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1 Но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<sst xmlns="http://schemas.openxmlformats.org/spreadsheetml/2006/main" count="1028" uniqueCount="185">
  <si>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</si>
  <si>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</si>
  <si>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</si>
  <si>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</si>
  <si>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</si>
  <si>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</si>
  <si>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</si>
  <si>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</si>
  <si>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</si>
  <si>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</si>
  <si>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</si>
  <si>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</si>
  <si>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</si>
  <si>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</si>
  <si>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</si>
  <si>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</si>
  <si>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</si>
  <si>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</si>
  <si>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</si>
  <si>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</si>
  <si>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</si>
  <si>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</si>
  <si>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</si>
  <si>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</si>
  <si>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</si>
  <si>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</si>
  <si>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</si>
  <si>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</si>
  <si>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</si>
  <si>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</si>
  <si>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</si>
  <si>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</si>
  <si>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</si>
  <si>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</si>
  <si>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</si>
  <si>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</si>
  <si>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</si>
  <si>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</si>
  <si>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</si>
  <si>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</si>
  <si>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</si>
  <si>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</si>
  <si>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</si>
  <si>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</si>
  <si>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</si>
  <si>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</si>
  <si>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</si>
  <si>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</si>
  <si>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</si>
  <si>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</si>
  <si>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</si>
  <si>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</si>
  <si>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</si>
  <si>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</si>
  <si>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</si>
  <si>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</si>
  <si>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</si>
  <si>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</si>
  <si>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</si>
  <si>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</si>
  <si>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</si>
  <si>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</si>
  <si>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</si>
  <si>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</si>
  <si>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</si>
  <si>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</si>
  <si>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</si>
  <si>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</si>
  <si>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</si>
  <si>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</si>
  <si>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</si>
  <si>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</si>
  <si>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</si>
  <si>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</si>
  <si>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</si>
  <si>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</si>
  <si>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</si>
  <si>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</si>
  <si>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</si>
  <si>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</si>
  <si>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</si>
  <si>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</si>
  <si>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</si>
  <si>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</si>
  <si>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</si>
  <si>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</si>
  <si>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</si>
  <si>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</si>
  <si>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</si>
  <si>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</si>
  <si>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</si>
  <si>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</si>
  <si>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</si>
  <si>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</si>
  <si>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</si>
  <si>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</si>
  <si>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</si>
  <si>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</si>
  <si>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</si>
  <si>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</si>
  <si>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</si>
  <si>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</si>
  <si>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</si>
  <si>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</si>
  <si>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</si>
  <si>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</si>
  <si>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</si>
  <si>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</si>
  <si>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</si>
  <si>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</si>
  <si>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</si>
  <si>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</si>
  <si>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</si>
  <si>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</si>
  <si>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</si>
  <si>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</si>
  <si>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</si>
  <si>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</si>
  <si>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</si>
  <si>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</si>
  <si>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</si>
  <si>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</si>
  <si>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</si>
  <si>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</si>
  <si>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</si>
  <si>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</si>
  <si>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</si>
  <si>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</si>
  <si>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</si>
  <si>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</si>
  <si>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</si>
  <si>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</si>
  <si>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</si>
  <si>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</si>
  <si>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</si>
  <si>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</si>
  <si>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</si>
  <si>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</si>
  <si>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</si>
  <si>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</si>
  <si>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</si>
  <si>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</si>
  <si>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</si>
  <si>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</si>
  <si>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</si>
  <si>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</si>
  <si>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</si>
  <si>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</si>
  <si>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</si>
  <si>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</si>
  <si>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</si>
  <si>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Действующие тарифы, утвержденные соответствующими регулирующими органами на отчетный период</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</si>
  <si>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t>
  </si>
  <si>
    <t>ноябрь 2020 года</t>
  </si>
  <si>
    <t>01.11.2020</t>
  </si>
  <si>
    <t>02.11.2020</t>
  </si>
  <si>
    <t>03.11.2020</t>
  </si>
  <si>
    <t>04.11.2020</t>
  </si>
  <si>
    <t>05.11.2020</t>
  </si>
  <si>
    <t>06.11.2020</t>
  </si>
  <si>
    <t>07.11.2020</t>
  </si>
  <si>
    <t>08.11.2020</t>
  </si>
  <si>
    <t>09.11.2020</t>
  </si>
  <si>
    <t>10.11.2020</t>
  </si>
  <si>
    <t>11.11.2020</t>
  </si>
  <si>
    <t>12.11.2020</t>
  </si>
  <si>
    <t>13.11.2020</t>
  </si>
  <si>
    <t>14.11.2020</t>
  </si>
  <si>
    <t>15.11.2020</t>
  </si>
  <si>
    <t>16.11.2020</t>
  </si>
  <si>
    <t>17.11.2020</t>
  </si>
  <si>
    <t>18.11.2020</t>
  </si>
  <si>
    <t>19.11.2020</t>
  </si>
  <si>
    <t>20.11.2020</t>
  </si>
  <si>
    <t>21.11.2020</t>
  </si>
  <si>
    <t>22.11.2020</t>
  </si>
  <si>
    <t>23.11.2020</t>
  </si>
  <si>
    <t>24.11.2020</t>
  </si>
  <si>
    <t>25.11.2020</t>
  </si>
  <si>
    <t>26.11.2020</t>
  </si>
  <si>
    <t>27.11.2020</t>
  </si>
  <si>
    <t>28.11.2020</t>
  </si>
  <si>
    <t>29.11.2020</t>
  </si>
  <si>
    <t>30.11.2020</t>
  </si>
  <si>
    <t>1554,37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</si>
</sst>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90" name="Object 266" hidden="1">
              <a:extLst>
                <a:ext uri="{63B3BB69-23CF-44E3-9099-C40C66FF867C}">
                  <a14:compatExt spid="_x0000_s12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91" name="Object 267" hidden="1">
              <a:extLst>
                <a:ext uri="{63B3BB69-23CF-44E3-9099-C40C66FF867C}">
                  <a14:compatExt spid="_x0000_s12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92" name="Object 268" hidden="1">
              <a:extLst>
                <a:ext uri="{63B3BB69-23CF-44E3-9099-C40C66FF867C}">
                  <a14:compatExt spid="_x0000_s12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93" name="Object 269" hidden="1">
              <a:extLst>
                <a:ext uri="{63B3BB69-23CF-44E3-9099-C40C66FF867C}">
                  <a14:compatExt spid="_x0000_s12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5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3"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4"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94" name="Object 270" hidden="1">
              <a:extLst>
                <a:ext uri="{63B3BB69-23CF-44E3-9099-C40C66FF867C}">
                  <a14:compatExt spid="_x0000_s12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95" name="Object 271" hidden="1">
              <a:extLst>
                <a:ext uri="{63B3BB69-23CF-44E3-9099-C40C66FF867C}">
                  <a14:compatExt spid="_x0000_s12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96" name="Object 272" hidden="1">
              <a:extLst>
                <a:ext uri="{63B3BB69-23CF-44E3-9099-C40C66FF867C}">
                  <a14:compatExt spid="_x0000_s12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97" name="Object 273" hidden="1">
              <a:extLst>
                <a:ext uri="{63B3BB69-23CF-44E3-9099-C40C66FF867C}">
                  <a14:compatExt spid="_x0000_s12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98" name="Object 274" hidden="1">
              <a:extLst>
                <a:ext uri="{63B3BB69-23CF-44E3-9099-C40C66FF867C}">
                  <a14:compatExt spid="_x0000_s12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99" name="Object 275" hidden="1">
              <a:extLst>
                <a:ext uri="{63B3BB69-23CF-44E3-9099-C40C66FF867C}">
                  <a14:compatExt spid="_x0000_s12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00" name="Object 276" hidden="1">
              <a:extLst>
                <a:ext uri="{63B3BB69-23CF-44E3-9099-C40C66FF867C}">
                  <a14:compatExt spid="_x0000_s1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01" name="Object 277" hidden="1">
              <a:extLst>
                <a:ext uri="{63B3BB69-23CF-44E3-9099-C40C66FF867C}">
                  <a14:compatExt spid="_x0000_s13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02" name="Object 278" hidden="1">
              <a:extLst>
                <a:ext uri="{63B3BB69-23CF-44E3-9099-C40C66FF867C}">
                  <a14:compatExt spid="_x0000_s1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03" name="Object 279" hidden="1">
              <a:extLst>
                <a:ext uri="{63B3BB69-23CF-44E3-9099-C40C66FF867C}">
                  <a14:compatExt spid="_x0000_s13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44</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43</v>
      </c>
      <c r="B7" s="114"/>
      <c r="C7" s="4">
        <f>$F$12+'СЕТ СН'!F5+СВЦЭМ!$D$10+'СЕТ СН'!F11-'СЕТ СН'!F$18</f>
        <v>1941.72357253</v>
      </c>
      <c r="D7" s="4">
        <f>$F$12+'СЕТ СН'!G5+СВЦЭМ!$D$10+'СЕТ СН'!G11-'СЕТ СН'!G$18</f>
        <v>2814.7935725300003</v>
      </c>
      <c r="E7" s="4">
        <f>$F$12+'СЕТ СН'!H5+СВЦЭМ!$D$10+'СЕТ СН'!H11-'СЕТ СН'!H$18</f>
        <v>2919.2935725300003</v>
      </c>
      <c r="F7" s="4">
        <f>$F$12+'СЕТ СН'!I5+СВЦЭМ!$D$10+'СЕТ СН'!I11-'СЕТ СН'!I$18</f>
        <v>3140.3435725300005</v>
      </c>
      <c r="G7" s="5"/>
    </row>
    <row r="8" spans="1:8" x14ac:dyDescent="0.25">
      <c r="F8" s="8"/>
    </row>
    <row r="9" spans="1:8" ht="45.75" customHeight="1" x14ac:dyDescent="0.25">
      <c r="A9" s="104" t="s">
        <v>45</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46</v>
      </c>
      <c r="C12" s="103"/>
      <c r="D12" s="103"/>
      <c r="E12" s="13" t="s">
        <v>22</v>
      </c>
      <c r="F12" s="11">
        <f>ROUND(F13+F14*F15,8)+F34</f>
        <v>843.97225702000003</v>
      </c>
      <c r="H12" s="2" t="s">
        <v>41</v>
      </c>
    </row>
    <row r="13" spans="1:8" ht="31.5" x14ac:dyDescent="0.25">
      <c r="A13" s="12">
        <v>2</v>
      </c>
      <c r="B13" s="103" t="s">
        <v>47</v>
      </c>
      <c r="C13" s="103"/>
      <c r="D13" s="103"/>
      <c r="E13" s="13" t="s">
        <v>22</v>
      </c>
      <c r="F13" s="11">
        <f>СВЦЭМ!$D$11</f>
        <v>843.97225702000003</v>
      </c>
    </row>
    <row r="14" spans="1:8" ht="36" customHeight="1" x14ac:dyDescent="0.25">
      <c r="A14" s="12">
        <v>3</v>
      </c>
      <c r="B14" s="103" t="s">
        <v>48</v>
      </c>
      <c r="C14" s="103"/>
      <c r="D14" s="103"/>
      <c r="E14" s="13" t="s">
        <v>23</v>
      </c>
      <c r="F14" s="11">
        <f>СВЦЭМ!$D$12</f>
        <v>697558.08404558408</v>
      </c>
    </row>
    <row r="15" spans="1:8" ht="30.75" customHeight="1" x14ac:dyDescent="0.25">
      <c r="A15" s="12">
        <v>4</v>
      </c>
      <c r="B15" s="103" t="s">
        <v>49</v>
      </c>
      <c r="C15" s="103" t="s">
        <v>24</v>
      </c>
      <c r="D15" s="103" t="s">
        <v>24</v>
      </c>
      <c r="E15" s="14" t="s">
        <v>50</v>
      </c>
      <c r="F15" s="15">
        <f>ROUND(IF(F25-(F26+F33)&lt;=0,0,MAX(0,(F16-(F17+F24))/(F25-(F26+F33)))),11)</f>
        <v>0</v>
      </c>
    </row>
    <row r="16" spans="1:8" ht="36" customHeight="1" x14ac:dyDescent="0.25">
      <c r="A16" s="12">
        <v>5</v>
      </c>
      <c r="B16" s="103" t="s">
        <v>51</v>
      </c>
      <c r="C16" s="103" t="s">
        <v>25</v>
      </c>
      <c r="D16" s="103" t="s">
        <v>6</v>
      </c>
      <c r="E16" s="13" t="s">
        <v>6</v>
      </c>
      <c r="F16" s="16">
        <f>СВЦЭМ!$D$21</f>
        <v>1.4039999999999999</v>
      </c>
    </row>
    <row r="17" spans="1:6" ht="33" customHeight="1" x14ac:dyDescent="0.25">
      <c r="A17" s="12">
        <v>6</v>
      </c>
      <c r="B17" s="103" t="s">
        <v>52</v>
      </c>
      <c r="C17" s="103" t="s">
        <v>25</v>
      </c>
      <c r="D17" s="103" t="s">
        <v>6</v>
      </c>
      <c r="E17" s="13" t="s">
        <v>6</v>
      </c>
      <c r="F17" s="16">
        <f>SUM(F19:F23)</f>
        <v>1.4039999999999999</v>
      </c>
    </row>
    <row r="18" spans="1:6" ht="13.5" customHeight="1" x14ac:dyDescent="0.25">
      <c r="A18" s="12"/>
      <c r="B18" s="106" t="s">
        <v>53</v>
      </c>
      <c r="C18" s="107"/>
      <c r="D18" s="107"/>
      <c r="E18" s="107"/>
      <c r="F18" s="108"/>
    </row>
    <row r="19" spans="1:6" x14ac:dyDescent="0.25">
      <c r="A19" s="12">
        <v>6.1</v>
      </c>
      <c r="B19" s="103" t="s">
        <v>54</v>
      </c>
      <c r="C19" s="103"/>
      <c r="D19" s="103"/>
      <c r="E19" s="13" t="s">
        <v>6</v>
      </c>
      <c r="F19" s="16">
        <v>0</v>
      </c>
    </row>
    <row r="20" spans="1:6" x14ac:dyDescent="0.25">
      <c r="A20" s="12">
        <v>6.2</v>
      </c>
      <c r="B20" s="103" t="s">
        <v>55</v>
      </c>
      <c r="C20" s="103"/>
      <c r="D20" s="103"/>
      <c r="E20" s="13" t="s">
        <v>6</v>
      </c>
      <c r="F20" s="16">
        <v>0</v>
      </c>
    </row>
    <row r="21" spans="1:6" x14ac:dyDescent="0.25">
      <c r="A21" s="12">
        <v>6.3</v>
      </c>
      <c r="B21" s="103" t="s">
        <v>56</v>
      </c>
      <c r="C21" s="103"/>
      <c r="D21" s="103"/>
      <c r="E21" s="13" t="s">
        <v>6</v>
      </c>
      <c r="F21" s="16">
        <v>0</v>
      </c>
    </row>
    <row r="22" spans="1:6" x14ac:dyDescent="0.25">
      <c r="A22" s="12">
        <v>6.4</v>
      </c>
      <c r="B22" s="103" t="s">
        <v>57</v>
      </c>
      <c r="C22" s="103"/>
      <c r="D22" s="103"/>
      <c r="E22" s="13" t="s">
        <v>6</v>
      </c>
      <c r="F22" s="16">
        <v>0</v>
      </c>
    </row>
    <row r="23" spans="1:6" x14ac:dyDescent="0.25">
      <c r="A23" s="12">
        <v>6.5</v>
      </c>
      <c r="B23" s="103" t="s">
        <v>58</v>
      </c>
      <c r="C23" s="103"/>
      <c r="D23" s="103"/>
      <c r="E23" s="13" t="s">
        <v>6</v>
      </c>
      <c r="F23" s="16">
        <f>F16</f>
        <v>1.4039999999999999</v>
      </c>
    </row>
    <row r="24" spans="1:6" ht="31.5" customHeight="1" x14ac:dyDescent="0.25">
      <c r="A24" s="12">
        <v>7</v>
      </c>
      <c r="B24" s="103" t="s">
        <v>26</v>
      </c>
      <c r="C24" s="103" t="s">
        <v>25</v>
      </c>
      <c r="D24" s="103" t="s">
        <v>6</v>
      </c>
      <c r="E24" s="13" t="s">
        <v>6</v>
      </c>
      <c r="F24" s="16">
        <v>0</v>
      </c>
    </row>
    <row r="25" spans="1:6" ht="30" customHeight="1" x14ac:dyDescent="0.25">
      <c r="A25" s="12">
        <v>8</v>
      </c>
      <c r="B25" s="103" t="s">
        <v>59</v>
      </c>
      <c r="C25" s="103" t="s">
        <v>27</v>
      </c>
      <c r="D25" s="103" t="s">
        <v>28</v>
      </c>
      <c r="E25" s="13" t="s">
        <v>60</v>
      </c>
      <c r="F25" s="16">
        <f>СВЦЭМ!$D$20</f>
        <v>997.476</v>
      </c>
    </row>
    <row r="26" spans="1:6" ht="30.75" customHeight="1" x14ac:dyDescent="0.25">
      <c r="A26" s="12">
        <v>9</v>
      </c>
      <c r="B26" s="103" t="s">
        <v>61</v>
      </c>
      <c r="C26" s="103" t="s">
        <v>27</v>
      </c>
      <c r="D26" s="103" t="s">
        <v>28</v>
      </c>
      <c r="E26" s="13" t="s">
        <v>60</v>
      </c>
      <c r="F26" s="16">
        <f>SUM(F28:F32)</f>
        <v>997.476</v>
      </c>
    </row>
    <row r="27" spans="1:6" x14ac:dyDescent="0.25">
      <c r="A27" s="12"/>
      <c r="B27" s="106" t="s">
        <v>53</v>
      </c>
      <c r="C27" s="107"/>
      <c r="D27" s="107"/>
      <c r="E27" s="107"/>
      <c r="F27" s="108"/>
    </row>
    <row r="28" spans="1:6" x14ac:dyDescent="0.25">
      <c r="A28" s="12">
        <v>9.1</v>
      </c>
      <c r="B28" s="103" t="s">
        <v>54</v>
      </c>
      <c r="C28" s="103"/>
      <c r="D28" s="103"/>
      <c r="E28" s="13" t="s">
        <v>60</v>
      </c>
      <c r="F28" s="16">
        <v>0</v>
      </c>
    </row>
    <row r="29" spans="1:6" x14ac:dyDescent="0.25">
      <c r="A29" s="12">
        <v>9.1999999999999993</v>
      </c>
      <c r="B29" s="103" t="s">
        <v>55</v>
      </c>
      <c r="C29" s="103"/>
      <c r="D29" s="103"/>
      <c r="E29" s="13" t="s">
        <v>60</v>
      </c>
      <c r="F29" s="86">
        <v>0</v>
      </c>
    </row>
    <row r="30" spans="1:6" x14ac:dyDescent="0.25">
      <c r="A30" s="12">
        <v>9.3000000000000007</v>
      </c>
      <c r="B30" s="103" t="s">
        <v>56</v>
      </c>
      <c r="C30" s="103"/>
      <c r="D30" s="103"/>
      <c r="E30" s="13" t="s">
        <v>60</v>
      </c>
      <c r="F30" s="16">
        <v>0</v>
      </c>
    </row>
    <row r="31" spans="1:6" x14ac:dyDescent="0.25">
      <c r="A31" s="12">
        <v>9.4</v>
      </c>
      <c r="B31" s="103" t="s">
        <v>57</v>
      </c>
      <c r="C31" s="103"/>
      <c r="D31" s="103"/>
      <c r="E31" s="13" t="s">
        <v>60</v>
      </c>
      <c r="F31" s="16">
        <v>0</v>
      </c>
    </row>
    <row r="32" spans="1:6" x14ac:dyDescent="0.25">
      <c r="A32" s="12">
        <v>9.5</v>
      </c>
      <c r="B32" s="103" t="s">
        <v>58</v>
      </c>
      <c r="C32" s="103"/>
      <c r="D32" s="103"/>
      <c r="E32" s="13" t="s">
        <v>60</v>
      </c>
      <c r="F32" s="86">
        <f>F25</f>
        <v>997.476</v>
      </c>
    </row>
    <row r="33" spans="1:6" ht="34.5" customHeight="1" x14ac:dyDescent="0.25">
      <c r="A33" s="12">
        <v>10</v>
      </c>
      <c r="B33" s="103" t="s">
        <v>62</v>
      </c>
      <c r="C33" s="103" t="s">
        <v>27</v>
      </c>
      <c r="D33" s="103" t="s">
        <v>28</v>
      </c>
      <c r="E33" s="13" t="s">
        <v>60</v>
      </c>
      <c r="F33" s="16">
        <v>0</v>
      </c>
    </row>
    <row r="34" spans="1:6" ht="42" customHeight="1" x14ac:dyDescent="0.25">
      <c r="A34" s="12">
        <v>11</v>
      </c>
      <c r="B34" s="103" t="s">
        <v>63</v>
      </c>
      <c r="C34" s="103"/>
      <c r="D34" s="103" t="s">
        <v>22</v>
      </c>
      <c r="E34" s="17" t="s">
        <v>22</v>
      </c>
      <c r="F34" s="11">
        <v>0</v>
      </c>
    </row>
    <row r="36" spans="1:6" ht="15.75" customHeight="1" x14ac:dyDescent="0.25">
      <c r="A36" s="105" t="s">
        <v>64</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RjtieHn/uYlB72UBmLMSCXrkzuqy+Go5rquCNXRNQ+paohWLY/7LRVIp9R6c3gadA1PLUaBzGSEqfm0/Y80cOw==" saltValue="taGw4rf4ItSgVTVRklsuW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65</v>
      </c>
      <c r="B6" s="23"/>
    </row>
    <row r="7" spans="1:6" x14ac:dyDescent="0.25">
      <c r="A7" s="123" t="s">
        <v>66</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2016.4058231700001</v>
      </c>
      <c r="C9" s="4">
        <f>СВЦЭМ!$D$14+'СЕТ СН'!G5+СВЦЭМ!$D$10+'СЕТ СН'!G11-'СЕТ СН'!G$19</f>
        <v>2889.4758231700002</v>
      </c>
      <c r="D9" s="4">
        <f>СВЦЭМ!$D$14+'СЕТ СН'!H5+СВЦЭМ!$D$10+'СЕТ СН'!H11-'СЕТ СН'!H$19</f>
        <v>2993.9758231700002</v>
      </c>
      <c r="E9" s="4">
        <f>СВЦЭМ!$D$14+'СЕТ СН'!I5+СВЦЭМ!$D$10+'СЕТ СН'!I11-'СЕТ СН'!I$19</f>
        <v>3215.0258231700004</v>
      </c>
    </row>
    <row r="10" spans="1:6" x14ac:dyDescent="0.25">
      <c r="A10" s="26" t="s">
        <v>35</v>
      </c>
      <c r="B10" s="4">
        <f>СВЦЭМ!$D$15+'СЕТ СН'!F5+СВЦЭМ!$D$10+'СЕТ СН'!F11-'СЕТ СН'!F$19</f>
        <v>2899.9518798300005</v>
      </c>
      <c r="C10" s="4">
        <f>СВЦЭМ!$D$15+'СЕТ СН'!G5+СВЦЭМ!$D$10+'СЕТ СН'!G11-'СЕТ СН'!G$19</f>
        <v>3773.0218798300002</v>
      </c>
      <c r="D10" s="4">
        <f>СВЦЭМ!$D$15+'СЕТ СН'!H5+СВЦЭМ!$D$10+'СЕТ СН'!H11-'СЕТ СН'!H$19</f>
        <v>3877.5218798300002</v>
      </c>
      <c r="E10" s="4">
        <f>СВЦЭМ!$D$15+'СЕТ СН'!I5+СВЦЭМ!$D$10+'СЕТ СН'!I11-'СЕТ СН'!I$19</f>
        <v>4098.5718798300004</v>
      </c>
    </row>
    <row r="11" spans="1:6" x14ac:dyDescent="0.25">
      <c r="A11" s="26" t="s">
        <v>36</v>
      </c>
      <c r="B11" s="4">
        <f>СВЦЭМ!$D$16+'СЕТ СН'!F5+СВЦЭМ!$D$10+'СЕТ СН'!F11-'СЕТ СН'!F$19</f>
        <v>4495.7555978</v>
      </c>
      <c r="C11" s="4">
        <f>СВЦЭМ!$D$16+'СЕТ СН'!G5+СВЦЭМ!$D$10+'СЕТ СН'!G11-'СЕТ СН'!G$19</f>
        <v>5368.8255977999997</v>
      </c>
      <c r="D11" s="4">
        <f>СВЦЭМ!$D$16+'СЕТ СН'!H5+СВЦЭМ!$D$10+'СЕТ СН'!H11-'СЕТ СН'!H$19</f>
        <v>5473.3255977999997</v>
      </c>
      <c r="E11" s="4">
        <f>СВЦЭМ!$D$16+'СЕТ СН'!I5+СВЦЭМ!$D$10+'СЕТ СН'!I11-'СЕТ СН'!I$19</f>
        <v>5694.3755978000008</v>
      </c>
    </row>
    <row r="12" spans="1:6" x14ac:dyDescent="0.25">
      <c r="A12" s="122"/>
      <c r="B12" s="122"/>
      <c r="C12" s="122"/>
      <c r="D12" s="122"/>
      <c r="E12" s="122"/>
    </row>
    <row r="13" spans="1:6" x14ac:dyDescent="0.25">
      <c r="A13" s="27" t="s">
        <v>67</v>
      </c>
      <c r="B13" s="23"/>
    </row>
    <row r="14" spans="1:6" x14ac:dyDescent="0.25">
      <c r="A14" s="123" t="s">
        <v>66</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2016.4058231700001</v>
      </c>
      <c r="C16" s="28">
        <f>СВЦЭМ!$D$14+'СЕТ СН'!G5+СВЦЭМ!$D$10+'СЕТ СН'!G11-'СЕТ СН'!G$19</f>
        <v>2889.4758231700002</v>
      </c>
      <c r="D16" s="28">
        <f>СВЦЭМ!$D$14+'СЕТ СН'!H5+СВЦЭМ!$D$10+'СЕТ СН'!H11-'СЕТ СН'!H$19</f>
        <v>2993.9758231700002</v>
      </c>
      <c r="E16" s="28">
        <f>СВЦЭМ!$D$14+'СЕТ СН'!I5+СВЦЭМ!$D$10+'СЕТ СН'!I11-'СЕТ СН'!I$19</f>
        <v>3215.0258231700004</v>
      </c>
    </row>
    <row r="17" spans="1:5" x14ac:dyDescent="0.25">
      <c r="A17" s="26" t="s">
        <v>37</v>
      </c>
      <c r="B17" s="28">
        <f>СВЦЭМ!$D$17+'СЕТ СН'!F5+СВЦЭМ!$D$10+'СЕТ СН'!F11-'СЕТ СН'!F$19</f>
        <v>3408.8782866800002</v>
      </c>
      <c r="C17" s="28">
        <f>СВЦЭМ!$D$17+'СЕТ СН'!G5+СВЦЭМ!$D$10+'СЕТ СН'!G11-'СЕТ СН'!G$19</f>
        <v>4281.9482866800008</v>
      </c>
      <c r="D17" s="28">
        <f>СВЦЭМ!$D$17+'СЕТ СН'!H5+СВЦЭМ!$D$10+'СЕТ СН'!H11-'СЕТ СН'!H$19</f>
        <v>4386.4482866800008</v>
      </c>
      <c r="E17" s="28">
        <f>СВЦЭМ!$D$17+'СЕТ СН'!I5+СВЦЭМ!$D$10+'СЕТ СН'!I11-'СЕТ СН'!I$19</f>
        <v>4607.4982866800001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SUMIFS(СВЦЭМ!$C$33:$C$776,СВЦЭМ!$A$33:$A$776,$A12,СВЦЭМ!$B$33:$B$776,B$11)+'СЕТ СН'!$F$12+СВЦЭМ!$D$10+'СЕТ СН'!$F$5-'СЕТ СН'!$F$20</f>
        <v>1890.1185910899999</v>
      </c>
      <c r="C12" s="36">
        <f>SUMIFS(СВЦЭМ!$C$33:$C$776,СВЦЭМ!$A$33:$A$776,$A12,СВЦЭМ!$B$33:$B$776,C$11)+'СЕТ СН'!$F$12+СВЦЭМ!$D$10+'СЕТ СН'!$F$5-'СЕТ СН'!$F$20</f>
        <v>1964.2292413</v>
      </c>
      <c r="D12" s="36">
        <f>SUMIFS(СВЦЭМ!$C$33:$C$776,СВЦЭМ!$A$33:$A$776,$A12,СВЦЭМ!$B$33:$B$776,D$11)+'СЕТ СН'!$F$12+СВЦЭМ!$D$10+'СЕТ СН'!$F$5-'СЕТ СН'!$F$20</f>
        <v>2014.0268317499999</v>
      </c>
      <c r="E12" s="36">
        <f>SUMIFS(СВЦЭМ!$C$33:$C$776,СВЦЭМ!$A$33:$A$776,$A12,СВЦЭМ!$B$33:$B$776,E$11)+'СЕТ СН'!$F$12+СВЦЭМ!$D$10+'СЕТ СН'!$F$5-'СЕТ СН'!$F$20</f>
        <v>2027.23268097</v>
      </c>
      <c r="F12" s="36">
        <f>SUMIFS(СВЦЭМ!$C$33:$C$776,СВЦЭМ!$A$33:$A$776,$A12,СВЦЭМ!$B$33:$B$776,F$11)+'СЕТ СН'!$F$12+СВЦЭМ!$D$10+'СЕТ СН'!$F$5-'СЕТ СН'!$F$20</f>
        <v>2032.22375519</v>
      </c>
      <c r="G12" s="36">
        <f>SUMIFS(СВЦЭМ!$C$33:$C$776,СВЦЭМ!$A$33:$A$776,$A12,СВЦЭМ!$B$33:$B$776,G$11)+'СЕТ СН'!$F$12+СВЦЭМ!$D$10+'СЕТ СН'!$F$5-'СЕТ СН'!$F$20</f>
        <v>2009.97462817</v>
      </c>
      <c r="H12" s="36">
        <f>SUMIFS(СВЦЭМ!$C$33:$C$776,СВЦЭМ!$A$33:$A$776,$A12,СВЦЭМ!$B$33:$B$776,H$11)+'СЕТ СН'!$F$12+СВЦЭМ!$D$10+'СЕТ СН'!$F$5-'СЕТ СН'!$F$20</f>
        <v>1994.1989861300001</v>
      </c>
      <c r="I12" s="36">
        <f>SUMIFS(СВЦЭМ!$C$33:$C$776,СВЦЭМ!$A$33:$A$776,$A12,СВЦЭМ!$B$33:$B$776,I$11)+'СЕТ СН'!$F$12+СВЦЭМ!$D$10+'СЕТ СН'!$F$5-'СЕТ СН'!$F$20</f>
        <v>1963.79497685</v>
      </c>
      <c r="J12" s="36">
        <f>SUMIFS(СВЦЭМ!$C$33:$C$776,СВЦЭМ!$A$33:$A$776,$A12,СВЦЭМ!$B$33:$B$776,J$11)+'СЕТ СН'!$F$12+СВЦЭМ!$D$10+'СЕТ СН'!$F$5-'СЕТ СН'!$F$20</f>
        <v>1946.1600825300002</v>
      </c>
      <c r="K12" s="36">
        <f>SUMIFS(СВЦЭМ!$C$33:$C$776,СВЦЭМ!$A$33:$A$776,$A12,СВЦЭМ!$B$33:$B$776,K$11)+'СЕТ СН'!$F$12+СВЦЭМ!$D$10+'СЕТ СН'!$F$5-'СЕТ СН'!$F$20</f>
        <v>1915.50823184</v>
      </c>
      <c r="L12" s="36">
        <f>SUMIFS(СВЦЭМ!$C$33:$C$776,СВЦЭМ!$A$33:$A$776,$A12,СВЦЭМ!$B$33:$B$776,L$11)+'СЕТ СН'!$F$12+СВЦЭМ!$D$10+'СЕТ СН'!$F$5-'СЕТ СН'!$F$20</f>
        <v>1889.2886027200002</v>
      </c>
      <c r="M12" s="36">
        <f>SUMIFS(СВЦЭМ!$C$33:$C$776,СВЦЭМ!$A$33:$A$776,$A12,СВЦЭМ!$B$33:$B$776,M$11)+'СЕТ СН'!$F$12+СВЦЭМ!$D$10+'СЕТ СН'!$F$5-'СЕТ СН'!$F$20</f>
        <v>1850.6078612700001</v>
      </c>
      <c r="N12" s="36">
        <f>SUMIFS(СВЦЭМ!$C$33:$C$776,СВЦЭМ!$A$33:$A$776,$A12,СВЦЭМ!$B$33:$B$776,N$11)+'СЕТ СН'!$F$12+СВЦЭМ!$D$10+'СЕТ СН'!$F$5-'СЕТ СН'!$F$20</f>
        <v>1847.1856813300001</v>
      </c>
      <c r="O12" s="36">
        <f>SUMIFS(СВЦЭМ!$C$33:$C$776,СВЦЭМ!$A$33:$A$776,$A12,СВЦЭМ!$B$33:$B$776,O$11)+'СЕТ СН'!$F$12+СВЦЭМ!$D$10+'СЕТ СН'!$F$5-'СЕТ СН'!$F$20</f>
        <v>1857.03139311</v>
      </c>
      <c r="P12" s="36">
        <f>SUMIFS(СВЦЭМ!$C$33:$C$776,СВЦЭМ!$A$33:$A$776,$A12,СВЦЭМ!$B$33:$B$776,P$11)+'СЕТ СН'!$F$12+СВЦЭМ!$D$10+'СЕТ СН'!$F$5-'СЕТ СН'!$F$20</f>
        <v>1882.5356992900001</v>
      </c>
      <c r="Q12" s="36">
        <f>SUMIFS(СВЦЭМ!$C$33:$C$776,СВЦЭМ!$A$33:$A$776,$A12,СВЦЭМ!$B$33:$B$776,Q$11)+'СЕТ СН'!$F$12+СВЦЭМ!$D$10+'СЕТ СН'!$F$5-'СЕТ СН'!$F$20</f>
        <v>1881.8988568499999</v>
      </c>
      <c r="R12" s="36">
        <f>SUMIFS(СВЦЭМ!$C$33:$C$776,СВЦЭМ!$A$33:$A$776,$A12,СВЦЭМ!$B$33:$B$776,R$11)+'СЕТ СН'!$F$12+СВЦЭМ!$D$10+'СЕТ СН'!$F$5-'СЕТ СН'!$F$20</f>
        <v>1872.4779262100001</v>
      </c>
      <c r="S12" s="36">
        <f>SUMIFS(СВЦЭМ!$C$33:$C$776,СВЦЭМ!$A$33:$A$776,$A12,СВЦЭМ!$B$33:$B$776,S$11)+'СЕТ СН'!$F$12+СВЦЭМ!$D$10+'СЕТ СН'!$F$5-'СЕТ СН'!$F$20</f>
        <v>1860.94467693</v>
      </c>
      <c r="T12" s="36">
        <f>SUMIFS(СВЦЭМ!$C$33:$C$776,СВЦЭМ!$A$33:$A$776,$A12,СВЦЭМ!$B$33:$B$776,T$11)+'СЕТ СН'!$F$12+СВЦЭМ!$D$10+'СЕТ СН'!$F$5-'СЕТ СН'!$F$20</f>
        <v>1838.99453238</v>
      </c>
      <c r="U12" s="36">
        <f>SUMIFS(СВЦЭМ!$C$33:$C$776,СВЦЭМ!$A$33:$A$776,$A12,СВЦЭМ!$B$33:$B$776,U$11)+'СЕТ СН'!$F$12+СВЦЭМ!$D$10+'СЕТ СН'!$F$5-'СЕТ СН'!$F$20</f>
        <v>1828.16539558</v>
      </c>
      <c r="V12" s="36">
        <f>SUMIFS(СВЦЭМ!$C$33:$C$776,СВЦЭМ!$A$33:$A$776,$A12,СВЦЭМ!$B$33:$B$776,V$11)+'СЕТ СН'!$F$12+СВЦЭМ!$D$10+'СЕТ СН'!$F$5-'СЕТ СН'!$F$20</f>
        <v>1838.1999040599999</v>
      </c>
      <c r="W12" s="36">
        <f>SUMIFS(СВЦЭМ!$C$33:$C$776,СВЦЭМ!$A$33:$A$776,$A12,СВЦЭМ!$B$33:$B$776,W$11)+'СЕТ СН'!$F$12+СВЦЭМ!$D$10+'СЕТ СН'!$F$5-'СЕТ СН'!$F$20</f>
        <v>1845.6889620000002</v>
      </c>
      <c r="X12" s="36">
        <f>SUMIFS(СВЦЭМ!$C$33:$C$776,СВЦЭМ!$A$33:$A$776,$A12,СВЦЭМ!$B$33:$B$776,X$11)+'СЕТ СН'!$F$12+СВЦЭМ!$D$10+'СЕТ СН'!$F$5-'СЕТ СН'!$F$20</f>
        <v>1860.4848300600001</v>
      </c>
      <c r="Y12" s="36">
        <f>SUMIFS(СВЦЭМ!$C$33:$C$776,СВЦЭМ!$A$33:$A$776,$A12,СВЦЭМ!$B$33:$B$776,Y$11)+'СЕТ СН'!$F$12+СВЦЭМ!$D$10+'СЕТ СН'!$F$5-'СЕТ СН'!$F$20</f>
        <v>1880.4729175100001</v>
      </c>
      <c r="AA12" s="37"/>
    </row>
    <row r="13" spans="1:27" ht="15.75" x14ac:dyDescent="0.2">
      <c r="A13" s="35">
        <f>A12+1</f>
        <v>44137</v>
      </c>
      <c r="B13" s="36">
        <f>SUMIFS(СВЦЭМ!$C$33:$C$776,СВЦЭМ!$A$33:$A$776,$A13,СВЦЭМ!$B$33:$B$776,B$11)+'СЕТ СН'!$F$12+СВЦЭМ!$D$10+'СЕТ СН'!$F$5-'СЕТ СН'!$F$20</f>
        <v>1888.47696724</v>
      </c>
      <c r="C13" s="36">
        <f>SUMIFS(СВЦЭМ!$C$33:$C$776,СВЦЭМ!$A$33:$A$776,$A13,СВЦЭМ!$B$33:$B$776,C$11)+'СЕТ СН'!$F$12+СВЦЭМ!$D$10+'СЕТ СН'!$F$5-'СЕТ СН'!$F$20</f>
        <v>1978.87978864</v>
      </c>
      <c r="D13" s="36">
        <f>SUMIFS(СВЦЭМ!$C$33:$C$776,СВЦЭМ!$A$33:$A$776,$A13,СВЦЭМ!$B$33:$B$776,D$11)+'СЕТ СН'!$F$12+СВЦЭМ!$D$10+'СЕТ СН'!$F$5-'СЕТ СН'!$F$20</f>
        <v>2070.9988011100004</v>
      </c>
      <c r="E13" s="36">
        <f>SUMIFS(СВЦЭМ!$C$33:$C$776,СВЦЭМ!$A$33:$A$776,$A13,СВЦЭМ!$B$33:$B$776,E$11)+'СЕТ СН'!$F$12+СВЦЭМ!$D$10+'СЕТ СН'!$F$5-'СЕТ СН'!$F$20</f>
        <v>2104.5107724300001</v>
      </c>
      <c r="F13" s="36">
        <f>SUMIFS(СВЦЭМ!$C$33:$C$776,СВЦЭМ!$A$33:$A$776,$A13,СВЦЭМ!$B$33:$B$776,F$11)+'СЕТ СН'!$F$12+СВЦЭМ!$D$10+'СЕТ СН'!$F$5-'СЕТ СН'!$F$20</f>
        <v>2112.5683363400003</v>
      </c>
      <c r="G13" s="36">
        <f>SUMIFS(СВЦЭМ!$C$33:$C$776,СВЦЭМ!$A$33:$A$776,$A13,СВЦЭМ!$B$33:$B$776,G$11)+'СЕТ СН'!$F$12+СВЦЭМ!$D$10+'СЕТ СН'!$F$5-'СЕТ СН'!$F$20</f>
        <v>2095.5082027399999</v>
      </c>
      <c r="H13" s="36">
        <f>SUMIFS(СВЦЭМ!$C$33:$C$776,СВЦЭМ!$A$33:$A$776,$A13,СВЦЭМ!$B$33:$B$776,H$11)+'СЕТ СН'!$F$12+СВЦЭМ!$D$10+'СЕТ СН'!$F$5-'СЕТ СН'!$F$20</f>
        <v>2048.8803118200003</v>
      </c>
      <c r="I13" s="36">
        <f>SUMIFS(СВЦЭМ!$C$33:$C$776,СВЦЭМ!$A$33:$A$776,$A13,СВЦЭМ!$B$33:$B$776,I$11)+'СЕТ СН'!$F$12+СВЦЭМ!$D$10+'СЕТ СН'!$F$5-'СЕТ СН'!$F$20</f>
        <v>1967.70070777</v>
      </c>
      <c r="J13" s="36">
        <f>SUMIFS(СВЦЭМ!$C$33:$C$776,СВЦЭМ!$A$33:$A$776,$A13,СВЦЭМ!$B$33:$B$776,J$11)+'СЕТ СН'!$F$12+СВЦЭМ!$D$10+'СЕТ СН'!$F$5-'СЕТ СН'!$F$20</f>
        <v>1944.0451293199999</v>
      </c>
      <c r="K13" s="36">
        <f>SUMIFS(СВЦЭМ!$C$33:$C$776,СВЦЭМ!$A$33:$A$776,$A13,СВЦЭМ!$B$33:$B$776,K$11)+'СЕТ СН'!$F$12+СВЦЭМ!$D$10+'СЕТ СН'!$F$5-'СЕТ СН'!$F$20</f>
        <v>1954.2106862999999</v>
      </c>
      <c r="L13" s="36">
        <f>SUMIFS(СВЦЭМ!$C$33:$C$776,СВЦЭМ!$A$33:$A$776,$A13,СВЦЭМ!$B$33:$B$776,L$11)+'СЕТ СН'!$F$12+СВЦЭМ!$D$10+'СЕТ СН'!$F$5-'СЕТ СН'!$F$20</f>
        <v>1926.3059402600002</v>
      </c>
      <c r="M13" s="36">
        <f>SUMIFS(СВЦЭМ!$C$33:$C$776,СВЦЭМ!$A$33:$A$776,$A13,СВЦЭМ!$B$33:$B$776,M$11)+'СЕТ СН'!$F$12+СВЦЭМ!$D$10+'СЕТ СН'!$F$5-'СЕТ СН'!$F$20</f>
        <v>1880.54654112</v>
      </c>
      <c r="N13" s="36">
        <f>SUMIFS(СВЦЭМ!$C$33:$C$776,СВЦЭМ!$A$33:$A$776,$A13,СВЦЭМ!$B$33:$B$776,N$11)+'СЕТ СН'!$F$12+СВЦЭМ!$D$10+'СЕТ СН'!$F$5-'СЕТ СН'!$F$20</f>
        <v>1874.9270128200001</v>
      </c>
      <c r="O13" s="36">
        <f>SUMIFS(СВЦЭМ!$C$33:$C$776,СВЦЭМ!$A$33:$A$776,$A13,СВЦЭМ!$B$33:$B$776,O$11)+'СЕТ СН'!$F$12+СВЦЭМ!$D$10+'СЕТ СН'!$F$5-'СЕТ СН'!$F$20</f>
        <v>1874.5142937999999</v>
      </c>
      <c r="P13" s="36">
        <f>SUMIFS(СВЦЭМ!$C$33:$C$776,СВЦЭМ!$A$33:$A$776,$A13,СВЦЭМ!$B$33:$B$776,P$11)+'СЕТ СН'!$F$12+СВЦЭМ!$D$10+'СЕТ СН'!$F$5-'СЕТ СН'!$F$20</f>
        <v>1880.9940424400002</v>
      </c>
      <c r="Q13" s="36">
        <f>SUMIFS(СВЦЭМ!$C$33:$C$776,СВЦЭМ!$A$33:$A$776,$A13,СВЦЭМ!$B$33:$B$776,Q$11)+'СЕТ СН'!$F$12+СВЦЭМ!$D$10+'СЕТ СН'!$F$5-'СЕТ СН'!$F$20</f>
        <v>1880.7998876700001</v>
      </c>
      <c r="R13" s="36">
        <f>SUMIFS(СВЦЭМ!$C$33:$C$776,СВЦЭМ!$A$33:$A$776,$A13,СВЦЭМ!$B$33:$B$776,R$11)+'СЕТ СН'!$F$12+СВЦЭМ!$D$10+'СЕТ СН'!$F$5-'СЕТ СН'!$F$20</f>
        <v>1869.7118922899999</v>
      </c>
      <c r="S13" s="36">
        <f>SUMIFS(СВЦЭМ!$C$33:$C$776,СВЦЭМ!$A$33:$A$776,$A13,СВЦЭМ!$B$33:$B$776,S$11)+'СЕТ СН'!$F$12+СВЦЭМ!$D$10+'СЕТ СН'!$F$5-'СЕТ СН'!$F$20</f>
        <v>1854.9072512500002</v>
      </c>
      <c r="T13" s="36">
        <f>SUMIFS(СВЦЭМ!$C$33:$C$776,СВЦЭМ!$A$33:$A$776,$A13,СВЦЭМ!$B$33:$B$776,T$11)+'СЕТ СН'!$F$12+СВЦЭМ!$D$10+'СЕТ СН'!$F$5-'СЕТ СН'!$F$20</f>
        <v>1828.2659515600001</v>
      </c>
      <c r="U13" s="36">
        <f>SUMIFS(СВЦЭМ!$C$33:$C$776,СВЦЭМ!$A$33:$A$776,$A13,СВЦЭМ!$B$33:$B$776,U$11)+'СЕТ СН'!$F$12+СВЦЭМ!$D$10+'СЕТ СН'!$F$5-'СЕТ СН'!$F$20</f>
        <v>1828.0584697200002</v>
      </c>
      <c r="V13" s="36">
        <f>SUMIFS(СВЦЭМ!$C$33:$C$776,СВЦЭМ!$A$33:$A$776,$A13,СВЦЭМ!$B$33:$B$776,V$11)+'СЕТ СН'!$F$12+СВЦЭМ!$D$10+'СЕТ СН'!$F$5-'СЕТ СН'!$F$20</f>
        <v>1819.6687958900002</v>
      </c>
      <c r="W13" s="36">
        <f>SUMIFS(СВЦЭМ!$C$33:$C$776,СВЦЭМ!$A$33:$A$776,$A13,СВЦЭМ!$B$33:$B$776,W$11)+'СЕТ СН'!$F$12+СВЦЭМ!$D$10+'СЕТ СН'!$F$5-'СЕТ СН'!$F$20</f>
        <v>1841.3996766400001</v>
      </c>
      <c r="X13" s="36">
        <f>SUMIFS(СВЦЭМ!$C$33:$C$776,СВЦЭМ!$A$33:$A$776,$A13,СВЦЭМ!$B$33:$B$776,X$11)+'СЕТ СН'!$F$12+СВЦЭМ!$D$10+'СЕТ СН'!$F$5-'СЕТ СН'!$F$20</f>
        <v>1851.5220613800002</v>
      </c>
      <c r="Y13" s="36">
        <f>SUMIFS(СВЦЭМ!$C$33:$C$776,СВЦЭМ!$A$33:$A$776,$A13,СВЦЭМ!$B$33:$B$776,Y$11)+'СЕТ СН'!$F$12+СВЦЭМ!$D$10+'СЕТ СН'!$F$5-'СЕТ СН'!$F$20</f>
        <v>1879.5899406200001</v>
      </c>
    </row>
    <row r="14" spans="1:27" ht="15.75" x14ac:dyDescent="0.2">
      <c r="A14" s="35">
        <f t="shared" ref="A14:A42" si="0">A13+1</f>
        <v>44138</v>
      </c>
      <c r="B14" s="36">
        <f>SUMIFS(СВЦЭМ!$C$33:$C$776,СВЦЭМ!$A$33:$A$776,$A14,СВЦЭМ!$B$33:$B$776,B$11)+'СЕТ СН'!$F$12+СВЦЭМ!$D$10+'СЕТ СН'!$F$5-'СЕТ СН'!$F$20</f>
        <v>1940.5091379600001</v>
      </c>
      <c r="C14" s="36">
        <f>SUMIFS(СВЦЭМ!$C$33:$C$776,СВЦЭМ!$A$33:$A$776,$A14,СВЦЭМ!$B$33:$B$776,C$11)+'СЕТ СН'!$F$12+СВЦЭМ!$D$10+'СЕТ СН'!$F$5-'СЕТ СН'!$F$20</f>
        <v>2031.7747642300001</v>
      </c>
      <c r="D14" s="36">
        <f>SUMIFS(СВЦЭМ!$C$33:$C$776,СВЦЭМ!$A$33:$A$776,$A14,СВЦЭМ!$B$33:$B$776,D$11)+'СЕТ СН'!$F$12+СВЦЭМ!$D$10+'СЕТ СН'!$F$5-'СЕТ СН'!$F$20</f>
        <v>2081.2561653800003</v>
      </c>
      <c r="E14" s="36">
        <f>SUMIFS(СВЦЭМ!$C$33:$C$776,СВЦЭМ!$A$33:$A$776,$A14,СВЦЭМ!$B$33:$B$776,E$11)+'СЕТ СН'!$F$12+СВЦЭМ!$D$10+'СЕТ СН'!$F$5-'СЕТ СН'!$F$20</f>
        <v>2085.4749677999998</v>
      </c>
      <c r="F14" s="36">
        <f>SUMIFS(СВЦЭМ!$C$33:$C$776,СВЦЭМ!$A$33:$A$776,$A14,СВЦЭМ!$B$33:$B$776,F$11)+'СЕТ СН'!$F$12+СВЦЭМ!$D$10+'СЕТ СН'!$F$5-'СЕТ СН'!$F$20</f>
        <v>2073.62089952</v>
      </c>
      <c r="G14" s="36">
        <f>SUMIFS(СВЦЭМ!$C$33:$C$776,СВЦЭМ!$A$33:$A$776,$A14,СВЦЭМ!$B$33:$B$776,G$11)+'СЕТ СН'!$F$12+СВЦЭМ!$D$10+'СЕТ СН'!$F$5-'СЕТ СН'!$F$20</f>
        <v>2065.0506702800003</v>
      </c>
      <c r="H14" s="36">
        <f>SUMIFS(СВЦЭМ!$C$33:$C$776,СВЦЭМ!$A$33:$A$776,$A14,СВЦЭМ!$B$33:$B$776,H$11)+'СЕТ СН'!$F$12+СВЦЭМ!$D$10+'СЕТ СН'!$F$5-'СЕТ СН'!$F$20</f>
        <v>2010.17543731</v>
      </c>
      <c r="I14" s="36">
        <f>SUMIFS(СВЦЭМ!$C$33:$C$776,СВЦЭМ!$A$33:$A$776,$A14,СВЦЭМ!$B$33:$B$776,I$11)+'СЕТ СН'!$F$12+СВЦЭМ!$D$10+'СЕТ СН'!$F$5-'СЕТ СН'!$F$20</f>
        <v>1951.4987639400001</v>
      </c>
      <c r="J14" s="36">
        <f>SUMIFS(СВЦЭМ!$C$33:$C$776,СВЦЭМ!$A$33:$A$776,$A14,СВЦЭМ!$B$33:$B$776,J$11)+'СЕТ СН'!$F$12+СВЦЭМ!$D$10+'СЕТ СН'!$F$5-'СЕТ СН'!$F$20</f>
        <v>1935.6556488800002</v>
      </c>
      <c r="K14" s="36">
        <f>SUMIFS(СВЦЭМ!$C$33:$C$776,СВЦЭМ!$A$33:$A$776,$A14,СВЦЭМ!$B$33:$B$776,K$11)+'СЕТ СН'!$F$12+СВЦЭМ!$D$10+'СЕТ СН'!$F$5-'СЕТ СН'!$F$20</f>
        <v>1934.58302078</v>
      </c>
      <c r="L14" s="36">
        <f>SUMIFS(СВЦЭМ!$C$33:$C$776,СВЦЭМ!$A$33:$A$776,$A14,СВЦЭМ!$B$33:$B$776,L$11)+'СЕТ СН'!$F$12+СВЦЭМ!$D$10+'СЕТ СН'!$F$5-'СЕТ СН'!$F$20</f>
        <v>1906.1059591799999</v>
      </c>
      <c r="M14" s="36">
        <f>SUMIFS(СВЦЭМ!$C$33:$C$776,СВЦЭМ!$A$33:$A$776,$A14,СВЦЭМ!$B$33:$B$776,M$11)+'СЕТ СН'!$F$12+СВЦЭМ!$D$10+'СЕТ СН'!$F$5-'СЕТ СН'!$F$20</f>
        <v>1878.9609069600001</v>
      </c>
      <c r="N14" s="36">
        <f>SUMIFS(СВЦЭМ!$C$33:$C$776,СВЦЭМ!$A$33:$A$776,$A14,СВЦЭМ!$B$33:$B$776,N$11)+'СЕТ СН'!$F$12+СВЦЭМ!$D$10+'СЕТ СН'!$F$5-'СЕТ СН'!$F$20</f>
        <v>1868.5307137099999</v>
      </c>
      <c r="O14" s="36">
        <f>SUMIFS(СВЦЭМ!$C$33:$C$776,СВЦЭМ!$A$33:$A$776,$A14,СВЦЭМ!$B$33:$B$776,O$11)+'СЕТ СН'!$F$12+СВЦЭМ!$D$10+'СЕТ СН'!$F$5-'СЕТ СН'!$F$20</f>
        <v>1875.10689204</v>
      </c>
      <c r="P14" s="36">
        <f>SUMIFS(СВЦЭМ!$C$33:$C$776,СВЦЭМ!$A$33:$A$776,$A14,СВЦЭМ!$B$33:$B$776,P$11)+'СЕТ СН'!$F$12+СВЦЭМ!$D$10+'СЕТ СН'!$F$5-'СЕТ СН'!$F$20</f>
        <v>1877.32841211</v>
      </c>
      <c r="Q14" s="36">
        <f>SUMIFS(СВЦЭМ!$C$33:$C$776,СВЦЭМ!$A$33:$A$776,$A14,СВЦЭМ!$B$33:$B$776,Q$11)+'СЕТ СН'!$F$12+СВЦЭМ!$D$10+'СЕТ СН'!$F$5-'СЕТ СН'!$F$20</f>
        <v>1880.60135087</v>
      </c>
      <c r="R14" s="36">
        <f>SUMIFS(СВЦЭМ!$C$33:$C$776,СВЦЭМ!$A$33:$A$776,$A14,СВЦЭМ!$B$33:$B$776,R$11)+'СЕТ СН'!$F$12+СВЦЭМ!$D$10+'СЕТ СН'!$F$5-'СЕТ СН'!$F$20</f>
        <v>1880.5953776400002</v>
      </c>
      <c r="S14" s="36">
        <f>SUMIFS(СВЦЭМ!$C$33:$C$776,СВЦЭМ!$A$33:$A$776,$A14,СВЦЭМ!$B$33:$B$776,S$11)+'СЕТ СН'!$F$12+СВЦЭМ!$D$10+'СЕТ СН'!$F$5-'СЕТ СН'!$F$20</f>
        <v>1889.9358654900002</v>
      </c>
      <c r="T14" s="36">
        <f>SUMIFS(СВЦЭМ!$C$33:$C$776,СВЦЭМ!$A$33:$A$776,$A14,СВЦЭМ!$B$33:$B$776,T$11)+'СЕТ СН'!$F$12+СВЦЭМ!$D$10+'СЕТ СН'!$F$5-'СЕТ СН'!$F$20</f>
        <v>1838.1985524700001</v>
      </c>
      <c r="U14" s="36">
        <f>SUMIFS(СВЦЭМ!$C$33:$C$776,СВЦЭМ!$A$33:$A$776,$A14,СВЦЭМ!$B$33:$B$776,U$11)+'СЕТ СН'!$F$12+СВЦЭМ!$D$10+'СЕТ СН'!$F$5-'СЕТ СН'!$F$20</f>
        <v>1828.30741541</v>
      </c>
      <c r="V14" s="36">
        <f>SUMIFS(СВЦЭМ!$C$33:$C$776,СВЦЭМ!$A$33:$A$776,$A14,СВЦЭМ!$B$33:$B$776,V$11)+'СЕТ СН'!$F$12+СВЦЭМ!$D$10+'СЕТ СН'!$F$5-'СЕТ СН'!$F$20</f>
        <v>1826.3024064000001</v>
      </c>
      <c r="W14" s="36">
        <f>SUMIFS(СВЦЭМ!$C$33:$C$776,СВЦЭМ!$A$33:$A$776,$A14,СВЦЭМ!$B$33:$B$776,W$11)+'СЕТ СН'!$F$12+СВЦЭМ!$D$10+'СЕТ СН'!$F$5-'СЕТ СН'!$F$20</f>
        <v>1836.88696729</v>
      </c>
      <c r="X14" s="36">
        <f>SUMIFS(СВЦЭМ!$C$33:$C$776,СВЦЭМ!$A$33:$A$776,$A14,СВЦЭМ!$B$33:$B$776,X$11)+'СЕТ СН'!$F$12+СВЦЭМ!$D$10+'СЕТ СН'!$F$5-'СЕТ СН'!$F$20</f>
        <v>1876.5304540699999</v>
      </c>
      <c r="Y14" s="36">
        <f>SUMIFS(СВЦЭМ!$C$33:$C$776,СВЦЭМ!$A$33:$A$776,$A14,СВЦЭМ!$B$33:$B$776,Y$11)+'СЕТ СН'!$F$12+СВЦЭМ!$D$10+'СЕТ СН'!$F$5-'СЕТ СН'!$F$20</f>
        <v>1909.81259783</v>
      </c>
    </row>
    <row r="15" spans="1:27" ht="15.75" x14ac:dyDescent="0.2">
      <c r="A15" s="35">
        <f t="shared" si="0"/>
        <v>44139</v>
      </c>
      <c r="B15" s="36">
        <f>SUMIFS(СВЦЭМ!$C$33:$C$776,СВЦЭМ!$A$33:$A$776,$A15,СВЦЭМ!$B$33:$B$776,B$11)+'СЕТ СН'!$F$12+СВЦЭМ!$D$10+'СЕТ СН'!$F$5-'СЕТ СН'!$F$20</f>
        <v>1901.99530572</v>
      </c>
      <c r="C15" s="36">
        <f>SUMIFS(СВЦЭМ!$C$33:$C$776,СВЦЭМ!$A$33:$A$776,$A15,СВЦЭМ!$B$33:$B$776,C$11)+'СЕТ СН'!$F$12+СВЦЭМ!$D$10+'СЕТ СН'!$F$5-'СЕТ СН'!$F$20</f>
        <v>1990.4720537200001</v>
      </c>
      <c r="D15" s="36">
        <f>SUMIFS(СВЦЭМ!$C$33:$C$776,СВЦЭМ!$A$33:$A$776,$A15,СВЦЭМ!$B$33:$B$776,D$11)+'СЕТ СН'!$F$12+СВЦЭМ!$D$10+'СЕТ СН'!$F$5-'СЕТ СН'!$F$20</f>
        <v>2053.54394985</v>
      </c>
      <c r="E15" s="36">
        <f>SUMIFS(СВЦЭМ!$C$33:$C$776,СВЦЭМ!$A$33:$A$776,$A15,СВЦЭМ!$B$33:$B$776,E$11)+'СЕТ СН'!$F$12+СВЦЭМ!$D$10+'СЕТ СН'!$F$5-'СЕТ СН'!$F$20</f>
        <v>2059.4133377200001</v>
      </c>
      <c r="F15" s="36">
        <f>SUMIFS(СВЦЭМ!$C$33:$C$776,СВЦЭМ!$A$33:$A$776,$A15,СВЦЭМ!$B$33:$B$776,F$11)+'СЕТ СН'!$F$12+СВЦЭМ!$D$10+'СЕТ СН'!$F$5-'СЕТ СН'!$F$20</f>
        <v>2045.9406326100002</v>
      </c>
      <c r="G15" s="36">
        <f>SUMIFS(СВЦЭМ!$C$33:$C$776,СВЦЭМ!$A$33:$A$776,$A15,СВЦЭМ!$B$33:$B$776,G$11)+'СЕТ СН'!$F$12+СВЦЭМ!$D$10+'СЕТ СН'!$F$5-'СЕТ СН'!$F$20</f>
        <v>2036.4395135899999</v>
      </c>
      <c r="H15" s="36">
        <f>SUMIFS(СВЦЭМ!$C$33:$C$776,СВЦЭМ!$A$33:$A$776,$A15,СВЦЭМ!$B$33:$B$776,H$11)+'СЕТ СН'!$F$12+СВЦЭМ!$D$10+'СЕТ СН'!$F$5-'СЕТ СН'!$F$20</f>
        <v>2010.7239040300001</v>
      </c>
      <c r="I15" s="36">
        <f>SUMIFS(СВЦЭМ!$C$33:$C$776,СВЦЭМ!$A$33:$A$776,$A15,СВЦЭМ!$B$33:$B$776,I$11)+'СЕТ СН'!$F$12+СВЦЭМ!$D$10+'СЕТ СН'!$F$5-'СЕТ СН'!$F$20</f>
        <v>1962.05149858</v>
      </c>
      <c r="J15" s="36">
        <f>SUMIFS(СВЦЭМ!$C$33:$C$776,СВЦЭМ!$A$33:$A$776,$A15,СВЦЭМ!$B$33:$B$776,J$11)+'СЕТ СН'!$F$12+СВЦЭМ!$D$10+'СЕТ СН'!$F$5-'СЕТ СН'!$F$20</f>
        <v>1929.42564206</v>
      </c>
      <c r="K15" s="36">
        <f>SUMIFS(СВЦЭМ!$C$33:$C$776,СВЦЭМ!$A$33:$A$776,$A15,СВЦЭМ!$B$33:$B$776,K$11)+'СЕТ СН'!$F$12+СВЦЭМ!$D$10+'СЕТ СН'!$F$5-'СЕТ СН'!$F$20</f>
        <v>1931.19522966</v>
      </c>
      <c r="L15" s="36">
        <f>SUMIFS(СВЦЭМ!$C$33:$C$776,СВЦЭМ!$A$33:$A$776,$A15,СВЦЭМ!$B$33:$B$776,L$11)+'СЕТ СН'!$F$12+СВЦЭМ!$D$10+'СЕТ СН'!$F$5-'СЕТ СН'!$F$20</f>
        <v>1906.2359791200001</v>
      </c>
      <c r="M15" s="36">
        <f>SUMIFS(СВЦЭМ!$C$33:$C$776,СВЦЭМ!$A$33:$A$776,$A15,СВЦЭМ!$B$33:$B$776,M$11)+'СЕТ СН'!$F$12+СВЦЭМ!$D$10+'СЕТ СН'!$F$5-'СЕТ СН'!$F$20</f>
        <v>1862.39143627</v>
      </c>
      <c r="N15" s="36">
        <f>SUMIFS(СВЦЭМ!$C$33:$C$776,СВЦЭМ!$A$33:$A$776,$A15,СВЦЭМ!$B$33:$B$776,N$11)+'СЕТ СН'!$F$12+СВЦЭМ!$D$10+'СЕТ СН'!$F$5-'СЕТ СН'!$F$20</f>
        <v>1840.4346215</v>
      </c>
      <c r="O15" s="36">
        <f>SUMIFS(СВЦЭМ!$C$33:$C$776,СВЦЭМ!$A$33:$A$776,$A15,СВЦЭМ!$B$33:$B$776,O$11)+'СЕТ СН'!$F$12+СВЦЭМ!$D$10+'СЕТ СН'!$F$5-'СЕТ СН'!$F$20</f>
        <v>1847.25774022</v>
      </c>
      <c r="P15" s="36">
        <f>SUMIFS(СВЦЭМ!$C$33:$C$776,СВЦЭМ!$A$33:$A$776,$A15,СВЦЭМ!$B$33:$B$776,P$11)+'СЕТ СН'!$F$12+СВЦЭМ!$D$10+'СЕТ СН'!$F$5-'СЕТ СН'!$F$20</f>
        <v>1869.12276944</v>
      </c>
      <c r="Q15" s="36">
        <f>SUMIFS(СВЦЭМ!$C$33:$C$776,СВЦЭМ!$A$33:$A$776,$A15,СВЦЭМ!$B$33:$B$776,Q$11)+'СЕТ СН'!$F$12+СВЦЭМ!$D$10+'СЕТ СН'!$F$5-'СЕТ СН'!$F$20</f>
        <v>1868.6022521300001</v>
      </c>
      <c r="R15" s="36">
        <f>SUMIFS(СВЦЭМ!$C$33:$C$776,СВЦЭМ!$A$33:$A$776,$A15,СВЦЭМ!$B$33:$B$776,R$11)+'СЕТ СН'!$F$12+СВЦЭМ!$D$10+'СЕТ СН'!$F$5-'СЕТ СН'!$F$20</f>
        <v>1858.9790559200001</v>
      </c>
      <c r="S15" s="36">
        <f>SUMIFS(СВЦЭМ!$C$33:$C$776,СВЦЭМ!$A$33:$A$776,$A15,СВЦЭМ!$B$33:$B$776,S$11)+'СЕТ СН'!$F$12+СВЦЭМ!$D$10+'СЕТ СН'!$F$5-'СЕТ СН'!$F$20</f>
        <v>1848.84331666</v>
      </c>
      <c r="T15" s="36">
        <f>SUMIFS(СВЦЭМ!$C$33:$C$776,СВЦЭМ!$A$33:$A$776,$A15,СВЦЭМ!$B$33:$B$776,T$11)+'СЕТ СН'!$F$12+СВЦЭМ!$D$10+'СЕТ СН'!$F$5-'СЕТ СН'!$F$20</f>
        <v>1856.7023865599999</v>
      </c>
      <c r="U15" s="36">
        <f>SUMIFS(СВЦЭМ!$C$33:$C$776,СВЦЭМ!$A$33:$A$776,$A15,СВЦЭМ!$B$33:$B$776,U$11)+'СЕТ СН'!$F$12+СВЦЭМ!$D$10+'СЕТ СН'!$F$5-'СЕТ СН'!$F$20</f>
        <v>1855.97023833</v>
      </c>
      <c r="V15" s="36">
        <f>SUMIFS(СВЦЭМ!$C$33:$C$776,СВЦЭМ!$A$33:$A$776,$A15,СВЦЭМ!$B$33:$B$776,V$11)+'СЕТ СН'!$F$12+СВЦЭМ!$D$10+'СЕТ СН'!$F$5-'СЕТ СН'!$F$20</f>
        <v>1844.0150335100002</v>
      </c>
      <c r="W15" s="36">
        <f>SUMIFS(СВЦЭМ!$C$33:$C$776,СВЦЭМ!$A$33:$A$776,$A15,СВЦЭМ!$B$33:$B$776,W$11)+'СЕТ СН'!$F$12+СВЦЭМ!$D$10+'СЕТ СН'!$F$5-'СЕТ СН'!$F$20</f>
        <v>1838.14411382</v>
      </c>
      <c r="X15" s="36">
        <f>SUMIFS(СВЦЭМ!$C$33:$C$776,СВЦЭМ!$A$33:$A$776,$A15,СВЦЭМ!$B$33:$B$776,X$11)+'СЕТ СН'!$F$12+СВЦЭМ!$D$10+'СЕТ СН'!$F$5-'СЕТ СН'!$F$20</f>
        <v>1846.4886248600001</v>
      </c>
      <c r="Y15" s="36">
        <f>SUMIFS(СВЦЭМ!$C$33:$C$776,СВЦЭМ!$A$33:$A$776,$A15,СВЦЭМ!$B$33:$B$776,Y$11)+'СЕТ СН'!$F$12+СВЦЭМ!$D$10+'СЕТ СН'!$F$5-'СЕТ СН'!$F$20</f>
        <v>1875.0240093500001</v>
      </c>
    </row>
    <row r="16" spans="1:27" ht="15.75" x14ac:dyDescent="0.2">
      <c r="A16" s="35">
        <f t="shared" si="0"/>
        <v>44140</v>
      </c>
      <c r="B16" s="36">
        <f>SUMIFS(СВЦЭМ!$C$33:$C$776,СВЦЭМ!$A$33:$A$776,$A16,СВЦЭМ!$B$33:$B$776,B$11)+'СЕТ СН'!$F$12+СВЦЭМ!$D$10+'СЕТ СН'!$F$5-'СЕТ СН'!$F$20</f>
        <v>1865.68123707</v>
      </c>
      <c r="C16" s="36">
        <f>SUMIFS(СВЦЭМ!$C$33:$C$776,СВЦЭМ!$A$33:$A$776,$A16,СВЦЭМ!$B$33:$B$776,C$11)+'СЕТ СН'!$F$12+СВЦЭМ!$D$10+'СЕТ СН'!$F$5-'СЕТ СН'!$F$20</f>
        <v>1943.9337584300001</v>
      </c>
      <c r="D16" s="36">
        <f>SUMIFS(СВЦЭМ!$C$33:$C$776,СВЦЭМ!$A$33:$A$776,$A16,СВЦЭМ!$B$33:$B$776,D$11)+'СЕТ СН'!$F$12+СВЦЭМ!$D$10+'СЕТ СН'!$F$5-'СЕТ СН'!$F$20</f>
        <v>1996.9182389299999</v>
      </c>
      <c r="E16" s="36">
        <f>SUMIFS(СВЦЭМ!$C$33:$C$776,СВЦЭМ!$A$33:$A$776,$A16,СВЦЭМ!$B$33:$B$776,E$11)+'СЕТ СН'!$F$12+СВЦЭМ!$D$10+'СЕТ СН'!$F$5-'СЕТ СН'!$F$20</f>
        <v>1995.6448062300001</v>
      </c>
      <c r="F16" s="36">
        <f>SUMIFS(СВЦЭМ!$C$33:$C$776,СВЦЭМ!$A$33:$A$776,$A16,СВЦЭМ!$B$33:$B$776,F$11)+'СЕТ СН'!$F$12+СВЦЭМ!$D$10+'СЕТ СН'!$F$5-'СЕТ СН'!$F$20</f>
        <v>1998.2630212600002</v>
      </c>
      <c r="G16" s="36">
        <f>SUMIFS(СВЦЭМ!$C$33:$C$776,СВЦЭМ!$A$33:$A$776,$A16,СВЦЭМ!$B$33:$B$776,G$11)+'СЕТ СН'!$F$12+СВЦЭМ!$D$10+'СЕТ СН'!$F$5-'СЕТ СН'!$F$20</f>
        <v>1992.36297866</v>
      </c>
      <c r="H16" s="36">
        <f>SUMIFS(СВЦЭМ!$C$33:$C$776,СВЦЭМ!$A$33:$A$776,$A16,СВЦЭМ!$B$33:$B$776,H$11)+'СЕТ СН'!$F$12+СВЦЭМ!$D$10+'СЕТ СН'!$F$5-'СЕТ СН'!$F$20</f>
        <v>1974.2094117800002</v>
      </c>
      <c r="I16" s="36">
        <f>SUMIFS(СВЦЭМ!$C$33:$C$776,СВЦЭМ!$A$33:$A$776,$A16,СВЦЭМ!$B$33:$B$776,I$11)+'СЕТ СН'!$F$12+СВЦЭМ!$D$10+'СЕТ СН'!$F$5-'СЕТ СН'!$F$20</f>
        <v>1983.71674168</v>
      </c>
      <c r="J16" s="36">
        <f>SUMIFS(СВЦЭМ!$C$33:$C$776,СВЦЭМ!$A$33:$A$776,$A16,СВЦЭМ!$B$33:$B$776,J$11)+'СЕТ СН'!$F$12+СВЦЭМ!$D$10+'СЕТ СН'!$F$5-'СЕТ СН'!$F$20</f>
        <v>1969.6521968300001</v>
      </c>
      <c r="K16" s="36">
        <f>SUMIFS(СВЦЭМ!$C$33:$C$776,СВЦЭМ!$A$33:$A$776,$A16,СВЦЭМ!$B$33:$B$776,K$11)+'СЕТ СН'!$F$12+СВЦЭМ!$D$10+'СЕТ СН'!$F$5-'СЕТ СН'!$F$20</f>
        <v>1965.8903685300002</v>
      </c>
      <c r="L16" s="36">
        <f>SUMIFS(СВЦЭМ!$C$33:$C$776,СВЦЭМ!$A$33:$A$776,$A16,СВЦЭМ!$B$33:$B$776,L$11)+'СЕТ СН'!$F$12+СВЦЭМ!$D$10+'СЕТ СН'!$F$5-'СЕТ СН'!$F$20</f>
        <v>1947.99699489</v>
      </c>
      <c r="M16" s="36">
        <f>SUMIFS(СВЦЭМ!$C$33:$C$776,СВЦЭМ!$A$33:$A$776,$A16,СВЦЭМ!$B$33:$B$776,M$11)+'СЕТ СН'!$F$12+СВЦЭМ!$D$10+'СЕТ СН'!$F$5-'СЕТ СН'!$F$20</f>
        <v>1905.9097885000001</v>
      </c>
      <c r="N16" s="36">
        <f>SUMIFS(СВЦЭМ!$C$33:$C$776,СВЦЭМ!$A$33:$A$776,$A16,СВЦЭМ!$B$33:$B$776,N$11)+'СЕТ СН'!$F$12+СВЦЭМ!$D$10+'СЕТ СН'!$F$5-'СЕТ СН'!$F$20</f>
        <v>1873.8633637200001</v>
      </c>
      <c r="O16" s="36">
        <f>SUMIFS(СВЦЭМ!$C$33:$C$776,СВЦЭМ!$A$33:$A$776,$A16,СВЦЭМ!$B$33:$B$776,O$11)+'СЕТ СН'!$F$12+СВЦЭМ!$D$10+'СЕТ СН'!$F$5-'СЕТ СН'!$F$20</f>
        <v>1882.28651169</v>
      </c>
      <c r="P16" s="36">
        <f>SUMIFS(СВЦЭМ!$C$33:$C$776,СВЦЭМ!$A$33:$A$776,$A16,СВЦЭМ!$B$33:$B$776,P$11)+'СЕТ СН'!$F$12+СВЦЭМ!$D$10+'СЕТ СН'!$F$5-'СЕТ СН'!$F$20</f>
        <v>1884.8526831500001</v>
      </c>
      <c r="Q16" s="36">
        <f>SUMIFS(СВЦЭМ!$C$33:$C$776,СВЦЭМ!$A$33:$A$776,$A16,СВЦЭМ!$B$33:$B$776,Q$11)+'СЕТ СН'!$F$12+СВЦЭМ!$D$10+'СЕТ СН'!$F$5-'СЕТ СН'!$F$20</f>
        <v>1888.61220796</v>
      </c>
      <c r="R16" s="36">
        <f>SUMIFS(СВЦЭМ!$C$33:$C$776,СВЦЭМ!$A$33:$A$776,$A16,СВЦЭМ!$B$33:$B$776,R$11)+'СЕТ СН'!$F$12+СВЦЭМ!$D$10+'СЕТ СН'!$F$5-'СЕТ СН'!$F$20</f>
        <v>1879.3633717299999</v>
      </c>
      <c r="S16" s="36">
        <f>SUMIFS(СВЦЭМ!$C$33:$C$776,СВЦЭМ!$A$33:$A$776,$A16,СВЦЭМ!$B$33:$B$776,S$11)+'СЕТ СН'!$F$12+СВЦЭМ!$D$10+'СЕТ СН'!$F$5-'СЕТ СН'!$F$20</f>
        <v>1872.9622937500001</v>
      </c>
      <c r="T16" s="36">
        <f>SUMIFS(СВЦЭМ!$C$33:$C$776,СВЦЭМ!$A$33:$A$776,$A16,СВЦЭМ!$B$33:$B$776,T$11)+'СЕТ СН'!$F$12+СВЦЭМ!$D$10+'СЕТ СН'!$F$5-'СЕТ СН'!$F$20</f>
        <v>1819.60627763</v>
      </c>
      <c r="U16" s="36">
        <f>SUMIFS(СВЦЭМ!$C$33:$C$776,СВЦЭМ!$A$33:$A$776,$A16,СВЦЭМ!$B$33:$B$776,U$11)+'СЕТ СН'!$F$12+СВЦЭМ!$D$10+'СЕТ СН'!$F$5-'СЕТ СН'!$F$20</f>
        <v>1820.2524041500001</v>
      </c>
      <c r="V16" s="36">
        <f>SUMIFS(СВЦЭМ!$C$33:$C$776,СВЦЭМ!$A$33:$A$776,$A16,СВЦЭМ!$B$33:$B$776,V$11)+'СЕТ СН'!$F$12+СВЦЭМ!$D$10+'СЕТ СН'!$F$5-'СЕТ СН'!$F$20</f>
        <v>1838.3966033199999</v>
      </c>
      <c r="W16" s="36">
        <f>SUMIFS(СВЦЭМ!$C$33:$C$776,СВЦЭМ!$A$33:$A$776,$A16,СВЦЭМ!$B$33:$B$776,W$11)+'СЕТ СН'!$F$12+СВЦЭМ!$D$10+'СЕТ СН'!$F$5-'СЕТ СН'!$F$20</f>
        <v>1870.0602537</v>
      </c>
      <c r="X16" s="36">
        <f>SUMIFS(СВЦЭМ!$C$33:$C$776,СВЦЭМ!$A$33:$A$776,$A16,СВЦЭМ!$B$33:$B$776,X$11)+'СЕТ СН'!$F$12+СВЦЭМ!$D$10+'СЕТ СН'!$F$5-'СЕТ СН'!$F$20</f>
        <v>1882.8406974499999</v>
      </c>
      <c r="Y16" s="36">
        <f>SUMIFS(СВЦЭМ!$C$33:$C$776,СВЦЭМ!$A$33:$A$776,$A16,СВЦЭМ!$B$33:$B$776,Y$11)+'СЕТ СН'!$F$12+СВЦЭМ!$D$10+'СЕТ СН'!$F$5-'СЕТ СН'!$F$20</f>
        <v>1922.40520115</v>
      </c>
    </row>
    <row r="17" spans="1:25" ht="15.75" x14ac:dyDescent="0.2">
      <c r="A17" s="35">
        <f t="shared" si="0"/>
        <v>44141</v>
      </c>
      <c r="B17" s="36">
        <f>SUMIFS(СВЦЭМ!$C$33:$C$776,СВЦЭМ!$A$33:$A$776,$A17,СВЦЭМ!$B$33:$B$776,B$11)+'СЕТ СН'!$F$12+СВЦЭМ!$D$10+'СЕТ СН'!$F$5-'СЕТ СН'!$F$20</f>
        <v>1901.9751767</v>
      </c>
      <c r="C17" s="36">
        <f>SUMIFS(СВЦЭМ!$C$33:$C$776,СВЦЭМ!$A$33:$A$776,$A17,СВЦЭМ!$B$33:$B$776,C$11)+'СЕТ СН'!$F$12+СВЦЭМ!$D$10+'СЕТ СН'!$F$5-'СЕТ СН'!$F$20</f>
        <v>1974.9862324000001</v>
      </c>
      <c r="D17" s="36">
        <f>SUMIFS(СВЦЭМ!$C$33:$C$776,СВЦЭМ!$A$33:$A$776,$A17,СВЦЭМ!$B$33:$B$776,D$11)+'СЕТ СН'!$F$12+СВЦЭМ!$D$10+'СЕТ СН'!$F$5-'СЕТ СН'!$F$20</f>
        <v>2032.2573108300001</v>
      </c>
      <c r="E17" s="36">
        <f>SUMIFS(СВЦЭМ!$C$33:$C$776,СВЦЭМ!$A$33:$A$776,$A17,СВЦЭМ!$B$33:$B$776,E$11)+'СЕТ СН'!$F$12+СВЦЭМ!$D$10+'СЕТ СН'!$F$5-'СЕТ СН'!$F$20</f>
        <v>2034.6109046199999</v>
      </c>
      <c r="F17" s="36">
        <f>SUMIFS(СВЦЭМ!$C$33:$C$776,СВЦЭМ!$A$33:$A$776,$A17,СВЦЭМ!$B$33:$B$776,F$11)+'СЕТ СН'!$F$12+СВЦЭМ!$D$10+'СЕТ СН'!$F$5-'СЕТ СН'!$F$20</f>
        <v>2036.19828652</v>
      </c>
      <c r="G17" s="36">
        <f>SUMIFS(СВЦЭМ!$C$33:$C$776,СВЦЭМ!$A$33:$A$776,$A17,СВЦЭМ!$B$33:$B$776,G$11)+'СЕТ СН'!$F$12+СВЦЭМ!$D$10+'СЕТ СН'!$F$5-'СЕТ СН'!$F$20</f>
        <v>2026.8841008100001</v>
      </c>
      <c r="H17" s="36">
        <f>SUMIFS(СВЦЭМ!$C$33:$C$776,СВЦЭМ!$A$33:$A$776,$A17,СВЦЭМ!$B$33:$B$776,H$11)+'СЕТ СН'!$F$12+СВЦЭМ!$D$10+'СЕТ СН'!$F$5-'СЕТ СН'!$F$20</f>
        <v>2001.93557758</v>
      </c>
      <c r="I17" s="36">
        <f>SUMIFS(СВЦЭМ!$C$33:$C$776,СВЦЭМ!$A$33:$A$776,$A17,СВЦЭМ!$B$33:$B$776,I$11)+'СЕТ СН'!$F$12+СВЦЭМ!$D$10+'СЕТ СН'!$F$5-'СЕТ СН'!$F$20</f>
        <v>2003.62534981</v>
      </c>
      <c r="J17" s="36">
        <f>SUMIFS(СВЦЭМ!$C$33:$C$776,СВЦЭМ!$A$33:$A$776,$A17,СВЦЭМ!$B$33:$B$776,J$11)+'СЕТ СН'!$F$12+СВЦЭМ!$D$10+'СЕТ СН'!$F$5-'СЕТ СН'!$F$20</f>
        <v>1998.4508790300001</v>
      </c>
      <c r="K17" s="36">
        <f>SUMIFS(СВЦЭМ!$C$33:$C$776,СВЦЭМ!$A$33:$A$776,$A17,СВЦЭМ!$B$33:$B$776,K$11)+'СЕТ СН'!$F$12+СВЦЭМ!$D$10+'СЕТ СН'!$F$5-'СЕТ СН'!$F$20</f>
        <v>1986.3759588299999</v>
      </c>
      <c r="L17" s="36">
        <f>SUMIFS(СВЦЭМ!$C$33:$C$776,СВЦЭМ!$A$33:$A$776,$A17,СВЦЭМ!$B$33:$B$776,L$11)+'СЕТ СН'!$F$12+СВЦЭМ!$D$10+'СЕТ СН'!$F$5-'СЕТ СН'!$F$20</f>
        <v>1967.5802376199999</v>
      </c>
      <c r="M17" s="36">
        <f>SUMIFS(СВЦЭМ!$C$33:$C$776,СВЦЭМ!$A$33:$A$776,$A17,СВЦЭМ!$B$33:$B$776,M$11)+'СЕТ СН'!$F$12+СВЦЭМ!$D$10+'СЕТ СН'!$F$5-'СЕТ СН'!$F$20</f>
        <v>1938.4888750499999</v>
      </c>
      <c r="N17" s="36">
        <f>SUMIFS(СВЦЭМ!$C$33:$C$776,СВЦЭМ!$A$33:$A$776,$A17,СВЦЭМ!$B$33:$B$776,N$11)+'СЕТ СН'!$F$12+СВЦЭМ!$D$10+'СЕТ СН'!$F$5-'СЕТ СН'!$F$20</f>
        <v>1896.2396781100001</v>
      </c>
      <c r="O17" s="36">
        <f>SUMIFS(СВЦЭМ!$C$33:$C$776,СВЦЭМ!$A$33:$A$776,$A17,СВЦЭМ!$B$33:$B$776,O$11)+'СЕТ СН'!$F$12+СВЦЭМ!$D$10+'СЕТ СН'!$F$5-'СЕТ СН'!$F$20</f>
        <v>1876.9968545900001</v>
      </c>
      <c r="P17" s="36">
        <f>SUMIFS(СВЦЭМ!$C$33:$C$776,СВЦЭМ!$A$33:$A$776,$A17,СВЦЭМ!$B$33:$B$776,P$11)+'СЕТ СН'!$F$12+СВЦЭМ!$D$10+'СЕТ СН'!$F$5-'СЕТ СН'!$F$20</f>
        <v>1883.00835749</v>
      </c>
      <c r="Q17" s="36">
        <f>SUMIFS(СВЦЭМ!$C$33:$C$776,СВЦЭМ!$A$33:$A$776,$A17,СВЦЭМ!$B$33:$B$776,Q$11)+'СЕТ СН'!$F$12+СВЦЭМ!$D$10+'СЕТ СН'!$F$5-'СЕТ СН'!$F$20</f>
        <v>1899.17020045</v>
      </c>
      <c r="R17" s="36">
        <f>SUMIFS(СВЦЭМ!$C$33:$C$776,СВЦЭМ!$A$33:$A$776,$A17,СВЦЭМ!$B$33:$B$776,R$11)+'СЕТ СН'!$F$12+СВЦЭМ!$D$10+'СЕТ СН'!$F$5-'СЕТ СН'!$F$20</f>
        <v>1894.81994029</v>
      </c>
      <c r="S17" s="36">
        <f>SUMIFS(СВЦЭМ!$C$33:$C$776,СВЦЭМ!$A$33:$A$776,$A17,СВЦЭМ!$B$33:$B$776,S$11)+'СЕТ СН'!$F$12+СВЦЭМ!$D$10+'СЕТ СН'!$F$5-'СЕТ СН'!$F$20</f>
        <v>1880.14785373</v>
      </c>
      <c r="T17" s="36">
        <f>SUMIFS(СВЦЭМ!$C$33:$C$776,СВЦЭМ!$A$33:$A$776,$A17,СВЦЭМ!$B$33:$B$776,T$11)+'СЕТ СН'!$F$12+СВЦЭМ!$D$10+'СЕТ СН'!$F$5-'СЕТ СН'!$F$20</f>
        <v>1845.4012155099999</v>
      </c>
      <c r="U17" s="36">
        <f>SUMIFS(СВЦЭМ!$C$33:$C$776,СВЦЭМ!$A$33:$A$776,$A17,СВЦЭМ!$B$33:$B$776,U$11)+'СЕТ СН'!$F$12+СВЦЭМ!$D$10+'СЕТ СН'!$F$5-'СЕТ СН'!$F$20</f>
        <v>1848.2621728600002</v>
      </c>
      <c r="V17" s="36">
        <f>SUMIFS(СВЦЭМ!$C$33:$C$776,СВЦЭМ!$A$33:$A$776,$A17,СВЦЭМ!$B$33:$B$776,V$11)+'СЕТ СН'!$F$12+СВЦЭМ!$D$10+'СЕТ СН'!$F$5-'СЕТ СН'!$F$20</f>
        <v>1855.4295586799999</v>
      </c>
      <c r="W17" s="36">
        <f>SUMIFS(СВЦЭМ!$C$33:$C$776,СВЦЭМ!$A$33:$A$776,$A17,СВЦЭМ!$B$33:$B$776,W$11)+'СЕТ СН'!$F$12+СВЦЭМ!$D$10+'СЕТ СН'!$F$5-'СЕТ СН'!$F$20</f>
        <v>1890.9689140099999</v>
      </c>
      <c r="X17" s="36">
        <f>SUMIFS(СВЦЭМ!$C$33:$C$776,СВЦЭМ!$A$33:$A$776,$A17,СВЦЭМ!$B$33:$B$776,X$11)+'СЕТ СН'!$F$12+СВЦЭМ!$D$10+'СЕТ СН'!$F$5-'СЕТ СН'!$F$20</f>
        <v>1901.5586769400002</v>
      </c>
      <c r="Y17" s="36">
        <f>SUMIFS(СВЦЭМ!$C$33:$C$776,СВЦЭМ!$A$33:$A$776,$A17,СВЦЭМ!$B$33:$B$776,Y$11)+'СЕТ СН'!$F$12+СВЦЭМ!$D$10+'СЕТ СН'!$F$5-'СЕТ СН'!$F$20</f>
        <v>1924.31747651</v>
      </c>
    </row>
    <row r="18" spans="1:25" ht="15.75" x14ac:dyDescent="0.2">
      <c r="A18" s="35">
        <f t="shared" si="0"/>
        <v>44142</v>
      </c>
      <c r="B18" s="36">
        <f>SUMIFS(СВЦЭМ!$C$33:$C$776,СВЦЭМ!$A$33:$A$776,$A18,СВЦЭМ!$B$33:$B$776,B$11)+'СЕТ СН'!$F$12+СВЦЭМ!$D$10+'СЕТ СН'!$F$5-'СЕТ СН'!$F$20</f>
        <v>1928.8521169800001</v>
      </c>
      <c r="C18" s="36">
        <f>SUMIFS(СВЦЭМ!$C$33:$C$776,СВЦЭМ!$A$33:$A$776,$A18,СВЦЭМ!$B$33:$B$776,C$11)+'СЕТ СН'!$F$12+СВЦЭМ!$D$10+'СЕТ СН'!$F$5-'СЕТ СН'!$F$20</f>
        <v>2001.1758477399999</v>
      </c>
      <c r="D18" s="36">
        <f>SUMIFS(СВЦЭМ!$C$33:$C$776,СВЦЭМ!$A$33:$A$776,$A18,СВЦЭМ!$B$33:$B$776,D$11)+'СЕТ СН'!$F$12+СВЦЭМ!$D$10+'СЕТ СН'!$F$5-'СЕТ СН'!$F$20</f>
        <v>2067.2938259800003</v>
      </c>
      <c r="E18" s="36">
        <f>SUMIFS(СВЦЭМ!$C$33:$C$776,СВЦЭМ!$A$33:$A$776,$A18,СВЦЭМ!$B$33:$B$776,E$11)+'СЕТ СН'!$F$12+СВЦЭМ!$D$10+'СЕТ СН'!$F$5-'СЕТ СН'!$F$20</f>
        <v>2077.9793527699999</v>
      </c>
      <c r="F18" s="36">
        <f>SUMIFS(СВЦЭМ!$C$33:$C$776,СВЦЭМ!$A$33:$A$776,$A18,СВЦЭМ!$B$33:$B$776,F$11)+'СЕТ СН'!$F$12+СВЦЭМ!$D$10+'СЕТ СН'!$F$5-'СЕТ СН'!$F$20</f>
        <v>2066.9059639100001</v>
      </c>
      <c r="G18" s="36">
        <f>SUMIFS(СВЦЭМ!$C$33:$C$776,СВЦЭМ!$A$33:$A$776,$A18,СВЦЭМ!$B$33:$B$776,G$11)+'СЕТ СН'!$F$12+СВЦЭМ!$D$10+'СЕТ СН'!$F$5-'СЕТ СН'!$F$20</f>
        <v>2058.57758461</v>
      </c>
      <c r="H18" s="36">
        <f>SUMIFS(СВЦЭМ!$C$33:$C$776,СВЦЭМ!$A$33:$A$776,$A18,СВЦЭМ!$B$33:$B$776,H$11)+'СЕТ СН'!$F$12+СВЦЭМ!$D$10+'СЕТ СН'!$F$5-'СЕТ СН'!$F$20</f>
        <v>2041.7950123400001</v>
      </c>
      <c r="I18" s="36">
        <f>SUMIFS(СВЦЭМ!$C$33:$C$776,СВЦЭМ!$A$33:$A$776,$A18,СВЦЭМ!$B$33:$B$776,I$11)+'СЕТ СН'!$F$12+СВЦЭМ!$D$10+'СЕТ СН'!$F$5-'СЕТ СН'!$F$20</f>
        <v>1986.3453705300001</v>
      </c>
      <c r="J18" s="36">
        <f>SUMIFS(СВЦЭМ!$C$33:$C$776,СВЦЭМ!$A$33:$A$776,$A18,СВЦЭМ!$B$33:$B$776,J$11)+'СЕТ СН'!$F$12+СВЦЭМ!$D$10+'СЕТ СН'!$F$5-'СЕТ СН'!$F$20</f>
        <v>1958.1516576500001</v>
      </c>
      <c r="K18" s="36">
        <f>SUMIFS(СВЦЭМ!$C$33:$C$776,СВЦЭМ!$A$33:$A$776,$A18,СВЦЭМ!$B$33:$B$776,K$11)+'СЕТ СН'!$F$12+СВЦЭМ!$D$10+'СЕТ СН'!$F$5-'СЕТ СН'!$F$20</f>
        <v>1929.0039227100001</v>
      </c>
      <c r="L18" s="36">
        <f>SUMIFS(СВЦЭМ!$C$33:$C$776,СВЦЭМ!$A$33:$A$776,$A18,СВЦЭМ!$B$33:$B$776,L$11)+'СЕТ СН'!$F$12+СВЦЭМ!$D$10+'СЕТ СН'!$F$5-'СЕТ СН'!$F$20</f>
        <v>1900.8600309600001</v>
      </c>
      <c r="M18" s="36">
        <f>SUMIFS(СВЦЭМ!$C$33:$C$776,СВЦЭМ!$A$33:$A$776,$A18,СВЦЭМ!$B$33:$B$776,M$11)+'СЕТ СН'!$F$12+СВЦЭМ!$D$10+'СЕТ СН'!$F$5-'СЕТ СН'!$F$20</f>
        <v>1866.11973833</v>
      </c>
      <c r="N18" s="36">
        <f>SUMIFS(СВЦЭМ!$C$33:$C$776,СВЦЭМ!$A$33:$A$776,$A18,СВЦЭМ!$B$33:$B$776,N$11)+'СЕТ СН'!$F$12+СВЦЭМ!$D$10+'СЕТ СН'!$F$5-'СЕТ СН'!$F$20</f>
        <v>1851.8036067600001</v>
      </c>
      <c r="O18" s="36">
        <f>SUMIFS(СВЦЭМ!$C$33:$C$776,СВЦЭМ!$A$33:$A$776,$A18,СВЦЭМ!$B$33:$B$776,O$11)+'СЕТ СН'!$F$12+СВЦЭМ!$D$10+'СЕТ СН'!$F$5-'СЕТ СН'!$F$20</f>
        <v>1862.74951046</v>
      </c>
      <c r="P18" s="36">
        <f>SUMIFS(СВЦЭМ!$C$33:$C$776,СВЦЭМ!$A$33:$A$776,$A18,СВЦЭМ!$B$33:$B$776,P$11)+'СЕТ СН'!$F$12+СВЦЭМ!$D$10+'СЕТ СН'!$F$5-'СЕТ СН'!$F$20</f>
        <v>1862.3919695499999</v>
      </c>
      <c r="Q18" s="36">
        <f>SUMIFS(СВЦЭМ!$C$33:$C$776,СВЦЭМ!$A$33:$A$776,$A18,СВЦЭМ!$B$33:$B$776,Q$11)+'СЕТ СН'!$F$12+СВЦЭМ!$D$10+'СЕТ СН'!$F$5-'СЕТ СН'!$F$20</f>
        <v>1856.31222824</v>
      </c>
      <c r="R18" s="36">
        <f>SUMIFS(СВЦЭМ!$C$33:$C$776,СВЦЭМ!$A$33:$A$776,$A18,СВЦЭМ!$B$33:$B$776,R$11)+'СЕТ СН'!$F$12+СВЦЭМ!$D$10+'СЕТ СН'!$F$5-'СЕТ СН'!$F$20</f>
        <v>1844.6710198999999</v>
      </c>
      <c r="S18" s="36">
        <f>SUMIFS(СВЦЭМ!$C$33:$C$776,СВЦЭМ!$A$33:$A$776,$A18,СВЦЭМ!$B$33:$B$776,S$11)+'СЕТ СН'!$F$12+СВЦЭМ!$D$10+'СЕТ СН'!$F$5-'СЕТ СН'!$F$20</f>
        <v>1839.9363355400001</v>
      </c>
      <c r="T18" s="36">
        <f>SUMIFS(СВЦЭМ!$C$33:$C$776,СВЦЭМ!$A$33:$A$776,$A18,СВЦЭМ!$B$33:$B$776,T$11)+'СЕТ СН'!$F$12+СВЦЭМ!$D$10+'СЕТ СН'!$F$5-'СЕТ СН'!$F$20</f>
        <v>1813.9948218499999</v>
      </c>
      <c r="U18" s="36">
        <f>SUMIFS(СВЦЭМ!$C$33:$C$776,СВЦЭМ!$A$33:$A$776,$A18,СВЦЭМ!$B$33:$B$776,U$11)+'СЕТ СН'!$F$12+СВЦЭМ!$D$10+'СЕТ СН'!$F$5-'СЕТ СН'!$F$20</f>
        <v>1824.66476818</v>
      </c>
      <c r="V18" s="36">
        <f>SUMIFS(СВЦЭМ!$C$33:$C$776,СВЦЭМ!$A$33:$A$776,$A18,СВЦЭМ!$B$33:$B$776,V$11)+'СЕТ СН'!$F$12+СВЦЭМ!$D$10+'СЕТ СН'!$F$5-'СЕТ СН'!$F$20</f>
        <v>1841.131016</v>
      </c>
      <c r="W18" s="36">
        <f>SUMIFS(СВЦЭМ!$C$33:$C$776,СВЦЭМ!$A$33:$A$776,$A18,СВЦЭМ!$B$33:$B$776,W$11)+'СЕТ СН'!$F$12+СВЦЭМ!$D$10+'СЕТ СН'!$F$5-'СЕТ СН'!$F$20</f>
        <v>1846.8453504500001</v>
      </c>
      <c r="X18" s="36">
        <f>SUMIFS(СВЦЭМ!$C$33:$C$776,СВЦЭМ!$A$33:$A$776,$A18,СВЦЭМ!$B$33:$B$776,X$11)+'СЕТ СН'!$F$12+СВЦЭМ!$D$10+'СЕТ СН'!$F$5-'СЕТ СН'!$F$20</f>
        <v>1854.6362737300001</v>
      </c>
      <c r="Y18" s="36">
        <f>SUMIFS(СВЦЭМ!$C$33:$C$776,СВЦЭМ!$A$33:$A$776,$A18,СВЦЭМ!$B$33:$B$776,Y$11)+'СЕТ СН'!$F$12+СВЦЭМ!$D$10+'СЕТ СН'!$F$5-'СЕТ СН'!$F$20</f>
        <v>1885.4086395100001</v>
      </c>
    </row>
    <row r="19" spans="1:25" ht="15.75" x14ac:dyDescent="0.2">
      <c r="A19" s="35">
        <f t="shared" si="0"/>
        <v>44143</v>
      </c>
      <c r="B19" s="36">
        <f>SUMIFS(СВЦЭМ!$C$33:$C$776,СВЦЭМ!$A$33:$A$776,$A19,СВЦЭМ!$B$33:$B$776,B$11)+'СЕТ СН'!$F$12+СВЦЭМ!$D$10+'СЕТ СН'!$F$5-'СЕТ СН'!$F$20</f>
        <v>1932.5749863999999</v>
      </c>
      <c r="C19" s="36">
        <f>SUMIFS(СВЦЭМ!$C$33:$C$776,СВЦЭМ!$A$33:$A$776,$A19,СВЦЭМ!$B$33:$B$776,C$11)+'СЕТ СН'!$F$12+СВЦЭМ!$D$10+'СЕТ СН'!$F$5-'СЕТ СН'!$F$20</f>
        <v>2012.9432865600002</v>
      </c>
      <c r="D19" s="36">
        <f>SUMIFS(СВЦЭМ!$C$33:$C$776,СВЦЭМ!$A$33:$A$776,$A19,СВЦЭМ!$B$33:$B$776,D$11)+'СЕТ СН'!$F$12+СВЦЭМ!$D$10+'СЕТ СН'!$F$5-'СЕТ СН'!$F$20</f>
        <v>2077.5925332400002</v>
      </c>
      <c r="E19" s="36">
        <f>SUMIFS(СВЦЭМ!$C$33:$C$776,СВЦЭМ!$A$33:$A$776,$A19,СВЦЭМ!$B$33:$B$776,E$11)+'СЕТ СН'!$F$12+СВЦЭМ!$D$10+'СЕТ СН'!$F$5-'СЕТ СН'!$F$20</f>
        <v>2091.88536922</v>
      </c>
      <c r="F19" s="36">
        <f>SUMIFS(СВЦЭМ!$C$33:$C$776,СВЦЭМ!$A$33:$A$776,$A19,СВЦЭМ!$B$33:$B$776,F$11)+'СЕТ СН'!$F$12+СВЦЭМ!$D$10+'СЕТ СН'!$F$5-'СЕТ СН'!$F$20</f>
        <v>2088.0061111499999</v>
      </c>
      <c r="G19" s="36">
        <f>SUMIFS(СВЦЭМ!$C$33:$C$776,СВЦЭМ!$A$33:$A$776,$A19,СВЦЭМ!$B$33:$B$776,G$11)+'СЕТ СН'!$F$12+СВЦЭМ!$D$10+'СЕТ СН'!$F$5-'СЕТ СН'!$F$20</f>
        <v>2084.71276055</v>
      </c>
      <c r="H19" s="36">
        <f>SUMIFS(СВЦЭМ!$C$33:$C$776,СВЦЭМ!$A$33:$A$776,$A19,СВЦЭМ!$B$33:$B$776,H$11)+'СЕТ СН'!$F$12+СВЦЭМ!$D$10+'СЕТ СН'!$F$5-'СЕТ СН'!$F$20</f>
        <v>2068.8803877999999</v>
      </c>
      <c r="I19" s="36">
        <f>SUMIFS(СВЦЭМ!$C$33:$C$776,СВЦЭМ!$A$33:$A$776,$A19,СВЦЭМ!$B$33:$B$776,I$11)+'СЕТ СН'!$F$12+СВЦЭМ!$D$10+'СЕТ СН'!$F$5-'СЕТ СН'!$F$20</f>
        <v>2039.1444909100001</v>
      </c>
      <c r="J19" s="36">
        <f>SUMIFS(СВЦЭМ!$C$33:$C$776,СВЦЭМ!$A$33:$A$776,$A19,СВЦЭМ!$B$33:$B$776,J$11)+'СЕТ СН'!$F$12+СВЦЭМ!$D$10+'СЕТ СН'!$F$5-'СЕТ СН'!$F$20</f>
        <v>1996.7956705700001</v>
      </c>
      <c r="K19" s="36">
        <f>SUMIFS(СВЦЭМ!$C$33:$C$776,СВЦЭМ!$A$33:$A$776,$A19,СВЦЭМ!$B$33:$B$776,K$11)+'СЕТ СН'!$F$12+СВЦЭМ!$D$10+'СЕТ СН'!$F$5-'СЕТ СН'!$F$20</f>
        <v>1959.2952162000001</v>
      </c>
      <c r="L19" s="36">
        <f>SUMIFS(СВЦЭМ!$C$33:$C$776,СВЦЭМ!$A$33:$A$776,$A19,СВЦЭМ!$B$33:$B$776,L$11)+'СЕТ СН'!$F$12+СВЦЭМ!$D$10+'СЕТ СН'!$F$5-'СЕТ СН'!$F$20</f>
        <v>1911.9382591900001</v>
      </c>
      <c r="M19" s="36">
        <f>SUMIFS(СВЦЭМ!$C$33:$C$776,СВЦЭМ!$A$33:$A$776,$A19,СВЦЭМ!$B$33:$B$776,M$11)+'СЕТ СН'!$F$12+СВЦЭМ!$D$10+'СЕТ СН'!$F$5-'СЕТ СН'!$F$20</f>
        <v>1878.2720202400001</v>
      </c>
      <c r="N19" s="36">
        <f>SUMIFS(СВЦЭМ!$C$33:$C$776,СВЦЭМ!$A$33:$A$776,$A19,СВЦЭМ!$B$33:$B$776,N$11)+'СЕТ СН'!$F$12+СВЦЭМ!$D$10+'СЕТ СН'!$F$5-'СЕТ СН'!$F$20</f>
        <v>1870.34927967</v>
      </c>
      <c r="O19" s="36">
        <f>SUMIFS(СВЦЭМ!$C$33:$C$776,СВЦЭМ!$A$33:$A$776,$A19,СВЦЭМ!$B$33:$B$776,O$11)+'СЕТ СН'!$F$12+СВЦЭМ!$D$10+'СЕТ СН'!$F$5-'СЕТ СН'!$F$20</f>
        <v>1879.5907258500001</v>
      </c>
      <c r="P19" s="36">
        <f>SUMIFS(СВЦЭМ!$C$33:$C$776,СВЦЭМ!$A$33:$A$776,$A19,СВЦЭМ!$B$33:$B$776,P$11)+'СЕТ СН'!$F$12+СВЦЭМ!$D$10+'СЕТ СН'!$F$5-'СЕТ СН'!$F$20</f>
        <v>1888.14993587</v>
      </c>
      <c r="Q19" s="36">
        <f>SUMIFS(СВЦЭМ!$C$33:$C$776,СВЦЭМ!$A$33:$A$776,$A19,СВЦЭМ!$B$33:$B$776,Q$11)+'СЕТ СН'!$F$12+СВЦЭМ!$D$10+'СЕТ СН'!$F$5-'СЕТ СН'!$F$20</f>
        <v>1894.68310991</v>
      </c>
      <c r="R19" s="36">
        <f>SUMIFS(СВЦЭМ!$C$33:$C$776,СВЦЭМ!$A$33:$A$776,$A19,СВЦЭМ!$B$33:$B$776,R$11)+'СЕТ СН'!$F$12+СВЦЭМ!$D$10+'СЕТ СН'!$F$5-'СЕТ СН'!$F$20</f>
        <v>1882.9204144400001</v>
      </c>
      <c r="S19" s="36">
        <f>SUMIFS(СВЦЭМ!$C$33:$C$776,СВЦЭМ!$A$33:$A$776,$A19,СВЦЭМ!$B$33:$B$776,S$11)+'СЕТ СН'!$F$12+СВЦЭМ!$D$10+'СЕТ СН'!$F$5-'СЕТ СН'!$F$20</f>
        <v>1860.1920644100001</v>
      </c>
      <c r="T19" s="36">
        <f>SUMIFS(СВЦЭМ!$C$33:$C$776,СВЦЭМ!$A$33:$A$776,$A19,СВЦЭМ!$B$33:$B$776,T$11)+'СЕТ СН'!$F$12+СВЦЭМ!$D$10+'СЕТ СН'!$F$5-'СЕТ СН'!$F$20</f>
        <v>1845.24048085</v>
      </c>
      <c r="U19" s="36">
        <f>SUMIFS(СВЦЭМ!$C$33:$C$776,СВЦЭМ!$A$33:$A$776,$A19,СВЦЭМ!$B$33:$B$776,U$11)+'СЕТ СН'!$F$12+СВЦЭМ!$D$10+'СЕТ СН'!$F$5-'СЕТ СН'!$F$20</f>
        <v>1841.74268641</v>
      </c>
      <c r="V19" s="36">
        <f>SUMIFS(СВЦЭМ!$C$33:$C$776,СВЦЭМ!$A$33:$A$776,$A19,СВЦЭМ!$B$33:$B$776,V$11)+'СЕТ СН'!$F$12+СВЦЭМ!$D$10+'СЕТ СН'!$F$5-'СЕТ СН'!$F$20</f>
        <v>1858.6299421900001</v>
      </c>
      <c r="W19" s="36">
        <f>SUMIFS(СВЦЭМ!$C$33:$C$776,СВЦЭМ!$A$33:$A$776,$A19,СВЦЭМ!$B$33:$B$776,W$11)+'СЕТ СН'!$F$12+СВЦЭМ!$D$10+'СЕТ СН'!$F$5-'СЕТ СН'!$F$20</f>
        <v>1870.4076723200001</v>
      </c>
      <c r="X19" s="36">
        <f>SUMIFS(СВЦЭМ!$C$33:$C$776,СВЦЭМ!$A$33:$A$776,$A19,СВЦЭМ!$B$33:$B$776,X$11)+'СЕТ СН'!$F$12+СВЦЭМ!$D$10+'СЕТ СН'!$F$5-'СЕТ СН'!$F$20</f>
        <v>1880.96468435</v>
      </c>
      <c r="Y19" s="36">
        <f>SUMIFS(СВЦЭМ!$C$33:$C$776,СВЦЭМ!$A$33:$A$776,$A19,СВЦЭМ!$B$33:$B$776,Y$11)+'СЕТ СН'!$F$12+СВЦЭМ!$D$10+'СЕТ СН'!$F$5-'СЕТ СН'!$F$20</f>
        <v>1887.33055519</v>
      </c>
    </row>
    <row r="20" spans="1:25" ht="15.75" x14ac:dyDescent="0.2">
      <c r="A20" s="35">
        <f t="shared" si="0"/>
        <v>44144</v>
      </c>
      <c r="B20" s="36">
        <f>SUMIFS(СВЦЭМ!$C$33:$C$776,СВЦЭМ!$A$33:$A$776,$A20,СВЦЭМ!$B$33:$B$776,B$11)+'СЕТ СН'!$F$12+СВЦЭМ!$D$10+'СЕТ СН'!$F$5-'СЕТ СН'!$F$20</f>
        <v>1864.0422411300001</v>
      </c>
      <c r="C20" s="36">
        <f>SUMIFS(СВЦЭМ!$C$33:$C$776,СВЦЭМ!$A$33:$A$776,$A20,СВЦЭМ!$B$33:$B$776,C$11)+'СЕТ СН'!$F$12+СВЦЭМ!$D$10+'СЕТ СН'!$F$5-'СЕТ СН'!$F$20</f>
        <v>1880.8676807100001</v>
      </c>
      <c r="D20" s="36">
        <f>SUMIFS(СВЦЭМ!$C$33:$C$776,СВЦЭМ!$A$33:$A$776,$A20,СВЦЭМ!$B$33:$B$776,D$11)+'СЕТ СН'!$F$12+СВЦЭМ!$D$10+'СЕТ СН'!$F$5-'СЕТ СН'!$F$20</f>
        <v>1948.04173386</v>
      </c>
      <c r="E20" s="36">
        <f>SUMIFS(СВЦЭМ!$C$33:$C$776,СВЦЭМ!$A$33:$A$776,$A20,СВЦЭМ!$B$33:$B$776,E$11)+'СЕТ СН'!$F$12+СВЦЭМ!$D$10+'СЕТ СН'!$F$5-'СЕТ СН'!$F$20</f>
        <v>1958.8906119200001</v>
      </c>
      <c r="F20" s="36">
        <f>SUMIFS(СВЦЭМ!$C$33:$C$776,СВЦЭМ!$A$33:$A$776,$A20,СВЦЭМ!$B$33:$B$776,F$11)+'СЕТ СН'!$F$12+СВЦЭМ!$D$10+'СЕТ СН'!$F$5-'СЕТ СН'!$F$20</f>
        <v>1953.13655178</v>
      </c>
      <c r="G20" s="36">
        <f>SUMIFS(СВЦЭМ!$C$33:$C$776,СВЦЭМ!$A$33:$A$776,$A20,СВЦЭМ!$B$33:$B$776,G$11)+'СЕТ СН'!$F$12+СВЦЭМ!$D$10+'СЕТ СН'!$F$5-'СЕТ СН'!$F$20</f>
        <v>1971.3140780799999</v>
      </c>
      <c r="H20" s="36">
        <f>SUMIFS(СВЦЭМ!$C$33:$C$776,СВЦЭМ!$A$33:$A$776,$A20,СВЦЭМ!$B$33:$B$776,H$11)+'СЕТ СН'!$F$12+СВЦЭМ!$D$10+'СЕТ СН'!$F$5-'СЕТ СН'!$F$20</f>
        <v>2004.07484806</v>
      </c>
      <c r="I20" s="36">
        <f>SUMIFS(СВЦЭМ!$C$33:$C$776,СВЦЭМ!$A$33:$A$776,$A20,СВЦЭМ!$B$33:$B$776,I$11)+'СЕТ СН'!$F$12+СВЦЭМ!$D$10+'СЕТ СН'!$F$5-'СЕТ СН'!$F$20</f>
        <v>2027.8964335400001</v>
      </c>
      <c r="J20" s="36">
        <f>SUMIFS(СВЦЭМ!$C$33:$C$776,СВЦЭМ!$A$33:$A$776,$A20,СВЦЭМ!$B$33:$B$776,J$11)+'СЕТ СН'!$F$12+СВЦЭМ!$D$10+'СЕТ СН'!$F$5-'СЕТ СН'!$F$20</f>
        <v>2015.9938344100001</v>
      </c>
      <c r="K20" s="36">
        <f>SUMIFS(СВЦЭМ!$C$33:$C$776,СВЦЭМ!$A$33:$A$776,$A20,СВЦЭМ!$B$33:$B$776,K$11)+'СЕТ СН'!$F$12+СВЦЭМ!$D$10+'СЕТ СН'!$F$5-'СЕТ СН'!$F$20</f>
        <v>2014.6178608700002</v>
      </c>
      <c r="L20" s="36">
        <f>SUMIFS(СВЦЭМ!$C$33:$C$776,СВЦЭМ!$A$33:$A$776,$A20,СВЦЭМ!$B$33:$B$776,L$11)+'СЕТ СН'!$F$12+СВЦЭМ!$D$10+'СЕТ СН'!$F$5-'СЕТ СН'!$F$20</f>
        <v>1965.90477306</v>
      </c>
      <c r="M20" s="36">
        <f>SUMIFS(СВЦЭМ!$C$33:$C$776,СВЦЭМ!$A$33:$A$776,$A20,СВЦЭМ!$B$33:$B$776,M$11)+'СЕТ СН'!$F$12+СВЦЭМ!$D$10+'СЕТ СН'!$F$5-'СЕТ СН'!$F$20</f>
        <v>1929.0504726700001</v>
      </c>
      <c r="N20" s="36">
        <f>SUMIFS(СВЦЭМ!$C$33:$C$776,СВЦЭМ!$A$33:$A$776,$A20,СВЦЭМ!$B$33:$B$776,N$11)+'СЕТ СН'!$F$12+СВЦЭМ!$D$10+'СЕТ СН'!$F$5-'СЕТ СН'!$F$20</f>
        <v>1931.5765325500001</v>
      </c>
      <c r="O20" s="36">
        <f>SUMIFS(СВЦЭМ!$C$33:$C$776,СВЦЭМ!$A$33:$A$776,$A20,СВЦЭМ!$B$33:$B$776,O$11)+'СЕТ СН'!$F$12+СВЦЭМ!$D$10+'СЕТ СН'!$F$5-'СЕТ СН'!$F$20</f>
        <v>1942.2148484700001</v>
      </c>
      <c r="P20" s="36">
        <f>SUMIFS(СВЦЭМ!$C$33:$C$776,СВЦЭМ!$A$33:$A$776,$A20,СВЦЭМ!$B$33:$B$776,P$11)+'СЕТ СН'!$F$12+СВЦЭМ!$D$10+'СЕТ СН'!$F$5-'СЕТ СН'!$F$20</f>
        <v>1946.8728076500001</v>
      </c>
      <c r="Q20" s="36">
        <f>SUMIFS(СВЦЭМ!$C$33:$C$776,СВЦЭМ!$A$33:$A$776,$A20,СВЦЭМ!$B$33:$B$776,Q$11)+'СЕТ СН'!$F$12+СВЦЭМ!$D$10+'СЕТ СН'!$F$5-'СЕТ СН'!$F$20</f>
        <v>1944.8711760400001</v>
      </c>
      <c r="R20" s="36">
        <f>SUMIFS(СВЦЭМ!$C$33:$C$776,СВЦЭМ!$A$33:$A$776,$A20,СВЦЭМ!$B$33:$B$776,R$11)+'СЕТ СН'!$F$12+СВЦЭМ!$D$10+'СЕТ СН'!$F$5-'СЕТ СН'!$F$20</f>
        <v>1935.2161128299999</v>
      </c>
      <c r="S20" s="36">
        <f>SUMIFS(СВЦЭМ!$C$33:$C$776,СВЦЭМ!$A$33:$A$776,$A20,СВЦЭМ!$B$33:$B$776,S$11)+'СЕТ СН'!$F$12+СВЦЭМ!$D$10+'СЕТ СН'!$F$5-'СЕТ СН'!$F$20</f>
        <v>1933.7789735700001</v>
      </c>
      <c r="T20" s="36">
        <f>SUMIFS(СВЦЭМ!$C$33:$C$776,СВЦЭМ!$A$33:$A$776,$A20,СВЦЭМ!$B$33:$B$776,T$11)+'СЕТ СН'!$F$12+СВЦЭМ!$D$10+'СЕТ СН'!$F$5-'СЕТ СН'!$F$20</f>
        <v>1921.73525197</v>
      </c>
      <c r="U20" s="36">
        <f>SUMIFS(СВЦЭМ!$C$33:$C$776,СВЦЭМ!$A$33:$A$776,$A20,СВЦЭМ!$B$33:$B$776,U$11)+'СЕТ СН'!$F$12+СВЦЭМ!$D$10+'СЕТ СН'!$F$5-'СЕТ СН'!$F$20</f>
        <v>1913.5808278700001</v>
      </c>
      <c r="V20" s="36">
        <f>SUMIFS(СВЦЭМ!$C$33:$C$776,СВЦЭМ!$A$33:$A$776,$A20,СВЦЭМ!$B$33:$B$776,V$11)+'СЕТ СН'!$F$12+СВЦЭМ!$D$10+'СЕТ СН'!$F$5-'СЕТ СН'!$F$20</f>
        <v>1909.8444775100002</v>
      </c>
      <c r="W20" s="36">
        <f>SUMIFS(СВЦЭМ!$C$33:$C$776,СВЦЭМ!$A$33:$A$776,$A20,СВЦЭМ!$B$33:$B$776,W$11)+'СЕТ СН'!$F$12+СВЦЭМ!$D$10+'СЕТ СН'!$F$5-'СЕТ СН'!$F$20</f>
        <v>1923.63707817</v>
      </c>
      <c r="X20" s="36">
        <f>SUMIFS(СВЦЭМ!$C$33:$C$776,СВЦЭМ!$A$33:$A$776,$A20,СВЦЭМ!$B$33:$B$776,X$11)+'СЕТ СН'!$F$12+СВЦЭМ!$D$10+'СЕТ СН'!$F$5-'СЕТ СН'!$F$20</f>
        <v>1959.3611424300002</v>
      </c>
      <c r="Y20" s="36">
        <f>SUMIFS(СВЦЭМ!$C$33:$C$776,СВЦЭМ!$A$33:$A$776,$A20,СВЦЭМ!$B$33:$B$776,Y$11)+'СЕТ СН'!$F$12+СВЦЭМ!$D$10+'СЕТ СН'!$F$5-'СЕТ СН'!$F$20</f>
        <v>1987.63532379</v>
      </c>
    </row>
    <row r="21" spans="1:25" ht="15.75" x14ac:dyDescent="0.2">
      <c r="A21" s="35">
        <f t="shared" si="0"/>
        <v>44145</v>
      </c>
      <c r="B21" s="36">
        <f>SUMIFS(СВЦЭМ!$C$33:$C$776,СВЦЭМ!$A$33:$A$776,$A21,СВЦЭМ!$B$33:$B$776,B$11)+'СЕТ СН'!$F$12+СВЦЭМ!$D$10+'СЕТ СН'!$F$5-'СЕТ СН'!$F$20</f>
        <v>1901.2437839200002</v>
      </c>
      <c r="C21" s="36">
        <f>SUMIFS(СВЦЭМ!$C$33:$C$776,СВЦЭМ!$A$33:$A$776,$A21,СВЦЭМ!$B$33:$B$776,C$11)+'СЕТ СН'!$F$12+СВЦЭМ!$D$10+'СЕТ СН'!$F$5-'СЕТ СН'!$F$20</f>
        <v>1997.5084995000002</v>
      </c>
      <c r="D21" s="36">
        <f>SUMIFS(СВЦЭМ!$C$33:$C$776,СВЦЭМ!$A$33:$A$776,$A21,СВЦЭМ!$B$33:$B$776,D$11)+'СЕТ СН'!$F$12+СВЦЭМ!$D$10+'СЕТ СН'!$F$5-'СЕТ СН'!$F$20</f>
        <v>2033.5614329499999</v>
      </c>
      <c r="E21" s="36">
        <f>SUMIFS(СВЦЭМ!$C$33:$C$776,СВЦЭМ!$A$33:$A$776,$A21,СВЦЭМ!$B$33:$B$776,E$11)+'СЕТ СН'!$F$12+СВЦЭМ!$D$10+'СЕТ СН'!$F$5-'СЕТ СН'!$F$20</f>
        <v>2035.5755010800001</v>
      </c>
      <c r="F21" s="36">
        <f>SUMIFS(СВЦЭМ!$C$33:$C$776,СВЦЭМ!$A$33:$A$776,$A21,СВЦЭМ!$B$33:$B$776,F$11)+'СЕТ СН'!$F$12+СВЦЭМ!$D$10+'СЕТ СН'!$F$5-'СЕТ СН'!$F$20</f>
        <v>2039.68467637</v>
      </c>
      <c r="G21" s="36">
        <f>SUMIFS(СВЦЭМ!$C$33:$C$776,СВЦЭМ!$A$33:$A$776,$A21,СВЦЭМ!$B$33:$B$776,G$11)+'СЕТ СН'!$F$12+СВЦЭМ!$D$10+'СЕТ СН'!$F$5-'СЕТ СН'!$F$20</f>
        <v>2035.6888466600001</v>
      </c>
      <c r="H21" s="36">
        <f>SUMIFS(СВЦЭМ!$C$33:$C$776,СВЦЭМ!$A$33:$A$776,$A21,СВЦЭМ!$B$33:$B$776,H$11)+'СЕТ СН'!$F$12+СВЦЭМ!$D$10+'СЕТ СН'!$F$5-'СЕТ СН'!$F$20</f>
        <v>2016.9587226399999</v>
      </c>
      <c r="I21" s="36">
        <f>SUMIFS(СВЦЭМ!$C$33:$C$776,СВЦЭМ!$A$33:$A$776,$A21,СВЦЭМ!$B$33:$B$776,I$11)+'СЕТ СН'!$F$12+СВЦЭМ!$D$10+'СЕТ СН'!$F$5-'СЕТ СН'!$F$20</f>
        <v>1971.4932422699999</v>
      </c>
      <c r="J21" s="36">
        <f>SUMIFS(СВЦЭМ!$C$33:$C$776,СВЦЭМ!$A$33:$A$776,$A21,СВЦЭМ!$B$33:$B$776,J$11)+'СЕТ СН'!$F$12+СВЦЭМ!$D$10+'СЕТ СН'!$F$5-'СЕТ СН'!$F$20</f>
        <v>1960.67862444</v>
      </c>
      <c r="K21" s="36">
        <f>SUMIFS(СВЦЭМ!$C$33:$C$776,СВЦЭМ!$A$33:$A$776,$A21,СВЦЭМ!$B$33:$B$776,K$11)+'СЕТ СН'!$F$12+СВЦЭМ!$D$10+'СЕТ СН'!$F$5-'СЕТ СН'!$F$20</f>
        <v>1961.5046459</v>
      </c>
      <c r="L21" s="36">
        <f>SUMIFS(СВЦЭМ!$C$33:$C$776,СВЦЭМ!$A$33:$A$776,$A21,СВЦЭМ!$B$33:$B$776,L$11)+'СЕТ СН'!$F$12+СВЦЭМ!$D$10+'СЕТ СН'!$F$5-'СЕТ СН'!$F$20</f>
        <v>1924.76150364</v>
      </c>
      <c r="M21" s="36">
        <f>SUMIFS(СВЦЭМ!$C$33:$C$776,СВЦЭМ!$A$33:$A$776,$A21,СВЦЭМ!$B$33:$B$776,M$11)+'СЕТ СН'!$F$12+СВЦЭМ!$D$10+'СЕТ СН'!$F$5-'СЕТ СН'!$F$20</f>
        <v>1881.6696596199999</v>
      </c>
      <c r="N21" s="36">
        <f>SUMIFS(СВЦЭМ!$C$33:$C$776,СВЦЭМ!$A$33:$A$776,$A21,СВЦЭМ!$B$33:$B$776,N$11)+'СЕТ СН'!$F$12+СВЦЭМ!$D$10+'СЕТ СН'!$F$5-'СЕТ СН'!$F$20</f>
        <v>1879.74503968</v>
      </c>
      <c r="O21" s="36">
        <f>SUMIFS(СВЦЭМ!$C$33:$C$776,СВЦЭМ!$A$33:$A$776,$A21,СВЦЭМ!$B$33:$B$776,O$11)+'СЕТ СН'!$F$12+СВЦЭМ!$D$10+'СЕТ СН'!$F$5-'СЕТ СН'!$F$20</f>
        <v>1888.14169941</v>
      </c>
      <c r="P21" s="36">
        <f>SUMIFS(СВЦЭМ!$C$33:$C$776,СВЦЭМ!$A$33:$A$776,$A21,СВЦЭМ!$B$33:$B$776,P$11)+'СЕТ СН'!$F$12+СВЦЭМ!$D$10+'СЕТ СН'!$F$5-'СЕТ СН'!$F$20</f>
        <v>1881.4196522000002</v>
      </c>
      <c r="Q21" s="36">
        <f>SUMIFS(СВЦЭМ!$C$33:$C$776,СВЦЭМ!$A$33:$A$776,$A21,СВЦЭМ!$B$33:$B$776,Q$11)+'СЕТ СН'!$F$12+СВЦЭМ!$D$10+'СЕТ СН'!$F$5-'СЕТ СН'!$F$20</f>
        <v>1886.7745271600002</v>
      </c>
      <c r="R21" s="36">
        <f>SUMIFS(СВЦЭМ!$C$33:$C$776,СВЦЭМ!$A$33:$A$776,$A21,СВЦЭМ!$B$33:$B$776,R$11)+'СЕТ СН'!$F$12+СВЦЭМ!$D$10+'СЕТ СН'!$F$5-'СЕТ СН'!$F$20</f>
        <v>1879.2736783800001</v>
      </c>
      <c r="S21" s="36">
        <f>SUMIFS(СВЦЭМ!$C$33:$C$776,СВЦЭМ!$A$33:$A$776,$A21,СВЦЭМ!$B$33:$B$776,S$11)+'СЕТ СН'!$F$12+СВЦЭМ!$D$10+'СЕТ СН'!$F$5-'СЕТ СН'!$F$20</f>
        <v>1866.5388668400001</v>
      </c>
      <c r="T21" s="36">
        <f>SUMIFS(СВЦЭМ!$C$33:$C$776,СВЦЭМ!$A$33:$A$776,$A21,СВЦЭМ!$B$33:$B$776,T$11)+'СЕТ СН'!$F$12+СВЦЭМ!$D$10+'СЕТ СН'!$F$5-'СЕТ СН'!$F$20</f>
        <v>1875.6206204600001</v>
      </c>
      <c r="U21" s="36">
        <f>SUMIFS(СВЦЭМ!$C$33:$C$776,СВЦЭМ!$A$33:$A$776,$A21,СВЦЭМ!$B$33:$B$776,U$11)+'СЕТ СН'!$F$12+СВЦЭМ!$D$10+'СЕТ СН'!$F$5-'СЕТ СН'!$F$20</f>
        <v>1883.3892306800001</v>
      </c>
      <c r="V21" s="36">
        <f>SUMIFS(СВЦЭМ!$C$33:$C$776,СВЦЭМ!$A$33:$A$776,$A21,СВЦЭМ!$B$33:$B$776,V$11)+'СЕТ СН'!$F$12+СВЦЭМ!$D$10+'СЕТ СН'!$F$5-'СЕТ СН'!$F$20</f>
        <v>1880.2376980200002</v>
      </c>
      <c r="W21" s="36">
        <f>SUMIFS(СВЦЭМ!$C$33:$C$776,СВЦЭМ!$A$33:$A$776,$A21,СВЦЭМ!$B$33:$B$776,W$11)+'СЕТ СН'!$F$12+СВЦЭМ!$D$10+'СЕТ СН'!$F$5-'СЕТ СН'!$F$20</f>
        <v>1868.4958094799999</v>
      </c>
      <c r="X21" s="36">
        <f>SUMIFS(СВЦЭМ!$C$33:$C$776,СВЦЭМ!$A$33:$A$776,$A21,СВЦЭМ!$B$33:$B$776,X$11)+'СЕТ СН'!$F$12+СВЦЭМ!$D$10+'СЕТ СН'!$F$5-'СЕТ СН'!$F$20</f>
        <v>1870.89611631</v>
      </c>
      <c r="Y21" s="36">
        <f>SUMIFS(СВЦЭМ!$C$33:$C$776,СВЦЭМ!$A$33:$A$776,$A21,СВЦЭМ!$B$33:$B$776,Y$11)+'СЕТ СН'!$F$12+СВЦЭМ!$D$10+'СЕТ СН'!$F$5-'СЕТ СН'!$F$20</f>
        <v>1954.9374912399999</v>
      </c>
    </row>
    <row r="22" spans="1:25" ht="15.75" x14ac:dyDescent="0.2">
      <c r="A22" s="35">
        <f t="shared" si="0"/>
        <v>44146</v>
      </c>
      <c r="B22" s="36">
        <f>SUMIFS(СВЦЭМ!$C$33:$C$776,СВЦЭМ!$A$33:$A$776,$A22,СВЦЭМ!$B$33:$B$776,B$11)+'СЕТ СН'!$F$12+СВЦЭМ!$D$10+'СЕТ СН'!$F$5-'СЕТ СН'!$F$20</f>
        <v>1950.19157047</v>
      </c>
      <c r="C22" s="36">
        <f>SUMIFS(СВЦЭМ!$C$33:$C$776,СВЦЭМ!$A$33:$A$776,$A22,СВЦЭМ!$B$33:$B$776,C$11)+'СЕТ СН'!$F$12+СВЦЭМ!$D$10+'СЕТ СН'!$F$5-'СЕТ СН'!$F$20</f>
        <v>2008.14375101</v>
      </c>
      <c r="D22" s="36">
        <f>SUMIFS(СВЦЭМ!$C$33:$C$776,СВЦЭМ!$A$33:$A$776,$A22,СВЦЭМ!$B$33:$B$776,D$11)+'СЕТ СН'!$F$12+СВЦЭМ!$D$10+'СЕТ СН'!$F$5-'СЕТ СН'!$F$20</f>
        <v>2072.2653012000001</v>
      </c>
      <c r="E22" s="36">
        <f>SUMIFS(СВЦЭМ!$C$33:$C$776,СВЦЭМ!$A$33:$A$776,$A22,СВЦЭМ!$B$33:$B$776,E$11)+'СЕТ СН'!$F$12+СВЦЭМ!$D$10+'СЕТ СН'!$F$5-'СЕТ СН'!$F$20</f>
        <v>2087.8233291199999</v>
      </c>
      <c r="F22" s="36">
        <f>SUMIFS(СВЦЭМ!$C$33:$C$776,СВЦЭМ!$A$33:$A$776,$A22,СВЦЭМ!$B$33:$B$776,F$11)+'СЕТ СН'!$F$12+СВЦЭМ!$D$10+'СЕТ СН'!$F$5-'СЕТ СН'!$F$20</f>
        <v>2090.0752261299999</v>
      </c>
      <c r="G22" s="36">
        <f>SUMIFS(СВЦЭМ!$C$33:$C$776,СВЦЭМ!$A$33:$A$776,$A22,СВЦЭМ!$B$33:$B$776,G$11)+'СЕТ СН'!$F$12+СВЦЭМ!$D$10+'СЕТ СН'!$F$5-'СЕТ СН'!$F$20</f>
        <v>2072.010311</v>
      </c>
      <c r="H22" s="36">
        <f>SUMIFS(СВЦЭМ!$C$33:$C$776,СВЦЭМ!$A$33:$A$776,$A22,СВЦЭМ!$B$33:$B$776,H$11)+'СЕТ СН'!$F$12+СВЦЭМ!$D$10+'СЕТ СН'!$F$5-'СЕТ СН'!$F$20</f>
        <v>2034.2188126000001</v>
      </c>
      <c r="I22" s="36">
        <f>SUMIFS(СВЦЭМ!$C$33:$C$776,СВЦЭМ!$A$33:$A$776,$A22,СВЦЭМ!$B$33:$B$776,I$11)+'СЕТ СН'!$F$12+СВЦЭМ!$D$10+'СЕТ СН'!$F$5-'СЕТ СН'!$F$20</f>
        <v>1988.5802125</v>
      </c>
      <c r="J22" s="36">
        <f>SUMIFS(СВЦЭМ!$C$33:$C$776,СВЦЭМ!$A$33:$A$776,$A22,СВЦЭМ!$B$33:$B$776,J$11)+'СЕТ СН'!$F$12+СВЦЭМ!$D$10+'СЕТ СН'!$F$5-'СЕТ СН'!$F$20</f>
        <v>1975.4175796200002</v>
      </c>
      <c r="K22" s="36">
        <f>SUMIFS(СВЦЭМ!$C$33:$C$776,СВЦЭМ!$A$33:$A$776,$A22,СВЦЭМ!$B$33:$B$776,K$11)+'СЕТ СН'!$F$12+СВЦЭМ!$D$10+'СЕТ СН'!$F$5-'СЕТ СН'!$F$20</f>
        <v>1963.20704649</v>
      </c>
      <c r="L22" s="36">
        <f>SUMIFS(СВЦЭМ!$C$33:$C$776,СВЦЭМ!$A$33:$A$776,$A22,СВЦЭМ!$B$33:$B$776,L$11)+'СЕТ СН'!$F$12+СВЦЭМ!$D$10+'СЕТ СН'!$F$5-'СЕТ СН'!$F$20</f>
        <v>1940.9179027300002</v>
      </c>
      <c r="M22" s="36">
        <f>SUMIFS(СВЦЭМ!$C$33:$C$776,СВЦЭМ!$A$33:$A$776,$A22,СВЦЭМ!$B$33:$B$776,M$11)+'СЕТ СН'!$F$12+СВЦЭМ!$D$10+'СЕТ СН'!$F$5-'СЕТ СН'!$F$20</f>
        <v>1913.7615847100001</v>
      </c>
      <c r="N22" s="36">
        <f>SUMIFS(СВЦЭМ!$C$33:$C$776,СВЦЭМ!$A$33:$A$776,$A22,СВЦЭМ!$B$33:$B$776,N$11)+'СЕТ СН'!$F$12+СВЦЭМ!$D$10+'СЕТ СН'!$F$5-'СЕТ СН'!$F$20</f>
        <v>1891.2492303700001</v>
      </c>
      <c r="O22" s="36">
        <f>SUMIFS(СВЦЭМ!$C$33:$C$776,СВЦЭМ!$A$33:$A$776,$A22,СВЦЭМ!$B$33:$B$776,O$11)+'СЕТ СН'!$F$12+СВЦЭМ!$D$10+'СЕТ СН'!$F$5-'СЕТ СН'!$F$20</f>
        <v>1897.9757462800001</v>
      </c>
      <c r="P22" s="36">
        <f>SUMIFS(СВЦЭМ!$C$33:$C$776,СВЦЭМ!$A$33:$A$776,$A22,СВЦЭМ!$B$33:$B$776,P$11)+'СЕТ СН'!$F$12+СВЦЭМ!$D$10+'СЕТ СН'!$F$5-'СЕТ СН'!$F$20</f>
        <v>1903.7513404800002</v>
      </c>
      <c r="Q22" s="36">
        <f>SUMIFS(СВЦЭМ!$C$33:$C$776,СВЦЭМ!$A$33:$A$776,$A22,СВЦЭМ!$B$33:$B$776,Q$11)+'СЕТ СН'!$F$12+СВЦЭМ!$D$10+'СЕТ СН'!$F$5-'СЕТ СН'!$F$20</f>
        <v>1904.60728851</v>
      </c>
      <c r="R22" s="36">
        <f>SUMIFS(СВЦЭМ!$C$33:$C$776,СВЦЭМ!$A$33:$A$776,$A22,СВЦЭМ!$B$33:$B$776,R$11)+'СЕТ СН'!$F$12+СВЦЭМ!$D$10+'СЕТ СН'!$F$5-'СЕТ СН'!$F$20</f>
        <v>1901.93977019</v>
      </c>
      <c r="S22" s="36">
        <f>SUMIFS(СВЦЭМ!$C$33:$C$776,СВЦЭМ!$A$33:$A$776,$A22,СВЦЭМ!$B$33:$B$776,S$11)+'СЕТ СН'!$F$12+СВЦЭМ!$D$10+'СЕТ СН'!$F$5-'СЕТ СН'!$F$20</f>
        <v>1897.58211076</v>
      </c>
      <c r="T22" s="36">
        <f>SUMIFS(СВЦЭМ!$C$33:$C$776,СВЦЭМ!$A$33:$A$776,$A22,СВЦЭМ!$B$33:$B$776,T$11)+'СЕТ СН'!$F$12+СВЦЭМ!$D$10+'СЕТ СН'!$F$5-'СЕТ СН'!$F$20</f>
        <v>1915.8779484400002</v>
      </c>
      <c r="U22" s="36">
        <f>SUMIFS(СВЦЭМ!$C$33:$C$776,СВЦЭМ!$A$33:$A$776,$A22,СВЦЭМ!$B$33:$B$776,U$11)+'СЕТ СН'!$F$12+СВЦЭМ!$D$10+'СЕТ СН'!$F$5-'СЕТ СН'!$F$20</f>
        <v>1911.4427431200002</v>
      </c>
      <c r="V22" s="36">
        <f>SUMIFS(СВЦЭМ!$C$33:$C$776,СВЦЭМ!$A$33:$A$776,$A22,СВЦЭМ!$B$33:$B$776,V$11)+'СЕТ СН'!$F$12+СВЦЭМ!$D$10+'СЕТ СН'!$F$5-'СЕТ СН'!$F$20</f>
        <v>1899.3000435200001</v>
      </c>
      <c r="W22" s="36">
        <f>SUMIFS(СВЦЭМ!$C$33:$C$776,СВЦЭМ!$A$33:$A$776,$A22,СВЦЭМ!$B$33:$B$776,W$11)+'СЕТ СН'!$F$12+СВЦЭМ!$D$10+'СЕТ СН'!$F$5-'СЕТ СН'!$F$20</f>
        <v>1894.6321796699999</v>
      </c>
      <c r="X22" s="36">
        <f>SUMIFS(СВЦЭМ!$C$33:$C$776,СВЦЭМ!$A$33:$A$776,$A22,СВЦЭМ!$B$33:$B$776,X$11)+'СЕТ СН'!$F$12+СВЦЭМ!$D$10+'СЕТ СН'!$F$5-'СЕТ СН'!$F$20</f>
        <v>1896.4711260899999</v>
      </c>
      <c r="Y22" s="36">
        <f>SUMIFS(СВЦЭМ!$C$33:$C$776,СВЦЭМ!$A$33:$A$776,$A22,СВЦЭМ!$B$33:$B$776,Y$11)+'СЕТ СН'!$F$12+СВЦЭМ!$D$10+'СЕТ СН'!$F$5-'СЕТ СН'!$F$20</f>
        <v>1915.3498132100001</v>
      </c>
    </row>
    <row r="23" spans="1:25" ht="15.75" x14ac:dyDescent="0.2">
      <c r="A23" s="35">
        <f t="shared" si="0"/>
        <v>44147</v>
      </c>
      <c r="B23" s="36">
        <f>SUMIFS(СВЦЭМ!$C$33:$C$776,СВЦЭМ!$A$33:$A$776,$A23,СВЦЭМ!$B$33:$B$776,B$11)+'СЕТ СН'!$F$12+СВЦЭМ!$D$10+'СЕТ СН'!$F$5-'СЕТ СН'!$F$20</f>
        <v>1913.41517264</v>
      </c>
      <c r="C23" s="36">
        <f>SUMIFS(СВЦЭМ!$C$33:$C$776,СВЦЭМ!$A$33:$A$776,$A23,СВЦЭМ!$B$33:$B$776,C$11)+'СЕТ СН'!$F$12+СВЦЭМ!$D$10+'СЕТ СН'!$F$5-'СЕТ СН'!$F$20</f>
        <v>1996.3144771500001</v>
      </c>
      <c r="D23" s="36">
        <f>SUMIFS(СВЦЭМ!$C$33:$C$776,СВЦЭМ!$A$33:$A$776,$A23,СВЦЭМ!$B$33:$B$776,D$11)+'СЕТ СН'!$F$12+СВЦЭМ!$D$10+'СЕТ СН'!$F$5-'СЕТ СН'!$F$20</f>
        <v>2036.5214081500001</v>
      </c>
      <c r="E23" s="36">
        <f>SUMIFS(СВЦЭМ!$C$33:$C$776,СВЦЭМ!$A$33:$A$776,$A23,СВЦЭМ!$B$33:$B$776,E$11)+'СЕТ СН'!$F$12+СВЦЭМ!$D$10+'СЕТ СН'!$F$5-'СЕТ СН'!$F$20</f>
        <v>2053.23409769</v>
      </c>
      <c r="F23" s="36">
        <f>SUMIFS(СВЦЭМ!$C$33:$C$776,СВЦЭМ!$A$33:$A$776,$A23,СВЦЭМ!$B$33:$B$776,F$11)+'СЕТ СН'!$F$12+СВЦЭМ!$D$10+'СЕТ СН'!$F$5-'СЕТ СН'!$F$20</f>
        <v>2055.1466467300002</v>
      </c>
      <c r="G23" s="36">
        <f>SUMIFS(СВЦЭМ!$C$33:$C$776,СВЦЭМ!$A$33:$A$776,$A23,СВЦЭМ!$B$33:$B$776,G$11)+'СЕТ СН'!$F$12+СВЦЭМ!$D$10+'СЕТ СН'!$F$5-'СЕТ СН'!$F$20</f>
        <v>2043.6605906300001</v>
      </c>
      <c r="H23" s="36">
        <f>SUMIFS(СВЦЭМ!$C$33:$C$776,СВЦЭМ!$A$33:$A$776,$A23,СВЦЭМ!$B$33:$B$776,H$11)+'СЕТ СН'!$F$12+СВЦЭМ!$D$10+'СЕТ СН'!$F$5-'СЕТ СН'!$F$20</f>
        <v>2024.2484463800001</v>
      </c>
      <c r="I23" s="36">
        <f>SUMIFS(СВЦЭМ!$C$33:$C$776,СВЦЭМ!$A$33:$A$776,$A23,СВЦЭМ!$B$33:$B$776,I$11)+'СЕТ СН'!$F$12+СВЦЭМ!$D$10+'СЕТ СН'!$F$5-'СЕТ СН'!$F$20</f>
        <v>1986.83296967</v>
      </c>
      <c r="J23" s="36">
        <f>SUMIFS(СВЦЭМ!$C$33:$C$776,СВЦЭМ!$A$33:$A$776,$A23,СВЦЭМ!$B$33:$B$776,J$11)+'СЕТ СН'!$F$12+СВЦЭМ!$D$10+'СЕТ СН'!$F$5-'СЕТ СН'!$F$20</f>
        <v>1987.8430233700001</v>
      </c>
      <c r="K23" s="36">
        <f>SUMIFS(СВЦЭМ!$C$33:$C$776,СВЦЭМ!$A$33:$A$776,$A23,СВЦЭМ!$B$33:$B$776,K$11)+'СЕТ СН'!$F$12+СВЦЭМ!$D$10+'СЕТ СН'!$F$5-'СЕТ СН'!$F$20</f>
        <v>1978.2471611199999</v>
      </c>
      <c r="L23" s="36">
        <f>SUMIFS(СВЦЭМ!$C$33:$C$776,СВЦЭМ!$A$33:$A$776,$A23,СВЦЭМ!$B$33:$B$776,L$11)+'СЕТ СН'!$F$12+СВЦЭМ!$D$10+'СЕТ СН'!$F$5-'СЕТ СН'!$F$20</f>
        <v>1938.6235770000001</v>
      </c>
      <c r="M23" s="36">
        <f>SUMIFS(СВЦЭМ!$C$33:$C$776,СВЦЭМ!$A$33:$A$776,$A23,СВЦЭМ!$B$33:$B$776,M$11)+'СЕТ СН'!$F$12+СВЦЭМ!$D$10+'СЕТ СН'!$F$5-'СЕТ СН'!$F$20</f>
        <v>1911.26645401</v>
      </c>
      <c r="N23" s="36">
        <f>SUMIFS(СВЦЭМ!$C$33:$C$776,СВЦЭМ!$A$33:$A$776,$A23,СВЦЭМ!$B$33:$B$776,N$11)+'СЕТ СН'!$F$12+СВЦЭМ!$D$10+'СЕТ СН'!$F$5-'СЕТ СН'!$F$20</f>
        <v>1911.41724058</v>
      </c>
      <c r="O23" s="36">
        <f>SUMIFS(СВЦЭМ!$C$33:$C$776,СВЦЭМ!$A$33:$A$776,$A23,СВЦЭМ!$B$33:$B$776,O$11)+'СЕТ СН'!$F$12+СВЦЭМ!$D$10+'СЕТ СН'!$F$5-'СЕТ СН'!$F$20</f>
        <v>1910.12352444</v>
      </c>
      <c r="P23" s="36">
        <f>SUMIFS(СВЦЭМ!$C$33:$C$776,СВЦЭМ!$A$33:$A$776,$A23,СВЦЭМ!$B$33:$B$776,P$11)+'СЕТ СН'!$F$12+СВЦЭМ!$D$10+'СЕТ СН'!$F$5-'СЕТ СН'!$F$20</f>
        <v>1907.48904124</v>
      </c>
      <c r="Q23" s="36">
        <f>SUMIFS(СВЦЭМ!$C$33:$C$776,СВЦЭМ!$A$33:$A$776,$A23,СВЦЭМ!$B$33:$B$776,Q$11)+'СЕТ СН'!$F$12+СВЦЭМ!$D$10+'СЕТ СН'!$F$5-'СЕТ СН'!$F$20</f>
        <v>1906.4846353100002</v>
      </c>
      <c r="R23" s="36">
        <f>SUMIFS(СВЦЭМ!$C$33:$C$776,СВЦЭМ!$A$33:$A$776,$A23,СВЦЭМ!$B$33:$B$776,R$11)+'СЕТ СН'!$F$12+СВЦЭМ!$D$10+'СЕТ СН'!$F$5-'СЕТ СН'!$F$20</f>
        <v>1906.27480167</v>
      </c>
      <c r="S23" s="36">
        <f>SUMIFS(СВЦЭМ!$C$33:$C$776,СВЦЭМ!$A$33:$A$776,$A23,СВЦЭМ!$B$33:$B$776,S$11)+'СЕТ СН'!$F$12+СВЦЭМ!$D$10+'СЕТ СН'!$F$5-'СЕТ СН'!$F$20</f>
        <v>1902.4033951199999</v>
      </c>
      <c r="T23" s="36">
        <f>SUMIFS(СВЦЭМ!$C$33:$C$776,СВЦЭМ!$A$33:$A$776,$A23,СВЦЭМ!$B$33:$B$776,T$11)+'СЕТ СН'!$F$12+СВЦЭМ!$D$10+'СЕТ СН'!$F$5-'СЕТ СН'!$F$20</f>
        <v>1925.86777858</v>
      </c>
      <c r="U23" s="36">
        <f>SUMIFS(СВЦЭМ!$C$33:$C$776,СВЦЭМ!$A$33:$A$776,$A23,СВЦЭМ!$B$33:$B$776,U$11)+'СЕТ СН'!$F$12+СВЦЭМ!$D$10+'СЕТ СН'!$F$5-'СЕТ СН'!$F$20</f>
        <v>1928.05722085</v>
      </c>
      <c r="V23" s="36">
        <f>SUMIFS(СВЦЭМ!$C$33:$C$776,СВЦЭМ!$A$33:$A$776,$A23,СВЦЭМ!$B$33:$B$776,V$11)+'СЕТ СН'!$F$12+СВЦЭМ!$D$10+'СЕТ СН'!$F$5-'СЕТ СН'!$F$20</f>
        <v>1903.3318946100001</v>
      </c>
      <c r="W23" s="36">
        <f>SUMIFS(СВЦЭМ!$C$33:$C$776,СВЦЭМ!$A$33:$A$776,$A23,СВЦЭМ!$B$33:$B$776,W$11)+'СЕТ СН'!$F$12+СВЦЭМ!$D$10+'СЕТ СН'!$F$5-'СЕТ СН'!$F$20</f>
        <v>1900.1080163000001</v>
      </c>
      <c r="X23" s="36">
        <f>SUMIFS(СВЦЭМ!$C$33:$C$776,СВЦЭМ!$A$33:$A$776,$A23,СВЦЭМ!$B$33:$B$776,X$11)+'СЕТ СН'!$F$12+СВЦЭМ!$D$10+'СЕТ СН'!$F$5-'СЕТ СН'!$F$20</f>
        <v>1985.4942515800001</v>
      </c>
      <c r="Y23" s="36">
        <f>SUMIFS(СВЦЭМ!$C$33:$C$776,СВЦЭМ!$A$33:$A$776,$A23,СВЦЭМ!$B$33:$B$776,Y$11)+'СЕТ СН'!$F$12+СВЦЭМ!$D$10+'СЕТ СН'!$F$5-'СЕТ СН'!$F$20</f>
        <v>1952.33211992</v>
      </c>
    </row>
    <row r="24" spans="1:25" ht="15.75" x14ac:dyDescent="0.2">
      <c r="A24" s="35">
        <f t="shared" si="0"/>
        <v>44148</v>
      </c>
      <c r="B24" s="36">
        <f>SUMIFS(СВЦЭМ!$C$33:$C$776,СВЦЭМ!$A$33:$A$776,$A24,СВЦЭМ!$B$33:$B$776,B$11)+'СЕТ СН'!$F$12+СВЦЭМ!$D$10+'СЕТ СН'!$F$5-'СЕТ СН'!$F$20</f>
        <v>1922.1492511599999</v>
      </c>
      <c r="C24" s="36">
        <f>SUMIFS(СВЦЭМ!$C$33:$C$776,СВЦЭМ!$A$33:$A$776,$A24,СВЦЭМ!$B$33:$B$776,C$11)+'СЕТ СН'!$F$12+СВЦЭМ!$D$10+'СЕТ СН'!$F$5-'СЕТ СН'!$F$20</f>
        <v>2004.8193123199999</v>
      </c>
      <c r="D24" s="36">
        <f>SUMIFS(СВЦЭМ!$C$33:$C$776,СВЦЭМ!$A$33:$A$776,$A24,СВЦЭМ!$B$33:$B$776,D$11)+'СЕТ СН'!$F$12+СВЦЭМ!$D$10+'СЕТ СН'!$F$5-'СЕТ СН'!$F$20</f>
        <v>2060.5430875800002</v>
      </c>
      <c r="E24" s="36">
        <f>SUMIFS(СВЦЭМ!$C$33:$C$776,СВЦЭМ!$A$33:$A$776,$A24,СВЦЭМ!$B$33:$B$776,E$11)+'СЕТ СН'!$F$12+СВЦЭМ!$D$10+'СЕТ СН'!$F$5-'СЕТ СН'!$F$20</f>
        <v>2074.0826175000002</v>
      </c>
      <c r="F24" s="36">
        <f>SUMIFS(СВЦЭМ!$C$33:$C$776,СВЦЭМ!$A$33:$A$776,$A24,СВЦЭМ!$B$33:$B$776,F$11)+'СЕТ СН'!$F$12+СВЦЭМ!$D$10+'СЕТ СН'!$F$5-'СЕТ СН'!$F$20</f>
        <v>2066.8535160800002</v>
      </c>
      <c r="G24" s="36">
        <f>SUMIFS(СВЦЭМ!$C$33:$C$776,СВЦЭМ!$A$33:$A$776,$A24,СВЦЭМ!$B$33:$B$776,G$11)+'СЕТ СН'!$F$12+СВЦЭМ!$D$10+'СЕТ СН'!$F$5-'СЕТ СН'!$F$20</f>
        <v>2045.62402578</v>
      </c>
      <c r="H24" s="36">
        <f>SUMIFS(СВЦЭМ!$C$33:$C$776,СВЦЭМ!$A$33:$A$776,$A24,СВЦЭМ!$B$33:$B$776,H$11)+'СЕТ СН'!$F$12+СВЦЭМ!$D$10+'СЕТ СН'!$F$5-'СЕТ СН'!$F$20</f>
        <v>2016.32298188</v>
      </c>
      <c r="I24" s="36">
        <f>SUMIFS(СВЦЭМ!$C$33:$C$776,СВЦЭМ!$A$33:$A$776,$A24,СВЦЭМ!$B$33:$B$776,I$11)+'СЕТ СН'!$F$12+СВЦЭМ!$D$10+'СЕТ СН'!$F$5-'СЕТ СН'!$F$20</f>
        <v>1974.80619168</v>
      </c>
      <c r="J24" s="36">
        <f>SUMIFS(СВЦЭМ!$C$33:$C$776,СВЦЭМ!$A$33:$A$776,$A24,СВЦЭМ!$B$33:$B$776,J$11)+'СЕТ СН'!$F$12+СВЦЭМ!$D$10+'СЕТ СН'!$F$5-'СЕТ СН'!$F$20</f>
        <v>1947.18257997</v>
      </c>
      <c r="K24" s="36">
        <f>SUMIFS(СВЦЭМ!$C$33:$C$776,СВЦЭМ!$A$33:$A$776,$A24,СВЦЭМ!$B$33:$B$776,K$11)+'СЕТ СН'!$F$12+СВЦЭМ!$D$10+'СЕТ СН'!$F$5-'СЕТ СН'!$F$20</f>
        <v>1945.74249341</v>
      </c>
      <c r="L24" s="36">
        <f>SUMIFS(СВЦЭМ!$C$33:$C$776,СВЦЭМ!$A$33:$A$776,$A24,СВЦЭМ!$B$33:$B$776,L$11)+'СЕТ СН'!$F$12+СВЦЭМ!$D$10+'СЕТ СН'!$F$5-'СЕТ СН'!$F$20</f>
        <v>1913.25563923</v>
      </c>
      <c r="M24" s="36">
        <f>SUMIFS(СВЦЭМ!$C$33:$C$776,СВЦЭМ!$A$33:$A$776,$A24,СВЦЭМ!$B$33:$B$776,M$11)+'СЕТ СН'!$F$12+СВЦЭМ!$D$10+'СЕТ СН'!$F$5-'СЕТ СН'!$F$20</f>
        <v>1894.3929310399999</v>
      </c>
      <c r="N24" s="36">
        <f>SUMIFS(СВЦЭМ!$C$33:$C$776,СВЦЭМ!$A$33:$A$776,$A24,СВЦЭМ!$B$33:$B$776,N$11)+'СЕТ СН'!$F$12+СВЦЭМ!$D$10+'СЕТ СН'!$F$5-'СЕТ СН'!$F$20</f>
        <v>1883.48327107</v>
      </c>
      <c r="O24" s="36">
        <f>SUMIFS(СВЦЭМ!$C$33:$C$776,СВЦЭМ!$A$33:$A$776,$A24,СВЦЭМ!$B$33:$B$776,O$11)+'СЕТ СН'!$F$12+СВЦЭМ!$D$10+'СЕТ СН'!$F$5-'СЕТ СН'!$F$20</f>
        <v>1874.85496747</v>
      </c>
      <c r="P24" s="36">
        <f>SUMIFS(СВЦЭМ!$C$33:$C$776,СВЦЭМ!$A$33:$A$776,$A24,СВЦЭМ!$B$33:$B$776,P$11)+'СЕТ СН'!$F$12+СВЦЭМ!$D$10+'СЕТ СН'!$F$5-'СЕТ СН'!$F$20</f>
        <v>1875.0195698800001</v>
      </c>
      <c r="Q24" s="36">
        <f>SUMIFS(СВЦЭМ!$C$33:$C$776,СВЦЭМ!$A$33:$A$776,$A24,СВЦЭМ!$B$33:$B$776,Q$11)+'СЕТ СН'!$F$12+СВЦЭМ!$D$10+'СЕТ СН'!$F$5-'СЕТ СН'!$F$20</f>
        <v>1875.6300770600001</v>
      </c>
      <c r="R24" s="36">
        <f>SUMIFS(СВЦЭМ!$C$33:$C$776,СВЦЭМ!$A$33:$A$776,$A24,СВЦЭМ!$B$33:$B$776,R$11)+'СЕТ СН'!$F$12+СВЦЭМ!$D$10+'СЕТ СН'!$F$5-'СЕТ СН'!$F$20</f>
        <v>1872.1006668300001</v>
      </c>
      <c r="S24" s="36">
        <f>SUMIFS(СВЦЭМ!$C$33:$C$776,СВЦЭМ!$A$33:$A$776,$A24,СВЦЭМ!$B$33:$B$776,S$11)+'СЕТ СН'!$F$12+СВЦЭМ!$D$10+'СЕТ СН'!$F$5-'СЕТ СН'!$F$20</f>
        <v>1888.27872639</v>
      </c>
      <c r="T24" s="36">
        <f>SUMIFS(СВЦЭМ!$C$33:$C$776,СВЦЭМ!$A$33:$A$776,$A24,СВЦЭМ!$B$33:$B$776,T$11)+'СЕТ СН'!$F$12+СВЦЭМ!$D$10+'СЕТ СН'!$F$5-'СЕТ СН'!$F$20</f>
        <v>1912.2948120000001</v>
      </c>
      <c r="U24" s="36">
        <f>SUMIFS(СВЦЭМ!$C$33:$C$776,СВЦЭМ!$A$33:$A$776,$A24,СВЦЭМ!$B$33:$B$776,U$11)+'СЕТ СН'!$F$12+СВЦЭМ!$D$10+'СЕТ СН'!$F$5-'СЕТ СН'!$F$20</f>
        <v>1914.43965727</v>
      </c>
      <c r="V24" s="36">
        <f>SUMIFS(СВЦЭМ!$C$33:$C$776,СВЦЭМ!$A$33:$A$776,$A24,СВЦЭМ!$B$33:$B$776,V$11)+'СЕТ СН'!$F$12+СВЦЭМ!$D$10+'СЕТ СН'!$F$5-'СЕТ СН'!$F$20</f>
        <v>1895.4752524200001</v>
      </c>
      <c r="W24" s="36">
        <f>SUMIFS(СВЦЭМ!$C$33:$C$776,СВЦЭМ!$A$33:$A$776,$A24,СВЦЭМ!$B$33:$B$776,W$11)+'СЕТ СН'!$F$12+СВЦЭМ!$D$10+'СЕТ СН'!$F$5-'СЕТ СН'!$F$20</f>
        <v>1883.1440145500001</v>
      </c>
      <c r="X24" s="36">
        <f>SUMIFS(СВЦЭМ!$C$33:$C$776,СВЦЭМ!$A$33:$A$776,$A24,СВЦЭМ!$B$33:$B$776,X$11)+'СЕТ СН'!$F$12+СВЦЭМ!$D$10+'СЕТ СН'!$F$5-'СЕТ СН'!$F$20</f>
        <v>1858.2854737600001</v>
      </c>
      <c r="Y24" s="36">
        <f>SUMIFS(СВЦЭМ!$C$33:$C$776,СВЦЭМ!$A$33:$A$776,$A24,СВЦЭМ!$B$33:$B$776,Y$11)+'СЕТ СН'!$F$12+СВЦЭМ!$D$10+'СЕТ СН'!$F$5-'СЕТ СН'!$F$20</f>
        <v>1875.2903982100001</v>
      </c>
    </row>
    <row r="25" spans="1:25" ht="15.75" x14ac:dyDescent="0.2">
      <c r="A25" s="35">
        <f t="shared" si="0"/>
        <v>44149</v>
      </c>
      <c r="B25" s="36">
        <f>SUMIFS(СВЦЭМ!$C$33:$C$776,СВЦЭМ!$A$33:$A$776,$A25,СВЦЭМ!$B$33:$B$776,B$11)+'СЕТ СН'!$F$12+СВЦЭМ!$D$10+'СЕТ СН'!$F$5-'СЕТ СН'!$F$20</f>
        <v>1926.08941413</v>
      </c>
      <c r="C25" s="36">
        <f>SUMIFS(СВЦЭМ!$C$33:$C$776,СВЦЭМ!$A$33:$A$776,$A25,СВЦЭМ!$B$33:$B$776,C$11)+'СЕТ СН'!$F$12+СВЦЭМ!$D$10+'СЕТ СН'!$F$5-'СЕТ СН'!$F$20</f>
        <v>1996.2841715499999</v>
      </c>
      <c r="D25" s="36">
        <f>SUMIFS(СВЦЭМ!$C$33:$C$776,СВЦЭМ!$A$33:$A$776,$A25,СВЦЭМ!$B$33:$B$776,D$11)+'СЕТ СН'!$F$12+СВЦЭМ!$D$10+'СЕТ СН'!$F$5-'СЕТ СН'!$F$20</f>
        <v>2051.5037765500001</v>
      </c>
      <c r="E25" s="36">
        <f>SUMIFS(СВЦЭМ!$C$33:$C$776,СВЦЭМ!$A$33:$A$776,$A25,СВЦЭМ!$B$33:$B$776,E$11)+'СЕТ СН'!$F$12+СВЦЭМ!$D$10+'СЕТ СН'!$F$5-'СЕТ СН'!$F$20</f>
        <v>2057.85160503</v>
      </c>
      <c r="F25" s="36">
        <f>SUMIFS(СВЦЭМ!$C$33:$C$776,СВЦЭМ!$A$33:$A$776,$A25,СВЦЭМ!$B$33:$B$776,F$11)+'СЕТ СН'!$F$12+СВЦЭМ!$D$10+'СЕТ СН'!$F$5-'СЕТ СН'!$F$20</f>
        <v>2038.1524304499999</v>
      </c>
      <c r="G25" s="36">
        <f>SUMIFS(СВЦЭМ!$C$33:$C$776,СВЦЭМ!$A$33:$A$776,$A25,СВЦЭМ!$B$33:$B$776,G$11)+'СЕТ СН'!$F$12+СВЦЭМ!$D$10+'СЕТ СН'!$F$5-'СЕТ СН'!$F$20</f>
        <v>2021.16003254</v>
      </c>
      <c r="H25" s="36">
        <f>SUMIFS(СВЦЭМ!$C$33:$C$776,СВЦЭМ!$A$33:$A$776,$A25,СВЦЭМ!$B$33:$B$776,H$11)+'СЕТ СН'!$F$12+СВЦЭМ!$D$10+'СЕТ СН'!$F$5-'СЕТ СН'!$F$20</f>
        <v>2003.2561015900001</v>
      </c>
      <c r="I25" s="36">
        <f>SUMIFS(СВЦЭМ!$C$33:$C$776,СВЦЭМ!$A$33:$A$776,$A25,СВЦЭМ!$B$33:$B$776,I$11)+'СЕТ СН'!$F$12+СВЦЭМ!$D$10+'СЕТ СН'!$F$5-'СЕТ СН'!$F$20</f>
        <v>1982.7500698600002</v>
      </c>
      <c r="J25" s="36">
        <f>SUMIFS(СВЦЭМ!$C$33:$C$776,СВЦЭМ!$A$33:$A$776,$A25,СВЦЭМ!$B$33:$B$776,J$11)+'СЕТ СН'!$F$12+СВЦЭМ!$D$10+'СЕТ СН'!$F$5-'СЕТ СН'!$F$20</f>
        <v>1976.34360816</v>
      </c>
      <c r="K25" s="36">
        <f>SUMIFS(СВЦЭМ!$C$33:$C$776,СВЦЭМ!$A$33:$A$776,$A25,СВЦЭМ!$B$33:$B$776,K$11)+'СЕТ СН'!$F$12+СВЦЭМ!$D$10+'СЕТ СН'!$F$5-'СЕТ СН'!$F$20</f>
        <v>1954.9502264900002</v>
      </c>
      <c r="L25" s="36">
        <f>SUMIFS(СВЦЭМ!$C$33:$C$776,СВЦЭМ!$A$33:$A$776,$A25,СВЦЭМ!$B$33:$B$776,L$11)+'СЕТ СН'!$F$12+СВЦЭМ!$D$10+'СЕТ СН'!$F$5-'СЕТ СН'!$F$20</f>
        <v>1922.3420951500002</v>
      </c>
      <c r="M25" s="36">
        <f>SUMIFS(СВЦЭМ!$C$33:$C$776,СВЦЭМ!$A$33:$A$776,$A25,СВЦЭМ!$B$33:$B$776,M$11)+'СЕТ СН'!$F$12+СВЦЭМ!$D$10+'СЕТ СН'!$F$5-'СЕТ СН'!$F$20</f>
        <v>1880.46158214</v>
      </c>
      <c r="N25" s="36">
        <f>SUMIFS(СВЦЭМ!$C$33:$C$776,СВЦЭМ!$A$33:$A$776,$A25,СВЦЭМ!$B$33:$B$776,N$11)+'СЕТ СН'!$F$12+СВЦЭМ!$D$10+'СЕТ СН'!$F$5-'СЕТ СН'!$F$20</f>
        <v>1876.3727735</v>
      </c>
      <c r="O25" s="36">
        <f>SUMIFS(СВЦЭМ!$C$33:$C$776,СВЦЭМ!$A$33:$A$776,$A25,СВЦЭМ!$B$33:$B$776,O$11)+'СЕТ СН'!$F$12+СВЦЭМ!$D$10+'СЕТ СН'!$F$5-'СЕТ СН'!$F$20</f>
        <v>1896.1419666199999</v>
      </c>
      <c r="P25" s="36">
        <f>SUMIFS(СВЦЭМ!$C$33:$C$776,СВЦЭМ!$A$33:$A$776,$A25,СВЦЭМ!$B$33:$B$776,P$11)+'СЕТ СН'!$F$12+СВЦЭМ!$D$10+'СЕТ СН'!$F$5-'СЕТ СН'!$F$20</f>
        <v>1910.8212167900001</v>
      </c>
      <c r="Q25" s="36">
        <f>SUMIFS(СВЦЭМ!$C$33:$C$776,СВЦЭМ!$A$33:$A$776,$A25,СВЦЭМ!$B$33:$B$776,Q$11)+'СЕТ СН'!$F$12+СВЦЭМ!$D$10+'СЕТ СН'!$F$5-'СЕТ СН'!$F$20</f>
        <v>1912.29634809</v>
      </c>
      <c r="R25" s="36">
        <f>SUMIFS(СВЦЭМ!$C$33:$C$776,СВЦЭМ!$A$33:$A$776,$A25,СВЦЭМ!$B$33:$B$776,R$11)+'СЕТ СН'!$F$12+СВЦЭМ!$D$10+'СЕТ СН'!$F$5-'СЕТ СН'!$F$20</f>
        <v>1905.67878249</v>
      </c>
      <c r="S25" s="36">
        <f>SUMIFS(СВЦЭМ!$C$33:$C$776,СВЦЭМ!$A$33:$A$776,$A25,СВЦЭМ!$B$33:$B$776,S$11)+'СЕТ СН'!$F$12+СВЦЭМ!$D$10+'СЕТ СН'!$F$5-'СЕТ СН'!$F$20</f>
        <v>1875.4094989300002</v>
      </c>
      <c r="T25" s="36">
        <f>SUMIFS(СВЦЭМ!$C$33:$C$776,СВЦЭМ!$A$33:$A$776,$A25,СВЦЭМ!$B$33:$B$776,T$11)+'СЕТ СН'!$F$12+СВЦЭМ!$D$10+'СЕТ СН'!$F$5-'СЕТ СН'!$F$20</f>
        <v>1846.5300962199999</v>
      </c>
      <c r="U25" s="36">
        <f>SUMIFS(СВЦЭМ!$C$33:$C$776,СВЦЭМ!$A$33:$A$776,$A25,СВЦЭМ!$B$33:$B$776,U$11)+'СЕТ СН'!$F$12+СВЦЭМ!$D$10+'СЕТ СН'!$F$5-'СЕТ СН'!$F$20</f>
        <v>1860.16664646</v>
      </c>
      <c r="V25" s="36">
        <f>SUMIFS(СВЦЭМ!$C$33:$C$776,СВЦЭМ!$A$33:$A$776,$A25,СВЦЭМ!$B$33:$B$776,V$11)+'СЕТ СН'!$F$12+СВЦЭМ!$D$10+'СЕТ СН'!$F$5-'СЕТ СН'!$F$20</f>
        <v>1883.3889557100001</v>
      </c>
      <c r="W25" s="36">
        <f>SUMIFS(СВЦЭМ!$C$33:$C$776,СВЦЭМ!$A$33:$A$776,$A25,СВЦЭМ!$B$33:$B$776,W$11)+'СЕТ СН'!$F$12+СВЦЭМ!$D$10+'СЕТ СН'!$F$5-'СЕТ СН'!$F$20</f>
        <v>1897.38660222</v>
      </c>
      <c r="X25" s="36">
        <f>SUMIFS(СВЦЭМ!$C$33:$C$776,СВЦЭМ!$A$33:$A$776,$A25,СВЦЭМ!$B$33:$B$776,X$11)+'СЕТ СН'!$F$12+СВЦЭМ!$D$10+'СЕТ СН'!$F$5-'СЕТ СН'!$F$20</f>
        <v>1906.18769236</v>
      </c>
      <c r="Y25" s="36">
        <f>SUMIFS(СВЦЭМ!$C$33:$C$776,СВЦЭМ!$A$33:$A$776,$A25,СВЦЭМ!$B$33:$B$776,Y$11)+'СЕТ СН'!$F$12+СВЦЭМ!$D$10+'СЕТ СН'!$F$5-'СЕТ СН'!$F$20</f>
        <v>1902.80911758</v>
      </c>
    </row>
    <row r="26" spans="1:25" ht="15.75" x14ac:dyDescent="0.2">
      <c r="A26" s="35">
        <f t="shared" si="0"/>
        <v>44150</v>
      </c>
      <c r="B26" s="36">
        <f>SUMIFS(СВЦЭМ!$C$33:$C$776,СВЦЭМ!$A$33:$A$776,$A26,СВЦЭМ!$B$33:$B$776,B$11)+'СЕТ СН'!$F$12+СВЦЭМ!$D$10+'СЕТ СН'!$F$5-'СЕТ СН'!$F$20</f>
        <v>1927.0929184500001</v>
      </c>
      <c r="C26" s="36">
        <f>SUMIFS(СВЦЭМ!$C$33:$C$776,СВЦЭМ!$A$33:$A$776,$A26,СВЦЭМ!$B$33:$B$776,C$11)+'СЕТ СН'!$F$12+СВЦЭМ!$D$10+'СЕТ СН'!$F$5-'СЕТ СН'!$F$20</f>
        <v>2011.5765041</v>
      </c>
      <c r="D26" s="36">
        <f>SUMIFS(СВЦЭМ!$C$33:$C$776,СВЦЭМ!$A$33:$A$776,$A26,СВЦЭМ!$B$33:$B$776,D$11)+'СЕТ СН'!$F$12+СВЦЭМ!$D$10+'СЕТ СН'!$F$5-'СЕТ СН'!$F$20</f>
        <v>2071.6234977800004</v>
      </c>
      <c r="E26" s="36">
        <f>SUMIFS(СВЦЭМ!$C$33:$C$776,СВЦЭМ!$A$33:$A$776,$A26,СВЦЭМ!$B$33:$B$776,E$11)+'СЕТ СН'!$F$12+СВЦЭМ!$D$10+'СЕТ СН'!$F$5-'СЕТ СН'!$F$20</f>
        <v>2080.8176733199998</v>
      </c>
      <c r="F26" s="36">
        <f>SUMIFS(СВЦЭМ!$C$33:$C$776,СВЦЭМ!$A$33:$A$776,$A26,СВЦЭМ!$B$33:$B$776,F$11)+'СЕТ СН'!$F$12+СВЦЭМ!$D$10+'СЕТ СН'!$F$5-'СЕТ СН'!$F$20</f>
        <v>2089.06759874</v>
      </c>
      <c r="G26" s="36">
        <f>SUMIFS(СВЦЭМ!$C$33:$C$776,СВЦЭМ!$A$33:$A$776,$A26,СВЦЭМ!$B$33:$B$776,G$11)+'СЕТ СН'!$F$12+СВЦЭМ!$D$10+'СЕТ СН'!$F$5-'СЕТ СН'!$F$20</f>
        <v>2077.8914177199999</v>
      </c>
      <c r="H26" s="36">
        <f>SUMIFS(СВЦЭМ!$C$33:$C$776,СВЦЭМ!$A$33:$A$776,$A26,СВЦЭМ!$B$33:$B$776,H$11)+'СЕТ СН'!$F$12+СВЦЭМ!$D$10+'СЕТ СН'!$F$5-'СЕТ СН'!$F$20</f>
        <v>2063.9691350900002</v>
      </c>
      <c r="I26" s="36">
        <f>SUMIFS(СВЦЭМ!$C$33:$C$776,СВЦЭМ!$A$33:$A$776,$A26,СВЦЭМ!$B$33:$B$776,I$11)+'СЕТ СН'!$F$12+СВЦЭМ!$D$10+'СЕТ СН'!$F$5-'СЕТ СН'!$F$20</f>
        <v>2036.8506149300001</v>
      </c>
      <c r="J26" s="36">
        <f>SUMIFS(СВЦЭМ!$C$33:$C$776,СВЦЭМ!$A$33:$A$776,$A26,СВЦЭМ!$B$33:$B$776,J$11)+'СЕТ СН'!$F$12+СВЦЭМ!$D$10+'СЕТ СН'!$F$5-'СЕТ СН'!$F$20</f>
        <v>2014.87564935</v>
      </c>
      <c r="K26" s="36">
        <f>SUMIFS(СВЦЭМ!$C$33:$C$776,СВЦЭМ!$A$33:$A$776,$A26,СВЦЭМ!$B$33:$B$776,K$11)+'СЕТ СН'!$F$12+СВЦЭМ!$D$10+'СЕТ СН'!$F$5-'СЕТ СН'!$F$20</f>
        <v>2000.6707718</v>
      </c>
      <c r="L26" s="36">
        <f>SUMIFS(СВЦЭМ!$C$33:$C$776,СВЦЭМ!$A$33:$A$776,$A26,СВЦЭМ!$B$33:$B$776,L$11)+'СЕТ СН'!$F$12+СВЦЭМ!$D$10+'СЕТ СН'!$F$5-'СЕТ СН'!$F$20</f>
        <v>1958.2512276100001</v>
      </c>
      <c r="M26" s="36">
        <f>SUMIFS(СВЦЭМ!$C$33:$C$776,СВЦЭМ!$A$33:$A$776,$A26,СВЦЭМ!$B$33:$B$776,M$11)+'СЕТ СН'!$F$12+СВЦЭМ!$D$10+'СЕТ СН'!$F$5-'СЕТ СН'!$F$20</f>
        <v>1900.1432485</v>
      </c>
      <c r="N26" s="36">
        <f>SUMIFS(СВЦЭМ!$C$33:$C$776,СВЦЭМ!$A$33:$A$776,$A26,СВЦЭМ!$B$33:$B$776,N$11)+'СЕТ СН'!$F$12+СВЦЭМ!$D$10+'СЕТ СН'!$F$5-'СЕТ СН'!$F$20</f>
        <v>1895.48070757</v>
      </c>
      <c r="O26" s="36">
        <f>SUMIFS(СВЦЭМ!$C$33:$C$776,СВЦЭМ!$A$33:$A$776,$A26,СВЦЭМ!$B$33:$B$776,O$11)+'СЕТ СН'!$F$12+СВЦЭМ!$D$10+'СЕТ СН'!$F$5-'СЕТ СН'!$F$20</f>
        <v>1898.9149901999999</v>
      </c>
      <c r="P26" s="36">
        <f>SUMIFS(СВЦЭМ!$C$33:$C$776,СВЦЭМ!$A$33:$A$776,$A26,СВЦЭМ!$B$33:$B$776,P$11)+'СЕТ СН'!$F$12+СВЦЭМ!$D$10+'СЕТ СН'!$F$5-'СЕТ СН'!$F$20</f>
        <v>1896.18521336</v>
      </c>
      <c r="Q26" s="36">
        <f>SUMIFS(СВЦЭМ!$C$33:$C$776,СВЦЭМ!$A$33:$A$776,$A26,СВЦЭМ!$B$33:$B$776,Q$11)+'СЕТ СН'!$F$12+СВЦЭМ!$D$10+'СЕТ СН'!$F$5-'СЕТ СН'!$F$20</f>
        <v>1893.85847448</v>
      </c>
      <c r="R26" s="36">
        <f>SUMIFS(СВЦЭМ!$C$33:$C$776,СВЦЭМ!$A$33:$A$776,$A26,СВЦЭМ!$B$33:$B$776,R$11)+'СЕТ СН'!$F$12+СВЦЭМ!$D$10+'СЕТ СН'!$F$5-'СЕТ СН'!$F$20</f>
        <v>1891.7313655400001</v>
      </c>
      <c r="S26" s="36">
        <f>SUMIFS(СВЦЭМ!$C$33:$C$776,СВЦЭМ!$A$33:$A$776,$A26,СВЦЭМ!$B$33:$B$776,S$11)+'СЕТ СН'!$F$12+СВЦЭМ!$D$10+'СЕТ СН'!$F$5-'СЕТ СН'!$F$20</f>
        <v>1866.7405383300002</v>
      </c>
      <c r="T26" s="36">
        <f>SUMIFS(СВЦЭМ!$C$33:$C$776,СВЦЭМ!$A$33:$A$776,$A26,СВЦЭМ!$B$33:$B$776,T$11)+'СЕТ СН'!$F$12+СВЦЭМ!$D$10+'СЕТ СН'!$F$5-'СЕТ СН'!$F$20</f>
        <v>1845.75596827</v>
      </c>
      <c r="U26" s="36">
        <f>SUMIFS(СВЦЭМ!$C$33:$C$776,СВЦЭМ!$A$33:$A$776,$A26,СВЦЭМ!$B$33:$B$776,U$11)+'СЕТ СН'!$F$12+СВЦЭМ!$D$10+'СЕТ СН'!$F$5-'СЕТ СН'!$F$20</f>
        <v>1845.6812387800001</v>
      </c>
      <c r="V26" s="36">
        <f>SUMIFS(СВЦЭМ!$C$33:$C$776,СВЦЭМ!$A$33:$A$776,$A26,СВЦЭМ!$B$33:$B$776,V$11)+'СЕТ СН'!$F$12+СВЦЭМ!$D$10+'СЕТ СН'!$F$5-'СЕТ СН'!$F$20</f>
        <v>1869.1891822100001</v>
      </c>
      <c r="W26" s="36">
        <f>SUMIFS(СВЦЭМ!$C$33:$C$776,СВЦЭМ!$A$33:$A$776,$A26,СВЦЭМ!$B$33:$B$776,W$11)+'СЕТ СН'!$F$12+СВЦЭМ!$D$10+'СЕТ СН'!$F$5-'СЕТ СН'!$F$20</f>
        <v>1882.51615386</v>
      </c>
      <c r="X26" s="36">
        <f>SUMIFS(СВЦЭМ!$C$33:$C$776,СВЦЭМ!$A$33:$A$776,$A26,СВЦЭМ!$B$33:$B$776,X$11)+'СЕТ СН'!$F$12+СВЦЭМ!$D$10+'СЕТ СН'!$F$5-'СЕТ СН'!$F$20</f>
        <v>1893.82385174</v>
      </c>
      <c r="Y26" s="36">
        <f>SUMIFS(СВЦЭМ!$C$33:$C$776,СВЦЭМ!$A$33:$A$776,$A26,СВЦЭМ!$B$33:$B$776,Y$11)+'СЕТ СН'!$F$12+СВЦЭМ!$D$10+'СЕТ СН'!$F$5-'СЕТ СН'!$F$20</f>
        <v>1898.7715332400001</v>
      </c>
    </row>
    <row r="27" spans="1:25" ht="15.75" x14ac:dyDescent="0.2">
      <c r="A27" s="35">
        <f t="shared" si="0"/>
        <v>44151</v>
      </c>
      <c r="B27" s="36">
        <f>SUMIFS(СВЦЭМ!$C$33:$C$776,СВЦЭМ!$A$33:$A$776,$A27,СВЦЭМ!$B$33:$B$776,B$11)+'СЕТ СН'!$F$12+СВЦЭМ!$D$10+'СЕТ СН'!$F$5-'СЕТ СН'!$F$20</f>
        <v>1976.9434979100001</v>
      </c>
      <c r="C27" s="36">
        <f>SUMIFS(СВЦЭМ!$C$33:$C$776,СВЦЭМ!$A$33:$A$776,$A27,СВЦЭМ!$B$33:$B$776,C$11)+'СЕТ СН'!$F$12+СВЦЭМ!$D$10+'СЕТ СН'!$F$5-'СЕТ СН'!$F$20</f>
        <v>2058.2911880900001</v>
      </c>
      <c r="D27" s="36">
        <f>SUMIFS(СВЦЭМ!$C$33:$C$776,СВЦЭМ!$A$33:$A$776,$A27,СВЦЭМ!$B$33:$B$776,D$11)+'СЕТ СН'!$F$12+СВЦЭМ!$D$10+'СЕТ СН'!$F$5-'СЕТ СН'!$F$20</f>
        <v>2117.4598350199999</v>
      </c>
      <c r="E27" s="36">
        <f>SUMIFS(СВЦЭМ!$C$33:$C$776,СВЦЭМ!$A$33:$A$776,$A27,СВЦЭМ!$B$33:$B$776,E$11)+'СЕТ СН'!$F$12+СВЦЭМ!$D$10+'СЕТ СН'!$F$5-'СЕТ СН'!$F$20</f>
        <v>2123.91372413</v>
      </c>
      <c r="F27" s="36">
        <f>SUMIFS(СВЦЭМ!$C$33:$C$776,СВЦЭМ!$A$33:$A$776,$A27,СВЦЭМ!$B$33:$B$776,F$11)+'СЕТ СН'!$F$12+СВЦЭМ!$D$10+'СЕТ СН'!$F$5-'СЕТ СН'!$F$20</f>
        <v>2107.7480259700001</v>
      </c>
      <c r="G27" s="36">
        <f>SUMIFS(СВЦЭМ!$C$33:$C$776,СВЦЭМ!$A$33:$A$776,$A27,СВЦЭМ!$B$33:$B$776,G$11)+'СЕТ СН'!$F$12+СВЦЭМ!$D$10+'СЕТ СН'!$F$5-'СЕТ СН'!$F$20</f>
        <v>2094.1867188300002</v>
      </c>
      <c r="H27" s="36">
        <f>SUMIFS(СВЦЭМ!$C$33:$C$776,СВЦЭМ!$A$33:$A$776,$A27,СВЦЭМ!$B$33:$B$776,H$11)+'СЕТ СН'!$F$12+СВЦЭМ!$D$10+'СЕТ СН'!$F$5-'СЕТ СН'!$F$20</f>
        <v>2049.5157308299999</v>
      </c>
      <c r="I27" s="36">
        <f>SUMIFS(СВЦЭМ!$C$33:$C$776,СВЦЭМ!$A$33:$A$776,$A27,СВЦЭМ!$B$33:$B$776,I$11)+'СЕТ СН'!$F$12+СВЦЭМ!$D$10+'СЕТ СН'!$F$5-'СЕТ СН'!$F$20</f>
        <v>2011.9775884000001</v>
      </c>
      <c r="J27" s="36">
        <f>SUMIFS(СВЦЭМ!$C$33:$C$776,СВЦЭМ!$A$33:$A$776,$A27,СВЦЭМ!$B$33:$B$776,J$11)+'СЕТ СН'!$F$12+СВЦЭМ!$D$10+'СЕТ СН'!$F$5-'СЕТ СН'!$F$20</f>
        <v>1996.4522455199999</v>
      </c>
      <c r="K27" s="36">
        <f>SUMIFS(СВЦЭМ!$C$33:$C$776,СВЦЭМ!$A$33:$A$776,$A27,СВЦЭМ!$B$33:$B$776,K$11)+'СЕТ СН'!$F$12+СВЦЭМ!$D$10+'СЕТ СН'!$F$5-'СЕТ СН'!$F$20</f>
        <v>1997.8994308400002</v>
      </c>
      <c r="L27" s="36">
        <f>SUMIFS(СВЦЭМ!$C$33:$C$776,СВЦЭМ!$A$33:$A$776,$A27,СВЦЭМ!$B$33:$B$776,L$11)+'СЕТ СН'!$F$12+СВЦЭМ!$D$10+'СЕТ СН'!$F$5-'СЕТ СН'!$F$20</f>
        <v>1967.0231003600002</v>
      </c>
      <c r="M27" s="36">
        <f>SUMIFS(СВЦЭМ!$C$33:$C$776,СВЦЭМ!$A$33:$A$776,$A27,СВЦЭМ!$B$33:$B$776,M$11)+'СЕТ СН'!$F$12+СВЦЭМ!$D$10+'СЕТ СН'!$F$5-'СЕТ СН'!$F$20</f>
        <v>1928.86869445</v>
      </c>
      <c r="N27" s="36">
        <f>SUMIFS(СВЦЭМ!$C$33:$C$776,СВЦЭМ!$A$33:$A$776,$A27,СВЦЭМ!$B$33:$B$776,N$11)+'СЕТ СН'!$F$12+СВЦЭМ!$D$10+'СЕТ СН'!$F$5-'СЕТ СН'!$F$20</f>
        <v>1912.88825892</v>
      </c>
      <c r="O27" s="36">
        <f>SUMIFS(СВЦЭМ!$C$33:$C$776,СВЦЭМ!$A$33:$A$776,$A27,СВЦЭМ!$B$33:$B$776,O$11)+'СЕТ СН'!$F$12+СВЦЭМ!$D$10+'СЕТ СН'!$F$5-'СЕТ СН'!$F$20</f>
        <v>1923.1636525399999</v>
      </c>
      <c r="P27" s="36">
        <f>SUMIFS(СВЦЭМ!$C$33:$C$776,СВЦЭМ!$A$33:$A$776,$A27,СВЦЭМ!$B$33:$B$776,P$11)+'СЕТ СН'!$F$12+СВЦЭМ!$D$10+'СЕТ СН'!$F$5-'СЕТ СН'!$F$20</f>
        <v>1923.84929545</v>
      </c>
      <c r="Q27" s="36">
        <f>SUMIFS(СВЦЭМ!$C$33:$C$776,СВЦЭМ!$A$33:$A$776,$A27,СВЦЭМ!$B$33:$B$776,Q$11)+'СЕТ СН'!$F$12+СВЦЭМ!$D$10+'СЕТ СН'!$F$5-'СЕТ СН'!$F$20</f>
        <v>1924.5993030499999</v>
      </c>
      <c r="R27" s="36">
        <f>SUMIFS(СВЦЭМ!$C$33:$C$776,СВЦЭМ!$A$33:$A$776,$A27,СВЦЭМ!$B$33:$B$776,R$11)+'СЕТ СН'!$F$12+СВЦЭМ!$D$10+'СЕТ СН'!$F$5-'СЕТ СН'!$F$20</f>
        <v>1910.36132165</v>
      </c>
      <c r="S27" s="36">
        <f>SUMIFS(СВЦЭМ!$C$33:$C$776,СВЦЭМ!$A$33:$A$776,$A27,СВЦЭМ!$B$33:$B$776,S$11)+'СЕТ СН'!$F$12+СВЦЭМ!$D$10+'СЕТ СН'!$F$5-'СЕТ СН'!$F$20</f>
        <v>1902.15592601</v>
      </c>
      <c r="T27" s="36">
        <f>SUMIFS(СВЦЭМ!$C$33:$C$776,СВЦЭМ!$A$33:$A$776,$A27,СВЦЭМ!$B$33:$B$776,T$11)+'СЕТ СН'!$F$12+СВЦЭМ!$D$10+'СЕТ СН'!$F$5-'СЕТ СН'!$F$20</f>
        <v>1886.4683772399999</v>
      </c>
      <c r="U27" s="36">
        <f>SUMIFS(СВЦЭМ!$C$33:$C$776,СВЦЭМ!$A$33:$A$776,$A27,СВЦЭМ!$B$33:$B$776,U$11)+'СЕТ СН'!$F$12+СВЦЭМ!$D$10+'СЕТ СН'!$F$5-'СЕТ СН'!$F$20</f>
        <v>1863.08526785</v>
      </c>
      <c r="V27" s="36">
        <f>SUMIFS(СВЦЭМ!$C$33:$C$776,СВЦЭМ!$A$33:$A$776,$A27,СВЦЭМ!$B$33:$B$776,V$11)+'СЕТ СН'!$F$12+СВЦЭМ!$D$10+'СЕТ СН'!$F$5-'СЕТ СН'!$F$20</f>
        <v>1863.3323476800001</v>
      </c>
      <c r="W27" s="36">
        <f>SUMIFS(СВЦЭМ!$C$33:$C$776,СВЦЭМ!$A$33:$A$776,$A27,СВЦЭМ!$B$33:$B$776,W$11)+'СЕТ СН'!$F$12+СВЦЭМ!$D$10+'СЕТ СН'!$F$5-'СЕТ СН'!$F$20</f>
        <v>1879.3586035200001</v>
      </c>
      <c r="X27" s="36">
        <f>SUMIFS(СВЦЭМ!$C$33:$C$776,СВЦЭМ!$A$33:$A$776,$A27,СВЦЭМ!$B$33:$B$776,X$11)+'СЕТ СН'!$F$12+СВЦЭМ!$D$10+'СЕТ СН'!$F$5-'СЕТ СН'!$F$20</f>
        <v>1893.0689556000002</v>
      </c>
      <c r="Y27" s="36">
        <f>SUMIFS(СВЦЭМ!$C$33:$C$776,СВЦЭМ!$A$33:$A$776,$A27,СВЦЭМ!$B$33:$B$776,Y$11)+'СЕТ СН'!$F$12+СВЦЭМ!$D$10+'СЕТ СН'!$F$5-'СЕТ СН'!$F$20</f>
        <v>1920.0984471000002</v>
      </c>
    </row>
    <row r="28" spans="1:25" ht="15.75" x14ac:dyDescent="0.2">
      <c r="A28" s="35">
        <f t="shared" si="0"/>
        <v>44152</v>
      </c>
      <c r="B28" s="36">
        <f>SUMIFS(СВЦЭМ!$C$33:$C$776,СВЦЭМ!$A$33:$A$776,$A28,СВЦЭМ!$B$33:$B$776,B$11)+'СЕТ СН'!$F$12+СВЦЭМ!$D$10+'СЕТ СН'!$F$5-'СЕТ СН'!$F$20</f>
        <v>1941.85460539</v>
      </c>
      <c r="C28" s="36">
        <f>SUMIFS(СВЦЭМ!$C$33:$C$776,СВЦЭМ!$A$33:$A$776,$A28,СВЦЭМ!$B$33:$B$776,C$11)+'СЕТ СН'!$F$12+СВЦЭМ!$D$10+'СЕТ СН'!$F$5-'СЕТ СН'!$F$20</f>
        <v>2016.5524257500001</v>
      </c>
      <c r="D28" s="36">
        <f>SUMIFS(СВЦЭМ!$C$33:$C$776,СВЦЭМ!$A$33:$A$776,$A28,СВЦЭМ!$B$33:$B$776,D$11)+'СЕТ СН'!$F$12+СВЦЭМ!$D$10+'СЕТ СН'!$F$5-'СЕТ СН'!$F$20</f>
        <v>2073.1217674700001</v>
      </c>
      <c r="E28" s="36">
        <f>SUMIFS(СВЦЭМ!$C$33:$C$776,СВЦЭМ!$A$33:$A$776,$A28,СВЦЭМ!$B$33:$B$776,E$11)+'СЕТ СН'!$F$12+СВЦЭМ!$D$10+'СЕТ СН'!$F$5-'СЕТ СН'!$F$20</f>
        <v>2078.1969021899999</v>
      </c>
      <c r="F28" s="36">
        <f>SUMIFS(СВЦЭМ!$C$33:$C$776,СВЦЭМ!$A$33:$A$776,$A28,СВЦЭМ!$B$33:$B$776,F$11)+'СЕТ СН'!$F$12+СВЦЭМ!$D$10+'СЕТ СН'!$F$5-'СЕТ СН'!$F$20</f>
        <v>2078.09067383</v>
      </c>
      <c r="G28" s="36">
        <f>SUMIFS(СВЦЭМ!$C$33:$C$776,СВЦЭМ!$A$33:$A$776,$A28,СВЦЭМ!$B$33:$B$776,G$11)+'СЕТ СН'!$F$12+СВЦЭМ!$D$10+'СЕТ СН'!$F$5-'СЕТ СН'!$F$20</f>
        <v>2066.7255506299998</v>
      </c>
      <c r="H28" s="36">
        <f>SUMIFS(СВЦЭМ!$C$33:$C$776,СВЦЭМ!$A$33:$A$776,$A28,СВЦЭМ!$B$33:$B$776,H$11)+'СЕТ СН'!$F$12+СВЦЭМ!$D$10+'СЕТ СН'!$F$5-'СЕТ СН'!$F$20</f>
        <v>2030.13953803</v>
      </c>
      <c r="I28" s="36">
        <f>SUMIFS(СВЦЭМ!$C$33:$C$776,СВЦЭМ!$A$33:$A$776,$A28,СВЦЭМ!$B$33:$B$776,I$11)+'СЕТ СН'!$F$12+СВЦЭМ!$D$10+'СЕТ СН'!$F$5-'СЕТ СН'!$F$20</f>
        <v>1979.2152213700001</v>
      </c>
      <c r="J28" s="36">
        <f>SUMIFS(СВЦЭМ!$C$33:$C$776,СВЦЭМ!$A$33:$A$776,$A28,СВЦЭМ!$B$33:$B$776,J$11)+'СЕТ СН'!$F$12+СВЦЭМ!$D$10+'СЕТ СН'!$F$5-'СЕТ СН'!$F$20</f>
        <v>1958.3678918200001</v>
      </c>
      <c r="K28" s="36">
        <f>SUMIFS(СВЦЭМ!$C$33:$C$776,СВЦЭМ!$A$33:$A$776,$A28,СВЦЭМ!$B$33:$B$776,K$11)+'СЕТ СН'!$F$12+СВЦЭМ!$D$10+'СЕТ СН'!$F$5-'СЕТ СН'!$F$20</f>
        <v>2005.0318828899999</v>
      </c>
      <c r="L28" s="36">
        <f>SUMIFS(СВЦЭМ!$C$33:$C$776,СВЦЭМ!$A$33:$A$776,$A28,СВЦЭМ!$B$33:$B$776,L$11)+'СЕТ СН'!$F$12+СВЦЭМ!$D$10+'СЕТ СН'!$F$5-'СЕТ СН'!$F$20</f>
        <v>1962.42866319</v>
      </c>
      <c r="M28" s="36">
        <f>SUMIFS(СВЦЭМ!$C$33:$C$776,СВЦЭМ!$A$33:$A$776,$A28,СВЦЭМ!$B$33:$B$776,M$11)+'СЕТ СН'!$F$12+СВЦЭМ!$D$10+'СЕТ СН'!$F$5-'СЕТ СН'!$F$20</f>
        <v>1899.0657446800001</v>
      </c>
      <c r="N28" s="36">
        <f>SUMIFS(СВЦЭМ!$C$33:$C$776,СВЦЭМ!$A$33:$A$776,$A28,СВЦЭМ!$B$33:$B$776,N$11)+'СЕТ СН'!$F$12+СВЦЭМ!$D$10+'СЕТ СН'!$F$5-'СЕТ СН'!$F$20</f>
        <v>1885.23118032</v>
      </c>
      <c r="O28" s="36">
        <f>SUMIFS(СВЦЭМ!$C$33:$C$776,СВЦЭМ!$A$33:$A$776,$A28,СВЦЭМ!$B$33:$B$776,O$11)+'СЕТ СН'!$F$12+СВЦЭМ!$D$10+'СЕТ СН'!$F$5-'СЕТ СН'!$F$20</f>
        <v>1889.6207892</v>
      </c>
      <c r="P28" s="36">
        <f>SUMIFS(СВЦЭМ!$C$33:$C$776,СВЦЭМ!$A$33:$A$776,$A28,СВЦЭМ!$B$33:$B$776,P$11)+'СЕТ СН'!$F$12+СВЦЭМ!$D$10+'СЕТ СН'!$F$5-'СЕТ СН'!$F$20</f>
        <v>1887.76575473</v>
      </c>
      <c r="Q28" s="36">
        <f>SUMIFS(СВЦЭМ!$C$33:$C$776,СВЦЭМ!$A$33:$A$776,$A28,СВЦЭМ!$B$33:$B$776,Q$11)+'СЕТ СН'!$F$12+СВЦЭМ!$D$10+'СЕТ СН'!$F$5-'СЕТ СН'!$F$20</f>
        <v>1887.44170738</v>
      </c>
      <c r="R28" s="36">
        <f>SUMIFS(СВЦЭМ!$C$33:$C$776,СВЦЭМ!$A$33:$A$776,$A28,СВЦЭМ!$B$33:$B$776,R$11)+'СЕТ СН'!$F$12+СВЦЭМ!$D$10+'СЕТ СН'!$F$5-'СЕТ СН'!$F$20</f>
        <v>1990.5089896499999</v>
      </c>
      <c r="S28" s="36">
        <f>SUMIFS(СВЦЭМ!$C$33:$C$776,СВЦЭМ!$A$33:$A$776,$A28,СВЦЭМ!$B$33:$B$776,S$11)+'СЕТ СН'!$F$12+СВЦЭМ!$D$10+'СЕТ СН'!$F$5-'СЕТ СН'!$F$20</f>
        <v>1960.3481616200002</v>
      </c>
      <c r="T28" s="36">
        <f>SUMIFS(СВЦЭМ!$C$33:$C$776,СВЦЭМ!$A$33:$A$776,$A28,СВЦЭМ!$B$33:$B$776,T$11)+'СЕТ СН'!$F$12+СВЦЭМ!$D$10+'СЕТ СН'!$F$5-'СЕТ СН'!$F$20</f>
        <v>1886.4270239800001</v>
      </c>
      <c r="U28" s="36">
        <f>SUMIFS(СВЦЭМ!$C$33:$C$776,СВЦЭМ!$A$33:$A$776,$A28,СВЦЭМ!$B$33:$B$776,U$11)+'СЕТ СН'!$F$12+СВЦЭМ!$D$10+'СЕТ СН'!$F$5-'СЕТ СН'!$F$20</f>
        <v>1837.3251675000001</v>
      </c>
      <c r="V28" s="36">
        <f>SUMIFS(СВЦЭМ!$C$33:$C$776,СВЦЭМ!$A$33:$A$776,$A28,СВЦЭМ!$B$33:$B$776,V$11)+'СЕТ СН'!$F$12+СВЦЭМ!$D$10+'СЕТ СН'!$F$5-'СЕТ СН'!$F$20</f>
        <v>1832.8932222399999</v>
      </c>
      <c r="W28" s="36">
        <f>SUMIFS(СВЦЭМ!$C$33:$C$776,СВЦЭМ!$A$33:$A$776,$A28,СВЦЭМ!$B$33:$B$776,W$11)+'СЕТ СН'!$F$12+СВЦЭМ!$D$10+'СЕТ СН'!$F$5-'СЕТ СН'!$F$20</f>
        <v>1865.23819054</v>
      </c>
      <c r="X28" s="36">
        <f>SUMIFS(СВЦЭМ!$C$33:$C$776,СВЦЭМ!$A$33:$A$776,$A28,СВЦЭМ!$B$33:$B$776,X$11)+'СЕТ СН'!$F$12+СВЦЭМ!$D$10+'СЕТ СН'!$F$5-'СЕТ СН'!$F$20</f>
        <v>1866.21183965</v>
      </c>
      <c r="Y28" s="36">
        <f>SUMIFS(СВЦЭМ!$C$33:$C$776,СВЦЭМ!$A$33:$A$776,$A28,СВЦЭМ!$B$33:$B$776,Y$11)+'СЕТ СН'!$F$12+СВЦЭМ!$D$10+'СЕТ СН'!$F$5-'СЕТ СН'!$F$20</f>
        <v>1886.94108211</v>
      </c>
    </row>
    <row r="29" spans="1:25" ht="15.75" x14ac:dyDescent="0.2">
      <c r="A29" s="35">
        <f t="shared" si="0"/>
        <v>44153</v>
      </c>
      <c r="B29" s="36">
        <f>SUMIFS(СВЦЭМ!$C$33:$C$776,СВЦЭМ!$A$33:$A$776,$A29,СВЦЭМ!$B$33:$B$776,B$11)+'СЕТ СН'!$F$12+СВЦЭМ!$D$10+'СЕТ СН'!$F$5-'СЕТ СН'!$F$20</f>
        <v>1951.4589763900001</v>
      </c>
      <c r="C29" s="36">
        <f>SUMIFS(СВЦЭМ!$C$33:$C$776,СВЦЭМ!$A$33:$A$776,$A29,СВЦЭМ!$B$33:$B$776,C$11)+'СЕТ СН'!$F$12+СВЦЭМ!$D$10+'СЕТ СН'!$F$5-'СЕТ СН'!$F$20</f>
        <v>2002.2042160000001</v>
      </c>
      <c r="D29" s="36">
        <f>SUMIFS(СВЦЭМ!$C$33:$C$776,СВЦЭМ!$A$33:$A$776,$A29,СВЦЭМ!$B$33:$B$776,D$11)+'СЕТ СН'!$F$12+СВЦЭМ!$D$10+'СЕТ СН'!$F$5-'СЕТ СН'!$F$20</f>
        <v>2040.86045046</v>
      </c>
      <c r="E29" s="36">
        <f>SUMIFS(СВЦЭМ!$C$33:$C$776,СВЦЭМ!$A$33:$A$776,$A29,СВЦЭМ!$B$33:$B$776,E$11)+'СЕТ СН'!$F$12+СВЦЭМ!$D$10+'СЕТ СН'!$F$5-'СЕТ СН'!$F$20</f>
        <v>2053.0467717700003</v>
      </c>
      <c r="F29" s="36">
        <f>SUMIFS(СВЦЭМ!$C$33:$C$776,СВЦЭМ!$A$33:$A$776,$A29,СВЦЭМ!$B$33:$B$776,F$11)+'СЕТ СН'!$F$12+СВЦЭМ!$D$10+'СЕТ СН'!$F$5-'СЕТ СН'!$F$20</f>
        <v>2049.3742429499998</v>
      </c>
      <c r="G29" s="36">
        <f>SUMIFS(СВЦЭМ!$C$33:$C$776,СВЦЭМ!$A$33:$A$776,$A29,СВЦЭМ!$B$33:$B$776,G$11)+'СЕТ СН'!$F$12+СВЦЭМ!$D$10+'СЕТ СН'!$F$5-'СЕТ СН'!$F$20</f>
        <v>2030.7574482700002</v>
      </c>
      <c r="H29" s="36">
        <f>SUMIFS(СВЦЭМ!$C$33:$C$776,СВЦЭМ!$A$33:$A$776,$A29,СВЦЭМ!$B$33:$B$776,H$11)+'СЕТ СН'!$F$12+СВЦЭМ!$D$10+'СЕТ СН'!$F$5-'СЕТ СН'!$F$20</f>
        <v>2032.5068818300001</v>
      </c>
      <c r="I29" s="36">
        <f>SUMIFS(СВЦЭМ!$C$33:$C$776,СВЦЭМ!$A$33:$A$776,$A29,СВЦЭМ!$B$33:$B$776,I$11)+'СЕТ СН'!$F$12+СВЦЭМ!$D$10+'СЕТ СН'!$F$5-'СЕТ СН'!$F$20</f>
        <v>2015.8633247400001</v>
      </c>
      <c r="J29" s="36">
        <f>SUMIFS(СВЦЭМ!$C$33:$C$776,СВЦЭМ!$A$33:$A$776,$A29,СВЦЭМ!$B$33:$B$776,J$11)+'СЕТ СН'!$F$12+СВЦЭМ!$D$10+'СЕТ СН'!$F$5-'СЕТ СН'!$F$20</f>
        <v>1989.33640066</v>
      </c>
      <c r="K29" s="36">
        <f>SUMIFS(СВЦЭМ!$C$33:$C$776,СВЦЭМ!$A$33:$A$776,$A29,СВЦЭМ!$B$33:$B$776,K$11)+'СЕТ СН'!$F$12+СВЦЭМ!$D$10+'СЕТ СН'!$F$5-'СЕТ СН'!$F$20</f>
        <v>1977.3942305099999</v>
      </c>
      <c r="L29" s="36">
        <f>SUMIFS(СВЦЭМ!$C$33:$C$776,СВЦЭМ!$A$33:$A$776,$A29,СВЦЭМ!$B$33:$B$776,L$11)+'СЕТ СН'!$F$12+СВЦЭМ!$D$10+'СЕТ СН'!$F$5-'СЕТ СН'!$F$20</f>
        <v>1935.6030560500001</v>
      </c>
      <c r="M29" s="36">
        <f>SUMIFS(СВЦЭМ!$C$33:$C$776,СВЦЭМ!$A$33:$A$776,$A29,СВЦЭМ!$B$33:$B$776,M$11)+'СЕТ СН'!$F$12+СВЦЭМ!$D$10+'СЕТ СН'!$F$5-'СЕТ СН'!$F$20</f>
        <v>1912.6433277900001</v>
      </c>
      <c r="N29" s="36">
        <f>SUMIFS(СВЦЭМ!$C$33:$C$776,СВЦЭМ!$A$33:$A$776,$A29,СВЦЭМ!$B$33:$B$776,N$11)+'СЕТ СН'!$F$12+СВЦЭМ!$D$10+'СЕТ СН'!$F$5-'СЕТ СН'!$F$20</f>
        <v>1905.9226069599999</v>
      </c>
      <c r="O29" s="36">
        <f>SUMIFS(СВЦЭМ!$C$33:$C$776,СВЦЭМ!$A$33:$A$776,$A29,СВЦЭМ!$B$33:$B$776,O$11)+'СЕТ СН'!$F$12+СВЦЭМ!$D$10+'СЕТ СН'!$F$5-'СЕТ СН'!$F$20</f>
        <v>1905.9629944000001</v>
      </c>
      <c r="P29" s="36">
        <f>SUMIFS(СВЦЭМ!$C$33:$C$776,СВЦЭМ!$A$33:$A$776,$A29,СВЦЭМ!$B$33:$B$776,P$11)+'СЕТ СН'!$F$12+СВЦЭМ!$D$10+'СЕТ СН'!$F$5-'СЕТ СН'!$F$20</f>
        <v>1908.64693343</v>
      </c>
      <c r="Q29" s="36">
        <f>SUMIFS(СВЦЭМ!$C$33:$C$776,СВЦЭМ!$A$33:$A$776,$A29,СВЦЭМ!$B$33:$B$776,Q$11)+'СЕТ СН'!$F$12+СВЦЭМ!$D$10+'СЕТ СН'!$F$5-'СЕТ СН'!$F$20</f>
        <v>1910.6671263799999</v>
      </c>
      <c r="R29" s="36">
        <f>SUMIFS(СВЦЭМ!$C$33:$C$776,СВЦЭМ!$A$33:$A$776,$A29,СВЦЭМ!$B$33:$B$776,R$11)+'СЕТ СН'!$F$12+СВЦЭМ!$D$10+'СЕТ СН'!$F$5-'СЕТ СН'!$F$20</f>
        <v>1901.2434985800001</v>
      </c>
      <c r="S29" s="36">
        <f>SUMIFS(СВЦЭМ!$C$33:$C$776,СВЦЭМ!$A$33:$A$776,$A29,СВЦЭМ!$B$33:$B$776,S$11)+'СЕТ СН'!$F$12+СВЦЭМ!$D$10+'СЕТ СН'!$F$5-'СЕТ СН'!$F$20</f>
        <v>1921.9551220000001</v>
      </c>
      <c r="T29" s="36">
        <f>SUMIFS(СВЦЭМ!$C$33:$C$776,СВЦЭМ!$A$33:$A$776,$A29,СВЦЭМ!$B$33:$B$776,T$11)+'СЕТ СН'!$F$12+СВЦЭМ!$D$10+'СЕТ СН'!$F$5-'СЕТ СН'!$F$20</f>
        <v>1939.6019033299999</v>
      </c>
      <c r="U29" s="36">
        <f>SUMIFS(СВЦЭМ!$C$33:$C$776,СВЦЭМ!$A$33:$A$776,$A29,СВЦЭМ!$B$33:$B$776,U$11)+'СЕТ СН'!$F$12+СВЦЭМ!$D$10+'СЕТ СН'!$F$5-'СЕТ СН'!$F$20</f>
        <v>1939.10897682</v>
      </c>
      <c r="V29" s="36">
        <f>SUMIFS(СВЦЭМ!$C$33:$C$776,СВЦЭМ!$A$33:$A$776,$A29,СВЦЭМ!$B$33:$B$776,V$11)+'СЕТ СН'!$F$12+СВЦЭМ!$D$10+'СЕТ СН'!$F$5-'СЕТ СН'!$F$20</f>
        <v>1927.8071436600001</v>
      </c>
      <c r="W29" s="36">
        <f>SUMIFS(СВЦЭМ!$C$33:$C$776,СВЦЭМ!$A$33:$A$776,$A29,СВЦЭМ!$B$33:$B$776,W$11)+'СЕТ СН'!$F$12+СВЦЭМ!$D$10+'СЕТ СН'!$F$5-'СЕТ СН'!$F$20</f>
        <v>1910.9895061900002</v>
      </c>
      <c r="X29" s="36">
        <f>SUMIFS(СВЦЭМ!$C$33:$C$776,СВЦЭМ!$A$33:$A$776,$A29,СВЦЭМ!$B$33:$B$776,X$11)+'СЕТ СН'!$F$12+СВЦЭМ!$D$10+'СЕТ СН'!$F$5-'СЕТ СН'!$F$20</f>
        <v>1908.41769761</v>
      </c>
      <c r="Y29" s="36">
        <f>SUMIFS(СВЦЭМ!$C$33:$C$776,СВЦЭМ!$A$33:$A$776,$A29,СВЦЭМ!$B$33:$B$776,Y$11)+'СЕТ СН'!$F$12+СВЦЭМ!$D$10+'СЕТ СН'!$F$5-'СЕТ СН'!$F$20</f>
        <v>1914.6234571300001</v>
      </c>
    </row>
    <row r="30" spans="1:25" ht="15.75" x14ac:dyDescent="0.2">
      <c r="A30" s="35">
        <f t="shared" si="0"/>
        <v>44154</v>
      </c>
      <c r="B30" s="36">
        <f>SUMIFS(СВЦЭМ!$C$33:$C$776,СВЦЭМ!$A$33:$A$776,$A30,СВЦЭМ!$B$33:$B$776,B$11)+'СЕТ СН'!$F$12+СВЦЭМ!$D$10+'СЕТ СН'!$F$5-'СЕТ СН'!$F$20</f>
        <v>1987.5611533400001</v>
      </c>
      <c r="C30" s="36">
        <f>SUMIFS(СВЦЭМ!$C$33:$C$776,СВЦЭМ!$A$33:$A$776,$A30,СВЦЭМ!$B$33:$B$776,C$11)+'СЕТ СН'!$F$12+СВЦЭМ!$D$10+'СЕТ СН'!$F$5-'СЕТ СН'!$F$20</f>
        <v>2050.4427587300002</v>
      </c>
      <c r="D30" s="36">
        <f>SUMIFS(СВЦЭМ!$C$33:$C$776,СВЦЭМ!$A$33:$A$776,$A30,СВЦЭМ!$B$33:$B$776,D$11)+'СЕТ СН'!$F$12+СВЦЭМ!$D$10+'СЕТ СН'!$F$5-'СЕТ СН'!$F$20</f>
        <v>2082.1016595599999</v>
      </c>
      <c r="E30" s="36">
        <f>SUMIFS(СВЦЭМ!$C$33:$C$776,СВЦЭМ!$A$33:$A$776,$A30,СВЦЭМ!$B$33:$B$776,E$11)+'СЕТ СН'!$F$12+СВЦЭМ!$D$10+'СЕТ СН'!$F$5-'СЕТ СН'!$F$20</f>
        <v>2085.0549550200003</v>
      </c>
      <c r="F30" s="36">
        <f>SUMIFS(СВЦЭМ!$C$33:$C$776,СВЦЭМ!$A$33:$A$776,$A30,СВЦЭМ!$B$33:$B$776,F$11)+'СЕТ СН'!$F$12+СВЦЭМ!$D$10+'СЕТ СН'!$F$5-'СЕТ СН'!$F$20</f>
        <v>2081.9908664200002</v>
      </c>
      <c r="G30" s="36">
        <f>SUMIFS(СВЦЭМ!$C$33:$C$776,СВЦЭМ!$A$33:$A$776,$A30,СВЦЭМ!$B$33:$B$776,G$11)+'СЕТ СН'!$F$12+СВЦЭМ!$D$10+'СЕТ СН'!$F$5-'СЕТ СН'!$F$20</f>
        <v>2082.3219187300001</v>
      </c>
      <c r="H30" s="36">
        <f>SUMIFS(СВЦЭМ!$C$33:$C$776,СВЦЭМ!$A$33:$A$776,$A30,СВЦЭМ!$B$33:$B$776,H$11)+'СЕТ СН'!$F$12+СВЦЭМ!$D$10+'СЕТ СН'!$F$5-'СЕТ СН'!$F$20</f>
        <v>2060.4094655500003</v>
      </c>
      <c r="I30" s="36">
        <f>SUMIFS(СВЦЭМ!$C$33:$C$776,СВЦЭМ!$A$33:$A$776,$A30,СВЦЭМ!$B$33:$B$776,I$11)+'СЕТ СН'!$F$12+СВЦЭМ!$D$10+'СЕТ СН'!$F$5-'СЕТ СН'!$F$20</f>
        <v>2016.5995962100001</v>
      </c>
      <c r="J30" s="36">
        <f>SUMIFS(СВЦЭМ!$C$33:$C$776,СВЦЭМ!$A$33:$A$776,$A30,СВЦЭМ!$B$33:$B$776,J$11)+'СЕТ СН'!$F$12+СВЦЭМ!$D$10+'СЕТ СН'!$F$5-'СЕТ СН'!$F$20</f>
        <v>1981.03364605</v>
      </c>
      <c r="K30" s="36">
        <f>SUMIFS(СВЦЭМ!$C$33:$C$776,СВЦЭМ!$A$33:$A$776,$A30,СВЦЭМ!$B$33:$B$776,K$11)+'СЕТ СН'!$F$12+СВЦЭМ!$D$10+'СЕТ СН'!$F$5-'СЕТ СН'!$F$20</f>
        <v>1975.6473184500001</v>
      </c>
      <c r="L30" s="36">
        <f>SUMIFS(СВЦЭМ!$C$33:$C$776,СВЦЭМ!$A$33:$A$776,$A30,СВЦЭМ!$B$33:$B$776,L$11)+'СЕТ СН'!$F$12+СВЦЭМ!$D$10+'СЕТ СН'!$F$5-'СЕТ СН'!$F$20</f>
        <v>1946.2045169500002</v>
      </c>
      <c r="M30" s="36">
        <f>SUMIFS(СВЦЭМ!$C$33:$C$776,СВЦЭМ!$A$33:$A$776,$A30,СВЦЭМ!$B$33:$B$776,M$11)+'СЕТ СН'!$F$12+СВЦЭМ!$D$10+'СЕТ СН'!$F$5-'СЕТ СН'!$F$20</f>
        <v>1921.80260008</v>
      </c>
      <c r="N30" s="36">
        <f>SUMIFS(СВЦЭМ!$C$33:$C$776,СВЦЭМ!$A$33:$A$776,$A30,СВЦЭМ!$B$33:$B$776,N$11)+'СЕТ СН'!$F$12+СВЦЭМ!$D$10+'СЕТ СН'!$F$5-'СЕТ СН'!$F$20</f>
        <v>1905.20828669</v>
      </c>
      <c r="O30" s="36">
        <f>SUMIFS(СВЦЭМ!$C$33:$C$776,СВЦЭМ!$A$33:$A$776,$A30,СВЦЭМ!$B$33:$B$776,O$11)+'СЕТ СН'!$F$12+СВЦЭМ!$D$10+'СЕТ СН'!$F$5-'СЕТ СН'!$F$20</f>
        <v>1913.67021804</v>
      </c>
      <c r="P30" s="36">
        <f>SUMIFS(СВЦЭМ!$C$33:$C$776,СВЦЭМ!$A$33:$A$776,$A30,СВЦЭМ!$B$33:$B$776,P$11)+'СЕТ СН'!$F$12+СВЦЭМ!$D$10+'СЕТ СН'!$F$5-'СЕТ СН'!$F$20</f>
        <v>1920.5157982000001</v>
      </c>
      <c r="Q30" s="36">
        <f>SUMIFS(СВЦЭМ!$C$33:$C$776,СВЦЭМ!$A$33:$A$776,$A30,СВЦЭМ!$B$33:$B$776,Q$11)+'СЕТ СН'!$F$12+СВЦЭМ!$D$10+'СЕТ СН'!$F$5-'СЕТ СН'!$F$20</f>
        <v>1923.3269571999999</v>
      </c>
      <c r="R30" s="36">
        <f>SUMIFS(СВЦЭМ!$C$33:$C$776,СВЦЭМ!$A$33:$A$776,$A30,СВЦЭМ!$B$33:$B$776,R$11)+'СЕТ СН'!$F$12+СВЦЭМ!$D$10+'СЕТ СН'!$F$5-'СЕТ СН'!$F$20</f>
        <v>1914.23576002</v>
      </c>
      <c r="S30" s="36">
        <f>SUMIFS(СВЦЭМ!$C$33:$C$776,СВЦЭМ!$A$33:$A$776,$A30,СВЦЭМ!$B$33:$B$776,S$11)+'СЕТ СН'!$F$12+СВЦЭМ!$D$10+'СЕТ СН'!$F$5-'СЕТ СН'!$F$20</f>
        <v>1911.0872281400002</v>
      </c>
      <c r="T30" s="36">
        <f>SUMIFS(СВЦЭМ!$C$33:$C$776,СВЦЭМ!$A$33:$A$776,$A30,СВЦЭМ!$B$33:$B$776,T$11)+'СЕТ СН'!$F$12+СВЦЭМ!$D$10+'СЕТ СН'!$F$5-'СЕТ СН'!$F$20</f>
        <v>1932.1858724200001</v>
      </c>
      <c r="U30" s="36">
        <f>SUMIFS(СВЦЭМ!$C$33:$C$776,СВЦЭМ!$A$33:$A$776,$A30,СВЦЭМ!$B$33:$B$776,U$11)+'СЕТ СН'!$F$12+СВЦЭМ!$D$10+'СЕТ СН'!$F$5-'СЕТ СН'!$F$20</f>
        <v>1926.5742045100001</v>
      </c>
      <c r="V30" s="36">
        <f>SUMIFS(СВЦЭМ!$C$33:$C$776,СВЦЭМ!$A$33:$A$776,$A30,СВЦЭМ!$B$33:$B$776,V$11)+'СЕТ СН'!$F$12+СВЦЭМ!$D$10+'СЕТ СН'!$F$5-'СЕТ СН'!$F$20</f>
        <v>1915.4682342900001</v>
      </c>
      <c r="W30" s="36">
        <f>SUMIFS(СВЦЭМ!$C$33:$C$776,СВЦЭМ!$A$33:$A$776,$A30,СВЦЭМ!$B$33:$B$776,W$11)+'СЕТ СН'!$F$12+СВЦЭМ!$D$10+'СЕТ СН'!$F$5-'СЕТ СН'!$F$20</f>
        <v>1895.8678118600001</v>
      </c>
      <c r="X30" s="36">
        <f>SUMIFS(СВЦЭМ!$C$33:$C$776,СВЦЭМ!$A$33:$A$776,$A30,СВЦЭМ!$B$33:$B$776,X$11)+'СЕТ СН'!$F$12+СВЦЭМ!$D$10+'СЕТ СН'!$F$5-'СЕТ СН'!$F$20</f>
        <v>1892.7662455</v>
      </c>
      <c r="Y30" s="36">
        <f>SUMIFS(СВЦЭМ!$C$33:$C$776,СВЦЭМ!$A$33:$A$776,$A30,СВЦЭМ!$B$33:$B$776,Y$11)+'СЕТ СН'!$F$12+СВЦЭМ!$D$10+'СЕТ СН'!$F$5-'СЕТ СН'!$F$20</f>
        <v>1891.3719439700001</v>
      </c>
    </row>
    <row r="31" spans="1:25" ht="15.75" x14ac:dyDescent="0.2">
      <c r="A31" s="35">
        <f t="shared" si="0"/>
        <v>44155</v>
      </c>
      <c r="B31" s="36">
        <f>SUMIFS(СВЦЭМ!$C$33:$C$776,СВЦЭМ!$A$33:$A$776,$A31,СВЦЭМ!$B$33:$B$776,B$11)+'СЕТ СН'!$F$12+СВЦЭМ!$D$10+'СЕТ СН'!$F$5-'СЕТ СН'!$F$20</f>
        <v>1968.4307065200001</v>
      </c>
      <c r="C31" s="36">
        <f>SUMIFS(СВЦЭМ!$C$33:$C$776,СВЦЭМ!$A$33:$A$776,$A31,СВЦЭМ!$B$33:$B$776,C$11)+'СЕТ СН'!$F$12+СВЦЭМ!$D$10+'СЕТ СН'!$F$5-'СЕТ СН'!$F$20</f>
        <v>2050.4392170299998</v>
      </c>
      <c r="D31" s="36">
        <f>SUMIFS(СВЦЭМ!$C$33:$C$776,СВЦЭМ!$A$33:$A$776,$A31,СВЦЭМ!$B$33:$B$776,D$11)+'СЕТ СН'!$F$12+СВЦЭМ!$D$10+'СЕТ СН'!$F$5-'СЕТ СН'!$F$20</f>
        <v>2097.42088427</v>
      </c>
      <c r="E31" s="36">
        <f>SUMIFS(СВЦЭМ!$C$33:$C$776,СВЦЭМ!$A$33:$A$776,$A31,СВЦЭМ!$B$33:$B$776,E$11)+'СЕТ СН'!$F$12+СВЦЭМ!$D$10+'СЕТ СН'!$F$5-'СЕТ СН'!$F$20</f>
        <v>2112.0336782499999</v>
      </c>
      <c r="F31" s="36">
        <f>SUMIFS(СВЦЭМ!$C$33:$C$776,СВЦЭМ!$A$33:$A$776,$A31,СВЦЭМ!$B$33:$B$776,F$11)+'СЕТ СН'!$F$12+СВЦЭМ!$D$10+'СЕТ СН'!$F$5-'СЕТ СН'!$F$20</f>
        <v>2107.9740440200003</v>
      </c>
      <c r="G31" s="36">
        <f>SUMIFS(СВЦЭМ!$C$33:$C$776,СВЦЭМ!$A$33:$A$776,$A31,СВЦЭМ!$B$33:$B$776,G$11)+'СЕТ СН'!$F$12+СВЦЭМ!$D$10+'СЕТ СН'!$F$5-'СЕТ СН'!$F$20</f>
        <v>2090.2404662700001</v>
      </c>
      <c r="H31" s="36">
        <f>SUMIFS(СВЦЭМ!$C$33:$C$776,СВЦЭМ!$A$33:$A$776,$A31,СВЦЭМ!$B$33:$B$776,H$11)+'СЕТ СН'!$F$12+СВЦЭМ!$D$10+'СЕТ СН'!$F$5-'СЕТ СН'!$F$20</f>
        <v>2045.2959867</v>
      </c>
      <c r="I31" s="36">
        <f>SUMIFS(СВЦЭМ!$C$33:$C$776,СВЦЭМ!$A$33:$A$776,$A31,СВЦЭМ!$B$33:$B$776,I$11)+'СЕТ СН'!$F$12+СВЦЭМ!$D$10+'СЕТ СН'!$F$5-'СЕТ СН'!$F$20</f>
        <v>1997.16988459</v>
      </c>
      <c r="J31" s="36">
        <f>SUMIFS(СВЦЭМ!$C$33:$C$776,СВЦЭМ!$A$33:$A$776,$A31,СВЦЭМ!$B$33:$B$776,J$11)+'СЕТ СН'!$F$12+СВЦЭМ!$D$10+'СЕТ СН'!$F$5-'СЕТ СН'!$F$20</f>
        <v>1982.5941078599999</v>
      </c>
      <c r="K31" s="36">
        <f>SUMIFS(СВЦЭМ!$C$33:$C$776,СВЦЭМ!$A$33:$A$776,$A31,СВЦЭМ!$B$33:$B$776,K$11)+'СЕТ СН'!$F$12+СВЦЭМ!$D$10+'СЕТ СН'!$F$5-'СЕТ СН'!$F$20</f>
        <v>1971.4096623200001</v>
      </c>
      <c r="L31" s="36">
        <f>SUMIFS(СВЦЭМ!$C$33:$C$776,СВЦЭМ!$A$33:$A$776,$A31,СВЦЭМ!$B$33:$B$776,L$11)+'СЕТ СН'!$F$12+СВЦЭМ!$D$10+'СЕТ СН'!$F$5-'СЕТ СН'!$F$20</f>
        <v>1956.5558240800001</v>
      </c>
      <c r="M31" s="36">
        <f>SUMIFS(СВЦЭМ!$C$33:$C$776,СВЦЭМ!$A$33:$A$776,$A31,СВЦЭМ!$B$33:$B$776,M$11)+'СЕТ СН'!$F$12+СВЦЭМ!$D$10+'СЕТ СН'!$F$5-'СЕТ СН'!$F$20</f>
        <v>1908.35072064</v>
      </c>
      <c r="N31" s="36">
        <f>SUMIFS(СВЦЭМ!$C$33:$C$776,СВЦЭМ!$A$33:$A$776,$A31,СВЦЭМ!$B$33:$B$776,N$11)+'СЕТ СН'!$F$12+СВЦЭМ!$D$10+'СЕТ СН'!$F$5-'СЕТ СН'!$F$20</f>
        <v>1895.0929337900002</v>
      </c>
      <c r="O31" s="36">
        <f>SUMIFS(СВЦЭМ!$C$33:$C$776,СВЦЭМ!$A$33:$A$776,$A31,СВЦЭМ!$B$33:$B$776,O$11)+'СЕТ СН'!$F$12+СВЦЭМ!$D$10+'СЕТ СН'!$F$5-'СЕТ СН'!$F$20</f>
        <v>1899.4106940900001</v>
      </c>
      <c r="P31" s="36">
        <f>SUMIFS(СВЦЭМ!$C$33:$C$776,СВЦЭМ!$A$33:$A$776,$A31,СВЦЭМ!$B$33:$B$776,P$11)+'СЕТ СН'!$F$12+СВЦЭМ!$D$10+'СЕТ СН'!$F$5-'СЕТ СН'!$F$20</f>
        <v>1906.2627509500001</v>
      </c>
      <c r="Q31" s="36">
        <f>SUMIFS(СВЦЭМ!$C$33:$C$776,СВЦЭМ!$A$33:$A$776,$A31,СВЦЭМ!$B$33:$B$776,Q$11)+'СЕТ СН'!$F$12+СВЦЭМ!$D$10+'СЕТ СН'!$F$5-'СЕТ СН'!$F$20</f>
        <v>1903.8256807100001</v>
      </c>
      <c r="R31" s="36">
        <f>SUMIFS(СВЦЭМ!$C$33:$C$776,СВЦЭМ!$A$33:$A$776,$A31,СВЦЭМ!$B$33:$B$776,R$11)+'СЕТ СН'!$F$12+СВЦЭМ!$D$10+'СЕТ СН'!$F$5-'СЕТ СН'!$F$20</f>
        <v>1894.6532678399999</v>
      </c>
      <c r="S31" s="36">
        <f>SUMIFS(СВЦЭМ!$C$33:$C$776,СВЦЭМ!$A$33:$A$776,$A31,СВЦЭМ!$B$33:$B$776,S$11)+'СЕТ СН'!$F$12+СВЦЭМ!$D$10+'СЕТ СН'!$F$5-'СЕТ СН'!$F$20</f>
        <v>1869.26645242</v>
      </c>
      <c r="T31" s="36">
        <f>SUMIFS(СВЦЭМ!$C$33:$C$776,СВЦЭМ!$A$33:$A$776,$A31,СВЦЭМ!$B$33:$B$776,T$11)+'СЕТ СН'!$F$12+СВЦЭМ!$D$10+'СЕТ СН'!$F$5-'СЕТ СН'!$F$20</f>
        <v>1855.0516586900001</v>
      </c>
      <c r="U31" s="36">
        <f>SUMIFS(СВЦЭМ!$C$33:$C$776,СВЦЭМ!$A$33:$A$776,$A31,СВЦЭМ!$B$33:$B$776,U$11)+'СЕТ СН'!$F$12+СВЦЭМ!$D$10+'СЕТ СН'!$F$5-'СЕТ СН'!$F$20</f>
        <v>1862.3123215800001</v>
      </c>
      <c r="V31" s="36">
        <f>SUMIFS(СВЦЭМ!$C$33:$C$776,СВЦЭМ!$A$33:$A$776,$A31,СВЦЭМ!$B$33:$B$776,V$11)+'СЕТ СН'!$F$12+СВЦЭМ!$D$10+'СЕТ СН'!$F$5-'СЕТ СН'!$F$20</f>
        <v>1867.4296415600002</v>
      </c>
      <c r="W31" s="36">
        <f>SUMIFS(СВЦЭМ!$C$33:$C$776,СВЦЭМ!$A$33:$A$776,$A31,СВЦЭМ!$B$33:$B$776,W$11)+'СЕТ СН'!$F$12+СВЦЭМ!$D$10+'СЕТ СН'!$F$5-'СЕТ СН'!$F$20</f>
        <v>1879.3819830299999</v>
      </c>
      <c r="X31" s="36">
        <f>SUMIFS(СВЦЭМ!$C$33:$C$776,СВЦЭМ!$A$33:$A$776,$A31,СВЦЭМ!$B$33:$B$776,X$11)+'СЕТ СН'!$F$12+СВЦЭМ!$D$10+'СЕТ СН'!$F$5-'СЕТ СН'!$F$20</f>
        <v>1876.10024236</v>
      </c>
      <c r="Y31" s="36">
        <f>SUMIFS(СВЦЭМ!$C$33:$C$776,СВЦЭМ!$A$33:$A$776,$A31,СВЦЭМ!$B$33:$B$776,Y$11)+'СЕТ СН'!$F$12+СВЦЭМ!$D$10+'СЕТ СН'!$F$5-'СЕТ СН'!$F$20</f>
        <v>1895.4935659900002</v>
      </c>
    </row>
    <row r="32" spans="1:25" ht="15.75" x14ac:dyDescent="0.2">
      <c r="A32" s="35">
        <f t="shared" si="0"/>
        <v>44156</v>
      </c>
      <c r="B32" s="36">
        <f>SUMIFS(СВЦЭМ!$C$33:$C$776,СВЦЭМ!$A$33:$A$776,$A32,СВЦЭМ!$B$33:$B$776,B$11)+'СЕТ СН'!$F$12+СВЦЭМ!$D$10+'СЕТ СН'!$F$5-'СЕТ СН'!$F$20</f>
        <v>1979.0696856200002</v>
      </c>
      <c r="C32" s="36">
        <f>SUMIFS(СВЦЭМ!$C$33:$C$776,СВЦЭМ!$A$33:$A$776,$A32,СВЦЭМ!$B$33:$B$776,C$11)+'СЕТ СН'!$F$12+СВЦЭМ!$D$10+'СЕТ СН'!$F$5-'СЕТ СН'!$F$20</f>
        <v>2028.8433161400001</v>
      </c>
      <c r="D32" s="36">
        <f>SUMIFS(СВЦЭМ!$C$33:$C$776,СВЦЭМ!$A$33:$A$776,$A32,СВЦЭМ!$B$33:$B$776,D$11)+'СЕТ СН'!$F$12+СВЦЭМ!$D$10+'СЕТ СН'!$F$5-'СЕТ СН'!$F$20</f>
        <v>2081.9517003999999</v>
      </c>
      <c r="E32" s="36">
        <f>SUMIFS(СВЦЭМ!$C$33:$C$776,СВЦЭМ!$A$33:$A$776,$A32,СВЦЭМ!$B$33:$B$776,E$11)+'СЕТ СН'!$F$12+СВЦЭМ!$D$10+'СЕТ СН'!$F$5-'СЕТ СН'!$F$20</f>
        <v>2085.84633854</v>
      </c>
      <c r="F32" s="36">
        <f>SUMIFS(СВЦЭМ!$C$33:$C$776,СВЦЭМ!$A$33:$A$776,$A32,СВЦЭМ!$B$33:$B$776,F$11)+'СЕТ СН'!$F$12+СВЦЭМ!$D$10+'СЕТ СН'!$F$5-'СЕТ СН'!$F$20</f>
        <v>2083.9789011100002</v>
      </c>
      <c r="G32" s="36">
        <f>SUMIFS(СВЦЭМ!$C$33:$C$776,СВЦЭМ!$A$33:$A$776,$A32,СВЦЭМ!$B$33:$B$776,G$11)+'СЕТ СН'!$F$12+СВЦЭМ!$D$10+'СЕТ СН'!$F$5-'СЕТ СН'!$F$20</f>
        <v>2070.2718076199999</v>
      </c>
      <c r="H32" s="36">
        <f>SUMIFS(СВЦЭМ!$C$33:$C$776,СВЦЭМ!$A$33:$A$776,$A32,СВЦЭМ!$B$33:$B$776,H$11)+'СЕТ СН'!$F$12+СВЦЭМ!$D$10+'СЕТ СН'!$F$5-'СЕТ СН'!$F$20</f>
        <v>2054.05617437</v>
      </c>
      <c r="I32" s="36">
        <f>SUMIFS(СВЦЭМ!$C$33:$C$776,СВЦЭМ!$A$33:$A$776,$A32,СВЦЭМ!$B$33:$B$776,I$11)+'СЕТ СН'!$F$12+СВЦЭМ!$D$10+'СЕТ СН'!$F$5-'СЕТ СН'!$F$20</f>
        <v>2020.7765265500002</v>
      </c>
      <c r="J32" s="36">
        <f>SUMIFS(СВЦЭМ!$C$33:$C$776,СВЦЭМ!$A$33:$A$776,$A32,СВЦЭМ!$B$33:$B$776,J$11)+'СЕТ СН'!$F$12+СВЦЭМ!$D$10+'СЕТ СН'!$F$5-'СЕТ СН'!$F$20</f>
        <v>1986.8690654300001</v>
      </c>
      <c r="K32" s="36">
        <f>SUMIFS(СВЦЭМ!$C$33:$C$776,СВЦЭМ!$A$33:$A$776,$A32,СВЦЭМ!$B$33:$B$776,K$11)+'СЕТ СН'!$F$12+СВЦЭМ!$D$10+'СЕТ СН'!$F$5-'СЕТ СН'!$F$20</f>
        <v>1957.88000169</v>
      </c>
      <c r="L32" s="36">
        <f>SUMIFS(СВЦЭМ!$C$33:$C$776,СВЦЭМ!$A$33:$A$776,$A32,СВЦЭМ!$B$33:$B$776,L$11)+'СЕТ СН'!$F$12+СВЦЭМ!$D$10+'СЕТ СН'!$F$5-'СЕТ СН'!$F$20</f>
        <v>1912.2908802699999</v>
      </c>
      <c r="M32" s="36">
        <f>SUMIFS(СВЦЭМ!$C$33:$C$776,СВЦЭМ!$A$33:$A$776,$A32,СВЦЭМ!$B$33:$B$776,M$11)+'СЕТ СН'!$F$12+СВЦЭМ!$D$10+'СЕТ СН'!$F$5-'СЕТ СН'!$F$20</f>
        <v>1872.00135877</v>
      </c>
      <c r="N32" s="36">
        <f>SUMIFS(СВЦЭМ!$C$33:$C$776,СВЦЭМ!$A$33:$A$776,$A32,СВЦЭМ!$B$33:$B$776,N$11)+'СЕТ СН'!$F$12+СВЦЭМ!$D$10+'СЕТ СН'!$F$5-'СЕТ СН'!$F$20</f>
        <v>1868.17913264</v>
      </c>
      <c r="O32" s="36">
        <f>SUMIFS(СВЦЭМ!$C$33:$C$776,СВЦЭМ!$A$33:$A$776,$A32,СВЦЭМ!$B$33:$B$776,O$11)+'СЕТ СН'!$F$12+СВЦЭМ!$D$10+'СЕТ СН'!$F$5-'СЕТ СН'!$F$20</f>
        <v>1865.1944172600001</v>
      </c>
      <c r="P32" s="36">
        <f>SUMIFS(СВЦЭМ!$C$33:$C$776,СВЦЭМ!$A$33:$A$776,$A32,СВЦЭМ!$B$33:$B$776,P$11)+'СЕТ СН'!$F$12+СВЦЭМ!$D$10+'СЕТ СН'!$F$5-'СЕТ СН'!$F$20</f>
        <v>1878.43827999</v>
      </c>
      <c r="Q32" s="36">
        <f>SUMIFS(СВЦЭМ!$C$33:$C$776,СВЦЭМ!$A$33:$A$776,$A32,СВЦЭМ!$B$33:$B$776,Q$11)+'СЕТ СН'!$F$12+СВЦЭМ!$D$10+'СЕТ СН'!$F$5-'СЕТ СН'!$F$20</f>
        <v>1866.3916296299999</v>
      </c>
      <c r="R32" s="36">
        <f>SUMIFS(СВЦЭМ!$C$33:$C$776,СВЦЭМ!$A$33:$A$776,$A32,СВЦЭМ!$B$33:$B$776,R$11)+'СЕТ СН'!$F$12+СВЦЭМ!$D$10+'СЕТ СН'!$F$5-'СЕТ СН'!$F$20</f>
        <v>1857.2318326499999</v>
      </c>
      <c r="S32" s="36">
        <f>SUMIFS(СВЦЭМ!$C$33:$C$776,СВЦЭМ!$A$33:$A$776,$A32,СВЦЭМ!$B$33:$B$776,S$11)+'СЕТ СН'!$F$12+СВЦЭМ!$D$10+'СЕТ СН'!$F$5-'СЕТ СН'!$F$20</f>
        <v>1829.4800132999999</v>
      </c>
      <c r="T32" s="36">
        <f>SUMIFS(СВЦЭМ!$C$33:$C$776,СВЦЭМ!$A$33:$A$776,$A32,СВЦЭМ!$B$33:$B$776,T$11)+'СЕТ СН'!$F$12+СВЦЭМ!$D$10+'СЕТ СН'!$F$5-'СЕТ СН'!$F$20</f>
        <v>1832.78484794</v>
      </c>
      <c r="U32" s="36">
        <f>SUMIFS(СВЦЭМ!$C$33:$C$776,СВЦЭМ!$A$33:$A$776,$A32,СВЦЭМ!$B$33:$B$776,U$11)+'СЕТ СН'!$F$12+СВЦЭМ!$D$10+'СЕТ СН'!$F$5-'СЕТ СН'!$F$20</f>
        <v>1836.0716418000002</v>
      </c>
      <c r="V32" s="36">
        <f>SUMIFS(СВЦЭМ!$C$33:$C$776,СВЦЭМ!$A$33:$A$776,$A32,СВЦЭМ!$B$33:$B$776,V$11)+'СЕТ СН'!$F$12+СВЦЭМ!$D$10+'СЕТ СН'!$F$5-'СЕТ СН'!$F$20</f>
        <v>1837.2498676</v>
      </c>
      <c r="W32" s="36">
        <f>SUMIFS(СВЦЭМ!$C$33:$C$776,СВЦЭМ!$A$33:$A$776,$A32,СВЦЭМ!$B$33:$B$776,W$11)+'СЕТ СН'!$F$12+СВЦЭМ!$D$10+'СЕТ СН'!$F$5-'СЕТ СН'!$F$20</f>
        <v>1845.6474883599999</v>
      </c>
      <c r="X32" s="36">
        <f>SUMIFS(СВЦЭМ!$C$33:$C$776,СВЦЭМ!$A$33:$A$776,$A32,СВЦЭМ!$B$33:$B$776,X$11)+'СЕТ СН'!$F$12+СВЦЭМ!$D$10+'СЕТ СН'!$F$5-'СЕТ СН'!$F$20</f>
        <v>1868.1524803299999</v>
      </c>
      <c r="Y32" s="36">
        <f>SUMIFS(СВЦЭМ!$C$33:$C$776,СВЦЭМ!$A$33:$A$776,$A32,СВЦЭМ!$B$33:$B$776,Y$11)+'СЕТ СН'!$F$12+СВЦЭМ!$D$10+'СЕТ СН'!$F$5-'СЕТ СН'!$F$20</f>
        <v>1906.2867820800002</v>
      </c>
    </row>
    <row r="33" spans="1:25" ht="15.75" x14ac:dyDescent="0.2">
      <c r="A33" s="35">
        <f t="shared" si="0"/>
        <v>44157</v>
      </c>
      <c r="B33" s="36">
        <f>SUMIFS(СВЦЭМ!$C$33:$C$776,СВЦЭМ!$A$33:$A$776,$A33,СВЦЭМ!$B$33:$B$776,B$11)+'СЕТ СН'!$F$12+СВЦЭМ!$D$10+'СЕТ СН'!$F$5-'СЕТ СН'!$F$20</f>
        <v>1950.2492831899999</v>
      </c>
      <c r="C33" s="36">
        <f>SUMIFS(СВЦЭМ!$C$33:$C$776,СВЦЭМ!$A$33:$A$776,$A33,СВЦЭМ!$B$33:$B$776,C$11)+'СЕТ СН'!$F$12+СВЦЭМ!$D$10+'СЕТ СН'!$F$5-'СЕТ СН'!$F$20</f>
        <v>2036.10560861</v>
      </c>
      <c r="D33" s="36">
        <f>SUMIFS(СВЦЭМ!$C$33:$C$776,СВЦЭМ!$A$33:$A$776,$A33,СВЦЭМ!$B$33:$B$776,D$11)+'СЕТ СН'!$F$12+СВЦЭМ!$D$10+'СЕТ СН'!$F$5-'СЕТ СН'!$F$20</f>
        <v>2089.8997688300001</v>
      </c>
      <c r="E33" s="36">
        <f>SUMIFS(СВЦЭМ!$C$33:$C$776,СВЦЭМ!$A$33:$A$776,$A33,СВЦЭМ!$B$33:$B$776,E$11)+'СЕТ СН'!$F$12+СВЦЭМ!$D$10+'СЕТ СН'!$F$5-'СЕТ СН'!$F$20</f>
        <v>2092.4045250300001</v>
      </c>
      <c r="F33" s="36">
        <f>SUMIFS(СВЦЭМ!$C$33:$C$776,СВЦЭМ!$A$33:$A$776,$A33,СВЦЭМ!$B$33:$B$776,F$11)+'СЕТ СН'!$F$12+СВЦЭМ!$D$10+'СЕТ СН'!$F$5-'СЕТ СН'!$F$20</f>
        <v>2092.4802246300001</v>
      </c>
      <c r="G33" s="36">
        <f>SUMIFS(СВЦЭМ!$C$33:$C$776,СВЦЭМ!$A$33:$A$776,$A33,СВЦЭМ!$B$33:$B$776,G$11)+'СЕТ СН'!$F$12+СВЦЭМ!$D$10+'СЕТ СН'!$F$5-'СЕТ СН'!$F$20</f>
        <v>2081.9802825900001</v>
      </c>
      <c r="H33" s="36">
        <f>SUMIFS(СВЦЭМ!$C$33:$C$776,СВЦЭМ!$A$33:$A$776,$A33,СВЦЭМ!$B$33:$B$776,H$11)+'СЕТ СН'!$F$12+СВЦЭМ!$D$10+'СЕТ СН'!$F$5-'СЕТ СН'!$F$20</f>
        <v>2061.1212872300002</v>
      </c>
      <c r="I33" s="36">
        <f>SUMIFS(СВЦЭМ!$C$33:$C$776,СВЦЭМ!$A$33:$A$776,$A33,СВЦЭМ!$B$33:$B$776,I$11)+'СЕТ СН'!$F$12+СВЦЭМ!$D$10+'СЕТ СН'!$F$5-'СЕТ СН'!$F$20</f>
        <v>2028.2777206800001</v>
      </c>
      <c r="J33" s="36">
        <f>SUMIFS(СВЦЭМ!$C$33:$C$776,СВЦЭМ!$A$33:$A$776,$A33,СВЦЭМ!$B$33:$B$776,J$11)+'СЕТ СН'!$F$12+СВЦЭМ!$D$10+'СЕТ СН'!$F$5-'СЕТ СН'!$F$20</f>
        <v>2005.0056867399999</v>
      </c>
      <c r="K33" s="36">
        <f>SUMIFS(СВЦЭМ!$C$33:$C$776,СВЦЭМ!$A$33:$A$776,$A33,СВЦЭМ!$B$33:$B$776,K$11)+'СЕТ СН'!$F$12+СВЦЭМ!$D$10+'СЕТ СН'!$F$5-'СЕТ СН'!$F$20</f>
        <v>1984.4078082199999</v>
      </c>
      <c r="L33" s="36">
        <f>SUMIFS(СВЦЭМ!$C$33:$C$776,СВЦЭМ!$A$33:$A$776,$A33,СВЦЭМ!$B$33:$B$776,L$11)+'СЕТ СН'!$F$12+СВЦЭМ!$D$10+'СЕТ СН'!$F$5-'СЕТ СН'!$F$20</f>
        <v>1937.73295495</v>
      </c>
      <c r="M33" s="36">
        <f>SUMIFS(СВЦЭМ!$C$33:$C$776,СВЦЭМ!$A$33:$A$776,$A33,СВЦЭМ!$B$33:$B$776,M$11)+'СЕТ СН'!$F$12+СВЦЭМ!$D$10+'СЕТ СН'!$F$5-'СЕТ СН'!$F$20</f>
        <v>1883.6887826299999</v>
      </c>
      <c r="N33" s="36">
        <f>SUMIFS(СВЦЭМ!$C$33:$C$776,СВЦЭМ!$A$33:$A$776,$A33,СВЦЭМ!$B$33:$B$776,N$11)+'СЕТ СН'!$F$12+СВЦЭМ!$D$10+'СЕТ СН'!$F$5-'СЕТ СН'!$F$20</f>
        <v>1876.4096818799999</v>
      </c>
      <c r="O33" s="36">
        <f>SUMIFS(СВЦЭМ!$C$33:$C$776,СВЦЭМ!$A$33:$A$776,$A33,СВЦЭМ!$B$33:$B$776,O$11)+'СЕТ СН'!$F$12+СВЦЭМ!$D$10+'СЕТ СН'!$F$5-'СЕТ СН'!$F$20</f>
        <v>1884.05744557</v>
      </c>
      <c r="P33" s="36">
        <f>SUMIFS(СВЦЭМ!$C$33:$C$776,СВЦЭМ!$A$33:$A$776,$A33,СВЦЭМ!$B$33:$B$776,P$11)+'СЕТ СН'!$F$12+СВЦЭМ!$D$10+'СЕТ СН'!$F$5-'СЕТ СН'!$F$20</f>
        <v>1886.1673163800001</v>
      </c>
      <c r="Q33" s="36">
        <f>SUMIFS(СВЦЭМ!$C$33:$C$776,СВЦЭМ!$A$33:$A$776,$A33,СВЦЭМ!$B$33:$B$776,Q$11)+'СЕТ СН'!$F$12+СВЦЭМ!$D$10+'СЕТ СН'!$F$5-'СЕТ СН'!$F$20</f>
        <v>1882.38126281</v>
      </c>
      <c r="R33" s="36">
        <f>SUMIFS(СВЦЭМ!$C$33:$C$776,СВЦЭМ!$A$33:$A$776,$A33,СВЦЭМ!$B$33:$B$776,R$11)+'СЕТ СН'!$F$12+СВЦЭМ!$D$10+'СЕТ СН'!$F$5-'СЕТ СН'!$F$20</f>
        <v>1871.0928407199999</v>
      </c>
      <c r="S33" s="36">
        <f>SUMIFS(СВЦЭМ!$C$33:$C$776,СВЦЭМ!$A$33:$A$776,$A33,СВЦЭМ!$B$33:$B$776,S$11)+'СЕТ СН'!$F$12+СВЦЭМ!$D$10+'СЕТ СН'!$F$5-'СЕТ СН'!$F$20</f>
        <v>1869.3597964200001</v>
      </c>
      <c r="T33" s="36">
        <f>SUMIFS(СВЦЭМ!$C$33:$C$776,СВЦЭМ!$A$33:$A$776,$A33,СВЦЭМ!$B$33:$B$776,T$11)+'СЕТ СН'!$F$12+СВЦЭМ!$D$10+'СЕТ СН'!$F$5-'СЕТ СН'!$F$20</f>
        <v>1832.9142088399999</v>
      </c>
      <c r="U33" s="36">
        <f>SUMIFS(СВЦЭМ!$C$33:$C$776,СВЦЭМ!$A$33:$A$776,$A33,СВЦЭМ!$B$33:$B$776,U$11)+'СЕТ СН'!$F$12+СВЦЭМ!$D$10+'СЕТ СН'!$F$5-'СЕТ СН'!$F$20</f>
        <v>1833.03154479</v>
      </c>
      <c r="V33" s="36">
        <f>SUMIFS(СВЦЭМ!$C$33:$C$776,СВЦЭМ!$A$33:$A$776,$A33,СВЦЭМ!$B$33:$B$776,V$11)+'СЕТ СН'!$F$12+СВЦЭМ!$D$10+'СЕТ СН'!$F$5-'СЕТ СН'!$F$20</f>
        <v>1841.60792356</v>
      </c>
      <c r="W33" s="36">
        <f>SUMIFS(СВЦЭМ!$C$33:$C$776,СВЦЭМ!$A$33:$A$776,$A33,СВЦЭМ!$B$33:$B$776,W$11)+'СЕТ СН'!$F$12+СВЦЭМ!$D$10+'СЕТ СН'!$F$5-'СЕТ СН'!$F$20</f>
        <v>1873.1412470099999</v>
      </c>
      <c r="X33" s="36">
        <f>SUMIFS(СВЦЭМ!$C$33:$C$776,СВЦЭМ!$A$33:$A$776,$A33,СВЦЭМ!$B$33:$B$776,X$11)+'СЕТ СН'!$F$12+СВЦЭМ!$D$10+'СЕТ СН'!$F$5-'СЕТ СН'!$F$20</f>
        <v>1884.1231263899999</v>
      </c>
      <c r="Y33" s="36">
        <f>SUMIFS(СВЦЭМ!$C$33:$C$776,СВЦЭМ!$A$33:$A$776,$A33,СВЦЭМ!$B$33:$B$776,Y$11)+'СЕТ СН'!$F$12+СВЦЭМ!$D$10+'СЕТ СН'!$F$5-'СЕТ СН'!$F$20</f>
        <v>1908.9942705100002</v>
      </c>
    </row>
    <row r="34" spans="1:25" ht="15.75" x14ac:dyDescent="0.2">
      <c r="A34" s="35">
        <f t="shared" si="0"/>
        <v>44158</v>
      </c>
      <c r="B34" s="36">
        <f>SUMIFS(СВЦЭМ!$C$33:$C$776,СВЦЭМ!$A$33:$A$776,$A34,СВЦЭМ!$B$33:$B$776,B$11)+'СЕТ СН'!$F$12+СВЦЭМ!$D$10+'СЕТ СН'!$F$5-'СЕТ СН'!$F$20</f>
        <v>1924.8333387600001</v>
      </c>
      <c r="C34" s="36">
        <f>SUMIFS(СВЦЭМ!$C$33:$C$776,СВЦЭМ!$A$33:$A$776,$A34,СВЦЭМ!$B$33:$B$776,C$11)+'СЕТ СН'!$F$12+СВЦЭМ!$D$10+'СЕТ СН'!$F$5-'СЕТ СН'!$F$20</f>
        <v>1970.2788859299999</v>
      </c>
      <c r="D34" s="36">
        <f>SUMIFS(СВЦЭМ!$C$33:$C$776,СВЦЭМ!$A$33:$A$776,$A34,СВЦЭМ!$B$33:$B$776,D$11)+'СЕТ СН'!$F$12+СВЦЭМ!$D$10+'СЕТ СН'!$F$5-'СЕТ СН'!$F$20</f>
        <v>2011.1242584700001</v>
      </c>
      <c r="E34" s="36">
        <f>SUMIFS(СВЦЭМ!$C$33:$C$776,СВЦЭМ!$A$33:$A$776,$A34,СВЦЭМ!$B$33:$B$776,E$11)+'СЕТ СН'!$F$12+СВЦЭМ!$D$10+'СЕТ СН'!$F$5-'СЕТ СН'!$F$20</f>
        <v>2015.0845128400001</v>
      </c>
      <c r="F34" s="36">
        <f>SUMIFS(СВЦЭМ!$C$33:$C$776,СВЦЭМ!$A$33:$A$776,$A34,СВЦЭМ!$B$33:$B$776,F$11)+'СЕТ СН'!$F$12+СВЦЭМ!$D$10+'СЕТ СН'!$F$5-'СЕТ СН'!$F$20</f>
        <v>2007.9656381499999</v>
      </c>
      <c r="G34" s="36">
        <f>SUMIFS(СВЦЭМ!$C$33:$C$776,СВЦЭМ!$A$33:$A$776,$A34,СВЦЭМ!$B$33:$B$776,G$11)+'СЕТ СН'!$F$12+СВЦЭМ!$D$10+'СЕТ СН'!$F$5-'СЕТ СН'!$F$20</f>
        <v>2009.97373771</v>
      </c>
      <c r="H34" s="36">
        <f>SUMIFS(СВЦЭМ!$C$33:$C$776,СВЦЭМ!$A$33:$A$776,$A34,СВЦЭМ!$B$33:$B$776,H$11)+'СЕТ СН'!$F$12+СВЦЭМ!$D$10+'СЕТ СН'!$F$5-'СЕТ СН'!$F$20</f>
        <v>2012.02861209</v>
      </c>
      <c r="I34" s="36">
        <f>SUMIFS(СВЦЭМ!$C$33:$C$776,СВЦЭМ!$A$33:$A$776,$A34,СВЦЭМ!$B$33:$B$776,I$11)+'СЕТ СН'!$F$12+СВЦЭМ!$D$10+'СЕТ СН'!$F$5-'СЕТ СН'!$F$20</f>
        <v>2003.4502818599999</v>
      </c>
      <c r="J34" s="36">
        <f>SUMIFS(СВЦЭМ!$C$33:$C$776,СВЦЭМ!$A$33:$A$776,$A34,СВЦЭМ!$B$33:$B$776,J$11)+'СЕТ СН'!$F$12+СВЦЭМ!$D$10+'СЕТ СН'!$F$5-'СЕТ СН'!$F$20</f>
        <v>1994.51604165</v>
      </c>
      <c r="K34" s="36">
        <f>SUMIFS(СВЦЭМ!$C$33:$C$776,СВЦЭМ!$A$33:$A$776,$A34,СВЦЭМ!$B$33:$B$776,K$11)+'СЕТ СН'!$F$12+СВЦЭМ!$D$10+'СЕТ СН'!$F$5-'СЕТ СН'!$F$20</f>
        <v>2009.5395057599999</v>
      </c>
      <c r="L34" s="36">
        <f>SUMIFS(СВЦЭМ!$C$33:$C$776,СВЦЭМ!$A$33:$A$776,$A34,СВЦЭМ!$B$33:$B$776,L$11)+'СЕТ СН'!$F$12+СВЦЭМ!$D$10+'СЕТ СН'!$F$5-'СЕТ СН'!$F$20</f>
        <v>1985.88106552</v>
      </c>
      <c r="M34" s="36">
        <f>SUMIFS(СВЦЭМ!$C$33:$C$776,СВЦЭМ!$A$33:$A$776,$A34,СВЦЭМ!$B$33:$B$776,M$11)+'СЕТ СН'!$F$12+СВЦЭМ!$D$10+'СЕТ СН'!$F$5-'СЕТ СН'!$F$20</f>
        <v>1935.53501858</v>
      </c>
      <c r="N34" s="36">
        <f>SUMIFS(СВЦЭМ!$C$33:$C$776,СВЦЭМ!$A$33:$A$776,$A34,СВЦЭМ!$B$33:$B$776,N$11)+'СЕТ СН'!$F$12+СВЦЭМ!$D$10+'СЕТ СН'!$F$5-'СЕТ СН'!$F$20</f>
        <v>1913.2472279799999</v>
      </c>
      <c r="O34" s="36">
        <f>SUMIFS(СВЦЭМ!$C$33:$C$776,СВЦЭМ!$A$33:$A$776,$A34,СВЦЭМ!$B$33:$B$776,O$11)+'СЕТ СН'!$F$12+СВЦЭМ!$D$10+'СЕТ СН'!$F$5-'СЕТ СН'!$F$20</f>
        <v>1923.97817188</v>
      </c>
      <c r="P34" s="36">
        <f>SUMIFS(СВЦЭМ!$C$33:$C$776,СВЦЭМ!$A$33:$A$776,$A34,СВЦЭМ!$B$33:$B$776,P$11)+'СЕТ СН'!$F$12+СВЦЭМ!$D$10+'СЕТ СН'!$F$5-'СЕТ СН'!$F$20</f>
        <v>1926.1342187400001</v>
      </c>
      <c r="Q34" s="36">
        <f>SUMIFS(СВЦЭМ!$C$33:$C$776,СВЦЭМ!$A$33:$A$776,$A34,СВЦЭМ!$B$33:$B$776,Q$11)+'СЕТ СН'!$F$12+СВЦЭМ!$D$10+'СЕТ СН'!$F$5-'СЕТ СН'!$F$20</f>
        <v>1925.44719278</v>
      </c>
      <c r="R34" s="36">
        <f>SUMIFS(СВЦЭМ!$C$33:$C$776,СВЦЭМ!$A$33:$A$776,$A34,СВЦЭМ!$B$33:$B$776,R$11)+'СЕТ СН'!$F$12+СВЦЭМ!$D$10+'СЕТ СН'!$F$5-'СЕТ СН'!$F$20</f>
        <v>1912.7178780300001</v>
      </c>
      <c r="S34" s="36">
        <f>SUMIFS(СВЦЭМ!$C$33:$C$776,СВЦЭМ!$A$33:$A$776,$A34,СВЦЭМ!$B$33:$B$776,S$11)+'СЕТ СН'!$F$12+СВЦЭМ!$D$10+'СЕТ СН'!$F$5-'СЕТ СН'!$F$20</f>
        <v>1899.5785696400001</v>
      </c>
      <c r="T34" s="36">
        <f>SUMIFS(СВЦЭМ!$C$33:$C$776,СВЦЭМ!$A$33:$A$776,$A34,СВЦЭМ!$B$33:$B$776,T$11)+'СЕТ СН'!$F$12+СВЦЭМ!$D$10+'СЕТ СН'!$F$5-'СЕТ СН'!$F$20</f>
        <v>1885.5285714800002</v>
      </c>
      <c r="U34" s="36">
        <f>SUMIFS(СВЦЭМ!$C$33:$C$776,СВЦЭМ!$A$33:$A$776,$A34,СВЦЭМ!$B$33:$B$776,U$11)+'СЕТ СН'!$F$12+СВЦЭМ!$D$10+'СЕТ СН'!$F$5-'СЕТ СН'!$F$20</f>
        <v>1881.3829845700002</v>
      </c>
      <c r="V34" s="36">
        <f>SUMIFS(СВЦЭМ!$C$33:$C$776,СВЦЭМ!$A$33:$A$776,$A34,СВЦЭМ!$B$33:$B$776,V$11)+'СЕТ СН'!$F$12+СВЦЭМ!$D$10+'СЕТ СН'!$F$5-'СЕТ СН'!$F$20</f>
        <v>1893.51712094</v>
      </c>
      <c r="W34" s="36">
        <f>SUMIFS(СВЦЭМ!$C$33:$C$776,СВЦЭМ!$A$33:$A$776,$A34,СВЦЭМ!$B$33:$B$776,W$11)+'СЕТ СН'!$F$12+СВЦЭМ!$D$10+'СЕТ СН'!$F$5-'СЕТ СН'!$F$20</f>
        <v>1899.5132033099999</v>
      </c>
      <c r="X34" s="36">
        <f>SUMIFS(СВЦЭМ!$C$33:$C$776,СВЦЭМ!$A$33:$A$776,$A34,СВЦЭМ!$B$33:$B$776,X$11)+'СЕТ СН'!$F$12+СВЦЭМ!$D$10+'СЕТ СН'!$F$5-'СЕТ СН'!$F$20</f>
        <v>1899.2126345300001</v>
      </c>
      <c r="Y34" s="36">
        <f>SUMIFS(СВЦЭМ!$C$33:$C$776,СВЦЭМ!$A$33:$A$776,$A34,СВЦЭМ!$B$33:$B$776,Y$11)+'СЕТ СН'!$F$12+СВЦЭМ!$D$10+'СЕТ СН'!$F$5-'СЕТ СН'!$F$20</f>
        <v>1918.5084355700001</v>
      </c>
    </row>
    <row r="35" spans="1:25" ht="15.75" x14ac:dyDescent="0.2">
      <c r="A35" s="35">
        <f t="shared" si="0"/>
        <v>44159</v>
      </c>
      <c r="B35" s="36">
        <f>SUMIFS(СВЦЭМ!$C$33:$C$776,СВЦЭМ!$A$33:$A$776,$A35,СВЦЭМ!$B$33:$B$776,B$11)+'СЕТ СН'!$F$12+СВЦЭМ!$D$10+'СЕТ СН'!$F$5-'СЕТ СН'!$F$20</f>
        <v>1927.5674399899999</v>
      </c>
      <c r="C35" s="36">
        <f>SUMIFS(СВЦЭМ!$C$33:$C$776,СВЦЭМ!$A$33:$A$776,$A35,СВЦЭМ!$B$33:$B$776,C$11)+'СЕТ СН'!$F$12+СВЦЭМ!$D$10+'СЕТ СН'!$F$5-'СЕТ СН'!$F$20</f>
        <v>2016.7383174000001</v>
      </c>
      <c r="D35" s="36">
        <f>SUMIFS(СВЦЭМ!$C$33:$C$776,СВЦЭМ!$A$33:$A$776,$A35,СВЦЭМ!$B$33:$B$776,D$11)+'СЕТ СН'!$F$12+СВЦЭМ!$D$10+'СЕТ СН'!$F$5-'СЕТ СН'!$F$20</f>
        <v>2076.3630045800001</v>
      </c>
      <c r="E35" s="36">
        <f>SUMIFS(СВЦЭМ!$C$33:$C$776,СВЦЭМ!$A$33:$A$776,$A35,СВЦЭМ!$B$33:$B$776,E$11)+'СЕТ СН'!$F$12+СВЦЭМ!$D$10+'СЕТ СН'!$F$5-'СЕТ СН'!$F$20</f>
        <v>2090.5259755000002</v>
      </c>
      <c r="F35" s="36">
        <f>SUMIFS(СВЦЭМ!$C$33:$C$776,СВЦЭМ!$A$33:$A$776,$A35,СВЦЭМ!$B$33:$B$776,F$11)+'СЕТ СН'!$F$12+СВЦЭМ!$D$10+'СЕТ СН'!$F$5-'СЕТ СН'!$F$20</f>
        <v>2092.99721357</v>
      </c>
      <c r="G35" s="36">
        <f>SUMIFS(СВЦЭМ!$C$33:$C$776,СВЦЭМ!$A$33:$A$776,$A35,СВЦЭМ!$B$33:$B$776,G$11)+'СЕТ СН'!$F$12+СВЦЭМ!$D$10+'СЕТ СН'!$F$5-'СЕТ СН'!$F$20</f>
        <v>2077.3349640199999</v>
      </c>
      <c r="H35" s="36">
        <f>SUMIFS(СВЦЭМ!$C$33:$C$776,СВЦЭМ!$A$33:$A$776,$A35,СВЦЭМ!$B$33:$B$776,H$11)+'СЕТ СН'!$F$12+СВЦЭМ!$D$10+'СЕТ СН'!$F$5-'СЕТ СН'!$F$20</f>
        <v>2039.55025477</v>
      </c>
      <c r="I35" s="36">
        <f>SUMIFS(СВЦЭМ!$C$33:$C$776,СВЦЭМ!$A$33:$A$776,$A35,СВЦЭМ!$B$33:$B$776,I$11)+'СЕТ СН'!$F$12+СВЦЭМ!$D$10+'СЕТ СН'!$F$5-'СЕТ СН'!$F$20</f>
        <v>1985.03713616</v>
      </c>
      <c r="J35" s="36">
        <f>SUMIFS(СВЦЭМ!$C$33:$C$776,СВЦЭМ!$A$33:$A$776,$A35,СВЦЭМ!$B$33:$B$776,J$11)+'СЕТ СН'!$F$12+СВЦЭМ!$D$10+'СЕТ СН'!$F$5-'СЕТ СН'!$F$20</f>
        <v>1958.0675318000001</v>
      </c>
      <c r="K35" s="36">
        <f>SUMIFS(СВЦЭМ!$C$33:$C$776,СВЦЭМ!$A$33:$A$776,$A35,СВЦЭМ!$B$33:$B$776,K$11)+'СЕТ СН'!$F$12+СВЦЭМ!$D$10+'СЕТ СН'!$F$5-'СЕТ СН'!$F$20</f>
        <v>1956.6152629600001</v>
      </c>
      <c r="L35" s="36">
        <f>SUMIFS(СВЦЭМ!$C$33:$C$776,СВЦЭМ!$A$33:$A$776,$A35,СВЦЭМ!$B$33:$B$776,L$11)+'СЕТ СН'!$F$12+СВЦЭМ!$D$10+'СЕТ СН'!$F$5-'СЕТ СН'!$F$20</f>
        <v>1921.7464134400002</v>
      </c>
      <c r="M35" s="36">
        <f>SUMIFS(СВЦЭМ!$C$33:$C$776,СВЦЭМ!$A$33:$A$776,$A35,СВЦЭМ!$B$33:$B$776,M$11)+'СЕТ СН'!$F$12+СВЦЭМ!$D$10+'СЕТ СН'!$F$5-'СЕТ СН'!$F$20</f>
        <v>1872.23199531</v>
      </c>
      <c r="N35" s="36">
        <f>SUMIFS(СВЦЭМ!$C$33:$C$776,СВЦЭМ!$A$33:$A$776,$A35,СВЦЭМ!$B$33:$B$776,N$11)+'СЕТ СН'!$F$12+СВЦЭМ!$D$10+'СЕТ СН'!$F$5-'СЕТ СН'!$F$20</f>
        <v>1865.5838480699999</v>
      </c>
      <c r="O35" s="36">
        <f>SUMIFS(СВЦЭМ!$C$33:$C$776,СВЦЭМ!$A$33:$A$776,$A35,СВЦЭМ!$B$33:$B$776,O$11)+'СЕТ СН'!$F$12+СВЦЭМ!$D$10+'СЕТ СН'!$F$5-'СЕТ СН'!$F$20</f>
        <v>1885.58897411</v>
      </c>
      <c r="P35" s="36">
        <f>SUMIFS(СВЦЭМ!$C$33:$C$776,СВЦЭМ!$A$33:$A$776,$A35,СВЦЭМ!$B$33:$B$776,P$11)+'СЕТ СН'!$F$12+СВЦЭМ!$D$10+'СЕТ СН'!$F$5-'СЕТ СН'!$F$20</f>
        <v>1898.38177984</v>
      </c>
      <c r="Q35" s="36">
        <f>SUMIFS(СВЦЭМ!$C$33:$C$776,СВЦЭМ!$A$33:$A$776,$A35,СВЦЭМ!$B$33:$B$776,Q$11)+'СЕТ СН'!$F$12+СВЦЭМ!$D$10+'СЕТ СН'!$F$5-'СЕТ СН'!$F$20</f>
        <v>1906.4864895999999</v>
      </c>
      <c r="R35" s="36">
        <f>SUMIFS(СВЦЭМ!$C$33:$C$776,СВЦЭМ!$A$33:$A$776,$A35,СВЦЭМ!$B$33:$B$776,R$11)+'СЕТ СН'!$F$12+СВЦЭМ!$D$10+'СЕТ СН'!$F$5-'СЕТ СН'!$F$20</f>
        <v>1915.2711502100001</v>
      </c>
      <c r="S35" s="36">
        <f>SUMIFS(СВЦЭМ!$C$33:$C$776,СВЦЭМ!$A$33:$A$776,$A35,СВЦЭМ!$B$33:$B$776,S$11)+'СЕТ СН'!$F$12+СВЦЭМ!$D$10+'СЕТ СН'!$F$5-'СЕТ СН'!$F$20</f>
        <v>1901.9942030000002</v>
      </c>
      <c r="T35" s="36">
        <f>SUMIFS(СВЦЭМ!$C$33:$C$776,СВЦЭМ!$A$33:$A$776,$A35,СВЦЭМ!$B$33:$B$776,T$11)+'СЕТ СН'!$F$12+СВЦЭМ!$D$10+'СЕТ СН'!$F$5-'СЕТ СН'!$F$20</f>
        <v>1865.6757392100001</v>
      </c>
      <c r="U35" s="36">
        <f>SUMIFS(СВЦЭМ!$C$33:$C$776,СВЦЭМ!$A$33:$A$776,$A35,СВЦЭМ!$B$33:$B$776,U$11)+'СЕТ СН'!$F$12+СВЦЭМ!$D$10+'СЕТ СН'!$F$5-'СЕТ СН'!$F$20</f>
        <v>1849.1870298200001</v>
      </c>
      <c r="V35" s="36">
        <f>SUMIFS(СВЦЭМ!$C$33:$C$776,СВЦЭМ!$A$33:$A$776,$A35,СВЦЭМ!$B$33:$B$776,V$11)+'СЕТ СН'!$F$12+СВЦЭМ!$D$10+'СЕТ СН'!$F$5-'СЕТ СН'!$F$20</f>
        <v>1853.25821307</v>
      </c>
      <c r="W35" s="36">
        <f>SUMIFS(СВЦЭМ!$C$33:$C$776,СВЦЭМ!$A$33:$A$776,$A35,СВЦЭМ!$B$33:$B$776,W$11)+'СЕТ СН'!$F$12+СВЦЭМ!$D$10+'СЕТ СН'!$F$5-'СЕТ СН'!$F$20</f>
        <v>1867.6451811100001</v>
      </c>
      <c r="X35" s="36">
        <f>SUMIFS(СВЦЭМ!$C$33:$C$776,СВЦЭМ!$A$33:$A$776,$A35,СВЦЭМ!$B$33:$B$776,X$11)+'СЕТ СН'!$F$12+СВЦЭМ!$D$10+'СЕТ СН'!$F$5-'СЕТ СН'!$F$20</f>
        <v>1869.0791333000002</v>
      </c>
      <c r="Y35" s="36">
        <f>SUMIFS(СВЦЭМ!$C$33:$C$776,СВЦЭМ!$A$33:$A$776,$A35,СВЦЭМ!$B$33:$B$776,Y$11)+'СЕТ СН'!$F$12+СВЦЭМ!$D$10+'СЕТ СН'!$F$5-'СЕТ СН'!$F$20</f>
        <v>1894.6748833300001</v>
      </c>
    </row>
    <row r="36" spans="1:25" ht="15.75" x14ac:dyDescent="0.2">
      <c r="A36" s="35">
        <f t="shared" si="0"/>
        <v>44160</v>
      </c>
      <c r="B36" s="36">
        <f>SUMIFS(СВЦЭМ!$C$33:$C$776,СВЦЭМ!$A$33:$A$776,$A36,СВЦЭМ!$B$33:$B$776,B$11)+'СЕТ СН'!$F$12+СВЦЭМ!$D$10+'СЕТ СН'!$F$5-'СЕТ СН'!$F$20</f>
        <v>1935.9989498800001</v>
      </c>
      <c r="C36" s="36">
        <f>SUMIFS(СВЦЭМ!$C$33:$C$776,СВЦЭМ!$A$33:$A$776,$A36,СВЦЭМ!$B$33:$B$776,C$11)+'СЕТ СН'!$F$12+СВЦЭМ!$D$10+'СЕТ СН'!$F$5-'СЕТ СН'!$F$20</f>
        <v>2009.4128757799999</v>
      </c>
      <c r="D36" s="36">
        <f>SUMIFS(СВЦЭМ!$C$33:$C$776,СВЦЭМ!$A$33:$A$776,$A36,СВЦЭМ!$B$33:$B$776,D$11)+'СЕТ СН'!$F$12+СВЦЭМ!$D$10+'СЕТ СН'!$F$5-'СЕТ СН'!$F$20</f>
        <v>2060.9756915400003</v>
      </c>
      <c r="E36" s="36">
        <f>SUMIFS(СВЦЭМ!$C$33:$C$776,СВЦЭМ!$A$33:$A$776,$A36,СВЦЭМ!$B$33:$B$776,E$11)+'СЕТ СН'!$F$12+СВЦЭМ!$D$10+'СЕТ СН'!$F$5-'СЕТ СН'!$F$20</f>
        <v>2068.4768229600004</v>
      </c>
      <c r="F36" s="36">
        <f>SUMIFS(СВЦЭМ!$C$33:$C$776,СВЦЭМ!$A$33:$A$776,$A36,СВЦЭМ!$B$33:$B$776,F$11)+'СЕТ СН'!$F$12+СВЦЭМ!$D$10+'СЕТ СН'!$F$5-'СЕТ СН'!$F$20</f>
        <v>2062.2890719699999</v>
      </c>
      <c r="G36" s="36">
        <f>SUMIFS(СВЦЭМ!$C$33:$C$776,СВЦЭМ!$A$33:$A$776,$A36,СВЦЭМ!$B$33:$B$776,G$11)+'СЕТ СН'!$F$12+СВЦЭМ!$D$10+'СЕТ СН'!$F$5-'СЕТ СН'!$F$20</f>
        <v>2052.5423333899998</v>
      </c>
      <c r="H36" s="36">
        <f>SUMIFS(СВЦЭМ!$C$33:$C$776,СВЦЭМ!$A$33:$A$776,$A36,СВЦЭМ!$B$33:$B$776,H$11)+'СЕТ СН'!$F$12+СВЦЭМ!$D$10+'СЕТ СН'!$F$5-'СЕТ СН'!$F$20</f>
        <v>2030.27864961</v>
      </c>
      <c r="I36" s="36">
        <f>SUMIFS(СВЦЭМ!$C$33:$C$776,СВЦЭМ!$A$33:$A$776,$A36,СВЦЭМ!$B$33:$B$776,I$11)+'СЕТ СН'!$F$12+СВЦЭМ!$D$10+'СЕТ СН'!$F$5-'СЕТ СН'!$F$20</f>
        <v>1994.8542608</v>
      </c>
      <c r="J36" s="36">
        <f>SUMIFS(СВЦЭМ!$C$33:$C$776,СВЦЭМ!$A$33:$A$776,$A36,СВЦЭМ!$B$33:$B$776,J$11)+'СЕТ СН'!$F$12+СВЦЭМ!$D$10+'СЕТ СН'!$F$5-'СЕТ СН'!$F$20</f>
        <v>1979.1819282000001</v>
      </c>
      <c r="K36" s="36">
        <f>SUMIFS(СВЦЭМ!$C$33:$C$776,СВЦЭМ!$A$33:$A$776,$A36,СВЦЭМ!$B$33:$B$776,K$11)+'СЕТ СН'!$F$12+СВЦЭМ!$D$10+'СЕТ СН'!$F$5-'СЕТ СН'!$F$20</f>
        <v>1971.0133592500001</v>
      </c>
      <c r="L36" s="36">
        <f>SUMIFS(СВЦЭМ!$C$33:$C$776,СВЦЭМ!$A$33:$A$776,$A36,СВЦЭМ!$B$33:$B$776,L$11)+'СЕТ СН'!$F$12+СВЦЭМ!$D$10+'СЕТ СН'!$F$5-'СЕТ СН'!$F$20</f>
        <v>1938.2312804400001</v>
      </c>
      <c r="M36" s="36">
        <f>SUMIFS(СВЦЭМ!$C$33:$C$776,СВЦЭМ!$A$33:$A$776,$A36,СВЦЭМ!$B$33:$B$776,M$11)+'СЕТ СН'!$F$12+СВЦЭМ!$D$10+'СЕТ СН'!$F$5-'СЕТ СН'!$F$20</f>
        <v>1890.3992571600002</v>
      </c>
      <c r="N36" s="36">
        <f>SUMIFS(СВЦЭМ!$C$33:$C$776,СВЦЭМ!$A$33:$A$776,$A36,СВЦЭМ!$B$33:$B$776,N$11)+'СЕТ СН'!$F$12+СВЦЭМ!$D$10+'СЕТ СН'!$F$5-'СЕТ СН'!$F$20</f>
        <v>1875.52757696</v>
      </c>
      <c r="O36" s="36">
        <f>SUMIFS(СВЦЭМ!$C$33:$C$776,СВЦЭМ!$A$33:$A$776,$A36,СВЦЭМ!$B$33:$B$776,O$11)+'СЕТ СН'!$F$12+СВЦЭМ!$D$10+'СЕТ СН'!$F$5-'СЕТ СН'!$F$20</f>
        <v>1893.3365998500001</v>
      </c>
      <c r="P36" s="36">
        <f>SUMIFS(СВЦЭМ!$C$33:$C$776,СВЦЭМ!$A$33:$A$776,$A36,СВЦЭМ!$B$33:$B$776,P$11)+'СЕТ СН'!$F$12+СВЦЭМ!$D$10+'СЕТ СН'!$F$5-'СЕТ СН'!$F$20</f>
        <v>1900.99518715</v>
      </c>
      <c r="Q36" s="36">
        <f>SUMIFS(СВЦЭМ!$C$33:$C$776,СВЦЭМ!$A$33:$A$776,$A36,СВЦЭМ!$B$33:$B$776,Q$11)+'СЕТ СН'!$F$12+СВЦЭМ!$D$10+'СЕТ СН'!$F$5-'СЕТ СН'!$F$20</f>
        <v>1896.80462302</v>
      </c>
      <c r="R36" s="36">
        <f>SUMIFS(СВЦЭМ!$C$33:$C$776,СВЦЭМ!$A$33:$A$776,$A36,СВЦЭМ!$B$33:$B$776,R$11)+'СЕТ СН'!$F$12+СВЦЭМ!$D$10+'СЕТ СН'!$F$5-'СЕТ СН'!$F$20</f>
        <v>1899.0518517200001</v>
      </c>
      <c r="S36" s="36">
        <f>SUMIFS(СВЦЭМ!$C$33:$C$776,СВЦЭМ!$A$33:$A$776,$A36,СВЦЭМ!$B$33:$B$776,S$11)+'СЕТ СН'!$F$12+СВЦЭМ!$D$10+'СЕТ СН'!$F$5-'СЕТ СН'!$F$20</f>
        <v>1881.9833347600002</v>
      </c>
      <c r="T36" s="36">
        <f>SUMIFS(СВЦЭМ!$C$33:$C$776,СВЦЭМ!$A$33:$A$776,$A36,СВЦЭМ!$B$33:$B$776,T$11)+'СЕТ СН'!$F$12+СВЦЭМ!$D$10+'СЕТ СН'!$F$5-'СЕТ СН'!$F$20</f>
        <v>1895.7334716</v>
      </c>
      <c r="U36" s="36">
        <f>SUMIFS(СВЦЭМ!$C$33:$C$776,СВЦЭМ!$A$33:$A$776,$A36,СВЦЭМ!$B$33:$B$776,U$11)+'СЕТ СН'!$F$12+СВЦЭМ!$D$10+'СЕТ СН'!$F$5-'СЕТ СН'!$F$20</f>
        <v>1896.0625312500001</v>
      </c>
      <c r="V36" s="36">
        <f>SUMIFS(СВЦЭМ!$C$33:$C$776,СВЦЭМ!$A$33:$A$776,$A36,СВЦЭМ!$B$33:$B$776,V$11)+'СЕТ СН'!$F$12+СВЦЭМ!$D$10+'СЕТ СН'!$F$5-'СЕТ СН'!$F$20</f>
        <v>1881.1696324</v>
      </c>
      <c r="W36" s="36">
        <f>SUMIFS(СВЦЭМ!$C$33:$C$776,СВЦЭМ!$A$33:$A$776,$A36,СВЦЭМ!$B$33:$B$776,W$11)+'СЕТ СН'!$F$12+СВЦЭМ!$D$10+'СЕТ СН'!$F$5-'СЕТ СН'!$F$20</f>
        <v>1884.8041214499999</v>
      </c>
      <c r="X36" s="36">
        <f>SUMIFS(СВЦЭМ!$C$33:$C$776,СВЦЭМ!$A$33:$A$776,$A36,СВЦЭМ!$B$33:$B$776,X$11)+'СЕТ СН'!$F$12+СВЦЭМ!$D$10+'СЕТ СН'!$F$5-'СЕТ СН'!$F$20</f>
        <v>1898.7140012099999</v>
      </c>
      <c r="Y36" s="36">
        <f>SUMIFS(СВЦЭМ!$C$33:$C$776,СВЦЭМ!$A$33:$A$776,$A36,СВЦЭМ!$B$33:$B$776,Y$11)+'СЕТ СН'!$F$12+СВЦЭМ!$D$10+'СЕТ СН'!$F$5-'СЕТ СН'!$F$20</f>
        <v>1917.82904652</v>
      </c>
    </row>
    <row r="37" spans="1:25" ht="15.75" x14ac:dyDescent="0.2">
      <c r="A37" s="35">
        <f t="shared" si="0"/>
        <v>44161</v>
      </c>
      <c r="B37" s="36">
        <f>SUMIFS(СВЦЭМ!$C$33:$C$776,СВЦЭМ!$A$33:$A$776,$A37,СВЦЭМ!$B$33:$B$776,B$11)+'СЕТ СН'!$F$12+СВЦЭМ!$D$10+'СЕТ СН'!$F$5-'СЕТ СН'!$F$20</f>
        <v>1918.0058765600002</v>
      </c>
      <c r="C37" s="36">
        <f>SUMIFS(СВЦЭМ!$C$33:$C$776,СВЦЭМ!$A$33:$A$776,$A37,СВЦЭМ!$B$33:$B$776,C$11)+'СЕТ СН'!$F$12+СВЦЭМ!$D$10+'СЕТ СН'!$F$5-'СЕТ СН'!$F$20</f>
        <v>1992.4782798700001</v>
      </c>
      <c r="D37" s="36">
        <f>SUMIFS(СВЦЭМ!$C$33:$C$776,СВЦЭМ!$A$33:$A$776,$A37,СВЦЭМ!$B$33:$B$776,D$11)+'СЕТ СН'!$F$12+СВЦЭМ!$D$10+'СЕТ СН'!$F$5-'СЕТ СН'!$F$20</f>
        <v>2050.3769508800001</v>
      </c>
      <c r="E37" s="36">
        <f>SUMIFS(СВЦЭМ!$C$33:$C$776,СВЦЭМ!$A$33:$A$776,$A37,СВЦЭМ!$B$33:$B$776,E$11)+'СЕТ СН'!$F$12+СВЦЭМ!$D$10+'СЕТ СН'!$F$5-'СЕТ СН'!$F$20</f>
        <v>2058.6874300600002</v>
      </c>
      <c r="F37" s="36">
        <f>SUMIFS(СВЦЭМ!$C$33:$C$776,СВЦЭМ!$A$33:$A$776,$A37,СВЦЭМ!$B$33:$B$776,F$11)+'СЕТ СН'!$F$12+СВЦЭМ!$D$10+'СЕТ СН'!$F$5-'СЕТ СН'!$F$20</f>
        <v>2052.6211139699999</v>
      </c>
      <c r="G37" s="36">
        <f>SUMIFS(СВЦЭМ!$C$33:$C$776,СВЦЭМ!$A$33:$A$776,$A37,СВЦЭМ!$B$33:$B$776,G$11)+'СЕТ СН'!$F$12+СВЦЭМ!$D$10+'СЕТ СН'!$F$5-'СЕТ СН'!$F$20</f>
        <v>2031.32716291</v>
      </c>
      <c r="H37" s="36">
        <f>SUMIFS(СВЦЭМ!$C$33:$C$776,СВЦЭМ!$A$33:$A$776,$A37,СВЦЭМ!$B$33:$B$776,H$11)+'СЕТ СН'!$F$12+СВЦЭМ!$D$10+'СЕТ СН'!$F$5-'СЕТ СН'!$F$20</f>
        <v>2004.3048905300002</v>
      </c>
      <c r="I37" s="36">
        <f>SUMIFS(СВЦЭМ!$C$33:$C$776,СВЦЭМ!$A$33:$A$776,$A37,СВЦЭМ!$B$33:$B$776,I$11)+'СЕТ СН'!$F$12+СВЦЭМ!$D$10+'СЕТ СН'!$F$5-'СЕТ СН'!$F$20</f>
        <v>1974.3849339000001</v>
      </c>
      <c r="J37" s="36">
        <f>SUMIFS(СВЦЭМ!$C$33:$C$776,СВЦЭМ!$A$33:$A$776,$A37,СВЦЭМ!$B$33:$B$776,J$11)+'СЕТ СН'!$F$12+СВЦЭМ!$D$10+'СЕТ СН'!$F$5-'СЕТ СН'!$F$20</f>
        <v>1955.86327379</v>
      </c>
      <c r="K37" s="36">
        <f>SUMIFS(СВЦЭМ!$C$33:$C$776,СВЦЭМ!$A$33:$A$776,$A37,СВЦЭМ!$B$33:$B$776,K$11)+'СЕТ СН'!$F$12+СВЦЭМ!$D$10+'СЕТ СН'!$F$5-'СЕТ СН'!$F$20</f>
        <v>1958.9713702200002</v>
      </c>
      <c r="L37" s="36">
        <f>SUMIFS(СВЦЭМ!$C$33:$C$776,СВЦЭМ!$A$33:$A$776,$A37,СВЦЭМ!$B$33:$B$776,L$11)+'СЕТ СН'!$F$12+СВЦЭМ!$D$10+'СЕТ СН'!$F$5-'СЕТ СН'!$F$20</f>
        <v>1929.0800421399999</v>
      </c>
      <c r="M37" s="36">
        <f>SUMIFS(СВЦЭМ!$C$33:$C$776,СВЦЭМ!$A$33:$A$776,$A37,СВЦЭМ!$B$33:$B$776,M$11)+'СЕТ СН'!$F$12+СВЦЭМ!$D$10+'СЕТ СН'!$F$5-'СЕТ СН'!$F$20</f>
        <v>1889.1131879499999</v>
      </c>
      <c r="N37" s="36">
        <f>SUMIFS(СВЦЭМ!$C$33:$C$776,СВЦЭМ!$A$33:$A$776,$A37,СВЦЭМ!$B$33:$B$776,N$11)+'СЕТ СН'!$F$12+СВЦЭМ!$D$10+'СЕТ СН'!$F$5-'СЕТ СН'!$F$20</f>
        <v>1899.8530179500001</v>
      </c>
      <c r="O37" s="36">
        <f>SUMIFS(СВЦЭМ!$C$33:$C$776,СВЦЭМ!$A$33:$A$776,$A37,СВЦЭМ!$B$33:$B$776,O$11)+'СЕТ СН'!$F$12+СВЦЭМ!$D$10+'СЕТ СН'!$F$5-'СЕТ СН'!$F$20</f>
        <v>1906.1977731300001</v>
      </c>
      <c r="P37" s="36">
        <f>SUMIFS(СВЦЭМ!$C$33:$C$776,СВЦЭМ!$A$33:$A$776,$A37,СВЦЭМ!$B$33:$B$776,P$11)+'СЕТ СН'!$F$12+СВЦЭМ!$D$10+'СЕТ СН'!$F$5-'СЕТ СН'!$F$20</f>
        <v>1908.5452200899999</v>
      </c>
      <c r="Q37" s="36">
        <f>SUMIFS(СВЦЭМ!$C$33:$C$776,СВЦЭМ!$A$33:$A$776,$A37,СВЦЭМ!$B$33:$B$776,Q$11)+'СЕТ СН'!$F$12+СВЦЭМ!$D$10+'СЕТ СН'!$F$5-'СЕТ СН'!$F$20</f>
        <v>1910.2491671500002</v>
      </c>
      <c r="R37" s="36">
        <f>SUMIFS(СВЦЭМ!$C$33:$C$776,СВЦЭМ!$A$33:$A$776,$A37,СВЦЭМ!$B$33:$B$776,R$11)+'СЕТ СН'!$F$12+СВЦЭМ!$D$10+'СЕТ СН'!$F$5-'СЕТ СН'!$F$20</f>
        <v>1897.00611645</v>
      </c>
      <c r="S37" s="36">
        <f>SUMIFS(СВЦЭМ!$C$33:$C$776,СВЦЭМ!$A$33:$A$776,$A37,СВЦЭМ!$B$33:$B$776,S$11)+'СЕТ СН'!$F$12+СВЦЭМ!$D$10+'СЕТ СН'!$F$5-'СЕТ СН'!$F$20</f>
        <v>1878.05137126</v>
      </c>
      <c r="T37" s="36">
        <f>SUMIFS(СВЦЭМ!$C$33:$C$776,СВЦЭМ!$A$33:$A$776,$A37,СВЦЭМ!$B$33:$B$776,T$11)+'СЕТ СН'!$F$12+СВЦЭМ!$D$10+'СЕТ СН'!$F$5-'СЕТ СН'!$F$20</f>
        <v>1887.2253758699999</v>
      </c>
      <c r="U37" s="36">
        <f>SUMIFS(СВЦЭМ!$C$33:$C$776,СВЦЭМ!$A$33:$A$776,$A37,СВЦЭМ!$B$33:$B$776,U$11)+'СЕТ СН'!$F$12+СВЦЭМ!$D$10+'СЕТ СН'!$F$5-'СЕТ СН'!$F$20</f>
        <v>1884.8621148000002</v>
      </c>
      <c r="V37" s="36">
        <f>SUMIFS(СВЦЭМ!$C$33:$C$776,СВЦЭМ!$A$33:$A$776,$A37,СВЦЭМ!$B$33:$B$776,V$11)+'СЕТ СН'!$F$12+СВЦЭМ!$D$10+'СЕТ СН'!$F$5-'СЕТ СН'!$F$20</f>
        <v>1869.9380804100001</v>
      </c>
      <c r="W37" s="36">
        <f>SUMIFS(СВЦЭМ!$C$33:$C$776,СВЦЭМ!$A$33:$A$776,$A37,СВЦЭМ!$B$33:$B$776,W$11)+'СЕТ СН'!$F$12+СВЦЭМ!$D$10+'СЕТ СН'!$F$5-'СЕТ СН'!$F$20</f>
        <v>1894.5023770400001</v>
      </c>
      <c r="X37" s="36">
        <f>SUMIFS(СВЦЭМ!$C$33:$C$776,СВЦЭМ!$A$33:$A$776,$A37,СВЦЭМ!$B$33:$B$776,X$11)+'СЕТ СН'!$F$12+СВЦЭМ!$D$10+'СЕТ СН'!$F$5-'СЕТ СН'!$F$20</f>
        <v>1901.8876874100001</v>
      </c>
      <c r="Y37" s="36">
        <f>SUMIFS(СВЦЭМ!$C$33:$C$776,СВЦЭМ!$A$33:$A$776,$A37,СВЦЭМ!$B$33:$B$776,Y$11)+'СЕТ СН'!$F$12+СВЦЭМ!$D$10+'СЕТ СН'!$F$5-'СЕТ СН'!$F$20</f>
        <v>1916.6477471200001</v>
      </c>
    </row>
    <row r="38" spans="1:25" ht="15.75" x14ac:dyDescent="0.2">
      <c r="A38" s="35">
        <f t="shared" si="0"/>
        <v>44162</v>
      </c>
      <c r="B38" s="36">
        <f>SUMIFS(СВЦЭМ!$C$33:$C$776,СВЦЭМ!$A$33:$A$776,$A38,СВЦЭМ!$B$33:$B$776,B$11)+'СЕТ СН'!$F$12+СВЦЭМ!$D$10+'СЕТ СН'!$F$5-'СЕТ СН'!$F$20</f>
        <v>1921.4020214000002</v>
      </c>
      <c r="C38" s="36">
        <f>SUMIFS(СВЦЭМ!$C$33:$C$776,СВЦЭМ!$A$33:$A$776,$A38,СВЦЭМ!$B$33:$B$776,C$11)+'СЕТ СН'!$F$12+СВЦЭМ!$D$10+'СЕТ СН'!$F$5-'СЕТ СН'!$F$20</f>
        <v>2002.6548589700001</v>
      </c>
      <c r="D38" s="36">
        <f>SUMIFS(СВЦЭМ!$C$33:$C$776,СВЦЭМ!$A$33:$A$776,$A38,СВЦЭМ!$B$33:$B$776,D$11)+'СЕТ СН'!$F$12+СВЦЭМ!$D$10+'СЕТ СН'!$F$5-'СЕТ СН'!$F$20</f>
        <v>2061.7409642900002</v>
      </c>
      <c r="E38" s="36">
        <f>SUMIFS(СВЦЭМ!$C$33:$C$776,СВЦЭМ!$A$33:$A$776,$A38,СВЦЭМ!$B$33:$B$776,E$11)+'СЕТ СН'!$F$12+СВЦЭМ!$D$10+'СЕТ СН'!$F$5-'СЕТ СН'!$F$20</f>
        <v>2073.19459448</v>
      </c>
      <c r="F38" s="36">
        <f>SUMIFS(СВЦЭМ!$C$33:$C$776,СВЦЭМ!$A$33:$A$776,$A38,СВЦЭМ!$B$33:$B$776,F$11)+'СЕТ СН'!$F$12+СВЦЭМ!$D$10+'СЕТ СН'!$F$5-'СЕТ СН'!$F$20</f>
        <v>2076.8145599200002</v>
      </c>
      <c r="G38" s="36">
        <f>SUMIFS(СВЦЭМ!$C$33:$C$776,СВЦЭМ!$A$33:$A$776,$A38,СВЦЭМ!$B$33:$B$776,G$11)+'СЕТ СН'!$F$12+СВЦЭМ!$D$10+'СЕТ СН'!$F$5-'СЕТ СН'!$F$20</f>
        <v>2062.69417432</v>
      </c>
      <c r="H38" s="36">
        <f>SUMIFS(СВЦЭМ!$C$33:$C$776,СВЦЭМ!$A$33:$A$776,$A38,СВЦЭМ!$B$33:$B$776,H$11)+'СЕТ СН'!$F$12+СВЦЭМ!$D$10+'СЕТ СН'!$F$5-'СЕТ СН'!$F$20</f>
        <v>2020.33885943</v>
      </c>
      <c r="I38" s="36">
        <f>SUMIFS(СВЦЭМ!$C$33:$C$776,СВЦЭМ!$A$33:$A$776,$A38,СВЦЭМ!$B$33:$B$776,I$11)+'СЕТ СН'!$F$12+СВЦЭМ!$D$10+'СЕТ СН'!$F$5-'СЕТ СН'!$F$20</f>
        <v>1984.0131365299999</v>
      </c>
      <c r="J38" s="36">
        <f>SUMIFS(СВЦЭМ!$C$33:$C$776,СВЦЭМ!$A$33:$A$776,$A38,СВЦЭМ!$B$33:$B$776,J$11)+'СЕТ СН'!$F$12+СВЦЭМ!$D$10+'СЕТ СН'!$F$5-'СЕТ СН'!$F$20</f>
        <v>1977.1715316499999</v>
      </c>
      <c r="K38" s="36">
        <f>SUMIFS(СВЦЭМ!$C$33:$C$776,СВЦЭМ!$A$33:$A$776,$A38,СВЦЭМ!$B$33:$B$776,K$11)+'СЕТ СН'!$F$12+СВЦЭМ!$D$10+'СЕТ СН'!$F$5-'СЕТ СН'!$F$20</f>
        <v>1979.37207872</v>
      </c>
      <c r="L38" s="36">
        <f>SUMIFS(СВЦЭМ!$C$33:$C$776,СВЦЭМ!$A$33:$A$776,$A38,СВЦЭМ!$B$33:$B$776,L$11)+'СЕТ СН'!$F$12+СВЦЭМ!$D$10+'СЕТ СН'!$F$5-'СЕТ СН'!$F$20</f>
        <v>1945.96370269</v>
      </c>
      <c r="M38" s="36">
        <f>SUMIFS(СВЦЭМ!$C$33:$C$776,СВЦЭМ!$A$33:$A$776,$A38,СВЦЭМ!$B$33:$B$776,M$11)+'СЕТ СН'!$F$12+СВЦЭМ!$D$10+'СЕТ СН'!$F$5-'СЕТ СН'!$F$20</f>
        <v>1898.3409308400001</v>
      </c>
      <c r="N38" s="36">
        <f>SUMIFS(СВЦЭМ!$C$33:$C$776,СВЦЭМ!$A$33:$A$776,$A38,СВЦЭМ!$B$33:$B$776,N$11)+'СЕТ СН'!$F$12+СВЦЭМ!$D$10+'СЕТ СН'!$F$5-'СЕТ СН'!$F$20</f>
        <v>1882.6713537800001</v>
      </c>
      <c r="O38" s="36">
        <f>SUMIFS(СВЦЭМ!$C$33:$C$776,СВЦЭМ!$A$33:$A$776,$A38,СВЦЭМ!$B$33:$B$776,O$11)+'СЕТ СН'!$F$12+СВЦЭМ!$D$10+'СЕТ СН'!$F$5-'СЕТ СН'!$F$20</f>
        <v>1880.1302192400001</v>
      </c>
      <c r="P38" s="36">
        <f>SUMIFS(СВЦЭМ!$C$33:$C$776,СВЦЭМ!$A$33:$A$776,$A38,СВЦЭМ!$B$33:$B$776,P$11)+'СЕТ СН'!$F$12+СВЦЭМ!$D$10+'СЕТ СН'!$F$5-'СЕТ СН'!$F$20</f>
        <v>1898.4121243</v>
      </c>
      <c r="Q38" s="36">
        <f>SUMIFS(СВЦЭМ!$C$33:$C$776,СВЦЭМ!$A$33:$A$776,$A38,СВЦЭМ!$B$33:$B$776,Q$11)+'СЕТ СН'!$F$12+СВЦЭМ!$D$10+'СЕТ СН'!$F$5-'СЕТ СН'!$F$20</f>
        <v>1909.48988878</v>
      </c>
      <c r="R38" s="36">
        <f>SUMIFS(СВЦЭМ!$C$33:$C$776,СВЦЭМ!$A$33:$A$776,$A38,СВЦЭМ!$B$33:$B$776,R$11)+'СЕТ СН'!$F$12+СВЦЭМ!$D$10+'СЕТ СН'!$F$5-'СЕТ СН'!$F$20</f>
        <v>1904.7005217999999</v>
      </c>
      <c r="S38" s="36">
        <f>SUMIFS(СВЦЭМ!$C$33:$C$776,СВЦЭМ!$A$33:$A$776,$A38,СВЦЭМ!$B$33:$B$776,S$11)+'СЕТ СН'!$F$12+СВЦЭМ!$D$10+'СЕТ СН'!$F$5-'СЕТ СН'!$F$20</f>
        <v>1883.34831902</v>
      </c>
      <c r="T38" s="36">
        <f>SUMIFS(СВЦЭМ!$C$33:$C$776,СВЦЭМ!$A$33:$A$776,$A38,СВЦЭМ!$B$33:$B$776,T$11)+'СЕТ СН'!$F$12+СВЦЭМ!$D$10+'СЕТ СН'!$F$5-'СЕТ СН'!$F$20</f>
        <v>1862.9440935299999</v>
      </c>
      <c r="U38" s="36">
        <f>SUMIFS(СВЦЭМ!$C$33:$C$776,СВЦЭМ!$A$33:$A$776,$A38,СВЦЭМ!$B$33:$B$776,U$11)+'СЕТ СН'!$F$12+СВЦЭМ!$D$10+'СЕТ СН'!$F$5-'СЕТ СН'!$F$20</f>
        <v>1862.9059250600001</v>
      </c>
      <c r="V38" s="36">
        <f>SUMIFS(СВЦЭМ!$C$33:$C$776,СВЦЭМ!$A$33:$A$776,$A38,СВЦЭМ!$B$33:$B$776,V$11)+'СЕТ СН'!$F$12+СВЦЭМ!$D$10+'СЕТ СН'!$F$5-'СЕТ СН'!$F$20</f>
        <v>1861.3249639400001</v>
      </c>
      <c r="W38" s="36">
        <f>SUMIFS(СВЦЭМ!$C$33:$C$776,СВЦЭМ!$A$33:$A$776,$A38,СВЦЭМ!$B$33:$B$776,W$11)+'СЕТ СН'!$F$12+СВЦЭМ!$D$10+'СЕТ СН'!$F$5-'СЕТ СН'!$F$20</f>
        <v>1874.3126225400001</v>
      </c>
      <c r="X38" s="36">
        <f>SUMIFS(СВЦЭМ!$C$33:$C$776,СВЦЭМ!$A$33:$A$776,$A38,СВЦЭМ!$B$33:$B$776,X$11)+'СЕТ СН'!$F$12+СВЦЭМ!$D$10+'СЕТ СН'!$F$5-'СЕТ СН'!$F$20</f>
        <v>1886.1360390700002</v>
      </c>
      <c r="Y38" s="36">
        <f>SUMIFS(СВЦЭМ!$C$33:$C$776,СВЦЭМ!$A$33:$A$776,$A38,СВЦЭМ!$B$33:$B$776,Y$11)+'СЕТ СН'!$F$12+СВЦЭМ!$D$10+'СЕТ СН'!$F$5-'СЕТ СН'!$F$20</f>
        <v>1907.9952319200002</v>
      </c>
    </row>
    <row r="39" spans="1:25" ht="15.75" x14ac:dyDescent="0.2">
      <c r="A39" s="35">
        <f t="shared" si="0"/>
        <v>44163</v>
      </c>
      <c r="B39" s="36">
        <f>SUMIFS(СВЦЭМ!$C$33:$C$776,СВЦЭМ!$A$33:$A$776,$A39,СВЦЭМ!$B$33:$B$776,B$11)+'СЕТ СН'!$F$12+СВЦЭМ!$D$10+'СЕТ СН'!$F$5-'СЕТ СН'!$F$20</f>
        <v>1932.39154052</v>
      </c>
      <c r="C39" s="36">
        <f>SUMIFS(СВЦЭМ!$C$33:$C$776,СВЦЭМ!$A$33:$A$776,$A39,СВЦЭМ!$B$33:$B$776,C$11)+'СЕТ СН'!$F$12+СВЦЭМ!$D$10+'СЕТ СН'!$F$5-'СЕТ СН'!$F$20</f>
        <v>1999.94398194</v>
      </c>
      <c r="D39" s="36">
        <f>SUMIFS(СВЦЭМ!$C$33:$C$776,СВЦЭМ!$A$33:$A$776,$A39,СВЦЭМ!$B$33:$B$776,D$11)+'СЕТ СН'!$F$12+СВЦЭМ!$D$10+'СЕТ СН'!$F$5-'СЕТ СН'!$F$20</f>
        <v>2045.69924507</v>
      </c>
      <c r="E39" s="36">
        <f>SUMIFS(СВЦЭМ!$C$33:$C$776,СВЦЭМ!$A$33:$A$776,$A39,СВЦЭМ!$B$33:$B$776,E$11)+'СЕТ СН'!$F$12+СВЦЭМ!$D$10+'СЕТ СН'!$F$5-'СЕТ СН'!$F$20</f>
        <v>2053.0427666400001</v>
      </c>
      <c r="F39" s="36">
        <f>SUMIFS(СВЦЭМ!$C$33:$C$776,СВЦЭМ!$A$33:$A$776,$A39,СВЦЭМ!$B$33:$B$776,F$11)+'СЕТ СН'!$F$12+СВЦЭМ!$D$10+'СЕТ СН'!$F$5-'СЕТ СН'!$F$20</f>
        <v>2054.3858296100002</v>
      </c>
      <c r="G39" s="36">
        <f>SUMIFS(СВЦЭМ!$C$33:$C$776,СВЦЭМ!$A$33:$A$776,$A39,СВЦЭМ!$B$33:$B$776,G$11)+'СЕТ СН'!$F$12+СВЦЭМ!$D$10+'СЕТ СН'!$F$5-'СЕТ СН'!$F$20</f>
        <v>2048.6778663499999</v>
      </c>
      <c r="H39" s="36">
        <f>SUMIFS(СВЦЭМ!$C$33:$C$776,СВЦЭМ!$A$33:$A$776,$A39,СВЦЭМ!$B$33:$B$776,H$11)+'СЕТ СН'!$F$12+СВЦЭМ!$D$10+'СЕТ СН'!$F$5-'СЕТ СН'!$F$20</f>
        <v>2034.8031743400002</v>
      </c>
      <c r="I39" s="36">
        <f>SUMIFS(СВЦЭМ!$C$33:$C$776,СВЦЭМ!$A$33:$A$776,$A39,СВЦЭМ!$B$33:$B$776,I$11)+'СЕТ СН'!$F$12+СВЦЭМ!$D$10+'СЕТ СН'!$F$5-'СЕТ СН'!$F$20</f>
        <v>2015.7337645299999</v>
      </c>
      <c r="J39" s="36">
        <f>SUMIFS(СВЦЭМ!$C$33:$C$776,СВЦЭМ!$A$33:$A$776,$A39,СВЦЭМ!$B$33:$B$776,J$11)+'СЕТ СН'!$F$12+СВЦЭМ!$D$10+'СЕТ СН'!$F$5-'СЕТ СН'!$F$20</f>
        <v>1994.3589407100001</v>
      </c>
      <c r="K39" s="36">
        <f>SUMIFS(СВЦЭМ!$C$33:$C$776,СВЦЭМ!$A$33:$A$776,$A39,СВЦЭМ!$B$33:$B$776,K$11)+'СЕТ СН'!$F$12+СВЦЭМ!$D$10+'СЕТ СН'!$F$5-'СЕТ СН'!$F$20</f>
        <v>1977.4592268700001</v>
      </c>
      <c r="L39" s="36">
        <f>SUMIFS(СВЦЭМ!$C$33:$C$776,СВЦЭМ!$A$33:$A$776,$A39,СВЦЭМ!$B$33:$B$776,L$11)+'СЕТ СН'!$F$12+СВЦЭМ!$D$10+'СЕТ СН'!$F$5-'СЕТ СН'!$F$20</f>
        <v>1935.92028989</v>
      </c>
      <c r="M39" s="36">
        <f>SUMIFS(СВЦЭМ!$C$33:$C$776,СВЦЭМ!$A$33:$A$776,$A39,СВЦЭМ!$B$33:$B$776,M$11)+'СЕТ СН'!$F$12+СВЦЭМ!$D$10+'СЕТ СН'!$F$5-'СЕТ СН'!$F$20</f>
        <v>1895.1253307699999</v>
      </c>
      <c r="N39" s="36">
        <f>SUMIFS(СВЦЭМ!$C$33:$C$776,СВЦЭМ!$A$33:$A$776,$A39,СВЦЭМ!$B$33:$B$776,N$11)+'СЕТ СН'!$F$12+СВЦЭМ!$D$10+'СЕТ СН'!$F$5-'СЕТ СН'!$F$20</f>
        <v>1895.18321339</v>
      </c>
      <c r="O39" s="36">
        <f>SUMIFS(СВЦЭМ!$C$33:$C$776,СВЦЭМ!$A$33:$A$776,$A39,СВЦЭМ!$B$33:$B$776,O$11)+'СЕТ СН'!$F$12+СВЦЭМ!$D$10+'СЕТ СН'!$F$5-'СЕТ СН'!$F$20</f>
        <v>1897.0221837600002</v>
      </c>
      <c r="P39" s="36">
        <f>SUMIFS(СВЦЭМ!$C$33:$C$776,СВЦЭМ!$A$33:$A$776,$A39,СВЦЭМ!$B$33:$B$776,P$11)+'СЕТ СН'!$F$12+СВЦЭМ!$D$10+'СЕТ СН'!$F$5-'СЕТ СН'!$F$20</f>
        <v>1906.7185142200001</v>
      </c>
      <c r="Q39" s="36">
        <f>SUMIFS(СВЦЭМ!$C$33:$C$776,СВЦЭМ!$A$33:$A$776,$A39,СВЦЭМ!$B$33:$B$776,Q$11)+'СЕТ СН'!$F$12+СВЦЭМ!$D$10+'СЕТ СН'!$F$5-'СЕТ СН'!$F$20</f>
        <v>1898.98833517</v>
      </c>
      <c r="R39" s="36">
        <f>SUMIFS(СВЦЭМ!$C$33:$C$776,СВЦЭМ!$A$33:$A$776,$A39,СВЦЭМ!$B$33:$B$776,R$11)+'СЕТ СН'!$F$12+СВЦЭМ!$D$10+'СЕТ СН'!$F$5-'СЕТ СН'!$F$20</f>
        <v>1892.4611574300002</v>
      </c>
      <c r="S39" s="36">
        <f>SUMIFS(СВЦЭМ!$C$33:$C$776,СВЦЭМ!$A$33:$A$776,$A39,СВЦЭМ!$B$33:$B$776,S$11)+'СЕТ СН'!$F$12+СВЦЭМ!$D$10+'СЕТ СН'!$F$5-'СЕТ СН'!$F$20</f>
        <v>1868.71956763</v>
      </c>
      <c r="T39" s="36">
        <f>SUMIFS(СВЦЭМ!$C$33:$C$776,СВЦЭМ!$A$33:$A$776,$A39,СВЦЭМ!$B$33:$B$776,T$11)+'СЕТ СН'!$F$12+СВЦЭМ!$D$10+'СЕТ СН'!$F$5-'СЕТ СН'!$F$20</f>
        <v>1865.4087972299999</v>
      </c>
      <c r="U39" s="36">
        <f>SUMIFS(СВЦЭМ!$C$33:$C$776,СВЦЭМ!$A$33:$A$776,$A39,СВЦЭМ!$B$33:$B$776,U$11)+'СЕТ СН'!$F$12+СВЦЭМ!$D$10+'СЕТ СН'!$F$5-'СЕТ СН'!$F$20</f>
        <v>1861.5492158699999</v>
      </c>
      <c r="V39" s="36">
        <f>SUMIFS(СВЦЭМ!$C$33:$C$776,СВЦЭМ!$A$33:$A$776,$A39,СВЦЭМ!$B$33:$B$776,V$11)+'СЕТ СН'!$F$12+СВЦЭМ!$D$10+'СЕТ СН'!$F$5-'СЕТ СН'!$F$20</f>
        <v>1854.8032203400001</v>
      </c>
      <c r="W39" s="36">
        <f>SUMIFS(СВЦЭМ!$C$33:$C$776,СВЦЭМ!$A$33:$A$776,$A39,СВЦЭМ!$B$33:$B$776,W$11)+'СЕТ СН'!$F$12+СВЦЭМ!$D$10+'СЕТ СН'!$F$5-'СЕТ СН'!$F$20</f>
        <v>1875.2142938300001</v>
      </c>
      <c r="X39" s="36">
        <f>SUMIFS(СВЦЭМ!$C$33:$C$776,СВЦЭМ!$A$33:$A$776,$A39,СВЦЭМ!$B$33:$B$776,X$11)+'СЕТ СН'!$F$12+СВЦЭМ!$D$10+'СЕТ СН'!$F$5-'СЕТ СН'!$F$20</f>
        <v>1894.3814271400001</v>
      </c>
      <c r="Y39" s="36">
        <f>SUMIFS(СВЦЭМ!$C$33:$C$776,СВЦЭМ!$A$33:$A$776,$A39,СВЦЭМ!$B$33:$B$776,Y$11)+'СЕТ СН'!$F$12+СВЦЭМ!$D$10+'СЕТ СН'!$F$5-'СЕТ СН'!$F$20</f>
        <v>1917.7914861899999</v>
      </c>
    </row>
    <row r="40" spans="1:25" ht="15.75" x14ac:dyDescent="0.2">
      <c r="A40" s="35">
        <f t="shared" si="0"/>
        <v>44164</v>
      </c>
      <c r="B40" s="36">
        <f>SUMIFS(СВЦЭМ!$C$33:$C$776,СВЦЭМ!$A$33:$A$776,$A40,СВЦЭМ!$B$33:$B$776,B$11)+'СЕТ СН'!$F$12+СВЦЭМ!$D$10+'СЕТ СН'!$F$5-'СЕТ СН'!$F$20</f>
        <v>1925.6633681600001</v>
      </c>
      <c r="C40" s="36">
        <f>SUMIFS(СВЦЭМ!$C$33:$C$776,СВЦЭМ!$A$33:$A$776,$A40,СВЦЭМ!$B$33:$B$776,C$11)+'СЕТ СН'!$F$12+СВЦЭМ!$D$10+'СЕТ СН'!$F$5-'СЕТ СН'!$F$20</f>
        <v>2007.6968319600001</v>
      </c>
      <c r="D40" s="36">
        <f>SUMIFS(СВЦЭМ!$C$33:$C$776,СВЦЭМ!$A$33:$A$776,$A40,СВЦЭМ!$B$33:$B$776,D$11)+'СЕТ СН'!$F$12+СВЦЭМ!$D$10+'СЕТ СН'!$F$5-'СЕТ СН'!$F$20</f>
        <v>2054.8675809199999</v>
      </c>
      <c r="E40" s="36">
        <f>SUMIFS(СВЦЭМ!$C$33:$C$776,СВЦЭМ!$A$33:$A$776,$A40,СВЦЭМ!$B$33:$B$776,E$11)+'СЕТ СН'!$F$12+СВЦЭМ!$D$10+'СЕТ СН'!$F$5-'СЕТ СН'!$F$20</f>
        <v>2070.0339476200002</v>
      </c>
      <c r="F40" s="36">
        <f>SUMIFS(СВЦЭМ!$C$33:$C$776,СВЦЭМ!$A$33:$A$776,$A40,СВЦЭМ!$B$33:$B$776,F$11)+'СЕТ СН'!$F$12+СВЦЭМ!$D$10+'СЕТ СН'!$F$5-'СЕТ СН'!$F$20</f>
        <v>2067.9161370400002</v>
      </c>
      <c r="G40" s="36">
        <f>SUMIFS(СВЦЭМ!$C$33:$C$776,СВЦЭМ!$A$33:$A$776,$A40,СВЦЭМ!$B$33:$B$776,G$11)+'СЕТ СН'!$F$12+СВЦЭМ!$D$10+'СЕТ СН'!$F$5-'СЕТ СН'!$F$20</f>
        <v>2066.9660401800002</v>
      </c>
      <c r="H40" s="36">
        <f>SUMIFS(СВЦЭМ!$C$33:$C$776,СВЦЭМ!$A$33:$A$776,$A40,СВЦЭМ!$B$33:$B$776,H$11)+'СЕТ СН'!$F$12+СВЦЭМ!$D$10+'СЕТ СН'!$F$5-'СЕТ СН'!$F$20</f>
        <v>2048.9853484499999</v>
      </c>
      <c r="I40" s="36">
        <f>SUMIFS(СВЦЭМ!$C$33:$C$776,СВЦЭМ!$A$33:$A$776,$A40,СВЦЭМ!$B$33:$B$776,I$11)+'СЕТ СН'!$F$12+СВЦЭМ!$D$10+'СЕТ СН'!$F$5-'СЕТ СН'!$F$20</f>
        <v>2024.2359215400002</v>
      </c>
      <c r="J40" s="36">
        <f>SUMIFS(СВЦЭМ!$C$33:$C$776,СВЦЭМ!$A$33:$A$776,$A40,СВЦЭМ!$B$33:$B$776,J$11)+'СЕТ СН'!$F$12+СВЦЭМ!$D$10+'СЕТ СН'!$F$5-'СЕТ СН'!$F$20</f>
        <v>1985.9911412400002</v>
      </c>
      <c r="K40" s="36">
        <f>SUMIFS(СВЦЭМ!$C$33:$C$776,СВЦЭМ!$A$33:$A$776,$A40,СВЦЭМ!$B$33:$B$776,K$11)+'СЕТ СН'!$F$12+СВЦЭМ!$D$10+'СЕТ СН'!$F$5-'СЕТ СН'!$F$20</f>
        <v>1963.5228060100001</v>
      </c>
      <c r="L40" s="36">
        <f>SUMIFS(СВЦЭМ!$C$33:$C$776,СВЦЭМ!$A$33:$A$776,$A40,СВЦЭМ!$B$33:$B$776,L$11)+'СЕТ СН'!$F$12+СВЦЭМ!$D$10+'СЕТ СН'!$F$5-'СЕТ СН'!$F$20</f>
        <v>1927.67842939</v>
      </c>
      <c r="M40" s="36">
        <f>SUMIFS(СВЦЭМ!$C$33:$C$776,СВЦЭМ!$A$33:$A$776,$A40,СВЦЭМ!$B$33:$B$776,M$11)+'СЕТ СН'!$F$12+СВЦЭМ!$D$10+'СЕТ СН'!$F$5-'СЕТ СН'!$F$20</f>
        <v>1886.8576186</v>
      </c>
      <c r="N40" s="36">
        <f>SUMIFS(СВЦЭМ!$C$33:$C$776,СВЦЭМ!$A$33:$A$776,$A40,СВЦЭМ!$B$33:$B$776,N$11)+'СЕТ СН'!$F$12+СВЦЭМ!$D$10+'СЕТ СН'!$F$5-'СЕТ СН'!$F$20</f>
        <v>1874.85399882</v>
      </c>
      <c r="O40" s="36">
        <f>SUMIFS(СВЦЭМ!$C$33:$C$776,СВЦЭМ!$A$33:$A$776,$A40,СВЦЭМ!$B$33:$B$776,O$11)+'СЕТ СН'!$F$12+СВЦЭМ!$D$10+'СЕТ СН'!$F$5-'СЕТ СН'!$F$20</f>
        <v>1884.0054295099999</v>
      </c>
      <c r="P40" s="36">
        <f>SUMIFS(СВЦЭМ!$C$33:$C$776,СВЦЭМ!$A$33:$A$776,$A40,СВЦЭМ!$B$33:$B$776,P$11)+'СЕТ СН'!$F$12+СВЦЭМ!$D$10+'СЕТ СН'!$F$5-'СЕТ СН'!$F$20</f>
        <v>1898.0139400799999</v>
      </c>
      <c r="Q40" s="36">
        <f>SUMIFS(СВЦЭМ!$C$33:$C$776,СВЦЭМ!$A$33:$A$776,$A40,СВЦЭМ!$B$33:$B$776,Q$11)+'СЕТ СН'!$F$12+СВЦЭМ!$D$10+'СЕТ СН'!$F$5-'СЕТ СН'!$F$20</f>
        <v>1896.95772491</v>
      </c>
      <c r="R40" s="36">
        <f>SUMIFS(СВЦЭМ!$C$33:$C$776,СВЦЭМ!$A$33:$A$776,$A40,СВЦЭМ!$B$33:$B$776,R$11)+'СЕТ СН'!$F$12+СВЦЭМ!$D$10+'СЕТ СН'!$F$5-'СЕТ СН'!$F$20</f>
        <v>1894.30204779</v>
      </c>
      <c r="S40" s="36">
        <f>SUMIFS(СВЦЭМ!$C$33:$C$776,СВЦЭМ!$A$33:$A$776,$A40,СВЦЭМ!$B$33:$B$776,S$11)+'СЕТ СН'!$F$12+СВЦЭМ!$D$10+'СЕТ СН'!$F$5-'СЕТ СН'!$F$20</f>
        <v>1872.6959713400001</v>
      </c>
      <c r="T40" s="36">
        <f>SUMIFS(СВЦЭМ!$C$33:$C$776,СВЦЭМ!$A$33:$A$776,$A40,СВЦЭМ!$B$33:$B$776,T$11)+'СЕТ СН'!$F$12+СВЦЭМ!$D$10+'СЕТ СН'!$F$5-'СЕТ СН'!$F$20</f>
        <v>1850.0137513200002</v>
      </c>
      <c r="U40" s="36">
        <f>SUMIFS(СВЦЭМ!$C$33:$C$776,СВЦЭМ!$A$33:$A$776,$A40,СВЦЭМ!$B$33:$B$776,U$11)+'СЕТ СН'!$F$12+СВЦЭМ!$D$10+'СЕТ СН'!$F$5-'СЕТ СН'!$F$20</f>
        <v>1848.3423478300001</v>
      </c>
      <c r="V40" s="36">
        <f>SUMIFS(СВЦЭМ!$C$33:$C$776,СВЦЭМ!$A$33:$A$776,$A40,СВЦЭМ!$B$33:$B$776,V$11)+'СЕТ СН'!$F$12+СВЦЭМ!$D$10+'СЕТ СН'!$F$5-'СЕТ СН'!$F$20</f>
        <v>1858.3376551400002</v>
      </c>
      <c r="W40" s="36">
        <f>SUMIFS(СВЦЭМ!$C$33:$C$776,СВЦЭМ!$A$33:$A$776,$A40,СВЦЭМ!$B$33:$B$776,W$11)+'СЕТ СН'!$F$12+СВЦЭМ!$D$10+'СЕТ СН'!$F$5-'СЕТ СН'!$F$20</f>
        <v>1867.8116190599999</v>
      </c>
      <c r="X40" s="36">
        <f>SUMIFS(СВЦЭМ!$C$33:$C$776,СВЦЭМ!$A$33:$A$776,$A40,СВЦЭМ!$B$33:$B$776,X$11)+'СЕТ СН'!$F$12+СВЦЭМ!$D$10+'СЕТ СН'!$F$5-'СЕТ СН'!$F$20</f>
        <v>1888.9954846999999</v>
      </c>
      <c r="Y40" s="36">
        <f>SUMIFS(СВЦЭМ!$C$33:$C$776,СВЦЭМ!$A$33:$A$776,$A40,СВЦЭМ!$B$33:$B$776,Y$11)+'СЕТ СН'!$F$12+СВЦЭМ!$D$10+'СЕТ СН'!$F$5-'СЕТ СН'!$F$20</f>
        <v>1905.5405791400001</v>
      </c>
    </row>
    <row r="41" spans="1:25" ht="15.75" x14ac:dyDescent="0.2">
      <c r="A41" s="35">
        <f t="shared" si="0"/>
        <v>44165</v>
      </c>
      <c r="B41" s="36">
        <f>SUMIFS(СВЦЭМ!$C$33:$C$776,СВЦЭМ!$A$33:$A$776,$A41,СВЦЭМ!$B$33:$B$776,B$11)+'СЕТ СН'!$F$12+СВЦЭМ!$D$10+'СЕТ СН'!$F$5-'СЕТ СН'!$F$20</f>
        <v>1968.82449365</v>
      </c>
      <c r="C41" s="36">
        <f>SUMIFS(СВЦЭМ!$C$33:$C$776,СВЦЭМ!$A$33:$A$776,$A41,СВЦЭМ!$B$33:$B$776,C$11)+'СЕТ СН'!$F$12+СВЦЭМ!$D$10+'СЕТ СН'!$F$5-'СЕТ СН'!$F$20</f>
        <v>2041.72736104</v>
      </c>
      <c r="D41" s="36">
        <f>SUMIFS(СВЦЭМ!$C$33:$C$776,СВЦЭМ!$A$33:$A$776,$A41,СВЦЭМ!$B$33:$B$776,D$11)+'СЕТ СН'!$F$12+СВЦЭМ!$D$10+'СЕТ СН'!$F$5-'СЕТ СН'!$F$20</f>
        <v>2094.59296657</v>
      </c>
      <c r="E41" s="36">
        <f>SUMIFS(СВЦЭМ!$C$33:$C$776,СВЦЭМ!$A$33:$A$776,$A41,СВЦЭМ!$B$33:$B$776,E$11)+'СЕТ СН'!$F$12+СВЦЭМ!$D$10+'СЕТ СН'!$F$5-'СЕТ СН'!$F$20</f>
        <v>2103.0157110199998</v>
      </c>
      <c r="F41" s="36">
        <f>SUMIFS(СВЦЭМ!$C$33:$C$776,СВЦЭМ!$A$33:$A$776,$A41,СВЦЭМ!$B$33:$B$776,F$11)+'СЕТ СН'!$F$12+СВЦЭМ!$D$10+'СЕТ СН'!$F$5-'СЕТ СН'!$F$20</f>
        <v>2096.2590008699999</v>
      </c>
      <c r="G41" s="36">
        <f>SUMIFS(СВЦЭМ!$C$33:$C$776,СВЦЭМ!$A$33:$A$776,$A41,СВЦЭМ!$B$33:$B$776,G$11)+'СЕТ СН'!$F$12+СВЦЭМ!$D$10+'СЕТ СН'!$F$5-'СЕТ СН'!$F$20</f>
        <v>2079.2015750800001</v>
      </c>
      <c r="H41" s="36">
        <f>SUMIFS(СВЦЭМ!$C$33:$C$776,СВЦЭМ!$A$33:$A$776,$A41,СВЦЭМ!$B$33:$B$776,H$11)+'СЕТ СН'!$F$12+СВЦЭМ!$D$10+'СЕТ СН'!$F$5-'СЕТ СН'!$F$20</f>
        <v>2064.3016108800002</v>
      </c>
      <c r="I41" s="36">
        <f>SUMIFS(СВЦЭМ!$C$33:$C$776,СВЦЭМ!$A$33:$A$776,$A41,СВЦЭМ!$B$33:$B$776,I$11)+'СЕТ СН'!$F$12+СВЦЭМ!$D$10+'СЕТ СН'!$F$5-'СЕТ СН'!$F$20</f>
        <v>2037.9094043600001</v>
      </c>
      <c r="J41" s="36">
        <f>SUMIFS(СВЦЭМ!$C$33:$C$776,СВЦЭМ!$A$33:$A$776,$A41,СВЦЭМ!$B$33:$B$776,J$11)+'СЕТ СН'!$F$12+СВЦЭМ!$D$10+'СЕТ СН'!$F$5-'СЕТ СН'!$F$20</f>
        <v>2004.04576262</v>
      </c>
      <c r="K41" s="36">
        <f>SUMIFS(СВЦЭМ!$C$33:$C$776,СВЦЭМ!$A$33:$A$776,$A41,СВЦЭМ!$B$33:$B$776,K$11)+'СЕТ СН'!$F$12+СВЦЭМ!$D$10+'СЕТ СН'!$F$5-'СЕТ СН'!$F$20</f>
        <v>2002.00352367</v>
      </c>
      <c r="L41" s="36">
        <f>SUMIFS(СВЦЭМ!$C$33:$C$776,СВЦЭМ!$A$33:$A$776,$A41,СВЦЭМ!$B$33:$B$776,L$11)+'СЕТ СН'!$F$12+СВЦЭМ!$D$10+'СЕТ СН'!$F$5-'СЕТ СН'!$F$20</f>
        <v>1972.1199909000002</v>
      </c>
      <c r="M41" s="36">
        <f>SUMIFS(СВЦЭМ!$C$33:$C$776,СВЦЭМ!$A$33:$A$776,$A41,СВЦЭМ!$B$33:$B$776,M$11)+'СЕТ СН'!$F$12+СВЦЭМ!$D$10+'СЕТ СН'!$F$5-'СЕТ СН'!$F$20</f>
        <v>1930.1391370599999</v>
      </c>
      <c r="N41" s="36">
        <f>SUMIFS(СВЦЭМ!$C$33:$C$776,СВЦЭМ!$A$33:$A$776,$A41,СВЦЭМ!$B$33:$B$776,N$11)+'СЕТ СН'!$F$12+СВЦЭМ!$D$10+'СЕТ СН'!$F$5-'СЕТ СН'!$F$20</f>
        <v>1917.07456073</v>
      </c>
      <c r="O41" s="36">
        <f>SUMIFS(СВЦЭМ!$C$33:$C$776,СВЦЭМ!$A$33:$A$776,$A41,СВЦЭМ!$B$33:$B$776,O$11)+'СЕТ СН'!$F$12+СВЦЭМ!$D$10+'СЕТ СН'!$F$5-'СЕТ СН'!$F$20</f>
        <v>1922.0281793899999</v>
      </c>
      <c r="P41" s="36">
        <f>SUMIFS(СВЦЭМ!$C$33:$C$776,СВЦЭМ!$A$33:$A$776,$A41,СВЦЭМ!$B$33:$B$776,P$11)+'СЕТ СН'!$F$12+СВЦЭМ!$D$10+'СЕТ СН'!$F$5-'СЕТ СН'!$F$20</f>
        <v>1932.7847182600001</v>
      </c>
      <c r="Q41" s="36">
        <f>SUMIFS(СВЦЭМ!$C$33:$C$776,СВЦЭМ!$A$33:$A$776,$A41,СВЦЭМ!$B$33:$B$776,Q$11)+'СЕТ СН'!$F$12+СВЦЭМ!$D$10+'СЕТ СН'!$F$5-'СЕТ СН'!$F$20</f>
        <v>1926.30338177</v>
      </c>
      <c r="R41" s="36">
        <f>SUMIFS(СВЦЭМ!$C$33:$C$776,СВЦЭМ!$A$33:$A$776,$A41,СВЦЭМ!$B$33:$B$776,R$11)+'СЕТ СН'!$F$12+СВЦЭМ!$D$10+'СЕТ СН'!$F$5-'СЕТ СН'!$F$20</f>
        <v>1912.6028681</v>
      </c>
      <c r="S41" s="36">
        <f>SUMIFS(СВЦЭМ!$C$33:$C$776,СВЦЭМ!$A$33:$A$776,$A41,СВЦЭМ!$B$33:$B$776,S$11)+'СЕТ СН'!$F$12+СВЦЭМ!$D$10+'СЕТ СН'!$F$5-'СЕТ СН'!$F$20</f>
        <v>1903.70037041</v>
      </c>
      <c r="T41" s="36">
        <f>SUMIFS(СВЦЭМ!$C$33:$C$776,СВЦЭМ!$A$33:$A$776,$A41,СВЦЭМ!$B$33:$B$776,T$11)+'СЕТ СН'!$F$12+СВЦЭМ!$D$10+'СЕТ СН'!$F$5-'СЕТ СН'!$F$20</f>
        <v>1888.9501145500001</v>
      </c>
      <c r="U41" s="36">
        <f>SUMIFS(СВЦЭМ!$C$33:$C$776,СВЦЭМ!$A$33:$A$776,$A41,СВЦЭМ!$B$33:$B$776,U$11)+'СЕТ СН'!$F$12+СВЦЭМ!$D$10+'СЕТ СН'!$F$5-'СЕТ СН'!$F$20</f>
        <v>1894.1155244000001</v>
      </c>
      <c r="V41" s="36">
        <f>SUMIFS(СВЦЭМ!$C$33:$C$776,СВЦЭМ!$A$33:$A$776,$A41,СВЦЭМ!$B$33:$B$776,V$11)+'СЕТ СН'!$F$12+СВЦЭМ!$D$10+'СЕТ СН'!$F$5-'СЕТ СН'!$F$20</f>
        <v>1902.5973530599999</v>
      </c>
      <c r="W41" s="36">
        <f>SUMIFS(СВЦЭМ!$C$33:$C$776,СВЦЭМ!$A$33:$A$776,$A41,СВЦЭМ!$B$33:$B$776,W$11)+'СЕТ СН'!$F$12+СВЦЭМ!$D$10+'СЕТ СН'!$F$5-'СЕТ СН'!$F$20</f>
        <v>1914.91755328</v>
      </c>
      <c r="X41" s="36">
        <f>SUMIFS(СВЦЭМ!$C$33:$C$776,СВЦЭМ!$A$33:$A$776,$A41,СВЦЭМ!$B$33:$B$776,X$11)+'СЕТ СН'!$F$12+СВЦЭМ!$D$10+'СЕТ СН'!$F$5-'СЕТ СН'!$F$20</f>
        <v>1915.9220288500001</v>
      </c>
      <c r="Y41" s="36">
        <f>SUMIFS(СВЦЭМ!$C$33:$C$776,СВЦЭМ!$A$33:$A$776,$A41,СВЦЭМ!$B$33:$B$776,Y$11)+'СЕТ СН'!$F$12+СВЦЭМ!$D$10+'СЕТ СН'!$F$5-'СЕТ СН'!$F$20</f>
        <v>1939.6892386300001</v>
      </c>
    </row>
    <row r="42" spans="1:25" ht="15.75" hidden="1" x14ac:dyDescent="0.2">
      <c r="A42" s="35">
        <f t="shared" si="0"/>
        <v>44166</v>
      </c>
      <c r="B42" s="36">
        <f>SUMIFS(СВЦЭМ!$C$33:$C$776,СВЦЭМ!$A$33:$A$776,$A42,СВЦЭМ!$B$33:$B$776,B$11)+'СЕТ СН'!$F$12+СВЦЭМ!$D$10+'СЕТ СН'!$F$5-'СЕТ СН'!$F$20</f>
        <v>1097.75131551</v>
      </c>
      <c r="C42" s="36">
        <f>SUMIFS(СВЦЭМ!$C$33:$C$776,СВЦЭМ!$A$33:$A$776,$A42,СВЦЭМ!$B$33:$B$776,C$11)+'СЕТ СН'!$F$12+СВЦЭМ!$D$10+'СЕТ СН'!$F$5-'СЕТ СН'!$F$20</f>
        <v>1097.75131551</v>
      </c>
      <c r="D42" s="36">
        <f>SUMIFS(СВЦЭМ!$C$33:$C$776,СВЦЭМ!$A$33:$A$776,$A42,СВЦЭМ!$B$33:$B$776,D$11)+'СЕТ СН'!$F$12+СВЦЭМ!$D$10+'СЕТ СН'!$F$5-'СЕТ СН'!$F$20</f>
        <v>1097.75131551</v>
      </c>
      <c r="E42" s="36">
        <f>SUMIFS(СВЦЭМ!$C$33:$C$776,СВЦЭМ!$A$33:$A$776,$A42,СВЦЭМ!$B$33:$B$776,E$11)+'СЕТ СН'!$F$12+СВЦЭМ!$D$10+'СЕТ СН'!$F$5-'СЕТ СН'!$F$20</f>
        <v>1097.75131551</v>
      </c>
      <c r="F42" s="36">
        <f>SUMIFS(СВЦЭМ!$C$33:$C$776,СВЦЭМ!$A$33:$A$776,$A42,СВЦЭМ!$B$33:$B$776,F$11)+'СЕТ СН'!$F$12+СВЦЭМ!$D$10+'СЕТ СН'!$F$5-'СЕТ СН'!$F$20</f>
        <v>1097.75131551</v>
      </c>
      <c r="G42" s="36">
        <f>SUMIFS(СВЦЭМ!$C$33:$C$776,СВЦЭМ!$A$33:$A$776,$A42,СВЦЭМ!$B$33:$B$776,G$11)+'СЕТ СН'!$F$12+СВЦЭМ!$D$10+'СЕТ СН'!$F$5-'СЕТ СН'!$F$20</f>
        <v>1097.75131551</v>
      </c>
      <c r="H42" s="36">
        <f>SUMIFS(СВЦЭМ!$C$33:$C$776,СВЦЭМ!$A$33:$A$776,$A42,СВЦЭМ!$B$33:$B$776,H$11)+'СЕТ СН'!$F$12+СВЦЭМ!$D$10+'СЕТ СН'!$F$5-'СЕТ СН'!$F$20</f>
        <v>1097.75131551</v>
      </c>
      <c r="I42" s="36">
        <f>SUMIFS(СВЦЭМ!$C$33:$C$776,СВЦЭМ!$A$33:$A$776,$A42,СВЦЭМ!$B$33:$B$776,I$11)+'СЕТ СН'!$F$12+СВЦЭМ!$D$10+'СЕТ СН'!$F$5-'СЕТ СН'!$F$20</f>
        <v>1097.75131551</v>
      </c>
      <c r="J42" s="36">
        <f>SUMIFS(СВЦЭМ!$C$33:$C$776,СВЦЭМ!$A$33:$A$776,$A42,СВЦЭМ!$B$33:$B$776,J$11)+'СЕТ СН'!$F$12+СВЦЭМ!$D$10+'СЕТ СН'!$F$5-'СЕТ СН'!$F$20</f>
        <v>1097.75131551</v>
      </c>
      <c r="K42" s="36">
        <f>SUMIFS(СВЦЭМ!$C$33:$C$776,СВЦЭМ!$A$33:$A$776,$A42,СВЦЭМ!$B$33:$B$776,K$11)+'СЕТ СН'!$F$12+СВЦЭМ!$D$10+'СЕТ СН'!$F$5-'СЕТ СН'!$F$20</f>
        <v>1097.75131551</v>
      </c>
      <c r="L42" s="36">
        <f>SUMIFS(СВЦЭМ!$C$33:$C$776,СВЦЭМ!$A$33:$A$776,$A42,СВЦЭМ!$B$33:$B$776,L$11)+'СЕТ СН'!$F$12+СВЦЭМ!$D$10+'СЕТ СН'!$F$5-'СЕТ СН'!$F$20</f>
        <v>1097.75131551</v>
      </c>
      <c r="M42" s="36">
        <f>SUMIFS(СВЦЭМ!$C$33:$C$776,СВЦЭМ!$A$33:$A$776,$A42,СВЦЭМ!$B$33:$B$776,M$11)+'СЕТ СН'!$F$12+СВЦЭМ!$D$10+'СЕТ СН'!$F$5-'СЕТ СН'!$F$20</f>
        <v>1097.75131551</v>
      </c>
      <c r="N42" s="36">
        <f>SUMIFS(СВЦЭМ!$C$33:$C$776,СВЦЭМ!$A$33:$A$776,$A42,СВЦЭМ!$B$33:$B$776,N$11)+'СЕТ СН'!$F$12+СВЦЭМ!$D$10+'СЕТ СН'!$F$5-'СЕТ СН'!$F$20</f>
        <v>1097.75131551</v>
      </c>
      <c r="O42" s="36">
        <f>SUMIFS(СВЦЭМ!$C$33:$C$776,СВЦЭМ!$A$33:$A$776,$A42,СВЦЭМ!$B$33:$B$776,O$11)+'СЕТ СН'!$F$12+СВЦЭМ!$D$10+'СЕТ СН'!$F$5-'СЕТ СН'!$F$20</f>
        <v>1097.75131551</v>
      </c>
      <c r="P42" s="36">
        <f>SUMIFS(СВЦЭМ!$C$33:$C$776,СВЦЭМ!$A$33:$A$776,$A42,СВЦЭМ!$B$33:$B$776,P$11)+'СЕТ СН'!$F$12+СВЦЭМ!$D$10+'СЕТ СН'!$F$5-'СЕТ СН'!$F$20</f>
        <v>1097.75131551</v>
      </c>
      <c r="Q42" s="36">
        <f>SUMIFS(СВЦЭМ!$C$33:$C$776,СВЦЭМ!$A$33:$A$776,$A42,СВЦЭМ!$B$33:$B$776,Q$11)+'СЕТ СН'!$F$12+СВЦЭМ!$D$10+'СЕТ СН'!$F$5-'СЕТ СН'!$F$20</f>
        <v>1097.75131551</v>
      </c>
      <c r="R42" s="36">
        <f>SUMIFS(СВЦЭМ!$C$33:$C$776,СВЦЭМ!$A$33:$A$776,$A42,СВЦЭМ!$B$33:$B$776,R$11)+'СЕТ СН'!$F$12+СВЦЭМ!$D$10+'СЕТ СН'!$F$5-'СЕТ СН'!$F$20</f>
        <v>1097.75131551</v>
      </c>
      <c r="S42" s="36">
        <f>SUMIFS(СВЦЭМ!$C$33:$C$776,СВЦЭМ!$A$33:$A$776,$A42,СВЦЭМ!$B$33:$B$776,S$11)+'СЕТ СН'!$F$12+СВЦЭМ!$D$10+'СЕТ СН'!$F$5-'СЕТ СН'!$F$20</f>
        <v>1097.75131551</v>
      </c>
      <c r="T42" s="36">
        <f>SUMIFS(СВЦЭМ!$C$33:$C$776,СВЦЭМ!$A$33:$A$776,$A42,СВЦЭМ!$B$33:$B$776,T$11)+'СЕТ СН'!$F$12+СВЦЭМ!$D$10+'СЕТ СН'!$F$5-'СЕТ СН'!$F$20</f>
        <v>1097.75131551</v>
      </c>
      <c r="U42" s="36">
        <f>SUMIFS(СВЦЭМ!$C$33:$C$776,СВЦЭМ!$A$33:$A$776,$A42,СВЦЭМ!$B$33:$B$776,U$11)+'СЕТ СН'!$F$12+СВЦЭМ!$D$10+'СЕТ СН'!$F$5-'СЕТ СН'!$F$20</f>
        <v>1097.75131551</v>
      </c>
      <c r="V42" s="36">
        <f>SUMIFS(СВЦЭМ!$C$33:$C$776,СВЦЭМ!$A$33:$A$776,$A42,СВЦЭМ!$B$33:$B$776,V$11)+'СЕТ СН'!$F$12+СВЦЭМ!$D$10+'СЕТ СН'!$F$5-'СЕТ СН'!$F$20</f>
        <v>1097.75131551</v>
      </c>
      <c r="W42" s="36">
        <f>SUMIFS(СВЦЭМ!$C$33:$C$776,СВЦЭМ!$A$33:$A$776,$A42,СВЦЭМ!$B$33:$B$776,W$11)+'СЕТ СН'!$F$12+СВЦЭМ!$D$10+'СЕТ СН'!$F$5-'СЕТ СН'!$F$20</f>
        <v>1097.75131551</v>
      </c>
      <c r="X42" s="36">
        <f>SUMIFS(СВЦЭМ!$C$33:$C$776,СВЦЭМ!$A$33:$A$776,$A42,СВЦЭМ!$B$33:$B$776,X$11)+'СЕТ СН'!$F$12+СВЦЭМ!$D$10+'СЕТ СН'!$F$5-'СЕТ СН'!$F$20</f>
        <v>1097.75131551</v>
      </c>
      <c r="Y42" s="36">
        <f>SUMIFS(СВЦЭМ!$C$33:$C$776,СВЦЭМ!$A$33:$A$776,$A42,СВЦЭМ!$B$33:$B$776,Y$11)+'СЕТ СН'!$F$12+СВЦЭМ!$D$10+'СЕТ СН'!$F$5-'СЕТ СН'!$F$20</f>
        <v>1097.75131551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01.11.2020</v>
      </c>
      <c r="B48" s="36">
        <f>SUMIFS(СВЦЭМ!$C$33:$C$776,СВЦЭМ!$A$33:$A$776,$A48,СВЦЭМ!$B$33:$B$776,B$47)+'СЕТ СН'!$G$12+СВЦЭМ!$D$10+'СЕТ СН'!$G$5-'СЕТ СН'!$G$20</f>
        <v>2763.18859109</v>
      </c>
      <c r="C48" s="36">
        <f>SUMIFS(СВЦЭМ!$C$33:$C$776,СВЦЭМ!$A$33:$A$776,$A48,СВЦЭМ!$B$33:$B$776,C$47)+'СЕТ СН'!$G$12+СВЦЭМ!$D$10+'СЕТ СН'!$G$5-'СЕТ СН'!$G$20</f>
        <v>2837.2992413000002</v>
      </c>
      <c r="D48" s="36">
        <f>SUMIFS(СВЦЭМ!$C$33:$C$776,СВЦЭМ!$A$33:$A$776,$A48,СВЦЭМ!$B$33:$B$776,D$47)+'СЕТ СН'!$G$12+СВЦЭМ!$D$10+'СЕТ СН'!$G$5-'СЕТ СН'!$G$20</f>
        <v>2887.0968317500001</v>
      </c>
      <c r="E48" s="36">
        <f>SUMIFS(СВЦЭМ!$C$33:$C$776,СВЦЭМ!$A$33:$A$776,$A48,СВЦЭМ!$B$33:$B$776,E$47)+'СЕТ СН'!$G$12+СВЦЭМ!$D$10+'СЕТ СН'!$G$5-'СЕТ СН'!$G$20</f>
        <v>2900.30268097</v>
      </c>
      <c r="F48" s="36">
        <f>SUMIFS(СВЦЭМ!$C$33:$C$776,СВЦЭМ!$A$33:$A$776,$A48,СВЦЭМ!$B$33:$B$776,F$47)+'СЕТ СН'!$G$12+СВЦЭМ!$D$10+'СЕТ СН'!$G$5-'СЕТ СН'!$G$20</f>
        <v>2905.29375519</v>
      </c>
      <c r="G48" s="36">
        <f>SUMIFS(СВЦЭМ!$C$33:$C$776,СВЦЭМ!$A$33:$A$776,$A48,СВЦЭМ!$B$33:$B$776,G$47)+'СЕТ СН'!$G$12+СВЦЭМ!$D$10+'СЕТ СН'!$G$5-'СЕТ СН'!$G$20</f>
        <v>2883.0446281700001</v>
      </c>
      <c r="H48" s="36">
        <f>SUMIFS(СВЦЭМ!$C$33:$C$776,СВЦЭМ!$A$33:$A$776,$A48,СВЦЭМ!$B$33:$B$776,H$47)+'СЕТ СН'!$G$12+СВЦЭМ!$D$10+'СЕТ СН'!$G$5-'СЕТ СН'!$G$20</f>
        <v>2867.26898613</v>
      </c>
      <c r="I48" s="36">
        <f>SUMIFS(СВЦЭМ!$C$33:$C$776,СВЦЭМ!$A$33:$A$776,$A48,СВЦЭМ!$B$33:$B$776,I$47)+'СЕТ СН'!$G$12+СВЦЭМ!$D$10+'СЕТ СН'!$G$5-'СЕТ СН'!$G$20</f>
        <v>2836.8649768499999</v>
      </c>
      <c r="J48" s="36">
        <f>SUMIFS(СВЦЭМ!$C$33:$C$776,СВЦЭМ!$A$33:$A$776,$A48,СВЦЭМ!$B$33:$B$776,J$47)+'СЕТ СН'!$G$12+СВЦЭМ!$D$10+'СЕТ СН'!$G$5-'СЕТ СН'!$G$20</f>
        <v>2819.2300825299999</v>
      </c>
      <c r="K48" s="36">
        <f>SUMIFS(СВЦЭМ!$C$33:$C$776,СВЦЭМ!$A$33:$A$776,$A48,СВЦЭМ!$B$33:$B$776,K$47)+'СЕТ СН'!$G$12+СВЦЭМ!$D$10+'СЕТ СН'!$G$5-'СЕТ СН'!$G$20</f>
        <v>2788.5782318399997</v>
      </c>
      <c r="L48" s="36">
        <f>SUMIFS(СВЦЭМ!$C$33:$C$776,СВЦЭМ!$A$33:$A$776,$A48,СВЦЭМ!$B$33:$B$776,L$47)+'СЕТ СН'!$G$12+СВЦЭМ!$D$10+'СЕТ СН'!$G$5-'СЕТ СН'!$G$20</f>
        <v>2762.3586027199999</v>
      </c>
      <c r="M48" s="36">
        <f>SUMIFS(СВЦЭМ!$C$33:$C$776,СВЦЭМ!$A$33:$A$776,$A48,СВЦЭМ!$B$33:$B$776,M$47)+'СЕТ СН'!$G$12+СВЦЭМ!$D$10+'СЕТ СН'!$G$5-'СЕТ СН'!$G$20</f>
        <v>2723.67786127</v>
      </c>
      <c r="N48" s="36">
        <f>SUMIFS(СВЦЭМ!$C$33:$C$776,СВЦЭМ!$A$33:$A$776,$A48,СВЦЭМ!$B$33:$B$776,N$47)+'СЕТ СН'!$G$12+СВЦЭМ!$D$10+'СЕТ СН'!$G$5-'СЕТ СН'!$G$20</f>
        <v>2720.2556813299998</v>
      </c>
      <c r="O48" s="36">
        <f>SUMIFS(СВЦЭМ!$C$33:$C$776,СВЦЭМ!$A$33:$A$776,$A48,СВЦЭМ!$B$33:$B$776,O$47)+'СЕТ СН'!$G$12+СВЦЭМ!$D$10+'СЕТ СН'!$G$5-'СЕТ СН'!$G$20</f>
        <v>2730.1013931100001</v>
      </c>
      <c r="P48" s="36">
        <f>SUMIFS(СВЦЭМ!$C$33:$C$776,СВЦЭМ!$A$33:$A$776,$A48,СВЦЭМ!$B$33:$B$776,P$47)+'СЕТ СН'!$G$12+СВЦЭМ!$D$10+'СЕТ СН'!$G$5-'СЕТ СН'!$G$20</f>
        <v>2755.6056992899998</v>
      </c>
      <c r="Q48" s="36">
        <f>SUMIFS(СВЦЭМ!$C$33:$C$776,СВЦЭМ!$A$33:$A$776,$A48,СВЦЭМ!$B$33:$B$776,Q$47)+'СЕТ СН'!$G$12+СВЦЭМ!$D$10+'СЕТ СН'!$G$5-'СЕТ СН'!$G$20</f>
        <v>2754.9688568500001</v>
      </c>
      <c r="R48" s="36">
        <f>SUMIFS(СВЦЭМ!$C$33:$C$776,СВЦЭМ!$A$33:$A$776,$A48,СВЦЭМ!$B$33:$B$776,R$47)+'СЕТ СН'!$G$12+СВЦЭМ!$D$10+'СЕТ СН'!$G$5-'СЕТ СН'!$G$20</f>
        <v>2745.5479262099998</v>
      </c>
      <c r="S48" s="36">
        <f>SUMIFS(СВЦЭМ!$C$33:$C$776,СВЦЭМ!$A$33:$A$776,$A48,СВЦЭМ!$B$33:$B$776,S$47)+'СЕТ СН'!$G$12+СВЦЭМ!$D$10+'СЕТ СН'!$G$5-'СЕТ СН'!$G$20</f>
        <v>2734.01467693</v>
      </c>
      <c r="T48" s="36">
        <f>SUMIFS(СВЦЭМ!$C$33:$C$776,СВЦЭМ!$A$33:$A$776,$A48,СВЦЭМ!$B$33:$B$776,T$47)+'СЕТ СН'!$G$12+СВЦЭМ!$D$10+'СЕТ СН'!$G$5-'СЕТ СН'!$G$20</f>
        <v>2712.0645323799999</v>
      </c>
      <c r="U48" s="36">
        <f>SUMIFS(СВЦЭМ!$C$33:$C$776,СВЦЭМ!$A$33:$A$776,$A48,СВЦЭМ!$B$33:$B$776,U$47)+'СЕТ СН'!$G$12+СВЦЭМ!$D$10+'СЕТ СН'!$G$5-'СЕТ СН'!$G$20</f>
        <v>2701.2353955799999</v>
      </c>
      <c r="V48" s="36">
        <f>SUMIFS(СВЦЭМ!$C$33:$C$776,СВЦЭМ!$A$33:$A$776,$A48,СВЦЭМ!$B$33:$B$776,V$47)+'СЕТ СН'!$G$12+СВЦЭМ!$D$10+'СЕТ СН'!$G$5-'СЕТ СН'!$G$20</f>
        <v>2711.26990406</v>
      </c>
      <c r="W48" s="36">
        <f>SUMIFS(СВЦЭМ!$C$33:$C$776,СВЦЭМ!$A$33:$A$776,$A48,СВЦЭМ!$B$33:$B$776,W$47)+'СЕТ СН'!$G$12+СВЦЭМ!$D$10+'СЕТ СН'!$G$5-'СЕТ СН'!$G$20</f>
        <v>2718.7589619999999</v>
      </c>
      <c r="X48" s="36">
        <f>SUMIFS(СВЦЭМ!$C$33:$C$776,СВЦЭМ!$A$33:$A$776,$A48,СВЦЭМ!$B$33:$B$776,X$47)+'СЕТ СН'!$G$12+СВЦЭМ!$D$10+'СЕТ СН'!$G$5-'СЕТ СН'!$G$20</f>
        <v>2733.5548300599999</v>
      </c>
      <c r="Y48" s="36">
        <f>SUMIFS(СВЦЭМ!$C$33:$C$776,СВЦЭМ!$A$33:$A$776,$A48,СВЦЭМ!$B$33:$B$776,Y$47)+'СЕТ СН'!$G$12+СВЦЭМ!$D$10+'СЕТ СН'!$G$5-'СЕТ СН'!$G$20</f>
        <v>2753.5429175099998</v>
      </c>
    </row>
    <row r="49" spans="1:25" ht="15.75" x14ac:dyDescent="0.2">
      <c r="A49" s="35">
        <f>A48+1</f>
        <v>44137</v>
      </c>
      <c r="B49" s="36">
        <f>SUMIFS(СВЦЭМ!$C$33:$C$776,СВЦЭМ!$A$33:$A$776,$A49,СВЦЭМ!$B$33:$B$776,B$47)+'СЕТ СН'!$G$12+СВЦЭМ!$D$10+'СЕТ СН'!$G$5-'СЕТ СН'!$G$20</f>
        <v>2761.54696724</v>
      </c>
      <c r="C49" s="36">
        <f>SUMIFS(СВЦЭМ!$C$33:$C$776,СВЦЭМ!$A$33:$A$776,$A49,СВЦЭМ!$B$33:$B$776,C$47)+'СЕТ СН'!$G$12+СВЦЭМ!$D$10+'СЕТ СН'!$G$5-'СЕТ СН'!$G$20</f>
        <v>2851.94978864</v>
      </c>
      <c r="D49" s="36">
        <f>SUMIFS(СВЦЭМ!$C$33:$C$776,СВЦЭМ!$A$33:$A$776,$A49,СВЦЭМ!$B$33:$B$776,D$47)+'СЕТ СН'!$G$12+СВЦЭМ!$D$10+'СЕТ СН'!$G$5-'СЕТ СН'!$G$20</f>
        <v>2944.0688011100001</v>
      </c>
      <c r="E49" s="36">
        <f>SUMIFS(СВЦЭМ!$C$33:$C$776,СВЦЭМ!$A$33:$A$776,$A49,СВЦЭМ!$B$33:$B$776,E$47)+'СЕТ СН'!$G$12+СВЦЭМ!$D$10+'СЕТ СН'!$G$5-'СЕТ СН'!$G$20</f>
        <v>2977.5807724300003</v>
      </c>
      <c r="F49" s="36">
        <f>SUMIFS(СВЦЭМ!$C$33:$C$776,СВЦЭМ!$A$33:$A$776,$A49,СВЦЭМ!$B$33:$B$776,F$47)+'СЕТ СН'!$G$12+СВЦЭМ!$D$10+'СЕТ СН'!$G$5-'СЕТ СН'!$G$20</f>
        <v>2985.63833634</v>
      </c>
      <c r="G49" s="36">
        <f>SUMIFS(СВЦЭМ!$C$33:$C$776,СВЦЭМ!$A$33:$A$776,$A49,СВЦЭМ!$B$33:$B$776,G$47)+'СЕТ СН'!$G$12+СВЦЭМ!$D$10+'СЕТ СН'!$G$5-'СЕТ СН'!$G$20</f>
        <v>2968.5782027400001</v>
      </c>
      <c r="H49" s="36">
        <f>SUMIFS(СВЦЭМ!$C$33:$C$776,СВЦЭМ!$A$33:$A$776,$A49,СВЦЭМ!$B$33:$B$776,H$47)+'СЕТ СН'!$G$12+СВЦЭМ!$D$10+'СЕТ СН'!$G$5-'СЕТ СН'!$G$20</f>
        <v>2921.95031182</v>
      </c>
      <c r="I49" s="36">
        <f>SUMIFS(СВЦЭМ!$C$33:$C$776,СВЦЭМ!$A$33:$A$776,$A49,СВЦЭМ!$B$33:$B$776,I$47)+'СЕТ СН'!$G$12+СВЦЭМ!$D$10+'СЕТ СН'!$G$5-'СЕТ СН'!$G$20</f>
        <v>2840.7707077699997</v>
      </c>
      <c r="J49" s="36">
        <f>SUMIFS(СВЦЭМ!$C$33:$C$776,СВЦЭМ!$A$33:$A$776,$A49,СВЦЭМ!$B$33:$B$776,J$47)+'СЕТ СН'!$G$12+СВЦЭМ!$D$10+'СЕТ СН'!$G$5-'СЕТ СН'!$G$20</f>
        <v>2817.1151293200001</v>
      </c>
      <c r="K49" s="36">
        <f>SUMIFS(СВЦЭМ!$C$33:$C$776,СВЦЭМ!$A$33:$A$776,$A49,СВЦЭМ!$B$33:$B$776,K$47)+'СЕТ СН'!$G$12+СВЦЭМ!$D$10+'СЕТ СН'!$G$5-'СЕТ СН'!$G$20</f>
        <v>2827.2806863000001</v>
      </c>
      <c r="L49" s="36">
        <f>SUMIFS(СВЦЭМ!$C$33:$C$776,СВЦЭМ!$A$33:$A$776,$A49,СВЦЭМ!$B$33:$B$776,L$47)+'СЕТ СН'!$G$12+СВЦЭМ!$D$10+'СЕТ СН'!$G$5-'СЕТ СН'!$G$20</f>
        <v>2799.3759402599999</v>
      </c>
      <c r="M49" s="36">
        <f>SUMIFS(СВЦЭМ!$C$33:$C$776,СВЦЭМ!$A$33:$A$776,$A49,СВЦЭМ!$B$33:$B$776,M$47)+'СЕТ СН'!$G$12+СВЦЭМ!$D$10+'СЕТ СН'!$G$5-'СЕТ СН'!$G$20</f>
        <v>2753.61654112</v>
      </c>
      <c r="N49" s="36">
        <f>SUMIFS(СВЦЭМ!$C$33:$C$776,СВЦЭМ!$A$33:$A$776,$A49,СВЦЭМ!$B$33:$B$776,N$47)+'СЕТ СН'!$G$12+СВЦЭМ!$D$10+'СЕТ СН'!$G$5-'СЕТ СН'!$G$20</f>
        <v>2747.9970128200002</v>
      </c>
      <c r="O49" s="36">
        <f>SUMIFS(СВЦЭМ!$C$33:$C$776,СВЦЭМ!$A$33:$A$776,$A49,СВЦЭМ!$B$33:$B$776,O$47)+'СЕТ СН'!$G$12+СВЦЭМ!$D$10+'СЕТ СН'!$G$5-'СЕТ СН'!$G$20</f>
        <v>2747.5842938000001</v>
      </c>
      <c r="P49" s="36">
        <f>SUMIFS(СВЦЭМ!$C$33:$C$776,СВЦЭМ!$A$33:$A$776,$A49,СВЦЭМ!$B$33:$B$776,P$47)+'СЕТ СН'!$G$12+СВЦЭМ!$D$10+'СЕТ СН'!$G$5-'СЕТ СН'!$G$20</f>
        <v>2754.0640424399999</v>
      </c>
      <c r="Q49" s="36">
        <f>SUMIFS(СВЦЭМ!$C$33:$C$776,СВЦЭМ!$A$33:$A$776,$A49,СВЦЭМ!$B$33:$B$776,Q$47)+'СЕТ СН'!$G$12+СВЦЭМ!$D$10+'СЕТ СН'!$G$5-'СЕТ СН'!$G$20</f>
        <v>2753.86988767</v>
      </c>
      <c r="R49" s="36">
        <f>SUMIFS(СВЦЭМ!$C$33:$C$776,СВЦЭМ!$A$33:$A$776,$A49,СВЦЭМ!$B$33:$B$776,R$47)+'СЕТ СН'!$G$12+СВЦЭМ!$D$10+'СЕТ СН'!$G$5-'СЕТ СН'!$G$20</f>
        <v>2742.7818922900001</v>
      </c>
      <c r="S49" s="36">
        <f>SUMIFS(СВЦЭМ!$C$33:$C$776,СВЦЭМ!$A$33:$A$776,$A49,СВЦЭМ!$B$33:$B$776,S$47)+'СЕТ СН'!$G$12+СВЦЭМ!$D$10+'СЕТ СН'!$G$5-'СЕТ СН'!$G$20</f>
        <v>2727.9772512499999</v>
      </c>
      <c r="T49" s="36">
        <f>SUMIFS(СВЦЭМ!$C$33:$C$776,СВЦЭМ!$A$33:$A$776,$A49,СВЦЭМ!$B$33:$B$776,T$47)+'СЕТ СН'!$G$12+СВЦЭМ!$D$10+'СЕТ СН'!$G$5-'СЕТ СН'!$G$20</f>
        <v>2701.33595156</v>
      </c>
      <c r="U49" s="36">
        <f>SUMIFS(СВЦЭМ!$C$33:$C$776,СВЦЭМ!$A$33:$A$776,$A49,СВЦЭМ!$B$33:$B$776,U$47)+'СЕТ СН'!$G$12+СВЦЭМ!$D$10+'СЕТ СН'!$G$5-'СЕТ СН'!$G$20</f>
        <v>2701.1284697199999</v>
      </c>
      <c r="V49" s="36">
        <f>SUMIFS(СВЦЭМ!$C$33:$C$776,СВЦЭМ!$A$33:$A$776,$A49,СВЦЭМ!$B$33:$B$776,V$47)+'СЕТ СН'!$G$12+СВЦЭМ!$D$10+'СЕТ СН'!$G$5-'СЕТ СН'!$G$20</f>
        <v>2692.7387958899999</v>
      </c>
      <c r="W49" s="36">
        <f>SUMIFS(СВЦЭМ!$C$33:$C$776,СВЦЭМ!$A$33:$A$776,$A49,СВЦЭМ!$B$33:$B$776,W$47)+'СЕТ СН'!$G$12+СВЦЭМ!$D$10+'СЕТ СН'!$G$5-'СЕТ СН'!$G$20</f>
        <v>2714.4696766400002</v>
      </c>
      <c r="X49" s="36">
        <f>SUMIFS(СВЦЭМ!$C$33:$C$776,СВЦЭМ!$A$33:$A$776,$A49,СВЦЭМ!$B$33:$B$776,X$47)+'СЕТ СН'!$G$12+СВЦЭМ!$D$10+'СЕТ СН'!$G$5-'СЕТ СН'!$G$20</f>
        <v>2724.5920613799999</v>
      </c>
      <c r="Y49" s="36">
        <f>SUMIFS(СВЦЭМ!$C$33:$C$776,СВЦЭМ!$A$33:$A$776,$A49,СВЦЭМ!$B$33:$B$776,Y$47)+'СЕТ СН'!$G$12+СВЦЭМ!$D$10+'СЕТ СН'!$G$5-'СЕТ СН'!$G$20</f>
        <v>2752.6599406199998</v>
      </c>
    </row>
    <row r="50" spans="1:25" ht="15.75" x14ac:dyDescent="0.2">
      <c r="A50" s="35">
        <f t="shared" ref="A50:A78" si="1">A49+1</f>
        <v>44138</v>
      </c>
      <c r="B50" s="36">
        <f>SUMIFS(СВЦЭМ!$C$33:$C$776,СВЦЭМ!$A$33:$A$776,$A50,СВЦЭМ!$B$33:$B$776,B$47)+'СЕТ СН'!$G$12+СВЦЭМ!$D$10+'СЕТ СН'!$G$5-'СЕТ СН'!$G$20</f>
        <v>2813.57913796</v>
      </c>
      <c r="C50" s="36">
        <f>SUMIFS(СВЦЭМ!$C$33:$C$776,СВЦЭМ!$A$33:$A$776,$A50,СВЦЭМ!$B$33:$B$776,C$47)+'СЕТ СН'!$G$12+СВЦЭМ!$D$10+'СЕТ СН'!$G$5-'СЕТ СН'!$G$20</f>
        <v>2904.8447642299998</v>
      </c>
      <c r="D50" s="36">
        <f>SUMIFS(СВЦЭМ!$C$33:$C$776,СВЦЭМ!$A$33:$A$776,$A50,СВЦЭМ!$B$33:$B$776,D$47)+'СЕТ СН'!$G$12+СВЦЭМ!$D$10+'СЕТ СН'!$G$5-'СЕТ СН'!$G$20</f>
        <v>2954.32616538</v>
      </c>
      <c r="E50" s="36">
        <f>SUMIFS(СВЦЭМ!$C$33:$C$776,СВЦЭМ!$A$33:$A$776,$A50,СВЦЭМ!$B$33:$B$776,E$47)+'СЕТ СН'!$G$12+СВЦЭМ!$D$10+'СЕТ СН'!$G$5-'СЕТ СН'!$G$20</f>
        <v>2958.5449678</v>
      </c>
      <c r="F50" s="36">
        <f>SUMIFS(СВЦЭМ!$C$33:$C$776,СВЦЭМ!$A$33:$A$776,$A50,СВЦЭМ!$B$33:$B$776,F$47)+'СЕТ СН'!$G$12+СВЦЭМ!$D$10+'СЕТ СН'!$G$5-'СЕТ СН'!$G$20</f>
        <v>2946.6908995200001</v>
      </c>
      <c r="G50" s="36">
        <f>SUMIFS(СВЦЭМ!$C$33:$C$776,СВЦЭМ!$A$33:$A$776,$A50,СВЦЭМ!$B$33:$B$776,G$47)+'СЕТ СН'!$G$12+СВЦЭМ!$D$10+'СЕТ СН'!$G$5-'СЕТ СН'!$G$20</f>
        <v>2938.12067028</v>
      </c>
      <c r="H50" s="36">
        <f>SUMIFS(СВЦЭМ!$C$33:$C$776,СВЦЭМ!$A$33:$A$776,$A50,СВЦЭМ!$B$33:$B$776,H$47)+'СЕТ СН'!$G$12+СВЦЭМ!$D$10+'СЕТ СН'!$G$5-'СЕТ СН'!$G$20</f>
        <v>2883.2454373099999</v>
      </c>
      <c r="I50" s="36">
        <f>SUMIFS(СВЦЭМ!$C$33:$C$776,СВЦЭМ!$A$33:$A$776,$A50,СВЦЭМ!$B$33:$B$776,I$47)+'СЕТ СН'!$G$12+СВЦЭМ!$D$10+'СЕТ СН'!$G$5-'СЕТ СН'!$G$20</f>
        <v>2824.5687639399998</v>
      </c>
      <c r="J50" s="36">
        <f>SUMIFS(СВЦЭМ!$C$33:$C$776,СВЦЭМ!$A$33:$A$776,$A50,СВЦЭМ!$B$33:$B$776,J$47)+'СЕТ СН'!$G$12+СВЦЭМ!$D$10+'СЕТ СН'!$G$5-'СЕТ СН'!$G$20</f>
        <v>2808.7256488799999</v>
      </c>
      <c r="K50" s="36">
        <f>SUMIFS(СВЦЭМ!$C$33:$C$776,СВЦЭМ!$A$33:$A$776,$A50,СВЦЭМ!$B$33:$B$776,K$47)+'СЕТ СН'!$G$12+СВЦЭМ!$D$10+'СЕТ СН'!$G$5-'СЕТ СН'!$G$20</f>
        <v>2807.6530207800001</v>
      </c>
      <c r="L50" s="36">
        <f>SUMIFS(СВЦЭМ!$C$33:$C$776,СВЦЭМ!$A$33:$A$776,$A50,СВЦЭМ!$B$33:$B$776,L$47)+'СЕТ СН'!$G$12+СВЦЭМ!$D$10+'СЕТ СН'!$G$5-'СЕТ СН'!$G$20</f>
        <v>2779.1759591800001</v>
      </c>
      <c r="M50" s="36">
        <f>SUMIFS(СВЦЭМ!$C$33:$C$776,СВЦЭМ!$A$33:$A$776,$A50,СВЦЭМ!$B$33:$B$776,M$47)+'СЕТ СН'!$G$12+СВЦЭМ!$D$10+'СЕТ СН'!$G$5-'СЕТ СН'!$G$20</f>
        <v>2752.0309069599998</v>
      </c>
      <c r="N50" s="36">
        <f>SUMIFS(СВЦЭМ!$C$33:$C$776,СВЦЭМ!$A$33:$A$776,$A50,СВЦЭМ!$B$33:$B$776,N$47)+'СЕТ СН'!$G$12+СВЦЭМ!$D$10+'СЕТ СН'!$G$5-'СЕТ СН'!$G$20</f>
        <v>2741.60071371</v>
      </c>
      <c r="O50" s="36">
        <f>SUMIFS(СВЦЭМ!$C$33:$C$776,СВЦЭМ!$A$33:$A$776,$A50,СВЦЭМ!$B$33:$B$776,O$47)+'СЕТ СН'!$G$12+СВЦЭМ!$D$10+'СЕТ СН'!$G$5-'СЕТ СН'!$G$20</f>
        <v>2748.17689204</v>
      </c>
      <c r="P50" s="36">
        <f>SUMIFS(СВЦЭМ!$C$33:$C$776,СВЦЭМ!$A$33:$A$776,$A50,СВЦЭМ!$B$33:$B$776,P$47)+'СЕТ СН'!$G$12+СВЦЭМ!$D$10+'СЕТ СН'!$G$5-'СЕТ СН'!$G$20</f>
        <v>2750.3984121100002</v>
      </c>
      <c r="Q50" s="36">
        <f>SUMIFS(СВЦЭМ!$C$33:$C$776,СВЦЭМ!$A$33:$A$776,$A50,СВЦЭМ!$B$33:$B$776,Q$47)+'СЕТ СН'!$G$12+СВЦЭМ!$D$10+'СЕТ СН'!$G$5-'СЕТ СН'!$G$20</f>
        <v>2753.67135087</v>
      </c>
      <c r="R50" s="36">
        <f>SUMIFS(СВЦЭМ!$C$33:$C$776,СВЦЭМ!$A$33:$A$776,$A50,СВЦЭМ!$B$33:$B$776,R$47)+'СЕТ СН'!$G$12+СВЦЭМ!$D$10+'СЕТ СН'!$G$5-'СЕТ СН'!$G$20</f>
        <v>2753.6653776399999</v>
      </c>
      <c r="S50" s="36">
        <f>SUMIFS(СВЦЭМ!$C$33:$C$776,СВЦЭМ!$A$33:$A$776,$A50,СВЦЭМ!$B$33:$B$776,S$47)+'СЕТ СН'!$G$12+СВЦЭМ!$D$10+'СЕТ СН'!$G$5-'СЕТ СН'!$G$20</f>
        <v>2763.0058654899999</v>
      </c>
      <c r="T50" s="36">
        <f>SUMIFS(СВЦЭМ!$C$33:$C$776,СВЦЭМ!$A$33:$A$776,$A50,СВЦЭМ!$B$33:$B$776,T$47)+'СЕТ СН'!$G$12+СВЦЭМ!$D$10+'СЕТ СН'!$G$5-'СЕТ СН'!$G$20</f>
        <v>2711.26855247</v>
      </c>
      <c r="U50" s="36">
        <f>SUMIFS(СВЦЭМ!$C$33:$C$776,СВЦЭМ!$A$33:$A$776,$A50,СВЦЭМ!$B$33:$B$776,U$47)+'СЕТ СН'!$G$12+СВЦЭМ!$D$10+'СЕТ СН'!$G$5-'СЕТ СН'!$G$20</f>
        <v>2701.3774154100001</v>
      </c>
      <c r="V50" s="36">
        <f>SUMIFS(СВЦЭМ!$C$33:$C$776,СВЦЭМ!$A$33:$A$776,$A50,СВЦЭМ!$B$33:$B$776,V$47)+'СЕТ СН'!$G$12+СВЦЭМ!$D$10+'СЕТ СН'!$G$5-'СЕТ СН'!$G$20</f>
        <v>2699.3724063999998</v>
      </c>
      <c r="W50" s="36">
        <f>SUMIFS(СВЦЭМ!$C$33:$C$776,СВЦЭМ!$A$33:$A$776,$A50,СВЦЭМ!$B$33:$B$776,W$47)+'СЕТ СН'!$G$12+СВЦЭМ!$D$10+'СЕТ СН'!$G$5-'СЕТ СН'!$G$20</f>
        <v>2709.9569672899997</v>
      </c>
      <c r="X50" s="36">
        <f>SUMIFS(СВЦЭМ!$C$33:$C$776,СВЦЭМ!$A$33:$A$776,$A50,СВЦЭМ!$B$33:$B$776,X$47)+'СЕТ СН'!$G$12+СВЦЭМ!$D$10+'СЕТ СН'!$G$5-'СЕТ СН'!$G$20</f>
        <v>2749.6004540700001</v>
      </c>
      <c r="Y50" s="36">
        <f>SUMIFS(СВЦЭМ!$C$33:$C$776,СВЦЭМ!$A$33:$A$776,$A50,СВЦЭМ!$B$33:$B$776,Y$47)+'СЕТ СН'!$G$12+СВЦЭМ!$D$10+'СЕТ СН'!$G$5-'СЕТ СН'!$G$20</f>
        <v>2782.8825978300001</v>
      </c>
    </row>
    <row r="51" spans="1:25" ht="15.75" x14ac:dyDescent="0.2">
      <c r="A51" s="35">
        <f t="shared" si="1"/>
        <v>44139</v>
      </c>
      <c r="B51" s="36">
        <f>SUMIFS(СВЦЭМ!$C$33:$C$776,СВЦЭМ!$A$33:$A$776,$A51,СВЦЭМ!$B$33:$B$776,B$47)+'СЕТ СН'!$G$12+СВЦЭМ!$D$10+'СЕТ СН'!$G$5-'СЕТ СН'!$G$20</f>
        <v>2775.0653057199997</v>
      </c>
      <c r="C51" s="36">
        <f>SUMIFS(СВЦЭМ!$C$33:$C$776,СВЦЭМ!$A$33:$A$776,$A51,СВЦЭМ!$B$33:$B$776,C$47)+'СЕТ СН'!$G$12+СВЦЭМ!$D$10+'СЕТ СН'!$G$5-'СЕТ СН'!$G$20</f>
        <v>2863.5420537199998</v>
      </c>
      <c r="D51" s="36">
        <f>SUMIFS(СВЦЭМ!$C$33:$C$776,СВЦЭМ!$A$33:$A$776,$A51,СВЦЭМ!$B$33:$B$776,D$47)+'СЕТ СН'!$G$12+СВЦЭМ!$D$10+'СЕТ СН'!$G$5-'СЕТ СН'!$G$20</f>
        <v>2926.6139498499997</v>
      </c>
      <c r="E51" s="36">
        <f>SUMIFS(СВЦЭМ!$C$33:$C$776,СВЦЭМ!$A$33:$A$776,$A51,СВЦЭМ!$B$33:$B$776,E$47)+'СЕТ СН'!$G$12+СВЦЭМ!$D$10+'СЕТ СН'!$G$5-'СЕТ СН'!$G$20</f>
        <v>2932.4833377200002</v>
      </c>
      <c r="F51" s="36">
        <f>SUMIFS(СВЦЭМ!$C$33:$C$776,СВЦЭМ!$A$33:$A$776,$A51,СВЦЭМ!$B$33:$B$776,F$47)+'СЕТ СН'!$G$12+СВЦЭМ!$D$10+'СЕТ СН'!$G$5-'СЕТ СН'!$G$20</f>
        <v>2919.0106326099999</v>
      </c>
      <c r="G51" s="36">
        <f>SUMIFS(СВЦЭМ!$C$33:$C$776,СВЦЭМ!$A$33:$A$776,$A51,СВЦЭМ!$B$33:$B$776,G$47)+'СЕТ СН'!$G$12+СВЦЭМ!$D$10+'СЕТ СН'!$G$5-'СЕТ СН'!$G$20</f>
        <v>2909.5095135900001</v>
      </c>
      <c r="H51" s="36">
        <f>SUMIFS(СВЦЭМ!$C$33:$C$776,СВЦЭМ!$A$33:$A$776,$A51,СВЦЭМ!$B$33:$B$776,H$47)+'СЕТ СН'!$G$12+СВЦЭМ!$D$10+'СЕТ СН'!$G$5-'СЕТ СН'!$G$20</f>
        <v>2883.7939040299998</v>
      </c>
      <c r="I51" s="36">
        <f>SUMIFS(СВЦЭМ!$C$33:$C$776,СВЦЭМ!$A$33:$A$776,$A51,СВЦЭМ!$B$33:$B$776,I$47)+'СЕТ СН'!$G$12+СВЦЭМ!$D$10+'СЕТ СН'!$G$5-'СЕТ СН'!$G$20</f>
        <v>2835.1214985799998</v>
      </c>
      <c r="J51" s="36">
        <f>SUMIFS(СВЦЭМ!$C$33:$C$776,СВЦЭМ!$A$33:$A$776,$A51,СВЦЭМ!$B$33:$B$776,J$47)+'СЕТ СН'!$G$12+СВЦЭМ!$D$10+'СЕТ СН'!$G$5-'СЕТ СН'!$G$20</f>
        <v>2802.4956420600001</v>
      </c>
      <c r="K51" s="36">
        <f>SUMIFS(СВЦЭМ!$C$33:$C$776,СВЦЭМ!$A$33:$A$776,$A51,СВЦЭМ!$B$33:$B$776,K$47)+'СЕТ СН'!$G$12+СВЦЭМ!$D$10+'СЕТ СН'!$G$5-'СЕТ СН'!$G$20</f>
        <v>2804.2652296599999</v>
      </c>
      <c r="L51" s="36">
        <f>SUMIFS(СВЦЭМ!$C$33:$C$776,СВЦЭМ!$A$33:$A$776,$A51,СВЦЭМ!$B$33:$B$776,L$47)+'СЕТ СН'!$G$12+СВЦЭМ!$D$10+'СЕТ СН'!$G$5-'СЕТ СН'!$G$20</f>
        <v>2779.3059791199998</v>
      </c>
      <c r="M51" s="36">
        <f>SUMIFS(СВЦЭМ!$C$33:$C$776,СВЦЭМ!$A$33:$A$776,$A51,СВЦЭМ!$B$33:$B$776,M$47)+'СЕТ СН'!$G$12+СВЦЭМ!$D$10+'СЕТ СН'!$G$5-'СЕТ СН'!$G$20</f>
        <v>2735.4614362699999</v>
      </c>
      <c r="N51" s="36">
        <f>SUMIFS(СВЦЭМ!$C$33:$C$776,СВЦЭМ!$A$33:$A$776,$A51,СВЦЭМ!$B$33:$B$776,N$47)+'СЕТ СН'!$G$12+СВЦЭМ!$D$10+'СЕТ СН'!$G$5-'СЕТ СН'!$G$20</f>
        <v>2713.5046215000002</v>
      </c>
      <c r="O51" s="36">
        <f>SUMIFS(СВЦЭМ!$C$33:$C$776,СВЦЭМ!$A$33:$A$776,$A51,СВЦЭМ!$B$33:$B$776,O$47)+'СЕТ СН'!$G$12+СВЦЭМ!$D$10+'СЕТ СН'!$G$5-'СЕТ СН'!$G$20</f>
        <v>2720.3277402200001</v>
      </c>
      <c r="P51" s="36">
        <f>SUMIFS(СВЦЭМ!$C$33:$C$776,СВЦЭМ!$A$33:$A$776,$A51,СВЦЭМ!$B$33:$B$776,P$47)+'СЕТ СН'!$G$12+СВЦЭМ!$D$10+'СЕТ СН'!$G$5-'СЕТ СН'!$G$20</f>
        <v>2742.1927694400001</v>
      </c>
      <c r="Q51" s="36">
        <f>SUMIFS(СВЦЭМ!$C$33:$C$776,СВЦЭМ!$A$33:$A$776,$A51,СВЦЭМ!$B$33:$B$776,Q$47)+'СЕТ СН'!$G$12+СВЦЭМ!$D$10+'СЕТ СН'!$G$5-'СЕТ СН'!$G$20</f>
        <v>2741.6722521299998</v>
      </c>
      <c r="R51" s="36">
        <f>SUMIFS(СВЦЭМ!$C$33:$C$776,СВЦЭМ!$A$33:$A$776,$A51,СВЦЭМ!$B$33:$B$776,R$47)+'СЕТ СН'!$G$12+СВЦЭМ!$D$10+'СЕТ СН'!$G$5-'СЕТ СН'!$G$20</f>
        <v>2732.0490559199998</v>
      </c>
      <c r="S51" s="36">
        <f>SUMIFS(СВЦЭМ!$C$33:$C$776,СВЦЭМ!$A$33:$A$776,$A51,СВЦЭМ!$B$33:$B$776,S$47)+'СЕТ СН'!$G$12+СВЦЭМ!$D$10+'СЕТ СН'!$G$5-'СЕТ СН'!$G$20</f>
        <v>2721.91331666</v>
      </c>
      <c r="T51" s="36">
        <f>SUMIFS(СВЦЭМ!$C$33:$C$776,СВЦЭМ!$A$33:$A$776,$A51,СВЦЭМ!$B$33:$B$776,T$47)+'СЕТ СН'!$G$12+СВЦЭМ!$D$10+'СЕТ СН'!$G$5-'СЕТ СН'!$G$20</f>
        <v>2729.7723865600001</v>
      </c>
      <c r="U51" s="36">
        <f>SUMIFS(СВЦЭМ!$C$33:$C$776,СВЦЭМ!$A$33:$A$776,$A51,СВЦЭМ!$B$33:$B$776,U$47)+'СЕТ СН'!$G$12+СВЦЭМ!$D$10+'СЕТ СН'!$G$5-'СЕТ СН'!$G$20</f>
        <v>2729.0402383299997</v>
      </c>
      <c r="V51" s="36">
        <f>SUMIFS(СВЦЭМ!$C$33:$C$776,СВЦЭМ!$A$33:$A$776,$A51,СВЦЭМ!$B$33:$B$776,V$47)+'СЕТ СН'!$G$12+СВЦЭМ!$D$10+'СЕТ СН'!$G$5-'СЕТ СН'!$G$20</f>
        <v>2717.0850335099999</v>
      </c>
      <c r="W51" s="36">
        <f>SUMIFS(СВЦЭМ!$C$33:$C$776,СВЦЭМ!$A$33:$A$776,$A51,СВЦЭМ!$B$33:$B$776,W$47)+'СЕТ СН'!$G$12+СВЦЭМ!$D$10+'СЕТ СН'!$G$5-'СЕТ СН'!$G$20</f>
        <v>2711.21411382</v>
      </c>
      <c r="X51" s="36">
        <f>SUMIFS(СВЦЭМ!$C$33:$C$776,СВЦЭМ!$A$33:$A$776,$A51,СВЦЭМ!$B$33:$B$776,X$47)+'СЕТ СН'!$G$12+СВЦЭМ!$D$10+'СЕТ СН'!$G$5-'СЕТ СН'!$G$20</f>
        <v>2719.5586248600002</v>
      </c>
      <c r="Y51" s="36">
        <f>SUMIFS(СВЦЭМ!$C$33:$C$776,СВЦЭМ!$A$33:$A$776,$A51,СВЦЭМ!$B$33:$B$776,Y$47)+'СЕТ СН'!$G$12+СВЦЭМ!$D$10+'СЕТ СН'!$G$5-'СЕТ СН'!$G$20</f>
        <v>2748.0940093499999</v>
      </c>
    </row>
    <row r="52" spans="1:25" ht="15.75" x14ac:dyDescent="0.2">
      <c r="A52" s="35">
        <f t="shared" si="1"/>
        <v>44140</v>
      </c>
      <c r="B52" s="36">
        <f>SUMIFS(СВЦЭМ!$C$33:$C$776,СВЦЭМ!$A$33:$A$776,$A52,СВЦЭМ!$B$33:$B$776,B$47)+'СЕТ СН'!$G$12+СВЦЭМ!$D$10+'СЕТ СН'!$G$5-'СЕТ СН'!$G$20</f>
        <v>2738.7512370700001</v>
      </c>
      <c r="C52" s="36">
        <f>SUMIFS(СВЦЭМ!$C$33:$C$776,СВЦЭМ!$A$33:$A$776,$A52,СВЦЭМ!$B$33:$B$776,C$47)+'СЕТ СН'!$G$12+СВЦЭМ!$D$10+'СЕТ СН'!$G$5-'СЕТ СН'!$G$20</f>
        <v>2817.0037584299998</v>
      </c>
      <c r="D52" s="36">
        <f>SUMIFS(СВЦЭМ!$C$33:$C$776,СВЦЭМ!$A$33:$A$776,$A52,СВЦЭМ!$B$33:$B$776,D$47)+'СЕТ СН'!$G$12+СВЦЭМ!$D$10+'СЕТ СН'!$G$5-'СЕТ СН'!$G$20</f>
        <v>2869.9882389300001</v>
      </c>
      <c r="E52" s="36">
        <f>SUMIFS(СВЦЭМ!$C$33:$C$776,СВЦЭМ!$A$33:$A$776,$A52,СВЦЭМ!$B$33:$B$776,E$47)+'СЕТ СН'!$G$12+СВЦЭМ!$D$10+'СЕТ СН'!$G$5-'СЕТ СН'!$G$20</f>
        <v>2868.7148062300002</v>
      </c>
      <c r="F52" s="36">
        <f>SUMIFS(СВЦЭМ!$C$33:$C$776,СВЦЭМ!$A$33:$A$776,$A52,СВЦЭМ!$B$33:$B$776,F$47)+'СЕТ СН'!$G$12+СВЦЭМ!$D$10+'СЕТ СН'!$G$5-'СЕТ СН'!$G$20</f>
        <v>2871.3330212599999</v>
      </c>
      <c r="G52" s="36">
        <f>SUMIFS(СВЦЭМ!$C$33:$C$776,СВЦЭМ!$A$33:$A$776,$A52,СВЦЭМ!$B$33:$B$776,G$47)+'СЕТ СН'!$G$12+СВЦЭМ!$D$10+'СЕТ СН'!$G$5-'СЕТ СН'!$G$20</f>
        <v>2865.4329786600001</v>
      </c>
      <c r="H52" s="36">
        <f>SUMIFS(СВЦЭМ!$C$33:$C$776,СВЦЭМ!$A$33:$A$776,$A52,СВЦЭМ!$B$33:$B$776,H$47)+'СЕТ СН'!$G$12+СВЦЭМ!$D$10+'СЕТ СН'!$G$5-'СЕТ СН'!$G$20</f>
        <v>2847.2794117799999</v>
      </c>
      <c r="I52" s="36">
        <f>SUMIFS(СВЦЭМ!$C$33:$C$776,СВЦЭМ!$A$33:$A$776,$A52,СВЦЭМ!$B$33:$B$776,I$47)+'СЕТ СН'!$G$12+СВЦЭМ!$D$10+'СЕТ СН'!$G$5-'СЕТ СН'!$G$20</f>
        <v>2856.78674168</v>
      </c>
      <c r="J52" s="36">
        <f>SUMIFS(СВЦЭМ!$C$33:$C$776,СВЦЭМ!$A$33:$A$776,$A52,СВЦЭМ!$B$33:$B$776,J$47)+'СЕТ СН'!$G$12+СВЦЭМ!$D$10+'СЕТ СН'!$G$5-'СЕТ СН'!$G$20</f>
        <v>2842.72219683</v>
      </c>
      <c r="K52" s="36">
        <f>SUMIFS(СВЦЭМ!$C$33:$C$776,СВЦЭМ!$A$33:$A$776,$A52,СВЦЭМ!$B$33:$B$776,K$47)+'СЕТ СН'!$G$12+СВЦЭМ!$D$10+'СЕТ СН'!$G$5-'СЕТ СН'!$G$20</f>
        <v>2838.9603685299999</v>
      </c>
      <c r="L52" s="36">
        <f>SUMIFS(СВЦЭМ!$C$33:$C$776,СВЦЭМ!$A$33:$A$776,$A52,СВЦЭМ!$B$33:$B$776,L$47)+'СЕТ СН'!$G$12+СВЦЭМ!$D$10+'СЕТ СН'!$G$5-'СЕТ СН'!$G$20</f>
        <v>2821.0669948899999</v>
      </c>
      <c r="M52" s="36">
        <f>SUMIFS(СВЦЭМ!$C$33:$C$776,СВЦЭМ!$A$33:$A$776,$A52,СВЦЭМ!$B$33:$B$776,M$47)+'СЕТ СН'!$G$12+СВЦЭМ!$D$10+'СЕТ СН'!$G$5-'СЕТ СН'!$G$20</f>
        <v>2778.9797884999998</v>
      </c>
      <c r="N52" s="36">
        <f>SUMIFS(СВЦЭМ!$C$33:$C$776,СВЦЭМ!$A$33:$A$776,$A52,СВЦЭМ!$B$33:$B$776,N$47)+'СЕТ СН'!$G$12+СВЦЭМ!$D$10+'СЕТ СН'!$G$5-'СЕТ СН'!$G$20</f>
        <v>2746.9333637199998</v>
      </c>
      <c r="O52" s="36">
        <f>SUMIFS(СВЦЭМ!$C$33:$C$776,СВЦЭМ!$A$33:$A$776,$A52,СВЦЭМ!$B$33:$B$776,O$47)+'СЕТ СН'!$G$12+СВЦЭМ!$D$10+'СЕТ СН'!$G$5-'СЕТ СН'!$G$20</f>
        <v>2755.3565116899999</v>
      </c>
      <c r="P52" s="36">
        <f>SUMIFS(СВЦЭМ!$C$33:$C$776,СВЦЭМ!$A$33:$A$776,$A52,СВЦЭМ!$B$33:$B$776,P$47)+'СЕТ СН'!$G$12+СВЦЭМ!$D$10+'СЕТ СН'!$G$5-'СЕТ СН'!$G$20</f>
        <v>2757.92268315</v>
      </c>
      <c r="Q52" s="36">
        <f>SUMIFS(СВЦЭМ!$C$33:$C$776,СВЦЭМ!$A$33:$A$776,$A52,СВЦЭМ!$B$33:$B$776,Q$47)+'СЕТ СН'!$G$12+СВЦЭМ!$D$10+'СЕТ СН'!$G$5-'СЕТ СН'!$G$20</f>
        <v>2761.6822079600001</v>
      </c>
      <c r="R52" s="36">
        <f>SUMIFS(СВЦЭМ!$C$33:$C$776,СВЦЭМ!$A$33:$A$776,$A52,СВЦЭМ!$B$33:$B$776,R$47)+'СЕТ СН'!$G$12+СВЦЭМ!$D$10+'СЕТ СН'!$G$5-'СЕТ СН'!$G$20</f>
        <v>2752.4333717300001</v>
      </c>
      <c r="S52" s="36">
        <f>SUMIFS(СВЦЭМ!$C$33:$C$776,СВЦЭМ!$A$33:$A$776,$A52,СВЦЭМ!$B$33:$B$776,S$47)+'СЕТ СН'!$G$12+СВЦЭМ!$D$10+'СЕТ СН'!$G$5-'СЕТ СН'!$G$20</f>
        <v>2746.03229375</v>
      </c>
      <c r="T52" s="36">
        <f>SUMIFS(СВЦЭМ!$C$33:$C$776,СВЦЭМ!$A$33:$A$776,$A52,СВЦЭМ!$B$33:$B$776,T$47)+'СЕТ СН'!$G$12+СВЦЭМ!$D$10+'СЕТ СН'!$G$5-'СЕТ СН'!$G$20</f>
        <v>2692.6762776300002</v>
      </c>
      <c r="U52" s="36">
        <f>SUMIFS(СВЦЭМ!$C$33:$C$776,СВЦЭМ!$A$33:$A$776,$A52,СВЦЭМ!$B$33:$B$776,U$47)+'СЕТ СН'!$G$12+СВЦЭМ!$D$10+'СЕТ СН'!$G$5-'СЕТ СН'!$G$20</f>
        <v>2693.3224041499998</v>
      </c>
      <c r="V52" s="36">
        <f>SUMIFS(СВЦЭМ!$C$33:$C$776,СВЦЭМ!$A$33:$A$776,$A52,СВЦЭМ!$B$33:$B$776,V$47)+'СЕТ СН'!$G$12+СВЦЭМ!$D$10+'СЕТ СН'!$G$5-'СЕТ СН'!$G$20</f>
        <v>2711.4666033200001</v>
      </c>
      <c r="W52" s="36">
        <f>SUMIFS(СВЦЭМ!$C$33:$C$776,СВЦЭМ!$A$33:$A$776,$A52,СВЦЭМ!$B$33:$B$776,W$47)+'СЕТ СН'!$G$12+СВЦЭМ!$D$10+'СЕТ СН'!$G$5-'СЕТ СН'!$G$20</f>
        <v>2743.1302537000001</v>
      </c>
      <c r="X52" s="36">
        <f>SUMIFS(СВЦЭМ!$C$33:$C$776,СВЦЭМ!$A$33:$A$776,$A52,СВЦЭМ!$B$33:$B$776,X$47)+'СЕТ СН'!$G$12+СВЦЭМ!$D$10+'СЕТ СН'!$G$5-'СЕТ СН'!$G$20</f>
        <v>2755.91069745</v>
      </c>
      <c r="Y52" s="36">
        <f>SUMIFS(СВЦЭМ!$C$33:$C$776,СВЦЭМ!$A$33:$A$776,$A52,СВЦЭМ!$B$33:$B$776,Y$47)+'СЕТ СН'!$G$12+СВЦЭМ!$D$10+'СЕТ СН'!$G$5-'СЕТ СН'!$G$20</f>
        <v>2795.47520115</v>
      </c>
    </row>
    <row r="53" spans="1:25" ht="15.75" x14ac:dyDescent="0.2">
      <c r="A53" s="35">
        <f t="shared" si="1"/>
        <v>44141</v>
      </c>
      <c r="B53" s="36">
        <f>SUMIFS(СВЦЭМ!$C$33:$C$776,СВЦЭМ!$A$33:$A$776,$A53,СВЦЭМ!$B$33:$B$776,B$47)+'СЕТ СН'!$G$12+СВЦЭМ!$D$10+'СЕТ СН'!$G$5-'СЕТ СН'!$G$20</f>
        <v>2775.0451767</v>
      </c>
      <c r="C53" s="36">
        <f>SUMIFS(СВЦЭМ!$C$33:$C$776,СВЦЭМ!$A$33:$A$776,$A53,СВЦЭМ!$B$33:$B$776,C$47)+'СЕТ СН'!$G$12+СВЦЭМ!$D$10+'СЕТ СН'!$G$5-'СЕТ СН'!$G$20</f>
        <v>2848.0562324000002</v>
      </c>
      <c r="D53" s="36">
        <f>SUMIFS(СВЦЭМ!$C$33:$C$776,СВЦЭМ!$A$33:$A$776,$A53,СВЦЭМ!$B$33:$B$776,D$47)+'СЕТ СН'!$G$12+СВЦЭМ!$D$10+'СЕТ СН'!$G$5-'СЕТ СН'!$G$20</f>
        <v>2905.32731083</v>
      </c>
      <c r="E53" s="36">
        <f>SUMIFS(СВЦЭМ!$C$33:$C$776,СВЦЭМ!$A$33:$A$776,$A53,СВЦЭМ!$B$33:$B$776,E$47)+'СЕТ СН'!$G$12+СВЦЭМ!$D$10+'СЕТ СН'!$G$5-'СЕТ СН'!$G$20</f>
        <v>2907.6809046200001</v>
      </c>
      <c r="F53" s="36">
        <f>SUMIFS(СВЦЭМ!$C$33:$C$776,СВЦЭМ!$A$33:$A$776,$A53,СВЦЭМ!$B$33:$B$776,F$47)+'СЕТ СН'!$G$12+СВЦЭМ!$D$10+'СЕТ СН'!$G$5-'СЕТ СН'!$G$20</f>
        <v>2909.2682865199999</v>
      </c>
      <c r="G53" s="36">
        <f>SUMIFS(СВЦЭМ!$C$33:$C$776,СВЦЭМ!$A$33:$A$776,$A53,СВЦЭМ!$B$33:$B$776,G$47)+'СЕТ СН'!$G$12+СВЦЭМ!$D$10+'СЕТ СН'!$G$5-'СЕТ СН'!$G$20</f>
        <v>2899.95410081</v>
      </c>
      <c r="H53" s="36">
        <f>SUMIFS(СВЦЭМ!$C$33:$C$776,СВЦЭМ!$A$33:$A$776,$A53,СВЦЭМ!$B$33:$B$776,H$47)+'СЕТ СН'!$G$12+СВЦЭМ!$D$10+'СЕТ СН'!$G$5-'СЕТ СН'!$G$20</f>
        <v>2875.0055775800001</v>
      </c>
      <c r="I53" s="36">
        <f>SUMIFS(СВЦЭМ!$C$33:$C$776,СВЦЭМ!$A$33:$A$776,$A53,СВЦЭМ!$B$33:$B$776,I$47)+'СЕТ СН'!$G$12+СВЦЭМ!$D$10+'СЕТ СН'!$G$5-'СЕТ СН'!$G$20</f>
        <v>2876.6953498100002</v>
      </c>
      <c r="J53" s="36">
        <f>SUMIFS(СВЦЭМ!$C$33:$C$776,СВЦЭМ!$A$33:$A$776,$A53,СВЦЭМ!$B$33:$B$776,J$47)+'СЕТ СН'!$G$12+СВЦЭМ!$D$10+'СЕТ СН'!$G$5-'СЕТ СН'!$G$20</f>
        <v>2871.5208790299998</v>
      </c>
      <c r="K53" s="36">
        <f>SUMIFS(СВЦЭМ!$C$33:$C$776,СВЦЭМ!$A$33:$A$776,$A53,СВЦЭМ!$B$33:$B$776,K$47)+'СЕТ СН'!$G$12+СВЦЭМ!$D$10+'СЕТ СН'!$G$5-'СЕТ СН'!$G$20</f>
        <v>2859.4459588300001</v>
      </c>
      <c r="L53" s="36">
        <f>SUMIFS(СВЦЭМ!$C$33:$C$776,СВЦЭМ!$A$33:$A$776,$A53,СВЦЭМ!$B$33:$B$776,L$47)+'СЕТ СН'!$G$12+СВЦЭМ!$D$10+'СЕТ СН'!$G$5-'СЕТ СН'!$G$20</f>
        <v>2840.6502376200001</v>
      </c>
      <c r="M53" s="36">
        <f>SUMIFS(СВЦЭМ!$C$33:$C$776,СВЦЭМ!$A$33:$A$776,$A53,СВЦЭМ!$B$33:$B$776,M$47)+'СЕТ СН'!$G$12+СВЦЭМ!$D$10+'СЕТ СН'!$G$5-'СЕТ СН'!$G$20</f>
        <v>2811.5588750500001</v>
      </c>
      <c r="N53" s="36">
        <f>SUMIFS(СВЦЭМ!$C$33:$C$776,СВЦЭМ!$A$33:$A$776,$A53,СВЦЭМ!$B$33:$B$776,N$47)+'СЕТ СН'!$G$12+СВЦЭМ!$D$10+'СЕТ СН'!$G$5-'СЕТ СН'!$G$20</f>
        <v>2769.3096781099998</v>
      </c>
      <c r="O53" s="36">
        <f>SUMIFS(СВЦЭМ!$C$33:$C$776,СВЦЭМ!$A$33:$A$776,$A53,СВЦЭМ!$B$33:$B$776,O$47)+'СЕТ СН'!$G$12+СВЦЭМ!$D$10+'СЕТ СН'!$G$5-'СЕТ СН'!$G$20</f>
        <v>2750.0668545899998</v>
      </c>
      <c r="P53" s="36">
        <f>SUMIFS(СВЦЭМ!$C$33:$C$776,СВЦЭМ!$A$33:$A$776,$A53,СВЦЭМ!$B$33:$B$776,P$47)+'СЕТ СН'!$G$12+СВЦЭМ!$D$10+'СЕТ СН'!$G$5-'СЕТ СН'!$G$20</f>
        <v>2756.0783574900001</v>
      </c>
      <c r="Q53" s="36">
        <f>SUMIFS(СВЦЭМ!$C$33:$C$776,СВЦЭМ!$A$33:$A$776,$A53,СВЦЭМ!$B$33:$B$776,Q$47)+'СЕТ СН'!$G$12+СВЦЭМ!$D$10+'СЕТ СН'!$G$5-'СЕТ СН'!$G$20</f>
        <v>2772.24020045</v>
      </c>
      <c r="R53" s="36">
        <f>SUMIFS(СВЦЭМ!$C$33:$C$776,СВЦЭМ!$A$33:$A$776,$A53,СВЦЭМ!$B$33:$B$776,R$47)+'СЕТ СН'!$G$12+СВЦЭМ!$D$10+'СЕТ СН'!$G$5-'СЕТ СН'!$G$20</f>
        <v>2767.8899402900001</v>
      </c>
      <c r="S53" s="36">
        <f>SUMIFS(СВЦЭМ!$C$33:$C$776,СВЦЭМ!$A$33:$A$776,$A53,СВЦЭМ!$B$33:$B$776,S$47)+'СЕТ СН'!$G$12+СВЦЭМ!$D$10+'СЕТ СН'!$G$5-'СЕТ СН'!$G$20</f>
        <v>2753.2178537300001</v>
      </c>
      <c r="T53" s="36">
        <f>SUMIFS(СВЦЭМ!$C$33:$C$776,СВЦЭМ!$A$33:$A$776,$A53,СВЦЭМ!$B$33:$B$776,T$47)+'СЕТ СН'!$G$12+СВЦЭМ!$D$10+'СЕТ СН'!$G$5-'СЕТ СН'!$G$20</f>
        <v>2718.4712155100001</v>
      </c>
      <c r="U53" s="36">
        <f>SUMIFS(СВЦЭМ!$C$33:$C$776,СВЦЭМ!$A$33:$A$776,$A53,СВЦЭМ!$B$33:$B$776,U$47)+'СЕТ СН'!$G$12+СВЦЭМ!$D$10+'СЕТ СН'!$G$5-'СЕТ СН'!$G$20</f>
        <v>2721.3321728599999</v>
      </c>
      <c r="V53" s="36">
        <f>SUMIFS(СВЦЭМ!$C$33:$C$776,СВЦЭМ!$A$33:$A$776,$A53,СВЦЭМ!$B$33:$B$776,V$47)+'СЕТ СН'!$G$12+СВЦЭМ!$D$10+'СЕТ СН'!$G$5-'СЕТ СН'!$G$20</f>
        <v>2728.4995586800001</v>
      </c>
      <c r="W53" s="36">
        <f>SUMIFS(СВЦЭМ!$C$33:$C$776,СВЦЭМ!$A$33:$A$776,$A53,СВЦЭМ!$B$33:$B$776,W$47)+'СЕТ СН'!$G$12+СВЦЭМ!$D$10+'СЕТ СН'!$G$5-'СЕТ СН'!$G$20</f>
        <v>2764.0389140100001</v>
      </c>
      <c r="X53" s="36">
        <f>SUMIFS(СВЦЭМ!$C$33:$C$776,СВЦЭМ!$A$33:$A$776,$A53,СВЦЭМ!$B$33:$B$776,X$47)+'СЕТ СН'!$G$12+СВЦЭМ!$D$10+'СЕТ СН'!$G$5-'СЕТ СН'!$G$20</f>
        <v>2774.6286769399999</v>
      </c>
      <c r="Y53" s="36">
        <f>SUMIFS(СВЦЭМ!$C$33:$C$776,СВЦЭМ!$A$33:$A$776,$A53,СВЦЭМ!$B$33:$B$776,Y$47)+'СЕТ СН'!$G$12+СВЦЭМ!$D$10+'СЕТ СН'!$G$5-'СЕТ СН'!$G$20</f>
        <v>2797.3874765099999</v>
      </c>
    </row>
    <row r="54" spans="1:25" ht="15.75" x14ac:dyDescent="0.2">
      <c r="A54" s="35">
        <f t="shared" si="1"/>
        <v>44142</v>
      </c>
      <c r="B54" s="36">
        <f>SUMIFS(СВЦЭМ!$C$33:$C$776,СВЦЭМ!$A$33:$A$776,$A54,СВЦЭМ!$B$33:$B$776,B$47)+'СЕТ СН'!$G$12+СВЦЭМ!$D$10+'СЕТ СН'!$G$5-'СЕТ СН'!$G$20</f>
        <v>2801.9221169799998</v>
      </c>
      <c r="C54" s="36">
        <f>SUMIFS(СВЦЭМ!$C$33:$C$776,СВЦЭМ!$A$33:$A$776,$A54,СВЦЭМ!$B$33:$B$776,C$47)+'СЕТ СН'!$G$12+СВЦЭМ!$D$10+'СЕТ СН'!$G$5-'СЕТ СН'!$G$20</f>
        <v>2874.24584774</v>
      </c>
      <c r="D54" s="36">
        <f>SUMIFS(СВЦЭМ!$C$33:$C$776,СВЦЭМ!$A$33:$A$776,$A54,СВЦЭМ!$B$33:$B$776,D$47)+'СЕТ СН'!$G$12+СВЦЭМ!$D$10+'СЕТ СН'!$G$5-'СЕТ СН'!$G$20</f>
        <v>2940.36382598</v>
      </c>
      <c r="E54" s="36">
        <f>SUMIFS(СВЦЭМ!$C$33:$C$776,СВЦЭМ!$A$33:$A$776,$A54,СВЦЭМ!$B$33:$B$776,E$47)+'СЕТ СН'!$G$12+СВЦЭМ!$D$10+'СЕТ СН'!$G$5-'СЕТ СН'!$G$20</f>
        <v>2951.04935277</v>
      </c>
      <c r="F54" s="36">
        <f>SUMIFS(СВЦЭМ!$C$33:$C$776,СВЦЭМ!$A$33:$A$776,$A54,СВЦЭМ!$B$33:$B$776,F$47)+'СЕТ СН'!$G$12+СВЦЭМ!$D$10+'СЕТ СН'!$G$5-'СЕТ СН'!$G$20</f>
        <v>2939.9759639100002</v>
      </c>
      <c r="G54" s="36">
        <f>SUMIFS(СВЦЭМ!$C$33:$C$776,СВЦЭМ!$A$33:$A$776,$A54,СВЦЭМ!$B$33:$B$776,G$47)+'СЕТ СН'!$G$12+СВЦЭМ!$D$10+'СЕТ СН'!$G$5-'СЕТ СН'!$G$20</f>
        <v>2931.6475846100002</v>
      </c>
      <c r="H54" s="36">
        <f>SUMIFS(СВЦЭМ!$C$33:$C$776,СВЦЭМ!$A$33:$A$776,$A54,СВЦЭМ!$B$33:$B$776,H$47)+'СЕТ СН'!$G$12+СВЦЭМ!$D$10+'СЕТ СН'!$G$5-'СЕТ СН'!$G$20</f>
        <v>2914.8650123400002</v>
      </c>
      <c r="I54" s="36">
        <f>SUMIFS(СВЦЭМ!$C$33:$C$776,СВЦЭМ!$A$33:$A$776,$A54,СВЦЭМ!$B$33:$B$776,I$47)+'СЕТ СН'!$G$12+СВЦЭМ!$D$10+'СЕТ СН'!$G$5-'СЕТ СН'!$G$20</f>
        <v>2859.41537053</v>
      </c>
      <c r="J54" s="36">
        <f>SUMIFS(СВЦЭМ!$C$33:$C$776,СВЦЭМ!$A$33:$A$776,$A54,СВЦЭМ!$B$33:$B$776,J$47)+'СЕТ СН'!$G$12+СВЦЭМ!$D$10+'СЕТ СН'!$G$5-'СЕТ СН'!$G$20</f>
        <v>2831.22165765</v>
      </c>
      <c r="K54" s="36">
        <f>SUMIFS(СВЦЭМ!$C$33:$C$776,СВЦЭМ!$A$33:$A$776,$A54,СВЦЭМ!$B$33:$B$776,K$47)+'СЕТ СН'!$G$12+СВЦЭМ!$D$10+'СЕТ СН'!$G$5-'СЕТ СН'!$G$20</f>
        <v>2802.0739227100003</v>
      </c>
      <c r="L54" s="36">
        <f>SUMIFS(СВЦЭМ!$C$33:$C$776,СВЦЭМ!$A$33:$A$776,$A54,СВЦЭМ!$B$33:$B$776,L$47)+'СЕТ СН'!$G$12+СВЦЭМ!$D$10+'СЕТ СН'!$G$5-'СЕТ СН'!$G$20</f>
        <v>2773.9300309599998</v>
      </c>
      <c r="M54" s="36">
        <f>SUMIFS(СВЦЭМ!$C$33:$C$776,СВЦЭМ!$A$33:$A$776,$A54,СВЦЭМ!$B$33:$B$776,M$47)+'СЕТ СН'!$G$12+СВЦЭМ!$D$10+'СЕТ СН'!$G$5-'СЕТ СН'!$G$20</f>
        <v>2739.1897383300002</v>
      </c>
      <c r="N54" s="36">
        <f>SUMIFS(СВЦЭМ!$C$33:$C$776,СВЦЭМ!$A$33:$A$776,$A54,СВЦЭМ!$B$33:$B$776,N$47)+'СЕТ СН'!$G$12+СВЦЭМ!$D$10+'СЕТ СН'!$G$5-'СЕТ СН'!$G$20</f>
        <v>2724.8736067600003</v>
      </c>
      <c r="O54" s="36">
        <f>SUMIFS(СВЦЭМ!$C$33:$C$776,СВЦЭМ!$A$33:$A$776,$A54,СВЦЭМ!$B$33:$B$776,O$47)+'СЕТ СН'!$G$12+СВЦЭМ!$D$10+'СЕТ СН'!$G$5-'СЕТ СН'!$G$20</f>
        <v>2735.8195104599999</v>
      </c>
      <c r="P54" s="36">
        <f>SUMIFS(СВЦЭМ!$C$33:$C$776,СВЦЭМ!$A$33:$A$776,$A54,СВЦЭМ!$B$33:$B$776,P$47)+'СЕТ СН'!$G$12+СВЦЭМ!$D$10+'СЕТ СН'!$G$5-'СЕТ СН'!$G$20</f>
        <v>2735.46196955</v>
      </c>
      <c r="Q54" s="36">
        <f>SUMIFS(СВЦЭМ!$C$33:$C$776,СВЦЭМ!$A$33:$A$776,$A54,СВЦЭМ!$B$33:$B$776,Q$47)+'СЕТ СН'!$G$12+СВЦЭМ!$D$10+'СЕТ СН'!$G$5-'СЕТ СН'!$G$20</f>
        <v>2729.3822282400001</v>
      </c>
      <c r="R54" s="36">
        <f>SUMIFS(СВЦЭМ!$C$33:$C$776,СВЦЭМ!$A$33:$A$776,$A54,СВЦЭМ!$B$33:$B$776,R$47)+'СЕТ СН'!$G$12+СВЦЭМ!$D$10+'СЕТ СН'!$G$5-'СЕТ СН'!$G$20</f>
        <v>2717.7410199000001</v>
      </c>
      <c r="S54" s="36">
        <f>SUMIFS(СВЦЭМ!$C$33:$C$776,СВЦЭМ!$A$33:$A$776,$A54,СВЦЭМ!$B$33:$B$776,S$47)+'СЕТ СН'!$G$12+СВЦЭМ!$D$10+'СЕТ СН'!$G$5-'СЕТ СН'!$G$20</f>
        <v>2713.0063355399998</v>
      </c>
      <c r="T54" s="36">
        <f>SUMIFS(СВЦЭМ!$C$33:$C$776,СВЦЭМ!$A$33:$A$776,$A54,СВЦЭМ!$B$33:$B$776,T$47)+'СЕТ СН'!$G$12+СВЦЭМ!$D$10+'СЕТ СН'!$G$5-'СЕТ СН'!$G$20</f>
        <v>2687.06482185</v>
      </c>
      <c r="U54" s="36">
        <f>SUMIFS(СВЦЭМ!$C$33:$C$776,СВЦЭМ!$A$33:$A$776,$A54,СВЦЭМ!$B$33:$B$776,U$47)+'СЕТ СН'!$G$12+СВЦЭМ!$D$10+'СЕТ СН'!$G$5-'СЕТ СН'!$G$20</f>
        <v>2697.7347681800002</v>
      </c>
      <c r="V54" s="36">
        <f>SUMIFS(СВЦЭМ!$C$33:$C$776,СВЦЭМ!$A$33:$A$776,$A54,СВЦЭМ!$B$33:$B$776,V$47)+'СЕТ СН'!$G$12+СВЦЭМ!$D$10+'СЕТ СН'!$G$5-'СЕТ СН'!$G$20</f>
        <v>2714.201016</v>
      </c>
      <c r="W54" s="36">
        <f>SUMIFS(СВЦЭМ!$C$33:$C$776,СВЦЭМ!$A$33:$A$776,$A54,СВЦЭМ!$B$33:$B$776,W$47)+'СЕТ СН'!$G$12+СВЦЭМ!$D$10+'СЕТ СН'!$G$5-'СЕТ СН'!$G$20</f>
        <v>2719.91535045</v>
      </c>
      <c r="X54" s="36">
        <f>SUMIFS(СВЦЭМ!$C$33:$C$776,СВЦЭМ!$A$33:$A$776,$A54,СВЦЭМ!$B$33:$B$776,X$47)+'СЕТ СН'!$G$12+СВЦЭМ!$D$10+'СЕТ СН'!$G$5-'СЕТ СН'!$G$20</f>
        <v>2727.7062737300002</v>
      </c>
      <c r="Y54" s="36">
        <f>SUMIFS(СВЦЭМ!$C$33:$C$776,СВЦЭМ!$A$33:$A$776,$A54,СВЦЭМ!$B$33:$B$776,Y$47)+'СЕТ СН'!$G$12+СВЦЭМ!$D$10+'СЕТ СН'!$G$5-'СЕТ СН'!$G$20</f>
        <v>2758.47863951</v>
      </c>
    </row>
    <row r="55" spans="1:25" ht="15.75" x14ac:dyDescent="0.2">
      <c r="A55" s="35">
        <f t="shared" si="1"/>
        <v>44143</v>
      </c>
      <c r="B55" s="36">
        <f>SUMIFS(СВЦЭМ!$C$33:$C$776,СВЦЭМ!$A$33:$A$776,$A55,СВЦЭМ!$B$33:$B$776,B$47)+'СЕТ СН'!$G$12+СВЦЭМ!$D$10+'СЕТ СН'!$G$5-'СЕТ СН'!$G$20</f>
        <v>2805.6449864000001</v>
      </c>
      <c r="C55" s="36">
        <f>SUMIFS(СВЦЭМ!$C$33:$C$776,СВЦЭМ!$A$33:$A$776,$A55,СВЦЭМ!$B$33:$B$776,C$47)+'СЕТ СН'!$G$12+СВЦЭМ!$D$10+'СЕТ СН'!$G$5-'СЕТ СН'!$G$20</f>
        <v>2886.0132865599999</v>
      </c>
      <c r="D55" s="36">
        <f>SUMIFS(СВЦЭМ!$C$33:$C$776,СВЦЭМ!$A$33:$A$776,$A55,СВЦЭМ!$B$33:$B$776,D$47)+'СЕТ СН'!$G$12+СВЦЭМ!$D$10+'СЕТ СН'!$G$5-'СЕТ СН'!$G$20</f>
        <v>2950.6625332399999</v>
      </c>
      <c r="E55" s="36">
        <f>SUMIFS(СВЦЭМ!$C$33:$C$776,СВЦЭМ!$A$33:$A$776,$A55,СВЦЭМ!$B$33:$B$776,E$47)+'СЕТ СН'!$G$12+СВЦЭМ!$D$10+'СЕТ СН'!$G$5-'СЕТ СН'!$G$20</f>
        <v>2964.9553692199997</v>
      </c>
      <c r="F55" s="36">
        <f>SUMIFS(СВЦЭМ!$C$33:$C$776,СВЦЭМ!$A$33:$A$776,$A55,СВЦЭМ!$B$33:$B$776,F$47)+'СЕТ СН'!$G$12+СВЦЭМ!$D$10+'СЕТ СН'!$G$5-'СЕТ СН'!$G$20</f>
        <v>2961.0761111499996</v>
      </c>
      <c r="G55" s="36">
        <f>SUMIFS(СВЦЭМ!$C$33:$C$776,СВЦЭМ!$A$33:$A$776,$A55,СВЦЭМ!$B$33:$B$776,G$47)+'СЕТ СН'!$G$12+СВЦЭМ!$D$10+'СЕТ СН'!$G$5-'СЕТ СН'!$G$20</f>
        <v>2957.7827605499997</v>
      </c>
      <c r="H55" s="36">
        <f>SUMIFS(СВЦЭМ!$C$33:$C$776,СВЦЭМ!$A$33:$A$776,$A55,СВЦЭМ!$B$33:$B$776,H$47)+'СЕТ СН'!$G$12+СВЦЭМ!$D$10+'СЕТ СН'!$G$5-'СЕТ СН'!$G$20</f>
        <v>2941.9503878</v>
      </c>
      <c r="I55" s="36">
        <f>SUMIFS(СВЦЭМ!$C$33:$C$776,СВЦЭМ!$A$33:$A$776,$A55,СВЦЭМ!$B$33:$B$776,I$47)+'СЕТ СН'!$G$12+СВЦЭМ!$D$10+'СЕТ СН'!$G$5-'СЕТ СН'!$G$20</f>
        <v>2912.2144909099998</v>
      </c>
      <c r="J55" s="36">
        <f>SUMIFS(СВЦЭМ!$C$33:$C$776,СВЦЭМ!$A$33:$A$776,$A55,СВЦЭМ!$B$33:$B$776,J$47)+'СЕТ СН'!$G$12+СВЦЭМ!$D$10+'СЕТ СН'!$G$5-'СЕТ СН'!$G$20</f>
        <v>2869.86567057</v>
      </c>
      <c r="K55" s="36">
        <f>SUMIFS(СВЦЭМ!$C$33:$C$776,СВЦЭМ!$A$33:$A$776,$A55,СВЦЭМ!$B$33:$B$776,K$47)+'СЕТ СН'!$G$12+СВЦЭМ!$D$10+'СЕТ СН'!$G$5-'СЕТ СН'!$G$20</f>
        <v>2832.3652161999998</v>
      </c>
      <c r="L55" s="36">
        <f>SUMIFS(СВЦЭМ!$C$33:$C$776,СВЦЭМ!$A$33:$A$776,$A55,СВЦЭМ!$B$33:$B$776,L$47)+'СЕТ СН'!$G$12+СВЦЭМ!$D$10+'СЕТ СН'!$G$5-'СЕТ СН'!$G$20</f>
        <v>2785.00825919</v>
      </c>
      <c r="M55" s="36">
        <f>SUMIFS(СВЦЭМ!$C$33:$C$776,СВЦЭМ!$A$33:$A$776,$A55,СВЦЭМ!$B$33:$B$776,M$47)+'СЕТ СН'!$G$12+СВЦЭМ!$D$10+'СЕТ СН'!$G$5-'СЕТ СН'!$G$20</f>
        <v>2751.3420202400002</v>
      </c>
      <c r="N55" s="36">
        <f>SUMIFS(СВЦЭМ!$C$33:$C$776,СВЦЭМ!$A$33:$A$776,$A55,СВЦЭМ!$B$33:$B$776,N$47)+'СЕТ СН'!$G$12+СВЦЭМ!$D$10+'СЕТ СН'!$G$5-'СЕТ СН'!$G$20</f>
        <v>2743.4192796699999</v>
      </c>
      <c r="O55" s="36">
        <f>SUMIFS(СВЦЭМ!$C$33:$C$776,СВЦЭМ!$A$33:$A$776,$A55,СВЦЭМ!$B$33:$B$776,O$47)+'СЕТ СН'!$G$12+СВЦЭМ!$D$10+'СЕТ СН'!$G$5-'СЕТ СН'!$G$20</f>
        <v>2752.6607258499998</v>
      </c>
      <c r="P55" s="36">
        <f>SUMIFS(СВЦЭМ!$C$33:$C$776,СВЦЭМ!$A$33:$A$776,$A55,СВЦЭМ!$B$33:$B$776,P$47)+'СЕТ СН'!$G$12+СВЦЭМ!$D$10+'СЕТ СН'!$G$5-'СЕТ СН'!$G$20</f>
        <v>2761.21993587</v>
      </c>
      <c r="Q55" s="36">
        <f>SUMIFS(СВЦЭМ!$C$33:$C$776,СВЦЭМ!$A$33:$A$776,$A55,СВЦЭМ!$B$33:$B$776,Q$47)+'СЕТ СН'!$G$12+СВЦЭМ!$D$10+'СЕТ СН'!$G$5-'СЕТ СН'!$G$20</f>
        <v>2767.7531099099997</v>
      </c>
      <c r="R55" s="36">
        <f>SUMIFS(СВЦЭМ!$C$33:$C$776,СВЦЭМ!$A$33:$A$776,$A55,СВЦЭМ!$B$33:$B$776,R$47)+'СЕТ СН'!$G$12+СВЦЭМ!$D$10+'СЕТ СН'!$G$5-'СЕТ СН'!$G$20</f>
        <v>2755.9904144399998</v>
      </c>
      <c r="S55" s="36">
        <f>SUMIFS(СВЦЭМ!$C$33:$C$776,СВЦЭМ!$A$33:$A$776,$A55,СВЦЭМ!$B$33:$B$776,S$47)+'СЕТ СН'!$G$12+СВЦЭМ!$D$10+'СЕТ СН'!$G$5-'СЕТ СН'!$G$20</f>
        <v>2733.2620644099998</v>
      </c>
      <c r="T55" s="36">
        <f>SUMIFS(СВЦЭМ!$C$33:$C$776,СВЦЭМ!$A$33:$A$776,$A55,СВЦЭМ!$B$33:$B$776,T$47)+'СЕТ СН'!$G$12+СВЦЭМ!$D$10+'СЕТ СН'!$G$5-'СЕТ СН'!$G$20</f>
        <v>2718.3104808500002</v>
      </c>
      <c r="U55" s="36">
        <f>SUMIFS(СВЦЭМ!$C$33:$C$776,СВЦЭМ!$A$33:$A$776,$A55,СВЦЭМ!$B$33:$B$776,U$47)+'СЕТ СН'!$G$12+СВЦЭМ!$D$10+'СЕТ СН'!$G$5-'СЕТ СН'!$G$20</f>
        <v>2714.81268641</v>
      </c>
      <c r="V55" s="36">
        <f>SUMIFS(СВЦЭМ!$C$33:$C$776,СВЦЭМ!$A$33:$A$776,$A55,СВЦЭМ!$B$33:$B$776,V$47)+'СЕТ СН'!$G$12+СВЦЭМ!$D$10+'СЕТ СН'!$G$5-'СЕТ СН'!$G$20</f>
        <v>2731.69994219</v>
      </c>
      <c r="W55" s="36">
        <f>SUMIFS(СВЦЭМ!$C$33:$C$776,СВЦЭМ!$A$33:$A$776,$A55,СВЦЭМ!$B$33:$B$776,W$47)+'СЕТ СН'!$G$12+СВЦЭМ!$D$10+'СЕТ СН'!$G$5-'СЕТ СН'!$G$20</f>
        <v>2743.4776723200002</v>
      </c>
      <c r="X55" s="36">
        <f>SUMIFS(СВЦЭМ!$C$33:$C$776,СВЦЭМ!$A$33:$A$776,$A55,СВЦЭМ!$B$33:$B$776,X$47)+'СЕТ СН'!$G$12+СВЦЭМ!$D$10+'СЕТ СН'!$G$5-'СЕТ СН'!$G$20</f>
        <v>2754.0346843500001</v>
      </c>
      <c r="Y55" s="36">
        <f>SUMIFS(СВЦЭМ!$C$33:$C$776,СВЦЭМ!$A$33:$A$776,$A55,СВЦЭМ!$B$33:$B$776,Y$47)+'СЕТ СН'!$G$12+СВЦЭМ!$D$10+'СЕТ СН'!$G$5-'СЕТ СН'!$G$20</f>
        <v>2760.40055519</v>
      </c>
    </row>
    <row r="56" spans="1:25" ht="15.75" x14ac:dyDescent="0.2">
      <c r="A56" s="35">
        <f t="shared" si="1"/>
        <v>44144</v>
      </c>
      <c r="B56" s="36">
        <f>SUMIFS(СВЦЭМ!$C$33:$C$776,СВЦЭМ!$A$33:$A$776,$A56,СВЦЭМ!$B$33:$B$776,B$47)+'СЕТ СН'!$G$12+СВЦЭМ!$D$10+'СЕТ СН'!$G$5-'СЕТ СН'!$G$20</f>
        <v>2737.1122411300003</v>
      </c>
      <c r="C56" s="36">
        <f>SUMIFS(СВЦЭМ!$C$33:$C$776,СВЦЭМ!$A$33:$A$776,$A56,СВЦЭМ!$B$33:$B$776,C$47)+'СЕТ СН'!$G$12+СВЦЭМ!$D$10+'СЕТ СН'!$G$5-'СЕТ СН'!$G$20</f>
        <v>2753.9376807099998</v>
      </c>
      <c r="D56" s="36">
        <f>SUMIFS(СВЦЭМ!$C$33:$C$776,СВЦЭМ!$A$33:$A$776,$A56,СВЦЭМ!$B$33:$B$776,D$47)+'СЕТ СН'!$G$12+СВЦЭМ!$D$10+'СЕТ СН'!$G$5-'СЕТ СН'!$G$20</f>
        <v>2821.1117338599997</v>
      </c>
      <c r="E56" s="36">
        <f>SUMIFS(СВЦЭМ!$C$33:$C$776,СВЦЭМ!$A$33:$A$776,$A56,СВЦЭМ!$B$33:$B$776,E$47)+'СЕТ СН'!$G$12+СВЦЭМ!$D$10+'СЕТ СН'!$G$5-'СЕТ СН'!$G$20</f>
        <v>2831.9606119199998</v>
      </c>
      <c r="F56" s="36">
        <f>SUMIFS(СВЦЭМ!$C$33:$C$776,СВЦЭМ!$A$33:$A$776,$A56,СВЦЭМ!$B$33:$B$776,F$47)+'СЕТ СН'!$G$12+СВЦЭМ!$D$10+'СЕТ СН'!$G$5-'СЕТ СН'!$G$20</f>
        <v>2826.2065517800002</v>
      </c>
      <c r="G56" s="36">
        <f>SUMIFS(СВЦЭМ!$C$33:$C$776,СВЦЭМ!$A$33:$A$776,$A56,СВЦЭМ!$B$33:$B$776,G$47)+'СЕТ СН'!$G$12+СВЦЭМ!$D$10+'СЕТ СН'!$G$5-'СЕТ СН'!$G$20</f>
        <v>2844.3840780800001</v>
      </c>
      <c r="H56" s="36">
        <f>SUMIFS(СВЦЭМ!$C$33:$C$776,СВЦЭМ!$A$33:$A$776,$A56,СВЦЭМ!$B$33:$B$776,H$47)+'СЕТ СН'!$G$12+СВЦЭМ!$D$10+'СЕТ СН'!$G$5-'СЕТ СН'!$G$20</f>
        <v>2877.1448480600002</v>
      </c>
      <c r="I56" s="36">
        <f>SUMIFS(СВЦЭМ!$C$33:$C$776,СВЦЭМ!$A$33:$A$776,$A56,СВЦЭМ!$B$33:$B$776,I$47)+'СЕТ СН'!$G$12+СВЦЭМ!$D$10+'СЕТ СН'!$G$5-'СЕТ СН'!$G$20</f>
        <v>2900.9664335400003</v>
      </c>
      <c r="J56" s="36">
        <f>SUMIFS(СВЦЭМ!$C$33:$C$776,СВЦЭМ!$A$33:$A$776,$A56,СВЦЭМ!$B$33:$B$776,J$47)+'СЕТ СН'!$G$12+СВЦЭМ!$D$10+'СЕТ СН'!$G$5-'СЕТ СН'!$G$20</f>
        <v>2889.0638344099998</v>
      </c>
      <c r="K56" s="36">
        <f>SUMIFS(СВЦЭМ!$C$33:$C$776,СВЦЭМ!$A$33:$A$776,$A56,СВЦЭМ!$B$33:$B$776,K$47)+'СЕТ СН'!$G$12+СВЦЭМ!$D$10+'СЕТ СН'!$G$5-'СЕТ СН'!$G$20</f>
        <v>2887.6878608699999</v>
      </c>
      <c r="L56" s="36">
        <f>SUMIFS(СВЦЭМ!$C$33:$C$776,СВЦЭМ!$A$33:$A$776,$A56,СВЦЭМ!$B$33:$B$776,L$47)+'СЕТ СН'!$G$12+СВЦЭМ!$D$10+'СЕТ СН'!$G$5-'СЕТ СН'!$G$20</f>
        <v>2838.9747730600002</v>
      </c>
      <c r="M56" s="36">
        <f>SUMIFS(СВЦЭМ!$C$33:$C$776,СВЦЭМ!$A$33:$A$776,$A56,СВЦЭМ!$B$33:$B$776,M$47)+'СЕТ СН'!$G$12+СВЦЭМ!$D$10+'СЕТ СН'!$G$5-'СЕТ СН'!$G$20</f>
        <v>2802.1204726699998</v>
      </c>
      <c r="N56" s="36">
        <f>SUMIFS(СВЦЭМ!$C$33:$C$776,СВЦЭМ!$A$33:$A$776,$A56,СВЦЭМ!$B$33:$B$776,N$47)+'СЕТ СН'!$G$12+СВЦЭМ!$D$10+'СЕТ СН'!$G$5-'СЕТ СН'!$G$20</f>
        <v>2804.6465325499998</v>
      </c>
      <c r="O56" s="36">
        <f>SUMIFS(СВЦЭМ!$C$33:$C$776,СВЦЭМ!$A$33:$A$776,$A56,СВЦЭМ!$B$33:$B$776,O$47)+'СЕТ СН'!$G$12+СВЦЭМ!$D$10+'СЕТ СН'!$G$5-'СЕТ СН'!$G$20</f>
        <v>2815.2848484699998</v>
      </c>
      <c r="P56" s="36">
        <f>SUMIFS(СВЦЭМ!$C$33:$C$776,СВЦЭМ!$A$33:$A$776,$A56,СВЦЭМ!$B$33:$B$776,P$47)+'СЕТ СН'!$G$12+СВЦЭМ!$D$10+'СЕТ СН'!$G$5-'СЕТ СН'!$G$20</f>
        <v>2819.9428076499998</v>
      </c>
      <c r="Q56" s="36">
        <f>SUMIFS(СВЦЭМ!$C$33:$C$776,СВЦЭМ!$A$33:$A$776,$A56,СВЦЭМ!$B$33:$B$776,Q$47)+'СЕТ СН'!$G$12+СВЦЭМ!$D$10+'СЕТ СН'!$G$5-'СЕТ СН'!$G$20</f>
        <v>2817.9411760399998</v>
      </c>
      <c r="R56" s="36">
        <f>SUMIFS(СВЦЭМ!$C$33:$C$776,СВЦЭМ!$A$33:$A$776,$A56,СВЦЭМ!$B$33:$B$776,R$47)+'СЕТ СН'!$G$12+СВЦЭМ!$D$10+'СЕТ СН'!$G$5-'СЕТ СН'!$G$20</f>
        <v>2808.2861128300001</v>
      </c>
      <c r="S56" s="36">
        <f>SUMIFS(СВЦЭМ!$C$33:$C$776,СВЦЭМ!$A$33:$A$776,$A56,СВЦЭМ!$B$33:$B$776,S$47)+'СЕТ СН'!$G$12+СВЦЭМ!$D$10+'СЕТ СН'!$G$5-'СЕТ СН'!$G$20</f>
        <v>2806.84897357</v>
      </c>
      <c r="T56" s="36">
        <f>SUMIFS(СВЦЭМ!$C$33:$C$776,СВЦЭМ!$A$33:$A$776,$A56,СВЦЭМ!$B$33:$B$776,T$47)+'СЕТ СН'!$G$12+СВЦЭМ!$D$10+'СЕТ СН'!$G$5-'СЕТ СН'!$G$20</f>
        <v>2794.80525197</v>
      </c>
      <c r="U56" s="36">
        <f>SUMIFS(СВЦЭМ!$C$33:$C$776,СВЦЭМ!$A$33:$A$776,$A56,СВЦЭМ!$B$33:$B$776,U$47)+'СЕТ СН'!$G$12+СВЦЭМ!$D$10+'СЕТ СН'!$G$5-'СЕТ СН'!$G$20</f>
        <v>2786.6508278699998</v>
      </c>
      <c r="V56" s="36">
        <f>SUMIFS(СВЦЭМ!$C$33:$C$776,СВЦЭМ!$A$33:$A$776,$A56,СВЦЭМ!$B$33:$B$776,V$47)+'СЕТ СН'!$G$12+СВЦЭМ!$D$10+'СЕТ СН'!$G$5-'СЕТ СН'!$G$20</f>
        <v>2782.9144775099999</v>
      </c>
      <c r="W56" s="36">
        <f>SUMIFS(СВЦЭМ!$C$33:$C$776,СВЦЭМ!$A$33:$A$776,$A56,СВЦЭМ!$B$33:$B$776,W$47)+'СЕТ СН'!$G$12+СВЦЭМ!$D$10+'СЕТ СН'!$G$5-'СЕТ СН'!$G$20</f>
        <v>2796.7070781699999</v>
      </c>
      <c r="X56" s="36">
        <f>SUMIFS(СВЦЭМ!$C$33:$C$776,СВЦЭМ!$A$33:$A$776,$A56,СВЦЭМ!$B$33:$B$776,X$47)+'СЕТ СН'!$G$12+СВЦЭМ!$D$10+'СЕТ СН'!$G$5-'СЕТ СН'!$G$20</f>
        <v>2832.4311424299999</v>
      </c>
      <c r="Y56" s="36">
        <f>SUMIFS(СВЦЭМ!$C$33:$C$776,СВЦЭМ!$A$33:$A$776,$A56,СВЦЭМ!$B$33:$B$776,Y$47)+'СЕТ СН'!$G$12+СВЦЭМ!$D$10+'СЕТ СН'!$G$5-'СЕТ СН'!$G$20</f>
        <v>2860.70532379</v>
      </c>
    </row>
    <row r="57" spans="1:25" ht="15.75" x14ac:dyDescent="0.2">
      <c r="A57" s="35">
        <f t="shared" si="1"/>
        <v>44145</v>
      </c>
      <c r="B57" s="36">
        <f>SUMIFS(СВЦЭМ!$C$33:$C$776,СВЦЭМ!$A$33:$A$776,$A57,СВЦЭМ!$B$33:$B$776,B$47)+'СЕТ СН'!$G$12+СВЦЭМ!$D$10+'СЕТ СН'!$G$5-'СЕТ СН'!$G$20</f>
        <v>2774.3137839199999</v>
      </c>
      <c r="C57" s="36">
        <f>SUMIFS(СВЦЭМ!$C$33:$C$776,СВЦЭМ!$A$33:$A$776,$A57,СВЦЭМ!$B$33:$B$776,C$47)+'СЕТ СН'!$G$12+СВЦЭМ!$D$10+'СЕТ СН'!$G$5-'СЕТ СН'!$G$20</f>
        <v>2870.5784994999999</v>
      </c>
      <c r="D57" s="36">
        <f>SUMIFS(СВЦЭМ!$C$33:$C$776,СВЦЭМ!$A$33:$A$776,$A57,СВЦЭМ!$B$33:$B$776,D$47)+'СЕТ СН'!$G$12+СВЦЭМ!$D$10+'СЕТ СН'!$G$5-'СЕТ СН'!$G$20</f>
        <v>2906.6314329500001</v>
      </c>
      <c r="E57" s="36">
        <f>SUMIFS(СВЦЭМ!$C$33:$C$776,СВЦЭМ!$A$33:$A$776,$A57,СВЦЭМ!$B$33:$B$776,E$47)+'СЕТ СН'!$G$12+СВЦЭМ!$D$10+'СЕТ СН'!$G$5-'СЕТ СН'!$G$20</f>
        <v>2908.64550108</v>
      </c>
      <c r="F57" s="36">
        <f>SUMIFS(СВЦЭМ!$C$33:$C$776,СВЦЭМ!$A$33:$A$776,$A57,СВЦЭМ!$B$33:$B$776,F$47)+'СЕТ СН'!$G$12+СВЦЭМ!$D$10+'СЕТ СН'!$G$5-'СЕТ СН'!$G$20</f>
        <v>2912.7546763700002</v>
      </c>
      <c r="G57" s="36">
        <f>SUMIFS(СВЦЭМ!$C$33:$C$776,СВЦЭМ!$A$33:$A$776,$A57,СВЦЭМ!$B$33:$B$776,G$47)+'СЕТ СН'!$G$12+СВЦЭМ!$D$10+'СЕТ СН'!$G$5-'СЕТ СН'!$G$20</f>
        <v>2908.75884666</v>
      </c>
      <c r="H57" s="36">
        <f>SUMIFS(СВЦЭМ!$C$33:$C$776,СВЦЭМ!$A$33:$A$776,$A57,СВЦЭМ!$B$33:$B$776,H$47)+'СЕТ СН'!$G$12+СВЦЭМ!$D$10+'СЕТ СН'!$G$5-'СЕТ СН'!$G$20</f>
        <v>2890.0287226400001</v>
      </c>
      <c r="I57" s="36">
        <f>SUMIFS(СВЦЭМ!$C$33:$C$776,СВЦЭМ!$A$33:$A$776,$A57,СВЦЭМ!$B$33:$B$776,I$47)+'СЕТ СН'!$G$12+СВЦЭМ!$D$10+'СЕТ СН'!$G$5-'СЕТ СН'!$G$20</f>
        <v>2844.56324227</v>
      </c>
      <c r="J57" s="36">
        <f>SUMIFS(СВЦЭМ!$C$33:$C$776,СВЦЭМ!$A$33:$A$776,$A57,СВЦЭМ!$B$33:$B$776,J$47)+'СЕТ СН'!$G$12+СВЦЭМ!$D$10+'СЕТ СН'!$G$5-'СЕТ СН'!$G$20</f>
        <v>2833.7486244399997</v>
      </c>
      <c r="K57" s="36">
        <f>SUMIFS(СВЦЭМ!$C$33:$C$776,СВЦЭМ!$A$33:$A$776,$A57,СВЦЭМ!$B$33:$B$776,K$47)+'СЕТ СН'!$G$12+СВЦЭМ!$D$10+'СЕТ СН'!$G$5-'СЕТ СН'!$G$20</f>
        <v>2834.5746459000002</v>
      </c>
      <c r="L57" s="36">
        <f>SUMIFS(СВЦЭМ!$C$33:$C$776,СВЦЭМ!$A$33:$A$776,$A57,СВЦЭМ!$B$33:$B$776,L$47)+'СЕТ СН'!$G$12+СВЦЭМ!$D$10+'СЕТ СН'!$G$5-'СЕТ СН'!$G$20</f>
        <v>2797.8315036399999</v>
      </c>
      <c r="M57" s="36">
        <f>SUMIFS(СВЦЭМ!$C$33:$C$776,СВЦЭМ!$A$33:$A$776,$A57,СВЦЭМ!$B$33:$B$776,M$47)+'СЕТ СН'!$G$12+СВЦЭМ!$D$10+'СЕТ СН'!$G$5-'СЕТ СН'!$G$20</f>
        <v>2754.7396596200001</v>
      </c>
      <c r="N57" s="36">
        <f>SUMIFS(СВЦЭМ!$C$33:$C$776,СВЦЭМ!$A$33:$A$776,$A57,СВЦЭМ!$B$33:$B$776,N$47)+'СЕТ СН'!$G$12+СВЦЭМ!$D$10+'СЕТ СН'!$G$5-'СЕТ СН'!$G$20</f>
        <v>2752.8150396800002</v>
      </c>
      <c r="O57" s="36">
        <f>SUMIFS(СВЦЭМ!$C$33:$C$776,СВЦЭМ!$A$33:$A$776,$A57,СВЦЭМ!$B$33:$B$776,O$47)+'СЕТ СН'!$G$12+СВЦЭМ!$D$10+'СЕТ СН'!$G$5-'СЕТ СН'!$G$20</f>
        <v>2761.2116994099997</v>
      </c>
      <c r="P57" s="36">
        <f>SUMIFS(СВЦЭМ!$C$33:$C$776,СВЦЭМ!$A$33:$A$776,$A57,СВЦЭМ!$B$33:$B$776,P$47)+'СЕТ СН'!$G$12+СВЦЭМ!$D$10+'СЕТ СН'!$G$5-'СЕТ СН'!$G$20</f>
        <v>2754.4896521999999</v>
      </c>
      <c r="Q57" s="36">
        <f>SUMIFS(СВЦЭМ!$C$33:$C$776,СВЦЭМ!$A$33:$A$776,$A57,СВЦЭМ!$B$33:$B$776,Q$47)+'СЕТ СН'!$G$12+СВЦЭМ!$D$10+'СЕТ СН'!$G$5-'СЕТ СН'!$G$20</f>
        <v>2759.8445271599999</v>
      </c>
      <c r="R57" s="36">
        <f>SUMIFS(СВЦЭМ!$C$33:$C$776,СВЦЭМ!$A$33:$A$776,$A57,СВЦЭМ!$B$33:$B$776,R$47)+'СЕТ СН'!$G$12+СВЦЭМ!$D$10+'СЕТ СН'!$G$5-'СЕТ СН'!$G$20</f>
        <v>2752.3436783799998</v>
      </c>
      <c r="S57" s="36">
        <f>SUMIFS(СВЦЭМ!$C$33:$C$776,СВЦЭМ!$A$33:$A$776,$A57,СВЦЭМ!$B$33:$B$776,S$47)+'СЕТ СН'!$G$12+СВЦЭМ!$D$10+'СЕТ СН'!$G$5-'СЕТ СН'!$G$20</f>
        <v>2739.6088668399998</v>
      </c>
      <c r="T57" s="36">
        <f>SUMIFS(СВЦЭМ!$C$33:$C$776,СВЦЭМ!$A$33:$A$776,$A57,СВЦЭМ!$B$33:$B$776,T$47)+'СЕТ СН'!$G$12+СВЦЭМ!$D$10+'СЕТ СН'!$G$5-'СЕТ СН'!$G$20</f>
        <v>2748.69062046</v>
      </c>
      <c r="U57" s="36">
        <f>SUMIFS(СВЦЭМ!$C$33:$C$776,СВЦЭМ!$A$33:$A$776,$A57,СВЦЭМ!$B$33:$B$776,U$47)+'СЕТ СН'!$G$12+СВЦЭМ!$D$10+'СЕТ СН'!$G$5-'СЕТ СН'!$G$20</f>
        <v>2756.45923068</v>
      </c>
      <c r="V57" s="36">
        <f>SUMIFS(СВЦЭМ!$C$33:$C$776,СВЦЭМ!$A$33:$A$776,$A57,СВЦЭМ!$B$33:$B$776,V$47)+'СЕТ СН'!$G$12+СВЦЭМ!$D$10+'СЕТ СН'!$G$5-'СЕТ СН'!$G$20</f>
        <v>2753.3076980199999</v>
      </c>
      <c r="W57" s="36">
        <f>SUMIFS(СВЦЭМ!$C$33:$C$776,СВЦЭМ!$A$33:$A$776,$A57,СВЦЭМ!$B$33:$B$776,W$47)+'СЕТ СН'!$G$12+СВЦЭМ!$D$10+'СЕТ СН'!$G$5-'СЕТ СН'!$G$20</f>
        <v>2741.5658094800001</v>
      </c>
      <c r="X57" s="36">
        <f>SUMIFS(СВЦЭМ!$C$33:$C$776,СВЦЭМ!$A$33:$A$776,$A57,СВЦЭМ!$B$33:$B$776,X$47)+'СЕТ СН'!$G$12+СВЦЭМ!$D$10+'СЕТ СН'!$G$5-'СЕТ СН'!$G$20</f>
        <v>2743.96611631</v>
      </c>
      <c r="Y57" s="36">
        <f>SUMIFS(СВЦЭМ!$C$33:$C$776,СВЦЭМ!$A$33:$A$776,$A57,СВЦЭМ!$B$33:$B$776,Y$47)+'СЕТ СН'!$G$12+СВЦЭМ!$D$10+'СЕТ СН'!$G$5-'СЕТ СН'!$G$20</f>
        <v>2828.00749124</v>
      </c>
    </row>
    <row r="58" spans="1:25" ht="15.75" x14ac:dyDescent="0.2">
      <c r="A58" s="35">
        <f t="shared" si="1"/>
        <v>44146</v>
      </c>
      <c r="B58" s="36">
        <f>SUMIFS(СВЦЭМ!$C$33:$C$776,СВЦЭМ!$A$33:$A$776,$A58,СВЦЭМ!$B$33:$B$776,B$47)+'СЕТ СН'!$G$12+СВЦЭМ!$D$10+'СЕТ СН'!$G$5-'СЕТ СН'!$G$20</f>
        <v>2823.2615704700002</v>
      </c>
      <c r="C58" s="36">
        <f>SUMIFS(СВЦЭМ!$C$33:$C$776,СВЦЭМ!$A$33:$A$776,$A58,СВЦЭМ!$B$33:$B$776,C$47)+'СЕТ СН'!$G$12+СВЦЭМ!$D$10+'СЕТ СН'!$G$5-'СЕТ СН'!$G$20</f>
        <v>2881.2137510100001</v>
      </c>
      <c r="D58" s="36">
        <f>SUMIFS(СВЦЭМ!$C$33:$C$776,СВЦЭМ!$A$33:$A$776,$A58,СВЦЭМ!$B$33:$B$776,D$47)+'СЕТ СН'!$G$12+СВЦЭМ!$D$10+'СЕТ СН'!$G$5-'СЕТ СН'!$G$20</f>
        <v>2945.3353011999998</v>
      </c>
      <c r="E58" s="36">
        <f>SUMIFS(СВЦЭМ!$C$33:$C$776,СВЦЭМ!$A$33:$A$776,$A58,СВЦЭМ!$B$33:$B$776,E$47)+'СЕТ СН'!$G$12+СВЦЭМ!$D$10+'СЕТ СН'!$G$5-'СЕТ СН'!$G$20</f>
        <v>2960.8933291200001</v>
      </c>
      <c r="F58" s="36">
        <f>SUMIFS(СВЦЭМ!$C$33:$C$776,СВЦЭМ!$A$33:$A$776,$A58,СВЦЭМ!$B$33:$B$776,F$47)+'СЕТ СН'!$G$12+СВЦЭМ!$D$10+'СЕТ СН'!$G$5-'СЕТ СН'!$G$20</f>
        <v>2963.1452261300001</v>
      </c>
      <c r="G58" s="36">
        <f>SUMIFS(СВЦЭМ!$C$33:$C$776,СВЦЭМ!$A$33:$A$776,$A58,СВЦЭМ!$B$33:$B$776,G$47)+'СЕТ СН'!$G$12+СВЦЭМ!$D$10+'СЕТ СН'!$G$5-'СЕТ СН'!$G$20</f>
        <v>2945.0803109999997</v>
      </c>
      <c r="H58" s="36">
        <f>SUMIFS(СВЦЭМ!$C$33:$C$776,СВЦЭМ!$A$33:$A$776,$A58,СВЦЭМ!$B$33:$B$776,H$47)+'СЕТ СН'!$G$12+СВЦЭМ!$D$10+'СЕТ СН'!$G$5-'СЕТ СН'!$G$20</f>
        <v>2907.2888125999998</v>
      </c>
      <c r="I58" s="36">
        <f>SUMIFS(СВЦЭМ!$C$33:$C$776,СВЦЭМ!$A$33:$A$776,$A58,СВЦЭМ!$B$33:$B$776,I$47)+'СЕТ СН'!$G$12+СВЦЭМ!$D$10+'СЕТ СН'!$G$5-'СЕТ СН'!$G$20</f>
        <v>2861.6502124999997</v>
      </c>
      <c r="J58" s="36">
        <f>SUMIFS(СВЦЭМ!$C$33:$C$776,СВЦЭМ!$A$33:$A$776,$A58,СВЦЭМ!$B$33:$B$776,J$47)+'СЕТ СН'!$G$12+СВЦЭМ!$D$10+'СЕТ СН'!$G$5-'СЕТ СН'!$G$20</f>
        <v>2848.4875796199999</v>
      </c>
      <c r="K58" s="36">
        <f>SUMIFS(СВЦЭМ!$C$33:$C$776,СВЦЭМ!$A$33:$A$776,$A58,СВЦЭМ!$B$33:$B$776,K$47)+'СЕТ СН'!$G$12+СВЦЭМ!$D$10+'СЕТ СН'!$G$5-'СЕТ СН'!$G$20</f>
        <v>2836.27704649</v>
      </c>
      <c r="L58" s="36">
        <f>SUMIFS(СВЦЭМ!$C$33:$C$776,СВЦЭМ!$A$33:$A$776,$A58,СВЦЭМ!$B$33:$B$776,L$47)+'СЕТ СН'!$G$12+СВЦЭМ!$D$10+'СЕТ СН'!$G$5-'СЕТ СН'!$G$20</f>
        <v>2813.9879027299999</v>
      </c>
      <c r="M58" s="36">
        <f>SUMIFS(СВЦЭМ!$C$33:$C$776,СВЦЭМ!$A$33:$A$776,$A58,СВЦЭМ!$B$33:$B$776,M$47)+'СЕТ СН'!$G$12+СВЦЭМ!$D$10+'СЕТ СН'!$G$5-'СЕТ СН'!$G$20</f>
        <v>2786.8315847100002</v>
      </c>
      <c r="N58" s="36">
        <f>SUMIFS(СВЦЭМ!$C$33:$C$776,СВЦЭМ!$A$33:$A$776,$A58,СВЦЭМ!$B$33:$B$776,N$47)+'СЕТ СН'!$G$12+СВЦЭМ!$D$10+'СЕТ СН'!$G$5-'СЕТ СН'!$G$20</f>
        <v>2764.3192303699998</v>
      </c>
      <c r="O58" s="36">
        <f>SUMIFS(СВЦЭМ!$C$33:$C$776,СВЦЭМ!$A$33:$A$776,$A58,СВЦЭМ!$B$33:$B$776,O$47)+'СЕТ СН'!$G$12+СВЦЭМ!$D$10+'СЕТ СН'!$G$5-'СЕТ СН'!$G$20</f>
        <v>2771.04574628</v>
      </c>
      <c r="P58" s="36">
        <f>SUMIFS(СВЦЭМ!$C$33:$C$776,СВЦЭМ!$A$33:$A$776,$A58,СВЦЭМ!$B$33:$B$776,P$47)+'СЕТ СН'!$G$12+СВЦЭМ!$D$10+'СЕТ СН'!$G$5-'СЕТ СН'!$G$20</f>
        <v>2776.8213404799999</v>
      </c>
      <c r="Q58" s="36">
        <f>SUMIFS(СВЦЭМ!$C$33:$C$776,СВЦЭМ!$A$33:$A$776,$A58,СВЦЭМ!$B$33:$B$776,Q$47)+'СЕТ СН'!$G$12+СВЦЭМ!$D$10+'СЕТ СН'!$G$5-'СЕТ СН'!$G$20</f>
        <v>2777.6772885099999</v>
      </c>
      <c r="R58" s="36">
        <f>SUMIFS(СВЦЭМ!$C$33:$C$776,СВЦЭМ!$A$33:$A$776,$A58,СВЦЭМ!$B$33:$B$776,R$47)+'СЕТ СН'!$G$12+СВЦЭМ!$D$10+'СЕТ СН'!$G$5-'СЕТ СН'!$G$20</f>
        <v>2775.0097701899999</v>
      </c>
      <c r="S58" s="36">
        <f>SUMIFS(СВЦЭМ!$C$33:$C$776,СВЦЭМ!$A$33:$A$776,$A58,СВЦЭМ!$B$33:$B$776,S$47)+'СЕТ СН'!$G$12+СВЦЭМ!$D$10+'СЕТ СН'!$G$5-'СЕТ СН'!$G$20</f>
        <v>2770.6521107600001</v>
      </c>
      <c r="T58" s="36">
        <f>SUMIFS(СВЦЭМ!$C$33:$C$776,СВЦЭМ!$A$33:$A$776,$A58,СВЦЭМ!$B$33:$B$776,T$47)+'СЕТ СН'!$G$12+СВЦЭМ!$D$10+'СЕТ СН'!$G$5-'СЕТ СН'!$G$20</f>
        <v>2788.9479484399999</v>
      </c>
      <c r="U58" s="36">
        <f>SUMIFS(СВЦЭМ!$C$33:$C$776,СВЦЭМ!$A$33:$A$776,$A58,СВЦЭМ!$B$33:$B$776,U$47)+'СЕТ СН'!$G$12+СВЦЭМ!$D$10+'СЕТ СН'!$G$5-'СЕТ СН'!$G$20</f>
        <v>2784.5127431199999</v>
      </c>
      <c r="V58" s="36">
        <f>SUMIFS(СВЦЭМ!$C$33:$C$776,СВЦЭМ!$A$33:$A$776,$A58,СВЦЭМ!$B$33:$B$776,V$47)+'СЕТ СН'!$G$12+СВЦЭМ!$D$10+'СЕТ СН'!$G$5-'СЕТ СН'!$G$20</f>
        <v>2772.3700435199999</v>
      </c>
      <c r="W58" s="36">
        <f>SUMIFS(СВЦЭМ!$C$33:$C$776,СВЦЭМ!$A$33:$A$776,$A58,СВЦЭМ!$B$33:$B$776,W$47)+'СЕТ СН'!$G$12+СВЦЭМ!$D$10+'СЕТ СН'!$G$5-'СЕТ СН'!$G$20</f>
        <v>2767.7021796700001</v>
      </c>
      <c r="X58" s="36">
        <f>SUMIFS(СВЦЭМ!$C$33:$C$776,СВЦЭМ!$A$33:$A$776,$A58,СВЦЭМ!$B$33:$B$776,X$47)+'СЕТ СН'!$G$12+СВЦЭМ!$D$10+'СЕТ СН'!$G$5-'СЕТ СН'!$G$20</f>
        <v>2769.54112609</v>
      </c>
      <c r="Y58" s="36">
        <f>SUMIFS(СВЦЭМ!$C$33:$C$776,СВЦЭМ!$A$33:$A$776,$A58,СВЦЭМ!$B$33:$B$776,Y$47)+'СЕТ СН'!$G$12+СВЦЭМ!$D$10+'СЕТ СН'!$G$5-'СЕТ СН'!$G$20</f>
        <v>2788.41981321</v>
      </c>
    </row>
    <row r="59" spans="1:25" ht="15.75" x14ac:dyDescent="0.2">
      <c r="A59" s="35">
        <f t="shared" si="1"/>
        <v>44147</v>
      </c>
      <c r="B59" s="36">
        <f>SUMIFS(СВЦЭМ!$C$33:$C$776,СВЦЭМ!$A$33:$A$776,$A59,СВЦЭМ!$B$33:$B$776,B$47)+'СЕТ СН'!$G$12+СВЦЭМ!$D$10+'СЕТ СН'!$G$5-'СЕТ СН'!$G$20</f>
        <v>2786.4851726400002</v>
      </c>
      <c r="C59" s="36">
        <f>SUMIFS(СВЦЭМ!$C$33:$C$776,СВЦЭМ!$A$33:$A$776,$A59,СВЦЭМ!$B$33:$B$776,C$47)+'СЕТ СН'!$G$12+СВЦЭМ!$D$10+'СЕТ СН'!$G$5-'СЕТ СН'!$G$20</f>
        <v>2869.3844771499998</v>
      </c>
      <c r="D59" s="36">
        <f>SUMIFS(СВЦЭМ!$C$33:$C$776,СВЦЭМ!$A$33:$A$776,$A59,СВЦЭМ!$B$33:$B$776,D$47)+'СЕТ СН'!$G$12+СВЦЭМ!$D$10+'СЕТ СН'!$G$5-'СЕТ СН'!$G$20</f>
        <v>2909.59140815</v>
      </c>
      <c r="E59" s="36">
        <f>SUMIFS(СВЦЭМ!$C$33:$C$776,СВЦЭМ!$A$33:$A$776,$A59,СВЦЭМ!$B$33:$B$776,E$47)+'СЕТ СН'!$G$12+СВЦЭМ!$D$10+'СЕТ СН'!$G$5-'СЕТ СН'!$G$20</f>
        <v>2926.3040976900002</v>
      </c>
      <c r="F59" s="36">
        <f>SUMIFS(СВЦЭМ!$C$33:$C$776,СВЦЭМ!$A$33:$A$776,$A59,СВЦЭМ!$B$33:$B$776,F$47)+'СЕТ СН'!$G$12+СВЦЭМ!$D$10+'СЕТ СН'!$G$5-'СЕТ СН'!$G$20</f>
        <v>2928.2166467299999</v>
      </c>
      <c r="G59" s="36">
        <f>SUMIFS(СВЦЭМ!$C$33:$C$776,СВЦЭМ!$A$33:$A$776,$A59,СВЦЭМ!$B$33:$B$776,G$47)+'СЕТ СН'!$G$12+СВЦЭМ!$D$10+'СЕТ СН'!$G$5-'СЕТ СН'!$G$20</f>
        <v>2916.7305906299998</v>
      </c>
      <c r="H59" s="36">
        <f>SUMIFS(СВЦЭМ!$C$33:$C$776,СВЦЭМ!$A$33:$A$776,$A59,СВЦЭМ!$B$33:$B$776,H$47)+'СЕТ СН'!$G$12+СВЦЭМ!$D$10+'СЕТ СН'!$G$5-'СЕТ СН'!$G$20</f>
        <v>2897.3184463799998</v>
      </c>
      <c r="I59" s="36">
        <f>SUMIFS(СВЦЭМ!$C$33:$C$776,СВЦЭМ!$A$33:$A$776,$A59,СВЦЭМ!$B$33:$B$776,I$47)+'СЕТ СН'!$G$12+СВЦЭМ!$D$10+'СЕТ СН'!$G$5-'СЕТ СН'!$G$20</f>
        <v>2859.9029696699999</v>
      </c>
      <c r="J59" s="36">
        <f>SUMIFS(СВЦЭМ!$C$33:$C$776,СВЦЭМ!$A$33:$A$776,$A59,СВЦЭМ!$B$33:$B$776,J$47)+'СЕТ СН'!$G$12+СВЦЭМ!$D$10+'СЕТ СН'!$G$5-'СЕТ СН'!$G$20</f>
        <v>2860.9130233699998</v>
      </c>
      <c r="K59" s="36">
        <f>SUMIFS(СВЦЭМ!$C$33:$C$776,СВЦЭМ!$A$33:$A$776,$A59,СВЦЭМ!$B$33:$B$776,K$47)+'СЕТ СН'!$G$12+СВЦЭМ!$D$10+'СЕТ СН'!$G$5-'СЕТ СН'!$G$20</f>
        <v>2851.31716112</v>
      </c>
      <c r="L59" s="36">
        <f>SUMIFS(СВЦЭМ!$C$33:$C$776,СВЦЭМ!$A$33:$A$776,$A59,СВЦЭМ!$B$33:$B$776,L$47)+'СЕТ СН'!$G$12+СВЦЭМ!$D$10+'СЕТ СН'!$G$5-'СЕТ СН'!$G$20</f>
        <v>2811.693577</v>
      </c>
      <c r="M59" s="36">
        <f>SUMIFS(СВЦЭМ!$C$33:$C$776,СВЦЭМ!$A$33:$A$776,$A59,СВЦЭМ!$B$33:$B$776,M$47)+'СЕТ СН'!$G$12+СВЦЭМ!$D$10+'СЕТ СН'!$G$5-'СЕТ СН'!$G$20</f>
        <v>2784.3364540100001</v>
      </c>
      <c r="N59" s="36">
        <f>SUMIFS(СВЦЭМ!$C$33:$C$776,СВЦЭМ!$A$33:$A$776,$A59,СВЦЭМ!$B$33:$B$776,N$47)+'СЕТ СН'!$G$12+СВЦЭМ!$D$10+'СЕТ СН'!$G$5-'СЕТ СН'!$G$20</f>
        <v>2784.4872405799997</v>
      </c>
      <c r="O59" s="36">
        <f>SUMIFS(СВЦЭМ!$C$33:$C$776,СВЦЭМ!$A$33:$A$776,$A59,СВЦЭМ!$B$33:$B$776,O$47)+'СЕТ СН'!$G$12+СВЦЭМ!$D$10+'СЕТ СН'!$G$5-'СЕТ СН'!$G$20</f>
        <v>2783.1935244400001</v>
      </c>
      <c r="P59" s="36">
        <f>SUMIFS(СВЦЭМ!$C$33:$C$776,СВЦЭМ!$A$33:$A$776,$A59,СВЦЭМ!$B$33:$B$776,P$47)+'СЕТ СН'!$G$12+СВЦЭМ!$D$10+'СЕТ СН'!$G$5-'СЕТ СН'!$G$20</f>
        <v>2780.5590412399997</v>
      </c>
      <c r="Q59" s="36">
        <f>SUMIFS(СВЦЭМ!$C$33:$C$776,СВЦЭМ!$A$33:$A$776,$A59,СВЦЭМ!$B$33:$B$776,Q$47)+'СЕТ СН'!$G$12+СВЦЭМ!$D$10+'СЕТ СН'!$G$5-'СЕТ СН'!$G$20</f>
        <v>2779.5546353099999</v>
      </c>
      <c r="R59" s="36">
        <f>SUMIFS(СВЦЭМ!$C$33:$C$776,СВЦЭМ!$A$33:$A$776,$A59,СВЦЭМ!$B$33:$B$776,R$47)+'СЕТ СН'!$G$12+СВЦЭМ!$D$10+'СЕТ СН'!$G$5-'СЕТ СН'!$G$20</f>
        <v>2779.3448016699999</v>
      </c>
      <c r="S59" s="36">
        <f>SUMIFS(СВЦЭМ!$C$33:$C$776,СВЦЭМ!$A$33:$A$776,$A59,СВЦЭМ!$B$33:$B$776,S$47)+'СЕТ СН'!$G$12+СВЦЭМ!$D$10+'СЕТ СН'!$G$5-'СЕТ СН'!$G$20</f>
        <v>2775.4733951200001</v>
      </c>
      <c r="T59" s="36">
        <f>SUMIFS(СВЦЭМ!$C$33:$C$776,СВЦЭМ!$A$33:$A$776,$A59,СВЦЭМ!$B$33:$B$776,T$47)+'СЕТ СН'!$G$12+СВЦЭМ!$D$10+'СЕТ СН'!$G$5-'СЕТ СН'!$G$20</f>
        <v>2798.9377785799998</v>
      </c>
      <c r="U59" s="36">
        <f>SUMIFS(СВЦЭМ!$C$33:$C$776,СВЦЭМ!$A$33:$A$776,$A59,СВЦЭМ!$B$33:$B$776,U$47)+'СЕТ СН'!$G$12+СВЦЭМ!$D$10+'СЕТ СН'!$G$5-'СЕТ СН'!$G$20</f>
        <v>2801.12722085</v>
      </c>
      <c r="V59" s="36">
        <f>SUMIFS(СВЦЭМ!$C$33:$C$776,СВЦЭМ!$A$33:$A$776,$A59,СВЦЭМ!$B$33:$B$776,V$47)+'СЕТ СН'!$G$12+СВЦЭМ!$D$10+'СЕТ СН'!$G$5-'СЕТ СН'!$G$20</f>
        <v>2776.40189461</v>
      </c>
      <c r="W59" s="36">
        <f>SUMIFS(СВЦЭМ!$C$33:$C$776,СВЦЭМ!$A$33:$A$776,$A59,СВЦЭМ!$B$33:$B$776,W$47)+'СЕТ СН'!$G$12+СВЦЭМ!$D$10+'СЕТ СН'!$G$5-'СЕТ СН'!$G$20</f>
        <v>2773.1780162999999</v>
      </c>
      <c r="X59" s="36">
        <f>SUMIFS(СВЦЭМ!$C$33:$C$776,СВЦЭМ!$A$33:$A$776,$A59,СВЦЭМ!$B$33:$B$776,X$47)+'СЕТ СН'!$G$12+СВЦЭМ!$D$10+'СЕТ СН'!$G$5-'СЕТ СН'!$G$20</f>
        <v>2858.56425158</v>
      </c>
      <c r="Y59" s="36">
        <f>SUMIFS(СВЦЭМ!$C$33:$C$776,СВЦЭМ!$A$33:$A$776,$A59,СВЦЭМ!$B$33:$B$776,Y$47)+'СЕТ СН'!$G$12+СВЦЭМ!$D$10+'СЕТ СН'!$G$5-'СЕТ СН'!$G$20</f>
        <v>2825.4021199200001</v>
      </c>
    </row>
    <row r="60" spans="1:25" ht="15.75" x14ac:dyDescent="0.2">
      <c r="A60" s="35">
        <f t="shared" si="1"/>
        <v>44148</v>
      </c>
      <c r="B60" s="36">
        <f>SUMIFS(СВЦЭМ!$C$33:$C$776,СВЦЭМ!$A$33:$A$776,$A60,СВЦЭМ!$B$33:$B$776,B$47)+'СЕТ СН'!$G$12+СВЦЭМ!$D$10+'СЕТ СН'!$G$5-'СЕТ СН'!$G$20</f>
        <v>2795.2192511600001</v>
      </c>
      <c r="C60" s="36">
        <f>SUMIFS(СВЦЭМ!$C$33:$C$776,СВЦЭМ!$A$33:$A$776,$A60,СВЦЭМ!$B$33:$B$776,C$47)+'СЕТ СН'!$G$12+СВЦЭМ!$D$10+'СЕТ СН'!$G$5-'СЕТ СН'!$G$20</f>
        <v>2877.88931232</v>
      </c>
      <c r="D60" s="36">
        <f>SUMIFS(СВЦЭМ!$C$33:$C$776,СВЦЭМ!$A$33:$A$776,$A60,СВЦЭМ!$B$33:$B$776,D$47)+'СЕТ СН'!$G$12+СВЦЭМ!$D$10+'СЕТ СН'!$G$5-'СЕТ СН'!$G$20</f>
        <v>2933.61308758</v>
      </c>
      <c r="E60" s="36">
        <f>SUMIFS(СВЦЭМ!$C$33:$C$776,СВЦЭМ!$A$33:$A$776,$A60,СВЦЭМ!$B$33:$B$776,E$47)+'СЕТ СН'!$G$12+СВЦЭМ!$D$10+'СЕТ СН'!$G$5-'СЕТ СН'!$G$20</f>
        <v>2947.1526174999999</v>
      </c>
      <c r="F60" s="36">
        <f>SUMIFS(СВЦЭМ!$C$33:$C$776,СВЦЭМ!$A$33:$A$776,$A60,СВЦЭМ!$B$33:$B$776,F$47)+'СЕТ СН'!$G$12+СВЦЭМ!$D$10+'СЕТ СН'!$G$5-'СЕТ СН'!$G$20</f>
        <v>2939.9235160799999</v>
      </c>
      <c r="G60" s="36">
        <f>SUMIFS(СВЦЭМ!$C$33:$C$776,СВЦЭМ!$A$33:$A$776,$A60,СВЦЭМ!$B$33:$B$776,G$47)+'СЕТ СН'!$G$12+СВЦЭМ!$D$10+'СЕТ СН'!$G$5-'СЕТ СН'!$G$20</f>
        <v>2918.6940257799997</v>
      </c>
      <c r="H60" s="36">
        <f>SUMIFS(СВЦЭМ!$C$33:$C$776,СВЦЭМ!$A$33:$A$776,$A60,СВЦЭМ!$B$33:$B$776,H$47)+'СЕТ СН'!$G$12+СВЦЭМ!$D$10+'СЕТ СН'!$G$5-'СЕТ СН'!$G$20</f>
        <v>2889.3929818799998</v>
      </c>
      <c r="I60" s="36">
        <f>SUMIFS(СВЦЭМ!$C$33:$C$776,СВЦЭМ!$A$33:$A$776,$A60,СВЦЭМ!$B$33:$B$776,I$47)+'СЕТ СН'!$G$12+СВЦЭМ!$D$10+'СЕТ СН'!$G$5-'СЕТ СН'!$G$20</f>
        <v>2847.8761916799999</v>
      </c>
      <c r="J60" s="36">
        <f>SUMIFS(СВЦЭМ!$C$33:$C$776,СВЦЭМ!$A$33:$A$776,$A60,СВЦЭМ!$B$33:$B$776,J$47)+'СЕТ СН'!$G$12+СВЦЭМ!$D$10+'СЕТ СН'!$G$5-'СЕТ СН'!$G$20</f>
        <v>2820.2525799699997</v>
      </c>
      <c r="K60" s="36">
        <f>SUMIFS(СВЦЭМ!$C$33:$C$776,СВЦЭМ!$A$33:$A$776,$A60,СВЦЭМ!$B$33:$B$776,K$47)+'СЕТ СН'!$G$12+СВЦЭМ!$D$10+'СЕТ СН'!$G$5-'СЕТ СН'!$G$20</f>
        <v>2818.8124934100001</v>
      </c>
      <c r="L60" s="36">
        <f>SUMIFS(СВЦЭМ!$C$33:$C$776,СВЦЭМ!$A$33:$A$776,$A60,СВЦЭМ!$B$33:$B$776,L$47)+'СЕТ СН'!$G$12+СВЦЭМ!$D$10+'СЕТ СН'!$G$5-'СЕТ СН'!$G$20</f>
        <v>2786.32563923</v>
      </c>
      <c r="M60" s="36">
        <f>SUMIFS(СВЦЭМ!$C$33:$C$776,СВЦЭМ!$A$33:$A$776,$A60,СВЦЭМ!$B$33:$B$776,M$47)+'СЕТ СН'!$G$12+СВЦЭМ!$D$10+'СЕТ СН'!$G$5-'СЕТ СН'!$G$20</f>
        <v>2767.4629310400001</v>
      </c>
      <c r="N60" s="36">
        <f>SUMIFS(СВЦЭМ!$C$33:$C$776,СВЦЭМ!$A$33:$A$776,$A60,СВЦЭМ!$B$33:$B$776,N$47)+'СЕТ СН'!$G$12+СВЦЭМ!$D$10+'СЕТ СН'!$G$5-'СЕТ СН'!$G$20</f>
        <v>2756.5532710699999</v>
      </c>
      <c r="O60" s="36">
        <f>SUMIFS(СВЦЭМ!$C$33:$C$776,СВЦЭМ!$A$33:$A$776,$A60,СВЦЭМ!$B$33:$B$776,O$47)+'СЕТ СН'!$G$12+СВЦЭМ!$D$10+'СЕТ СН'!$G$5-'СЕТ СН'!$G$20</f>
        <v>2747.92496747</v>
      </c>
      <c r="P60" s="36">
        <f>SUMIFS(СВЦЭМ!$C$33:$C$776,СВЦЭМ!$A$33:$A$776,$A60,СВЦЭМ!$B$33:$B$776,P$47)+'СЕТ СН'!$G$12+СВЦЭМ!$D$10+'СЕТ СН'!$G$5-'СЕТ СН'!$G$20</f>
        <v>2748.08956988</v>
      </c>
      <c r="Q60" s="36">
        <f>SUMIFS(СВЦЭМ!$C$33:$C$776,СВЦЭМ!$A$33:$A$776,$A60,СВЦЭМ!$B$33:$B$776,Q$47)+'СЕТ СН'!$G$12+СВЦЭМ!$D$10+'СЕТ СН'!$G$5-'СЕТ СН'!$G$20</f>
        <v>2748.7000770599998</v>
      </c>
      <c r="R60" s="36">
        <f>SUMIFS(СВЦЭМ!$C$33:$C$776,СВЦЭМ!$A$33:$A$776,$A60,СВЦЭМ!$B$33:$B$776,R$47)+'СЕТ СН'!$G$12+СВЦЭМ!$D$10+'СЕТ СН'!$G$5-'СЕТ СН'!$G$20</f>
        <v>2745.1706668299998</v>
      </c>
      <c r="S60" s="36">
        <f>SUMIFS(СВЦЭМ!$C$33:$C$776,СВЦЭМ!$A$33:$A$776,$A60,СВЦЭМ!$B$33:$B$776,S$47)+'СЕТ СН'!$G$12+СВЦЭМ!$D$10+'СЕТ СН'!$G$5-'СЕТ СН'!$G$20</f>
        <v>2761.3487263900001</v>
      </c>
      <c r="T60" s="36">
        <f>SUMIFS(СВЦЭМ!$C$33:$C$776,СВЦЭМ!$A$33:$A$776,$A60,СВЦЭМ!$B$33:$B$776,T$47)+'СЕТ СН'!$G$12+СВЦЭМ!$D$10+'СЕТ СН'!$G$5-'СЕТ СН'!$G$20</f>
        <v>2785.3648119999998</v>
      </c>
      <c r="U60" s="36">
        <f>SUMIFS(СВЦЭМ!$C$33:$C$776,СВЦЭМ!$A$33:$A$776,$A60,СВЦЭМ!$B$33:$B$776,U$47)+'СЕТ СН'!$G$12+СВЦЭМ!$D$10+'СЕТ СН'!$G$5-'СЕТ СН'!$G$20</f>
        <v>2787.5096572699999</v>
      </c>
      <c r="V60" s="36">
        <f>SUMIFS(СВЦЭМ!$C$33:$C$776,СВЦЭМ!$A$33:$A$776,$A60,СВЦЭМ!$B$33:$B$776,V$47)+'СЕТ СН'!$G$12+СВЦЭМ!$D$10+'СЕТ СН'!$G$5-'СЕТ СН'!$G$20</f>
        <v>2768.54525242</v>
      </c>
      <c r="W60" s="36">
        <f>SUMIFS(СВЦЭМ!$C$33:$C$776,СВЦЭМ!$A$33:$A$776,$A60,СВЦЭМ!$B$33:$B$776,W$47)+'СЕТ СН'!$G$12+СВЦЭМ!$D$10+'СЕТ СН'!$G$5-'СЕТ СН'!$G$20</f>
        <v>2756.2140145499998</v>
      </c>
      <c r="X60" s="36">
        <f>SUMIFS(СВЦЭМ!$C$33:$C$776,СВЦЭМ!$A$33:$A$776,$A60,СВЦЭМ!$B$33:$B$776,X$47)+'СЕТ СН'!$G$12+СВЦЭМ!$D$10+'СЕТ СН'!$G$5-'СЕТ СН'!$G$20</f>
        <v>2731.3554737599998</v>
      </c>
      <c r="Y60" s="36">
        <f>SUMIFS(СВЦЭМ!$C$33:$C$776,СВЦЭМ!$A$33:$A$776,$A60,СВЦЭМ!$B$33:$B$776,Y$47)+'СЕТ СН'!$G$12+СВЦЭМ!$D$10+'СЕТ СН'!$G$5-'СЕТ СН'!$G$20</f>
        <v>2748.3603982099999</v>
      </c>
    </row>
    <row r="61" spans="1:25" ht="15.75" x14ac:dyDescent="0.2">
      <c r="A61" s="35">
        <f t="shared" si="1"/>
        <v>44149</v>
      </c>
      <c r="B61" s="36">
        <f>SUMIFS(СВЦЭМ!$C$33:$C$776,СВЦЭМ!$A$33:$A$776,$A61,СВЦЭМ!$B$33:$B$776,B$47)+'СЕТ СН'!$G$12+СВЦЭМ!$D$10+'СЕТ СН'!$G$5-'СЕТ СН'!$G$20</f>
        <v>2799.1594141300002</v>
      </c>
      <c r="C61" s="36">
        <f>SUMIFS(СВЦЭМ!$C$33:$C$776,СВЦЭМ!$A$33:$A$776,$A61,СВЦЭМ!$B$33:$B$776,C$47)+'СЕТ СН'!$G$12+СВЦЭМ!$D$10+'СЕТ СН'!$G$5-'СЕТ СН'!$G$20</f>
        <v>2869.35417155</v>
      </c>
      <c r="D61" s="36">
        <f>SUMIFS(СВЦЭМ!$C$33:$C$776,СВЦЭМ!$A$33:$A$776,$A61,СВЦЭМ!$B$33:$B$776,D$47)+'СЕТ СН'!$G$12+СВЦЭМ!$D$10+'СЕТ СН'!$G$5-'СЕТ СН'!$G$20</f>
        <v>2924.5737765499998</v>
      </c>
      <c r="E61" s="36">
        <f>SUMIFS(СВЦЭМ!$C$33:$C$776,СВЦЭМ!$A$33:$A$776,$A61,СВЦЭМ!$B$33:$B$776,E$47)+'СЕТ СН'!$G$12+СВЦЭМ!$D$10+'СЕТ СН'!$G$5-'СЕТ СН'!$G$20</f>
        <v>2930.9216050300001</v>
      </c>
      <c r="F61" s="36">
        <f>SUMIFS(СВЦЭМ!$C$33:$C$776,СВЦЭМ!$A$33:$A$776,$A61,СВЦЭМ!$B$33:$B$776,F$47)+'СЕТ СН'!$G$12+СВЦЭМ!$D$10+'СЕТ СН'!$G$5-'СЕТ СН'!$G$20</f>
        <v>2911.22243045</v>
      </c>
      <c r="G61" s="36">
        <f>SUMIFS(СВЦЭМ!$C$33:$C$776,СВЦЭМ!$A$33:$A$776,$A61,СВЦЭМ!$B$33:$B$776,G$47)+'СЕТ СН'!$G$12+СВЦЭМ!$D$10+'СЕТ СН'!$G$5-'СЕТ СН'!$G$20</f>
        <v>2894.2300325400001</v>
      </c>
      <c r="H61" s="36">
        <f>SUMIFS(СВЦЭМ!$C$33:$C$776,СВЦЭМ!$A$33:$A$776,$A61,СВЦЭМ!$B$33:$B$776,H$47)+'СЕТ СН'!$G$12+СВЦЭМ!$D$10+'СЕТ СН'!$G$5-'СЕТ СН'!$G$20</f>
        <v>2876.3261015899998</v>
      </c>
      <c r="I61" s="36">
        <f>SUMIFS(СВЦЭМ!$C$33:$C$776,СВЦЭМ!$A$33:$A$776,$A61,СВЦЭМ!$B$33:$B$776,I$47)+'СЕТ СН'!$G$12+СВЦЭМ!$D$10+'СЕТ СН'!$G$5-'СЕТ СН'!$G$20</f>
        <v>2855.8200698599999</v>
      </c>
      <c r="J61" s="36">
        <f>SUMIFS(СВЦЭМ!$C$33:$C$776,СВЦЭМ!$A$33:$A$776,$A61,СВЦЭМ!$B$33:$B$776,J$47)+'СЕТ СН'!$G$12+СВЦЭМ!$D$10+'СЕТ СН'!$G$5-'СЕТ СН'!$G$20</f>
        <v>2849.41360816</v>
      </c>
      <c r="K61" s="36">
        <f>SUMIFS(СВЦЭМ!$C$33:$C$776,СВЦЭМ!$A$33:$A$776,$A61,СВЦЭМ!$B$33:$B$776,K$47)+'СЕТ СН'!$G$12+СВЦЭМ!$D$10+'СЕТ СН'!$G$5-'СЕТ СН'!$G$20</f>
        <v>2828.0202264899999</v>
      </c>
      <c r="L61" s="36">
        <f>SUMIFS(СВЦЭМ!$C$33:$C$776,СВЦЭМ!$A$33:$A$776,$A61,СВЦЭМ!$B$33:$B$776,L$47)+'СЕТ СН'!$G$12+СВЦЭМ!$D$10+'СЕТ СН'!$G$5-'СЕТ СН'!$G$20</f>
        <v>2795.4120951499999</v>
      </c>
      <c r="M61" s="36">
        <f>SUMIFS(СВЦЭМ!$C$33:$C$776,СВЦЭМ!$A$33:$A$776,$A61,СВЦЭМ!$B$33:$B$776,M$47)+'СЕТ СН'!$G$12+СВЦЭМ!$D$10+'СЕТ СН'!$G$5-'СЕТ СН'!$G$20</f>
        <v>2753.53158214</v>
      </c>
      <c r="N61" s="36">
        <f>SUMIFS(СВЦЭМ!$C$33:$C$776,СВЦЭМ!$A$33:$A$776,$A61,СВЦЭМ!$B$33:$B$776,N$47)+'СЕТ СН'!$G$12+СВЦЭМ!$D$10+'СЕТ СН'!$G$5-'СЕТ СН'!$G$20</f>
        <v>2749.4427734999999</v>
      </c>
      <c r="O61" s="36">
        <f>SUMIFS(СВЦЭМ!$C$33:$C$776,СВЦЭМ!$A$33:$A$776,$A61,СВЦЭМ!$B$33:$B$776,O$47)+'СЕТ СН'!$G$12+СВЦЭМ!$D$10+'СЕТ СН'!$G$5-'СЕТ СН'!$G$20</f>
        <v>2769.2119666200001</v>
      </c>
      <c r="P61" s="36">
        <f>SUMIFS(СВЦЭМ!$C$33:$C$776,СВЦЭМ!$A$33:$A$776,$A61,СВЦЭМ!$B$33:$B$776,P$47)+'СЕТ СН'!$G$12+СВЦЭМ!$D$10+'СЕТ СН'!$G$5-'СЕТ СН'!$G$20</f>
        <v>2783.8912167899998</v>
      </c>
      <c r="Q61" s="36">
        <f>SUMIFS(СВЦЭМ!$C$33:$C$776,СВЦЭМ!$A$33:$A$776,$A61,СВЦЭМ!$B$33:$B$776,Q$47)+'СЕТ СН'!$G$12+СВЦЭМ!$D$10+'СЕТ СН'!$G$5-'СЕТ СН'!$G$20</f>
        <v>2785.36634809</v>
      </c>
      <c r="R61" s="36">
        <f>SUMIFS(СВЦЭМ!$C$33:$C$776,СВЦЭМ!$A$33:$A$776,$A61,СВЦЭМ!$B$33:$B$776,R$47)+'СЕТ СН'!$G$12+СВЦЭМ!$D$10+'СЕТ СН'!$G$5-'СЕТ СН'!$G$20</f>
        <v>2778.7487824899999</v>
      </c>
      <c r="S61" s="36">
        <f>SUMIFS(СВЦЭМ!$C$33:$C$776,СВЦЭМ!$A$33:$A$776,$A61,СВЦЭМ!$B$33:$B$776,S$47)+'СЕТ СН'!$G$12+СВЦЭМ!$D$10+'СЕТ СН'!$G$5-'СЕТ СН'!$G$20</f>
        <v>2748.4794989299999</v>
      </c>
      <c r="T61" s="36">
        <f>SUMIFS(СВЦЭМ!$C$33:$C$776,СВЦЭМ!$A$33:$A$776,$A61,СВЦЭМ!$B$33:$B$776,T$47)+'СЕТ СН'!$G$12+СВЦЭМ!$D$10+'СЕТ СН'!$G$5-'СЕТ СН'!$G$20</f>
        <v>2719.6000962200001</v>
      </c>
      <c r="U61" s="36">
        <f>SUMIFS(СВЦЭМ!$C$33:$C$776,СВЦЭМ!$A$33:$A$776,$A61,СВЦЭМ!$B$33:$B$776,U$47)+'СЕТ СН'!$G$12+СВЦЭМ!$D$10+'СЕТ СН'!$G$5-'СЕТ СН'!$G$20</f>
        <v>2733.23664646</v>
      </c>
      <c r="V61" s="36">
        <f>SUMIFS(СВЦЭМ!$C$33:$C$776,СВЦЭМ!$A$33:$A$776,$A61,СВЦЭМ!$B$33:$B$776,V$47)+'СЕТ СН'!$G$12+СВЦЭМ!$D$10+'СЕТ СН'!$G$5-'СЕТ СН'!$G$20</f>
        <v>2756.4589557099998</v>
      </c>
      <c r="W61" s="36">
        <f>SUMIFS(СВЦЭМ!$C$33:$C$776,СВЦЭМ!$A$33:$A$776,$A61,СВЦЭМ!$B$33:$B$776,W$47)+'СЕТ СН'!$G$12+СВЦЭМ!$D$10+'СЕТ СН'!$G$5-'СЕТ СН'!$G$20</f>
        <v>2770.4566022199997</v>
      </c>
      <c r="X61" s="36">
        <f>SUMIFS(СВЦЭМ!$C$33:$C$776,СВЦЭМ!$A$33:$A$776,$A61,СВЦЭМ!$B$33:$B$776,X$47)+'СЕТ СН'!$G$12+СВЦЭМ!$D$10+'СЕТ СН'!$G$5-'СЕТ СН'!$G$20</f>
        <v>2779.25769236</v>
      </c>
      <c r="Y61" s="36">
        <f>SUMIFS(СВЦЭМ!$C$33:$C$776,СВЦЭМ!$A$33:$A$776,$A61,СВЦЭМ!$B$33:$B$776,Y$47)+'СЕТ СН'!$G$12+СВЦЭМ!$D$10+'СЕТ СН'!$G$5-'СЕТ СН'!$G$20</f>
        <v>2775.8791175799997</v>
      </c>
    </row>
    <row r="62" spans="1:25" ht="15.75" x14ac:dyDescent="0.2">
      <c r="A62" s="35">
        <f t="shared" si="1"/>
        <v>44150</v>
      </c>
      <c r="B62" s="36">
        <f>SUMIFS(СВЦЭМ!$C$33:$C$776,СВЦЭМ!$A$33:$A$776,$A62,СВЦЭМ!$B$33:$B$776,B$47)+'СЕТ СН'!$G$12+СВЦЭМ!$D$10+'СЕТ СН'!$G$5-'СЕТ СН'!$G$20</f>
        <v>2800.1629184499998</v>
      </c>
      <c r="C62" s="36">
        <f>SUMIFS(СВЦЭМ!$C$33:$C$776,СВЦЭМ!$A$33:$A$776,$A62,СВЦЭМ!$B$33:$B$776,C$47)+'СЕТ СН'!$G$12+СВЦЭМ!$D$10+'СЕТ СН'!$G$5-'СЕТ СН'!$G$20</f>
        <v>2884.6465041000001</v>
      </c>
      <c r="D62" s="36">
        <f>SUMIFS(СВЦЭМ!$C$33:$C$776,СВЦЭМ!$A$33:$A$776,$A62,СВЦЭМ!$B$33:$B$776,D$47)+'СЕТ СН'!$G$12+СВЦЭМ!$D$10+'СЕТ СН'!$G$5-'СЕТ СН'!$G$20</f>
        <v>2944.6934977800001</v>
      </c>
      <c r="E62" s="36">
        <f>SUMIFS(СВЦЭМ!$C$33:$C$776,СВЦЭМ!$A$33:$A$776,$A62,СВЦЭМ!$B$33:$B$776,E$47)+'СЕТ СН'!$G$12+СВЦЭМ!$D$10+'СЕТ СН'!$G$5-'СЕТ СН'!$G$20</f>
        <v>2953.88767332</v>
      </c>
      <c r="F62" s="36">
        <f>SUMIFS(СВЦЭМ!$C$33:$C$776,СВЦЭМ!$A$33:$A$776,$A62,СВЦЭМ!$B$33:$B$776,F$47)+'СЕТ СН'!$G$12+СВЦЭМ!$D$10+'СЕТ СН'!$G$5-'СЕТ СН'!$G$20</f>
        <v>2962.1375987399997</v>
      </c>
      <c r="G62" s="36">
        <f>SUMIFS(СВЦЭМ!$C$33:$C$776,СВЦЭМ!$A$33:$A$776,$A62,СВЦЭМ!$B$33:$B$776,G$47)+'СЕТ СН'!$G$12+СВЦЭМ!$D$10+'СЕТ СН'!$G$5-'СЕТ СН'!$G$20</f>
        <v>2950.9614177200001</v>
      </c>
      <c r="H62" s="36">
        <f>SUMIFS(СВЦЭМ!$C$33:$C$776,СВЦЭМ!$A$33:$A$776,$A62,СВЦЭМ!$B$33:$B$776,H$47)+'СЕТ СН'!$G$12+СВЦЭМ!$D$10+'СЕТ СН'!$G$5-'СЕТ СН'!$G$20</f>
        <v>2937.0391350899999</v>
      </c>
      <c r="I62" s="36">
        <f>SUMIFS(СВЦЭМ!$C$33:$C$776,СВЦЭМ!$A$33:$A$776,$A62,СВЦЭМ!$B$33:$B$776,I$47)+'СЕТ СН'!$G$12+СВЦЭМ!$D$10+'СЕТ СН'!$G$5-'СЕТ СН'!$G$20</f>
        <v>2909.9206149299998</v>
      </c>
      <c r="J62" s="36">
        <f>SUMIFS(СВЦЭМ!$C$33:$C$776,СВЦЭМ!$A$33:$A$776,$A62,СВЦЭМ!$B$33:$B$776,J$47)+'СЕТ СН'!$G$12+СВЦЭМ!$D$10+'СЕТ СН'!$G$5-'СЕТ СН'!$G$20</f>
        <v>2887.9456493500002</v>
      </c>
      <c r="K62" s="36">
        <f>SUMIFS(СВЦЭМ!$C$33:$C$776,СВЦЭМ!$A$33:$A$776,$A62,СВЦЭМ!$B$33:$B$776,K$47)+'СЕТ СН'!$G$12+СВЦЭМ!$D$10+'СЕТ СН'!$G$5-'СЕТ СН'!$G$20</f>
        <v>2873.7407717999999</v>
      </c>
      <c r="L62" s="36">
        <f>SUMIFS(СВЦЭМ!$C$33:$C$776,СВЦЭМ!$A$33:$A$776,$A62,СВЦЭМ!$B$33:$B$776,L$47)+'СЕТ СН'!$G$12+СВЦЭМ!$D$10+'СЕТ СН'!$G$5-'СЕТ СН'!$G$20</f>
        <v>2831.3212276099998</v>
      </c>
      <c r="M62" s="36">
        <f>SUMIFS(СВЦЭМ!$C$33:$C$776,СВЦЭМ!$A$33:$A$776,$A62,СВЦЭМ!$B$33:$B$776,M$47)+'СЕТ СН'!$G$12+СВЦЭМ!$D$10+'СЕТ СН'!$G$5-'СЕТ СН'!$G$20</f>
        <v>2773.2132485000002</v>
      </c>
      <c r="N62" s="36">
        <f>SUMIFS(СВЦЭМ!$C$33:$C$776,СВЦЭМ!$A$33:$A$776,$A62,СВЦЭМ!$B$33:$B$776,N$47)+'СЕТ СН'!$G$12+СВЦЭМ!$D$10+'СЕТ СН'!$G$5-'СЕТ СН'!$G$20</f>
        <v>2768.5507075699998</v>
      </c>
      <c r="O62" s="36">
        <f>SUMIFS(СВЦЭМ!$C$33:$C$776,СВЦЭМ!$A$33:$A$776,$A62,СВЦЭМ!$B$33:$B$776,O$47)+'СЕТ СН'!$G$12+СВЦЭМ!$D$10+'СЕТ СН'!$G$5-'СЕТ СН'!$G$20</f>
        <v>2771.9849902000001</v>
      </c>
      <c r="P62" s="36">
        <f>SUMIFS(СВЦЭМ!$C$33:$C$776,СВЦЭМ!$A$33:$A$776,$A62,СВЦЭМ!$B$33:$B$776,P$47)+'СЕТ СН'!$G$12+СВЦЭМ!$D$10+'СЕТ СН'!$G$5-'СЕТ СН'!$G$20</f>
        <v>2769.2552133600002</v>
      </c>
      <c r="Q62" s="36">
        <f>SUMIFS(СВЦЭМ!$C$33:$C$776,СВЦЭМ!$A$33:$A$776,$A62,СВЦЭМ!$B$33:$B$776,Q$47)+'СЕТ СН'!$G$12+СВЦЭМ!$D$10+'СЕТ СН'!$G$5-'СЕТ СН'!$G$20</f>
        <v>2766.9284744799997</v>
      </c>
      <c r="R62" s="36">
        <f>SUMIFS(СВЦЭМ!$C$33:$C$776,СВЦЭМ!$A$33:$A$776,$A62,СВЦЭМ!$B$33:$B$776,R$47)+'СЕТ СН'!$G$12+СВЦЭМ!$D$10+'СЕТ СН'!$G$5-'СЕТ СН'!$G$20</f>
        <v>2764.80136554</v>
      </c>
      <c r="S62" s="36">
        <f>SUMIFS(СВЦЭМ!$C$33:$C$776,СВЦЭМ!$A$33:$A$776,$A62,СВЦЭМ!$B$33:$B$776,S$47)+'СЕТ СН'!$G$12+СВЦЭМ!$D$10+'СЕТ СН'!$G$5-'СЕТ СН'!$G$20</f>
        <v>2739.8105383299999</v>
      </c>
      <c r="T62" s="36">
        <f>SUMIFS(СВЦЭМ!$C$33:$C$776,СВЦЭМ!$A$33:$A$776,$A62,СВЦЭМ!$B$33:$B$776,T$47)+'СЕТ СН'!$G$12+СВЦЭМ!$D$10+'СЕТ СН'!$G$5-'СЕТ СН'!$G$20</f>
        <v>2718.82596827</v>
      </c>
      <c r="U62" s="36">
        <f>SUMIFS(СВЦЭМ!$C$33:$C$776,СВЦЭМ!$A$33:$A$776,$A62,СВЦЭМ!$B$33:$B$776,U$47)+'СЕТ СН'!$G$12+СВЦЭМ!$D$10+'СЕТ СН'!$G$5-'СЕТ СН'!$G$20</f>
        <v>2718.7512387799998</v>
      </c>
      <c r="V62" s="36">
        <f>SUMIFS(СВЦЭМ!$C$33:$C$776,СВЦЭМ!$A$33:$A$776,$A62,СВЦЭМ!$B$33:$B$776,V$47)+'СЕТ СН'!$G$12+СВЦЭМ!$D$10+'СЕТ СН'!$G$5-'СЕТ СН'!$G$20</f>
        <v>2742.2591822099998</v>
      </c>
      <c r="W62" s="36">
        <f>SUMIFS(СВЦЭМ!$C$33:$C$776,СВЦЭМ!$A$33:$A$776,$A62,СВЦЭМ!$B$33:$B$776,W$47)+'СЕТ СН'!$G$12+СВЦЭМ!$D$10+'СЕТ СН'!$G$5-'СЕТ СН'!$G$20</f>
        <v>2755.5861538600002</v>
      </c>
      <c r="X62" s="36">
        <f>SUMIFS(СВЦЭМ!$C$33:$C$776,СВЦЭМ!$A$33:$A$776,$A62,СВЦЭМ!$B$33:$B$776,X$47)+'СЕТ СН'!$G$12+СВЦЭМ!$D$10+'СЕТ СН'!$G$5-'СЕТ СН'!$G$20</f>
        <v>2766.8938517400002</v>
      </c>
      <c r="Y62" s="36">
        <f>SUMIFS(СВЦЭМ!$C$33:$C$776,СВЦЭМ!$A$33:$A$776,$A62,СВЦЭМ!$B$33:$B$776,Y$47)+'СЕТ СН'!$G$12+СВЦЭМ!$D$10+'СЕТ СН'!$G$5-'СЕТ СН'!$G$20</f>
        <v>2771.84153324</v>
      </c>
    </row>
    <row r="63" spans="1:25" ht="15.75" x14ac:dyDescent="0.2">
      <c r="A63" s="35">
        <f t="shared" si="1"/>
        <v>44151</v>
      </c>
      <c r="B63" s="36">
        <f>SUMIFS(СВЦЭМ!$C$33:$C$776,СВЦЭМ!$A$33:$A$776,$A63,СВЦЭМ!$B$33:$B$776,B$47)+'СЕТ СН'!$G$12+СВЦЭМ!$D$10+'СЕТ СН'!$G$5-'СЕТ СН'!$G$20</f>
        <v>2850.0134979099998</v>
      </c>
      <c r="C63" s="36">
        <f>SUMIFS(СВЦЭМ!$C$33:$C$776,СВЦЭМ!$A$33:$A$776,$A63,СВЦЭМ!$B$33:$B$776,C$47)+'СЕТ СН'!$G$12+СВЦЭМ!$D$10+'СЕТ СН'!$G$5-'СЕТ СН'!$G$20</f>
        <v>2931.3611880899998</v>
      </c>
      <c r="D63" s="36">
        <f>SUMIFS(СВЦЭМ!$C$33:$C$776,СВЦЭМ!$A$33:$A$776,$A63,СВЦЭМ!$B$33:$B$776,D$47)+'СЕТ СН'!$G$12+СВЦЭМ!$D$10+'СЕТ СН'!$G$5-'СЕТ СН'!$G$20</f>
        <v>2990.5298350200001</v>
      </c>
      <c r="E63" s="36">
        <f>SUMIFS(СВЦЭМ!$C$33:$C$776,СВЦЭМ!$A$33:$A$776,$A63,СВЦЭМ!$B$33:$B$776,E$47)+'СЕТ СН'!$G$12+СВЦЭМ!$D$10+'СЕТ СН'!$G$5-'СЕТ СН'!$G$20</f>
        <v>2996.9837241300002</v>
      </c>
      <c r="F63" s="36">
        <f>SUMIFS(СВЦЭМ!$C$33:$C$776,СВЦЭМ!$A$33:$A$776,$A63,СВЦЭМ!$B$33:$B$776,F$47)+'СЕТ СН'!$G$12+СВЦЭМ!$D$10+'СЕТ СН'!$G$5-'СЕТ СН'!$G$20</f>
        <v>2980.8180259700002</v>
      </c>
      <c r="G63" s="36">
        <f>SUMIFS(СВЦЭМ!$C$33:$C$776,СВЦЭМ!$A$33:$A$776,$A63,СВЦЭМ!$B$33:$B$776,G$47)+'СЕТ СН'!$G$12+СВЦЭМ!$D$10+'СЕТ СН'!$G$5-'СЕТ СН'!$G$20</f>
        <v>2967.25671883</v>
      </c>
      <c r="H63" s="36">
        <f>SUMIFS(СВЦЭМ!$C$33:$C$776,СВЦЭМ!$A$33:$A$776,$A63,СВЦЭМ!$B$33:$B$776,H$47)+'СЕТ СН'!$G$12+СВЦЭМ!$D$10+'СЕТ СН'!$G$5-'СЕТ СН'!$G$20</f>
        <v>2922.5857308300001</v>
      </c>
      <c r="I63" s="36">
        <f>SUMIFS(СВЦЭМ!$C$33:$C$776,СВЦЭМ!$A$33:$A$776,$A63,СВЦЭМ!$B$33:$B$776,I$47)+'СЕТ СН'!$G$12+СВЦЭМ!$D$10+'СЕТ СН'!$G$5-'СЕТ СН'!$G$20</f>
        <v>2885.0475883999998</v>
      </c>
      <c r="J63" s="36">
        <f>SUMIFS(СВЦЭМ!$C$33:$C$776,СВЦЭМ!$A$33:$A$776,$A63,СВЦЭМ!$B$33:$B$776,J$47)+'СЕТ СН'!$G$12+СВЦЭМ!$D$10+'СЕТ СН'!$G$5-'СЕТ СН'!$G$20</f>
        <v>2869.5222455200001</v>
      </c>
      <c r="K63" s="36">
        <f>SUMIFS(СВЦЭМ!$C$33:$C$776,СВЦЭМ!$A$33:$A$776,$A63,СВЦЭМ!$B$33:$B$776,K$47)+'СЕТ СН'!$G$12+СВЦЭМ!$D$10+'СЕТ СН'!$G$5-'СЕТ СН'!$G$20</f>
        <v>2870.9694308399999</v>
      </c>
      <c r="L63" s="36">
        <f>SUMIFS(СВЦЭМ!$C$33:$C$776,СВЦЭМ!$A$33:$A$776,$A63,СВЦЭМ!$B$33:$B$776,L$47)+'СЕТ СН'!$G$12+СВЦЭМ!$D$10+'СЕТ СН'!$G$5-'СЕТ СН'!$G$20</f>
        <v>2840.0931003599999</v>
      </c>
      <c r="M63" s="36">
        <f>SUMIFS(СВЦЭМ!$C$33:$C$776,СВЦЭМ!$A$33:$A$776,$A63,СВЦЭМ!$B$33:$B$776,M$47)+'СЕТ СН'!$G$12+СВЦЭМ!$D$10+'СЕТ СН'!$G$5-'СЕТ СН'!$G$20</f>
        <v>2801.9386944500002</v>
      </c>
      <c r="N63" s="36">
        <f>SUMIFS(СВЦЭМ!$C$33:$C$776,СВЦЭМ!$A$33:$A$776,$A63,СВЦЭМ!$B$33:$B$776,N$47)+'СЕТ СН'!$G$12+СВЦЭМ!$D$10+'СЕТ СН'!$G$5-'СЕТ СН'!$G$20</f>
        <v>2785.9582589199999</v>
      </c>
      <c r="O63" s="36">
        <f>SUMIFS(СВЦЭМ!$C$33:$C$776,СВЦЭМ!$A$33:$A$776,$A63,СВЦЭМ!$B$33:$B$776,O$47)+'СЕТ СН'!$G$12+СВЦЭМ!$D$10+'СЕТ СН'!$G$5-'СЕТ СН'!$G$20</f>
        <v>2796.2336525400001</v>
      </c>
      <c r="P63" s="36">
        <f>SUMIFS(СВЦЭМ!$C$33:$C$776,СВЦЭМ!$A$33:$A$776,$A63,СВЦЭМ!$B$33:$B$776,P$47)+'СЕТ СН'!$G$12+СВЦЭМ!$D$10+'СЕТ СН'!$G$5-'СЕТ СН'!$G$20</f>
        <v>2796.9192954499999</v>
      </c>
      <c r="Q63" s="36">
        <f>SUMIFS(СВЦЭМ!$C$33:$C$776,СВЦЭМ!$A$33:$A$776,$A63,СВЦЭМ!$B$33:$B$776,Q$47)+'СЕТ СН'!$G$12+СВЦЭМ!$D$10+'СЕТ СН'!$G$5-'СЕТ СН'!$G$20</f>
        <v>2797.6693030500001</v>
      </c>
      <c r="R63" s="36">
        <f>SUMIFS(СВЦЭМ!$C$33:$C$776,СВЦЭМ!$A$33:$A$776,$A63,СВЦЭМ!$B$33:$B$776,R$47)+'СЕТ СН'!$G$12+СВЦЭМ!$D$10+'СЕТ СН'!$G$5-'СЕТ СН'!$G$20</f>
        <v>2783.43132165</v>
      </c>
      <c r="S63" s="36">
        <f>SUMIFS(СВЦЭМ!$C$33:$C$776,СВЦЭМ!$A$33:$A$776,$A63,СВЦЭМ!$B$33:$B$776,S$47)+'СЕТ СН'!$G$12+СВЦЭМ!$D$10+'СЕТ СН'!$G$5-'СЕТ СН'!$G$20</f>
        <v>2775.22592601</v>
      </c>
      <c r="T63" s="36">
        <f>SUMIFS(СВЦЭМ!$C$33:$C$776,СВЦЭМ!$A$33:$A$776,$A63,СВЦЭМ!$B$33:$B$776,T$47)+'СЕТ СН'!$G$12+СВЦЭМ!$D$10+'СЕТ СН'!$G$5-'СЕТ СН'!$G$20</f>
        <v>2759.53837724</v>
      </c>
      <c r="U63" s="36">
        <f>SUMIFS(СВЦЭМ!$C$33:$C$776,СВЦЭМ!$A$33:$A$776,$A63,СВЦЭМ!$B$33:$B$776,U$47)+'СЕТ СН'!$G$12+СВЦЭМ!$D$10+'СЕТ СН'!$G$5-'СЕТ СН'!$G$20</f>
        <v>2736.1552678500002</v>
      </c>
      <c r="V63" s="36">
        <f>SUMIFS(СВЦЭМ!$C$33:$C$776,СВЦЭМ!$A$33:$A$776,$A63,СВЦЭМ!$B$33:$B$776,V$47)+'СЕТ СН'!$G$12+СВЦЭМ!$D$10+'СЕТ СН'!$G$5-'СЕТ СН'!$G$20</f>
        <v>2736.4023476799998</v>
      </c>
      <c r="W63" s="36">
        <f>SUMIFS(СВЦЭМ!$C$33:$C$776,СВЦЭМ!$A$33:$A$776,$A63,СВЦЭМ!$B$33:$B$776,W$47)+'СЕТ СН'!$G$12+СВЦЭМ!$D$10+'СЕТ СН'!$G$5-'СЕТ СН'!$G$20</f>
        <v>2752.4286035200003</v>
      </c>
      <c r="X63" s="36">
        <f>SUMIFS(СВЦЭМ!$C$33:$C$776,СВЦЭМ!$A$33:$A$776,$A63,СВЦЭМ!$B$33:$B$776,X$47)+'СЕТ СН'!$G$12+СВЦЭМ!$D$10+'СЕТ СН'!$G$5-'СЕТ СН'!$G$20</f>
        <v>2766.1389555999999</v>
      </c>
      <c r="Y63" s="36">
        <f>SUMIFS(СВЦЭМ!$C$33:$C$776,СВЦЭМ!$A$33:$A$776,$A63,СВЦЭМ!$B$33:$B$776,Y$47)+'СЕТ СН'!$G$12+СВЦЭМ!$D$10+'СЕТ СН'!$G$5-'СЕТ СН'!$G$20</f>
        <v>2793.1684470999999</v>
      </c>
    </row>
    <row r="64" spans="1:25" ht="15.75" x14ac:dyDescent="0.2">
      <c r="A64" s="35">
        <f t="shared" si="1"/>
        <v>44152</v>
      </c>
      <c r="B64" s="36">
        <f>SUMIFS(СВЦЭМ!$C$33:$C$776,СВЦЭМ!$A$33:$A$776,$A64,СВЦЭМ!$B$33:$B$776,B$47)+'СЕТ СН'!$G$12+СВЦЭМ!$D$10+'СЕТ СН'!$G$5-'СЕТ СН'!$G$20</f>
        <v>2814.9246053900001</v>
      </c>
      <c r="C64" s="36">
        <f>SUMIFS(СВЦЭМ!$C$33:$C$776,СВЦЭМ!$A$33:$A$776,$A64,СВЦЭМ!$B$33:$B$776,C$47)+'СЕТ СН'!$G$12+СВЦЭМ!$D$10+'СЕТ СН'!$G$5-'СЕТ СН'!$G$20</f>
        <v>2889.6224257499998</v>
      </c>
      <c r="D64" s="36">
        <f>SUMIFS(СВЦЭМ!$C$33:$C$776,СВЦЭМ!$A$33:$A$776,$A64,СВЦЭМ!$B$33:$B$776,D$47)+'СЕТ СН'!$G$12+СВЦЭМ!$D$10+'СЕТ СН'!$G$5-'СЕТ СН'!$G$20</f>
        <v>2946.1917674699998</v>
      </c>
      <c r="E64" s="36">
        <f>SUMIFS(СВЦЭМ!$C$33:$C$776,СВЦЭМ!$A$33:$A$776,$A64,СВЦЭМ!$B$33:$B$776,E$47)+'СЕТ СН'!$G$12+СВЦЭМ!$D$10+'СЕТ СН'!$G$5-'СЕТ СН'!$G$20</f>
        <v>2951.2669021900001</v>
      </c>
      <c r="F64" s="36">
        <f>SUMIFS(СВЦЭМ!$C$33:$C$776,СВЦЭМ!$A$33:$A$776,$A64,СВЦЭМ!$B$33:$B$776,F$47)+'СЕТ СН'!$G$12+СВЦЭМ!$D$10+'СЕТ СН'!$G$5-'СЕТ СН'!$G$20</f>
        <v>2951.1606738299997</v>
      </c>
      <c r="G64" s="36">
        <f>SUMIFS(СВЦЭМ!$C$33:$C$776,СВЦЭМ!$A$33:$A$776,$A64,СВЦЭМ!$B$33:$B$776,G$47)+'СЕТ СН'!$G$12+СВЦЭМ!$D$10+'СЕТ СН'!$G$5-'СЕТ СН'!$G$20</f>
        <v>2939.79555063</v>
      </c>
      <c r="H64" s="36">
        <f>SUMIFS(СВЦЭМ!$C$33:$C$776,СВЦЭМ!$A$33:$A$776,$A64,СВЦЭМ!$B$33:$B$776,H$47)+'СЕТ СН'!$G$12+СВЦЭМ!$D$10+'СЕТ СН'!$G$5-'СЕТ СН'!$G$20</f>
        <v>2903.2095380299997</v>
      </c>
      <c r="I64" s="36">
        <f>SUMIFS(СВЦЭМ!$C$33:$C$776,СВЦЭМ!$A$33:$A$776,$A64,СВЦЭМ!$B$33:$B$776,I$47)+'СЕТ СН'!$G$12+СВЦЭМ!$D$10+'СЕТ СН'!$G$5-'СЕТ СН'!$G$20</f>
        <v>2852.2852213699998</v>
      </c>
      <c r="J64" s="36">
        <f>SUMIFS(СВЦЭМ!$C$33:$C$776,СВЦЭМ!$A$33:$A$776,$A64,СВЦЭМ!$B$33:$B$776,J$47)+'СЕТ СН'!$G$12+СВЦЭМ!$D$10+'СЕТ СН'!$G$5-'СЕТ СН'!$G$20</f>
        <v>2831.43789182</v>
      </c>
      <c r="K64" s="36">
        <f>SUMIFS(СВЦЭМ!$C$33:$C$776,СВЦЭМ!$A$33:$A$776,$A64,СВЦЭМ!$B$33:$B$776,K$47)+'СЕТ СН'!$G$12+СВЦЭМ!$D$10+'СЕТ СН'!$G$5-'СЕТ СН'!$G$20</f>
        <v>2878.1018828900001</v>
      </c>
      <c r="L64" s="36">
        <f>SUMIFS(СВЦЭМ!$C$33:$C$776,СВЦЭМ!$A$33:$A$776,$A64,СВЦЭМ!$B$33:$B$776,L$47)+'СЕТ СН'!$G$12+СВЦЭМ!$D$10+'СЕТ СН'!$G$5-'СЕТ СН'!$G$20</f>
        <v>2835.4986631900001</v>
      </c>
      <c r="M64" s="36">
        <f>SUMIFS(СВЦЭМ!$C$33:$C$776,СВЦЭМ!$A$33:$A$776,$A64,СВЦЭМ!$B$33:$B$776,M$47)+'СЕТ СН'!$G$12+СВЦЭМ!$D$10+'СЕТ СН'!$G$5-'СЕТ СН'!$G$20</f>
        <v>2772.1357446800002</v>
      </c>
      <c r="N64" s="36">
        <f>SUMIFS(СВЦЭМ!$C$33:$C$776,СВЦЭМ!$A$33:$A$776,$A64,СВЦЭМ!$B$33:$B$776,N$47)+'СЕТ СН'!$G$12+СВЦЭМ!$D$10+'СЕТ СН'!$G$5-'СЕТ СН'!$G$20</f>
        <v>2758.3011803199997</v>
      </c>
      <c r="O64" s="36">
        <f>SUMIFS(СВЦЭМ!$C$33:$C$776,СВЦЭМ!$A$33:$A$776,$A64,СВЦЭМ!$B$33:$B$776,O$47)+'СЕТ СН'!$G$12+СВЦЭМ!$D$10+'СЕТ СН'!$G$5-'СЕТ СН'!$G$20</f>
        <v>2762.6907891999999</v>
      </c>
      <c r="P64" s="36">
        <f>SUMIFS(СВЦЭМ!$C$33:$C$776,СВЦЭМ!$A$33:$A$776,$A64,СВЦЭМ!$B$33:$B$776,P$47)+'СЕТ СН'!$G$12+СВЦЭМ!$D$10+'СЕТ СН'!$G$5-'СЕТ СН'!$G$20</f>
        <v>2760.8357547300002</v>
      </c>
      <c r="Q64" s="36">
        <f>SUMIFS(СВЦЭМ!$C$33:$C$776,СВЦЭМ!$A$33:$A$776,$A64,СВЦЭМ!$B$33:$B$776,Q$47)+'СЕТ СН'!$G$12+СВЦЭМ!$D$10+'СЕТ СН'!$G$5-'СЕТ СН'!$G$20</f>
        <v>2760.5117073800002</v>
      </c>
      <c r="R64" s="36">
        <f>SUMIFS(СВЦЭМ!$C$33:$C$776,СВЦЭМ!$A$33:$A$776,$A64,СВЦЭМ!$B$33:$B$776,R$47)+'СЕТ СН'!$G$12+СВЦЭМ!$D$10+'СЕТ СН'!$G$5-'СЕТ СН'!$G$20</f>
        <v>2863.57898965</v>
      </c>
      <c r="S64" s="36">
        <f>SUMIFS(СВЦЭМ!$C$33:$C$776,СВЦЭМ!$A$33:$A$776,$A64,СВЦЭМ!$B$33:$B$776,S$47)+'СЕТ СН'!$G$12+СВЦЭМ!$D$10+'СЕТ СН'!$G$5-'СЕТ СН'!$G$20</f>
        <v>2833.4181616199999</v>
      </c>
      <c r="T64" s="36">
        <f>SUMIFS(СВЦЭМ!$C$33:$C$776,СВЦЭМ!$A$33:$A$776,$A64,СВЦЭМ!$B$33:$B$776,T$47)+'СЕТ СН'!$G$12+СВЦЭМ!$D$10+'СЕТ СН'!$G$5-'СЕТ СН'!$G$20</f>
        <v>2759.49702398</v>
      </c>
      <c r="U64" s="36">
        <f>SUMIFS(СВЦЭМ!$C$33:$C$776,СВЦЭМ!$A$33:$A$776,$A64,СВЦЭМ!$B$33:$B$776,U$47)+'СЕТ СН'!$G$12+СВЦЭМ!$D$10+'СЕТ СН'!$G$5-'СЕТ СН'!$G$20</f>
        <v>2710.3951674999998</v>
      </c>
      <c r="V64" s="36">
        <f>SUMIFS(СВЦЭМ!$C$33:$C$776,СВЦЭМ!$A$33:$A$776,$A64,СВЦЭМ!$B$33:$B$776,V$47)+'СЕТ СН'!$G$12+СВЦЭМ!$D$10+'СЕТ СН'!$G$5-'СЕТ СН'!$G$20</f>
        <v>2705.9632222400001</v>
      </c>
      <c r="W64" s="36">
        <f>SUMIFS(СВЦЭМ!$C$33:$C$776,СВЦЭМ!$A$33:$A$776,$A64,СВЦЭМ!$B$33:$B$776,W$47)+'СЕТ СН'!$G$12+СВЦЭМ!$D$10+'СЕТ СН'!$G$5-'СЕТ СН'!$G$20</f>
        <v>2738.3081905399999</v>
      </c>
      <c r="X64" s="36">
        <f>SUMIFS(СВЦЭМ!$C$33:$C$776,СВЦЭМ!$A$33:$A$776,$A64,СВЦЭМ!$B$33:$B$776,X$47)+'СЕТ СН'!$G$12+СВЦЭМ!$D$10+'СЕТ СН'!$G$5-'СЕТ СН'!$G$20</f>
        <v>2739.2818396499997</v>
      </c>
      <c r="Y64" s="36">
        <f>SUMIFS(СВЦЭМ!$C$33:$C$776,СВЦЭМ!$A$33:$A$776,$A64,СВЦЭМ!$B$33:$B$776,Y$47)+'СЕТ СН'!$G$12+СВЦЭМ!$D$10+'СЕТ СН'!$G$5-'СЕТ СН'!$G$20</f>
        <v>2760.0110821099997</v>
      </c>
    </row>
    <row r="65" spans="1:27" ht="15.75" x14ac:dyDescent="0.2">
      <c r="A65" s="35">
        <f t="shared" si="1"/>
        <v>44153</v>
      </c>
      <c r="B65" s="36">
        <f>SUMIFS(СВЦЭМ!$C$33:$C$776,СВЦЭМ!$A$33:$A$776,$A65,СВЦЭМ!$B$33:$B$776,B$47)+'СЕТ СН'!$G$12+СВЦЭМ!$D$10+'СЕТ СН'!$G$5-'СЕТ СН'!$G$20</f>
        <v>2824.52897639</v>
      </c>
      <c r="C65" s="36">
        <f>SUMIFS(СВЦЭМ!$C$33:$C$776,СВЦЭМ!$A$33:$A$776,$A65,СВЦЭМ!$B$33:$B$776,C$47)+'СЕТ СН'!$G$12+СВЦЭМ!$D$10+'СЕТ СН'!$G$5-'СЕТ СН'!$G$20</f>
        <v>2875.2742159999998</v>
      </c>
      <c r="D65" s="36">
        <f>SUMIFS(СВЦЭМ!$C$33:$C$776,СВЦЭМ!$A$33:$A$776,$A65,СВЦЭМ!$B$33:$B$776,D$47)+'СЕТ СН'!$G$12+СВЦЭМ!$D$10+'СЕТ СН'!$G$5-'СЕТ СН'!$G$20</f>
        <v>2913.93045046</v>
      </c>
      <c r="E65" s="36">
        <f>SUMIFS(СВЦЭМ!$C$33:$C$776,СВЦЭМ!$A$33:$A$776,$A65,СВЦЭМ!$B$33:$B$776,E$47)+'СЕТ СН'!$G$12+СВЦЭМ!$D$10+'СЕТ СН'!$G$5-'СЕТ СН'!$G$20</f>
        <v>2926.11677177</v>
      </c>
      <c r="F65" s="36">
        <f>SUMIFS(СВЦЭМ!$C$33:$C$776,СВЦЭМ!$A$33:$A$776,$A65,СВЦЭМ!$B$33:$B$776,F$47)+'СЕТ СН'!$G$12+СВЦЭМ!$D$10+'СЕТ СН'!$G$5-'СЕТ СН'!$G$20</f>
        <v>2922.44424295</v>
      </c>
      <c r="G65" s="36">
        <f>SUMIFS(СВЦЭМ!$C$33:$C$776,СВЦЭМ!$A$33:$A$776,$A65,СВЦЭМ!$B$33:$B$776,G$47)+'СЕТ СН'!$G$12+СВЦЭМ!$D$10+'СЕТ СН'!$G$5-'СЕТ СН'!$G$20</f>
        <v>2903.8274482699999</v>
      </c>
      <c r="H65" s="36">
        <f>SUMIFS(СВЦЭМ!$C$33:$C$776,СВЦЭМ!$A$33:$A$776,$A65,СВЦЭМ!$B$33:$B$776,H$47)+'СЕТ СН'!$G$12+СВЦЭМ!$D$10+'СЕТ СН'!$G$5-'СЕТ СН'!$G$20</f>
        <v>2905.5768818299998</v>
      </c>
      <c r="I65" s="36">
        <f>SUMIFS(СВЦЭМ!$C$33:$C$776,СВЦЭМ!$A$33:$A$776,$A65,СВЦЭМ!$B$33:$B$776,I$47)+'СЕТ СН'!$G$12+СВЦЭМ!$D$10+'СЕТ СН'!$G$5-'СЕТ СН'!$G$20</f>
        <v>2888.93332474</v>
      </c>
      <c r="J65" s="36">
        <f>SUMIFS(СВЦЭМ!$C$33:$C$776,СВЦЭМ!$A$33:$A$776,$A65,СВЦЭМ!$B$33:$B$776,J$47)+'СЕТ СН'!$G$12+СВЦЭМ!$D$10+'СЕТ СН'!$G$5-'СЕТ СН'!$G$20</f>
        <v>2862.4064006600001</v>
      </c>
      <c r="K65" s="36">
        <f>SUMIFS(СВЦЭМ!$C$33:$C$776,СВЦЭМ!$A$33:$A$776,$A65,СВЦЭМ!$B$33:$B$776,K$47)+'СЕТ СН'!$G$12+СВЦЭМ!$D$10+'СЕТ СН'!$G$5-'СЕТ СН'!$G$20</f>
        <v>2850.4642305100001</v>
      </c>
      <c r="L65" s="36">
        <f>SUMIFS(СВЦЭМ!$C$33:$C$776,СВЦЭМ!$A$33:$A$776,$A65,СВЦЭМ!$B$33:$B$776,L$47)+'СЕТ СН'!$G$12+СВЦЭМ!$D$10+'СЕТ СН'!$G$5-'СЕТ СН'!$G$20</f>
        <v>2808.67305605</v>
      </c>
      <c r="M65" s="36">
        <f>SUMIFS(СВЦЭМ!$C$33:$C$776,СВЦЭМ!$A$33:$A$776,$A65,СВЦЭМ!$B$33:$B$776,M$47)+'СЕТ СН'!$G$12+СВЦЭМ!$D$10+'СЕТ СН'!$G$5-'СЕТ СН'!$G$20</f>
        <v>2785.7133277900002</v>
      </c>
      <c r="N65" s="36">
        <f>SUMIFS(СВЦЭМ!$C$33:$C$776,СВЦЭМ!$A$33:$A$776,$A65,СВЦЭМ!$B$33:$B$776,N$47)+'СЕТ СН'!$G$12+СВЦЭМ!$D$10+'СЕТ СН'!$G$5-'СЕТ СН'!$G$20</f>
        <v>2778.9926069600001</v>
      </c>
      <c r="O65" s="36">
        <f>SUMIFS(СВЦЭМ!$C$33:$C$776,СВЦЭМ!$A$33:$A$776,$A65,СВЦЭМ!$B$33:$B$776,O$47)+'СЕТ СН'!$G$12+СВЦЭМ!$D$10+'СЕТ СН'!$G$5-'СЕТ СН'!$G$20</f>
        <v>2779.0329944</v>
      </c>
      <c r="P65" s="36">
        <f>SUMIFS(СВЦЭМ!$C$33:$C$776,СВЦЭМ!$A$33:$A$776,$A65,СВЦЭМ!$B$33:$B$776,P$47)+'СЕТ СН'!$G$12+СВЦЭМ!$D$10+'СЕТ СН'!$G$5-'СЕТ СН'!$G$20</f>
        <v>2781.7169334299997</v>
      </c>
      <c r="Q65" s="36">
        <f>SUMIFS(СВЦЭМ!$C$33:$C$776,СВЦЭМ!$A$33:$A$776,$A65,СВЦЭМ!$B$33:$B$776,Q$47)+'СЕТ СН'!$G$12+СВЦЭМ!$D$10+'СЕТ СН'!$G$5-'СЕТ СН'!$G$20</f>
        <v>2783.7371263800001</v>
      </c>
      <c r="R65" s="36">
        <f>SUMIFS(СВЦЭМ!$C$33:$C$776,СВЦЭМ!$A$33:$A$776,$A65,СВЦЭМ!$B$33:$B$776,R$47)+'СЕТ СН'!$G$12+СВЦЭМ!$D$10+'СЕТ СН'!$G$5-'СЕТ СН'!$G$20</f>
        <v>2774.3134985799998</v>
      </c>
      <c r="S65" s="36">
        <f>SUMIFS(СВЦЭМ!$C$33:$C$776,СВЦЭМ!$A$33:$A$776,$A65,СВЦЭМ!$B$33:$B$776,S$47)+'СЕТ СН'!$G$12+СВЦЭМ!$D$10+'СЕТ СН'!$G$5-'СЕТ СН'!$G$20</f>
        <v>2795.025122</v>
      </c>
      <c r="T65" s="36">
        <f>SUMIFS(СВЦЭМ!$C$33:$C$776,СВЦЭМ!$A$33:$A$776,$A65,СВЦЭМ!$B$33:$B$776,T$47)+'СЕТ СН'!$G$12+СВЦЭМ!$D$10+'СЕТ СН'!$G$5-'СЕТ СН'!$G$20</f>
        <v>2812.6719033300001</v>
      </c>
      <c r="U65" s="36">
        <f>SUMIFS(СВЦЭМ!$C$33:$C$776,СВЦЭМ!$A$33:$A$776,$A65,СВЦЭМ!$B$33:$B$776,U$47)+'СЕТ СН'!$G$12+СВЦЭМ!$D$10+'СЕТ СН'!$G$5-'СЕТ СН'!$G$20</f>
        <v>2812.1789768200001</v>
      </c>
      <c r="V65" s="36">
        <f>SUMIFS(СВЦЭМ!$C$33:$C$776,СВЦЭМ!$A$33:$A$776,$A65,СВЦЭМ!$B$33:$B$776,V$47)+'СЕТ СН'!$G$12+СВЦЭМ!$D$10+'СЕТ СН'!$G$5-'СЕТ СН'!$G$20</f>
        <v>2800.87714366</v>
      </c>
      <c r="W65" s="36">
        <f>SUMIFS(СВЦЭМ!$C$33:$C$776,СВЦЭМ!$A$33:$A$776,$A65,СВЦЭМ!$B$33:$B$776,W$47)+'СЕТ СН'!$G$12+СВЦЭМ!$D$10+'СЕТ СН'!$G$5-'СЕТ СН'!$G$20</f>
        <v>2784.0595061899999</v>
      </c>
      <c r="X65" s="36">
        <f>SUMIFS(СВЦЭМ!$C$33:$C$776,СВЦЭМ!$A$33:$A$776,$A65,СВЦЭМ!$B$33:$B$776,X$47)+'СЕТ СН'!$G$12+СВЦЭМ!$D$10+'СЕТ СН'!$G$5-'СЕТ СН'!$G$20</f>
        <v>2781.4876976099999</v>
      </c>
      <c r="Y65" s="36">
        <f>SUMIFS(СВЦЭМ!$C$33:$C$776,СВЦЭМ!$A$33:$A$776,$A65,СВЦЭМ!$B$33:$B$776,Y$47)+'СЕТ СН'!$G$12+СВЦЭМ!$D$10+'СЕТ СН'!$G$5-'СЕТ СН'!$G$20</f>
        <v>2787.6934571299998</v>
      </c>
    </row>
    <row r="66" spans="1:27" ht="15.75" x14ac:dyDescent="0.2">
      <c r="A66" s="35">
        <f t="shared" si="1"/>
        <v>44154</v>
      </c>
      <c r="B66" s="36">
        <f>SUMIFS(СВЦЭМ!$C$33:$C$776,СВЦЭМ!$A$33:$A$776,$A66,СВЦЭМ!$B$33:$B$776,B$47)+'СЕТ СН'!$G$12+СВЦЭМ!$D$10+'СЕТ СН'!$G$5-'СЕТ СН'!$G$20</f>
        <v>2860.6311533399999</v>
      </c>
      <c r="C66" s="36">
        <f>SUMIFS(СВЦЭМ!$C$33:$C$776,СВЦЭМ!$A$33:$A$776,$A66,СВЦЭМ!$B$33:$B$776,C$47)+'СЕТ СН'!$G$12+СВЦЭМ!$D$10+'СЕТ СН'!$G$5-'СЕТ СН'!$G$20</f>
        <v>2923.5127587299999</v>
      </c>
      <c r="D66" s="36">
        <f>SUMIFS(СВЦЭМ!$C$33:$C$776,СВЦЭМ!$A$33:$A$776,$A66,СВЦЭМ!$B$33:$B$776,D$47)+'СЕТ СН'!$G$12+СВЦЭМ!$D$10+'СЕТ СН'!$G$5-'СЕТ СН'!$G$20</f>
        <v>2955.1716595600001</v>
      </c>
      <c r="E66" s="36">
        <f>SUMIFS(СВЦЭМ!$C$33:$C$776,СВЦЭМ!$A$33:$A$776,$A66,СВЦЭМ!$B$33:$B$776,E$47)+'СЕТ СН'!$G$12+СВЦЭМ!$D$10+'СЕТ СН'!$G$5-'СЕТ СН'!$G$20</f>
        <v>2958.12495502</v>
      </c>
      <c r="F66" s="36">
        <f>SUMIFS(СВЦЭМ!$C$33:$C$776,СВЦЭМ!$A$33:$A$776,$A66,СВЦЭМ!$B$33:$B$776,F$47)+'СЕТ СН'!$G$12+СВЦЭМ!$D$10+'СЕТ СН'!$G$5-'СЕТ СН'!$G$20</f>
        <v>2955.0608664199999</v>
      </c>
      <c r="G66" s="36">
        <f>SUMIFS(СВЦЭМ!$C$33:$C$776,СВЦЭМ!$A$33:$A$776,$A66,СВЦЭМ!$B$33:$B$776,G$47)+'СЕТ СН'!$G$12+СВЦЭМ!$D$10+'СЕТ СН'!$G$5-'СЕТ СН'!$G$20</f>
        <v>2955.3919187299998</v>
      </c>
      <c r="H66" s="36">
        <f>SUMIFS(СВЦЭМ!$C$33:$C$776,СВЦЭМ!$A$33:$A$776,$A66,СВЦЭМ!$B$33:$B$776,H$47)+'СЕТ СН'!$G$12+СВЦЭМ!$D$10+'СЕТ СН'!$G$5-'СЕТ СН'!$G$20</f>
        <v>2933.47946555</v>
      </c>
      <c r="I66" s="36">
        <f>SUMIFS(СВЦЭМ!$C$33:$C$776,СВЦЭМ!$A$33:$A$776,$A66,СВЦЭМ!$B$33:$B$776,I$47)+'СЕТ СН'!$G$12+СВЦЭМ!$D$10+'СЕТ СН'!$G$5-'СЕТ СН'!$G$20</f>
        <v>2889.6695962100002</v>
      </c>
      <c r="J66" s="36">
        <f>SUMIFS(СВЦЭМ!$C$33:$C$776,СВЦЭМ!$A$33:$A$776,$A66,СВЦЭМ!$B$33:$B$776,J$47)+'СЕТ СН'!$G$12+СВЦЭМ!$D$10+'СЕТ СН'!$G$5-'СЕТ СН'!$G$20</f>
        <v>2854.10364605</v>
      </c>
      <c r="K66" s="36">
        <f>SUMIFS(СВЦЭМ!$C$33:$C$776,СВЦЭМ!$A$33:$A$776,$A66,СВЦЭМ!$B$33:$B$776,K$47)+'СЕТ СН'!$G$12+СВЦЭМ!$D$10+'СЕТ СН'!$G$5-'СЕТ СН'!$G$20</f>
        <v>2848.7173184499998</v>
      </c>
      <c r="L66" s="36">
        <f>SUMIFS(СВЦЭМ!$C$33:$C$776,СВЦЭМ!$A$33:$A$776,$A66,СВЦЭМ!$B$33:$B$776,L$47)+'СЕТ СН'!$G$12+СВЦЭМ!$D$10+'СЕТ СН'!$G$5-'СЕТ СН'!$G$20</f>
        <v>2819.2745169499999</v>
      </c>
      <c r="M66" s="36">
        <f>SUMIFS(СВЦЭМ!$C$33:$C$776,СВЦЭМ!$A$33:$A$776,$A66,СВЦЭМ!$B$33:$B$776,M$47)+'СЕТ СН'!$G$12+СВЦЭМ!$D$10+'СЕТ СН'!$G$5-'СЕТ СН'!$G$20</f>
        <v>2794.8726000799998</v>
      </c>
      <c r="N66" s="36">
        <f>SUMIFS(СВЦЭМ!$C$33:$C$776,СВЦЭМ!$A$33:$A$776,$A66,СВЦЭМ!$B$33:$B$776,N$47)+'СЕТ СН'!$G$12+СВЦЭМ!$D$10+'СЕТ СН'!$G$5-'СЕТ СН'!$G$20</f>
        <v>2778.2782866899997</v>
      </c>
      <c r="O66" s="36">
        <f>SUMIFS(СВЦЭМ!$C$33:$C$776,СВЦЭМ!$A$33:$A$776,$A66,СВЦЭМ!$B$33:$B$776,O$47)+'СЕТ СН'!$G$12+СВЦЭМ!$D$10+'СЕТ СН'!$G$5-'СЕТ СН'!$G$20</f>
        <v>2786.7402180399999</v>
      </c>
      <c r="P66" s="36">
        <f>SUMIFS(СВЦЭМ!$C$33:$C$776,СВЦЭМ!$A$33:$A$776,$A66,СВЦЭМ!$B$33:$B$776,P$47)+'СЕТ СН'!$G$12+СВЦЭМ!$D$10+'СЕТ СН'!$G$5-'СЕТ СН'!$G$20</f>
        <v>2793.5857981999998</v>
      </c>
      <c r="Q66" s="36">
        <f>SUMIFS(СВЦЭМ!$C$33:$C$776,СВЦЭМ!$A$33:$A$776,$A66,СВЦЭМ!$B$33:$B$776,Q$47)+'СЕТ СН'!$G$12+СВЦЭМ!$D$10+'СЕТ СН'!$G$5-'СЕТ СН'!$G$20</f>
        <v>2796.3969572000001</v>
      </c>
      <c r="R66" s="36">
        <f>SUMIFS(СВЦЭМ!$C$33:$C$776,СВЦЭМ!$A$33:$A$776,$A66,СВЦЭМ!$B$33:$B$776,R$47)+'СЕТ СН'!$G$12+СВЦЭМ!$D$10+'СЕТ СН'!$G$5-'СЕТ СН'!$G$20</f>
        <v>2787.30576002</v>
      </c>
      <c r="S66" s="36">
        <f>SUMIFS(СВЦЭМ!$C$33:$C$776,СВЦЭМ!$A$33:$A$776,$A66,СВЦЭМ!$B$33:$B$776,S$47)+'СЕТ СН'!$G$12+СВЦЭМ!$D$10+'СЕТ СН'!$G$5-'СЕТ СН'!$G$20</f>
        <v>2784.1572281399999</v>
      </c>
      <c r="T66" s="36">
        <f>SUMIFS(СВЦЭМ!$C$33:$C$776,СВЦЭМ!$A$33:$A$776,$A66,СВЦЭМ!$B$33:$B$776,T$47)+'СЕТ СН'!$G$12+СВЦЭМ!$D$10+'СЕТ СН'!$G$5-'СЕТ СН'!$G$20</f>
        <v>2805.2558724199998</v>
      </c>
      <c r="U66" s="36">
        <f>SUMIFS(СВЦЭМ!$C$33:$C$776,СВЦЭМ!$A$33:$A$776,$A66,СВЦЭМ!$B$33:$B$776,U$47)+'СЕТ СН'!$G$12+СВЦЭМ!$D$10+'СЕТ СН'!$G$5-'СЕТ СН'!$G$20</f>
        <v>2799.6442045100002</v>
      </c>
      <c r="V66" s="36">
        <f>SUMIFS(СВЦЭМ!$C$33:$C$776,СВЦЭМ!$A$33:$A$776,$A66,СВЦЭМ!$B$33:$B$776,V$47)+'СЕТ СН'!$G$12+СВЦЭМ!$D$10+'СЕТ СН'!$G$5-'СЕТ СН'!$G$20</f>
        <v>2788.5382342900002</v>
      </c>
      <c r="W66" s="36">
        <f>SUMIFS(СВЦЭМ!$C$33:$C$776,СВЦЭМ!$A$33:$A$776,$A66,СВЦЭМ!$B$33:$B$776,W$47)+'СЕТ СН'!$G$12+СВЦЭМ!$D$10+'СЕТ СН'!$G$5-'СЕТ СН'!$G$20</f>
        <v>2768.9378118599998</v>
      </c>
      <c r="X66" s="36">
        <f>SUMIFS(СВЦЭМ!$C$33:$C$776,СВЦЭМ!$A$33:$A$776,$A66,СВЦЭМ!$B$33:$B$776,X$47)+'СЕТ СН'!$G$12+СВЦЭМ!$D$10+'СЕТ СН'!$G$5-'СЕТ СН'!$G$20</f>
        <v>2765.8362455000001</v>
      </c>
      <c r="Y66" s="36">
        <f>SUMIFS(СВЦЭМ!$C$33:$C$776,СВЦЭМ!$A$33:$A$776,$A66,СВЦЭМ!$B$33:$B$776,Y$47)+'СЕТ СН'!$G$12+СВЦЭМ!$D$10+'СЕТ СН'!$G$5-'СЕТ СН'!$G$20</f>
        <v>2764.44194397</v>
      </c>
    </row>
    <row r="67" spans="1:27" ht="15.75" x14ac:dyDescent="0.2">
      <c r="A67" s="35">
        <f t="shared" si="1"/>
        <v>44155</v>
      </c>
      <c r="B67" s="36">
        <f>SUMIFS(СВЦЭМ!$C$33:$C$776,СВЦЭМ!$A$33:$A$776,$A67,СВЦЭМ!$B$33:$B$776,B$47)+'СЕТ СН'!$G$12+СВЦЭМ!$D$10+'СЕТ СН'!$G$5-'СЕТ СН'!$G$20</f>
        <v>2841.5007065199998</v>
      </c>
      <c r="C67" s="36">
        <f>SUMIFS(СВЦЭМ!$C$33:$C$776,СВЦЭМ!$A$33:$A$776,$A67,СВЦЭМ!$B$33:$B$776,C$47)+'СЕТ СН'!$G$12+СВЦЭМ!$D$10+'СЕТ СН'!$G$5-'СЕТ СН'!$G$20</f>
        <v>2923.5092170299999</v>
      </c>
      <c r="D67" s="36">
        <f>SUMIFS(СВЦЭМ!$C$33:$C$776,СВЦЭМ!$A$33:$A$776,$A67,СВЦЭМ!$B$33:$B$776,D$47)+'СЕТ СН'!$G$12+СВЦЭМ!$D$10+'СЕТ СН'!$G$5-'СЕТ СН'!$G$20</f>
        <v>2970.4908842699997</v>
      </c>
      <c r="E67" s="36">
        <f>SUMIFS(СВЦЭМ!$C$33:$C$776,СВЦЭМ!$A$33:$A$776,$A67,СВЦЭМ!$B$33:$B$776,E$47)+'СЕТ СН'!$G$12+СВЦЭМ!$D$10+'СЕТ СН'!$G$5-'СЕТ СН'!$G$20</f>
        <v>2985.10367825</v>
      </c>
      <c r="F67" s="36">
        <f>SUMIFS(СВЦЭМ!$C$33:$C$776,СВЦЭМ!$A$33:$A$776,$A67,СВЦЭМ!$B$33:$B$776,F$47)+'СЕТ СН'!$G$12+СВЦЭМ!$D$10+'СЕТ СН'!$G$5-'СЕТ СН'!$G$20</f>
        <v>2981.04404402</v>
      </c>
      <c r="G67" s="36">
        <f>SUMIFS(СВЦЭМ!$C$33:$C$776,СВЦЭМ!$A$33:$A$776,$A67,СВЦЭМ!$B$33:$B$776,G$47)+'СЕТ СН'!$G$12+СВЦЭМ!$D$10+'СЕТ СН'!$G$5-'СЕТ СН'!$G$20</f>
        <v>2963.3104662699998</v>
      </c>
      <c r="H67" s="36">
        <f>SUMIFS(СВЦЭМ!$C$33:$C$776,СВЦЭМ!$A$33:$A$776,$A67,СВЦЭМ!$B$33:$B$776,H$47)+'СЕТ СН'!$G$12+СВЦЭМ!$D$10+'СЕТ СН'!$G$5-'СЕТ СН'!$G$20</f>
        <v>2918.3659867000001</v>
      </c>
      <c r="I67" s="36">
        <f>SUMIFS(СВЦЭМ!$C$33:$C$776,СВЦЭМ!$A$33:$A$776,$A67,СВЦЭМ!$B$33:$B$776,I$47)+'СЕТ СН'!$G$12+СВЦЭМ!$D$10+'СЕТ СН'!$G$5-'СЕТ СН'!$G$20</f>
        <v>2870.2398845899997</v>
      </c>
      <c r="J67" s="36">
        <f>SUMIFS(СВЦЭМ!$C$33:$C$776,СВЦЭМ!$A$33:$A$776,$A67,СВЦЭМ!$B$33:$B$776,J$47)+'СЕТ СН'!$G$12+СВЦЭМ!$D$10+'СЕТ СН'!$G$5-'СЕТ СН'!$G$20</f>
        <v>2855.6641078600001</v>
      </c>
      <c r="K67" s="36">
        <f>SUMIFS(СВЦЭМ!$C$33:$C$776,СВЦЭМ!$A$33:$A$776,$A67,СВЦЭМ!$B$33:$B$776,K$47)+'СЕТ СН'!$G$12+СВЦЭМ!$D$10+'СЕТ СН'!$G$5-'СЕТ СН'!$G$20</f>
        <v>2844.47966232</v>
      </c>
      <c r="L67" s="36">
        <f>SUMIFS(СВЦЭМ!$C$33:$C$776,СВЦЭМ!$A$33:$A$776,$A67,СВЦЭМ!$B$33:$B$776,L$47)+'СЕТ СН'!$G$12+СВЦЭМ!$D$10+'СЕТ СН'!$G$5-'СЕТ СН'!$G$20</f>
        <v>2829.6258240799998</v>
      </c>
      <c r="M67" s="36">
        <f>SUMIFS(СВЦЭМ!$C$33:$C$776,СВЦЭМ!$A$33:$A$776,$A67,СВЦЭМ!$B$33:$B$776,M$47)+'СЕТ СН'!$G$12+СВЦЭМ!$D$10+'СЕТ СН'!$G$5-'СЕТ СН'!$G$20</f>
        <v>2781.4207206400001</v>
      </c>
      <c r="N67" s="36">
        <f>SUMIFS(СВЦЭМ!$C$33:$C$776,СВЦЭМ!$A$33:$A$776,$A67,СВЦЭМ!$B$33:$B$776,N$47)+'СЕТ СН'!$G$12+СВЦЭМ!$D$10+'СЕТ СН'!$G$5-'СЕТ СН'!$G$20</f>
        <v>2768.1629337899999</v>
      </c>
      <c r="O67" s="36">
        <f>SUMIFS(СВЦЭМ!$C$33:$C$776,СВЦЭМ!$A$33:$A$776,$A67,СВЦЭМ!$B$33:$B$776,O$47)+'СЕТ СН'!$G$12+СВЦЭМ!$D$10+'СЕТ СН'!$G$5-'СЕТ СН'!$G$20</f>
        <v>2772.4806940899998</v>
      </c>
      <c r="P67" s="36">
        <f>SUMIFS(СВЦЭМ!$C$33:$C$776,СВЦЭМ!$A$33:$A$776,$A67,СВЦЭМ!$B$33:$B$776,P$47)+'СЕТ СН'!$G$12+СВЦЭМ!$D$10+'СЕТ СН'!$G$5-'СЕТ СН'!$G$20</f>
        <v>2779.33275095</v>
      </c>
      <c r="Q67" s="36">
        <f>SUMIFS(СВЦЭМ!$C$33:$C$776,СВЦЭМ!$A$33:$A$776,$A67,СВЦЭМ!$B$33:$B$776,Q$47)+'СЕТ СН'!$G$12+СВЦЭМ!$D$10+'СЕТ СН'!$G$5-'СЕТ СН'!$G$20</f>
        <v>2776.8956807099999</v>
      </c>
      <c r="R67" s="36">
        <f>SUMIFS(СВЦЭМ!$C$33:$C$776,СВЦЭМ!$A$33:$A$776,$A67,СВЦЭМ!$B$33:$B$776,R$47)+'СЕТ СН'!$G$12+СВЦЭМ!$D$10+'СЕТ СН'!$G$5-'СЕТ СН'!$G$20</f>
        <v>2767.7232678400001</v>
      </c>
      <c r="S67" s="36">
        <f>SUMIFS(СВЦЭМ!$C$33:$C$776,СВЦЭМ!$A$33:$A$776,$A67,СВЦЭМ!$B$33:$B$776,S$47)+'СЕТ СН'!$G$12+СВЦЭМ!$D$10+'СЕТ СН'!$G$5-'СЕТ СН'!$G$20</f>
        <v>2742.3364524200001</v>
      </c>
      <c r="T67" s="36">
        <f>SUMIFS(СВЦЭМ!$C$33:$C$776,СВЦЭМ!$A$33:$A$776,$A67,СВЦЭМ!$B$33:$B$776,T$47)+'СЕТ СН'!$G$12+СВЦЭМ!$D$10+'СЕТ СН'!$G$5-'СЕТ СН'!$G$20</f>
        <v>2728.12165869</v>
      </c>
      <c r="U67" s="36">
        <f>SUMIFS(СВЦЭМ!$C$33:$C$776,СВЦЭМ!$A$33:$A$776,$A67,СВЦЭМ!$B$33:$B$776,U$47)+'СЕТ СН'!$G$12+СВЦЭМ!$D$10+'СЕТ СН'!$G$5-'СЕТ СН'!$G$20</f>
        <v>2735.3823215799998</v>
      </c>
      <c r="V67" s="36">
        <f>SUMIFS(СВЦЭМ!$C$33:$C$776,СВЦЭМ!$A$33:$A$776,$A67,СВЦЭМ!$B$33:$B$776,V$47)+'СЕТ СН'!$G$12+СВЦЭМ!$D$10+'СЕТ СН'!$G$5-'СЕТ СН'!$G$20</f>
        <v>2740.4996415599999</v>
      </c>
      <c r="W67" s="36">
        <f>SUMIFS(СВЦЭМ!$C$33:$C$776,СВЦЭМ!$A$33:$A$776,$A67,СВЦЭМ!$B$33:$B$776,W$47)+'СЕТ СН'!$G$12+СВЦЭМ!$D$10+'СЕТ СН'!$G$5-'СЕТ СН'!$G$20</f>
        <v>2752.4519830300001</v>
      </c>
      <c r="X67" s="36">
        <f>SUMIFS(СВЦЭМ!$C$33:$C$776,СВЦЭМ!$A$33:$A$776,$A67,СВЦЭМ!$B$33:$B$776,X$47)+'СЕТ СН'!$G$12+СВЦЭМ!$D$10+'СЕТ СН'!$G$5-'СЕТ СН'!$G$20</f>
        <v>2749.17024236</v>
      </c>
      <c r="Y67" s="36">
        <f>SUMIFS(СВЦЭМ!$C$33:$C$776,СВЦЭМ!$A$33:$A$776,$A67,СВЦЭМ!$B$33:$B$776,Y$47)+'СЕТ СН'!$G$12+СВЦЭМ!$D$10+'СЕТ СН'!$G$5-'СЕТ СН'!$G$20</f>
        <v>2768.5635659899999</v>
      </c>
    </row>
    <row r="68" spans="1:27" ht="15.75" x14ac:dyDescent="0.2">
      <c r="A68" s="35">
        <f t="shared" si="1"/>
        <v>44156</v>
      </c>
      <c r="B68" s="36">
        <f>SUMIFS(СВЦЭМ!$C$33:$C$776,СВЦЭМ!$A$33:$A$776,$A68,СВЦЭМ!$B$33:$B$776,B$47)+'СЕТ СН'!$G$12+СВЦЭМ!$D$10+'СЕТ СН'!$G$5-'СЕТ СН'!$G$20</f>
        <v>2852.1396856199999</v>
      </c>
      <c r="C68" s="36">
        <f>SUMIFS(СВЦЭМ!$C$33:$C$776,СВЦЭМ!$A$33:$A$776,$A68,СВЦЭМ!$B$33:$B$776,C$47)+'СЕТ СН'!$G$12+СВЦЭМ!$D$10+'СЕТ СН'!$G$5-'СЕТ СН'!$G$20</f>
        <v>2901.91331614</v>
      </c>
      <c r="D68" s="36">
        <f>SUMIFS(СВЦЭМ!$C$33:$C$776,СВЦЭМ!$A$33:$A$776,$A68,СВЦЭМ!$B$33:$B$776,D$47)+'СЕТ СН'!$G$12+СВЦЭМ!$D$10+'СЕТ СН'!$G$5-'СЕТ СН'!$G$20</f>
        <v>2955.0217003999996</v>
      </c>
      <c r="E68" s="36">
        <f>SUMIFS(СВЦЭМ!$C$33:$C$776,СВЦЭМ!$A$33:$A$776,$A68,СВЦЭМ!$B$33:$B$776,E$47)+'СЕТ СН'!$G$12+СВЦЭМ!$D$10+'СЕТ СН'!$G$5-'СЕТ СН'!$G$20</f>
        <v>2958.9163385399997</v>
      </c>
      <c r="F68" s="36">
        <f>SUMIFS(СВЦЭМ!$C$33:$C$776,СВЦЭМ!$A$33:$A$776,$A68,СВЦЭМ!$B$33:$B$776,F$47)+'СЕТ СН'!$G$12+СВЦЭМ!$D$10+'СЕТ СН'!$G$5-'СЕТ СН'!$G$20</f>
        <v>2957.0489011099999</v>
      </c>
      <c r="G68" s="36">
        <f>SUMIFS(СВЦЭМ!$C$33:$C$776,СВЦЭМ!$A$33:$A$776,$A68,СВЦЭМ!$B$33:$B$776,G$47)+'СЕТ СН'!$G$12+СВЦЭМ!$D$10+'СЕТ СН'!$G$5-'СЕТ СН'!$G$20</f>
        <v>2943.3418076200001</v>
      </c>
      <c r="H68" s="36">
        <f>SUMIFS(СВЦЭМ!$C$33:$C$776,СВЦЭМ!$A$33:$A$776,$A68,СВЦЭМ!$B$33:$B$776,H$47)+'СЕТ СН'!$G$12+СВЦЭМ!$D$10+'СЕТ СН'!$G$5-'СЕТ СН'!$G$20</f>
        <v>2927.1261743699997</v>
      </c>
      <c r="I68" s="36">
        <f>SUMIFS(СВЦЭМ!$C$33:$C$776,СВЦЭМ!$A$33:$A$776,$A68,СВЦЭМ!$B$33:$B$776,I$47)+'СЕТ СН'!$G$12+СВЦЭМ!$D$10+'СЕТ СН'!$G$5-'СЕТ СН'!$G$20</f>
        <v>2893.8465265499999</v>
      </c>
      <c r="J68" s="36">
        <f>SUMIFS(СВЦЭМ!$C$33:$C$776,СВЦЭМ!$A$33:$A$776,$A68,СВЦЭМ!$B$33:$B$776,J$47)+'СЕТ СН'!$G$12+СВЦЭМ!$D$10+'СЕТ СН'!$G$5-'СЕТ СН'!$G$20</f>
        <v>2859.93906543</v>
      </c>
      <c r="K68" s="36">
        <f>SUMIFS(СВЦЭМ!$C$33:$C$776,СВЦЭМ!$A$33:$A$776,$A68,СВЦЭМ!$B$33:$B$776,K$47)+'СЕТ СН'!$G$12+СВЦЭМ!$D$10+'СЕТ СН'!$G$5-'СЕТ СН'!$G$20</f>
        <v>2830.9500016900001</v>
      </c>
      <c r="L68" s="36">
        <f>SUMIFS(СВЦЭМ!$C$33:$C$776,СВЦЭМ!$A$33:$A$776,$A68,СВЦЭМ!$B$33:$B$776,L$47)+'СЕТ СН'!$G$12+СВЦЭМ!$D$10+'СЕТ СН'!$G$5-'СЕТ СН'!$G$20</f>
        <v>2785.3608802700001</v>
      </c>
      <c r="M68" s="36">
        <f>SUMIFS(СВЦЭМ!$C$33:$C$776,СВЦЭМ!$A$33:$A$776,$A68,СВЦЭМ!$B$33:$B$776,M$47)+'СЕТ СН'!$G$12+СВЦЭМ!$D$10+'СЕТ СН'!$G$5-'СЕТ СН'!$G$20</f>
        <v>2745.0713587700002</v>
      </c>
      <c r="N68" s="36">
        <f>SUMIFS(СВЦЭМ!$C$33:$C$776,СВЦЭМ!$A$33:$A$776,$A68,СВЦЭМ!$B$33:$B$776,N$47)+'СЕТ СН'!$G$12+СВЦЭМ!$D$10+'СЕТ СН'!$G$5-'СЕТ СН'!$G$20</f>
        <v>2741.24913264</v>
      </c>
      <c r="O68" s="36">
        <f>SUMIFS(СВЦЭМ!$C$33:$C$776,СВЦЭМ!$A$33:$A$776,$A68,СВЦЭМ!$B$33:$B$776,O$47)+'СЕТ СН'!$G$12+СВЦЭМ!$D$10+'СЕТ СН'!$G$5-'СЕТ СН'!$G$20</f>
        <v>2738.2644172599998</v>
      </c>
      <c r="P68" s="36">
        <f>SUMIFS(СВЦЭМ!$C$33:$C$776,СВЦЭМ!$A$33:$A$776,$A68,СВЦЭМ!$B$33:$B$776,P$47)+'СЕТ СН'!$G$12+СВЦЭМ!$D$10+'СЕТ СН'!$G$5-'СЕТ СН'!$G$20</f>
        <v>2751.5082799900001</v>
      </c>
      <c r="Q68" s="36">
        <f>SUMIFS(СВЦЭМ!$C$33:$C$776,СВЦЭМ!$A$33:$A$776,$A68,СВЦЭМ!$B$33:$B$776,Q$47)+'СЕТ СН'!$G$12+СВЦЭМ!$D$10+'СЕТ СН'!$G$5-'СЕТ СН'!$G$20</f>
        <v>2739.4616296300001</v>
      </c>
      <c r="R68" s="36">
        <f>SUMIFS(СВЦЭМ!$C$33:$C$776,СВЦЭМ!$A$33:$A$776,$A68,СВЦЭМ!$B$33:$B$776,R$47)+'СЕТ СН'!$G$12+СВЦЭМ!$D$10+'СЕТ СН'!$G$5-'СЕТ СН'!$G$20</f>
        <v>2730.3018326500001</v>
      </c>
      <c r="S68" s="36">
        <f>SUMIFS(СВЦЭМ!$C$33:$C$776,СВЦЭМ!$A$33:$A$776,$A68,СВЦЭМ!$B$33:$B$776,S$47)+'СЕТ СН'!$G$12+СВЦЭМ!$D$10+'СЕТ СН'!$G$5-'СЕТ СН'!$G$20</f>
        <v>2702.5500133</v>
      </c>
      <c r="T68" s="36">
        <f>SUMIFS(СВЦЭМ!$C$33:$C$776,СВЦЭМ!$A$33:$A$776,$A68,СВЦЭМ!$B$33:$B$776,T$47)+'СЕТ СН'!$G$12+СВЦЭМ!$D$10+'СЕТ СН'!$G$5-'СЕТ СН'!$G$20</f>
        <v>2705.8548479400001</v>
      </c>
      <c r="U68" s="36">
        <f>SUMIFS(СВЦЭМ!$C$33:$C$776,СВЦЭМ!$A$33:$A$776,$A68,СВЦЭМ!$B$33:$B$776,U$47)+'СЕТ СН'!$G$12+СВЦЭМ!$D$10+'СЕТ СН'!$G$5-'СЕТ СН'!$G$20</f>
        <v>2709.1416417999999</v>
      </c>
      <c r="V68" s="36">
        <f>SUMIFS(СВЦЭМ!$C$33:$C$776,СВЦЭМ!$A$33:$A$776,$A68,СВЦЭМ!$B$33:$B$776,V$47)+'СЕТ СН'!$G$12+СВЦЭМ!$D$10+'СЕТ СН'!$G$5-'СЕТ СН'!$G$20</f>
        <v>2710.3198676000002</v>
      </c>
      <c r="W68" s="36">
        <f>SUMIFS(СВЦЭМ!$C$33:$C$776,СВЦЭМ!$A$33:$A$776,$A68,СВЦЭМ!$B$33:$B$776,W$47)+'СЕТ СН'!$G$12+СВЦЭМ!$D$10+'СЕТ СН'!$G$5-'СЕТ СН'!$G$20</f>
        <v>2718.7174883600001</v>
      </c>
      <c r="X68" s="36">
        <f>SUMIFS(СВЦЭМ!$C$33:$C$776,СВЦЭМ!$A$33:$A$776,$A68,СВЦЭМ!$B$33:$B$776,X$47)+'СЕТ СН'!$G$12+СВЦЭМ!$D$10+'СЕТ СН'!$G$5-'СЕТ СН'!$G$20</f>
        <v>2741.2224803300001</v>
      </c>
      <c r="Y68" s="36">
        <f>SUMIFS(СВЦЭМ!$C$33:$C$776,СВЦЭМ!$A$33:$A$776,$A68,СВЦЭМ!$B$33:$B$776,Y$47)+'СЕТ СН'!$G$12+СВЦЭМ!$D$10+'СЕТ СН'!$G$5-'СЕТ СН'!$G$20</f>
        <v>2779.3567820799999</v>
      </c>
    </row>
    <row r="69" spans="1:27" ht="15.75" x14ac:dyDescent="0.2">
      <c r="A69" s="35">
        <f t="shared" si="1"/>
        <v>44157</v>
      </c>
      <c r="B69" s="36">
        <f>SUMIFS(СВЦЭМ!$C$33:$C$776,СВЦЭМ!$A$33:$A$776,$A69,СВЦЭМ!$B$33:$B$776,B$47)+'СЕТ СН'!$G$12+СВЦЭМ!$D$10+'СЕТ СН'!$G$5-'СЕТ СН'!$G$20</f>
        <v>2823.3192831900001</v>
      </c>
      <c r="C69" s="36">
        <f>SUMIFS(СВЦЭМ!$C$33:$C$776,СВЦЭМ!$A$33:$A$776,$A69,СВЦЭМ!$B$33:$B$776,C$47)+'СЕТ СН'!$G$12+СВЦЭМ!$D$10+'СЕТ СН'!$G$5-'СЕТ СН'!$G$20</f>
        <v>2909.1756086099999</v>
      </c>
      <c r="D69" s="36">
        <f>SUMIFS(СВЦЭМ!$C$33:$C$776,СВЦЭМ!$A$33:$A$776,$A69,СВЦЭМ!$B$33:$B$776,D$47)+'СЕТ СН'!$G$12+СВЦЭМ!$D$10+'СЕТ СН'!$G$5-'СЕТ СН'!$G$20</f>
        <v>2962.9697688300002</v>
      </c>
      <c r="E69" s="36">
        <f>SUMIFS(СВЦЭМ!$C$33:$C$776,СВЦЭМ!$A$33:$A$776,$A69,СВЦЭМ!$B$33:$B$776,E$47)+'СЕТ СН'!$G$12+СВЦЭМ!$D$10+'СЕТ СН'!$G$5-'СЕТ СН'!$G$20</f>
        <v>2965.4745250300002</v>
      </c>
      <c r="F69" s="36">
        <f>SUMIFS(СВЦЭМ!$C$33:$C$776,СВЦЭМ!$A$33:$A$776,$A69,СВЦЭМ!$B$33:$B$776,F$47)+'СЕТ СН'!$G$12+СВЦЭМ!$D$10+'СЕТ СН'!$G$5-'СЕТ СН'!$G$20</f>
        <v>2965.5502246300002</v>
      </c>
      <c r="G69" s="36">
        <f>SUMIFS(СВЦЭМ!$C$33:$C$776,СВЦЭМ!$A$33:$A$776,$A69,СВЦЭМ!$B$33:$B$776,G$47)+'СЕТ СН'!$G$12+СВЦЭМ!$D$10+'СЕТ СН'!$G$5-'СЕТ СН'!$G$20</f>
        <v>2955.0502825900003</v>
      </c>
      <c r="H69" s="36">
        <f>SUMIFS(СВЦЭМ!$C$33:$C$776,СВЦЭМ!$A$33:$A$776,$A69,СВЦЭМ!$B$33:$B$776,H$47)+'СЕТ СН'!$G$12+СВЦЭМ!$D$10+'СЕТ СН'!$G$5-'СЕТ СН'!$G$20</f>
        <v>2934.1912872299999</v>
      </c>
      <c r="I69" s="36">
        <f>SUMIFS(СВЦЭМ!$C$33:$C$776,СВЦЭМ!$A$33:$A$776,$A69,СВЦЭМ!$B$33:$B$776,I$47)+'СЕТ СН'!$G$12+СВЦЭМ!$D$10+'СЕТ СН'!$G$5-'СЕТ СН'!$G$20</f>
        <v>2901.3477206799998</v>
      </c>
      <c r="J69" s="36">
        <f>SUMIFS(СВЦЭМ!$C$33:$C$776,СВЦЭМ!$A$33:$A$776,$A69,СВЦЭМ!$B$33:$B$776,J$47)+'СЕТ СН'!$G$12+СВЦЭМ!$D$10+'СЕТ СН'!$G$5-'СЕТ СН'!$G$20</f>
        <v>2878.07568674</v>
      </c>
      <c r="K69" s="36">
        <f>SUMIFS(СВЦЭМ!$C$33:$C$776,СВЦЭМ!$A$33:$A$776,$A69,СВЦЭМ!$B$33:$B$776,K$47)+'СЕТ СН'!$G$12+СВЦЭМ!$D$10+'СЕТ СН'!$G$5-'СЕТ СН'!$G$20</f>
        <v>2857.47780822</v>
      </c>
      <c r="L69" s="36">
        <f>SUMIFS(СВЦЭМ!$C$33:$C$776,СВЦЭМ!$A$33:$A$776,$A69,СВЦЭМ!$B$33:$B$776,L$47)+'СЕТ СН'!$G$12+СВЦЭМ!$D$10+'СЕТ СН'!$G$5-'СЕТ СН'!$G$20</f>
        <v>2810.8029549499997</v>
      </c>
      <c r="M69" s="36">
        <f>SUMIFS(СВЦЭМ!$C$33:$C$776,СВЦЭМ!$A$33:$A$776,$A69,СВЦЭМ!$B$33:$B$776,M$47)+'СЕТ СН'!$G$12+СВЦЭМ!$D$10+'СЕТ СН'!$G$5-'СЕТ СН'!$G$20</f>
        <v>2756.75878263</v>
      </c>
      <c r="N69" s="36">
        <f>SUMIFS(СВЦЭМ!$C$33:$C$776,СВЦЭМ!$A$33:$A$776,$A69,СВЦЭМ!$B$33:$B$776,N$47)+'СЕТ СН'!$G$12+СВЦЭМ!$D$10+'СЕТ СН'!$G$5-'СЕТ СН'!$G$20</f>
        <v>2749.47968188</v>
      </c>
      <c r="O69" s="36">
        <f>SUMIFS(СВЦЭМ!$C$33:$C$776,СВЦЭМ!$A$33:$A$776,$A69,СВЦЭМ!$B$33:$B$776,O$47)+'СЕТ СН'!$G$12+СВЦЭМ!$D$10+'СЕТ СН'!$G$5-'СЕТ СН'!$G$20</f>
        <v>2757.12744557</v>
      </c>
      <c r="P69" s="36">
        <f>SUMIFS(СВЦЭМ!$C$33:$C$776,СВЦЭМ!$A$33:$A$776,$A69,СВЦЭМ!$B$33:$B$776,P$47)+'СЕТ СН'!$G$12+СВЦЭМ!$D$10+'СЕТ СН'!$G$5-'СЕТ СН'!$G$20</f>
        <v>2759.2373163799998</v>
      </c>
      <c r="Q69" s="36">
        <f>SUMIFS(СВЦЭМ!$C$33:$C$776,СВЦЭМ!$A$33:$A$776,$A69,СВЦЭМ!$B$33:$B$776,Q$47)+'СЕТ СН'!$G$12+СВЦЭМ!$D$10+'СЕТ СН'!$G$5-'СЕТ СН'!$G$20</f>
        <v>2755.4512628100001</v>
      </c>
      <c r="R69" s="36">
        <f>SUMIFS(СВЦЭМ!$C$33:$C$776,СВЦЭМ!$A$33:$A$776,$A69,СВЦЭМ!$B$33:$B$776,R$47)+'СЕТ СН'!$G$12+СВЦЭМ!$D$10+'СЕТ СН'!$G$5-'СЕТ СН'!$G$20</f>
        <v>2744.1628407200001</v>
      </c>
      <c r="S69" s="36">
        <f>SUMIFS(СВЦЭМ!$C$33:$C$776,СВЦЭМ!$A$33:$A$776,$A69,СВЦЭМ!$B$33:$B$776,S$47)+'СЕТ СН'!$G$12+СВЦЭМ!$D$10+'СЕТ СН'!$G$5-'СЕТ СН'!$G$20</f>
        <v>2742.42979642</v>
      </c>
      <c r="T69" s="36">
        <f>SUMIFS(СВЦЭМ!$C$33:$C$776,СВЦЭМ!$A$33:$A$776,$A69,СВЦЭМ!$B$33:$B$776,T$47)+'СЕТ СН'!$G$12+СВЦЭМ!$D$10+'СЕТ СН'!$G$5-'СЕТ СН'!$G$20</f>
        <v>2705.9842088400001</v>
      </c>
      <c r="U69" s="36">
        <f>SUMIFS(СВЦЭМ!$C$33:$C$776,СВЦЭМ!$A$33:$A$776,$A69,СВЦЭМ!$B$33:$B$776,U$47)+'СЕТ СН'!$G$12+СВЦЭМ!$D$10+'СЕТ СН'!$G$5-'СЕТ СН'!$G$20</f>
        <v>2706.1015447899999</v>
      </c>
      <c r="V69" s="36">
        <f>SUMIFS(СВЦЭМ!$C$33:$C$776,СВЦЭМ!$A$33:$A$776,$A69,СВЦЭМ!$B$33:$B$776,V$47)+'СЕТ СН'!$G$12+СВЦЭМ!$D$10+'СЕТ СН'!$G$5-'СЕТ СН'!$G$20</f>
        <v>2714.6779235599997</v>
      </c>
      <c r="W69" s="36">
        <f>SUMIFS(СВЦЭМ!$C$33:$C$776,СВЦЭМ!$A$33:$A$776,$A69,СВЦЭМ!$B$33:$B$776,W$47)+'СЕТ СН'!$G$12+СВЦЭМ!$D$10+'СЕТ СН'!$G$5-'СЕТ СН'!$G$20</f>
        <v>2746.2112470100001</v>
      </c>
      <c r="X69" s="36">
        <f>SUMIFS(СВЦЭМ!$C$33:$C$776,СВЦЭМ!$A$33:$A$776,$A69,СВЦЭМ!$B$33:$B$776,X$47)+'СЕТ СН'!$G$12+СВЦЭМ!$D$10+'СЕТ СН'!$G$5-'СЕТ СН'!$G$20</f>
        <v>2757.1931263900001</v>
      </c>
      <c r="Y69" s="36">
        <f>SUMIFS(СВЦЭМ!$C$33:$C$776,СВЦЭМ!$A$33:$A$776,$A69,СВЦЭМ!$B$33:$B$776,Y$47)+'СЕТ СН'!$G$12+СВЦЭМ!$D$10+'СЕТ СН'!$G$5-'СЕТ СН'!$G$20</f>
        <v>2782.0642705099999</v>
      </c>
    </row>
    <row r="70" spans="1:27" ht="15.75" x14ac:dyDescent="0.2">
      <c r="A70" s="35">
        <f t="shared" si="1"/>
        <v>44158</v>
      </c>
      <c r="B70" s="36">
        <f>SUMIFS(СВЦЭМ!$C$33:$C$776,СВЦЭМ!$A$33:$A$776,$A70,СВЦЭМ!$B$33:$B$776,B$47)+'СЕТ СН'!$G$12+СВЦЭМ!$D$10+'СЕТ СН'!$G$5-'СЕТ СН'!$G$20</f>
        <v>2797.9033387600002</v>
      </c>
      <c r="C70" s="36">
        <f>SUMIFS(СВЦЭМ!$C$33:$C$776,СВЦЭМ!$A$33:$A$776,$A70,СВЦЭМ!$B$33:$B$776,C$47)+'СЕТ СН'!$G$12+СВЦЭМ!$D$10+'СЕТ СН'!$G$5-'СЕТ СН'!$G$20</f>
        <v>2843.3488859300001</v>
      </c>
      <c r="D70" s="36">
        <f>SUMIFS(СВЦЭМ!$C$33:$C$776,СВЦЭМ!$A$33:$A$776,$A70,СВЦЭМ!$B$33:$B$776,D$47)+'СЕТ СН'!$G$12+СВЦЭМ!$D$10+'СЕТ СН'!$G$5-'СЕТ СН'!$G$20</f>
        <v>2884.19425847</v>
      </c>
      <c r="E70" s="36">
        <f>SUMIFS(СВЦЭМ!$C$33:$C$776,СВЦЭМ!$A$33:$A$776,$A70,СВЦЭМ!$B$33:$B$776,E$47)+'СЕТ СН'!$G$12+СВЦЭМ!$D$10+'СЕТ СН'!$G$5-'СЕТ СН'!$G$20</f>
        <v>2888.1545128399998</v>
      </c>
      <c r="F70" s="36">
        <f>SUMIFS(СВЦЭМ!$C$33:$C$776,СВЦЭМ!$A$33:$A$776,$A70,СВЦЭМ!$B$33:$B$776,F$47)+'СЕТ СН'!$G$12+СВЦЭМ!$D$10+'СЕТ СН'!$G$5-'СЕТ СН'!$G$20</f>
        <v>2881.0356381500001</v>
      </c>
      <c r="G70" s="36">
        <f>SUMIFS(СВЦЭМ!$C$33:$C$776,СВЦЭМ!$A$33:$A$776,$A70,СВЦЭМ!$B$33:$B$776,G$47)+'СЕТ СН'!$G$12+СВЦЭМ!$D$10+'СЕТ СН'!$G$5-'СЕТ СН'!$G$20</f>
        <v>2883.0437377099997</v>
      </c>
      <c r="H70" s="36">
        <f>SUMIFS(СВЦЭМ!$C$33:$C$776,СВЦЭМ!$A$33:$A$776,$A70,СВЦЭМ!$B$33:$B$776,H$47)+'СЕТ СН'!$G$12+СВЦЭМ!$D$10+'СЕТ СН'!$G$5-'СЕТ СН'!$G$20</f>
        <v>2885.0986120899997</v>
      </c>
      <c r="I70" s="36">
        <f>SUMIFS(СВЦЭМ!$C$33:$C$776,СВЦЭМ!$A$33:$A$776,$A70,СВЦЭМ!$B$33:$B$776,I$47)+'СЕТ СН'!$G$12+СВЦЭМ!$D$10+'СЕТ СН'!$G$5-'СЕТ СН'!$G$20</f>
        <v>2876.5202818600001</v>
      </c>
      <c r="J70" s="36">
        <f>SUMIFS(СВЦЭМ!$C$33:$C$776,СВЦЭМ!$A$33:$A$776,$A70,СВЦЭМ!$B$33:$B$776,J$47)+'СЕТ СН'!$G$12+СВЦЭМ!$D$10+'СЕТ СН'!$G$5-'СЕТ СН'!$G$20</f>
        <v>2867.58604165</v>
      </c>
      <c r="K70" s="36">
        <f>SUMIFS(СВЦЭМ!$C$33:$C$776,СВЦЭМ!$A$33:$A$776,$A70,СВЦЭМ!$B$33:$B$776,K$47)+'СЕТ СН'!$G$12+СВЦЭМ!$D$10+'СЕТ СН'!$G$5-'СЕТ СН'!$G$20</f>
        <v>2882.60950576</v>
      </c>
      <c r="L70" s="36">
        <f>SUMIFS(СВЦЭМ!$C$33:$C$776,СВЦЭМ!$A$33:$A$776,$A70,СВЦЭМ!$B$33:$B$776,L$47)+'СЕТ СН'!$G$12+СВЦЭМ!$D$10+'СЕТ СН'!$G$5-'СЕТ СН'!$G$20</f>
        <v>2858.9510655200002</v>
      </c>
      <c r="M70" s="36">
        <f>SUMIFS(СВЦЭМ!$C$33:$C$776,СВЦЭМ!$A$33:$A$776,$A70,СВЦЭМ!$B$33:$B$776,M$47)+'СЕТ СН'!$G$12+СВЦЭМ!$D$10+'СЕТ СН'!$G$5-'СЕТ СН'!$G$20</f>
        <v>2808.60501858</v>
      </c>
      <c r="N70" s="36">
        <f>SUMIFS(СВЦЭМ!$C$33:$C$776,СВЦЭМ!$A$33:$A$776,$A70,СВЦЭМ!$B$33:$B$776,N$47)+'СЕТ СН'!$G$12+СВЦЭМ!$D$10+'СЕТ СН'!$G$5-'СЕТ СН'!$G$20</f>
        <v>2786.3172279800001</v>
      </c>
      <c r="O70" s="36">
        <f>SUMIFS(СВЦЭМ!$C$33:$C$776,СВЦЭМ!$A$33:$A$776,$A70,СВЦЭМ!$B$33:$B$776,O$47)+'СЕТ СН'!$G$12+СВЦЭМ!$D$10+'СЕТ СН'!$G$5-'СЕТ СН'!$G$20</f>
        <v>2797.0481718800002</v>
      </c>
      <c r="P70" s="36">
        <f>SUMIFS(СВЦЭМ!$C$33:$C$776,СВЦЭМ!$A$33:$A$776,$A70,СВЦЭМ!$B$33:$B$776,P$47)+'СЕТ СН'!$G$12+СВЦЭМ!$D$10+'СЕТ СН'!$G$5-'СЕТ СН'!$G$20</f>
        <v>2799.2042187400002</v>
      </c>
      <c r="Q70" s="36">
        <f>SUMIFS(СВЦЭМ!$C$33:$C$776,СВЦЭМ!$A$33:$A$776,$A70,СВЦЭМ!$B$33:$B$776,Q$47)+'СЕТ СН'!$G$12+СВЦЭМ!$D$10+'СЕТ СН'!$G$5-'СЕТ СН'!$G$20</f>
        <v>2798.5171927800002</v>
      </c>
      <c r="R70" s="36">
        <f>SUMIFS(СВЦЭМ!$C$33:$C$776,СВЦЭМ!$A$33:$A$776,$A70,СВЦЭМ!$B$33:$B$776,R$47)+'СЕТ СН'!$G$12+СВЦЭМ!$D$10+'СЕТ СН'!$G$5-'СЕТ СН'!$G$20</f>
        <v>2785.7878780299998</v>
      </c>
      <c r="S70" s="36">
        <f>SUMIFS(СВЦЭМ!$C$33:$C$776,СВЦЭМ!$A$33:$A$776,$A70,СВЦЭМ!$B$33:$B$776,S$47)+'СЕТ СН'!$G$12+СВЦЭМ!$D$10+'СЕТ СН'!$G$5-'СЕТ СН'!$G$20</f>
        <v>2772.64856964</v>
      </c>
      <c r="T70" s="36">
        <f>SUMIFS(СВЦЭМ!$C$33:$C$776,СВЦЭМ!$A$33:$A$776,$A70,СВЦЭМ!$B$33:$B$776,T$47)+'СЕТ СН'!$G$12+СВЦЭМ!$D$10+'СЕТ СН'!$G$5-'СЕТ СН'!$G$20</f>
        <v>2758.5985714799999</v>
      </c>
      <c r="U70" s="36">
        <f>SUMIFS(СВЦЭМ!$C$33:$C$776,СВЦЭМ!$A$33:$A$776,$A70,СВЦЭМ!$B$33:$B$776,U$47)+'СЕТ СН'!$G$12+СВЦЭМ!$D$10+'СЕТ СН'!$G$5-'СЕТ СН'!$G$20</f>
        <v>2754.4529845699999</v>
      </c>
      <c r="V70" s="36">
        <f>SUMIFS(СВЦЭМ!$C$33:$C$776,СВЦЭМ!$A$33:$A$776,$A70,СВЦЭМ!$B$33:$B$776,V$47)+'СЕТ СН'!$G$12+СВЦЭМ!$D$10+'СЕТ СН'!$G$5-'СЕТ СН'!$G$20</f>
        <v>2766.5871209400002</v>
      </c>
      <c r="W70" s="36">
        <f>SUMIFS(СВЦЭМ!$C$33:$C$776,СВЦЭМ!$A$33:$A$776,$A70,СВЦЭМ!$B$33:$B$776,W$47)+'СЕТ СН'!$G$12+СВЦЭМ!$D$10+'СЕТ СН'!$G$5-'СЕТ СН'!$G$20</f>
        <v>2772.58320331</v>
      </c>
      <c r="X70" s="36">
        <f>SUMIFS(СВЦЭМ!$C$33:$C$776,СВЦЭМ!$A$33:$A$776,$A70,СВЦЭМ!$B$33:$B$776,X$47)+'СЕТ СН'!$G$12+СВЦЭМ!$D$10+'СЕТ СН'!$G$5-'СЕТ СН'!$G$20</f>
        <v>2772.28263453</v>
      </c>
      <c r="Y70" s="36">
        <f>SUMIFS(СВЦЭМ!$C$33:$C$776,СВЦЭМ!$A$33:$A$776,$A70,СВЦЭМ!$B$33:$B$776,Y$47)+'СЕТ СН'!$G$12+СВЦЭМ!$D$10+'СЕТ СН'!$G$5-'СЕТ СН'!$G$20</f>
        <v>2791.5784355699998</v>
      </c>
    </row>
    <row r="71" spans="1:27" ht="15.75" x14ac:dyDescent="0.2">
      <c r="A71" s="35">
        <f t="shared" si="1"/>
        <v>44159</v>
      </c>
      <c r="B71" s="36">
        <f>SUMIFS(СВЦЭМ!$C$33:$C$776,СВЦЭМ!$A$33:$A$776,$A71,СВЦЭМ!$B$33:$B$776,B$47)+'СЕТ СН'!$G$12+СВЦЭМ!$D$10+'СЕТ СН'!$G$5-'СЕТ СН'!$G$20</f>
        <v>2800.6374399900001</v>
      </c>
      <c r="C71" s="36">
        <f>SUMIFS(СВЦЭМ!$C$33:$C$776,СВЦЭМ!$A$33:$A$776,$A71,СВЦЭМ!$B$33:$B$776,C$47)+'СЕТ СН'!$G$12+СВЦЭМ!$D$10+'СЕТ СН'!$G$5-'СЕТ СН'!$G$20</f>
        <v>2889.8083173999999</v>
      </c>
      <c r="D71" s="36">
        <f>SUMIFS(СВЦЭМ!$C$33:$C$776,СВЦЭМ!$A$33:$A$776,$A71,СВЦЭМ!$B$33:$B$776,D$47)+'СЕТ СН'!$G$12+СВЦЭМ!$D$10+'СЕТ СН'!$G$5-'СЕТ СН'!$G$20</f>
        <v>2949.4330045799998</v>
      </c>
      <c r="E71" s="36">
        <f>SUMIFS(СВЦЭМ!$C$33:$C$776,СВЦЭМ!$A$33:$A$776,$A71,СВЦЭМ!$B$33:$B$776,E$47)+'СЕТ СН'!$G$12+СВЦЭМ!$D$10+'СЕТ СН'!$G$5-'СЕТ СН'!$G$20</f>
        <v>2963.5959755000003</v>
      </c>
      <c r="F71" s="36">
        <f>SUMIFS(СВЦЭМ!$C$33:$C$776,СВЦЭМ!$A$33:$A$776,$A71,СВЦЭМ!$B$33:$B$776,F$47)+'СЕТ СН'!$G$12+СВЦЭМ!$D$10+'СЕТ СН'!$G$5-'СЕТ СН'!$G$20</f>
        <v>2966.0672135699997</v>
      </c>
      <c r="G71" s="36">
        <f>SUMIFS(СВЦЭМ!$C$33:$C$776,СВЦЭМ!$A$33:$A$776,$A71,СВЦЭМ!$B$33:$B$776,G$47)+'СЕТ СН'!$G$12+СВЦЭМ!$D$10+'СЕТ СН'!$G$5-'СЕТ СН'!$G$20</f>
        <v>2950.4049640200001</v>
      </c>
      <c r="H71" s="36">
        <f>SUMIFS(СВЦЭМ!$C$33:$C$776,СВЦЭМ!$A$33:$A$776,$A71,СВЦЭМ!$B$33:$B$776,H$47)+'СЕТ СН'!$G$12+СВЦЭМ!$D$10+'СЕТ СН'!$G$5-'СЕТ СН'!$G$20</f>
        <v>2912.62025477</v>
      </c>
      <c r="I71" s="36">
        <f>SUMIFS(СВЦЭМ!$C$33:$C$776,СВЦЭМ!$A$33:$A$776,$A71,СВЦЭМ!$B$33:$B$776,I$47)+'СЕТ СН'!$G$12+СВЦЭМ!$D$10+'СЕТ СН'!$G$5-'СЕТ СН'!$G$20</f>
        <v>2858.1071361599998</v>
      </c>
      <c r="J71" s="36">
        <f>SUMIFS(СВЦЭМ!$C$33:$C$776,СВЦЭМ!$A$33:$A$776,$A71,СВЦЭМ!$B$33:$B$776,J$47)+'СЕТ СН'!$G$12+СВЦЭМ!$D$10+'СЕТ СН'!$G$5-'СЕТ СН'!$G$20</f>
        <v>2831.1375318</v>
      </c>
      <c r="K71" s="36">
        <f>SUMIFS(СВЦЭМ!$C$33:$C$776,СВЦЭМ!$A$33:$A$776,$A71,СВЦЭМ!$B$33:$B$776,K$47)+'СЕТ СН'!$G$12+СВЦЭМ!$D$10+'СЕТ СН'!$G$5-'СЕТ СН'!$G$20</f>
        <v>2829.6852629599998</v>
      </c>
      <c r="L71" s="36">
        <f>SUMIFS(СВЦЭМ!$C$33:$C$776,СВЦЭМ!$A$33:$A$776,$A71,СВЦЭМ!$B$33:$B$776,L$47)+'СЕТ СН'!$G$12+СВЦЭМ!$D$10+'СЕТ СН'!$G$5-'СЕТ СН'!$G$20</f>
        <v>2794.8164134399999</v>
      </c>
      <c r="M71" s="36">
        <f>SUMIFS(СВЦЭМ!$C$33:$C$776,СВЦЭМ!$A$33:$A$776,$A71,СВЦЭМ!$B$33:$B$776,M$47)+'СЕТ СН'!$G$12+СВЦЭМ!$D$10+'СЕТ СН'!$G$5-'СЕТ СН'!$G$20</f>
        <v>2745.3019953100002</v>
      </c>
      <c r="N71" s="36">
        <f>SUMIFS(СВЦЭМ!$C$33:$C$776,СВЦЭМ!$A$33:$A$776,$A71,СВЦЭМ!$B$33:$B$776,N$47)+'СЕТ СН'!$G$12+СВЦЭМ!$D$10+'СЕТ СН'!$G$5-'СЕТ СН'!$G$20</f>
        <v>2738.6538480700001</v>
      </c>
      <c r="O71" s="36">
        <f>SUMIFS(СВЦЭМ!$C$33:$C$776,СВЦЭМ!$A$33:$A$776,$A71,СВЦЭМ!$B$33:$B$776,O$47)+'СЕТ СН'!$G$12+СВЦЭМ!$D$10+'СЕТ СН'!$G$5-'СЕТ СН'!$G$20</f>
        <v>2758.6589741100001</v>
      </c>
      <c r="P71" s="36">
        <f>SUMIFS(СВЦЭМ!$C$33:$C$776,СВЦЭМ!$A$33:$A$776,$A71,СВЦЭМ!$B$33:$B$776,P$47)+'СЕТ СН'!$G$12+СВЦЭМ!$D$10+'СЕТ СН'!$G$5-'СЕТ СН'!$G$20</f>
        <v>2771.4517798400002</v>
      </c>
      <c r="Q71" s="36">
        <f>SUMIFS(СВЦЭМ!$C$33:$C$776,СВЦЭМ!$A$33:$A$776,$A71,СВЦЭМ!$B$33:$B$776,Q$47)+'СЕТ СН'!$G$12+СВЦЭМ!$D$10+'СЕТ СН'!$G$5-'СЕТ СН'!$G$20</f>
        <v>2779.5564896000001</v>
      </c>
      <c r="R71" s="36">
        <f>SUMIFS(СВЦЭМ!$C$33:$C$776,СВЦЭМ!$A$33:$A$776,$A71,СВЦЭМ!$B$33:$B$776,R$47)+'СЕТ СН'!$G$12+СВЦЭМ!$D$10+'СЕТ СН'!$G$5-'СЕТ СН'!$G$20</f>
        <v>2788.3411502099998</v>
      </c>
      <c r="S71" s="36">
        <f>SUMIFS(СВЦЭМ!$C$33:$C$776,СВЦЭМ!$A$33:$A$776,$A71,СВЦЭМ!$B$33:$B$776,S$47)+'СЕТ СН'!$G$12+СВЦЭМ!$D$10+'СЕТ СН'!$G$5-'СЕТ СН'!$G$20</f>
        <v>2775.0642029999999</v>
      </c>
      <c r="T71" s="36">
        <f>SUMIFS(СВЦЭМ!$C$33:$C$776,СВЦЭМ!$A$33:$A$776,$A71,СВЦЭМ!$B$33:$B$776,T$47)+'СЕТ СН'!$G$12+СВЦЭМ!$D$10+'СЕТ СН'!$G$5-'СЕТ СН'!$G$20</f>
        <v>2738.74573921</v>
      </c>
      <c r="U71" s="36">
        <f>SUMIFS(СВЦЭМ!$C$33:$C$776,СВЦЭМ!$A$33:$A$776,$A71,СВЦЭМ!$B$33:$B$776,U$47)+'СЕТ СН'!$G$12+СВЦЭМ!$D$10+'СЕТ СН'!$G$5-'СЕТ СН'!$G$20</f>
        <v>2722.2570298199998</v>
      </c>
      <c r="V71" s="36">
        <f>SUMIFS(СВЦЭМ!$C$33:$C$776,СВЦЭМ!$A$33:$A$776,$A71,СВЦЭМ!$B$33:$B$776,V$47)+'СЕТ СН'!$G$12+СВЦЭМ!$D$10+'СЕТ СН'!$G$5-'СЕТ СН'!$G$20</f>
        <v>2726.3282130699999</v>
      </c>
      <c r="W71" s="36">
        <f>SUMIFS(СВЦЭМ!$C$33:$C$776,СВЦЭМ!$A$33:$A$776,$A71,СВЦЭМ!$B$33:$B$776,W$47)+'СЕТ СН'!$G$12+СВЦЭМ!$D$10+'СЕТ СН'!$G$5-'СЕТ СН'!$G$20</f>
        <v>2740.7151811100002</v>
      </c>
      <c r="X71" s="36">
        <f>SUMIFS(СВЦЭМ!$C$33:$C$776,СВЦЭМ!$A$33:$A$776,$A71,СВЦЭМ!$B$33:$B$776,X$47)+'СЕТ СН'!$G$12+СВЦЭМ!$D$10+'СЕТ СН'!$G$5-'СЕТ СН'!$G$20</f>
        <v>2742.1491332999999</v>
      </c>
      <c r="Y71" s="36">
        <f>SUMIFS(СВЦЭМ!$C$33:$C$776,СВЦЭМ!$A$33:$A$776,$A71,СВЦЭМ!$B$33:$B$776,Y$47)+'СЕТ СН'!$G$12+СВЦЭМ!$D$10+'СЕТ СН'!$G$5-'СЕТ СН'!$G$20</f>
        <v>2767.74488333</v>
      </c>
    </row>
    <row r="72" spans="1:27" ht="15.75" x14ac:dyDescent="0.2">
      <c r="A72" s="35">
        <f t="shared" si="1"/>
        <v>44160</v>
      </c>
      <c r="B72" s="36">
        <f>SUMIFS(СВЦЭМ!$C$33:$C$776,СВЦЭМ!$A$33:$A$776,$A72,СВЦЭМ!$B$33:$B$776,B$47)+'СЕТ СН'!$G$12+СВЦЭМ!$D$10+'СЕТ СН'!$G$5-'СЕТ СН'!$G$20</f>
        <v>2809.0689498800002</v>
      </c>
      <c r="C72" s="36">
        <f>SUMIFS(СВЦЭМ!$C$33:$C$776,СВЦЭМ!$A$33:$A$776,$A72,СВЦЭМ!$B$33:$B$776,C$47)+'СЕТ СН'!$G$12+СВЦЭМ!$D$10+'СЕТ СН'!$G$5-'СЕТ СН'!$G$20</f>
        <v>2882.4828757800001</v>
      </c>
      <c r="D72" s="36">
        <f>SUMIFS(СВЦЭМ!$C$33:$C$776,СВЦЭМ!$A$33:$A$776,$A72,СВЦЭМ!$B$33:$B$776,D$47)+'СЕТ СН'!$G$12+СВЦЭМ!$D$10+'СЕТ СН'!$G$5-'СЕТ СН'!$G$20</f>
        <v>2934.04569154</v>
      </c>
      <c r="E72" s="36">
        <f>SUMIFS(СВЦЭМ!$C$33:$C$776,СВЦЭМ!$A$33:$A$776,$A72,СВЦЭМ!$B$33:$B$776,E$47)+'СЕТ СН'!$G$12+СВЦЭМ!$D$10+'СЕТ СН'!$G$5-'СЕТ СН'!$G$20</f>
        <v>2941.5468229600001</v>
      </c>
      <c r="F72" s="36">
        <f>SUMIFS(СВЦЭМ!$C$33:$C$776,СВЦЭМ!$A$33:$A$776,$A72,СВЦЭМ!$B$33:$B$776,F$47)+'СЕТ СН'!$G$12+СВЦЭМ!$D$10+'СЕТ СН'!$G$5-'СЕТ СН'!$G$20</f>
        <v>2935.3590719700001</v>
      </c>
      <c r="G72" s="36">
        <f>SUMIFS(СВЦЭМ!$C$33:$C$776,СВЦЭМ!$A$33:$A$776,$A72,СВЦЭМ!$B$33:$B$776,G$47)+'СЕТ СН'!$G$12+СВЦЭМ!$D$10+'СЕТ СН'!$G$5-'СЕТ СН'!$G$20</f>
        <v>2925.61233339</v>
      </c>
      <c r="H72" s="36">
        <f>SUMIFS(СВЦЭМ!$C$33:$C$776,СВЦЭМ!$A$33:$A$776,$A72,СВЦЭМ!$B$33:$B$776,H$47)+'СЕТ СН'!$G$12+СВЦЭМ!$D$10+'СЕТ СН'!$G$5-'СЕТ СН'!$G$20</f>
        <v>2903.3486496099999</v>
      </c>
      <c r="I72" s="36">
        <f>SUMIFS(СВЦЭМ!$C$33:$C$776,СВЦЭМ!$A$33:$A$776,$A72,СВЦЭМ!$B$33:$B$776,I$47)+'СЕТ СН'!$G$12+СВЦЭМ!$D$10+'СЕТ СН'!$G$5-'СЕТ СН'!$G$20</f>
        <v>2867.9242608</v>
      </c>
      <c r="J72" s="36">
        <f>SUMIFS(СВЦЭМ!$C$33:$C$776,СВЦЭМ!$A$33:$A$776,$A72,СВЦЭМ!$B$33:$B$776,J$47)+'СЕТ СН'!$G$12+СВЦЭМ!$D$10+'СЕТ СН'!$G$5-'СЕТ СН'!$G$20</f>
        <v>2852.2519281999998</v>
      </c>
      <c r="K72" s="36">
        <f>SUMIFS(СВЦЭМ!$C$33:$C$776,СВЦЭМ!$A$33:$A$776,$A72,СВЦЭМ!$B$33:$B$776,K$47)+'СЕТ СН'!$G$12+СВЦЭМ!$D$10+'СЕТ СН'!$G$5-'СЕТ СН'!$G$20</f>
        <v>2844.0833592499998</v>
      </c>
      <c r="L72" s="36">
        <f>SUMIFS(СВЦЭМ!$C$33:$C$776,СВЦЭМ!$A$33:$A$776,$A72,СВЦЭМ!$B$33:$B$776,L$47)+'СЕТ СН'!$G$12+СВЦЭМ!$D$10+'СЕТ СН'!$G$5-'СЕТ СН'!$G$20</f>
        <v>2811.30128044</v>
      </c>
      <c r="M72" s="36">
        <f>SUMIFS(СВЦЭМ!$C$33:$C$776,СВЦЭМ!$A$33:$A$776,$A72,СВЦЭМ!$B$33:$B$776,M$47)+'СЕТ СН'!$G$12+СВЦЭМ!$D$10+'СЕТ СН'!$G$5-'СЕТ СН'!$G$20</f>
        <v>2763.4692571599999</v>
      </c>
      <c r="N72" s="36">
        <f>SUMIFS(СВЦЭМ!$C$33:$C$776,СВЦЭМ!$A$33:$A$776,$A72,СВЦЭМ!$B$33:$B$776,N$47)+'СЕТ СН'!$G$12+СВЦЭМ!$D$10+'СЕТ СН'!$G$5-'СЕТ СН'!$G$20</f>
        <v>2748.59757696</v>
      </c>
      <c r="O72" s="36">
        <f>SUMIFS(СВЦЭМ!$C$33:$C$776,СВЦЭМ!$A$33:$A$776,$A72,СВЦЭМ!$B$33:$B$776,O$47)+'СЕТ СН'!$G$12+СВЦЭМ!$D$10+'СЕТ СН'!$G$5-'СЕТ СН'!$G$20</f>
        <v>2766.40659985</v>
      </c>
      <c r="P72" s="36">
        <f>SUMIFS(СВЦЭМ!$C$33:$C$776,СВЦЭМ!$A$33:$A$776,$A72,СВЦЭМ!$B$33:$B$776,P$47)+'СЕТ СН'!$G$12+СВЦЭМ!$D$10+'СЕТ СН'!$G$5-'СЕТ СН'!$G$20</f>
        <v>2774.0651871499999</v>
      </c>
      <c r="Q72" s="36">
        <f>SUMIFS(СВЦЭМ!$C$33:$C$776,СВЦЭМ!$A$33:$A$776,$A72,СВЦЭМ!$B$33:$B$776,Q$47)+'СЕТ СН'!$G$12+СВЦЭМ!$D$10+'СЕТ СН'!$G$5-'СЕТ СН'!$G$20</f>
        <v>2769.8746230199999</v>
      </c>
      <c r="R72" s="36">
        <f>SUMIFS(СВЦЭМ!$C$33:$C$776,СВЦЭМ!$A$33:$A$776,$A72,СВЦЭМ!$B$33:$B$776,R$47)+'СЕТ СН'!$G$12+СВЦЭМ!$D$10+'СЕТ СН'!$G$5-'СЕТ СН'!$G$20</f>
        <v>2772.12185172</v>
      </c>
      <c r="S72" s="36">
        <f>SUMIFS(СВЦЭМ!$C$33:$C$776,СВЦЭМ!$A$33:$A$776,$A72,СВЦЭМ!$B$33:$B$776,S$47)+'СЕТ СН'!$G$12+СВЦЭМ!$D$10+'СЕТ СН'!$G$5-'СЕТ СН'!$G$20</f>
        <v>2755.0533347599999</v>
      </c>
      <c r="T72" s="36">
        <f>SUMIFS(СВЦЭМ!$C$33:$C$776,СВЦЭМ!$A$33:$A$776,$A72,СВЦЭМ!$B$33:$B$776,T$47)+'СЕТ СН'!$G$12+СВЦЭМ!$D$10+'СЕТ СН'!$G$5-'СЕТ СН'!$G$20</f>
        <v>2768.8034716000002</v>
      </c>
      <c r="U72" s="36">
        <f>SUMIFS(СВЦЭМ!$C$33:$C$776,СВЦЭМ!$A$33:$A$776,$A72,СВЦЭМ!$B$33:$B$776,U$47)+'СЕТ СН'!$G$12+СВЦЭМ!$D$10+'СЕТ СН'!$G$5-'СЕТ СН'!$G$20</f>
        <v>2769.1325312499998</v>
      </c>
      <c r="V72" s="36">
        <f>SUMIFS(СВЦЭМ!$C$33:$C$776,СВЦЭМ!$A$33:$A$776,$A72,СВЦЭМ!$B$33:$B$776,V$47)+'СЕТ СН'!$G$12+СВЦЭМ!$D$10+'СЕТ СН'!$G$5-'СЕТ СН'!$G$20</f>
        <v>2754.2396324000001</v>
      </c>
      <c r="W72" s="36">
        <f>SUMIFS(СВЦЭМ!$C$33:$C$776,СВЦЭМ!$A$33:$A$776,$A72,СВЦЭМ!$B$33:$B$776,W$47)+'СЕТ СН'!$G$12+СВЦЭМ!$D$10+'СЕТ СН'!$G$5-'СЕТ СН'!$G$20</f>
        <v>2757.8741214500001</v>
      </c>
      <c r="X72" s="36">
        <f>SUMIFS(СВЦЭМ!$C$33:$C$776,СВЦЭМ!$A$33:$A$776,$A72,СВЦЭМ!$B$33:$B$776,X$47)+'СЕТ СН'!$G$12+СВЦЭМ!$D$10+'СЕТ СН'!$G$5-'СЕТ СН'!$G$20</f>
        <v>2771.78400121</v>
      </c>
      <c r="Y72" s="36">
        <f>SUMIFS(СВЦЭМ!$C$33:$C$776,СВЦЭМ!$A$33:$A$776,$A72,СВЦЭМ!$B$33:$B$776,Y$47)+'СЕТ СН'!$G$12+СВЦЭМ!$D$10+'СЕТ СН'!$G$5-'СЕТ СН'!$G$20</f>
        <v>2790.89904652</v>
      </c>
    </row>
    <row r="73" spans="1:27" ht="15.75" x14ac:dyDescent="0.2">
      <c r="A73" s="35">
        <f t="shared" si="1"/>
        <v>44161</v>
      </c>
      <c r="B73" s="36">
        <f>SUMIFS(СВЦЭМ!$C$33:$C$776,СВЦЭМ!$A$33:$A$776,$A73,СВЦЭМ!$B$33:$B$776,B$47)+'СЕТ СН'!$G$12+СВЦЭМ!$D$10+'СЕТ СН'!$G$5-'СЕТ СН'!$G$20</f>
        <v>2791.0758765599999</v>
      </c>
      <c r="C73" s="36">
        <f>SUMIFS(СВЦЭМ!$C$33:$C$776,СВЦЭМ!$A$33:$A$776,$A73,СВЦЭМ!$B$33:$B$776,C$47)+'СЕТ СН'!$G$12+СВЦЭМ!$D$10+'СЕТ СН'!$G$5-'СЕТ СН'!$G$20</f>
        <v>2865.54827987</v>
      </c>
      <c r="D73" s="36">
        <f>SUMIFS(СВЦЭМ!$C$33:$C$776,СВЦЭМ!$A$33:$A$776,$A73,СВЦЭМ!$B$33:$B$776,D$47)+'СЕТ СН'!$G$12+СВЦЭМ!$D$10+'СЕТ СН'!$G$5-'СЕТ СН'!$G$20</f>
        <v>2923.4469508800003</v>
      </c>
      <c r="E73" s="36">
        <f>SUMIFS(СВЦЭМ!$C$33:$C$776,СВЦЭМ!$A$33:$A$776,$A73,СВЦЭМ!$B$33:$B$776,E$47)+'СЕТ СН'!$G$12+СВЦЭМ!$D$10+'СЕТ СН'!$G$5-'СЕТ СН'!$G$20</f>
        <v>2931.7574300599999</v>
      </c>
      <c r="F73" s="36">
        <f>SUMIFS(СВЦЭМ!$C$33:$C$776,СВЦЭМ!$A$33:$A$776,$A73,СВЦЭМ!$B$33:$B$776,F$47)+'СЕТ СН'!$G$12+СВЦЭМ!$D$10+'СЕТ СН'!$G$5-'СЕТ СН'!$G$20</f>
        <v>2925.6911139700001</v>
      </c>
      <c r="G73" s="36">
        <f>SUMIFS(СВЦЭМ!$C$33:$C$776,СВЦЭМ!$A$33:$A$776,$A73,СВЦЭМ!$B$33:$B$776,G$47)+'СЕТ СН'!$G$12+СВЦЭМ!$D$10+'СЕТ СН'!$G$5-'СЕТ СН'!$G$20</f>
        <v>2904.3971629100001</v>
      </c>
      <c r="H73" s="36">
        <f>SUMIFS(СВЦЭМ!$C$33:$C$776,СВЦЭМ!$A$33:$A$776,$A73,СВЦЭМ!$B$33:$B$776,H$47)+'СЕТ СН'!$G$12+СВЦЭМ!$D$10+'СЕТ СН'!$G$5-'СЕТ СН'!$G$20</f>
        <v>2877.3748905299999</v>
      </c>
      <c r="I73" s="36">
        <f>SUMIFS(СВЦЭМ!$C$33:$C$776,СВЦЭМ!$A$33:$A$776,$A73,СВЦЭМ!$B$33:$B$776,I$47)+'СЕТ СН'!$G$12+СВЦЭМ!$D$10+'СЕТ СН'!$G$5-'СЕТ СН'!$G$20</f>
        <v>2847.4549339</v>
      </c>
      <c r="J73" s="36">
        <f>SUMIFS(СВЦЭМ!$C$33:$C$776,СВЦЭМ!$A$33:$A$776,$A73,СВЦЭМ!$B$33:$B$776,J$47)+'СЕТ СН'!$G$12+СВЦЭМ!$D$10+'СЕТ СН'!$G$5-'СЕТ СН'!$G$20</f>
        <v>2828.9332737899999</v>
      </c>
      <c r="K73" s="36">
        <f>SUMIFS(СВЦЭМ!$C$33:$C$776,СВЦЭМ!$A$33:$A$776,$A73,СВЦЭМ!$B$33:$B$776,K$47)+'СЕТ СН'!$G$12+СВЦЭМ!$D$10+'СЕТ СН'!$G$5-'СЕТ СН'!$G$20</f>
        <v>2832.0413702199999</v>
      </c>
      <c r="L73" s="36">
        <f>SUMIFS(СВЦЭМ!$C$33:$C$776,СВЦЭМ!$A$33:$A$776,$A73,СВЦЭМ!$B$33:$B$776,L$47)+'СЕТ СН'!$G$12+СВЦЭМ!$D$10+'СЕТ СН'!$G$5-'СЕТ СН'!$G$20</f>
        <v>2802.1500421400001</v>
      </c>
      <c r="M73" s="36">
        <f>SUMIFS(СВЦЭМ!$C$33:$C$776,СВЦЭМ!$A$33:$A$776,$A73,СВЦЭМ!$B$33:$B$776,M$47)+'СЕТ СН'!$G$12+СВЦЭМ!$D$10+'СЕТ СН'!$G$5-'СЕТ СН'!$G$20</f>
        <v>2762.18318795</v>
      </c>
      <c r="N73" s="36">
        <f>SUMIFS(СВЦЭМ!$C$33:$C$776,СВЦЭМ!$A$33:$A$776,$A73,СВЦЭМ!$B$33:$B$776,N$47)+'СЕТ СН'!$G$12+СВЦЭМ!$D$10+'СЕТ СН'!$G$5-'СЕТ СН'!$G$20</f>
        <v>2772.92301795</v>
      </c>
      <c r="O73" s="36">
        <f>SUMIFS(СВЦЭМ!$C$33:$C$776,СВЦЭМ!$A$33:$A$776,$A73,СВЦЭМ!$B$33:$B$776,O$47)+'СЕТ СН'!$G$12+СВЦЭМ!$D$10+'СЕТ СН'!$G$5-'СЕТ СН'!$G$20</f>
        <v>2779.26777313</v>
      </c>
      <c r="P73" s="36">
        <f>SUMIFS(СВЦЭМ!$C$33:$C$776,СВЦЭМ!$A$33:$A$776,$A73,СВЦЭМ!$B$33:$B$776,P$47)+'СЕТ СН'!$G$12+СВЦЭМ!$D$10+'СЕТ СН'!$G$5-'СЕТ СН'!$G$20</f>
        <v>2781.6152200900001</v>
      </c>
      <c r="Q73" s="36">
        <f>SUMIFS(СВЦЭМ!$C$33:$C$776,СВЦЭМ!$A$33:$A$776,$A73,СВЦЭМ!$B$33:$B$776,Q$47)+'СЕТ СН'!$G$12+СВЦЭМ!$D$10+'СЕТ СН'!$G$5-'СЕТ СН'!$G$20</f>
        <v>2783.3191671499999</v>
      </c>
      <c r="R73" s="36">
        <f>SUMIFS(СВЦЭМ!$C$33:$C$776,СВЦЭМ!$A$33:$A$776,$A73,СВЦЭМ!$B$33:$B$776,R$47)+'СЕТ СН'!$G$12+СВЦЭМ!$D$10+'СЕТ СН'!$G$5-'СЕТ СН'!$G$20</f>
        <v>2770.07611645</v>
      </c>
      <c r="S73" s="36">
        <f>SUMIFS(СВЦЭМ!$C$33:$C$776,СВЦЭМ!$A$33:$A$776,$A73,СВЦЭМ!$B$33:$B$776,S$47)+'СЕТ СН'!$G$12+СВЦЭМ!$D$10+'СЕТ СН'!$G$5-'СЕТ СН'!$G$20</f>
        <v>2751.1213712600002</v>
      </c>
      <c r="T73" s="36">
        <f>SUMIFS(СВЦЭМ!$C$33:$C$776,СВЦЭМ!$A$33:$A$776,$A73,СВЦЭМ!$B$33:$B$776,T$47)+'СЕТ СН'!$G$12+СВЦЭМ!$D$10+'СЕТ СН'!$G$5-'СЕТ СН'!$G$20</f>
        <v>2760.29537587</v>
      </c>
      <c r="U73" s="36">
        <f>SUMIFS(СВЦЭМ!$C$33:$C$776,СВЦЭМ!$A$33:$A$776,$A73,СВЦЭМ!$B$33:$B$776,U$47)+'СЕТ СН'!$G$12+СВЦЭМ!$D$10+'СЕТ СН'!$G$5-'СЕТ СН'!$G$20</f>
        <v>2757.9321147999999</v>
      </c>
      <c r="V73" s="36">
        <f>SUMIFS(СВЦЭМ!$C$33:$C$776,СВЦЭМ!$A$33:$A$776,$A73,СВЦЭМ!$B$33:$B$776,V$47)+'СЕТ СН'!$G$12+СВЦЭМ!$D$10+'СЕТ СН'!$G$5-'СЕТ СН'!$G$20</f>
        <v>2743.0080804099998</v>
      </c>
      <c r="W73" s="36">
        <f>SUMIFS(СВЦЭМ!$C$33:$C$776,СВЦЭМ!$A$33:$A$776,$A73,СВЦЭМ!$B$33:$B$776,W$47)+'СЕТ СН'!$G$12+СВЦЭМ!$D$10+'СЕТ СН'!$G$5-'СЕТ СН'!$G$20</f>
        <v>2767.57237704</v>
      </c>
      <c r="X73" s="36">
        <f>SUMIFS(СВЦЭМ!$C$33:$C$776,СВЦЭМ!$A$33:$A$776,$A73,СВЦЭМ!$B$33:$B$776,X$47)+'СЕТ СН'!$G$12+СВЦЭМ!$D$10+'СЕТ СН'!$G$5-'СЕТ СН'!$G$20</f>
        <v>2774.9576874099998</v>
      </c>
      <c r="Y73" s="36">
        <f>SUMIFS(СВЦЭМ!$C$33:$C$776,СВЦЭМ!$A$33:$A$776,$A73,СВЦЭМ!$B$33:$B$776,Y$47)+'СЕТ СН'!$G$12+СВЦЭМ!$D$10+'СЕТ СН'!$G$5-'СЕТ СН'!$G$20</f>
        <v>2789.7177471200002</v>
      </c>
    </row>
    <row r="74" spans="1:27" ht="15.75" x14ac:dyDescent="0.2">
      <c r="A74" s="35">
        <f t="shared" si="1"/>
        <v>44162</v>
      </c>
      <c r="B74" s="36">
        <f>SUMIFS(СВЦЭМ!$C$33:$C$776,СВЦЭМ!$A$33:$A$776,$A74,СВЦЭМ!$B$33:$B$776,B$47)+'СЕТ СН'!$G$12+СВЦЭМ!$D$10+'СЕТ СН'!$G$5-'СЕТ СН'!$G$20</f>
        <v>2794.4720213999999</v>
      </c>
      <c r="C74" s="36">
        <f>SUMIFS(СВЦЭМ!$C$33:$C$776,СВЦЭМ!$A$33:$A$776,$A74,СВЦЭМ!$B$33:$B$776,C$47)+'СЕТ СН'!$G$12+СВЦЭМ!$D$10+'СЕТ СН'!$G$5-'СЕТ СН'!$G$20</f>
        <v>2875.7248589700002</v>
      </c>
      <c r="D74" s="36">
        <f>SUMIFS(СВЦЭМ!$C$33:$C$776,СВЦЭМ!$A$33:$A$776,$A74,СВЦЭМ!$B$33:$B$776,D$47)+'СЕТ СН'!$G$12+СВЦЭМ!$D$10+'СЕТ СН'!$G$5-'СЕТ СН'!$G$20</f>
        <v>2934.8109642899999</v>
      </c>
      <c r="E74" s="36">
        <f>SUMIFS(СВЦЭМ!$C$33:$C$776,СВЦЭМ!$A$33:$A$776,$A74,СВЦЭМ!$B$33:$B$776,E$47)+'СЕТ СН'!$G$12+СВЦЭМ!$D$10+'СЕТ СН'!$G$5-'СЕТ СН'!$G$20</f>
        <v>2946.2645944799997</v>
      </c>
      <c r="F74" s="36">
        <f>SUMIFS(СВЦЭМ!$C$33:$C$776,СВЦЭМ!$A$33:$A$776,$A74,СВЦЭМ!$B$33:$B$776,F$47)+'СЕТ СН'!$G$12+СВЦЭМ!$D$10+'СЕТ СН'!$G$5-'СЕТ СН'!$G$20</f>
        <v>2949.8845599200004</v>
      </c>
      <c r="G74" s="36">
        <f>SUMIFS(СВЦЭМ!$C$33:$C$776,СВЦЭМ!$A$33:$A$776,$A74,СВЦЭМ!$B$33:$B$776,G$47)+'СЕТ СН'!$G$12+СВЦЭМ!$D$10+'СЕТ СН'!$G$5-'СЕТ СН'!$G$20</f>
        <v>2935.7641743200002</v>
      </c>
      <c r="H74" s="36">
        <f>SUMIFS(СВЦЭМ!$C$33:$C$776,СВЦЭМ!$A$33:$A$776,$A74,СВЦЭМ!$B$33:$B$776,H$47)+'СЕТ СН'!$G$12+СВЦЭМ!$D$10+'СЕТ СН'!$G$5-'СЕТ СН'!$G$20</f>
        <v>2893.4088594300001</v>
      </c>
      <c r="I74" s="36">
        <f>SUMIFS(СВЦЭМ!$C$33:$C$776,СВЦЭМ!$A$33:$A$776,$A74,СВЦЭМ!$B$33:$B$776,I$47)+'СЕТ СН'!$G$12+СВЦЭМ!$D$10+'СЕТ СН'!$G$5-'СЕТ СН'!$G$20</f>
        <v>2857.08313653</v>
      </c>
      <c r="J74" s="36">
        <f>SUMIFS(СВЦЭМ!$C$33:$C$776,СВЦЭМ!$A$33:$A$776,$A74,СВЦЭМ!$B$33:$B$776,J$47)+'СЕТ СН'!$G$12+СВЦЭМ!$D$10+'СЕТ СН'!$G$5-'СЕТ СН'!$G$20</f>
        <v>2850.2415316500001</v>
      </c>
      <c r="K74" s="36">
        <f>SUMIFS(СВЦЭМ!$C$33:$C$776,СВЦЭМ!$A$33:$A$776,$A74,СВЦЭМ!$B$33:$B$776,K$47)+'СЕТ СН'!$G$12+СВЦЭМ!$D$10+'СЕТ СН'!$G$5-'СЕТ СН'!$G$20</f>
        <v>2852.4420787199997</v>
      </c>
      <c r="L74" s="36">
        <f>SUMIFS(СВЦЭМ!$C$33:$C$776,СВЦЭМ!$A$33:$A$776,$A74,СВЦЭМ!$B$33:$B$776,L$47)+'СЕТ СН'!$G$12+СВЦЭМ!$D$10+'СЕТ СН'!$G$5-'СЕТ СН'!$G$20</f>
        <v>2819.0337026899997</v>
      </c>
      <c r="M74" s="36">
        <f>SUMIFS(СВЦЭМ!$C$33:$C$776,СВЦЭМ!$A$33:$A$776,$A74,СВЦЭМ!$B$33:$B$776,M$47)+'СЕТ СН'!$G$12+СВЦЭМ!$D$10+'СЕТ СН'!$G$5-'СЕТ СН'!$G$20</f>
        <v>2771.4109308400002</v>
      </c>
      <c r="N74" s="36">
        <f>SUMIFS(СВЦЭМ!$C$33:$C$776,СВЦЭМ!$A$33:$A$776,$A74,СВЦЭМ!$B$33:$B$776,N$47)+'СЕТ СН'!$G$12+СВЦЭМ!$D$10+'СЕТ СН'!$G$5-'СЕТ СН'!$G$20</f>
        <v>2755.7413537799998</v>
      </c>
      <c r="O74" s="36">
        <f>SUMIFS(СВЦЭМ!$C$33:$C$776,СВЦЭМ!$A$33:$A$776,$A74,СВЦЭМ!$B$33:$B$776,O$47)+'СЕТ СН'!$G$12+СВЦЭМ!$D$10+'СЕТ СН'!$G$5-'СЕТ СН'!$G$20</f>
        <v>2753.20021924</v>
      </c>
      <c r="P74" s="36">
        <f>SUMIFS(СВЦЭМ!$C$33:$C$776,СВЦЭМ!$A$33:$A$776,$A74,СВЦЭМ!$B$33:$B$776,P$47)+'СЕТ СН'!$G$12+СВЦЭМ!$D$10+'СЕТ СН'!$G$5-'СЕТ СН'!$G$20</f>
        <v>2771.4821243000001</v>
      </c>
      <c r="Q74" s="36">
        <f>SUMIFS(СВЦЭМ!$C$33:$C$776,СВЦЭМ!$A$33:$A$776,$A74,СВЦЭМ!$B$33:$B$776,Q$47)+'СЕТ СН'!$G$12+СВЦЭМ!$D$10+'СЕТ СН'!$G$5-'СЕТ СН'!$G$20</f>
        <v>2782.5598887799997</v>
      </c>
      <c r="R74" s="36">
        <f>SUMIFS(СВЦЭМ!$C$33:$C$776,СВЦЭМ!$A$33:$A$776,$A74,СВЦЭМ!$B$33:$B$776,R$47)+'СЕТ СН'!$G$12+СВЦЭМ!$D$10+'СЕТ СН'!$G$5-'СЕТ СН'!$G$20</f>
        <v>2777.7705218000001</v>
      </c>
      <c r="S74" s="36">
        <f>SUMIFS(СВЦЭМ!$C$33:$C$776,СВЦЭМ!$A$33:$A$776,$A74,СВЦЭМ!$B$33:$B$776,S$47)+'СЕТ СН'!$G$12+СВЦЭМ!$D$10+'СЕТ СН'!$G$5-'СЕТ СН'!$G$20</f>
        <v>2756.4183190200001</v>
      </c>
      <c r="T74" s="36">
        <f>SUMIFS(СВЦЭМ!$C$33:$C$776,СВЦЭМ!$A$33:$A$776,$A74,СВЦЭМ!$B$33:$B$776,T$47)+'СЕТ СН'!$G$12+СВЦЭМ!$D$10+'СЕТ СН'!$G$5-'СЕТ СН'!$G$20</f>
        <v>2736.0140935300001</v>
      </c>
      <c r="U74" s="36">
        <f>SUMIFS(СВЦЭМ!$C$33:$C$776,СВЦЭМ!$A$33:$A$776,$A74,СВЦЭМ!$B$33:$B$776,U$47)+'СЕТ СН'!$G$12+СВЦЭМ!$D$10+'СЕТ СН'!$G$5-'СЕТ СН'!$G$20</f>
        <v>2735.97592506</v>
      </c>
      <c r="V74" s="36">
        <f>SUMIFS(СВЦЭМ!$C$33:$C$776,СВЦЭМ!$A$33:$A$776,$A74,СВЦЭМ!$B$33:$B$776,V$47)+'СЕТ СН'!$G$12+СВЦЭМ!$D$10+'СЕТ СН'!$G$5-'СЕТ СН'!$G$20</f>
        <v>2734.3949639399998</v>
      </c>
      <c r="W74" s="36">
        <f>SUMIFS(СВЦЭМ!$C$33:$C$776,СВЦЭМ!$A$33:$A$776,$A74,СВЦЭМ!$B$33:$B$776,W$47)+'СЕТ СН'!$G$12+СВЦЭМ!$D$10+'СЕТ СН'!$G$5-'СЕТ СН'!$G$20</f>
        <v>2747.3826225399998</v>
      </c>
      <c r="X74" s="36">
        <f>SUMIFS(СВЦЭМ!$C$33:$C$776,СВЦЭМ!$A$33:$A$776,$A74,СВЦЭМ!$B$33:$B$776,X$47)+'СЕТ СН'!$G$12+СВЦЭМ!$D$10+'СЕТ СН'!$G$5-'СЕТ СН'!$G$20</f>
        <v>2759.2060390699999</v>
      </c>
      <c r="Y74" s="36">
        <f>SUMIFS(СВЦЭМ!$C$33:$C$776,СВЦЭМ!$A$33:$A$776,$A74,СВЦЭМ!$B$33:$B$776,Y$47)+'СЕТ СН'!$G$12+СВЦЭМ!$D$10+'СЕТ СН'!$G$5-'СЕТ СН'!$G$20</f>
        <v>2781.0652319199999</v>
      </c>
    </row>
    <row r="75" spans="1:27" ht="15.75" x14ac:dyDescent="0.2">
      <c r="A75" s="35">
        <f t="shared" si="1"/>
        <v>44163</v>
      </c>
      <c r="B75" s="36">
        <f>SUMIFS(СВЦЭМ!$C$33:$C$776,СВЦЭМ!$A$33:$A$776,$A75,СВЦЭМ!$B$33:$B$776,B$47)+'СЕТ СН'!$G$12+СВЦЭМ!$D$10+'СЕТ СН'!$G$5-'СЕТ СН'!$G$20</f>
        <v>2805.4615405200002</v>
      </c>
      <c r="C75" s="36">
        <f>SUMIFS(СВЦЭМ!$C$33:$C$776,СВЦЭМ!$A$33:$A$776,$A75,СВЦЭМ!$B$33:$B$776,C$47)+'СЕТ СН'!$G$12+СВЦЭМ!$D$10+'СЕТ СН'!$G$5-'СЕТ СН'!$G$20</f>
        <v>2873.0139819400001</v>
      </c>
      <c r="D75" s="36">
        <f>SUMIFS(СВЦЭМ!$C$33:$C$776,СВЦЭМ!$A$33:$A$776,$A75,СВЦЭМ!$B$33:$B$776,D$47)+'СЕТ СН'!$G$12+СВЦЭМ!$D$10+'СЕТ СН'!$G$5-'СЕТ СН'!$G$20</f>
        <v>2918.7692450700001</v>
      </c>
      <c r="E75" s="36">
        <f>SUMIFS(СВЦЭМ!$C$33:$C$776,СВЦЭМ!$A$33:$A$776,$A75,СВЦЭМ!$B$33:$B$776,E$47)+'СЕТ СН'!$G$12+СВЦЭМ!$D$10+'СЕТ СН'!$G$5-'СЕТ СН'!$G$20</f>
        <v>2926.1127666399998</v>
      </c>
      <c r="F75" s="36">
        <f>SUMIFS(СВЦЭМ!$C$33:$C$776,СВЦЭМ!$A$33:$A$776,$A75,СВЦЭМ!$B$33:$B$776,F$47)+'СЕТ СН'!$G$12+СВЦЭМ!$D$10+'СЕТ СН'!$G$5-'СЕТ СН'!$G$20</f>
        <v>2927.4558296099999</v>
      </c>
      <c r="G75" s="36">
        <f>SUMIFS(СВЦЭМ!$C$33:$C$776,СВЦЭМ!$A$33:$A$776,$A75,СВЦЭМ!$B$33:$B$776,G$47)+'СЕТ СН'!$G$12+СВЦЭМ!$D$10+'СЕТ СН'!$G$5-'СЕТ СН'!$G$20</f>
        <v>2921.7478663500001</v>
      </c>
      <c r="H75" s="36">
        <f>SUMIFS(СВЦЭМ!$C$33:$C$776,СВЦЭМ!$A$33:$A$776,$A75,СВЦЭМ!$B$33:$B$776,H$47)+'СЕТ СН'!$G$12+СВЦЭМ!$D$10+'СЕТ СН'!$G$5-'СЕТ СН'!$G$20</f>
        <v>2907.8731743399999</v>
      </c>
      <c r="I75" s="36">
        <f>SUMIFS(СВЦЭМ!$C$33:$C$776,СВЦЭМ!$A$33:$A$776,$A75,СВЦЭМ!$B$33:$B$776,I$47)+'СЕТ СН'!$G$12+СВЦЭМ!$D$10+'СЕТ СН'!$G$5-'СЕТ СН'!$G$20</f>
        <v>2888.8037645300001</v>
      </c>
      <c r="J75" s="36">
        <f>SUMIFS(СВЦЭМ!$C$33:$C$776,СВЦЭМ!$A$33:$A$776,$A75,СВЦЭМ!$B$33:$B$776,J$47)+'СЕТ СН'!$G$12+СВЦЭМ!$D$10+'СЕТ СН'!$G$5-'СЕТ СН'!$G$20</f>
        <v>2867.42894071</v>
      </c>
      <c r="K75" s="36">
        <f>SUMIFS(СВЦЭМ!$C$33:$C$776,СВЦЭМ!$A$33:$A$776,$A75,СВЦЭМ!$B$33:$B$776,K$47)+'СЕТ СН'!$G$12+СВЦЭМ!$D$10+'СЕТ СН'!$G$5-'СЕТ СН'!$G$20</f>
        <v>2850.52922687</v>
      </c>
      <c r="L75" s="36">
        <f>SUMIFS(СВЦЭМ!$C$33:$C$776,СВЦЭМ!$A$33:$A$776,$A75,СВЦЭМ!$B$33:$B$776,L$47)+'СЕТ СН'!$G$12+СВЦЭМ!$D$10+'СЕТ СН'!$G$5-'СЕТ СН'!$G$20</f>
        <v>2808.99028989</v>
      </c>
      <c r="M75" s="36">
        <f>SUMIFS(СВЦЭМ!$C$33:$C$776,СВЦЭМ!$A$33:$A$776,$A75,СВЦЭМ!$B$33:$B$776,M$47)+'СЕТ СН'!$G$12+СВЦЭМ!$D$10+'СЕТ СН'!$G$5-'СЕТ СН'!$G$20</f>
        <v>2768.1953307700001</v>
      </c>
      <c r="N75" s="36">
        <f>SUMIFS(СВЦЭМ!$C$33:$C$776,СВЦЭМ!$A$33:$A$776,$A75,СВЦЭМ!$B$33:$B$776,N$47)+'СЕТ СН'!$G$12+СВЦЭМ!$D$10+'СЕТ СН'!$G$5-'СЕТ СН'!$G$20</f>
        <v>2768.2532133899999</v>
      </c>
      <c r="O75" s="36">
        <f>SUMIFS(СВЦЭМ!$C$33:$C$776,СВЦЭМ!$A$33:$A$776,$A75,СВЦЭМ!$B$33:$B$776,O$47)+'СЕТ СН'!$G$12+СВЦЭМ!$D$10+'СЕТ СН'!$G$5-'СЕТ СН'!$G$20</f>
        <v>2770.0921837599999</v>
      </c>
      <c r="P75" s="36">
        <f>SUMIFS(СВЦЭМ!$C$33:$C$776,СВЦЭМ!$A$33:$A$776,$A75,СВЦЭМ!$B$33:$B$776,P$47)+'СЕТ СН'!$G$12+СВЦЭМ!$D$10+'СЕТ СН'!$G$5-'СЕТ СН'!$G$20</f>
        <v>2779.7885142200003</v>
      </c>
      <c r="Q75" s="36">
        <f>SUMIFS(СВЦЭМ!$C$33:$C$776,СВЦЭМ!$A$33:$A$776,$A75,СВЦЭМ!$B$33:$B$776,Q$47)+'СЕТ СН'!$G$12+СВЦЭМ!$D$10+'СЕТ СН'!$G$5-'СЕТ СН'!$G$20</f>
        <v>2772.0583351699997</v>
      </c>
      <c r="R75" s="36">
        <f>SUMIFS(СВЦЭМ!$C$33:$C$776,СВЦЭМ!$A$33:$A$776,$A75,СВЦЭМ!$B$33:$B$776,R$47)+'СЕТ СН'!$G$12+СВЦЭМ!$D$10+'СЕТ СН'!$G$5-'СЕТ СН'!$G$20</f>
        <v>2765.5311574299999</v>
      </c>
      <c r="S75" s="36">
        <f>SUMIFS(СВЦЭМ!$C$33:$C$776,СВЦЭМ!$A$33:$A$776,$A75,СВЦЭМ!$B$33:$B$776,S$47)+'СЕТ СН'!$G$12+СВЦЭМ!$D$10+'СЕТ СН'!$G$5-'СЕТ СН'!$G$20</f>
        <v>2741.78956763</v>
      </c>
      <c r="T75" s="36">
        <f>SUMIFS(СВЦЭМ!$C$33:$C$776,СВЦЭМ!$A$33:$A$776,$A75,СВЦЭМ!$B$33:$B$776,T$47)+'СЕТ СН'!$G$12+СВЦЭМ!$D$10+'СЕТ СН'!$G$5-'СЕТ СН'!$G$20</f>
        <v>2738.4787972300001</v>
      </c>
      <c r="U75" s="36">
        <f>SUMIFS(СВЦЭМ!$C$33:$C$776,СВЦЭМ!$A$33:$A$776,$A75,СВЦЭМ!$B$33:$B$776,U$47)+'СЕТ СН'!$G$12+СВЦЭМ!$D$10+'СЕТ СН'!$G$5-'СЕТ СН'!$G$20</f>
        <v>2734.6192158700001</v>
      </c>
      <c r="V75" s="36">
        <f>SUMIFS(СВЦЭМ!$C$33:$C$776,СВЦЭМ!$A$33:$A$776,$A75,СВЦЭМ!$B$33:$B$776,V$47)+'СЕТ СН'!$G$12+СВЦЭМ!$D$10+'СЕТ СН'!$G$5-'СЕТ СН'!$G$20</f>
        <v>2727.87322034</v>
      </c>
      <c r="W75" s="36">
        <f>SUMIFS(СВЦЭМ!$C$33:$C$776,СВЦЭМ!$A$33:$A$776,$A75,СВЦЭМ!$B$33:$B$776,W$47)+'СЕТ СН'!$G$12+СВЦЭМ!$D$10+'СЕТ СН'!$G$5-'СЕТ СН'!$G$20</f>
        <v>2748.28429383</v>
      </c>
      <c r="X75" s="36">
        <f>SUMIFS(СВЦЭМ!$C$33:$C$776,СВЦЭМ!$A$33:$A$776,$A75,СВЦЭМ!$B$33:$B$776,X$47)+'СЕТ СН'!$G$12+СВЦЭМ!$D$10+'СЕТ СН'!$G$5-'СЕТ СН'!$G$20</f>
        <v>2767.4514271399999</v>
      </c>
      <c r="Y75" s="36">
        <f>SUMIFS(СВЦЭМ!$C$33:$C$776,СВЦЭМ!$A$33:$A$776,$A75,СВЦЭМ!$B$33:$B$776,Y$47)+'СЕТ СН'!$G$12+СВЦЭМ!$D$10+'СЕТ СН'!$G$5-'СЕТ СН'!$G$20</f>
        <v>2790.8614861900001</v>
      </c>
    </row>
    <row r="76" spans="1:27" ht="15.75" x14ac:dyDescent="0.2">
      <c r="A76" s="35">
        <f t="shared" si="1"/>
        <v>44164</v>
      </c>
      <c r="B76" s="36">
        <f>SUMIFS(СВЦЭМ!$C$33:$C$776,СВЦЭМ!$A$33:$A$776,$A76,СВЦЭМ!$B$33:$B$776,B$47)+'СЕТ СН'!$G$12+СВЦЭМ!$D$10+'СЕТ СН'!$G$5-'СЕТ СН'!$G$20</f>
        <v>2798.7333681599998</v>
      </c>
      <c r="C76" s="36">
        <f>SUMIFS(СВЦЭМ!$C$33:$C$776,СВЦЭМ!$A$33:$A$776,$A76,СВЦЭМ!$B$33:$B$776,C$47)+'СЕТ СН'!$G$12+СВЦЭМ!$D$10+'СЕТ СН'!$G$5-'СЕТ СН'!$G$20</f>
        <v>2880.7668319599998</v>
      </c>
      <c r="D76" s="36">
        <f>SUMIFS(СВЦЭМ!$C$33:$C$776,СВЦЭМ!$A$33:$A$776,$A76,СВЦЭМ!$B$33:$B$776,D$47)+'СЕТ СН'!$G$12+СВЦЭМ!$D$10+'СЕТ СН'!$G$5-'СЕТ СН'!$G$20</f>
        <v>2927.9375809200001</v>
      </c>
      <c r="E76" s="36">
        <f>SUMIFS(СВЦЭМ!$C$33:$C$776,СВЦЭМ!$A$33:$A$776,$A76,СВЦЭМ!$B$33:$B$776,E$47)+'СЕТ СН'!$G$12+СВЦЭМ!$D$10+'СЕТ СН'!$G$5-'СЕТ СН'!$G$20</f>
        <v>2943.1039476200003</v>
      </c>
      <c r="F76" s="36">
        <f>SUMIFS(СВЦЭМ!$C$33:$C$776,СВЦЭМ!$A$33:$A$776,$A76,СВЦЭМ!$B$33:$B$776,F$47)+'СЕТ СН'!$G$12+СВЦЭМ!$D$10+'СЕТ СН'!$G$5-'СЕТ СН'!$G$20</f>
        <v>2940.9861370400004</v>
      </c>
      <c r="G76" s="36">
        <f>SUMIFS(СВЦЭМ!$C$33:$C$776,СВЦЭМ!$A$33:$A$776,$A76,СВЦЭМ!$B$33:$B$776,G$47)+'СЕТ СН'!$G$12+СВЦЭМ!$D$10+'СЕТ СН'!$G$5-'СЕТ СН'!$G$20</f>
        <v>2940.0360401799999</v>
      </c>
      <c r="H76" s="36">
        <f>SUMIFS(СВЦЭМ!$C$33:$C$776,СВЦЭМ!$A$33:$A$776,$A76,СВЦЭМ!$B$33:$B$776,H$47)+'СЕТ СН'!$G$12+СВЦЭМ!$D$10+'СЕТ СН'!$G$5-'СЕТ СН'!$G$20</f>
        <v>2922.0553484500001</v>
      </c>
      <c r="I76" s="36">
        <f>SUMIFS(СВЦЭМ!$C$33:$C$776,СВЦЭМ!$A$33:$A$776,$A76,СВЦЭМ!$B$33:$B$776,I$47)+'СЕТ СН'!$G$12+СВЦЭМ!$D$10+'СЕТ СН'!$G$5-'СЕТ СН'!$G$20</f>
        <v>2897.3059215399999</v>
      </c>
      <c r="J76" s="36">
        <f>SUMIFS(СВЦЭМ!$C$33:$C$776,СВЦЭМ!$A$33:$A$776,$A76,СВЦЭМ!$B$33:$B$776,J$47)+'СЕТ СН'!$G$12+СВЦЭМ!$D$10+'СЕТ СН'!$G$5-'СЕТ СН'!$G$20</f>
        <v>2859.0611412399999</v>
      </c>
      <c r="K76" s="36">
        <f>SUMIFS(СВЦЭМ!$C$33:$C$776,СВЦЭМ!$A$33:$A$776,$A76,СВЦЭМ!$B$33:$B$776,K$47)+'СЕТ СН'!$G$12+СВЦЭМ!$D$10+'СЕТ СН'!$G$5-'СЕТ СН'!$G$20</f>
        <v>2836.59280601</v>
      </c>
      <c r="L76" s="36">
        <f>SUMIFS(СВЦЭМ!$C$33:$C$776,СВЦЭМ!$A$33:$A$776,$A76,СВЦЭМ!$B$33:$B$776,L$47)+'СЕТ СН'!$G$12+СВЦЭМ!$D$10+'СЕТ СН'!$G$5-'СЕТ СН'!$G$20</f>
        <v>2800.7484293899997</v>
      </c>
      <c r="M76" s="36">
        <f>SUMIFS(СВЦЭМ!$C$33:$C$776,СВЦЭМ!$A$33:$A$776,$A76,СВЦЭМ!$B$33:$B$776,M$47)+'СЕТ СН'!$G$12+СВЦЭМ!$D$10+'СЕТ СН'!$G$5-'СЕТ СН'!$G$20</f>
        <v>2759.9276185999997</v>
      </c>
      <c r="N76" s="36">
        <f>SUMIFS(СВЦЭМ!$C$33:$C$776,СВЦЭМ!$A$33:$A$776,$A76,СВЦЭМ!$B$33:$B$776,N$47)+'СЕТ СН'!$G$12+СВЦЭМ!$D$10+'СЕТ СН'!$G$5-'СЕТ СН'!$G$20</f>
        <v>2747.9239988199997</v>
      </c>
      <c r="O76" s="36">
        <f>SUMIFS(СВЦЭМ!$C$33:$C$776,СВЦЭМ!$A$33:$A$776,$A76,СВЦЭМ!$B$33:$B$776,O$47)+'СЕТ СН'!$G$12+СВЦЭМ!$D$10+'СЕТ СН'!$G$5-'СЕТ СН'!$G$20</f>
        <v>2757.07542951</v>
      </c>
      <c r="P76" s="36">
        <f>SUMIFS(СВЦЭМ!$C$33:$C$776,СВЦЭМ!$A$33:$A$776,$A76,СВЦЭМ!$B$33:$B$776,P$47)+'СЕТ СН'!$G$12+СВЦЭМ!$D$10+'СЕТ СН'!$G$5-'СЕТ СН'!$G$20</f>
        <v>2771.08394008</v>
      </c>
      <c r="Q76" s="36">
        <f>SUMIFS(СВЦЭМ!$C$33:$C$776,СВЦЭМ!$A$33:$A$776,$A76,СВЦЭМ!$B$33:$B$776,Q$47)+'СЕТ СН'!$G$12+СВЦЭМ!$D$10+'СЕТ СН'!$G$5-'СЕТ СН'!$G$20</f>
        <v>2770.02772491</v>
      </c>
      <c r="R76" s="36">
        <f>SUMIFS(СВЦЭМ!$C$33:$C$776,СВЦЭМ!$A$33:$A$776,$A76,СВЦЭМ!$B$33:$B$776,R$47)+'СЕТ СН'!$G$12+СВЦЭМ!$D$10+'СЕТ СН'!$G$5-'СЕТ СН'!$G$20</f>
        <v>2767.3720477900001</v>
      </c>
      <c r="S76" s="36">
        <f>SUMIFS(СВЦЭМ!$C$33:$C$776,СВЦЭМ!$A$33:$A$776,$A76,СВЦЭМ!$B$33:$B$776,S$47)+'СЕТ СН'!$G$12+СВЦЭМ!$D$10+'СЕТ СН'!$G$5-'СЕТ СН'!$G$20</f>
        <v>2745.7659713399999</v>
      </c>
      <c r="T76" s="36">
        <f>SUMIFS(СВЦЭМ!$C$33:$C$776,СВЦЭМ!$A$33:$A$776,$A76,СВЦЭМ!$B$33:$B$776,T$47)+'СЕТ СН'!$G$12+СВЦЭМ!$D$10+'СЕТ СН'!$G$5-'СЕТ СН'!$G$20</f>
        <v>2723.0837513199999</v>
      </c>
      <c r="U76" s="36">
        <f>SUMIFS(СВЦЭМ!$C$33:$C$776,СВЦЭМ!$A$33:$A$776,$A76,СВЦЭМ!$B$33:$B$776,U$47)+'СЕТ СН'!$G$12+СВЦЭМ!$D$10+'СЕТ СН'!$G$5-'СЕТ СН'!$G$20</f>
        <v>2721.4123478299998</v>
      </c>
      <c r="V76" s="36">
        <f>SUMIFS(СВЦЭМ!$C$33:$C$776,СВЦЭМ!$A$33:$A$776,$A76,СВЦЭМ!$B$33:$B$776,V$47)+'СЕТ СН'!$G$12+СВЦЭМ!$D$10+'СЕТ СН'!$G$5-'СЕТ СН'!$G$20</f>
        <v>2731.4076551399999</v>
      </c>
      <c r="W76" s="36">
        <f>SUMIFS(СВЦЭМ!$C$33:$C$776,СВЦЭМ!$A$33:$A$776,$A76,СВЦЭМ!$B$33:$B$776,W$47)+'СЕТ СН'!$G$12+СВЦЭМ!$D$10+'СЕТ СН'!$G$5-'СЕТ СН'!$G$20</f>
        <v>2740.88161906</v>
      </c>
      <c r="X76" s="36">
        <f>SUMIFS(СВЦЭМ!$C$33:$C$776,СВЦЭМ!$A$33:$A$776,$A76,СВЦЭМ!$B$33:$B$776,X$47)+'СЕТ СН'!$G$12+СВЦЭМ!$D$10+'СЕТ СН'!$G$5-'СЕТ СН'!$G$20</f>
        <v>2762.0654847000001</v>
      </c>
      <c r="Y76" s="36">
        <f>SUMIFS(СВЦЭМ!$C$33:$C$776,СВЦЭМ!$A$33:$A$776,$A76,СВЦЭМ!$B$33:$B$776,Y$47)+'СЕТ СН'!$G$12+СВЦЭМ!$D$10+'СЕТ СН'!$G$5-'СЕТ СН'!$G$20</f>
        <v>2778.61057914</v>
      </c>
    </row>
    <row r="77" spans="1:27" ht="15.75" x14ac:dyDescent="0.2">
      <c r="A77" s="35">
        <f t="shared" si="1"/>
        <v>44165</v>
      </c>
      <c r="B77" s="36">
        <f>SUMIFS(СВЦЭМ!$C$33:$C$776,СВЦЭМ!$A$33:$A$776,$A77,СВЦЭМ!$B$33:$B$776,B$47)+'СЕТ СН'!$G$12+СВЦЭМ!$D$10+'СЕТ СН'!$G$5-'СЕТ СН'!$G$20</f>
        <v>2841.8944936500002</v>
      </c>
      <c r="C77" s="36">
        <f>SUMIFS(СВЦЭМ!$C$33:$C$776,СВЦЭМ!$A$33:$A$776,$A77,СВЦЭМ!$B$33:$B$776,C$47)+'СЕТ СН'!$G$12+СВЦЭМ!$D$10+'СЕТ СН'!$G$5-'СЕТ СН'!$G$20</f>
        <v>2914.7973610399999</v>
      </c>
      <c r="D77" s="36">
        <f>SUMIFS(СВЦЭМ!$C$33:$C$776,СВЦЭМ!$A$33:$A$776,$A77,СВЦЭМ!$B$33:$B$776,D$47)+'СЕТ СН'!$G$12+СВЦЭМ!$D$10+'СЕТ СН'!$G$5-'СЕТ СН'!$G$20</f>
        <v>2967.6629665700002</v>
      </c>
      <c r="E77" s="36">
        <f>SUMIFS(СВЦЭМ!$C$33:$C$776,СВЦЭМ!$A$33:$A$776,$A77,СВЦЭМ!$B$33:$B$776,E$47)+'СЕТ СН'!$G$12+СВЦЭМ!$D$10+'СЕТ СН'!$G$5-'СЕТ СН'!$G$20</f>
        <v>2976.08571102</v>
      </c>
      <c r="F77" s="36">
        <f>SUMIFS(СВЦЭМ!$C$33:$C$776,СВЦЭМ!$A$33:$A$776,$A77,СВЦЭМ!$B$33:$B$776,F$47)+'СЕТ СН'!$G$12+СВЦЭМ!$D$10+'СЕТ СН'!$G$5-'СЕТ СН'!$G$20</f>
        <v>2969.3290008699996</v>
      </c>
      <c r="G77" s="36">
        <f>SUMIFS(СВЦЭМ!$C$33:$C$776,СВЦЭМ!$A$33:$A$776,$A77,СВЦЭМ!$B$33:$B$776,G$47)+'СЕТ СН'!$G$12+СВЦЭМ!$D$10+'СЕТ СН'!$G$5-'СЕТ СН'!$G$20</f>
        <v>2952.2715750799998</v>
      </c>
      <c r="H77" s="36">
        <f>SUMIFS(СВЦЭМ!$C$33:$C$776,СВЦЭМ!$A$33:$A$776,$A77,СВЦЭМ!$B$33:$B$776,H$47)+'СЕТ СН'!$G$12+СВЦЭМ!$D$10+'СЕТ СН'!$G$5-'СЕТ СН'!$G$20</f>
        <v>2937.3716108799999</v>
      </c>
      <c r="I77" s="36">
        <f>SUMIFS(СВЦЭМ!$C$33:$C$776,СВЦЭМ!$A$33:$A$776,$A77,СВЦЭМ!$B$33:$B$776,I$47)+'СЕТ СН'!$G$12+СВЦЭМ!$D$10+'СЕТ СН'!$G$5-'СЕТ СН'!$G$20</f>
        <v>2910.97940436</v>
      </c>
      <c r="J77" s="36">
        <f>SUMIFS(СВЦЭМ!$C$33:$C$776,СВЦЭМ!$A$33:$A$776,$A77,СВЦЭМ!$B$33:$B$776,J$47)+'СЕТ СН'!$G$12+СВЦЭМ!$D$10+'СЕТ СН'!$G$5-'СЕТ СН'!$G$20</f>
        <v>2877.1157626200002</v>
      </c>
      <c r="K77" s="36">
        <f>SUMIFS(СВЦЭМ!$C$33:$C$776,СВЦЭМ!$A$33:$A$776,$A77,СВЦЭМ!$B$33:$B$776,K$47)+'СЕТ СН'!$G$12+СВЦЭМ!$D$10+'СЕТ СН'!$G$5-'СЕТ СН'!$G$20</f>
        <v>2875.0735236700002</v>
      </c>
      <c r="L77" s="36">
        <f>SUMIFS(СВЦЭМ!$C$33:$C$776,СВЦЭМ!$A$33:$A$776,$A77,СВЦЭМ!$B$33:$B$776,L$47)+'СЕТ СН'!$G$12+СВЦЭМ!$D$10+'СЕТ СН'!$G$5-'СЕТ СН'!$G$20</f>
        <v>2845.1899908999999</v>
      </c>
      <c r="M77" s="36">
        <f>SUMIFS(СВЦЭМ!$C$33:$C$776,СВЦЭМ!$A$33:$A$776,$A77,СВЦЭМ!$B$33:$B$776,M$47)+'СЕТ СН'!$G$12+СВЦЭМ!$D$10+'СЕТ СН'!$G$5-'СЕТ СН'!$G$20</f>
        <v>2803.2091370600001</v>
      </c>
      <c r="N77" s="36">
        <f>SUMIFS(СВЦЭМ!$C$33:$C$776,СВЦЭМ!$A$33:$A$776,$A77,СВЦЭМ!$B$33:$B$776,N$47)+'СЕТ СН'!$G$12+СВЦЭМ!$D$10+'СЕТ СН'!$G$5-'СЕТ СН'!$G$20</f>
        <v>2790.1445607300002</v>
      </c>
      <c r="O77" s="36">
        <f>SUMIFS(СВЦЭМ!$C$33:$C$776,СВЦЭМ!$A$33:$A$776,$A77,СВЦЭМ!$B$33:$B$776,O$47)+'СЕТ СН'!$G$12+СВЦЭМ!$D$10+'СЕТ СН'!$G$5-'СЕТ СН'!$G$20</f>
        <v>2795.09817939</v>
      </c>
      <c r="P77" s="36">
        <f>SUMIFS(СВЦЭМ!$C$33:$C$776,СВЦЭМ!$A$33:$A$776,$A77,СВЦЭМ!$B$33:$B$776,P$47)+'СЕТ СН'!$G$12+СВЦЭМ!$D$10+'СЕТ СН'!$G$5-'СЕТ СН'!$G$20</f>
        <v>2805.85471826</v>
      </c>
      <c r="Q77" s="36">
        <f>SUMIFS(СВЦЭМ!$C$33:$C$776,СВЦЭМ!$A$33:$A$776,$A77,СВЦЭМ!$B$33:$B$776,Q$47)+'СЕТ СН'!$G$12+СВЦЭМ!$D$10+'СЕТ СН'!$G$5-'СЕТ СН'!$G$20</f>
        <v>2799.3733817699999</v>
      </c>
      <c r="R77" s="36">
        <f>SUMIFS(СВЦЭМ!$C$33:$C$776,СВЦЭМ!$A$33:$A$776,$A77,СВЦЭМ!$B$33:$B$776,R$47)+'СЕТ СН'!$G$12+СВЦЭМ!$D$10+'СЕТ СН'!$G$5-'СЕТ СН'!$G$20</f>
        <v>2785.6728681</v>
      </c>
      <c r="S77" s="36">
        <f>SUMIFS(СВЦЭМ!$C$33:$C$776,СВЦЭМ!$A$33:$A$776,$A77,СВЦЭМ!$B$33:$B$776,S$47)+'СЕТ СН'!$G$12+СВЦЭМ!$D$10+'СЕТ СН'!$G$5-'СЕТ СН'!$G$20</f>
        <v>2776.7703704099999</v>
      </c>
      <c r="T77" s="36">
        <f>SUMIFS(СВЦЭМ!$C$33:$C$776,СВЦЭМ!$A$33:$A$776,$A77,СВЦЭМ!$B$33:$B$776,T$47)+'СЕТ СН'!$G$12+СВЦЭМ!$D$10+'СЕТ СН'!$G$5-'СЕТ СН'!$G$20</f>
        <v>2762.02011455</v>
      </c>
      <c r="U77" s="36">
        <f>SUMIFS(СВЦЭМ!$C$33:$C$776,СВЦЭМ!$A$33:$A$776,$A77,СВЦЭМ!$B$33:$B$776,U$47)+'СЕТ СН'!$G$12+СВЦЭМ!$D$10+'СЕТ СН'!$G$5-'СЕТ СН'!$G$20</f>
        <v>2767.1855243999998</v>
      </c>
      <c r="V77" s="36">
        <f>SUMIFS(СВЦЭМ!$C$33:$C$776,СВЦЭМ!$A$33:$A$776,$A77,СВЦЭМ!$B$33:$B$776,V$47)+'СЕТ СН'!$G$12+СВЦЭМ!$D$10+'СЕТ СН'!$G$5-'СЕТ СН'!$G$20</f>
        <v>2775.6673530600001</v>
      </c>
      <c r="W77" s="36">
        <f>SUMIFS(СВЦЭМ!$C$33:$C$776,СВЦЭМ!$A$33:$A$776,$A77,СВЦЭМ!$B$33:$B$776,W$47)+'СЕТ СН'!$G$12+СВЦЭМ!$D$10+'СЕТ СН'!$G$5-'СЕТ СН'!$G$20</f>
        <v>2787.9875532799997</v>
      </c>
      <c r="X77" s="36">
        <f>SUMIFS(СВЦЭМ!$C$33:$C$776,СВЦЭМ!$A$33:$A$776,$A77,СВЦЭМ!$B$33:$B$776,X$47)+'СЕТ СН'!$G$12+СВЦЭМ!$D$10+'СЕТ СН'!$G$5-'СЕТ СН'!$G$20</f>
        <v>2788.9920288499998</v>
      </c>
      <c r="Y77" s="36">
        <f>SUMIFS(СВЦЭМ!$C$33:$C$776,СВЦЭМ!$A$33:$A$776,$A77,СВЦЭМ!$B$33:$B$776,Y$47)+'СЕТ СН'!$G$12+СВЦЭМ!$D$10+'СЕТ СН'!$G$5-'СЕТ СН'!$G$20</f>
        <v>2812.7592386300003</v>
      </c>
      <c r="AA77" s="37"/>
    </row>
    <row r="78" spans="1:27" ht="15.75" hidden="1" x14ac:dyDescent="0.2">
      <c r="A78" s="35">
        <f t="shared" si="1"/>
        <v>44166</v>
      </c>
      <c r="B78" s="36">
        <f>SUMIFS(СВЦЭМ!$C$33:$C$776,СВЦЭМ!$A$33:$A$776,$A78,СВЦЭМ!$B$33:$B$776,B$47)+'СЕТ СН'!$G$12+СВЦЭМ!$D$10+'СЕТ СН'!$G$5-'СЕТ СН'!$G$20</f>
        <v>1970.82131551</v>
      </c>
      <c r="C78" s="36">
        <f>SUMIFS(СВЦЭМ!$C$33:$C$776,СВЦЭМ!$A$33:$A$776,$A78,СВЦЭМ!$B$33:$B$776,C$47)+'СЕТ СН'!$G$12+СВЦЭМ!$D$10+'СЕТ СН'!$G$5-'СЕТ СН'!$G$20</f>
        <v>1970.82131551</v>
      </c>
      <c r="D78" s="36">
        <f>SUMIFS(СВЦЭМ!$C$33:$C$776,СВЦЭМ!$A$33:$A$776,$A78,СВЦЭМ!$B$33:$B$776,D$47)+'СЕТ СН'!$G$12+СВЦЭМ!$D$10+'СЕТ СН'!$G$5-'СЕТ СН'!$G$20</f>
        <v>1970.82131551</v>
      </c>
      <c r="E78" s="36">
        <f>SUMIFS(СВЦЭМ!$C$33:$C$776,СВЦЭМ!$A$33:$A$776,$A78,СВЦЭМ!$B$33:$B$776,E$47)+'СЕТ СН'!$G$12+СВЦЭМ!$D$10+'СЕТ СН'!$G$5-'СЕТ СН'!$G$20</f>
        <v>1970.82131551</v>
      </c>
      <c r="F78" s="36">
        <f>SUMIFS(СВЦЭМ!$C$33:$C$776,СВЦЭМ!$A$33:$A$776,$A78,СВЦЭМ!$B$33:$B$776,F$47)+'СЕТ СН'!$G$12+СВЦЭМ!$D$10+'СЕТ СН'!$G$5-'СЕТ СН'!$G$20</f>
        <v>1970.82131551</v>
      </c>
      <c r="G78" s="36">
        <f>SUMIFS(СВЦЭМ!$C$33:$C$776,СВЦЭМ!$A$33:$A$776,$A78,СВЦЭМ!$B$33:$B$776,G$47)+'СЕТ СН'!$G$12+СВЦЭМ!$D$10+'СЕТ СН'!$G$5-'СЕТ СН'!$G$20</f>
        <v>1970.82131551</v>
      </c>
      <c r="H78" s="36">
        <f>SUMIFS(СВЦЭМ!$C$33:$C$776,СВЦЭМ!$A$33:$A$776,$A78,СВЦЭМ!$B$33:$B$776,H$47)+'СЕТ СН'!$G$12+СВЦЭМ!$D$10+'СЕТ СН'!$G$5-'СЕТ СН'!$G$20</f>
        <v>1970.82131551</v>
      </c>
      <c r="I78" s="36">
        <f>SUMIFS(СВЦЭМ!$C$33:$C$776,СВЦЭМ!$A$33:$A$776,$A78,СВЦЭМ!$B$33:$B$776,I$47)+'СЕТ СН'!$G$12+СВЦЭМ!$D$10+'СЕТ СН'!$G$5-'СЕТ СН'!$G$20</f>
        <v>1970.82131551</v>
      </c>
      <c r="J78" s="36">
        <f>SUMIFS(СВЦЭМ!$C$33:$C$776,СВЦЭМ!$A$33:$A$776,$A78,СВЦЭМ!$B$33:$B$776,J$47)+'СЕТ СН'!$G$12+СВЦЭМ!$D$10+'СЕТ СН'!$G$5-'СЕТ СН'!$G$20</f>
        <v>1970.82131551</v>
      </c>
      <c r="K78" s="36">
        <f>SUMIFS(СВЦЭМ!$C$33:$C$776,СВЦЭМ!$A$33:$A$776,$A78,СВЦЭМ!$B$33:$B$776,K$47)+'СЕТ СН'!$G$12+СВЦЭМ!$D$10+'СЕТ СН'!$G$5-'СЕТ СН'!$G$20</f>
        <v>1970.82131551</v>
      </c>
      <c r="L78" s="36">
        <f>SUMIFS(СВЦЭМ!$C$33:$C$776,СВЦЭМ!$A$33:$A$776,$A78,СВЦЭМ!$B$33:$B$776,L$47)+'СЕТ СН'!$G$12+СВЦЭМ!$D$10+'СЕТ СН'!$G$5-'СЕТ СН'!$G$20</f>
        <v>1970.82131551</v>
      </c>
      <c r="M78" s="36">
        <f>SUMIFS(СВЦЭМ!$C$33:$C$776,СВЦЭМ!$A$33:$A$776,$A78,СВЦЭМ!$B$33:$B$776,M$47)+'СЕТ СН'!$G$12+СВЦЭМ!$D$10+'СЕТ СН'!$G$5-'СЕТ СН'!$G$20</f>
        <v>1970.82131551</v>
      </c>
      <c r="N78" s="36">
        <f>SUMIFS(СВЦЭМ!$C$33:$C$776,СВЦЭМ!$A$33:$A$776,$A78,СВЦЭМ!$B$33:$B$776,N$47)+'СЕТ СН'!$G$12+СВЦЭМ!$D$10+'СЕТ СН'!$G$5-'СЕТ СН'!$G$20</f>
        <v>1970.82131551</v>
      </c>
      <c r="O78" s="36">
        <f>SUMIFS(СВЦЭМ!$C$33:$C$776,СВЦЭМ!$A$33:$A$776,$A78,СВЦЭМ!$B$33:$B$776,O$47)+'СЕТ СН'!$G$12+СВЦЭМ!$D$10+'СЕТ СН'!$G$5-'СЕТ СН'!$G$20</f>
        <v>1970.82131551</v>
      </c>
      <c r="P78" s="36">
        <f>SUMIFS(СВЦЭМ!$C$33:$C$776,СВЦЭМ!$A$33:$A$776,$A78,СВЦЭМ!$B$33:$B$776,P$47)+'СЕТ СН'!$G$12+СВЦЭМ!$D$10+'СЕТ СН'!$G$5-'СЕТ СН'!$G$20</f>
        <v>1970.82131551</v>
      </c>
      <c r="Q78" s="36">
        <f>SUMIFS(СВЦЭМ!$C$33:$C$776,СВЦЭМ!$A$33:$A$776,$A78,СВЦЭМ!$B$33:$B$776,Q$47)+'СЕТ СН'!$G$12+СВЦЭМ!$D$10+'СЕТ СН'!$G$5-'СЕТ СН'!$G$20</f>
        <v>1970.82131551</v>
      </c>
      <c r="R78" s="36">
        <f>SUMIFS(СВЦЭМ!$C$33:$C$776,СВЦЭМ!$A$33:$A$776,$A78,СВЦЭМ!$B$33:$B$776,R$47)+'СЕТ СН'!$G$12+СВЦЭМ!$D$10+'СЕТ СН'!$G$5-'СЕТ СН'!$G$20</f>
        <v>1970.82131551</v>
      </c>
      <c r="S78" s="36">
        <f>SUMIFS(СВЦЭМ!$C$33:$C$776,СВЦЭМ!$A$33:$A$776,$A78,СВЦЭМ!$B$33:$B$776,S$47)+'СЕТ СН'!$G$12+СВЦЭМ!$D$10+'СЕТ СН'!$G$5-'СЕТ СН'!$G$20</f>
        <v>1970.82131551</v>
      </c>
      <c r="T78" s="36">
        <f>SUMIFS(СВЦЭМ!$C$33:$C$776,СВЦЭМ!$A$33:$A$776,$A78,СВЦЭМ!$B$33:$B$776,T$47)+'СЕТ СН'!$G$12+СВЦЭМ!$D$10+'СЕТ СН'!$G$5-'СЕТ СН'!$G$20</f>
        <v>1970.82131551</v>
      </c>
      <c r="U78" s="36">
        <f>SUMIFS(СВЦЭМ!$C$33:$C$776,СВЦЭМ!$A$33:$A$776,$A78,СВЦЭМ!$B$33:$B$776,U$47)+'СЕТ СН'!$G$12+СВЦЭМ!$D$10+'СЕТ СН'!$G$5-'СЕТ СН'!$G$20</f>
        <v>1970.82131551</v>
      </c>
      <c r="V78" s="36">
        <f>SUMIFS(СВЦЭМ!$C$33:$C$776,СВЦЭМ!$A$33:$A$776,$A78,СВЦЭМ!$B$33:$B$776,V$47)+'СЕТ СН'!$G$12+СВЦЭМ!$D$10+'СЕТ СН'!$G$5-'СЕТ СН'!$G$20</f>
        <v>1970.82131551</v>
      </c>
      <c r="W78" s="36">
        <f>SUMIFS(СВЦЭМ!$C$33:$C$776,СВЦЭМ!$A$33:$A$776,$A78,СВЦЭМ!$B$33:$B$776,W$47)+'СЕТ СН'!$G$12+СВЦЭМ!$D$10+'СЕТ СН'!$G$5-'СЕТ СН'!$G$20</f>
        <v>1970.82131551</v>
      </c>
      <c r="X78" s="36">
        <f>SUMIFS(СВЦЭМ!$C$33:$C$776,СВЦЭМ!$A$33:$A$776,$A78,СВЦЭМ!$B$33:$B$776,X$47)+'СЕТ СН'!$G$12+СВЦЭМ!$D$10+'СЕТ СН'!$G$5-'СЕТ СН'!$G$20</f>
        <v>1970.82131551</v>
      </c>
      <c r="Y78" s="36">
        <f>SUMIFS(СВЦЭМ!$C$33:$C$776,СВЦЭМ!$A$33:$A$776,$A78,СВЦЭМ!$B$33:$B$776,Y$47)+'СЕТ СН'!$G$12+СВЦЭМ!$D$10+'СЕТ СН'!$G$5-'СЕТ СН'!$G$20</f>
        <v>1970.82131551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01.11.2020</v>
      </c>
      <c r="B84" s="36">
        <f>SUMIFS(СВЦЭМ!$C$33:$C$776,СВЦЭМ!$A$33:$A$776,$A84,СВЦЭМ!$B$33:$B$776,B$83)+'СЕТ СН'!$H$12+СВЦЭМ!$D$10+'СЕТ СН'!$H$5-'СЕТ СН'!$H$20</f>
        <v>2867.68859109</v>
      </c>
      <c r="C84" s="36">
        <f>SUMIFS(СВЦЭМ!$C$33:$C$776,СВЦЭМ!$A$33:$A$776,$A84,СВЦЭМ!$B$33:$B$776,C$83)+'СЕТ СН'!$H$12+СВЦЭМ!$D$10+'СЕТ СН'!$H$5-'СЕТ СН'!$H$20</f>
        <v>2941.7992413000002</v>
      </c>
      <c r="D84" s="36">
        <f>SUMIFS(СВЦЭМ!$C$33:$C$776,СВЦЭМ!$A$33:$A$776,$A84,СВЦЭМ!$B$33:$B$776,D$83)+'СЕТ СН'!$H$12+СВЦЭМ!$D$10+'СЕТ СН'!$H$5-'СЕТ СН'!$H$20</f>
        <v>2991.5968317500001</v>
      </c>
      <c r="E84" s="36">
        <f>SUMIFS(СВЦЭМ!$C$33:$C$776,СВЦЭМ!$A$33:$A$776,$A84,СВЦЭМ!$B$33:$B$776,E$83)+'СЕТ СН'!$H$12+СВЦЭМ!$D$10+'СЕТ СН'!$H$5-'СЕТ СН'!$H$20</f>
        <v>3004.80268097</v>
      </c>
      <c r="F84" s="36">
        <f>SUMIFS(СВЦЭМ!$C$33:$C$776,СВЦЭМ!$A$33:$A$776,$A84,СВЦЭМ!$B$33:$B$776,F$83)+'СЕТ СН'!$H$12+СВЦЭМ!$D$10+'СЕТ СН'!$H$5-'СЕТ СН'!$H$20</f>
        <v>3009.79375519</v>
      </c>
      <c r="G84" s="36">
        <f>SUMIFS(СВЦЭМ!$C$33:$C$776,СВЦЭМ!$A$33:$A$776,$A84,СВЦЭМ!$B$33:$B$776,G$83)+'СЕТ СН'!$H$12+СВЦЭМ!$D$10+'СЕТ СН'!$H$5-'СЕТ СН'!$H$20</f>
        <v>2987.5446281700001</v>
      </c>
      <c r="H84" s="36">
        <f>SUMIFS(СВЦЭМ!$C$33:$C$776,СВЦЭМ!$A$33:$A$776,$A84,СВЦЭМ!$B$33:$B$776,H$83)+'СЕТ СН'!$H$12+СВЦЭМ!$D$10+'СЕТ СН'!$H$5-'СЕТ СН'!$H$20</f>
        <v>2971.76898613</v>
      </c>
      <c r="I84" s="36">
        <f>SUMIFS(СВЦЭМ!$C$33:$C$776,СВЦЭМ!$A$33:$A$776,$A84,СВЦЭМ!$B$33:$B$776,I$83)+'СЕТ СН'!$H$12+СВЦЭМ!$D$10+'СЕТ СН'!$H$5-'СЕТ СН'!$H$20</f>
        <v>2941.3649768499999</v>
      </c>
      <c r="J84" s="36">
        <f>SUMIFS(СВЦЭМ!$C$33:$C$776,СВЦЭМ!$A$33:$A$776,$A84,СВЦЭМ!$B$33:$B$776,J$83)+'СЕТ СН'!$H$12+СВЦЭМ!$D$10+'СЕТ СН'!$H$5-'СЕТ СН'!$H$20</f>
        <v>2923.7300825299999</v>
      </c>
      <c r="K84" s="36">
        <f>SUMIFS(СВЦЭМ!$C$33:$C$776,СВЦЭМ!$A$33:$A$776,$A84,СВЦЭМ!$B$33:$B$776,K$83)+'СЕТ СН'!$H$12+СВЦЭМ!$D$10+'СЕТ СН'!$H$5-'СЕТ СН'!$H$20</f>
        <v>2893.0782318399997</v>
      </c>
      <c r="L84" s="36">
        <f>SUMIFS(СВЦЭМ!$C$33:$C$776,СВЦЭМ!$A$33:$A$776,$A84,СВЦЭМ!$B$33:$B$776,L$83)+'СЕТ СН'!$H$12+СВЦЭМ!$D$10+'СЕТ СН'!$H$5-'СЕТ СН'!$H$20</f>
        <v>2866.8586027199999</v>
      </c>
      <c r="M84" s="36">
        <f>SUMIFS(СВЦЭМ!$C$33:$C$776,СВЦЭМ!$A$33:$A$776,$A84,СВЦЭМ!$B$33:$B$776,M$83)+'СЕТ СН'!$H$12+СВЦЭМ!$D$10+'СЕТ СН'!$H$5-'СЕТ СН'!$H$20</f>
        <v>2828.17786127</v>
      </c>
      <c r="N84" s="36">
        <f>SUMIFS(СВЦЭМ!$C$33:$C$776,СВЦЭМ!$A$33:$A$776,$A84,СВЦЭМ!$B$33:$B$776,N$83)+'СЕТ СН'!$H$12+СВЦЭМ!$D$10+'СЕТ СН'!$H$5-'СЕТ СН'!$H$20</f>
        <v>2824.7556813299998</v>
      </c>
      <c r="O84" s="36">
        <f>SUMIFS(СВЦЭМ!$C$33:$C$776,СВЦЭМ!$A$33:$A$776,$A84,СВЦЭМ!$B$33:$B$776,O$83)+'СЕТ СН'!$H$12+СВЦЭМ!$D$10+'СЕТ СН'!$H$5-'СЕТ СН'!$H$20</f>
        <v>2834.6013931100001</v>
      </c>
      <c r="P84" s="36">
        <f>SUMIFS(СВЦЭМ!$C$33:$C$776,СВЦЭМ!$A$33:$A$776,$A84,СВЦЭМ!$B$33:$B$776,P$83)+'СЕТ СН'!$H$12+СВЦЭМ!$D$10+'СЕТ СН'!$H$5-'СЕТ СН'!$H$20</f>
        <v>2860.1056992899998</v>
      </c>
      <c r="Q84" s="36">
        <f>SUMIFS(СВЦЭМ!$C$33:$C$776,СВЦЭМ!$A$33:$A$776,$A84,СВЦЭМ!$B$33:$B$776,Q$83)+'СЕТ СН'!$H$12+СВЦЭМ!$D$10+'СЕТ СН'!$H$5-'СЕТ СН'!$H$20</f>
        <v>2859.4688568500001</v>
      </c>
      <c r="R84" s="36">
        <f>SUMIFS(СВЦЭМ!$C$33:$C$776,СВЦЭМ!$A$33:$A$776,$A84,СВЦЭМ!$B$33:$B$776,R$83)+'СЕТ СН'!$H$12+СВЦЭМ!$D$10+'СЕТ СН'!$H$5-'СЕТ СН'!$H$20</f>
        <v>2850.0479262099998</v>
      </c>
      <c r="S84" s="36">
        <f>SUMIFS(СВЦЭМ!$C$33:$C$776,СВЦЭМ!$A$33:$A$776,$A84,СВЦЭМ!$B$33:$B$776,S$83)+'СЕТ СН'!$H$12+СВЦЭМ!$D$10+'СЕТ СН'!$H$5-'СЕТ СН'!$H$20</f>
        <v>2838.51467693</v>
      </c>
      <c r="T84" s="36">
        <f>SUMIFS(СВЦЭМ!$C$33:$C$776,СВЦЭМ!$A$33:$A$776,$A84,СВЦЭМ!$B$33:$B$776,T$83)+'СЕТ СН'!$H$12+СВЦЭМ!$D$10+'СЕТ СН'!$H$5-'СЕТ СН'!$H$20</f>
        <v>2816.5645323799999</v>
      </c>
      <c r="U84" s="36">
        <f>SUMIFS(СВЦЭМ!$C$33:$C$776,СВЦЭМ!$A$33:$A$776,$A84,СВЦЭМ!$B$33:$B$776,U$83)+'СЕТ СН'!$H$12+СВЦЭМ!$D$10+'СЕТ СН'!$H$5-'СЕТ СН'!$H$20</f>
        <v>2805.7353955799999</v>
      </c>
      <c r="V84" s="36">
        <f>SUMIFS(СВЦЭМ!$C$33:$C$776,СВЦЭМ!$A$33:$A$776,$A84,СВЦЭМ!$B$33:$B$776,V$83)+'СЕТ СН'!$H$12+СВЦЭМ!$D$10+'СЕТ СН'!$H$5-'СЕТ СН'!$H$20</f>
        <v>2815.76990406</v>
      </c>
      <c r="W84" s="36">
        <f>SUMIFS(СВЦЭМ!$C$33:$C$776,СВЦЭМ!$A$33:$A$776,$A84,СВЦЭМ!$B$33:$B$776,W$83)+'СЕТ СН'!$H$12+СВЦЭМ!$D$10+'СЕТ СН'!$H$5-'СЕТ СН'!$H$20</f>
        <v>2823.2589619999999</v>
      </c>
      <c r="X84" s="36">
        <f>SUMIFS(СВЦЭМ!$C$33:$C$776,СВЦЭМ!$A$33:$A$776,$A84,СВЦЭМ!$B$33:$B$776,X$83)+'СЕТ СН'!$H$12+СВЦЭМ!$D$10+'СЕТ СН'!$H$5-'СЕТ СН'!$H$20</f>
        <v>2838.0548300599999</v>
      </c>
      <c r="Y84" s="36">
        <f>SUMIFS(СВЦЭМ!$C$33:$C$776,СВЦЭМ!$A$33:$A$776,$A84,СВЦЭМ!$B$33:$B$776,Y$83)+'СЕТ СН'!$H$12+СВЦЭМ!$D$10+'СЕТ СН'!$H$5-'СЕТ СН'!$H$20</f>
        <v>2858.0429175099998</v>
      </c>
    </row>
    <row r="85" spans="1:25" ht="15.75" x14ac:dyDescent="0.2">
      <c r="A85" s="35">
        <f>A84+1</f>
        <v>44137</v>
      </c>
      <c r="B85" s="36">
        <f>SUMIFS(СВЦЭМ!$C$33:$C$776,СВЦЭМ!$A$33:$A$776,$A85,СВЦЭМ!$B$33:$B$776,B$83)+'СЕТ СН'!$H$12+СВЦЭМ!$D$10+'СЕТ СН'!$H$5-'СЕТ СН'!$H$20</f>
        <v>2866.04696724</v>
      </c>
      <c r="C85" s="36">
        <f>SUMIFS(СВЦЭМ!$C$33:$C$776,СВЦЭМ!$A$33:$A$776,$A85,СВЦЭМ!$B$33:$B$776,C$83)+'СЕТ СН'!$H$12+СВЦЭМ!$D$10+'СЕТ СН'!$H$5-'СЕТ СН'!$H$20</f>
        <v>2956.44978864</v>
      </c>
      <c r="D85" s="36">
        <f>SUMIFS(СВЦЭМ!$C$33:$C$776,СВЦЭМ!$A$33:$A$776,$A85,СВЦЭМ!$B$33:$B$776,D$83)+'СЕТ СН'!$H$12+СВЦЭМ!$D$10+'СЕТ СН'!$H$5-'СЕТ СН'!$H$20</f>
        <v>3048.5688011100001</v>
      </c>
      <c r="E85" s="36">
        <f>SUMIFS(СВЦЭМ!$C$33:$C$776,СВЦЭМ!$A$33:$A$776,$A85,СВЦЭМ!$B$33:$B$776,E$83)+'СЕТ СН'!$H$12+СВЦЭМ!$D$10+'СЕТ СН'!$H$5-'СЕТ СН'!$H$20</f>
        <v>3082.0807724300003</v>
      </c>
      <c r="F85" s="36">
        <f>SUMIFS(СВЦЭМ!$C$33:$C$776,СВЦЭМ!$A$33:$A$776,$A85,СВЦЭМ!$B$33:$B$776,F$83)+'СЕТ СН'!$H$12+СВЦЭМ!$D$10+'СЕТ СН'!$H$5-'СЕТ СН'!$H$20</f>
        <v>3090.13833634</v>
      </c>
      <c r="G85" s="36">
        <f>SUMIFS(СВЦЭМ!$C$33:$C$776,СВЦЭМ!$A$33:$A$776,$A85,СВЦЭМ!$B$33:$B$776,G$83)+'СЕТ СН'!$H$12+СВЦЭМ!$D$10+'СЕТ СН'!$H$5-'СЕТ СН'!$H$20</f>
        <v>3073.0782027400001</v>
      </c>
      <c r="H85" s="36">
        <f>SUMIFS(СВЦЭМ!$C$33:$C$776,СВЦЭМ!$A$33:$A$776,$A85,СВЦЭМ!$B$33:$B$776,H$83)+'СЕТ СН'!$H$12+СВЦЭМ!$D$10+'СЕТ СН'!$H$5-'СЕТ СН'!$H$20</f>
        <v>3026.45031182</v>
      </c>
      <c r="I85" s="36">
        <f>SUMIFS(СВЦЭМ!$C$33:$C$776,СВЦЭМ!$A$33:$A$776,$A85,СВЦЭМ!$B$33:$B$776,I$83)+'СЕТ СН'!$H$12+СВЦЭМ!$D$10+'СЕТ СН'!$H$5-'СЕТ СН'!$H$20</f>
        <v>2945.2707077699997</v>
      </c>
      <c r="J85" s="36">
        <f>SUMIFS(СВЦЭМ!$C$33:$C$776,СВЦЭМ!$A$33:$A$776,$A85,СВЦЭМ!$B$33:$B$776,J$83)+'СЕТ СН'!$H$12+СВЦЭМ!$D$10+'СЕТ СН'!$H$5-'СЕТ СН'!$H$20</f>
        <v>2921.6151293200001</v>
      </c>
      <c r="K85" s="36">
        <f>SUMIFS(СВЦЭМ!$C$33:$C$776,СВЦЭМ!$A$33:$A$776,$A85,СВЦЭМ!$B$33:$B$776,K$83)+'СЕТ СН'!$H$12+СВЦЭМ!$D$10+'СЕТ СН'!$H$5-'СЕТ СН'!$H$20</f>
        <v>2931.7806863000001</v>
      </c>
      <c r="L85" s="36">
        <f>SUMIFS(СВЦЭМ!$C$33:$C$776,СВЦЭМ!$A$33:$A$776,$A85,СВЦЭМ!$B$33:$B$776,L$83)+'СЕТ СН'!$H$12+СВЦЭМ!$D$10+'СЕТ СН'!$H$5-'СЕТ СН'!$H$20</f>
        <v>2903.8759402599999</v>
      </c>
      <c r="M85" s="36">
        <f>SUMIFS(СВЦЭМ!$C$33:$C$776,СВЦЭМ!$A$33:$A$776,$A85,СВЦЭМ!$B$33:$B$776,M$83)+'СЕТ СН'!$H$12+СВЦЭМ!$D$10+'СЕТ СН'!$H$5-'СЕТ СН'!$H$20</f>
        <v>2858.11654112</v>
      </c>
      <c r="N85" s="36">
        <f>SUMIFS(СВЦЭМ!$C$33:$C$776,СВЦЭМ!$A$33:$A$776,$A85,СВЦЭМ!$B$33:$B$776,N$83)+'СЕТ СН'!$H$12+СВЦЭМ!$D$10+'СЕТ СН'!$H$5-'СЕТ СН'!$H$20</f>
        <v>2852.4970128200002</v>
      </c>
      <c r="O85" s="36">
        <f>SUMIFS(СВЦЭМ!$C$33:$C$776,СВЦЭМ!$A$33:$A$776,$A85,СВЦЭМ!$B$33:$B$776,O$83)+'СЕТ СН'!$H$12+СВЦЭМ!$D$10+'СЕТ СН'!$H$5-'СЕТ СН'!$H$20</f>
        <v>2852.0842938000001</v>
      </c>
      <c r="P85" s="36">
        <f>SUMIFS(СВЦЭМ!$C$33:$C$776,СВЦЭМ!$A$33:$A$776,$A85,СВЦЭМ!$B$33:$B$776,P$83)+'СЕТ СН'!$H$12+СВЦЭМ!$D$10+'СЕТ СН'!$H$5-'СЕТ СН'!$H$20</f>
        <v>2858.5640424399999</v>
      </c>
      <c r="Q85" s="36">
        <f>SUMIFS(СВЦЭМ!$C$33:$C$776,СВЦЭМ!$A$33:$A$776,$A85,СВЦЭМ!$B$33:$B$776,Q$83)+'СЕТ СН'!$H$12+СВЦЭМ!$D$10+'СЕТ СН'!$H$5-'СЕТ СН'!$H$20</f>
        <v>2858.36988767</v>
      </c>
      <c r="R85" s="36">
        <f>SUMIFS(СВЦЭМ!$C$33:$C$776,СВЦЭМ!$A$33:$A$776,$A85,СВЦЭМ!$B$33:$B$776,R$83)+'СЕТ СН'!$H$12+СВЦЭМ!$D$10+'СЕТ СН'!$H$5-'СЕТ СН'!$H$20</f>
        <v>2847.2818922900001</v>
      </c>
      <c r="S85" s="36">
        <f>SUMIFS(СВЦЭМ!$C$33:$C$776,СВЦЭМ!$A$33:$A$776,$A85,СВЦЭМ!$B$33:$B$776,S$83)+'СЕТ СН'!$H$12+СВЦЭМ!$D$10+'СЕТ СН'!$H$5-'СЕТ СН'!$H$20</f>
        <v>2832.4772512499999</v>
      </c>
      <c r="T85" s="36">
        <f>SUMIFS(СВЦЭМ!$C$33:$C$776,СВЦЭМ!$A$33:$A$776,$A85,СВЦЭМ!$B$33:$B$776,T$83)+'СЕТ СН'!$H$12+СВЦЭМ!$D$10+'СЕТ СН'!$H$5-'СЕТ СН'!$H$20</f>
        <v>2805.83595156</v>
      </c>
      <c r="U85" s="36">
        <f>SUMIFS(СВЦЭМ!$C$33:$C$776,СВЦЭМ!$A$33:$A$776,$A85,СВЦЭМ!$B$33:$B$776,U$83)+'СЕТ СН'!$H$12+СВЦЭМ!$D$10+'СЕТ СН'!$H$5-'СЕТ СН'!$H$20</f>
        <v>2805.6284697199999</v>
      </c>
      <c r="V85" s="36">
        <f>SUMIFS(СВЦЭМ!$C$33:$C$776,СВЦЭМ!$A$33:$A$776,$A85,СВЦЭМ!$B$33:$B$776,V$83)+'СЕТ СН'!$H$12+СВЦЭМ!$D$10+'СЕТ СН'!$H$5-'СЕТ СН'!$H$20</f>
        <v>2797.2387958899999</v>
      </c>
      <c r="W85" s="36">
        <f>SUMIFS(СВЦЭМ!$C$33:$C$776,СВЦЭМ!$A$33:$A$776,$A85,СВЦЭМ!$B$33:$B$776,W$83)+'СЕТ СН'!$H$12+СВЦЭМ!$D$10+'СЕТ СН'!$H$5-'СЕТ СН'!$H$20</f>
        <v>2818.9696766400002</v>
      </c>
      <c r="X85" s="36">
        <f>SUMIFS(СВЦЭМ!$C$33:$C$776,СВЦЭМ!$A$33:$A$776,$A85,СВЦЭМ!$B$33:$B$776,X$83)+'СЕТ СН'!$H$12+СВЦЭМ!$D$10+'СЕТ СН'!$H$5-'СЕТ СН'!$H$20</f>
        <v>2829.0920613799999</v>
      </c>
      <c r="Y85" s="36">
        <f>SUMIFS(СВЦЭМ!$C$33:$C$776,СВЦЭМ!$A$33:$A$776,$A85,СВЦЭМ!$B$33:$B$776,Y$83)+'СЕТ СН'!$H$12+СВЦЭМ!$D$10+'СЕТ СН'!$H$5-'СЕТ СН'!$H$20</f>
        <v>2857.1599406199998</v>
      </c>
    </row>
    <row r="86" spans="1:25" ht="15.75" x14ac:dyDescent="0.2">
      <c r="A86" s="35">
        <f t="shared" ref="A86:A114" si="2">A85+1</f>
        <v>44138</v>
      </c>
      <c r="B86" s="36">
        <f>SUMIFS(СВЦЭМ!$C$33:$C$776,СВЦЭМ!$A$33:$A$776,$A86,СВЦЭМ!$B$33:$B$776,B$83)+'СЕТ СН'!$H$12+СВЦЭМ!$D$10+'СЕТ СН'!$H$5-'СЕТ СН'!$H$20</f>
        <v>2918.07913796</v>
      </c>
      <c r="C86" s="36">
        <f>SUMIFS(СВЦЭМ!$C$33:$C$776,СВЦЭМ!$A$33:$A$776,$A86,СВЦЭМ!$B$33:$B$776,C$83)+'СЕТ СН'!$H$12+СВЦЭМ!$D$10+'СЕТ СН'!$H$5-'СЕТ СН'!$H$20</f>
        <v>3009.3447642299998</v>
      </c>
      <c r="D86" s="36">
        <f>SUMIFS(СВЦЭМ!$C$33:$C$776,СВЦЭМ!$A$33:$A$776,$A86,СВЦЭМ!$B$33:$B$776,D$83)+'СЕТ СН'!$H$12+СВЦЭМ!$D$10+'СЕТ СН'!$H$5-'СЕТ СН'!$H$20</f>
        <v>3058.82616538</v>
      </c>
      <c r="E86" s="36">
        <f>SUMIFS(СВЦЭМ!$C$33:$C$776,СВЦЭМ!$A$33:$A$776,$A86,СВЦЭМ!$B$33:$B$776,E$83)+'СЕТ СН'!$H$12+СВЦЭМ!$D$10+'СЕТ СН'!$H$5-'СЕТ СН'!$H$20</f>
        <v>3063.0449678</v>
      </c>
      <c r="F86" s="36">
        <f>SUMIFS(СВЦЭМ!$C$33:$C$776,СВЦЭМ!$A$33:$A$776,$A86,СВЦЭМ!$B$33:$B$776,F$83)+'СЕТ СН'!$H$12+СВЦЭМ!$D$10+'СЕТ СН'!$H$5-'СЕТ СН'!$H$20</f>
        <v>3051.1908995200001</v>
      </c>
      <c r="G86" s="36">
        <f>SUMIFS(СВЦЭМ!$C$33:$C$776,СВЦЭМ!$A$33:$A$776,$A86,СВЦЭМ!$B$33:$B$776,G$83)+'СЕТ СН'!$H$12+СВЦЭМ!$D$10+'СЕТ СН'!$H$5-'СЕТ СН'!$H$20</f>
        <v>3042.62067028</v>
      </c>
      <c r="H86" s="36">
        <f>SUMIFS(СВЦЭМ!$C$33:$C$776,СВЦЭМ!$A$33:$A$776,$A86,СВЦЭМ!$B$33:$B$776,H$83)+'СЕТ СН'!$H$12+СВЦЭМ!$D$10+'СЕТ СН'!$H$5-'СЕТ СН'!$H$20</f>
        <v>2987.7454373099999</v>
      </c>
      <c r="I86" s="36">
        <f>SUMIFS(СВЦЭМ!$C$33:$C$776,СВЦЭМ!$A$33:$A$776,$A86,СВЦЭМ!$B$33:$B$776,I$83)+'СЕТ СН'!$H$12+СВЦЭМ!$D$10+'СЕТ СН'!$H$5-'СЕТ СН'!$H$20</f>
        <v>2929.0687639399998</v>
      </c>
      <c r="J86" s="36">
        <f>SUMIFS(СВЦЭМ!$C$33:$C$776,СВЦЭМ!$A$33:$A$776,$A86,СВЦЭМ!$B$33:$B$776,J$83)+'СЕТ СН'!$H$12+СВЦЭМ!$D$10+'СЕТ СН'!$H$5-'СЕТ СН'!$H$20</f>
        <v>2913.2256488799999</v>
      </c>
      <c r="K86" s="36">
        <f>SUMIFS(СВЦЭМ!$C$33:$C$776,СВЦЭМ!$A$33:$A$776,$A86,СВЦЭМ!$B$33:$B$776,K$83)+'СЕТ СН'!$H$12+СВЦЭМ!$D$10+'СЕТ СН'!$H$5-'СЕТ СН'!$H$20</f>
        <v>2912.1530207800001</v>
      </c>
      <c r="L86" s="36">
        <f>SUMIFS(СВЦЭМ!$C$33:$C$776,СВЦЭМ!$A$33:$A$776,$A86,СВЦЭМ!$B$33:$B$776,L$83)+'СЕТ СН'!$H$12+СВЦЭМ!$D$10+'СЕТ СН'!$H$5-'СЕТ СН'!$H$20</f>
        <v>2883.6759591800001</v>
      </c>
      <c r="M86" s="36">
        <f>SUMIFS(СВЦЭМ!$C$33:$C$776,СВЦЭМ!$A$33:$A$776,$A86,СВЦЭМ!$B$33:$B$776,M$83)+'СЕТ СН'!$H$12+СВЦЭМ!$D$10+'СЕТ СН'!$H$5-'СЕТ СН'!$H$20</f>
        <v>2856.5309069599998</v>
      </c>
      <c r="N86" s="36">
        <f>SUMIFS(СВЦЭМ!$C$33:$C$776,СВЦЭМ!$A$33:$A$776,$A86,СВЦЭМ!$B$33:$B$776,N$83)+'СЕТ СН'!$H$12+СВЦЭМ!$D$10+'СЕТ СН'!$H$5-'СЕТ СН'!$H$20</f>
        <v>2846.10071371</v>
      </c>
      <c r="O86" s="36">
        <f>SUMIFS(СВЦЭМ!$C$33:$C$776,СВЦЭМ!$A$33:$A$776,$A86,СВЦЭМ!$B$33:$B$776,O$83)+'СЕТ СН'!$H$12+СВЦЭМ!$D$10+'СЕТ СН'!$H$5-'СЕТ СН'!$H$20</f>
        <v>2852.67689204</v>
      </c>
      <c r="P86" s="36">
        <f>SUMIFS(СВЦЭМ!$C$33:$C$776,СВЦЭМ!$A$33:$A$776,$A86,СВЦЭМ!$B$33:$B$776,P$83)+'СЕТ СН'!$H$12+СВЦЭМ!$D$10+'СЕТ СН'!$H$5-'СЕТ СН'!$H$20</f>
        <v>2854.8984121100002</v>
      </c>
      <c r="Q86" s="36">
        <f>SUMIFS(СВЦЭМ!$C$33:$C$776,СВЦЭМ!$A$33:$A$776,$A86,СВЦЭМ!$B$33:$B$776,Q$83)+'СЕТ СН'!$H$12+СВЦЭМ!$D$10+'СЕТ СН'!$H$5-'СЕТ СН'!$H$20</f>
        <v>2858.17135087</v>
      </c>
      <c r="R86" s="36">
        <f>SUMIFS(СВЦЭМ!$C$33:$C$776,СВЦЭМ!$A$33:$A$776,$A86,СВЦЭМ!$B$33:$B$776,R$83)+'СЕТ СН'!$H$12+СВЦЭМ!$D$10+'СЕТ СН'!$H$5-'СЕТ СН'!$H$20</f>
        <v>2858.1653776399999</v>
      </c>
      <c r="S86" s="36">
        <f>SUMIFS(СВЦЭМ!$C$33:$C$776,СВЦЭМ!$A$33:$A$776,$A86,СВЦЭМ!$B$33:$B$776,S$83)+'СЕТ СН'!$H$12+СВЦЭМ!$D$10+'СЕТ СН'!$H$5-'СЕТ СН'!$H$20</f>
        <v>2867.5058654899999</v>
      </c>
      <c r="T86" s="36">
        <f>SUMIFS(СВЦЭМ!$C$33:$C$776,СВЦЭМ!$A$33:$A$776,$A86,СВЦЭМ!$B$33:$B$776,T$83)+'СЕТ СН'!$H$12+СВЦЭМ!$D$10+'СЕТ СН'!$H$5-'СЕТ СН'!$H$20</f>
        <v>2815.76855247</v>
      </c>
      <c r="U86" s="36">
        <f>SUMIFS(СВЦЭМ!$C$33:$C$776,СВЦЭМ!$A$33:$A$776,$A86,СВЦЭМ!$B$33:$B$776,U$83)+'СЕТ СН'!$H$12+СВЦЭМ!$D$10+'СЕТ СН'!$H$5-'СЕТ СН'!$H$20</f>
        <v>2805.8774154100001</v>
      </c>
      <c r="V86" s="36">
        <f>SUMIFS(СВЦЭМ!$C$33:$C$776,СВЦЭМ!$A$33:$A$776,$A86,СВЦЭМ!$B$33:$B$776,V$83)+'СЕТ СН'!$H$12+СВЦЭМ!$D$10+'СЕТ СН'!$H$5-'СЕТ СН'!$H$20</f>
        <v>2803.8724063999998</v>
      </c>
      <c r="W86" s="36">
        <f>SUMIFS(СВЦЭМ!$C$33:$C$776,СВЦЭМ!$A$33:$A$776,$A86,СВЦЭМ!$B$33:$B$776,W$83)+'СЕТ СН'!$H$12+СВЦЭМ!$D$10+'СЕТ СН'!$H$5-'СЕТ СН'!$H$20</f>
        <v>2814.4569672899997</v>
      </c>
      <c r="X86" s="36">
        <f>SUMIFS(СВЦЭМ!$C$33:$C$776,СВЦЭМ!$A$33:$A$776,$A86,СВЦЭМ!$B$33:$B$776,X$83)+'СЕТ СН'!$H$12+СВЦЭМ!$D$10+'СЕТ СН'!$H$5-'СЕТ СН'!$H$20</f>
        <v>2854.1004540700001</v>
      </c>
      <c r="Y86" s="36">
        <f>SUMIFS(СВЦЭМ!$C$33:$C$776,СВЦЭМ!$A$33:$A$776,$A86,СВЦЭМ!$B$33:$B$776,Y$83)+'СЕТ СН'!$H$12+СВЦЭМ!$D$10+'СЕТ СН'!$H$5-'СЕТ СН'!$H$20</f>
        <v>2887.3825978300001</v>
      </c>
    </row>
    <row r="87" spans="1:25" ht="15.75" x14ac:dyDescent="0.2">
      <c r="A87" s="35">
        <f t="shared" si="2"/>
        <v>44139</v>
      </c>
      <c r="B87" s="36">
        <f>SUMIFS(СВЦЭМ!$C$33:$C$776,СВЦЭМ!$A$33:$A$776,$A87,СВЦЭМ!$B$33:$B$776,B$83)+'СЕТ СН'!$H$12+СВЦЭМ!$D$10+'СЕТ СН'!$H$5-'СЕТ СН'!$H$20</f>
        <v>2879.5653057199997</v>
      </c>
      <c r="C87" s="36">
        <f>SUMIFS(СВЦЭМ!$C$33:$C$776,СВЦЭМ!$A$33:$A$776,$A87,СВЦЭМ!$B$33:$B$776,C$83)+'СЕТ СН'!$H$12+СВЦЭМ!$D$10+'СЕТ СН'!$H$5-'СЕТ СН'!$H$20</f>
        <v>2968.0420537199998</v>
      </c>
      <c r="D87" s="36">
        <f>SUMIFS(СВЦЭМ!$C$33:$C$776,СВЦЭМ!$A$33:$A$776,$A87,СВЦЭМ!$B$33:$B$776,D$83)+'СЕТ СН'!$H$12+СВЦЭМ!$D$10+'СЕТ СН'!$H$5-'СЕТ СН'!$H$20</f>
        <v>3031.1139498499997</v>
      </c>
      <c r="E87" s="36">
        <f>SUMIFS(СВЦЭМ!$C$33:$C$776,СВЦЭМ!$A$33:$A$776,$A87,СВЦЭМ!$B$33:$B$776,E$83)+'СЕТ СН'!$H$12+СВЦЭМ!$D$10+'СЕТ СН'!$H$5-'СЕТ СН'!$H$20</f>
        <v>3036.9833377200002</v>
      </c>
      <c r="F87" s="36">
        <f>SUMIFS(СВЦЭМ!$C$33:$C$776,СВЦЭМ!$A$33:$A$776,$A87,СВЦЭМ!$B$33:$B$776,F$83)+'СЕТ СН'!$H$12+СВЦЭМ!$D$10+'СЕТ СН'!$H$5-'СЕТ СН'!$H$20</f>
        <v>3023.5106326099999</v>
      </c>
      <c r="G87" s="36">
        <f>SUMIFS(СВЦЭМ!$C$33:$C$776,СВЦЭМ!$A$33:$A$776,$A87,СВЦЭМ!$B$33:$B$776,G$83)+'СЕТ СН'!$H$12+СВЦЭМ!$D$10+'СЕТ СН'!$H$5-'СЕТ СН'!$H$20</f>
        <v>3014.0095135900001</v>
      </c>
      <c r="H87" s="36">
        <f>SUMIFS(СВЦЭМ!$C$33:$C$776,СВЦЭМ!$A$33:$A$776,$A87,СВЦЭМ!$B$33:$B$776,H$83)+'СЕТ СН'!$H$12+СВЦЭМ!$D$10+'СЕТ СН'!$H$5-'СЕТ СН'!$H$20</f>
        <v>2988.2939040299998</v>
      </c>
      <c r="I87" s="36">
        <f>SUMIFS(СВЦЭМ!$C$33:$C$776,СВЦЭМ!$A$33:$A$776,$A87,СВЦЭМ!$B$33:$B$776,I$83)+'СЕТ СН'!$H$12+СВЦЭМ!$D$10+'СЕТ СН'!$H$5-'СЕТ СН'!$H$20</f>
        <v>2939.6214985799998</v>
      </c>
      <c r="J87" s="36">
        <f>SUMIFS(СВЦЭМ!$C$33:$C$776,СВЦЭМ!$A$33:$A$776,$A87,СВЦЭМ!$B$33:$B$776,J$83)+'СЕТ СН'!$H$12+СВЦЭМ!$D$10+'СЕТ СН'!$H$5-'СЕТ СН'!$H$20</f>
        <v>2906.9956420600001</v>
      </c>
      <c r="K87" s="36">
        <f>SUMIFS(СВЦЭМ!$C$33:$C$776,СВЦЭМ!$A$33:$A$776,$A87,СВЦЭМ!$B$33:$B$776,K$83)+'СЕТ СН'!$H$12+СВЦЭМ!$D$10+'СЕТ СН'!$H$5-'СЕТ СН'!$H$20</f>
        <v>2908.7652296599999</v>
      </c>
      <c r="L87" s="36">
        <f>SUMIFS(СВЦЭМ!$C$33:$C$776,СВЦЭМ!$A$33:$A$776,$A87,СВЦЭМ!$B$33:$B$776,L$83)+'СЕТ СН'!$H$12+СВЦЭМ!$D$10+'СЕТ СН'!$H$5-'СЕТ СН'!$H$20</f>
        <v>2883.8059791199998</v>
      </c>
      <c r="M87" s="36">
        <f>SUMIFS(СВЦЭМ!$C$33:$C$776,СВЦЭМ!$A$33:$A$776,$A87,СВЦЭМ!$B$33:$B$776,M$83)+'СЕТ СН'!$H$12+СВЦЭМ!$D$10+'СЕТ СН'!$H$5-'СЕТ СН'!$H$20</f>
        <v>2839.9614362699999</v>
      </c>
      <c r="N87" s="36">
        <f>SUMIFS(СВЦЭМ!$C$33:$C$776,СВЦЭМ!$A$33:$A$776,$A87,СВЦЭМ!$B$33:$B$776,N$83)+'СЕТ СН'!$H$12+СВЦЭМ!$D$10+'СЕТ СН'!$H$5-'СЕТ СН'!$H$20</f>
        <v>2818.0046215000002</v>
      </c>
      <c r="O87" s="36">
        <f>SUMIFS(СВЦЭМ!$C$33:$C$776,СВЦЭМ!$A$33:$A$776,$A87,СВЦЭМ!$B$33:$B$776,O$83)+'СЕТ СН'!$H$12+СВЦЭМ!$D$10+'СЕТ СН'!$H$5-'СЕТ СН'!$H$20</f>
        <v>2824.8277402200001</v>
      </c>
      <c r="P87" s="36">
        <f>SUMIFS(СВЦЭМ!$C$33:$C$776,СВЦЭМ!$A$33:$A$776,$A87,СВЦЭМ!$B$33:$B$776,P$83)+'СЕТ СН'!$H$12+СВЦЭМ!$D$10+'СЕТ СН'!$H$5-'СЕТ СН'!$H$20</f>
        <v>2846.6927694400001</v>
      </c>
      <c r="Q87" s="36">
        <f>SUMIFS(СВЦЭМ!$C$33:$C$776,СВЦЭМ!$A$33:$A$776,$A87,СВЦЭМ!$B$33:$B$776,Q$83)+'СЕТ СН'!$H$12+СВЦЭМ!$D$10+'СЕТ СН'!$H$5-'СЕТ СН'!$H$20</f>
        <v>2846.1722521299998</v>
      </c>
      <c r="R87" s="36">
        <f>SUMIFS(СВЦЭМ!$C$33:$C$776,СВЦЭМ!$A$33:$A$776,$A87,СВЦЭМ!$B$33:$B$776,R$83)+'СЕТ СН'!$H$12+СВЦЭМ!$D$10+'СЕТ СН'!$H$5-'СЕТ СН'!$H$20</f>
        <v>2836.5490559199998</v>
      </c>
      <c r="S87" s="36">
        <f>SUMIFS(СВЦЭМ!$C$33:$C$776,СВЦЭМ!$A$33:$A$776,$A87,СВЦЭМ!$B$33:$B$776,S$83)+'СЕТ СН'!$H$12+СВЦЭМ!$D$10+'СЕТ СН'!$H$5-'СЕТ СН'!$H$20</f>
        <v>2826.41331666</v>
      </c>
      <c r="T87" s="36">
        <f>SUMIFS(СВЦЭМ!$C$33:$C$776,СВЦЭМ!$A$33:$A$776,$A87,СВЦЭМ!$B$33:$B$776,T$83)+'СЕТ СН'!$H$12+СВЦЭМ!$D$10+'СЕТ СН'!$H$5-'СЕТ СН'!$H$20</f>
        <v>2834.2723865600001</v>
      </c>
      <c r="U87" s="36">
        <f>SUMIFS(СВЦЭМ!$C$33:$C$776,СВЦЭМ!$A$33:$A$776,$A87,СВЦЭМ!$B$33:$B$776,U$83)+'СЕТ СН'!$H$12+СВЦЭМ!$D$10+'СЕТ СН'!$H$5-'СЕТ СН'!$H$20</f>
        <v>2833.5402383299997</v>
      </c>
      <c r="V87" s="36">
        <f>SUMIFS(СВЦЭМ!$C$33:$C$776,СВЦЭМ!$A$33:$A$776,$A87,СВЦЭМ!$B$33:$B$776,V$83)+'СЕТ СН'!$H$12+СВЦЭМ!$D$10+'СЕТ СН'!$H$5-'СЕТ СН'!$H$20</f>
        <v>2821.5850335099999</v>
      </c>
      <c r="W87" s="36">
        <f>SUMIFS(СВЦЭМ!$C$33:$C$776,СВЦЭМ!$A$33:$A$776,$A87,СВЦЭМ!$B$33:$B$776,W$83)+'СЕТ СН'!$H$12+СВЦЭМ!$D$10+'СЕТ СН'!$H$5-'СЕТ СН'!$H$20</f>
        <v>2815.71411382</v>
      </c>
      <c r="X87" s="36">
        <f>SUMIFS(СВЦЭМ!$C$33:$C$776,СВЦЭМ!$A$33:$A$776,$A87,СВЦЭМ!$B$33:$B$776,X$83)+'СЕТ СН'!$H$12+СВЦЭМ!$D$10+'СЕТ СН'!$H$5-'СЕТ СН'!$H$20</f>
        <v>2824.0586248600002</v>
      </c>
      <c r="Y87" s="36">
        <f>SUMIFS(СВЦЭМ!$C$33:$C$776,СВЦЭМ!$A$33:$A$776,$A87,СВЦЭМ!$B$33:$B$776,Y$83)+'СЕТ СН'!$H$12+СВЦЭМ!$D$10+'СЕТ СН'!$H$5-'СЕТ СН'!$H$20</f>
        <v>2852.5940093499999</v>
      </c>
    </row>
    <row r="88" spans="1:25" ht="15.75" x14ac:dyDescent="0.2">
      <c r="A88" s="35">
        <f t="shared" si="2"/>
        <v>44140</v>
      </c>
      <c r="B88" s="36">
        <f>SUMIFS(СВЦЭМ!$C$33:$C$776,СВЦЭМ!$A$33:$A$776,$A88,СВЦЭМ!$B$33:$B$776,B$83)+'СЕТ СН'!$H$12+СВЦЭМ!$D$10+'СЕТ СН'!$H$5-'СЕТ СН'!$H$20</f>
        <v>2843.2512370700001</v>
      </c>
      <c r="C88" s="36">
        <f>SUMIFS(СВЦЭМ!$C$33:$C$776,СВЦЭМ!$A$33:$A$776,$A88,СВЦЭМ!$B$33:$B$776,C$83)+'СЕТ СН'!$H$12+СВЦЭМ!$D$10+'СЕТ СН'!$H$5-'СЕТ СН'!$H$20</f>
        <v>2921.5037584299998</v>
      </c>
      <c r="D88" s="36">
        <f>SUMIFS(СВЦЭМ!$C$33:$C$776,СВЦЭМ!$A$33:$A$776,$A88,СВЦЭМ!$B$33:$B$776,D$83)+'СЕТ СН'!$H$12+СВЦЭМ!$D$10+'СЕТ СН'!$H$5-'СЕТ СН'!$H$20</f>
        <v>2974.4882389300001</v>
      </c>
      <c r="E88" s="36">
        <f>SUMIFS(СВЦЭМ!$C$33:$C$776,СВЦЭМ!$A$33:$A$776,$A88,СВЦЭМ!$B$33:$B$776,E$83)+'СЕТ СН'!$H$12+СВЦЭМ!$D$10+'СЕТ СН'!$H$5-'СЕТ СН'!$H$20</f>
        <v>2973.2148062300002</v>
      </c>
      <c r="F88" s="36">
        <f>SUMIFS(СВЦЭМ!$C$33:$C$776,СВЦЭМ!$A$33:$A$776,$A88,СВЦЭМ!$B$33:$B$776,F$83)+'СЕТ СН'!$H$12+СВЦЭМ!$D$10+'СЕТ СН'!$H$5-'СЕТ СН'!$H$20</f>
        <v>2975.8330212599999</v>
      </c>
      <c r="G88" s="36">
        <f>SUMIFS(СВЦЭМ!$C$33:$C$776,СВЦЭМ!$A$33:$A$776,$A88,СВЦЭМ!$B$33:$B$776,G$83)+'СЕТ СН'!$H$12+СВЦЭМ!$D$10+'СЕТ СН'!$H$5-'СЕТ СН'!$H$20</f>
        <v>2969.9329786600001</v>
      </c>
      <c r="H88" s="36">
        <f>SUMIFS(СВЦЭМ!$C$33:$C$776,СВЦЭМ!$A$33:$A$776,$A88,СВЦЭМ!$B$33:$B$776,H$83)+'СЕТ СН'!$H$12+СВЦЭМ!$D$10+'СЕТ СН'!$H$5-'СЕТ СН'!$H$20</f>
        <v>2951.7794117799999</v>
      </c>
      <c r="I88" s="36">
        <f>SUMIFS(СВЦЭМ!$C$33:$C$776,СВЦЭМ!$A$33:$A$776,$A88,СВЦЭМ!$B$33:$B$776,I$83)+'СЕТ СН'!$H$12+СВЦЭМ!$D$10+'СЕТ СН'!$H$5-'СЕТ СН'!$H$20</f>
        <v>2961.28674168</v>
      </c>
      <c r="J88" s="36">
        <f>SUMIFS(СВЦЭМ!$C$33:$C$776,СВЦЭМ!$A$33:$A$776,$A88,СВЦЭМ!$B$33:$B$776,J$83)+'СЕТ СН'!$H$12+СВЦЭМ!$D$10+'СЕТ СН'!$H$5-'СЕТ СН'!$H$20</f>
        <v>2947.22219683</v>
      </c>
      <c r="K88" s="36">
        <f>SUMIFS(СВЦЭМ!$C$33:$C$776,СВЦЭМ!$A$33:$A$776,$A88,СВЦЭМ!$B$33:$B$776,K$83)+'СЕТ СН'!$H$12+СВЦЭМ!$D$10+'СЕТ СН'!$H$5-'СЕТ СН'!$H$20</f>
        <v>2943.4603685299999</v>
      </c>
      <c r="L88" s="36">
        <f>SUMIFS(СВЦЭМ!$C$33:$C$776,СВЦЭМ!$A$33:$A$776,$A88,СВЦЭМ!$B$33:$B$776,L$83)+'СЕТ СН'!$H$12+СВЦЭМ!$D$10+'СЕТ СН'!$H$5-'СЕТ СН'!$H$20</f>
        <v>2925.5669948899999</v>
      </c>
      <c r="M88" s="36">
        <f>SUMIFS(СВЦЭМ!$C$33:$C$776,СВЦЭМ!$A$33:$A$776,$A88,СВЦЭМ!$B$33:$B$776,M$83)+'СЕТ СН'!$H$12+СВЦЭМ!$D$10+'СЕТ СН'!$H$5-'СЕТ СН'!$H$20</f>
        <v>2883.4797884999998</v>
      </c>
      <c r="N88" s="36">
        <f>SUMIFS(СВЦЭМ!$C$33:$C$776,СВЦЭМ!$A$33:$A$776,$A88,СВЦЭМ!$B$33:$B$776,N$83)+'СЕТ СН'!$H$12+СВЦЭМ!$D$10+'СЕТ СН'!$H$5-'СЕТ СН'!$H$20</f>
        <v>2851.4333637199998</v>
      </c>
      <c r="O88" s="36">
        <f>SUMIFS(СВЦЭМ!$C$33:$C$776,СВЦЭМ!$A$33:$A$776,$A88,СВЦЭМ!$B$33:$B$776,O$83)+'СЕТ СН'!$H$12+СВЦЭМ!$D$10+'СЕТ СН'!$H$5-'СЕТ СН'!$H$20</f>
        <v>2859.8565116899999</v>
      </c>
      <c r="P88" s="36">
        <f>SUMIFS(СВЦЭМ!$C$33:$C$776,СВЦЭМ!$A$33:$A$776,$A88,СВЦЭМ!$B$33:$B$776,P$83)+'СЕТ СН'!$H$12+СВЦЭМ!$D$10+'СЕТ СН'!$H$5-'СЕТ СН'!$H$20</f>
        <v>2862.42268315</v>
      </c>
      <c r="Q88" s="36">
        <f>SUMIFS(СВЦЭМ!$C$33:$C$776,СВЦЭМ!$A$33:$A$776,$A88,СВЦЭМ!$B$33:$B$776,Q$83)+'СЕТ СН'!$H$12+СВЦЭМ!$D$10+'СЕТ СН'!$H$5-'СЕТ СН'!$H$20</f>
        <v>2866.1822079600001</v>
      </c>
      <c r="R88" s="36">
        <f>SUMIFS(СВЦЭМ!$C$33:$C$776,СВЦЭМ!$A$33:$A$776,$A88,СВЦЭМ!$B$33:$B$776,R$83)+'СЕТ СН'!$H$12+СВЦЭМ!$D$10+'СЕТ СН'!$H$5-'СЕТ СН'!$H$20</f>
        <v>2856.9333717300001</v>
      </c>
      <c r="S88" s="36">
        <f>SUMIFS(СВЦЭМ!$C$33:$C$776,СВЦЭМ!$A$33:$A$776,$A88,СВЦЭМ!$B$33:$B$776,S$83)+'СЕТ СН'!$H$12+СВЦЭМ!$D$10+'СЕТ СН'!$H$5-'СЕТ СН'!$H$20</f>
        <v>2850.53229375</v>
      </c>
      <c r="T88" s="36">
        <f>SUMIFS(СВЦЭМ!$C$33:$C$776,СВЦЭМ!$A$33:$A$776,$A88,СВЦЭМ!$B$33:$B$776,T$83)+'СЕТ СН'!$H$12+СВЦЭМ!$D$10+'СЕТ СН'!$H$5-'СЕТ СН'!$H$20</f>
        <v>2797.1762776300002</v>
      </c>
      <c r="U88" s="36">
        <f>SUMIFS(СВЦЭМ!$C$33:$C$776,СВЦЭМ!$A$33:$A$776,$A88,СВЦЭМ!$B$33:$B$776,U$83)+'СЕТ СН'!$H$12+СВЦЭМ!$D$10+'СЕТ СН'!$H$5-'СЕТ СН'!$H$20</f>
        <v>2797.8224041499998</v>
      </c>
      <c r="V88" s="36">
        <f>SUMIFS(СВЦЭМ!$C$33:$C$776,СВЦЭМ!$A$33:$A$776,$A88,СВЦЭМ!$B$33:$B$776,V$83)+'СЕТ СН'!$H$12+СВЦЭМ!$D$10+'СЕТ СН'!$H$5-'СЕТ СН'!$H$20</f>
        <v>2815.9666033200001</v>
      </c>
      <c r="W88" s="36">
        <f>SUMIFS(СВЦЭМ!$C$33:$C$776,СВЦЭМ!$A$33:$A$776,$A88,СВЦЭМ!$B$33:$B$776,W$83)+'СЕТ СН'!$H$12+СВЦЭМ!$D$10+'СЕТ СН'!$H$5-'СЕТ СН'!$H$20</f>
        <v>2847.6302537000001</v>
      </c>
      <c r="X88" s="36">
        <f>SUMIFS(СВЦЭМ!$C$33:$C$776,СВЦЭМ!$A$33:$A$776,$A88,СВЦЭМ!$B$33:$B$776,X$83)+'СЕТ СН'!$H$12+СВЦЭМ!$D$10+'СЕТ СН'!$H$5-'СЕТ СН'!$H$20</f>
        <v>2860.41069745</v>
      </c>
      <c r="Y88" s="36">
        <f>SUMIFS(СВЦЭМ!$C$33:$C$776,СВЦЭМ!$A$33:$A$776,$A88,СВЦЭМ!$B$33:$B$776,Y$83)+'СЕТ СН'!$H$12+СВЦЭМ!$D$10+'СЕТ СН'!$H$5-'СЕТ СН'!$H$20</f>
        <v>2899.97520115</v>
      </c>
    </row>
    <row r="89" spans="1:25" ht="15.75" x14ac:dyDescent="0.2">
      <c r="A89" s="35">
        <f t="shared" si="2"/>
        <v>44141</v>
      </c>
      <c r="B89" s="36">
        <f>SUMIFS(СВЦЭМ!$C$33:$C$776,СВЦЭМ!$A$33:$A$776,$A89,СВЦЭМ!$B$33:$B$776,B$83)+'СЕТ СН'!$H$12+СВЦЭМ!$D$10+'СЕТ СН'!$H$5-'СЕТ СН'!$H$20</f>
        <v>2879.5451767</v>
      </c>
      <c r="C89" s="36">
        <f>SUMIFS(СВЦЭМ!$C$33:$C$776,СВЦЭМ!$A$33:$A$776,$A89,СВЦЭМ!$B$33:$B$776,C$83)+'СЕТ СН'!$H$12+СВЦЭМ!$D$10+'СЕТ СН'!$H$5-'СЕТ СН'!$H$20</f>
        <v>2952.5562324000002</v>
      </c>
      <c r="D89" s="36">
        <f>SUMIFS(СВЦЭМ!$C$33:$C$776,СВЦЭМ!$A$33:$A$776,$A89,СВЦЭМ!$B$33:$B$776,D$83)+'СЕТ СН'!$H$12+СВЦЭМ!$D$10+'СЕТ СН'!$H$5-'СЕТ СН'!$H$20</f>
        <v>3009.82731083</v>
      </c>
      <c r="E89" s="36">
        <f>SUMIFS(СВЦЭМ!$C$33:$C$776,СВЦЭМ!$A$33:$A$776,$A89,СВЦЭМ!$B$33:$B$776,E$83)+'СЕТ СН'!$H$12+СВЦЭМ!$D$10+'СЕТ СН'!$H$5-'СЕТ СН'!$H$20</f>
        <v>3012.1809046200001</v>
      </c>
      <c r="F89" s="36">
        <f>SUMIFS(СВЦЭМ!$C$33:$C$776,СВЦЭМ!$A$33:$A$776,$A89,СВЦЭМ!$B$33:$B$776,F$83)+'СЕТ СН'!$H$12+СВЦЭМ!$D$10+'СЕТ СН'!$H$5-'СЕТ СН'!$H$20</f>
        <v>3013.7682865199999</v>
      </c>
      <c r="G89" s="36">
        <f>SUMIFS(СВЦЭМ!$C$33:$C$776,СВЦЭМ!$A$33:$A$776,$A89,СВЦЭМ!$B$33:$B$776,G$83)+'СЕТ СН'!$H$12+СВЦЭМ!$D$10+'СЕТ СН'!$H$5-'СЕТ СН'!$H$20</f>
        <v>3004.45410081</v>
      </c>
      <c r="H89" s="36">
        <f>SUMIFS(СВЦЭМ!$C$33:$C$776,СВЦЭМ!$A$33:$A$776,$A89,СВЦЭМ!$B$33:$B$776,H$83)+'СЕТ СН'!$H$12+СВЦЭМ!$D$10+'СЕТ СН'!$H$5-'СЕТ СН'!$H$20</f>
        <v>2979.5055775800001</v>
      </c>
      <c r="I89" s="36">
        <f>SUMIFS(СВЦЭМ!$C$33:$C$776,СВЦЭМ!$A$33:$A$776,$A89,СВЦЭМ!$B$33:$B$776,I$83)+'СЕТ СН'!$H$12+СВЦЭМ!$D$10+'СЕТ СН'!$H$5-'СЕТ СН'!$H$20</f>
        <v>2981.1953498100002</v>
      </c>
      <c r="J89" s="36">
        <f>SUMIFS(СВЦЭМ!$C$33:$C$776,СВЦЭМ!$A$33:$A$776,$A89,СВЦЭМ!$B$33:$B$776,J$83)+'СЕТ СН'!$H$12+СВЦЭМ!$D$10+'СЕТ СН'!$H$5-'СЕТ СН'!$H$20</f>
        <v>2976.0208790299998</v>
      </c>
      <c r="K89" s="36">
        <f>SUMIFS(СВЦЭМ!$C$33:$C$776,СВЦЭМ!$A$33:$A$776,$A89,СВЦЭМ!$B$33:$B$776,K$83)+'СЕТ СН'!$H$12+СВЦЭМ!$D$10+'СЕТ СН'!$H$5-'СЕТ СН'!$H$20</f>
        <v>2963.9459588300001</v>
      </c>
      <c r="L89" s="36">
        <f>SUMIFS(СВЦЭМ!$C$33:$C$776,СВЦЭМ!$A$33:$A$776,$A89,СВЦЭМ!$B$33:$B$776,L$83)+'СЕТ СН'!$H$12+СВЦЭМ!$D$10+'СЕТ СН'!$H$5-'СЕТ СН'!$H$20</f>
        <v>2945.1502376200001</v>
      </c>
      <c r="M89" s="36">
        <f>SUMIFS(СВЦЭМ!$C$33:$C$776,СВЦЭМ!$A$33:$A$776,$A89,СВЦЭМ!$B$33:$B$776,M$83)+'СЕТ СН'!$H$12+СВЦЭМ!$D$10+'СЕТ СН'!$H$5-'СЕТ СН'!$H$20</f>
        <v>2916.0588750500001</v>
      </c>
      <c r="N89" s="36">
        <f>SUMIFS(СВЦЭМ!$C$33:$C$776,СВЦЭМ!$A$33:$A$776,$A89,СВЦЭМ!$B$33:$B$776,N$83)+'СЕТ СН'!$H$12+СВЦЭМ!$D$10+'СЕТ СН'!$H$5-'СЕТ СН'!$H$20</f>
        <v>2873.8096781099998</v>
      </c>
      <c r="O89" s="36">
        <f>SUMIFS(СВЦЭМ!$C$33:$C$776,СВЦЭМ!$A$33:$A$776,$A89,СВЦЭМ!$B$33:$B$776,O$83)+'СЕТ СН'!$H$12+СВЦЭМ!$D$10+'СЕТ СН'!$H$5-'СЕТ СН'!$H$20</f>
        <v>2854.5668545899998</v>
      </c>
      <c r="P89" s="36">
        <f>SUMIFS(СВЦЭМ!$C$33:$C$776,СВЦЭМ!$A$33:$A$776,$A89,СВЦЭМ!$B$33:$B$776,P$83)+'СЕТ СН'!$H$12+СВЦЭМ!$D$10+'СЕТ СН'!$H$5-'СЕТ СН'!$H$20</f>
        <v>2860.5783574900001</v>
      </c>
      <c r="Q89" s="36">
        <f>SUMIFS(СВЦЭМ!$C$33:$C$776,СВЦЭМ!$A$33:$A$776,$A89,СВЦЭМ!$B$33:$B$776,Q$83)+'СЕТ СН'!$H$12+СВЦЭМ!$D$10+'СЕТ СН'!$H$5-'СЕТ СН'!$H$20</f>
        <v>2876.74020045</v>
      </c>
      <c r="R89" s="36">
        <f>SUMIFS(СВЦЭМ!$C$33:$C$776,СВЦЭМ!$A$33:$A$776,$A89,СВЦЭМ!$B$33:$B$776,R$83)+'СЕТ СН'!$H$12+СВЦЭМ!$D$10+'СЕТ СН'!$H$5-'СЕТ СН'!$H$20</f>
        <v>2872.3899402900001</v>
      </c>
      <c r="S89" s="36">
        <f>SUMIFS(СВЦЭМ!$C$33:$C$776,СВЦЭМ!$A$33:$A$776,$A89,СВЦЭМ!$B$33:$B$776,S$83)+'СЕТ СН'!$H$12+СВЦЭМ!$D$10+'СЕТ СН'!$H$5-'СЕТ СН'!$H$20</f>
        <v>2857.7178537300001</v>
      </c>
      <c r="T89" s="36">
        <f>SUMIFS(СВЦЭМ!$C$33:$C$776,СВЦЭМ!$A$33:$A$776,$A89,СВЦЭМ!$B$33:$B$776,T$83)+'СЕТ СН'!$H$12+СВЦЭМ!$D$10+'СЕТ СН'!$H$5-'СЕТ СН'!$H$20</f>
        <v>2822.9712155100001</v>
      </c>
      <c r="U89" s="36">
        <f>SUMIFS(СВЦЭМ!$C$33:$C$776,СВЦЭМ!$A$33:$A$776,$A89,СВЦЭМ!$B$33:$B$776,U$83)+'СЕТ СН'!$H$12+СВЦЭМ!$D$10+'СЕТ СН'!$H$5-'СЕТ СН'!$H$20</f>
        <v>2825.8321728599999</v>
      </c>
      <c r="V89" s="36">
        <f>SUMIFS(СВЦЭМ!$C$33:$C$776,СВЦЭМ!$A$33:$A$776,$A89,СВЦЭМ!$B$33:$B$776,V$83)+'СЕТ СН'!$H$12+СВЦЭМ!$D$10+'СЕТ СН'!$H$5-'СЕТ СН'!$H$20</f>
        <v>2832.9995586800001</v>
      </c>
      <c r="W89" s="36">
        <f>SUMIFS(СВЦЭМ!$C$33:$C$776,СВЦЭМ!$A$33:$A$776,$A89,СВЦЭМ!$B$33:$B$776,W$83)+'СЕТ СН'!$H$12+СВЦЭМ!$D$10+'СЕТ СН'!$H$5-'СЕТ СН'!$H$20</f>
        <v>2868.5389140100001</v>
      </c>
      <c r="X89" s="36">
        <f>SUMIFS(СВЦЭМ!$C$33:$C$776,СВЦЭМ!$A$33:$A$776,$A89,СВЦЭМ!$B$33:$B$776,X$83)+'СЕТ СН'!$H$12+СВЦЭМ!$D$10+'СЕТ СН'!$H$5-'СЕТ СН'!$H$20</f>
        <v>2879.1286769399999</v>
      </c>
      <c r="Y89" s="36">
        <f>SUMIFS(СВЦЭМ!$C$33:$C$776,СВЦЭМ!$A$33:$A$776,$A89,СВЦЭМ!$B$33:$B$776,Y$83)+'СЕТ СН'!$H$12+СВЦЭМ!$D$10+'СЕТ СН'!$H$5-'СЕТ СН'!$H$20</f>
        <v>2901.8874765099999</v>
      </c>
    </row>
    <row r="90" spans="1:25" ht="15.75" x14ac:dyDescent="0.2">
      <c r="A90" s="35">
        <f t="shared" si="2"/>
        <v>44142</v>
      </c>
      <c r="B90" s="36">
        <f>SUMIFS(СВЦЭМ!$C$33:$C$776,СВЦЭМ!$A$33:$A$776,$A90,СВЦЭМ!$B$33:$B$776,B$83)+'СЕТ СН'!$H$12+СВЦЭМ!$D$10+'СЕТ СН'!$H$5-'СЕТ СН'!$H$20</f>
        <v>2906.4221169799998</v>
      </c>
      <c r="C90" s="36">
        <f>SUMIFS(СВЦЭМ!$C$33:$C$776,СВЦЭМ!$A$33:$A$776,$A90,СВЦЭМ!$B$33:$B$776,C$83)+'СЕТ СН'!$H$12+СВЦЭМ!$D$10+'СЕТ СН'!$H$5-'СЕТ СН'!$H$20</f>
        <v>2978.74584774</v>
      </c>
      <c r="D90" s="36">
        <f>SUMIFS(СВЦЭМ!$C$33:$C$776,СВЦЭМ!$A$33:$A$776,$A90,СВЦЭМ!$B$33:$B$776,D$83)+'СЕТ СН'!$H$12+СВЦЭМ!$D$10+'СЕТ СН'!$H$5-'СЕТ СН'!$H$20</f>
        <v>3044.86382598</v>
      </c>
      <c r="E90" s="36">
        <f>SUMIFS(СВЦЭМ!$C$33:$C$776,СВЦЭМ!$A$33:$A$776,$A90,СВЦЭМ!$B$33:$B$776,E$83)+'СЕТ СН'!$H$12+СВЦЭМ!$D$10+'СЕТ СН'!$H$5-'СЕТ СН'!$H$20</f>
        <v>3055.54935277</v>
      </c>
      <c r="F90" s="36">
        <f>SUMIFS(СВЦЭМ!$C$33:$C$776,СВЦЭМ!$A$33:$A$776,$A90,СВЦЭМ!$B$33:$B$776,F$83)+'СЕТ СН'!$H$12+СВЦЭМ!$D$10+'СЕТ СН'!$H$5-'СЕТ СН'!$H$20</f>
        <v>3044.4759639100002</v>
      </c>
      <c r="G90" s="36">
        <f>SUMIFS(СВЦЭМ!$C$33:$C$776,СВЦЭМ!$A$33:$A$776,$A90,СВЦЭМ!$B$33:$B$776,G$83)+'СЕТ СН'!$H$12+СВЦЭМ!$D$10+'СЕТ СН'!$H$5-'СЕТ СН'!$H$20</f>
        <v>3036.1475846100002</v>
      </c>
      <c r="H90" s="36">
        <f>SUMIFS(СВЦЭМ!$C$33:$C$776,СВЦЭМ!$A$33:$A$776,$A90,СВЦЭМ!$B$33:$B$776,H$83)+'СЕТ СН'!$H$12+СВЦЭМ!$D$10+'СЕТ СН'!$H$5-'СЕТ СН'!$H$20</f>
        <v>3019.3650123400002</v>
      </c>
      <c r="I90" s="36">
        <f>SUMIFS(СВЦЭМ!$C$33:$C$776,СВЦЭМ!$A$33:$A$776,$A90,СВЦЭМ!$B$33:$B$776,I$83)+'СЕТ СН'!$H$12+СВЦЭМ!$D$10+'СЕТ СН'!$H$5-'СЕТ СН'!$H$20</f>
        <v>2963.91537053</v>
      </c>
      <c r="J90" s="36">
        <f>SUMIFS(СВЦЭМ!$C$33:$C$776,СВЦЭМ!$A$33:$A$776,$A90,СВЦЭМ!$B$33:$B$776,J$83)+'СЕТ СН'!$H$12+СВЦЭМ!$D$10+'СЕТ СН'!$H$5-'СЕТ СН'!$H$20</f>
        <v>2935.72165765</v>
      </c>
      <c r="K90" s="36">
        <f>SUMIFS(СВЦЭМ!$C$33:$C$776,СВЦЭМ!$A$33:$A$776,$A90,СВЦЭМ!$B$33:$B$776,K$83)+'СЕТ СН'!$H$12+СВЦЭМ!$D$10+'СЕТ СН'!$H$5-'СЕТ СН'!$H$20</f>
        <v>2906.5739227100003</v>
      </c>
      <c r="L90" s="36">
        <f>SUMIFS(СВЦЭМ!$C$33:$C$776,СВЦЭМ!$A$33:$A$776,$A90,СВЦЭМ!$B$33:$B$776,L$83)+'СЕТ СН'!$H$12+СВЦЭМ!$D$10+'СЕТ СН'!$H$5-'СЕТ СН'!$H$20</f>
        <v>2878.4300309599998</v>
      </c>
      <c r="M90" s="36">
        <f>SUMIFS(СВЦЭМ!$C$33:$C$776,СВЦЭМ!$A$33:$A$776,$A90,СВЦЭМ!$B$33:$B$776,M$83)+'СЕТ СН'!$H$12+СВЦЭМ!$D$10+'СЕТ СН'!$H$5-'СЕТ СН'!$H$20</f>
        <v>2843.6897383300002</v>
      </c>
      <c r="N90" s="36">
        <f>SUMIFS(СВЦЭМ!$C$33:$C$776,СВЦЭМ!$A$33:$A$776,$A90,СВЦЭМ!$B$33:$B$776,N$83)+'СЕТ СН'!$H$12+СВЦЭМ!$D$10+'СЕТ СН'!$H$5-'СЕТ СН'!$H$20</f>
        <v>2829.3736067600003</v>
      </c>
      <c r="O90" s="36">
        <f>SUMIFS(СВЦЭМ!$C$33:$C$776,СВЦЭМ!$A$33:$A$776,$A90,СВЦЭМ!$B$33:$B$776,O$83)+'СЕТ СН'!$H$12+СВЦЭМ!$D$10+'СЕТ СН'!$H$5-'СЕТ СН'!$H$20</f>
        <v>2840.3195104599999</v>
      </c>
      <c r="P90" s="36">
        <f>SUMIFS(СВЦЭМ!$C$33:$C$776,СВЦЭМ!$A$33:$A$776,$A90,СВЦЭМ!$B$33:$B$776,P$83)+'СЕТ СН'!$H$12+СВЦЭМ!$D$10+'СЕТ СН'!$H$5-'СЕТ СН'!$H$20</f>
        <v>2839.96196955</v>
      </c>
      <c r="Q90" s="36">
        <f>SUMIFS(СВЦЭМ!$C$33:$C$776,СВЦЭМ!$A$33:$A$776,$A90,СВЦЭМ!$B$33:$B$776,Q$83)+'СЕТ СН'!$H$12+СВЦЭМ!$D$10+'СЕТ СН'!$H$5-'СЕТ СН'!$H$20</f>
        <v>2833.8822282400001</v>
      </c>
      <c r="R90" s="36">
        <f>SUMIFS(СВЦЭМ!$C$33:$C$776,СВЦЭМ!$A$33:$A$776,$A90,СВЦЭМ!$B$33:$B$776,R$83)+'СЕТ СН'!$H$12+СВЦЭМ!$D$10+'СЕТ СН'!$H$5-'СЕТ СН'!$H$20</f>
        <v>2822.2410199000001</v>
      </c>
      <c r="S90" s="36">
        <f>SUMIFS(СВЦЭМ!$C$33:$C$776,СВЦЭМ!$A$33:$A$776,$A90,СВЦЭМ!$B$33:$B$776,S$83)+'СЕТ СН'!$H$12+СВЦЭМ!$D$10+'СЕТ СН'!$H$5-'СЕТ СН'!$H$20</f>
        <v>2817.5063355399998</v>
      </c>
      <c r="T90" s="36">
        <f>SUMIFS(СВЦЭМ!$C$33:$C$776,СВЦЭМ!$A$33:$A$776,$A90,СВЦЭМ!$B$33:$B$776,T$83)+'СЕТ СН'!$H$12+СВЦЭМ!$D$10+'СЕТ СН'!$H$5-'СЕТ СН'!$H$20</f>
        <v>2791.56482185</v>
      </c>
      <c r="U90" s="36">
        <f>SUMIFS(СВЦЭМ!$C$33:$C$776,СВЦЭМ!$A$33:$A$776,$A90,СВЦЭМ!$B$33:$B$776,U$83)+'СЕТ СН'!$H$12+СВЦЭМ!$D$10+'СЕТ СН'!$H$5-'СЕТ СН'!$H$20</f>
        <v>2802.2347681800002</v>
      </c>
      <c r="V90" s="36">
        <f>SUMIFS(СВЦЭМ!$C$33:$C$776,СВЦЭМ!$A$33:$A$776,$A90,СВЦЭМ!$B$33:$B$776,V$83)+'СЕТ СН'!$H$12+СВЦЭМ!$D$10+'СЕТ СН'!$H$5-'СЕТ СН'!$H$20</f>
        <v>2818.701016</v>
      </c>
      <c r="W90" s="36">
        <f>SUMIFS(СВЦЭМ!$C$33:$C$776,СВЦЭМ!$A$33:$A$776,$A90,СВЦЭМ!$B$33:$B$776,W$83)+'СЕТ СН'!$H$12+СВЦЭМ!$D$10+'СЕТ СН'!$H$5-'СЕТ СН'!$H$20</f>
        <v>2824.41535045</v>
      </c>
      <c r="X90" s="36">
        <f>SUMIFS(СВЦЭМ!$C$33:$C$776,СВЦЭМ!$A$33:$A$776,$A90,СВЦЭМ!$B$33:$B$776,X$83)+'СЕТ СН'!$H$12+СВЦЭМ!$D$10+'СЕТ СН'!$H$5-'СЕТ СН'!$H$20</f>
        <v>2832.2062737300002</v>
      </c>
      <c r="Y90" s="36">
        <f>SUMIFS(СВЦЭМ!$C$33:$C$776,СВЦЭМ!$A$33:$A$776,$A90,СВЦЭМ!$B$33:$B$776,Y$83)+'СЕТ СН'!$H$12+СВЦЭМ!$D$10+'СЕТ СН'!$H$5-'СЕТ СН'!$H$20</f>
        <v>2862.97863951</v>
      </c>
    </row>
    <row r="91" spans="1:25" ht="15.75" x14ac:dyDescent="0.2">
      <c r="A91" s="35">
        <f t="shared" si="2"/>
        <v>44143</v>
      </c>
      <c r="B91" s="36">
        <f>SUMIFS(СВЦЭМ!$C$33:$C$776,СВЦЭМ!$A$33:$A$776,$A91,СВЦЭМ!$B$33:$B$776,B$83)+'СЕТ СН'!$H$12+СВЦЭМ!$D$10+'СЕТ СН'!$H$5-'СЕТ СН'!$H$20</f>
        <v>2910.1449864000001</v>
      </c>
      <c r="C91" s="36">
        <f>SUMIFS(СВЦЭМ!$C$33:$C$776,СВЦЭМ!$A$33:$A$776,$A91,СВЦЭМ!$B$33:$B$776,C$83)+'СЕТ СН'!$H$12+СВЦЭМ!$D$10+'СЕТ СН'!$H$5-'СЕТ СН'!$H$20</f>
        <v>2990.5132865599999</v>
      </c>
      <c r="D91" s="36">
        <f>SUMIFS(СВЦЭМ!$C$33:$C$776,СВЦЭМ!$A$33:$A$776,$A91,СВЦЭМ!$B$33:$B$776,D$83)+'СЕТ СН'!$H$12+СВЦЭМ!$D$10+'СЕТ СН'!$H$5-'СЕТ СН'!$H$20</f>
        <v>3055.1625332399999</v>
      </c>
      <c r="E91" s="36">
        <f>SUMIFS(СВЦЭМ!$C$33:$C$776,СВЦЭМ!$A$33:$A$776,$A91,СВЦЭМ!$B$33:$B$776,E$83)+'СЕТ СН'!$H$12+СВЦЭМ!$D$10+'СЕТ СН'!$H$5-'СЕТ СН'!$H$20</f>
        <v>3069.4553692199997</v>
      </c>
      <c r="F91" s="36">
        <f>SUMIFS(СВЦЭМ!$C$33:$C$776,СВЦЭМ!$A$33:$A$776,$A91,СВЦЭМ!$B$33:$B$776,F$83)+'СЕТ СН'!$H$12+СВЦЭМ!$D$10+'СЕТ СН'!$H$5-'СЕТ СН'!$H$20</f>
        <v>3065.5761111499996</v>
      </c>
      <c r="G91" s="36">
        <f>SUMIFS(СВЦЭМ!$C$33:$C$776,СВЦЭМ!$A$33:$A$776,$A91,СВЦЭМ!$B$33:$B$776,G$83)+'СЕТ СН'!$H$12+СВЦЭМ!$D$10+'СЕТ СН'!$H$5-'СЕТ СН'!$H$20</f>
        <v>3062.2827605499997</v>
      </c>
      <c r="H91" s="36">
        <f>SUMIFS(СВЦЭМ!$C$33:$C$776,СВЦЭМ!$A$33:$A$776,$A91,СВЦЭМ!$B$33:$B$776,H$83)+'СЕТ СН'!$H$12+СВЦЭМ!$D$10+'СЕТ СН'!$H$5-'СЕТ СН'!$H$20</f>
        <v>3046.4503878</v>
      </c>
      <c r="I91" s="36">
        <f>SUMIFS(СВЦЭМ!$C$33:$C$776,СВЦЭМ!$A$33:$A$776,$A91,СВЦЭМ!$B$33:$B$776,I$83)+'СЕТ СН'!$H$12+СВЦЭМ!$D$10+'СЕТ СН'!$H$5-'СЕТ СН'!$H$20</f>
        <v>3016.7144909099998</v>
      </c>
      <c r="J91" s="36">
        <f>SUMIFS(СВЦЭМ!$C$33:$C$776,СВЦЭМ!$A$33:$A$776,$A91,СВЦЭМ!$B$33:$B$776,J$83)+'СЕТ СН'!$H$12+СВЦЭМ!$D$10+'СЕТ СН'!$H$5-'СЕТ СН'!$H$20</f>
        <v>2974.36567057</v>
      </c>
      <c r="K91" s="36">
        <f>SUMIFS(СВЦЭМ!$C$33:$C$776,СВЦЭМ!$A$33:$A$776,$A91,СВЦЭМ!$B$33:$B$776,K$83)+'СЕТ СН'!$H$12+СВЦЭМ!$D$10+'СЕТ СН'!$H$5-'СЕТ СН'!$H$20</f>
        <v>2936.8652161999998</v>
      </c>
      <c r="L91" s="36">
        <f>SUMIFS(СВЦЭМ!$C$33:$C$776,СВЦЭМ!$A$33:$A$776,$A91,СВЦЭМ!$B$33:$B$776,L$83)+'СЕТ СН'!$H$12+СВЦЭМ!$D$10+'СЕТ СН'!$H$5-'СЕТ СН'!$H$20</f>
        <v>2889.50825919</v>
      </c>
      <c r="M91" s="36">
        <f>SUMIFS(СВЦЭМ!$C$33:$C$776,СВЦЭМ!$A$33:$A$776,$A91,СВЦЭМ!$B$33:$B$776,M$83)+'СЕТ СН'!$H$12+СВЦЭМ!$D$10+'СЕТ СН'!$H$5-'СЕТ СН'!$H$20</f>
        <v>2855.8420202400002</v>
      </c>
      <c r="N91" s="36">
        <f>SUMIFS(СВЦЭМ!$C$33:$C$776,СВЦЭМ!$A$33:$A$776,$A91,СВЦЭМ!$B$33:$B$776,N$83)+'СЕТ СН'!$H$12+СВЦЭМ!$D$10+'СЕТ СН'!$H$5-'СЕТ СН'!$H$20</f>
        <v>2847.9192796699999</v>
      </c>
      <c r="O91" s="36">
        <f>SUMIFS(СВЦЭМ!$C$33:$C$776,СВЦЭМ!$A$33:$A$776,$A91,СВЦЭМ!$B$33:$B$776,O$83)+'СЕТ СН'!$H$12+СВЦЭМ!$D$10+'СЕТ СН'!$H$5-'СЕТ СН'!$H$20</f>
        <v>2857.1607258499998</v>
      </c>
      <c r="P91" s="36">
        <f>SUMIFS(СВЦЭМ!$C$33:$C$776,СВЦЭМ!$A$33:$A$776,$A91,СВЦЭМ!$B$33:$B$776,P$83)+'СЕТ СН'!$H$12+СВЦЭМ!$D$10+'СЕТ СН'!$H$5-'СЕТ СН'!$H$20</f>
        <v>2865.71993587</v>
      </c>
      <c r="Q91" s="36">
        <f>SUMIFS(СВЦЭМ!$C$33:$C$776,СВЦЭМ!$A$33:$A$776,$A91,СВЦЭМ!$B$33:$B$776,Q$83)+'СЕТ СН'!$H$12+СВЦЭМ!$D$10+'СЕТ СН'!$H$5-'СЕТ СН'!$H$20</f>
        <v>2872.2531099099997</v>
      </c>
      <c r="R91" s="36">
        <f>SUMIFS(СВЦЭМ!$C$33:$C$776,СВЦЭМ!$A$33:$A$776,$A91,СВЦЭМ!$B$33:$B$776,R$83)+'СЕТ СН'!$H$12+СВЦЭМ!$D$10+'СЕТ СН'!$H$5-'СЕТ СН'!$H$20</f>
        <v>2860.4904144399998</v>
      </c>
      <c r="S91" s="36">
        <f>SUMIFS(СВЦЭМ!$C$33:$C$776,СВЦЭМ!$A$33:$A$776,$A91,СВЦЭМ!$B$33:$B$776,S$83)+'СЕТ СН'!$H$12+СВЦЭМ!$D$10+'СЕТ СН'!$H$5-'СЕТ СН'!$H$20</f>
        <v>2837.7620644099998</v>
      </c>
      <c r="T91" s="36">
        <f>SUMIFS(СВЦЭМ!$C$33:$C$776,СВЦЭМ!$A$33:$A$776,$A91,СВЦЭМ!$B$33:$B$776,T$83)+'СЕТ СН'!$H$12+СВЦЭМ!$D$10+'СЕТ СН'!$H$5-'СЕТ СН'!$H$20</f>
        <v>2822.8104808500002</v>
      </c>
      <c r="U91" s="36">
        <f>SUMIFS(СВЦЭМ!$C$33:$C$776,СВЦЭМ!$A$33:$A$776,$A91,СВЦЭМ!$B$33:$B$776,U$83)+'СЕТ СН'!$H$12+СВЦЭМ!$D$10+'СЕТ СН'!$H$5-'СЕТ СН'!$H$20</f>
        <v>2819.31268641</v>
      </c>
      <c r="V91" s="36">
        <f>SUMIFS(СВЦЭМ!$C$33:$C$776,СВЦЭМ!$A$33:$A$776,$A91,СВЦЭМ!$B$33:$B$776,V$83)+'СЕТ СН'!$H$12+СВЦЭМ!$D$10+'СЕТ СН'!$H$5-'СЕТ СН'!$H$20</f>
        <v>2836.19994219</v>
      </c>
      <c r="W91" s="36">
        <f>SUMIFS(СВЦЭМ!$C$33:$C$776,СВЦЭМ!$A$33:$A$776,$A91,СВЦЭМ!$B$33:$B$776,W$83)+'СЕТ СН'!$H$12+СВЦЭМ!$D$10+'СЕТ СН'!$H$5-'СЕТ СН'!$H$20</f>
        <v>2847.9776723200002</v>
      </c>
      <c r="X91" s="36">
        <f>SUMIFS(СВЦЭМ!$C$33:$C$776,СВЦЭМ!$A$33:$A$776,$A91,СВЦЭМ!$B$33:$B$776,X$83)+'СЕТ СН'!$H$12+СВЦЭМ!$D$10+'СЕТ СН'!$H$5-'СЕТ СН'!$H$20</f>
        <v>2858.5346843500001</v>
      </c>
      <c r="Y91" s="36">
        <f>SUMIFS(СВЦЭМ!$C$33:$C$776,СВЦЭМ!$A$33:$A$776,$A91,СВЦЭМ!$B$33:$B$776,Y$83)+'СЕТ СН'!$H$12+СВЦЭМ!$D$10+'СЕТ СН'!$H$5-'СЕТ СН'!$H$20</f>
        <v>2864.90055519</v>
      </c>
    </row>
    <row r="92" spans="1:25" ht="15.75" x14ac:dyDescent="0.2">
      <c r="A92" s="35">
        <f t="shared" si="2"/>
        <v>44144</v>
      </c>
      <c r="B92" s="36">
        <f>SUMIFS(СВЦЭМ!$C$33:$C$776,СВЦЭМ!$A$33:$A$776,$A92,СВЦЭМ!$B$33:$B$776,B$83)+'СЕТ СН'!$H$12+СВЦЭМ!$D$10+'СЕТ СН'!$H$5-'СЕТ СН'!$H$20</f>
        <v>2841.6122411300003</v>
      </c>
      <c r="C92" s="36">
        <f>SUMIFS(СВЦЭМ!$C$33:$C$776,СВЦЭМ!$A$33:$A$776,$A92,СВЦЭМ!$B$33:$B$776,C$83)+'СЕТ СН'!$H$12+СВЦЭМ!$D$10+'СЕТ СН'!$H$5-'СЕТ СН'!$H$20</f>
        <v>2858.4376807099998</v>
      </c>
      <c r="D92" s="36">
        <f>SUMIFS(СВЦЭМ!$C$33:$C$776,СВЦЭМ!$A$33:$A$776,$A92,СВЦЭМ!$B$33:$B$776,D$83)+'СЕТ СН'!$H$12+СВЦЭМ!$D$10+'СЕТ СН'!$H$5-'СЕТ СН'!$H$20</f>
        <v>2925.6117338599997</v>
      </c>
      <c r="E92" s="36">
        <f>SUMIFS(СВЦЭМ!$C$33:$C$776,СВЦЭМ!$A$33:$A$776,$A92,СВЦЭМ!$B$33:$B$776,E$83)+'СЕТ СН'!$H$12+СВЦЭМ!$D$10+'СЕТ СН'!$H$5-'СЕТ СН'!$H$20</f>
        <v>2936.4606119199998</v>
      </c>
      <c r="F92" s="36">
        <f>SUMIFS(СВЦЭМ!$C$33:$C$776,СВЦЭМ!$A$33:$A$776,$A92,СВЦЭМ!$B$33:$B$776,F$83)+'СЕТ СН'!$H$12+СВЦЭМ!$D$10+'СЕТ СН'!$H$5-'СЕТ СН'!$H$20</f>
        <v>2930.7065517800002</v>
      </c>
      <c r="G92" s="36">
        <f>SUMIFS(СВЦЭМ!$C$33:$C$776,СВЦЭМ!$A$33:$A$776,$A92,СВЦЭМ!$B$33:$B$776,G$83)+'СЕТ СН'!$H$12+СВЦЭМ!$D$10+'СЕТ СН'!$H$5-'СЕТ СН'!$H$20</f>
        <v>2948.8840780800001</v>
      </c>
      <c r="H92" s="36">
        <f>SUMIFS(СВЦЭМ!$C$33:$C$776,СВЦЭМ!$A$33:$A$776,$A92,СВЦЭМ!$B$33:$B$776,H$83)+'СЕТ СН'!$H$12+СВЦЭМ!$D$10+'СЕТ СН'!$H$5-'СЕТ СН'!$H$20</f>
        <v>2981.6448480600002</v>
      </c>
      <c r="I92" s="36">
        <f>SUMIFS(СВЦЭМ!$C$33:$C$776,СВЦЭМ!$A$33:$A$776,$A92,СВЦЭМ!$B$33:$B$776,I$83)+'СЕТ СН'!$H$12+СВЦЭМ!$D$10+'СЕТ СН'!$H$5-'СЕТ СН'!$H$20</f>
        <v>3005.4664335400003</v>
      </c>
      <c r="J92" s="36">
        <f>SUMIFS(СВЦЭМ!$C$33:$C$776,СВЦЭМ!$A$33:$A$776,$A92,СВЦЭМ!$B$33:$B$776,J$83)+'СЕТ СН'!$H$12+СВЦЭМ!$D$10+'СЕТ СН'!$H$5-'СЕТ СН'!$H$20</f>
        <v>2993.5638344099998</v>
      </c>
      <c r="K92" s="36">
        <f>SUMIFS(СВЦЭМ!$C$33:$C$776,СВЦЭМ!$A$33:$A$776,$A92,СВЦЭМ!$B$33:$B$776,K$83)+'СЕТ СН'!$H$12+СВЦЭМ!$D$10+'СЕТ СН'!$H$5-'СЕТ СН'!$H$20</f>
        <v>2992.1878608699999</v>
      </c>
      <c r="L92" s="36">
        <f>SUMIFS(СВЦЭМ!$C$33:$C$776,СВЦЭМ!$A$33:$A$776,$A92,СВЦЭМ!$B$33:$B$776,L$83)+'СЕТ СН'!$H$12+СВЦЭМ!$D$10+'СЕТ СН'!$H$5-'СЕТ СН'!$H$20</f>
        <v>2943.4747730600002</v>
      </c>
      <c r="M92" s="36">
        <f>SUMIFS(СВЦЭМ!$C$33:$C$776,СВЦЭМ!$A$33:$A$776,$A92,СВЦЭМ!$B$33:$B$776,M$83)+'СЕТ СН'!$H$12+СВЦЭМ!$D$10+'СЕТ СН'!$H$5-'СЕТ СН'!$H$20</f>
        <v>2906.6204726699998</v>
      </c>
      <c r="N92" s="36">
        <f>SUMIFS(СВЦЭМ!$C$33:$C$776,СВЦЭМ!$A$33:$A$776,$A92,СВЦЭМ!$B$33:$B$776,N$83)+'СЕТ СН'!$H$12+СВЦЭМ!$D$10+'СЕТ СН'!$H$5-'СЕТ СН'!$H$20</f>
        <v>2909.1465325499998</v>
      </c>
      <c r="O92" s="36">
        <f>SUMIFS(СВЦЭМ!$C$33:$C$776,СВЦЭМ!$A$33:$A$776,$A92,СВЦЭМ!$B$33:$B$776,O$83)+'СЕТ СН'!$H$12+СВЦЭМ!$D$10+'СЕТ СН'!$H$5-'СЕТ СН'!$H$20</f>
        <v>2919.7848484699998</v>
      </c>
      <c r="P92" s="36">
        <f>SUMIFS(СВЦЭМ!$C$33:$C$776,СВЦЭМ!$A$33:$A$776,$A92,СВЦЭМ!$B$33:$B$776,P$83)+'СЕТ СН'!$H$12+СВЦЭМ!$D$10+'СЕТ СН'!$H$5-'СЕТ СН'!$H$20</f>
        <v>2924.4428076499998</v>
      </c>
      <c r="Q92" s="36">
        <f>SUMIFS(СВЦЭМ!$C$33:$C$776,СВЦЭМ!$A$33:$A$776,$A92,СВЦЭМ!$B$33:$B$776,Q$83)+'СЕТ СН'!$H$12+СВЦЭМ!$D$10+'СЕТ СН'!$H$5-'СЕТ СН'!$H$20</f>
        <v>2922.4411760399998</v>
      </c>
      <c r="R92" s="36">
        <f>SUMIFS(СВЦЭМ!$C$33:$C$776,СВЦЭМ!$A$33:$A$776,$A92,СВЦЭМ!$B$33:$B$776,R$83)+'СЕТ СН'!$H$12+СВЦЭМ!$D$10+'СЕТ СН'!$H$5-'СЕТ СН'!$H$20</f>
        <v>2912.7861128300001</v>
      </c>
      <c r="S92" s="36">
        <f>SUMIFS(СВЦЭМ!$C$33:$C$776,СВЦЭМ!$A$33:$A$776,$A92,СВЦЭМ!$B$33:$B$776,S$83)+'СЕТ СН'!$H$12+СВЦЭМ!$D$10+'СЕТ СН'!$H$5-'СЕТ СН'!$H$20</f>
        <v>2911.34897357</v>
      </c>
      <c r="T92" s="36">
        <f>SUMIFS(СВЦЭМ!$C$33:$C$776,СВЦЭМ!$A$33:$A$776,$A92,СВЦЭМ!$B$33:$B$776,T$83)+'СЕТ СН'!$H$12+СВЦЭМ!$D$10+'СЕТ СН'!$H$5-'СЕТ СН'!$H$20</f>
        <v>2899.30525197</v>
      </c>
      <c r="U92" s="36">
        <f>SUMIFS(СВЦЭМ!$C$33:$C$776,СВЦЭМ!$A$33:$A$776,$A92,СВЦЭМ!$B$33:$B$776,U$83)+'СЕТ СН'!$H$12+СВЦЭМ!$D$10+'СЕТ СН'!$H$5-'СЕТ СН'!$H$20</f>
        <v>2891.1508278699998</v>
      </c>
      <c r="V92" s="36">
        <f>SUMIFS(СВЦЭМ!$C$33:$C$776,СВЦЭМ!$A$33:$A$776,$A92,СВЦЭМ!$B$33:$B$776,V$83)+'СЕТ СН'!$H$12+СВЦЭМ!$D$10+'СЕТ СН'!$H$5-'СЕТ СН'!$H$20</f>
        <v>2887.4144775099999</v>
      </c>
      <c r="W92" s="36">
        <f>SUMIFS(СВЦЭМ!$C$33:$C$776,СВЦЭМ!$A$33:$A$776,$A92,СВЦЭМ!$B$33:$B$776,W$83)+'СЕТ СН'!$H$12+СВЦЭМ!$D$10+'СЕТ СН'!$H$5-'СЕТ СН'!$H$20</f>
        <v>2901.2070781699999</v>
      </c>
      <c r="X92" s="36">
        <f>SUMIFS(СВЦЭМ!$C$33:$C$776,СВЦЭМ!$A$33:$A$776,$A92,СВЦЭМ!$B$33:$B$776,X$83)+'СЕТ СН'!$H$12+СВЦЭМ!$D$10+'СЕТ СН'!$H$5-'СЕТ СН'!$H$20</f>
        <v>2936.9311424299999</v>
      </c>
      <c r="Y92" s="36">
        <f>SUMIFS(СВЦЭМ!$C$33:$C$776,СВЦЭМ!$A$33:$A$776,$A92,СВЦЭМ!$B$33:$B$776,Y$83)+'СЕТ СН'!$H$12+СВЦЭМ!$D$10+'СЕТ СН'!$H$5-'СЕТ СН'!$H$20</f>
        <v>2965.20532379</v>
      </c>
    </row>
    <row r="93" spans="1:25" ht="15.75" x14ac:dyDescent="0.2">
      <c r="A93" s="35">
        <f t="shared" si="2"/>
        <v>44145</v>
      </c>
      <c r="B93" s="36">
        <f>SUMIFS(СВЦЭМ!$C$33:$C$776,СВЦЭМ!$A$33:$A$776,$A93,СВЦЭМ!$B$33:$B$776,B$83)+'СЕТ СН'!$H$12+СВЦЭМ!$D$10+'СЕТ СН'!$H$5-'СЕТ СН'!$H$20</f>
        <v>2878.8137839199999</v>
      </c>
      <c r="C93" s="36">
        <f>SUMIFS(СВЦЭМ!$C$33:$C$776,СВЦЭМ!$A$33:$A$776,$A93,СВЦЭМ!$B$33:$B$776,C$83)+'СЕТ СН'!$H$12+СВЦЭМ!$D$10+'СЕТ СН'!$H$5-'СЕТ СН'!$H$20</f>
        <v>2975.0784994999999</v>
      </c>
      <c r="D93" s="36">
        <f>SUMIFS(СВЦЭМ!$C$33:$C$776,СВЦЭМ!$A$33:$A$776,$A93,СВЦЭМ!$B$33:$B$776,D$83)+'СЕТ СН'!$H$12+СВЦЭМ!$D$10+'СЕТ СН'!$H$5-'СЕТ СН'!$H$20</f>
        <v>3011.1314329500001</v>
      </c>
      <c r="E93" s="36">
        <f>SUMIFS(СВЦЭМ!$C$33:$C$776,СВЦЭМ!$A$33:$A$776,$A93,СВЦЭМ!$B$33:$B$776,E$83)+'СЕТ СН'!$H$12+СВЦЭМ!$D$10+'СЕТ СН'!$H$5-'СЕТ СН'!$H$20</f>
        <v>3013.14550108</v>
      </c>
      <c r="F93" s="36">
        <f>SUMIFS(СВЦЭМ!$C$33:$C$776,СВЦЭМ!$A$33:$A$776,$A93,СВЦЭМ!$B$33:$B$776,F$83)+'СЕТ СН'!$H$12+СВЦЭМ!$D$10+'СЕТ СН'!$H$5-'СЕТ СН'!$H$20</f>
        <v>3017.2546763700002</v>
      </c>
      <c r="G93" s="36">
        <f>SUMIFS(СВЦЭМ!$C$33:$C$776,СВЦЭМ!$A$33:$A$776,$A93,СВЦЭМ!$B$33:$B$776,G$83)+'СЕТ СН'!$H$12+СВЦЭМ!$D$10+'СЕТ СН'!$H$5-'СЕТ СН'!$H$20</f>
        <v>3013.25884666</v>
      </c>
      <c r="H93" s="36">
        <f>SUMIFS(СВЦЭМ!$C$33:$C$776,СВЦЭМ!$A$33:$A$776,$A93,СВЦЭМ!$B$33:$B$776,H$83)+'СЕТ СН'!$H$12+СВЦЭМ!$D$10+'СЕТ СН'!$H$5-'СЕТ СН'!$H$20</f>
        <v>2994.5287226400001</v>
      </c>
      <c r="I93" s="36">
        <f>SUMIFS(СВЦЭМ!$C$33:$C$776,СВЦЭМ!$A$33:$A$776,$A93,СВЦЭМ!$B$33:$B$776,I$83)+'СЕТ СН'!$H$12+СВЦЭМ!$D$10+'СЕТ СН'!$H$5-'СЕТ СН'!$H$20</f>
        <v>2949.06324227</v>
      </c>
      <c r="J93" s="36">
        <f>SUMIFS(СВЦЭМ!$C$33:$C$776,СВЦЭМ!$A$33:$A$776,$A93,СВЦЭМ!$B$33:$B$776,J$83)+'СЕТ СН'!$H$12+СВЦЭМ!$D$10+'СЕТ СН'!$H$5-'СЕТ СН'!$H$20</f>
        <v>2938.2486244399997</v>
      </c>
      <c r="K93" s="36">
        <f>SUMIFS(СВЦЭМ!$C$33:$C$776,СВЦЭМ!$A$33:$A$776,$A93,СВЦЭМ!$B$33:$B$776,K$83)+'СЕТ СН'!$H$12+СВЦЭМ!$D$10+'СЕТ СН'!$H$5-'СЕТ СН'!$H$20</f>
        <v>2939.0746459000002</v>
      </c>
      <c r="L93" s="36">
        <f>SUMIFS(СВЦЭМ!$C$33:$C$776,СВЦЭМ!$A$33:$A$776,$A93,СВЦЭМ!$B$33:$B$776,L$83)+'СЕТ СН'!$H$12+СВЦЭМ!$D$10+'СЕТ СН'!$H$5-'СЕТ СН'!$H$20</f>
        <v>2902.3315036399999</v>
      </c>
      <c r="M93" s="36">
        <f>SUMIFS(СВЦЭМ!$C$33:$C$776,СВЦЭМ!$A$33:$A$776,$A93,СВЦЭМ!$B$33:$B$776,M$83)+'СЕТ СН'!$H$12+СВЦЭМ!$D$10+'СЕТ СН'!$H$5-'СЕТ СН'!$H$20</f>
        <v>2859.2396596200001</v>
      </c>
      <c r="N93" s="36">
        <f>SUMIFS(СВЦЭМ!$C$33:$C$776,СВЦЭМ!$A$33:$A$776,$A93,СВЦЭМ!$B$33:$B$776,N$83)+'СЕТ СН'!$H$12+СВЦЭМ!$D$10+'СЕТ СН'!$H$5-'СЕТ СН'!$H$20</f>
        <v>2857.3150396800002</v>
      </c>
      <c r="O93" s="36">
        <f>SUMIFS(СВЦЭМ!$C$33:$C$776,СВЦЭМ!$A$33:$A$776,$A93,СВЦЭМ!$B$33:$B$776,O$83)+'СЕТ СН'!$H$12+СВЦЭМ!$D$10+'СЕТ СН'!$H$5-'СЕТ СН'!$H$20</f>
        <v>2865.7116994099997</v>
      </c>
      <c r="P93" s="36">
        <f>SUMIFS(СВЦЭМ!$C$33:$C$776,СВЦЭМ!$A$33:$A$776,$A93,СВЦЭМ!$B$33:$B$776,P$83)+'СЕТ СН'!$H$12+СВЦЭМ!$D$10+'СЕТ СН'!$H$5-'СЕТ СН'!$H$20</f>
        <v>2858.9896521999999</v>
      </c>
      <c r="Q93" s="36">
        <f>SUMIFS(СВЦЭМ!$C$33:$C$776,СВЦЭМ!$A$33:$A$776,$A93,СВЦЭМ!$B$33:$B$776,Q$83)+'СЕТ СН'!$H$12+СВЦЭМ!$D$10+'СЕТ СН'!$H$5-'СЕТ СН'!$H$20</f>
        <v>2864.3445271599999</v>
      </c>
      <c r="R93" s="36">
        <f>SUMIFS(СВЦЭМ!$C$33:$C$776,СВЦЭМ!$A$33:$A$776,$A93,СВЦЭМ!$B$33:$B$776,R$83)+'СЕТ СН'!$H$12+СВЦЭМ!$D$10+'СЕТ СН'!$H$5-'СЕТ СН'!$H$20</f>
        <v>2856.8436783799998</v>
      </c>
      <c r="S93" s="36">
        <f>SUMIFS(СВЦЭМ!$C$33:$C$776,СВЦЭМ!$A$33:$A$776,$A93,СВЦЭМ!$B$33:$B$776,S$83)+'СЕТ СН'!$H$12+СВЦЭМ!$D$10+'СЕТ СН'!$H$5-'СЕТ СН'!$H$20</f>
        <v>2844.1088668399998</v>
      </c>
      <c r="T93" s="36">
        <f>SUMIFS(СВЦЭМ!$C$33:$C$776,СВЦЭМ!$A$33:$A$776,$A93,СВЦЭМ!$B$33:$B$776,T$83)+'СЕТ СН'!$H$12+СВЦЭМ!$D$10+'СЕТ СН'!$H$5-'СЕТ СН'!$H$20</f>
        <v>2853.19062046</v>
      </c>
      <c r="U93" s="36">
        <f>SUMIFS(СВЦЭМ!$C$33:$C$776,СВЦЭМ!$A$33:$A$776,$A93,СВЦЭМ!$B$33:$B$776,U$83)+'СЕТ СН'!$H$12+СВЦЭМ!$D$10+'СЕТ СН'!$H$5-'СЕТ СН'!$H$20</f>
        <v>2860.95923068</v>
      </c>
      <c r="V93" s="36">
        <f>SUMIFS(СВЦЭМ!$C$33:$C$776,СВЦЭМ!$A$33:$A$776,$A93,СВЦЭМ!$B$33:$B$776,V$83)+'СЕТ СН'!$H$12+СВЦЭМ!$D$10+'СЕТ СН'!$H$5-'СЕТ СН'!$H$20</f>
        <v>2857.8076980199999</v>
      </c>
      <c r="W93" s="36">
        <f>SUMIFS(СВЦЭМ!$C$33:$C$776,СВЦЭМ!$A$33:$A$776,$A93,СВЦЭМ!$B$33:$B$776,W$83)+'СЕТ СН'!$H$12+СВЦЭМ!$D$10+'СЕТ СН'!$H$5-'СЕТ СН'!$H$20</f>
        <v>2846.0658094800001</v>
      </c>
      <c r="X93" s="36">
        <f>SUMIFS(СВЦЭМ!$C$33:$C$776,СВЦЭМ!$A$33:$A$776,$A93,СВЦЭМ!$B$33:$B$776,X$83)+'СЕТ СН'!$H$12+СВЦЭМ!$D$10+'СЕТ СН'!$H$5-'СЕТ СН'!$H$20</f>
        <v>2848.46611631</v>
      </c>
      <c r="Y93" s="36">
        <f>SUMIFS(СВЦЭМ!$C$33:$C$776,СВЦЭМ!$A$33:$A$776,$A93,СВЦЭМ!$B$33:$B$776,Y$83)+'СЕТ СН'!$H$12+СВЦЭМ!$D$10+'СЕТ СН'!$H$5-'СЕТ СН'!$H$20</f>
        <v>2932.50749124</v>
      </c>
    </row>
    <row r="94" spans="1:25" ht="15.75" x14ac:dyDescent="0.2">
      <c r="A94" s="35">
        <f t="shared" si="2"/>
        <v>44146</v>
      </c>
      <c r="B94" s="36">
        <f>SUMIFS(СВЦЭМ!$C$33:$C$776,СВЦЭМ!$A$33:$A$776,$A94,СВЦЭМ!$B$33:$B$776,B$83)+'СЕТ СН'!$H$12+СВЦЭМ!$D$10+'СЕТ СН'!$H$5-'СЕТ СН'!$H$20</f>
        <v>2927.7615704700002</v>
      </c>
      <c r="C94" s="36">
        <f>SUMIFS(СВЦЭМ!$C$33:$C$776,СВЦЭМ!$A$33:$A$776,$A94,СВЦЭМ!$B$33:$B$776,C$83)+'СЕТ СН'!$H$12+СВЦЭМ!$D$10+'СЕТ СН'!$H$5-'СЕТ СН'!$H$20</f>
        <v>2985.7137510100001</v>
      </c>
      <c r="D94" s="36">
        <f>SUMIFS(СВЦЭМ!$C$33:$C$776,СВЦЭМ!$A$33:$A$776,$A94,СВЦЭМ!$B$33:$B$776,D$83)+'СЕТ СН'!$H$12+СВЦЭМ!$D$10+'СЕТ СН'!$H$5-'СЕТ СН'!$H$20</f>
        <v>3049.8353011999998</v>
      </c>
      <c r="E94" s="36">
        <f>SUMIFS(СВЦЭМ!$C$33:$C$776,СВЦЭМ!$A$33:$A$776,$A94,СВЦЭМ!$B$33:$B$776,E$83)+'СЕТ СН'!$H$12+СВЦЭМ!$D$10+'СЕТ СН'!$H$5-'СЕТ СН'!$H$20</f>
        <v>3065.3933291200001</v>
      </c>
      <c r="F94" s="36">
        <f>SUMIFS(СВЦЭМ!$C$33:$C$776,СВЦЭМ!$A$33:$A$776,$A94,СВЦЭМ!$B$33:$B$776,F$83)+'СЕТ СН'!$H$12+СВЦЭМ!$D$10+'СЕТ СН'!$H$5-'СЕТ СН'!$H$20</f>
        <v>3067.6452261300001</v>
      </c>
      <c r="G94" s="36">
        <f>SUMIFS(СВЦЭМ!$C$33:$C$776,СВЦЭМ!$A$33:$A$776,$A94,СВЦЭМ!$B$33:$B$776,G$83)+'СЕТ СН'!$H$12+СВЦЭМ!$D$10+'СЕТ СН'!$H$5-'СЕТ СН'!$H$20</f>
        <v>3049.5803109999997</v>
      </c>
      <c r="H94" s="36">
        <f>SUMIFS(СВЦЭМ!$C$33:$C$776,СВЦЭМ!$A$33:$A$776,$A94,СВЦЭМ!$B$33:$B$776,H$83)+'СЕТ СН'!$H$12+СВЦЭМ!$D$10+'СЕТ СН'!$H$5-'СЕТ СН'!$H$20</f>
        <v>3011.7888125999998</v>
      </c>
      <c r="I94" s="36">
        <f>SUMIFS(СВЦЭМ!$C$33:$C$776,СВЦЭМ!$A$33:$A$776,$A94,СВЦЭМ!$B$33:$B$776,I$83)+'СЕТ СН'!$H$12+СВЦЭМ!$D$10+'СЕТ СН'!$H$5-'СЕТ СН'!$H$20</f>
        <v>2966.1502124999997</v>
      </c>
      <c r="J94" s="36">
        <f>SUMIFS(СВЦЭМ!$C$33:$C$776,СВЦЭМ!$A$33:$A$776,$A94,СВЦЭМ!$B$33:$B$776,J$83)+'СЕТ СН'!$H$12+СВЦЭМ!$D$10+'СЕТ СН'!$H$5-'СЕТ СН'!$H$20</f>
        <v>2952.9875796199999</v>
      </c>
      <c r="K94" s="36">
        <f>SUMIFS(СВЦЭМ!$C$33:$C$776,СВЦЭМ!$A$33:$A$776,$A94,СВЦЭМ!$B$33:$B$776,K$83)+'СЕТ СН'!$H$12+СВЦЭМ!$D$10+'СЕТ СН'!$H$5-'СЕТ СН'!$H$20</f>
        <v>2940.77704649</v>
      </c>
      <c r="L94" s="36">
        <f>SUMIFS(СВЦЭМ!$C$33:$C$776,СВЦЭМ!$A$33:$A$776,$A94,СВЦЭМ!$B$33:$B$776,L$83)+'СЕТ СН'!$H$12+СВЦЭМ!$D$10+'СЕТ СН'!$H$5-'СЕТ СН'!$H$20</f>
        <v>2918.4879027299999</v>
      </c>
      <c r="M94" s="36">
        <f>SUMIFS(СВЦЭМ!$C$33:$C$776,СВЦЭМ!$A$33:$A$776,$A94,СВЦЭМ!$B$33:$B$776,M$83)+'СЕТ СН'!$H$12+СВЦЭМ!$D$10+'СЕТ СН'!$H$5-'СЕТ СН'!$H$20</f>
        <v>2891.3315847100002</v>
      </c>
      <c r="N94" s="36">
        <f>SUMIFS(СВЦЭМ!$C$33:$C$776,СВЦЭМ!$A$33:$A$776,$A94,СВЦЭМ!$B$33:$B$776,N$83)+'СЕТ СН'!$H$12+СВЦЭМ!$D$10+'СЕТ СН'!$H$5-'СЕТ СН'!$H$20</f>
        <v>2868.8192303699998</v>
      </c>
      <c r="O94" s="36">
        <f>SUMIFS(СВЦЭМ!$C$33:$C$776,СВЦЭМ!$A$33:$A$776,$A94,СВЦЭМ!$B$33:$B$776,O$83)+'СЕТ СН'!$H$12+СВЦЭМ!$D$10+'СЕТ СН'!$H$5-'СЕТ СН'!$H$20</f>
        <v>2875.54574628</v>
      </c>
      <c r="P94" s="36">
        <f>SUMIFS(СВЦЭМ!$C$33:$C$776,СВЦЭМ!$A$33:$A$776,$A94,СВЦЭМ!$B$33:$B$776,P$83)+'СЕТ СН'!$H$12+СВЦЭМ!$D$10+'СЕТ СН'!$H$5-'СЕТ СН'!$H$20</f>
        <v>2881.3213404799999</v>
      </c>
      <c r="Q94" s="36">
        <f>SUMIFS(СВЦЭМ!$C$33:$C$776,СВЦЭМ!$A$33:$A$776,$A94,СВЦЭМ!$B$33:$B$776,Q$83)+'СЕТ СН'!$H$12+СВЦЭМ!$D$10+'СЕТ СН'!$H$5-'СЕТ СН'!$H$20</f>
        <v>2882.1772885099999</v>
      </c>
      <c r="R94" s="36">
        <f>SUMIFS(СВЦЭМ!$C$33:$C$776,СВЦЭМ!$A$33:$A$776,$A94,СВЦЭМ!$B$33:$B$776,R$83)+'СЕТ СН'!$H$12+СВЦЭМ!$D$10+'СЕТ СН'!$H$5-'СЕТ СН'!$H$20</f>
        <v>2879.5097701899999</v>
      </c>
      <c r="S94" s="36">
        <f>SUMIFS(СВЦЭМ!$C$33:$C$776,СВЦЭМ!$A$33:$A$776,$A94,СВЦЭМ!$B$33:$B$776,S$83)+'СЕТ СН'!$H$12+СВЦЭМ!$D$10+'СЕТ СН'!$H$5-'СЕТ СН'!$H$20</f>
        <v>2875.1521107600001</v>
      </c>
      <c r="T94" s="36">
        <f>SUMIFS(СВЦЭМ!$C$33:$C$776,СВЦЭМ!$A$33:$A$776,$A94,СВЦЭМ!$B$33:$B$776,T$83)+'СЕТ СН'!$H$12+СВЦЭМ!$D$10+'СЕТ СН'!$H$5-'СЕТ СН'!$H$20</f>
        <v>2893.4479484399999</v>
      </c>
      <c r="U94" s="36">
        <f>SUMIFS(СВЦЭМ!$C$33:$C$776,СВЦЭМ!$A$33:$A$776,$A94,СВЦЭМ!$B$33:$B$776,U$83)+'СЕТ СН'!$H$12+СВЦЭМ!$D$10+'СЕТ СН'!$H$5-'СЕТ СН'!$H$20</f>
        <v>2889.0127431199999</v>
      </c>
      <c r="V94" s="36">
        <f>SUMIFS(СВЦЭМ!$C$33:$C$776,СВЦЭМ!$A$33:$A$776,$A94,СВЦЭМ!$B$33:$B$776,V$83)+'СЕТ СН'!$H$12+СВЦЭМ!$D$10+'СЕТ СН'!$H$5-'СЕТ СН'!$H$20</f>
        <v>2876.8700435199999</v>
      </c>
      <c r="W94" s="36">
        <f>SUMIFS(СВЦЭМ!$C$33:$C$776,СВЦЭМ!$A$33:$A$776,$A94,СВЦЭМ!$B$33:$B$776,W$83)+'СЕТ СН'!$H$12+СВЦЭМ!$D$10+'СЕТ СН'!$H$5-'СЕТ СН'!$H$20</f>
        <v>2872.2021796700001</v>
      </c>
      <c r="X94" s="36">
        <f>SUMIFS(СВЦЭМ!$C$33:$C$776,СВЦЭМ!$A$33:$A$776,$A94,СВЦЭМ!$B$33:$B$776,X$83)+'СЕТ СН'!$H$12+СВЦЭМ!$D$10+'СЕТ СН'!$H$5-'СЕТ СН'!$H$20</f>
        <v>2874.04112609</v>
      </c>
      <c r="Y94" s="36">
        <f>SUMIFS(СВЦЭМ!$C$33:$C$776,СВЦЭМ!$A$33:$A$776,$A94,СВЦЭМ!$B$33:$B$776,Y$83)+'СЕТ СН'!$H$12+СВЦЭМ!$D$10+'СЕТ СН'!$H$5-'СЕТ СН'!$H$20</f>
        <v>2892.91981321</v>
      </c>
    </row>
    <row r="95" spans="1:25" ht="15.75" x14ac:dyDescent="0.2">
      <c r="A95" s="35">
        <f t="shared" si="2"/>
        <v>44147</v>
      </c>
      <c r="B95" s="36">
        <f>SUMIFS(СВЦЭМ!$C$33:$C$776,СВЦЭМ!$A$33:$A$776,$A95,СВЦЭМ!$B$33:$B$776,B$83)+'СЕТ СН'!$H$12+СВЦЭМ!$D$10+'СЕТ СН'!$H$5-'СЕТ СН'!$H$20</f>
        <v>2890.9851726400002</v>
      </c>
      <c r="C95" s="36">
        <f>SUMIFS(СВЦЭМ!$C$33:$C$776,СВЦЭМ!$A$33:$A$776,$A95,СВЦЭМ!$B$33:$B$776,C$83)+'СЕТ СН'!$H$12+СВЦЭМ!$D$10+'СЕТ СН'!$H$5-'СЕТ СН'!$H$20</f>
        <v>2973.8844771499998</v>
      </c>
      <c r="D95" s="36">
        <f>SUMIFS(СВЦЭМ!$C$33:$C$776,СВЦЭМ!$A$33:$A$776,$A95,СВЦЭМ!$B$33:$B$776,D$83)+'СЕТ СН'!$H$12+СВЦЭМ!$D$10+'СЕТ СН'!$H$5-'СЕТ СН'!$H$20</f>
        <v>3014.09140815</v>
      </c>
      <c r="E95" s="36">
        <f>SUMIFS(СВЦЭМ!$C$33:$C$776,СВЦЭМ!$A$33:$A$776,$A95,СВЦЭМ!$B$33:$B$776,E$83)+'СЕТ СН'!$H$12+СВЦЭМ!$D$10+'СЕТ СН'!$H$5-'СЕТ СН'!$H$20</f>
        <v>3030.8040976900002</v>
      </c>
      <c r="F95" s="36">
        <f>SUMIFS(СВЦЭМ!$C$33:$C$776,СВЦЭМ!$A$33:$A$776,$A95,СВЦЭМ!$B$33:$B$776,F$83)+'СЕТ СН'!$H$12+СВЦЭМ!$D$10+'СЕТ СН'!$H$5-'СЕТ СН'!$H$20</f>
        <v>3032.7166467299999</v>
      </c>
      <c r="G95" s="36">
        <f>SUMIFS(СВЦЭМ!$C$33:$C$776,СВЦЭМ!$A$33:$A$776,$A95,СВЦЭМ!$B$33:$B$776,G$83)+'СЕТ СН'!$H$12+СВЦЭМ!$D$10+'СЕТ СН'!$H$5-'СЕТ СН'!$H$20</f>
        <v>3021.2305906299998</v>
      </c>
      <c r="H95" s="36">
        <f>SUMIFS(СВЦЭМ!$C$33:$C$776,СВЦЭМ!$A$33:$A$776,$A95,СВЦЭМ!$B$33:$B$776,H$83)+'СЕТ СН'!$H$12+СВЦЭМ!$D$10+'СЕТ СН'!$H$5-'СЕТ СН'!$H$20</f>
        <v>3001.8184463799998</v>
      </c>
      <c r="I95" s="36">
        <f>SUMIFS(СВЦЭМ!$C$33:$C$776,СВЦЭМ!$A$33:$A$776,$A95,СВЦЭМ!$B$33:$B$776,I$83)+'СЕТ СН'!$H$12+СВЦЭМ!$D$10+'СЕТ СН'!$H$5-'СЕТ СН'!$H$20</f>
        <v>2964.4029696699999</v>
      </c>
      <c r="J95" s="36">
        <f>SUMIFS(СВЦЭМ!$C$33:$C$776,СВЦЭМ!$A$33:$A$776,$A95,СВЦЭМ!$B$33:$B$776,J$83)+'СЕТ СН'!$H$12+СВЦЭМ!$D$10+'СЕТ СН'!$H$5-'СЕТ СН'!$H$20</f>
        <v>2965.4130233699998</v>
      </c>
      <c r="K95" s="36">
        <f>SUMIFS(СВЦЭМ!$C$33:$C$776,СВЦЭМ!$A$33:$A$776,$A95,СВЦЭМ!$B$33:$B$776,K$83)+'СЕТ СН'!$H$12+СВЦЭМ!$D$10+'СЕТ СН'!$H$5-'СЕТ СН'!$H$20</f>
        <v>2955.81716112</v>
      </c>
      <c r="L95" s="36">
        <f>SUMIFS(СВЦЭМ!$C$33:$C$776,СВЦЭМ!$A$33:$A$776,$A95,СВЦЭМ!$B$33:$B$776,L$83)+'СЕТ СН'!$H$12+СВЦЭМ!$D$10+'СЕТ СН'!$H$5-'СЕТ СН'!$H$20</f>
        <v>2916.193577</v>
      </c>
      <c r="M95" s="36">
        <f>SUMIFS(СВЦЭМ!$C$33:$C$776,СВЦЭМ!$A$33:$A$776,$A95,СВЦЭМ!$B$33:$B$776,M$83)+'СЕТ СН'!$H$12+СВЦЭМ!$D$10+'СЕТ СН'!$H$5-'СЕТ СН'!$H$20</f>
        <v>2888.8364540100001</v>
      </c>
      <c r="N95" s="36">
        <f>SUMIFS(СВЦЭМ!$C$33:$C$776,СВЦЭМ!$A$33:$A$776,$A95,СВЦЭМ!$B$33:$B$776,N$83)+'СЕТ СН'!$H$12+СВЦЭМ!$D$10+'СЕТ СН'!$H$5-'СЕТ СН'!$H$20</f>
        <v>2888.9872405799997</v>
      </c>
      <c r="O95" s="36">
        <f>SUMIFS(СВЦЭМ!$C$33:$C$776,СВЦЭМ!$A$33:$A$776,$A95,СВЦЭМ!$B$33:$B$776,O$83)+'СЕТ СН'!$H$12+СВЦЭМ!$D$10+'СЕТ СН'!$H$5-'СЕТ СН'!$H$20</f>
        <v>2887.6935244400001</v>
      </c>
      <c r="P95" s="36">
        <f>SUMIFS(СВЦЭМ!$C$33:$C$776,СВЦЭМ!$A$33:$A$776,$A95,СВЦЭМ!$B$33:$B$776,P$83)+'СЕТ СН'!$H$12+СВЦЭМ!$D$10+'СЕТ СН'!$H$5-'СЕТ СН'!$H$20</f>
        <v>2885.0590412399997</v>
      </c>
      <c r="Q95" s="36">
        <f>SUMIFS(СВЦЭМ!$C$33:$C$776,СВЦЭМ!$A$33:$A$776,$A95,СВЦЭМ!$B$33:$B$776,Q$83)+'СЕТ СН'!$H$12+СВЦЭМ!$D$10+'СЕТ СН'!$H$5-'СЕТ СН'!$H$20</f>
        <v>2884.0546353099999</v>
      </c>
      <c r="R95" s="36">
        <f>SUMIFS(СВЦЭМ!$C$33:$C$776,СВЦЭМ!$A$33:$A$776,$A95,СВЦЭМ!$B$33:$B$776,R$83)+'СЕТ СН'!$H$12+СВЦЭМ!$D$10+'СЕТ СН'!$H$5-'СЕТ СН'!$H$20</f>
        <v>2883.8448016699999</v>
      </c>
      <c r="S95" s="36">
        <f>SUMIFS(СВЦЭМ!$C$33:$C$776,СВЦЭМ!$A$33:$A$776,$A95,СВЦЭМ!$B$33:$B$776,S$83)+'СЕТ СН'!$H$12+СВЦЭМ!$D$10+'СЕТ СН'!$H$5-'СЕТ СН'!$H$20</f>
        <v>2879.9733951200001</v>
      </c>
      <c r="T95" s="36">
        <f>SUMIFS(СВЦЭМ!$C$33:$C$776,СВЦЭМ!$A$33:$A$776,$A95,СВЦЭМ!$B$33:$B$776,T$83)+'СЕТ СН'!$H$12+СВЦЭМ!$D$10+'СЕТ СН'!$H$5-'СЕТ СН'!$H$20</f>
        <v>2903.4377785799998</v>
      </c>
      <c r="U95" s="36">
        <f>SUMIFS(СВЦЭМ!$C$33:$C$776,СВЦЭМ!$A$33:$A$776,$A95,СВЦЭМ!$B$33:$B$776,U$83)+'СЕТ СН'!$H$12+СВЦЭМ!$D$10+'СЕТ СН'!$H$5-'СЕТ СН'!$H$20</f>
        <v>2905.62722085</v>
      </c>
      <c r="V95" s="36">
        <f>SUMIFS(СВЦЭМ!$C$33:$C$776,СВЦЭМ!$A$33:$A$776,$A95,СВЦЭМ!$B$33:$B$776,V$83)+'СЕТ СН'!$H$12+СВЦЭМ!$D$10+'СЕТ СН'!$H$5-'СЕТ СН'!$H$20</f>
        <v>2880.90189461</v>
      </c>
      <c r="W95" s="36">
        <f>SUMIFS(СВЦЭМ!$C$33:$C$776,СВЦЭМ!$A$33:$A$776,$A95,СВЦЭМ!$B$33:$B$776,W$83)+'СЕТ СН'!$H$12+СВЦЭМ!$D$10+'СЕТ СН'!$H$5-'СЕТ СН'!$H$20</f>
        <v>2877.6780162999999</v>
      </c>
      <c r="X95" s="36">
        <f>SUMIFS(СВЦЭМ!$C$33:$C$776,СВЦЭМ!$A$33:$A$776,$A95,СВЦЭМ!$B$33:$B$776,X$83)+'СЕТ СН'!$H$12+СВЦЭМ!$D$10+'СЕТ СН'!$H$5-'СЕТ СН'!$H$20</f>
        <v>2963.06425158</v>
      </c>
      <c r="Y95" s="36">
        <f>SUMIFS(СВЦЭМ!$C$33:$C$776,СВЦЭМ!$A$33:$A$776,$A95,СВЦЭМ!$B$33:$B$776,Y$83)+'СЕТ СН'!$H$12+СВЦЭМ!$D$10+'СЕТ СН'!$H$5-'СЕТ СН'!$H$20</f>
        <v>2929.9021199200001</v>
      </c>
    </row>
    <row r="96" spans="1:25" ht="15.75" x14ac:dyDescent="0.2">
      <c r="A96" s="35">
        <f t="shared" si="2"/>
        <v>44148</v>
      </c>
      <c r="B96" s="36">
        <f>SUMIFS(СВЦЭМ!$C$33:$C$776,СВЦЭМ!$A$33:$A$776,$A96,СВЦЭМ!$B$33:$B$776,B$83)+'СЕТ СН'!$H$12+СВЦЭМ!$D$10+'СЕТ СН'!$H$5-'СЕТ СН'!$H$20</f>
        <v>2899.7192511600001</v>
      </c>
      <c r="C96" s="36">
        <f>SUMIFS(СВЦЭМ!$C$33:$C$776,СВЦЭМ!$A$33:$A$776,$A96,СВЦЭМ!$B$33:$B$776,C$83)+'СЕТ СН'!$H$12+СВЦЭМ!$D$10+'СЕТ СН'!$H$5-'СЕТ СН'!$H$20</f>
        <v>2982.38931232</v>
      </c>
      <c r="D96" s="36">
        <f>SUMIFS(СВЦЭМ!$C$33:$C$776,СВЦЭМ!$A$33:$A$776,$A96,СВЦЭМ!$B$33:$B$776,D$83)+'СЕТ СН'!$H$12+СВЦЭМ!$D$10+'СЕТ СН'!$H$5-'СЕТ СН'!$H$20</f>
        <v>3038.11308758</v>
      </c>
      <c r="E96" s="36">
        <f>SUMIFS(СВЦЭМ!$C$33:$C$776,СВЦЭМ!$A$33:$A$776,$A96,СВЦЭМ!$B$33:$B$776,E$83)+'СЕТ СН'!$H$12+СВЦЭМ!$D$10+'СЕТ СН'!$H$5-'СЕТ СН'!$H$20</f>
        <v>3051.6526174999999</v>
      </c>
      <c r="F96" s="36">
        <f>SUMIFS(СВЦЭМ!$C$33:$C$776,СВЦЭМ!$A$33:$A$776,$A96,СВЦЭМ!$B$33:$B$776,F$83)+'СЕТ СН'!$H$12+СВЦЭМ!$D$10+'СЕТ СН'!$H$5-'СЕТ СН'!$H$20</f>
        <v>3044.4235160799999</v>
      </c>
      <c r="G96" s="36">
        <f>SUMIFS(СВЦЭМ!$C$33:$C$776,СВЦЭМ!$A$33:$A$776,$A96,СВЦЭМ!$B$33:$B$776,G$83)+'СЕТ СН'!$H$12+СВЦЭМ!$D$10+'СЕТ СН'!$H$5-'СЕТ СН'!$H$20</f>
        <v>3023.1940257799997</v>
      </c>
      <c r="H96" s="36">
        <f>SUMIFS(СВЦЭМ!$C$33:$C$776,СВЦЭМ!$A$33:$A$776,$A96,СВЦЭМ!$B$33:$B$776,H$83)+'СЕТ СН'!$H$12+СВЦЭМ!$D$10+'СЕТ СН'!$H$5-'СЕТ СН'!$H$20</f>
        <v>2993.8929818799998</v>
      </c>
      <c r="I96" s="36">
        <f>SUMIFS(СВЦЭМ!$C$33:$C$776,СВЦЭМ!$A$33:$A$776,$A96,СВЦЭМ!$B$33:$B$776,I$83)+'СЕТ СН'!$H$12+СВЦЭМ!$D$10+'СЕТ СН'!$H$5-'СЕТ СН'!$H$20</f>
        <v>2952.3761916799999</v>
      </c>
      <c r="J96" s="36">
        <f>SUMIFS(СВЦЭМ!$C$33:$C$776,СВЦЭМ!$A$33:$A$776,$A96,СВЦЭМ!$B$33:$B$776,J$83)+'СЕТ СН'!$H$12+СВЦЭМ!$D$10+'СЕТ СН'!$H$5-'СЕТ СН'!$H$20</f>
        <v>2924.7525799699997</v>
      </c>
      <c r="K96" s="36">
        <f>SUMIFS(СВЦЭМ!$C$33:$C$776,СВЦЭМ!$A$33:$A$776,$A96,СВЦЭМ!$B$33:$B$776,K$83)+'СЕТ СН'!$H$12+СВЦЭМ!$D$10+'СЕТ СН'!$H$5-'СЕТ СН'!$H$20</f>
        <v>2923.3124934100001</v>
      </c>
      <c r="L96" s="36">
        <f>SUMIFS(СВЦЭМ!$C$33:$C$776,СВЦЭМ!$A$33:$A$776,$A96,СВЦЭМ!$B$33:$B$776,L$83)+'СЕТ СН'!$H$12+СВЦЭМ!$D$10+'СЕТ СН'!$H$5-'СЕТ СН'!$H$20</f>
        <v>2890.82563923</v>
      </c>
      <c r="M96" s="36">
        <f>SUMIFS(СВЦЭМ!$C$33:$C$776,СВЦЭМ!$A$33:$A$776,$A96,СВЦЭМ!$B$33:$B$776,M$83)+'СЕТ СН'!$H$12+СВЦЭМ!$D$10+'СЕТ СН'!$H$5-'СЕТ СН'!$H$20</f>
        <v>2871.9629310400001</v>
      </c>
      <c r="N96" s="36">
        <f>SUMIFS(СВЦЭМ!$C$33:$C$776,СВЦЭМ!$A$33:$A$776,$A96,СВЦЭМ!$B$33:$B$776,N$83)+'СЕТ СН'!$H$12+СВЦЭМ!$D$10+'СЕТ СН'!$H$5-'СЕТ СН'!$H$20</f>
        <v>2861.0532710699999</v>
      </c>
      <c r="O96" s="36">
        <f>SUMIFS(СВЦЭМ!$C$33:$C$776,СВЦЭМ!$A$33:$A$776,$A96,СВЦЭМ!$B$33:$B$776,O$83)+'СЕТ СН'!$H$12+СВЦЭМ!$D$10+'СЕТ СН'!$H$5-'СЕТ СН'!$H$20</f>
        <v>2852.42496747</v>
      </c>
      <c r="P96" s="36">
        <f>SUMIFS(СВЦЭМ!$C$33:$C$776,СВЦЭМ!$A$33:$A$776,$A96,СВЦЭМ!$B$33:$B$776,P$83)+'СЕТ СН'!$H$12+СВЦЭМ!$D$10+'СЕТ СН'!$H$5-'СЕТ СН'!$H$20</f>
        <v>2852.58956988</v>
      </c>
      <c r="Q96" s="36">
        <f>SUMIFS(СВЦЭМ!$C$33:$C$776,СВЦЭМ!$A$33:$A$776,$A96,СВЦЭМ!$B$33:$B$776,Q$83)+'СЕТ СН'!$H$12+СВЦЭМ!$D$10+'СЕТ СН'!$H$5-'СЕТ СН'!$H$20</f>
        <v>2853.2000770599998</v>
      </c>
      <c r="R96" s="36">
        <f>SUMIFS(СВЦЭМ!$C$33:$C$776,СВЦЭМ!$A$33:$A$776,$A96,СВЦЭМ!$B$33:$B$776,R$83)+'СЕТ СН'!$H$12+СВЦЭМ!$D$10+'СЕТ СН'!$H$5-'СЕТ СН'!$H$20</f>
        <v>2849.6706668299998</v>
      </c>
      <c r="S96" s="36">
        <f>SUMIFS(СВЦЭМ!$C$33:$C$776,СВЦЭМ!$A$33:$A$776,$A96,СВЦЭМ!$B$33:$B$776,S$83)+'СЕТ СН'!$H$12+СВЦЭМ!$D$10+'СЕТ СН'!$H$5-'СЕТ СН'!$H$20</f>
        <v>2865.8487263900001</v>
      </c>
      <c r="T96" s="36">
        <f>SUMIFS(СВЦЭМ!$C$33:$C$776,СВЦЭМ!$A$33:$A$776,$A96,СВЦЭМ!$B$33:$B$776,T$83)+'СЕТ СН'!$H$12+СВЦЭМ!$D$10+'СЕТ СН'!$H$5-'СЕТ СН'!$H$20</f>
        <v>2889.8648119999998</v>
      </c>
      <c r="U96" s="36">
        <f>SUMIFS(СВЦЭМ!$C$33:$C$776,СВЦЭМ!$A$33:$A$776,$A96,СВЦЭМ!$B$33:$B$776,U$83)+'СЕТ СН'!$H$12+СВЦЭМ!$D$10+'СЕТ СН'!$H$5-'СЕТ СН'!$H$20</f>
        <v>2892.0096572699999</v>
      </c>
      <c r="V96" s="36">
        <f>SUMIFS(СВЦЭМ!$C$33:$C$776,СВЦЭМ!$A$33:$A$776,$A96,СВЦЭМ!$B$33:$B$776,V$83)+'СЕТ СН'!$H$12+СВЦЭМ!$D$10+'СЕТ СН'!$H$5-'СЕТ СН'!$H$20</f>
        <v>2873.04525242</v>
      </c>
      <c r="W96" s="36">
        <f>SUMIFS(СВЦЭМ!$C$33:$C$776,СВЦЭМ!$A$33:$A$776,$A96,СВЦЭМ!$B$33:$B$776,W$83)+'СЕТ СН'!$H$12+СВЦЭМ!$D$10+'СЕТ СН'!$H$5-'СЕТ СН'!$H$20</f>
        <v>2860.7140145499998</v>
      </c>
      <c r="X96" s="36">
        <f>SUMIFS(СВЦЭМ!$C$33:$C$776,СВЦЭМ!$A$33:$A$776,$A96,СВЦЭМ!$B$33:$B$776,X$83)+'СЕТ СН'!$H$12+СВЦЭМ!$D$10+'СЕТ СН'!$H$5-'СЕТ СН'!$H$20</f>
        <v>2835.8554737599998</v>
      </c>
      <c r="Y96" s="36">
        <f>SUMIFS(СВЦЭМ!$C$33:$C$776,СВЦЭМ!$A$33:$A$776,$A96,СВЦЭМ!$B$33:$B$776,Y$83)+'СЕТ СН'!$H$12+СВЦЭМ!$D$10+'СЕТ СН'!$H$5-'СЕТ СН'!$H$20</f>
        <v>2852.8603982099999</v>
      </c>
    </row>
    <row r="97" spans="1:25" ht="15.75" x14ac:dyDescent="0.2">
      <c r="A97" s="35">
        <f t="shared" si="2"/>
        <v>44149</v>
      </c>
      <c r="B97" s="36">
        <f>SUMIFS(СВЦЭМ!$C$33:$C$776,СВЦЭМ!$A$33:$A$776,$A97,СВЦЭМ!$B$33:$B$776,B$83)+'СЕТ СН'!$H$12+СВЦЭМ!$D$10+'СЕТ СН'!$H$5-'СЕТ СН'!$H$20</f>
        <v>2903.6594141300002</v>
      </c>
      <c r="C97" s="36">
        <f>SUMIFS(СВЦЭМ!$C$33:$C$776,СВЦЭМ!$A$33:$A$776,$A97,СВЦЭМ!$B$33:$B$776,C$83)+'СЕТ СН'!$H$12+СВЦЭМ!$D$10+'СЕТ СН'!$H$5-'СЕТ СН'!$H$20</f>
        <v>2973.85417155</v>
      </c>
      <c r="D97" s="36">
        <f>SUMIFS(СВЦЭМ!$C$33:$C$776,СВЦЭМ!$A$33:$A$776,$A97,СВЦЭМ!$B$33:$B$776,D$83)+'СЕТ СН'!$H$12+СВЦЭМ!$D$10+'СЕТ СН'!$H$5-'СЕТ СН'!$H$20</f>
        <v>3029.0737765499998</v>
      </c>
      <c r="E97" s="36">
        <f>SUMIFS(СВЦЭМ!$C$33:$C$776,СВЦЭМ!$A$33:$A$776,$A97,СВЦЭМ!$B$33:$B$776,E$83)+'СЕТ СН'!$H$12+СВЦЭМ!$D$10+'СЕТ СН'!$H$5-'СЕТ СН'!$H$20</f>
        <v>3035.4216050300001</v>
      </c>
      <c r="F97" s="36">
        <f>SUMIFS(СВЦЭМ!$C$33:$C$776,СВЦЭМ!$A$33:$A$776,$A97,СВЦЭМ!$B$33:$B$776,F$83)+'СЕТ СН'!$H$12+СВЦЭМ!$D$10+'СЕТ СН'!$H$5-'СЕТ СН'!$H$20</f>
        <v>3015.72243045</v>
      </c>
      <c r="G97" s="36">
        <f>SUMIFS(СВЦЭМ!$C$33:$C$776,СВЦЭМ!$A$33:$A$776,$A97,СВЦЭМ!$B$33:$B$776,G$83)+'СЕТ СН'!$H$12+СВЦЭМ!$D$10+'СЕТ СН'!$H$5-'СЕТ СН'!$H$20</f>
        <v>2998.7300325400001</v>
      </c>
      <c r="H97" s="36">
        <f>SUMIFS(СВЦЭМ!$C$33:$C$776,СВЦЭМ!$A$33:$A$776,$A97,СВЦЭМ!$B$33:$B$776,H$83)+'СЕТ СН'!$H$12+СВЦЭМ!$D$10+'СЕТ СН'!$H$5-'СЕТ СН'!$H$20</f>
        <v>2980.8261015899998</v>
      </c>
      <c r="I97" s="36">
        <f>SUMIFS(СВЦЭМ!$C$33:$C$776,СВЦЭМ!$A$33:$A$776,$A97,СВЦЭМ!$B$33:$B$776,I$83)+'СЕТ СН'!$H$12+СВЦЭМ!$D$10+'СЕТ СН'!$H$5-'СЕТ СН'!$H$20</f>
        <v>2960.3200698599999</v>
      </c>
      <c r="J97" s="36">
        <f>SUMIFS(СВЦЭМ!$C$33:$C$776,СВЦЭМ!$A$33:$A$776,$A97,СВЦЭМ!$B$33:$B$776,J$83)+'СЕТ СН'!$H$12+СВЦЭМ!$D$10+'СЕТ СН'!$H$5-'СЕТ СН'!$H$20</f>
        <v>2953.91360816</v>
      </c>
      <c r="K97" s="36">
        <f>SUMIFS(СВЦЭМ!$C$33:$C$776,СВЦЭМ!$A$33:$A$776,$A97,СВЦЭМ!$B$33:$B$776,K$83)+'СЕТ СН'!$H$12+СВЦЭМ!$D$10+'СЕТ СН'!$H$5-'СЕТ СН'!$H$20</f>
        <v>2932.5202264899999</v>
      </c>
      <c r="L97" s="36">
        <f>SUMIFS(СВЦЭМ!$C$33:$C$776,СВЦЭМ!$A$33:$A$776,$A97,СВЦЭМ!$B$33:$B$776,L$83)+'СЕТ СН'!$H$12+СВЦЭМ!$D$10+'СЕТ СН'!$H$5-'СЕТ СН'!$H$20</f>
        <v>2899.9120951499999</v>
      </c>
      <c r="M97" s="36">
        <f>SUMIFS(СВЦЭМ!$C$33:$C$776,СВЦЭМ!$A$33:$A$776,$A97,СВЦЭМ!$B$33:$B$776,M$83)+'СЕТ СН'!$H$12+СВЦЭМ!$D$10+'СЕТ СН'!$H$5-'СЕТ СН'!$H$20</f>
        <v>2858.03158214</v>
      </c>
      <c r="N97" s="36">
        <f>SUMIFS(СВЦЭМ!$C$33:$C$776,СВЦЭМ!$A$33:$A$776,$A97,СВЦЭМ!$B$33:$B$776,N$83)+'СЕТ СН'!$H$12+СВЦЭМ!$D$10+'СЕТ СН'!$H$5-'СЕТ СН'!$H$20</f>
        <v>2853.9427734999999</v>
      </c>
      <c r="O97" s="36">
        <f>SUMIFS(СВЦЭМ!$C$33:$C$776,СВЦЭМ!$A$33:$A$776,$A97,СВЦЭМ!$B$33:$B$776,O$83)+'СЕТ СН'!$H$12+СВЦЭМ!$D$10+'СЕТ СН'!$H$5-'СЕТ СН'!$H$20</f>
        <v>2873.7119666200001</v>
      </c>
      <c r="P97" s="36">
        <f>SUMIFS(СВЦЭМ!$C$33:$C$776,СВЦЭМ!$A$33:$A$776,$A97,СВЦЭМ!$B$33:$B$776,P$83)+'СЕТ СН'!$H$12+СВЦЭМ!$D$10+'СЕТ СН'!$H$5-'СЕТ СН'!$H$20</f>
        <v>2888.3912167899998</v>
      </c>
      <c r="Q97" s="36">
        <f>SUMIFS(СВЦЭМ!$C$33:$C$776,СВЦЭМ!$A$33:$A$776,$A97,СВЦЭМ!$B$33:$B$776,Q$83)+'СЕТ СН'!$H$12+СВЦЭМ!$D$10+'СЕТ СН'!$H$5-'СЕТ СН'!$H$20</f>
        <v>2889.86634809</v>
      </c>
      <c r="R97" s="36">
        <f>SUMIFS(СВЦЭМ!$C$33:$C$776,СВЦЭМ!$A$33:$A$776,$A97,СВЦЭМ!$B$33:$B$776,R$83)+'СЕТ СН'!$H$12+СВЦЭМ!$D$10+'СЕТ СН'!$H$5-'СЕТ СН'!$H$20</f>
        <v>2883.2487824899999</v>
      </c>
      <c r="S97" s="36">
        <f>SUMIFS(СВЦЭМ!$C$33:$C$776,СВЦЭМ!$A$33:$A$776,$A97,СВЦЭМ!$B$33:$B$776,S$83)+'СЕТ СН'!$H$12+СВЦЭМ!$D$10+'СЕТ СН'!$H$5-'СЕТ СН'!$H$20</f>
        <v>2852.9794989299999</v>
      </c>
      <c r="T97" s="36">
        <f>SUMIFS(СВЦЭМ!$C$33:$C$776,СВЦЭМ!$A$33:$A$776,$A97,СВЦЭМ!$B$33:$B$776,T$83)+'СЕТ СН'!$H$12+СВЦЭМ!$D$10+'СЕТ СН'!$H$5-'СЕТ СН'!$H$20</f>
        <v>2824.1000962200001</v>
      </c>
      <c r="U97" s="36">
        <f>SUMIFS(СВЦЭМ!$C$33:$C$776,СВЦЭМ!$A$33:$A$776,$A97,СВЦЭМ!$B$33:$B$776,U$83)+'СЕТ СН'!$H$12+СВЦЭМ!$D$10+'СЕТ СН'!$H$5-'СЕТ СН'!$H$20</f>
        <v>2837.73664646</v>
      </c>
      <c r="V97" s="36">
        <f>SUMIFS(СВЦЭМ!$C$33:$C$776,СВЦЭМ!$A$33:$A$776,$A97,СВЦЭМ!$B$33:$B$776,V$83)+'СЕТ СН'!$H$12+СВЦЭМ!$D$10+'СЕТ СН'!$H$5-'СЕТ СН'!$H$20</f>
        <v>2860.9589557099998</v>
      </c>
      <c r="W97" s="36">
        <f>SUMIFS(СВЦЭМ!$C$33:$C$776,СВЦЭМ!$A$33:$A$776,$A97,СВЦЭМ!$B$33:$B$776,W$83)+'СЕТ СН'!$H$12+СВЦЭМ!$D$10+'СЕТ СН'!$H$5-'СЕТ СН'!$H$20</f>
        <v>2874.9566022199997</v>
      </c>
      <c r="X97" s="36">
        <f>SUMIFS(СВЦЭМ!$C$33:$C$776,СВЦЭМ!$A$33:$A$776,$A97,СВЦЭМ!$B$33:$B$776,X$83)+'СЕТ СН'!$H$12+СВЦЭМ!$D$10+'СЕТ СН'!$H$5-'СЕТ СН'!$H$20</f>
        <v>2883.75769236</v>
      </c>
      <c r="Y97" s="36">
        <f>SUMIFS(СВЦЭМ!$C$33:$C$776,СВЦЭМ!$A$33:$A$776,$A97,СВЦЭМ!$B$33:$B$776,Y$83)+'СЕТ СН'!$H$12+СВЦЭМ!$D$10+'СЕТ СН'!$H$5-'СЕТ СН'!$H$20</f>
        <v>2880.3791175799997</v>
      </c>
    </row>
    <row r="98" spans="1:25" ht="15.75" x14ac:dyDescent="0.2">
      <c r="A98" s="35">
        <f t="shared" si="2"/>
        <v>44150</v>
      </c>
      <c r="B98" s="36">
        <f>SUMIFS(СВЦЭМ!$C$33:$C$776,СВЦЭМ!$A$33:$A$776,$A98,СВЦЭМ!$B$33:$B$776,B$83)+'СЕТ СН'!$H$12+СВЦЭМ!$D$10+'СЕТ СН'!$H$5-'СЕТ СН'!$H$20</f>
        <v>2904.6629184499998</v>
      </c>
      <c r="C98" s="36">
        <f>SUMIFS(СВЦЭМ!$C$33:$C$776,СВЦЭМ!$A$33:$A$776,$A98,СВЦЭМ!$B$33:$B$776,C$83)+'СЕТ СН'!$H$12+СВЦЭМ!$D$10+'СЕТ СН'!$H$5-'СЕТ СН'!$H$20</f>
        <v>2989.1465041000001</v>
      </c>
      <c r="D98" s="36">
        <f>SUMIFS(СВЦЭМ!$C$33:$C$776,СВЦЭМ!$A$33:$A$776,$A98,СВЦЭМ!$B$33:$B$776,D$83)+'СЕТ СН'!$H$12+СВЦЭМ!$D$10+'СЕТ СН'!$H$5-'СЕТ СН'!$H$20</f>
        <v>3049.1934977800001</v>
      </c>
      <c r="E98" s="36">
        <f>SUMIFS(СВЦЭМ!$C$33:$C$776,СВЦЭМ!$A$33:$A$776,$A98,СВЦЭМ!$B$33:$B$776,E$83)+'СЕТ СН'!$H$12+СВЦЭМ!$D$10+'СЕТ СН'!$H$5-'СЕТ СН'!$H$20</f>
        <v>3058.38767332</v>
      </c>
      <c r="F98" s="36">
        <f>SUMIFS(СВЦЭМ!$C$33:$C$776,СВЦЭМ!$A$33:$A$776,$A98,СВЦЭМ!$B$33:$B$776,F$83)+'СЕТ СН'!$H$12+СВЦЭМ!$D$10+'СЕТ СН'!$H$5-'СЕТ СН'!$H$20</f>
        <v>3066.6375987399997</v>
      </c>
      <c r="G98" s="36">
        <f>SUMIFS(СВЦЭМ!$C$33:$C$776,СВЦЭМ!$A$33:$A$776,$A98,СВЦЭМ!$B$33:$B$776,G$83)+'СЕТ СН'!$H$12+СВЦЭМ!$D$10+'СЕТ СН'!$H$5-'СЕТ СН'!$H$20</f>
        <v>3055.4614177200001</v>
      </c>
      <c r="H98" s="36">
        <f>SUMIFS(СВЦЭМ!$C$33:$C$776,СВЦЭМ!$A$33:$A$776,$A98,СВЦЭМ!$B$33:$B$776,H$83)+'СЕТ СН'!$H$12+СВЦЭМ!$D$10+'СЕТ СН'!$H$5-'СЕТ СН'!$H$20</f>
        <v>3041.5391350899999</v>
      </c>
      <c r="I98" s="36">
        <f>SUMIFS(СВЦЭМ!$C$33:$C$776,СВЦЭМ!$A$33:$A$776,$A98,СВЦЭМ!$B$33:$B$776,I$83)+'СЕТ СН'!$H$12+СВЦЭМ!$D$10+'СЕТ СН'!$H$5-'СЕТ СН'!$H$20</f>
        <v>3014.4206149299998</v>
      </c>
      <c r="J98" s="36">
        <f>SUMIFS(СВЦЭМ!$C$33:$C$776,СВЦЭМ!$A$33:$A$776,$A98,СВЦЭМ!$B$33:$B$776,J$83)+'СЕТ СН'!$H$12+СВЦЭМ!$D$10+'СЕТ СН'!$H$5-'СЕТ СН'!$H$20</f>
        <v>2992.4456493500002</v>
      </c>
      <c r="K98" s="36">
        <f>SUMIFS(СВЦЭМ!$C$33:$C$776,СВЦЭМ!$A$33:$A$776,$A98,СВЦЭМ!$B$33:$B$776,K$83)+'СЕТ СН'!$H$12+СВЦЭМ!$D$10+'СЕТ СН'!$H$5-'СЕТ СН'!$H$20</f>
        <v>2978.2407717999999</v>
      </c>
      <c r="L98" s="36">
        <f>SUMIFS(СВЦЭМ!$C$33:$C$776,СВЦЭМ!$A$33:$A$776,$A98,СВЦЭМ!$B$33:$B$776,L$83)+'СЕТ СН'!$H$12+СВЦЭМ!$D$10+'СЕТ СН'!$H$5-'СЕТ СН'!$H$20</f>
        <v>2935.8212276099998</v>
      </c>
      <c r="M98" s="36">
        <f>SUMIFS(СВЦЭМ!$C$33:$C$776,СВЦЭМ!$A$33:$A$776,$A98,СВЦЭМ!$B$33:$B$776,M$83)+'СЕТ СН'!$H$12+СВЦЭМ!$D$10+'СЕТ СН'!$H$5-'СЕТ СН'!$H$20</f>
        <v>2877.7132485000002</v>
      </c>
      <c r="N98" s="36">
        <f>SUMIFS(СВЦЭМ!$C$33:$C$776,СВЦЭМ!$A$33:$A$776,$A98,СВЦЭМ!$B$33:$B$776,N$83)+'СЕТ СН'!$H$12+СВЦЭМ!$D$10+'СЕТ СН'!$H$5-'СЕТ СН'!$H$20</f>
        <v>2873.0507075699998</v>
      </c>
      <c r="O98" s="36">
        <f>SUMIFS(СВЦЭМ!$C$33:$C$776,СВЦЭМ!$A$33:$A$776,$A98,СВЦЭМ!$B$33:$B$776,O$83)+'СЕТ СН'!$H$12+СВЦЭМ!$D$10+'СЕТ СН'!$H$5-'СЕТ СН'!$H$20</f>
        <v>2876.4849902000001</v>
      </c>
      <c r="P98" s="36">
        <f>SUMIFS(СВЦЭМ!$C$33:$C$776,СВЦЭМ!$A$33:$A$776,$A98,СВЦЭМ!$B$33:$B$776,P$83)+'СЕТ СН'!$H$12+СВЦЭМ!$D$10+'СЕТ СН'!$H$5-'СЕТ СН'!$H$20</f>
        <v>2873.7552133600002</v>
      </c>
      <c r="Q98" s="36">
        <f>SUMIFS(СВЦЭМ!$C$33:$C$776,СВЦЭМ!$A$33:$A$776,$A98,СВЦЭМ!$B$33:$B$776,Q$83)+'СЕТ СН'!$H$12+СВЦЭМ!$D$10+'СЕТ СН'!$H$5-'СЕТ СН'!$H$20</f>
        <v>2871.4284744799997</v>
      </c>
      <c r="R98" s="36">
        <f>SUMIFS(СВЦЭМ!$C$33:$C$776,СВЦЭМ!$A$33:$A$776,$A98,СВЦЭМ!$B$33:$B$776,R$83)+'СЕТ СН'!$H$12+СВЦЭМ!$D$10+'СЕТ СН'!$H$5-'СЕТ СН'!$H$20</f>
        <v>2869.30136554</v>
      </c>
      <c r="S98" s="36">
        <f>SUMIFS(СВЦЭМ!$C$33:$C$776,СВЦЭМ!$A$33:$A$776,$A98,СВЦЭМ!$B$33:$B$776,S$83)+'СЕТ СН'!$H$12+СВЦЭМ!$D$10+'СЕТ СН'!$H$5-'СЕТ СН'!$H$20</f>
        <v>2844.3105383299999</v>
      </c>
      <c r="T98" s="36">
        <f>SUMIFS(СВЦЭМ!$C$33:$C$776,СВЦЭМ!$A$33:$A$776,$A98,СВЦЭМ!$B$33:$B$776,T$83)+'СЕТ СН'!$H$12+СВЦЭМ!$D$10+'СЕТ СН'!$H$5-'СЕТ СН'!$H$20</f>
        <v>2823.32596827</v>
      </c>
      <c r="U98" s="36">
        <f>SUMIFS(СВЦЭМ!$C$33:$C$776,СВЦЭМ!$A$33:$A$776,$A98,СВЦЭМ!$B$33:$B$776,U$83)+'СЕТ СН'!$H$12+СВЦЭМ!$D$10+'СЕТ СН'!$H$5-'СЕТ СН'!$H$20</f>
        <v>2823.2512387799998</v>
      </c>
      <c r="V98" s="36">
        <f>SUMIFS(СВЦЭМ!$C$33:$C$776,СВЦЭМ!$A$33:$A$776,$A98,СВЦЭМ!$B$33:$B$776,V$83)+'СЕТ СН'!$H$12+СВЦЭМ!$D$10+'СЕТ СН'!$H$5-'СЕТ СН'!$H$20</f>
        <v>2846.7591822099998</v>
      </c>
      <c r="W98" s="36">
        <f>SUMIFS(СВЦЭМ!$C$33:$C$776,СВЦЭМ!$A$33:$A$776,$A98,СВЦЭМ!$B$33:$B$776,W$83)+'СЕТ СН'!$H$12+СВЦЭМ!$D$10+'СЕТ СН'!$H$5-'СЕТ СН'!$H$20</f>
        <v>2860.0861538600002</v>
      </c>
      <c r="X98" s="36">
        <f>SUMIFS(СВЦЭМ!$C$33:$C$776,СВЦЭМ!$A$33:$A$776,$A98,СВЦЭМ!$B$33:$B$776,X$83)+'СЕТ СН'!$H$12+СВЦЭМ!$D$10+'СЕТ СН'!$H$5-'СЕТ СН'!$H$20</f>
        <v>2871.3938517400002</v>
      </c>
      <c r="Y98" s="36">
        <f>SUMIFS(СВЦЭМ!$C$33:$C$776,СВЦЭМ!$A$33:$A$776,$A98,СВЦЭМ!$B$33:$B$776,Y$83)+'СЕТ СН'!$H$12+СВЦЭМ!$D$10+'СЕТ СН'!$H$5-'СЕТ СН'!$H$20</f>
        <v>2876.34153324</v>
      </c>
    </row>
    <row r="99" spans="1:25" ht="15.75" x14ac:dyDescent="0.2">
      <c r="A99" s="35">
        <f t="shared" si="2"/>
        <v>44151</v>
      </c>
      <c r="B99" s="36">
        <f>SUMIFS(СВЦЭМ!$C$33:$C$776,СВЦЭМ!$A$33:$A$776,$A99,СВЦЭМ!$B$33:$B$776,B$83)+'СЕТ СН'!$H$12+СВЦЭМ!$D$10+'СЕТ СН'!$H$5-'СЕТ СН'!$H$20</f>
        <v>2954.5134979099998</v>
      </c>
      <c r="C99" s="36">
        <f>SUMIFS(СВЦЭМ!$C$33:$C$776,СВЦЭМ!$A$33:$A$776,$A99,СВЦЭМ!$B$33:$B$776,C$83)+'СЕТ СН'!$H$12+СВЦЭМ!$D$10+'СЕТ СН'!$H$5-'СЕТ СН'!$H$20</f>
        <v>3035.8611880899998</v>
      </c>
      <c r="D99" s="36">
        <f>SUMIFS(СВЦЭМ!$C$33:$C$776,СВЦЭМ!$A$33:$A$776,$A99,СВЦЭМ!$B$33:$B$776,D$83)+'СЕТ СН'!$H$12+СВЦЭМ!$D$10+'СЕТ СН'!$H$5-'СЕТ СН'!$H$20</f>
        <v>3095.0298350200001</v>
      </c>
      <c r="E99" s="36">
        <f>SUMIFS(СВЦЭМ!$C$33:$C$776,СВЦЭМ!$A$33:$A$776,$A99,СВЦЭМ!$B$33:$B$776,E$83)+'СЕТ СН'!$H$12+СВЦЭМ!$D$10+'СЕТ СН'!$H$5-'СЕТ СН'!$H$20</f>
        <v>3101.4837241300002</v>
      </c>
      <c r="F99" s="36">
        <f>SUMIFS(СВЦЭМ!$C$33:$C$776,СВЦЭМ!$A$33:$A$776,$A99,СВЦЭМ!$B$33:$B$776,F$83)+'СЕТ СН'!$H$12+СВЦЭМ!$D$10+'СЕТ СН'!$H$5-'СЕТ СН'!$H$20</f>
        <v>3085.3180259700002</v>
      </c>
      <c r="G99" s="36">
        <f>SUMIFS(СВЦЭМ!$C$33:$C$776,СВЦЭМ!$A$33:$A$776,$A99,СВЦЭМ!$B$33:$B$776,G$83)+'СЕТ СН'!$H$12+СВЦЭМ!$D$10+'СЕТ СН'!$H$5-'СЕТ СН'!$H$20</f>
        <v>3071.75671883</v>
      </c>
      <c r="H99" s="36">
        <f>SUMIFS(СВЦЭМ!$C$33:$C$776,СВЦЭМ!$A$33:$A$776,$A99,СВЦЭМ!$B$33:$B$776,H$83)+'СЕТ СН'!$H$12+СВЦЭМ!$D$10+'СЕТ СН'!$H$5-'СЕТ СН'!$H$20</f>
        <v>3027.0857308300001</v>
      </c>
      <c r="I99" s="36">
        <f>SUMIFS(СВЦЭМ!$C$33:$C$776,СВЦЭМ!$A$33:$A$776,$A99,СВЦЭМ!$B$33:$B$776,I$83)+'СЕТ СН'!$H$12+СВЦЭМ!$D$10+'СЕТ СН'!$H$5-'СЕТ СН'!$H$20</f>
        <v>2989.5475883999998</v>
      </c>
      <c r="J99" s="36">
        <f>SUMIFS(СВЦЭМ!$C$33:$C$776,СВЦЭМ!$A$33:$A$776,$A99,СВЦЭМ!$B$33:$B$776,J$83)+'СЕТ СН'!$H$12+СВЦЭМ!$D$10+'СЕТ СН'!$H$5-'СЕТ СН'!$H$20</f>
        <v>2974.0222455200001</v>
      </c>
      <c r="K99" s="36">
        <f>SUMIFS(СВЦЭМ!$C$33:$C$776,СВЦЭМ!$A$33:$A$776,$A99,СВЦЭМ!$B$33:$B$776,K$83)+'СЕТ СН'!$H$12+СВЦЭМ!$D$10+'СЕТ СН'!$H$5-'СЕТ СН'!$H$20</f>
        <v>2975.4694308399999</v>
      </c>
      <c r="L99" s="36">
        <f>SUMIFS(СВЦЭМ!$C$33:$C$776,СВЦЭМ!$A$33:$A$776,$A99,СВЦЭМ!$B$33:$B$776,L$83)+'СЕТ СН'!$H$12+СВЦЭМ!$D$10+'СЕТ СН'!$H$5-'СЕТ СН'!$H$20</f>
        <v>2944.5931003599999</v>
      </c>
      <c r="M99" s="36">
        <f>SUMIFS(СВЦЭМ!$C$33:$C$776,СВЦЭМ!$A$33:$A$776,$A99,СВЦЭМ!$B$33:$B$776,M$83)+'СЕТ СН'!$H$12+СВЦЭМ!$D$10+'СЕТ СН'!$H$5-'СЕТ СН'!$H$20</f>
        <v>2906.4386944500002</v>
      </c>
      <c r="N99" s="36">
        <f>SUMIFS(СВЦЭМ!$C$33:$C$776,СВЦЭМ!$A$33:$A$776,$A99,СВЦЭМ!$B$33:$B$776,N$83)+'СЕТ СН'!$H$12+СВЦЭМ!$D$10+'СЕТ СН'!$H$5-'СЕТ СН'!$H$20</f>
        <v>2890.4582589199999</v>
      </c>
      <c r="O99" s="36">
        <f>SUMIFS(СВЦЭМ!$C$33:$C$776,СВЦЭМ!$A$33:$A$776,$A99,СВЦЭМ!$B$33:$B$776,O$83)+'СЕТ СН'!$H$12+СВЦЭМ!$D$10+'СЕТ СН'!$H$5-'СЕТ СН'!$H$20</f>
        <v>2900.7336525400001</v>
      </c>
      <c r="P99" s="36">
        <f>SUMIFS(СВЦЭМ!$C$33:$C$776,СВЦЭМ!$A$33:$A$776,$A99,СВЦЭМ!$B$33:$B$776,P$83)+'СЕТ СН'!$H$12+СВЦЭМ!$D$10+'СЕТ СН'!$H$5-'СЕТ СН'!$H$20</f>
        <v>2901.4192954499999</v>
      </c>
      <c r="Q99" s="36">
        <f>SUMIFS(СВЦЭМ!$C$33:$C$776,СВЦЭМ!$A$33:$A$776,$A99,СВЦЭМ!$B$33:$B$776,Q$83)+'СЕТ СН'!$H$12+СВЦЭМ!$D$10+'СЕТ СН'!$H$5-'СЕТ СН'!$H$20</f>
        <v>2902.1693030500001</v>
      </c>
      <c r="R99" s="36">
        <f>SUMIFS(СВЦЭМ!$C$33:$C$776,СВЦЭМ!$A$33:$A$776,$A99,СВЦЭМ!$B$33:$B$776,R$83)+'СЕТ СН'!$H$12+СВЦЭМ!$D$10+'СЕТ СН'!$H$5-'СЕТ СН'!$H$20</f>
        <v>2887.93132165</v>
      </c>
      <c r="S99" s="36">
        <f>SUMIFS(СВЦЭМ!$C$33:$C$776,СВЦЭМ!$A$33:$A$776,$A99,СВЦЭМ!$B$33:$B$776,S$83)+'СЕТ СН'!$H$12+СВЦЭМ!$D$10+'СЕТ СН'!$H$5-'СЕТ СН'!$H$20</f>
        <v>2879.72592601</v>
      </c>
      <c r="T99" s="36">
        <f>SUMIFS(СВЦЭМ!$C$33:$C$776,СВЦЭМ!$A$33:$A$776,$A99,СВЦЭМ!$B$33:$B$776,T$83)+'СЕТ СН'!$H$12+СВЦЭМ!$D$10+'СЕТ СН'!$H$5-'СЕТ СН'!$H$20</f>
        <v>2864.03837724</v>
      </c>
      <c r="U99" s="36">
        <f>SUMIFS(СВЦЭМ!$C$33:$C$776,СВЦЭМ!$A$33:$A$776,$A99,СВЦЭМ!$B$33:$B$776,U$83)+'СЕТ СН'!$H$12+СВЦЭМ!$D$10+'СЕТ СН'!$H$5-'СЕТ СН'!$H$20</f>
        <v>2840.6552678500002</v>
      </c>
      <c r="V99" s="36">
        <f>SUMIFS(СВЦЭМ!$C$33:$C$776,СВЦЭМ!$A$33:$A$776,$A99,СВЦЭМ!$B$33:$B$776,V$83)+'СЕТ СН'!$H$12+СВЦЭМ!$D$10+'СЕТ СН'!$H$5-'СЕТ СН'!$H$20</f>
        <v>2840.9023476799998</v>
      </c>
      <c r="W99" s="36">
        <f>SUMIFS(СВЦЭМ!$C$33:$C$776,СВЦЭМ!$A$33:$A$776,$A99,СВЦЭМ!$B$33:$B$776,W$83)+'СЕТ СН'!$H$12+СВЦЭМ!$D$10+'СЕТ СН'!$H$5-'СЕТ СН'!$H$20</f>
        <v>2856.9286035200003</v>
      </c>
      <c r="X99" s="36">
        <f>SUMIFS(СВЦЭМ!$C$33:$C$776,СВЦЭМ!$A$33:$A$776,$A99,СВЦЭМ!$B$33:$B$776,X$83)+'СЕТ СН'!$H$12+СВЦЭМ!$D$10+'СЕТ СН'!$H$5-'СЕТ СН'!$H$20</f>
        <v>2870.6389555999999</v>
      </c>
      <c r="Y99" s="36">
        <f>SUMIFS(СВЦЭМ!$C$33:$C$776,СВЦЭМ!$A$33:$A$776,$A99,СВЦЭМ!$B$33:$B$776,Y$83)+'СЕТ СН'!$H$12+СВЦЭМ!$D$10+'СЕТ СН'!$H$5-'СЕТ СН'!$H$20</f>
        <v>2897.6684470999999</v>
      </c>
    </row>
    <row r="100" spans="1:25" ht="15.75" x14ac:dyDescent="0.2">
      <c r="A100" s="35">
        <f t="shared" si="2"/>
        <v>44152</v>
      </c>
      <c r="B100" s="36">
        <f>SUMIFS(СВЦЭМ!$C$33:$C$776,СВЦЭМ!$A$33:$A$776,$A100,СВЦЭМ!$B$33:$B$776,B$83)+'СЕТ СН'!$H$12+СВЦЭМ!$D$10+'СЕТ СН'!$H$5-'СЕТ СН'!$H$20</f>
        <v>2919.4246053900001</v>
      </c>
      <c r="C100" s="36">
        <f>SUMIFS(СВЦЭМ!$C$33:$C$776,СВЦЭМ!$A$33:$A$776,$A100,СВЦЭМ!$B$33:$B$776,C$83)+'СЕТ СН'!$H$12+СВЦЭМ!$D$10+'СЕТ СН'!$H$5-'СЕТ СН'!$H$20</f>
        <v>2994.1224257499998</v>
      </c>
      <c r="D100" s="36">
        <f>SUMIFS(СВЦЭМ!$C$33:$C$776,СВЦЭМ!$A$33:$A$776,$A100,СВЦЭМ!$B$33:$B$776,D$83)+'СЕТ СН'!$H$12+СВЦЭМ!$D$10+'СЕТ СН'!$H$5-'СЕТ СН'!$H$20</f>
        <v>3050.6917674699998</v>
      </c>
      <c r="E100" s="36">
        <f>SUMIFS(СВЦЭМ!$C$33:$C$776,СВЦЭМ!$A$33:$A$776,$A100,СВЦЭМ!$B$33:$B$776,E$83)+'СЕТ СН'!$H$12+СВЦЭМ!$D$10+'СЕТ СН'!$H$5-'СЕТ СН'!$H$20</f>
        <v>3055.7669021900001</v>
      </c>
      <c r="F100" s="36">
        <f>SUMIFS(СВЦЭМ!$C$33:$C$776,СВЦЭМ!$A$33:$A$776,$A100,СВЦЭМ!$B$33:$B$776,F$83)+'СЕТ СН'!$H$12+СВЦЭМ!$D$10+'СЕТ СН'!$H$5-'СЕТ СН'!$H$20</f>
        <v>3055.6606738299997</v>
      </c>
      <c r="G100" s="36">
        <f>SUMIFS(СВЦЭМ!$C$33:$C$776,СВЦЭМ!$A$33:$A$776,$A100,СВЦЭМ!$B$33:$B$776,G$83)+'СЕТ СН'!$H$12+СВЦЭМ!$D$10+'СЕТ СН'!$H$5-'СЕТ СН'!$H$20</f>
        <v>3044.29555063</v>
      </c>
      <c r="H100" s="36">
        <f>SUMIFS(СВЦЭМ!$C$33:$C$776,СВЦЭМ!$A$33:$A$776,$A100,СВЦЭМ!$B$33:$B$776,H$83)+'СЕТ СН'!$H$12+СВЦЭМ!$D$10+'СЕТ СН'!$H$5-'СЕТ СН'!$H$20</f>
        <v>3007.7095380299997</v>
      </c>
      <c r="I100" s="36">
        <f>SUMIFS(СВЦЭМ!$C$33:$C$776,СВЦЭМ!$A$33:$A$776,$A100,СВЦЭМ!$B$33:$B$776,I$83)+'СЕТ СН'!$H$12+СВЦЭМ!$D$10+'СЕТ СН'!$H$5-'СЕТ СН'!$H$20</f>
        <v>2956.7852213699998</v>
      </c>
      <c r="J100" s="36">
        <f>SUMIFS(СВЦЭМ!$C$33:$C$776,СВЦЭМ!$A$33:$A$776,$A100,СВЦЭМ!$B$33:$B$776,J$83)+'СЕТ СН'!$H$12+СВЦЭМ!$D$10+'СЕТ СН'!$H$5-'СЕТ СН'!$H$20</f>
        <v>2935.93789182</v>
      </c>
      <c r="K100" s="36">
        <f>SUMIFS(СВЦЭМ!$C$33:$C$776,СВЦЭМ!$A$33:$A$776,$A100,СВЦЭМ!$B$33:$B$776,K$83)+'СЕТ СН'!$H$12+СВЦЭМ!$D$10+'СЕТ СН'!$H$5-'СЕТ СН'!$H$20</f>
        <v>2982.6018828900001</v>
      </c>
      <c r="L100" s="36">
        <f>SUMIFS(СВЦЭМ!$C$33:$C$776,СВЦЭМ!$A$33:$A$776,$A100,СВЦЭМ!$B$33:$B$776,L$83)+'СЕТ СН'!$H$12+СВЦЭМ!$D$10+'СЕТ СН'!$H$5-'СЕТ СН'!$H$20</f>
        <v>2939.9986631900001</v>
      </c>
      <c r="M100" s="36">
        <f>SUMIFS(СВЦЭМ!$C$33:$C$776,СВЦЭМ!$A$33:$A$776,$A100,СВЦЭМ!$B$33:$B$776,M$83)+'СЕТ СН'!$H$12+СВЦЭМ!$D$10+'СЕТ СН'!$H$5-'СЕТ СН'!$H$20</f>
        <v>2876.6357446800002</v>
      </c>
      <c r="N100" s="36">
        <f>SUMIFS(СВЦЭМ!$C$33:$C$776,СВЦЭМ!$A$33:$A$776,$A100,СВЦЭМ!$B$33:$B$776,N$83)+'СЕТ СН'!$H$12+СВЦЭМ!$D$10+'СЕТ СН'!$H$5-'СЕТ СН'!$H$20</f>
        <v>2862.8011803199997</v>
      </c>
      <c r="O100" s="36">
        <f>SUMIFS(СВЦЭМ!$C$33:$C$776,СВЦЭМ!$A$33:$A$776,$A100,СВЦЭМ!$B$33:$B$776,O$83)+'СЕТ СН'!$H$12+СВЦЭМ!$D$10+'СЕТ СН'!$H$5-'СЕТ СН'!$H$20</f>
        <v>2867.1907891999999</v>
      </c>
      <c r="P100" s="36">
        <f>SUMIFS(СВЦЭМ!$C$33:$C$776,СВЦЭМ!$A$33:$A$776,$A100,СВЦЭМ!$B$33:$B$776,P$83)+'СЕТ СН'!$H$12+СВЦЭМ!$D$10+'СЕТ СН'!$H$5-'СЕТ СН'!$H$20</f>
        <v>2865.3357547300002</v>
      </c>
      <c r="Q100" s="36">
        <f>SUMIFS(СВЦЭМ!$C$33:$C$776,СВЦЭМ!$A$33:$A$776,$A100,СВЦЭМ!$B$33:$B$776,Q$83)+'СЕТ СН'!$H$12+СВЦЭМ!$D$10+'СЕТ СН'!$H$5-'СЕТ СН'!$H$20</f>
        <v>2865.0117073800002</v>
      </c>
      <c r="R100" s="36">
        <f>SUMIFS(СВЦЭМ!$C$33:$C$776,СВЦЭМ!$A$33:$A$776,$A100,СВЦЭМ!$B$33:$B$776,R$83)+'СЕТ СН'!$H$12+СВЦЭМ!$D$10+'СЕТ СН'!$H$5-'СЕТ СН'!$H$20</f>
        <v>2968.07898965</v>
      </c>
      <c r="S100" s="36">
        <f>SUMIFS(СВЦЭМ!$C$33:$C$776,СВЦЭМ!$A$33:$A$776,$A100,СВЦЭМ!$B$33:$B$776,S$83)+'СЕТ СН'!$H$12+СВЦЭМ!$D$10+'СЕТ СН'!$H$5-'СЕТ СН'!$H$20</f>
        <v>2937.9181616199999</v>
      </c>
      <c r="T100" s="36">
        <f>SUMIFS(СВЦЭМ!$C$33:$C$776,СВЦЭМ!$A$33:$A$776,$A100,СВЦЭМ!$B$33:$B$776,T$83)+'СЕТ СН'!$H$12+СВЦЭМ!$D$10+'СЕТ СН'!$H$5-'СЕТ СН'!$H$20</f>
        <v>2863.99702398</v>
      </c>
      <c r="U100" s="36">
        <f>SUMIFS(СВЦЭМ!$C$33:$C$776,СВЦЭМ!$A$33:$A$776,$A100,СВЦЭМ!$B$33:$B$776,U$83)+'СЕТ СН'!$H$12+СВЦЭМ!$D$10+'СЕТ СН'!$H$5-'СЕТ СН'!$H$20</f>
        <v>2814.8951674999998</v>
      </c>
      <c r="V100" s="36">
        <f>SUMIFS(СВЦЭМ!$C$33:$C$776,СВЦЭМ!$A$33:$A$776,$A100,СВЦЭМ!$B$33:$B$776,V$83)+'СЕТ СН'!$H$12+СВЦЭМ!$D$10+'СЕТ СН'!$H$5-'СЕТ СН'!$H$20</f>
        <v>2810.4632222400001</v>
      </c>
      <c r="W100" s="36">
        <f>SUMIFS(СВЦЭМ!$C$33:$C$776,СВЦЭМ!$A$33:$A$776,$A100,СВЦЭМ!$B$33:$B$776,W$83)+'СЕТ СН'!$H$12+СВЦЭМ!$D$10+'СЕТ СН'!$H$5-'СЕТ СН'!$H$20</f>
        <v>2842.8081905399999</v>
      </c>
      <c r="X100" s="36">
        <f>SUMIFS(СВЦЭМ!$C$33:$C$776,СВЦЭМ!$A$33:$A$776,$A100,СВЦЭМ!$B$33:$B$776,X$83)+'СЕТ СН'!$H$12+СВЦЭМ!$D$10+'СЕТ СН'!$H$5-'СЕТ СН'!$H$20</f>
        <v>2843.7818396499997</v>
      </c>
      <c r="Y100" s="36">
        <f>SUMIFS(СВЦЭМ!$C$33:$C$776,СВЦЭМ!$A$33:$A$776,$A100,СВЦЭМ!$B$33:$B$776,Y$83)+'СЕТ СН'!$H$12+СВЦЭМ!$D$10+'СЕТ СН'!$H$5-'СЕТ СН'!$H$20</f>
        <v>2864.5110821099997</v>
      </c>
    </row>
    <row r="101" spans="1:25" ht="15.75" x14ac:dyDescent="0.2">
      <c r="A101" s="35">
        <f t="shared" si="2"/>
        <v>44153</v>
      </c>
      <c r="B101" s="36">
        <f>SUMIFS(СВЦЭМ!$C$33:$C$776,СВЦЭМ!$A$33:$A$776,$A101,СВЦЭМ!$B$33:$B$776,B$83)+'СЕТ СН'!$H$12+СВЦЭМ!$D$10+'СЕТ СН'!$H$5-'СЕТ СН'!$H$20</f>
        <v>2929.02897639</v>
      </c>
      <c r="C101" s="36">
        <f>SUMIFS(СВЦЭМ!$C$33:$C$776,СВЦЭМ!$A$33:$A$776,$A101,СВЦЭМ!$B$33:$B$776,C$83)+'СЕТ СН'!$H$12+СВЦЭМ!$D$10+'СЕТ СН'!$H$5-'СЕТ СН'!$H$20</f>
        <v>2979.7742159999998</v>
      </c>
      <c r="D101" s="36">
        <f>SUMIFS(СВЦЭМ!$C$33:$C$776,СВЦЭМ!$A$33:$A$776,$A101,СВЦЭМ!$B$33:$B$776,D$83)+'СЕТ СН'!$H$12+СВЦЭМ!$D$10+'СЕТ СН'!$H$5-'СЕТ СН'!$H$20</f>
        <v>3018.43045046</v>
      </c>
      <c r="E101" s="36">
        <f>SUMIFS(СВЦЭМ!$C$33:$C$776,СВЦЭМ!$A$33:$A$776,$A101,СВЦЭМ!$B$33:$B$776,E$83)+'СЕТ СН'!$H$12+СВЦЭМ!$D$10+'СЕТ СН'!$H$5-'СЕТ СН'!$H$20</f>
        <v>3030.61677177</v>
      </c>
      <c r="F101" s="36">
        <f>SUMIFS(СВЦЭМ!$C$33:$C$776,СВЦЭМ!$A$33:$A$776,$A101,СВЦЭМ!$B$33:$B$776,F$83)+'СЕТ СН'!$H$12+СВЦЭМ!$D$10+'СЕТ СН'!$H$5-'СЕТ СН'!$H$20</f>
        <v>3026.94424295</v>
      </c>
      <c r="G101" s="36">
        <f>SUMIFS(СВЦЭМ!$C$33:$C$776,СВЦЭМ!$A$33:$A$776,$A101,СВЦЭМ!$B$33:$B$776,G$83)+'СЕТ СН'!$H$12+СВЦЭМ!$D$10+'СЕТ СН'!$H$5-'СЕТ СН'!$H$20</f>
        <v>3008.3274482699999</v>
      </c>
      <c r="H101" s="36">
        <f>SUMIFS(СВЦЭМ!$C$33:$C$776,СВЦЭМ!$A$33:$A$776,$A101,СВЦЭМ!$B$33:$B$776,H$83)+'СЕТ СН'!$H$12+СВЦЭМ!$D$10+'СЕТ СН'!$H$5-'СЕТ СН'!$H$20</f>
        <v>3010.0768818299998</v>
      </c>
      <c r="I101" s="36">
        <f>SUMIFS(СВЦЭМ!$C$33:$C$776,СВЦЭМ!$A$33:$A$776,$A101,СВЦЭМ!$B$33:$B$776,I$83)+'СЕТ СН'!$H$12+СВЦЭМ!$D$10+'СЕТ СН'!$H$5-'СЕТ СН'!$H$20</f>
        <v>2993.43332474</v>
      </c>
      <c r="J101" s="36">
        <f>SUMIFS(СВЦЭМ!$C$33:$C$776,СВЦЭМ!$A$33:$A$776,$A101,СВЦЭМ!$B$33:$B$776,J$83)+'СЕТ СН'!$H$12+СВЦЭМ!$D$10+'СЕТ СН'!$H$5-'СЕТ СН'!$H$20</f>
        <v>2966.9064006600001</v>
      </c>
      <c r="K101" s="36">
        <f>SUMIFS(СВЦЭМ!$C$33:$C$776,СВЦЭМ!$A$33:$A$776,$A101,СВЦЭМ!$B$33:$B$776,K$83)+'СЕТ СН'!$H$12+СВЦЭМ!$D$10+'СЕТ СН'!$H$5-'СЕТ СН'!$H$20</f>
        <v>2954.9642305100001</v>
      </c>
      <c r="L101" s="36">
        <f>SUMIFS(СВЦЭМ!$C$33:$C$776,СВЦЭМ!$A$33:$A$776,$A101,СВЦЭМ!$B$33:$B$776,L$83)+'СЕТ СН'!$H$12+СВЦЭМ!$D$10+'СЕТ СН'!$H$5-'СЕТ СН'!$H$20</f>
        <v>2913.17305605</v>
      </c>
      <c r="M101" s="36">
        <f>SUMIFS(СВЦЭМ!$C$33:$C$776,СВЦЭМ!$A$33:$A$776,$A101,СВЦЭМ!$B$33:$B$776,M$83)+'СЕТ СН'!$H$12+СВЦЭМ!$D$10+'СЕТ СН'!$H$5-'СЕТ СН'!$H$20</f>
        <v>2890.2133277900002</v>
      </c>
      <c r="N101" s="36">
        <f>SUMIFS(СВЦЭМ!$C$33:$C$776,СВЦЭМ!$A$33:$A$776,$A101,СВЦЭМ!$B$33:$B$776,N$83)+'СЕТ СН'!$H$12+СВЦЭМ!$D$10+'СЕТ СН'!$H$5-'СЕТ СН'!$H$20</f>
        <v>2883.4926069600001</v>
      </c>
      <c r="O101" s="36">
        <f>SUMIFS(СВЦЭМ!$C$33:$C$776,СВЦЭМ!$A$33:$A$776,$A101,СВЦЭМ!$B$33:$B$776,O$83)+'СЕТ СН'!$H$12+СВЦЭМ!$D$10+'СЕТ СН'!$H$5-'СЕТ СН'!$H$20</f>
        <v>2883.5329944</v>
      </c>
      <c r="P101" s="36">
        <f>SUMIFS(СВЦЭМ!$C$33:$C$776,СВЦЭМ!$A$33:$A$776,$A101,СВЦЭМ!$B$33:$B$776,P$83)+'СЕТ СН'!$H$12+СВЦЭМ!$D$10+'СЕТ СН'!$H$5-'СЕТ СН'!$H$20</f>
        <v>2886.2169334299997</v>
      </c>
      <c r="Q101" s="36">
        <f>SUMIFS(СВЦЭМ!$C$33:$C$776,СВЦЭМ!$A$33:$A$776,$A101,СВЦЭМ!$B$33:$B$776,Q$83)+'СЕТ СН'!$H$12+СВЦЭМ!$D$10+'СЕТ СН'!$H$5-'СЕТ СН'!$H$20</f>
        <v>2888.2371263800001</v>
      </c>
      <c r="R101" s="36">
        <f>SUMIFS(СВЦЭМ!$C$33:$C$776,СВЦЭМ!$A$33:$A$776,$A101,СВЦЭМ!$B$33:$B$776,R$83)+'СЕТ СН'!$H$12+СВЦЭМ!$D$10+'СЕТ СН'!$H$5-'СЕТ СН'!$H$20</f>
        <v>2878.8134985799998</v>
      </c>
      <c r="S101" s="36">
        <f>SUMIFS(СВЦЭМ!$C$33:$C$776,СВЦЭМ!$A$33:$A$776,$A101,СВЦЭМ!$B$33:$B$776,S$83)+'СЕТ СН'!$H$12+СВЦЭМ!$D$10+'СЕТ СН'!$H$5-'СЕТ СН'!$H$20</f>
        <v>2899.525122</v>
      </c>
      <c r="T101" s="36">
        <f>SUMIFS(СВЦЭМ!$C$33:$C$776,СВЦЭМ!$A$33:$A$776,$A101,СВЦЭМ!$B$33:$B$776,T$83)+'СЕТ СН'!$H$12+СВЦЭМ!$D$10+'СЕТ СН'!$H$5-'СЕТ СН'!$H$20</f>
        <v>2917.1719033300001</v>
      </c>
      <c r="U101" s="36">
        <f>SUMIFS(СВЦЭМ!$C$33:$C$776,СВЦЭМ!$A$33:$A$776,$A101,СВЦЭМ!$B$33:$B$776,U$83)+'СЕТ СН'!$H$12+СВЦЭМ!$D$10+'СЕТ СН'!$H$5-'СЕТ СН'!$H$20</f>
        <v>2916.6789768200001</v>
      </c>
      <c r="V101" s="36">
        <f>SUMIFS(СВЦЭМ!$C$33:$C$776,СВЦЭМ!$A$33:$A$776,$A101,СВЦЭМ!$B$33:$B$776,V$83)+'СЕТ СН'!$H$12+СВЦЭМ!$D$10+'СЕТ СН'!$H$5-'СЕТ СН'!$H$20</f>
        <v>2905.37714366</v>
      </c>
      <c r="W101" s="36">
        <f>SUMIFS(СВЦЭМ!$C$33:$C$776,СВЦЭМ!$A$33:$A$776,$A101,СВЦЭМ!$B$33:$B$776,W$83)+'СЕТ СН'!$H$12+СВЦЭМ!$D$10+'СЕТ СН'!$H$5-'СЕТ СН'!$H$20</f>
        <v>2888.5595061899999</v>
      </c>
      <c r="X101" s="36">
        <f>SUMIFS(СВЦЭМ!$C$33:$C$776,СВЦЭМ!$A$33:$A$776,$A101,СВЦЭМ!$B$33:$B$776,X$83)+'СЕТ СН'!$H$12+СВЦЭМ!$D$10+'СЕТ СН'!$H$5-'СЕТ СН'!$H$20</f>
        <v>2885.9876976099999</v>
      </c>
      <c r="Y101" s="36">
        <f>SUMIFS(СВЦЭМ!$C$33:$C$776,СВЦЭМ!$A$33:$A$776,$A101,СВЦЭМ!$B$33:$B$776,Y$83)+'СЕТ СН'!$H$12+СВЦЭМ!$D$10+'СЕТ СН'!$H$5-'СЕТ СН'!$H$20</f>
        <v>2892.1934571299998</v>
      </c>
    </row>
    <row r="102" spans="1:25" ht="15.75" x14ac:dyDescent="0.2">
      <c r="A102" s="35">
        <f t="shared" si="2"/>
        <v>44154</v>
      </c>
      <c r="B102" s="36">
        <f>SUMIFS(СВЦЭМ!$C$33:$C$776,СВЦЭМ!$A$33:$A$776,$A102,СВЦЭМ!$B$33:$B$776,B$83)+'СЕТ СН'!$H$12+СВЦЭМ!$D$10+'СЕТ СН'!$H$5-'СЕТ СН'!$H$20</f>
        <v>2965.1311533399999</v>
      </c>
      <c r="C102" s="36">
        <f>SUMIFS(СВЦЭМ!$C$33:$C$776,СВЦЭМ!$A$33:$A$776,$A102,СВЦЭМ!$B$33:$B$776,C$83)+'СЕТ СН'!$H$12+СВЦЭМ!$D$10+'СЕТ СН'!$H$5-'СЕТ СН'!$H$20</f>
        <v>3028.0127587299999</v>
      </c>
      <c r="D102" s="36">
        <f>SUMIFS(СВЦЭМ!$C$33:$C$776,СВЦЭМ!$A$33:$A$776,$A102,СВЦЭМ!$B$33:$B$776,D$83)+'СЕТ СН'!$H$12+СВЦЭМ!$D$10+'СЕТ СН'!$H$5-'СЕТ СН'!$H$20</f>
        <v>3059.6716595600001</v>
      </c>
      <c r="E102" s="36">
        <f>SUMIFS(СВЦЭМ!$C$33:$C$776,СВЦЭМ!$A$33:$A$776,$A102,СВЦЭМ!$B$33:$B$776,E$83)+'СЕТ СН'!$H$12+СВЦЭМ!$D$10+'СЕТ СН'!$H$5-'СЕТ СН'!$H$20</f>
        <v>3062.62495502</v>
      </c>
      <c r="F102" s="36">
        <f>SUMIFS(СВЦЭМ!$C$33:$C$776,СВЦЭМ!$A$33:$A$776,$A102,СВЦЭМ!$B$33:$B$776,F$83)+'СЕТ СН'!$H$12+СВЦЭМ!$D$10+'СЕТ СН'!$H$5-'СЕТ СН'!$H$20</f>
        <v>3059.5608664199999</v>
      </c>
      <c r="G102" s="36">
        <f>SUMIFS(СВЦЭМ!$C$33:$C$776,СВЦЭМ!$A$33:$A$776,$A102,СВЦЭМ!$B$33:$B$776,G$83)+'СЕТ СН'!$H$12+СВЦЭМ!$D$10+'СЕТ СН'!$H$5-'СЕТ СН'!$H$20</f>
        <v>3059.8919187299998</v>
      </c>
      <c r="H102" s="36">
        <f>SUMIFS(СВЦЭМ!$C$33:$C$776,СВЦЭМ!$A$33:$A$776,$A102,СВЦЭМ!$B$33:$B$776,H$83)+'СЕТ СН'!$H$12+СВЦЭМ!$D$10+'СЕТ СН'!$H$5-'СЕТ СН'!$H$20</f>
        <v>3037.97946555</v>
      </c>
      <c r="I102" s="36">
        <f>SUMIFS(СВЦЭМ!$C$33:$C$776,СВЦЭМ!$A$33:$A$776,$A102,СВЦЭМ!$B$33:$B$776,I$83)+'СЕТ СН'!$H$12+СВЦЭМ!$D$10+'СЕТ СН'!$H$5-'СЕТ СН'!$H$20</f>
        <v>2994.1695962100002</v>
      </c>
      <c r="J102" s="36">
        <f>SUMIFS(СВЦЭМ!$C$33:$C$776,СВЦЭМ!$A$33:$A$776,$A102,СВЦЭМ!$B$33:$B$776,J$83)+'СЕТ СН'!$H$12+СВЦЭМ!$D$10+'СЕТ СН'!$H$5-'СЕТ СН'!$H$20</f>
        <v>2958.60364605</v>
      </c>
      <c r="K102" s="36">
        <f>SUMIFS(СВЦЭМ!$C$33:$C$776,СВЦЭМ!$A$33:$A$776,$A102,СВЦЭМ!$B$33:$B$776,K$83)+'СЕТ СН'!$H$12+СВЦЭМ!$D$10+'СЕТ СН'!$H$5-'СЕТ СН'!$H$20</f>
        <v>2953.2173184499998</v>
      </c>
      <c r="L102" s="36">
        <f>SUMIFS(СВЦЭМ!$C$33:$C$776,СВЦЭМ!$A$33:$A$776,$A102,СВЦЭМ!$B$33:$B$776,L$83)+'СЕТ СН'!$H$12+СВЦЭМ!$D$10+'СЕТ СН'!$H$5-'СЕТ СН'!$H$20</f>
        <v>2923.7745169499999</v>
      </c>
      <c r="M102" s="36">
        <f>SUMIFS(СВЦЭМ!$C$33:$C$776,СВЦЭМ!$A$33:$A$776,$A102,СВЦЭМ!$B$33:$B$776,M$83)+'СЕТ СН'!$H$12+СВЦЭМ!$D$10+'СЕТ СН'!$H$5-'СЕТ СН'!$H$20</f>
        <v>2899.3726000799998</v>
      </c>
      <c r="N102" s="36">
        <f>SUMIFS(СВЦЭМ!$C$33:$C$776,СВЦЭМ!$A$33:$A$776,$A102,СВЦЭМ!$B$33:$B$776,N$83)+'СЕТ СН'!$H$12+СВЦЭМ!$D$10+'СЕТ СН'!$H$5-'СЕТ СН'!$H$20</f>
        <v>2882.7782866899997</v>
      </c>
      <c r="O102" s="36">
        <f>SUMIFS(СВЦЭМ!$C$33:$C$776,СВЦЭМ!$A$33:$A$776,$A102,СВЦЭМ!$B$33:$B$776,O$83)+'СЕТ СН'!$H$12+СВЦЭМ!$D$10+'СЕТ СН'!$H$5-'СЕТ СН'!$H$20</f>
        <v>2891.2402180399999</v>
      </c>
      <c r="P102" s="36">
        <f>SUMIFS(СВЦЭМ!$C$33:$C$776,СВЦЭМ!$A$33:$A$776,$A102,СВЦЭМ!$B$33:$B$776,P$83)+'СЕТ СН'!$H$12+СВЦЭМ!$D$10+'СЕТ СН'!$H$5-'СЕТ СН'!$H$20</f>
        <v>2898.0857981999998</v>
      </c>
      <c r="Q102" s="36">
        <f>SUMIFS(СВЦЭМ!$C$33:$C$776,СВЦЭМ!$A$33:$A$776,$A102,СВЦЭМ!$B$33:$B$776,Q$83)+'СЕТ СН'!$H$12+СВЦЭМ!$D$10+'СЕТ СН'!$H$5-'СЕТ СН'!$H$20</f>
        <v>2900.8969572000001</v>
      </c>
      <c r="R102" s="36">
        <f>SUMIFS(СВЦЭМ!$C$33:$C$776,СВЦЭМ!$A$33:$A$776,$A102,СВЦЭМ!$B$33:$B$776,R$83)+'СЕТ СН'!$H$12+СВЦЭМ!$D$10+'СЕТ СН'!$H$5-'СЕТ СН'!$H$20</f>
        <v>2891.80576002</v>
      </c>
      <c r="S102" s="36">
        <f>SUMIFS(СВЦЭМ!$C$33:$C$776,СВЦЭМ!$A$33:$A$776,$A102,СВЦЭМ!$B$33:$B$776,S$83)+'СЕТ СН'!$H$12+СВЦЭМ!$D$10+'СЕТ СН'!$H$5-'СЕТ СН'!$H$20</f>
        <v>2888.6572281399999</v>
      </c>
      <c r="T102" s="36">
        <f>SUMIFS(СВЦЭМ!$C$33:$C$776,СВЦЭМ!$A$33:$A$776,$A102,СВЦЭМ!$B$33:$B$776,T$83)+'СЕТ СН'!$H$12+СВЦЭМ!$D$10+'СЕТ СН'!$H$5-'СЕТ СН'!$H$20</f>
        <v>2909.7558724199998</v>
      </c>
      <c r="U102" s="36">
        <f>SUMIFS(СВЦЭМ!$C$33:$C$776,СВЦЭМ!$A$33:$A$776,$A102,СВЦЭМ!$B$33:$B$776,U$83)+'СЕТ СН'!$H$12+СВЦЭМ!$D$10+'СЕТ СН'!$H$5-'СЕТ СН'!$H$20</f>
        <v>2904.1442045100002</v>
      </c>
      <c r="V102" s="36">
        <f>SUMIFS(СВЦЭМ!$C$33:$C$776,СВЦЭМ!$A$33:$A$776,$A102,СВЦЭМ!$B$33:$B$776,V$83)+'СЕТ СН'!$H$12+СВЦЭМ!$D$10+'СЕТ СН'!$H$5-'СЕТ СН'!$H$20</f>
        <v>2893.0382342900002</v>
      </c>
      <c r="W102" s="36">
        <f>SUMIFS(СВЦЭМ!$C$33:$C$776,СВЦЭМ!$A$33:$A$776,$A102,СВЦЭМ!$B$33:$B$776,W$83)+'СЕТ СН'!$H$12+СВЦЭМ!$D$10+'СЕТ СН'!$H$5-'СЕТ СН'!$H$20</f>
        <v>2873.4378118599998</v>
      </c>
      <c r="X102" s="36">
        <f>SUMIFS(СВЦЭМ!$C$33:$C$776,СВЦЭМ!$A$33:$A$776,$A102,СВЦЭМ!$B$33:$B$776,X$83)+'СЕТ СН'!$H$12+СВЦЭМ!$D$10+'СЕТ СН'!$H$5-'СЕТ СН'!$H$20</f>
        <v>2870.3362455000001</v>
      </c>
      <c r="Y102" s="36">
        <f>SUMIFS(СВЦЭМ!$C$33:$C$776,СВЦЭМ!$A$33:$A$776,$A102,СВЦЭМ!$B$33:$B$776,Y$83)+'СЕТ СН'!$H$12+СВЦЭМ!$D$10+'СЕТ СН'!$H$5-'СЕТ СН'!$H$20</f>
        <v>2868.94194397</v>
      </c>
    </row>
    <row r="103" spans="1:25" ht="15.75" x14ac:dyDescent="0.2">
      <c r="A103" s="35">
        <f t="shared" si="2"/>
        <v>44155</v>
      </c>
      <c r="B103" s="36">
        <f>SUMIFS(СВЦЭМ!$C$33:$C$776,СВЦЭМ!$A$33:$A$776,$A103,СВЦЭМ!$B$33:$B$776,B$83)+'СЕТ СН'!$H$12+СВЦЭМ!$D$10+'СЕТ СН'!$H$5-'СЕТ СН'!$H$20</f>
        <v>2946.0007065199998</v>
      </c>
      <c r="C103" s="36">
        <f>SUMIFS(СВЦЭМ!$C$33:$C$776,СВЦЭМ!$A$33:$A$776,$A103,СВЦЭМ!$B$33:$B$776,C$83)+'СЕТ СН'!$H$12+СВЦЭМ!$D$10+'СЕТ СН'!$H$5-'СЕТ СН'!$H$20</f>
        <v>3028.0092170299999</v>
      </c>
      <c r="D103" s="36">
        <f>SUMIFS(СВЦЭМ!$C$33:$C$776,СВЦЭМ!$A$33:$A$776,$A103,СВЦЭМ!$B$33:$B$776,D$83)+'СЕТ СН'!$H$12+СВЦЭМ!$D$10+'СЕТ СН'!$H$5-'СЕТ СН'!$H$20</f>
        <v>3074.9908842699997</v>
      </c>
      <c r="E103" s="36">
        <f>SUMIFS(СВЦЭМ!$C$33:$C$776,СВЦЭМ!$A$33:$A$776,$A103,СВЦЭМ!$B$33:$B$776,E$83)+'СЕТ СН'!$H$12+СВЦЭМ!$D$10+'СЕТ СН'!$H$5-'СЕТ СН'!$H$20</f>
        <v>3089.60367825</v>
      </c>
      <c r="F103" s="36">
        <f>SUMIFS(СВЦЭМ!$C$33:$C$776,СВЦЭМ!$A$33:$A$776,$A103,СВЦЭМ!$B$33:$B$776,F$83)+'СЕТ СН'!$H$12+СВЦЭМ!$D$10+'СЕТ СН'!$H$5-'СЕТ СН'!$H$20</f>
        <v>3085.54404402</v>
      </c>
      <c r="G103" s="36">
        <f>SUMIFS(СВЦЭМ!$C$33:$C$776,СВЦЭМ!$A$33:$A$776,$A103,СВЦЭМ!$B$33:$B$776,G$83)+'СЕТ СН'!$H$12+СВЦЭМ!$D$10+'СЕТ СН'!$H$5-'СЕТ СН'!$H$20</f>
        <v>3067.8104662699998</v>
      </c>
      <c r="H103" s="36">
        <f>SUMIFS(СВЦЭМ!$C$33:$C$776,СВЦЭМ!$A$33:$A$776,$A103,СВЦЭМ!$B$33:$B$776,H$83)+'СЕТ СН'!$H$12+СВЦЭМ!$D$10+'СЕТ СН'!$H$5-'СЕТ СН'!$H$20</f>
        <v>3022.8659867000001</v>
      </c>
      <c r="I103" s="36">
        <f>SUMIFS(СВЦЭМ!$C$33:$C$776,СВЦЭМ!$A$33:$A$776,$A103,СВЦЭМ!$B$33:$B$776,I$83)+'СЕТ СН'!$H$12+СВЦЭМ!$D$10+'СЕТ СН'!$H$5-'СЕТ СН'!$H$20</f>
        <v>2974.7398845899997</v>
      </c>
      <c r="J103" s="36">
        <f>SUMIFS(СВЦЭМ!$C$33:$C$776,СВЦЭМ!$A$33:$A$776,$A103,СВЦЭМ!$B$33:$B$776,J$83)+'СЕТ СН'!$H$12+СВЦЭМ!$D$10+'СЕТ СН'!$H$5-'СЕТ СН'!$H$20</f>
        <v>2960.1641078600001</v>
      </c>
      <c r="K103" s="36">
        <f>SUMIFS(СВЦЭМ!$C$33:$C$776,СВЦЭМ!$A$33:$A$776,$A103,СВЦЭМ!$B$33:$B$776,K$83)+'СЕТ СН'!$H$12+СВЦЭМ!$D$10+'СЕТ СН'!$H$5-'СЕТ СН'!$H$20</f>
        <v>2948.97966232</v>
      </c>
      <c r="L103" s="36">
        <f>SUMIFS(СВЦЭМ!$C$33:$C$776,СВЦЭМ!$A$33:$A$776,$A103,СВЦЭМ!$B$33:$B$776,L$83)+'СЕТ СН'!$H$12+СВЦЭМ!$D$10+'СЕТ СН'!$H$5-'СЕТ СН'!$H$20</f>
        <v>2934.1258240799998</v>
      </c>
      <c r="M103" s="36">
        <f>SUMIFS(СВЦЭМ!$C$33:$C$776,СВЦЭМ!$A$33:$A$776,$A103,СВЦЭМ!$B$33:$B$776,M$83)+'СЕТ СН'!$H$12+СВЦЭМ!$D$10+'СЕТ СН'!$H$5-'СЕТ СН'!$H$20</f>
        <v>2885.9207206400001</v>
      </c>
      <c r="N103" s="36">
        <f>SUMIFS(СВЦЭМ!$C$33:$C$776,СВЦЭМ!$A$33:$A$776,$A103,СВЦЭМ!$B$33:$B$776,N$83)+'СЕТ СН'!$H$12+СВЦЭМ!$D$10+'СЕТ СН'!$H$5-'СЕТ СН'!$H$20</f>
        <v>2872.6629337899999</v>
      </c>
      <c r="O103" s="36">
        <f>SUMIFS(СВЦЭМ!$C$33:$C$776,СВЦЭМ!$A$33:$A$776,$A103,СВЦЭМ!$B$33:$B$776,O$83)+'СЕТ СН'!$H$12+СВЦЭМ!$D$10+'СЕТ СН'!$H$5-'СЕТ СН'!$H$20</f>
        <v>2876.9806940899998</v>
      </c>
      <c r="P103" s="36">
        <f>SUMIFS(СВЦЭМ!$C$33:$C$776,СВЦЭМ!$A$33:$A$776,$A103,СВЦЭМ!$B$33:$B$776,P$83)+'СЕТ СН'!$H$12+СВЦЭМ!$D$10+'СЕТ СН'!$H$5-'СЕТ СН'!$H$20</f>
        <v>2883.83275095</v>
      </c>
      <c r="Q103" s="36">
        <f>SUMIFS(СВЦЭМ!$C$33:$C$776,СВЦЭМ!$A$33:$A$776,$A103,СВЦЭМ!$B$33:$B$776,Q$83)+'СЕТ СН'!$H$12+СВЦЭМ!$D$10+'СЕТ СН'!$H$5-'СЕТ СН'!$H$20</f>
        <v>2881.3956807099999</v>
      </c>
      <c r="R103" s="36">
        <f>SUMIFS(СВЦЭМ!$C$33:$C$776,СВЦЭМ!$A$33:$A$776,$A103,СВЦЭМ!$B$33:$B$776,R$83)+'СЕТ СН'!$H$12+СВЦЭМ!$D$10+'СЕТ СН'!$H$5-'СЕТ СН'!$H$20</f>
        <v>2872.2232678400001</v>
      </c>
      <c r="S103" s="36">
        <f>SUMIFS(СВЦЭМ!$C$33:$C$776,СВЦЭМ!$A$33:$A$776,$A103,СВЦЭМ!$B$33:$B$776,S$83)+'СЕТ СН'!$H$12+СВЦЭМ!$D$10+'СЕТ СН'!$H$5-'СЕТ СН'!$H$20</f>
        <v>2846.8364524200001</v>
      </c>
      <c r="T103" s="36">
        <f>SUMIFS(СВЦЭМ!$C$33:$C$776,СВЦЭМ!$A$33:$A$776,$A103,СВЦЭМ!$B$33:$B$776,T$83)+'СЕТ СН'!$H$12+СВЦЭМ!$D$10+'СЕТ СН'!$H$5-'СЕТ СН'!$H$20</f>
        <v>2832.62165869</v>
      </c>
      <c r="U103" s="36">
        <f>SUMIFS(СВЦЭМ!$C$33:$C$776,СВЦЭМ!$A$33:$A$776,$A103,СВЦЭМ!$B$33:$B$776,U$83)+'СЕТ СН'!$H$12+СВЦЭМ!$D$10+'СЕТ СН'!$H$5-'СЕТ СН'!$H$20</f>
        <v>2839.8823215799998</v>
      </c>
      <c r="V103" s="36">
        <f>SUMIFS(СВЦЭМ!$C$33:$C$776,СВЦЭМ!$A$33:$A$776,$A103,СВЦЭМ!$B$33:$B$776,V$83)+'СЕТ СН'!$H$12+СВЦЭМ!$D$10+'СЕТ СН'!$H$5-'СЕТ СН'!$H$20</f>
        <v>2844.9996415599999</v>
      </c>
      <c r="W103" s="36">
        <f>SUMIFS(СВЦЭМ!$C$33:$C$776,СВЦЭМ!$A$33:$A$776,$A103,СВЦЭМ!$B$33:$B$776,W$83)+'СЕТ СН'!$H$12+СВЦЭМ!$D$10+'СЕТ СН'!$H$5-'СЕТ СН'!$H$20</f>
        <v>2856.9519830300001</v>
      </c>
      <c r="X103" s="36">
        <f>SUMIFS(СВЦЭМ!$C$33:$C$776,СВЦЭМ!$A$33:$A$776,$A103,СВЦЭМ!$B$33:$B$776,X$83)+'СЕТ СН'!$H$12+СВЦЭМ!$D$10+'СЕТ СН'!$H$5-'СЕТ СН'!$H$20</f>
        <v>2853.67024236</v>
      </c>
      <c r="Y103" s="36">
        <f>SUMIFS(СВЦЭМ!$C$33:$C$776,СВЦЭМ!$A$33:$A$776,$A103,СВЦЭМ!$B$33:$B$776,Y$83)+'СЕТ СН'!$H$12+СВЦЭМ!$D$10+'СЕТ СН'!$H$5-'СЕТ СН'!$H$20</f>
        <v>2873.0635659899999</v>
      </c>
    </row>
    <row r="104" spans="1:25" ht="15.75" x14ac:dyDescent="0.2">
      <c r="A104" s="35">
        <f t="shared" si="2"/>
        <v>44156</v>
      </c>
      <c r="B104" s="36">
        <f>SUMIFS(СВЦЭМ!$C$33:$C$776,СВЦЭМ!$A$33:$A$776,$A104,СВЦЭМ!$B$33:$B$776,B$83)+'СЕТ СН'!$H$12+СВЦЭМ!$D$10+'СЕТ СН'!$H$5-'СЕТ СН'!$H$20</f>
        <v>2956.6396856199999</v>
      </c>
      <c r="C104" s="36">
        <f>SUMIFS(СВЦЭМ!$C$33:$C$776,СВЦЭМ!$A$33:$A$776,$A104,СВЦЭМ!$B$33:$B$776,C$83)+'СЕТ СН'!$H$12+СВЦЭМ!$D$10+'СЕТ СН'!$H$5-'СЕТ СН'!$H$20</f>
        <v>3006.41331614</v>
      </c>
      <c r="D104" s="36">
        <f>SUMIFS(СВЦЭМ!$C$33:$C$776,СВЦЭМ!$A$33:$A$776,$A104,СВЦЭМ!$B$33:$B$776,D$83)+'СЕТ СН'!$H$12+СВЦЭМ!$D$10+'СЕТ СН'!$H$5-'СЕТ СН'!$H$20</f>
        <v>3059.5217003999996</v>
      </c>
      <c r="E104" s="36">
        <f>SUMIFS(СВЦЭМ!$C$33:$C$776,СВЦЭМ!$A$33:$A$776,$A104,СВЦЭМ!$B$33:$B$776,E$83)+'СЕТ СН'!$H$12+СВЦЭМ!$D$10+'СЕТ СН'!$H$5-'СЕТ СН'!$H$20</f>
        <v>3063.4163385399997</v>
      </c>
      <c r="F104" s="36">
        <f>SUMIFS(СВЦЭМ!$C$33:$C$776,СВЦЭМ!$A$33:$A$776,$A104,СВЦЭМ!$B$33:$B$776,F$83)+'СЕТ СН'!$H$12+СВЦЭМ!$D$10+'СЕТ СН'!$H$5-'СЕТ СН'!$H$20</f>
        <v>3061.5489011099999</v>
      </c>
      <c r="G104" s="36">
        <f>SUMIFS(СВЦЭМ!$C$33:$C$776,СВЦЭМ!$A$33:$A$776,$A104,СВЦЭМ!$B$33:$B$776,G$83)+'СЕТ СН'!$H$12+СВЦЭМ!$D$10+'СЕТ СН'!$H$5-'СЕТ СН'!$H$20</f>
        <v>3047.8418076200001</v>
      </c>
      <c r="H104" s="36">
        <f>SUMIFS(СВЦЭМ!$C$33:$C$776,СВЦЭМ!$A$33:$A$776,$A104,СВЦЭМ!$B$33:$B$776,H$83)+'СЕТ СН'!$H$12+СВЦЭМ!$D$10+'СЕТ СН'!$H$5-'СЕТ СН'!$H$20</f>
        <v>3031.6261743699997</v>
      </c>
      <c r="I104" s="36">
        <f>SUMIFS(СВЦЭМ!$C$33:$C$776,СВЦЭМ!$A$33:$A$776,$A104,СВЦЭМ!$B$33:$B$776,I$83)+'СЕТ СН'!$H$12+СВЦЭМ!$D$10+'СЕТ СН'!$H$5-'СЕТ СН'!$H$20</f>
        <v>2998.3465265499999</v>
      </c>
      <c r="J104" s="36">
        <f>SUMIFS(СВЦЭМ!$C$33:$C$776,СВЦЭМ!$A$33:$A$776,$A104,СВЦЭМ!$B$33:$B$776,J$83)+'СЕТ СН'!$H$12+СВЦЭМ!$D$10+'СЕТ СН'!$H$5-'СЕТ СН'!$H$20</f>
        <v>2964.43906543</v>
      </c>
      <c r="K104" s="36">
        <f>SUMIFS(СВЦЭМ!$C$33:$C$776,СВЦЭМ!$A$33:$A$776,$A104,СВЦЭМ!$B$33:$B$776,K$83)+'СЕТ СН'!$H$12+СВЦЭМ!$D$10+'СЕТ СН'!$H$5-'СЕТ СН'!$H$20</f>
        <v>2935.4500016900001</v>
      </c>
      <c r="L104" s="36">
        <f>SUMIFS(СВЦЭМ!$C$33:$C$776,СВЦЭМ!$A$33:$A$776,$A104,СВЦЭМ!$B$33:$B$776,L$83)+'СЕТ СН'!$H$12+СВЦЭМ!$D$10+'СЕТ СН'!$H$5-'СЕТ СН'!$H$20</f>
        <v>2889.8608802700001</v>
      </c>
      <c r="M104" s="36">
        <f>SUMIFS(СВЦЭМ!$C$33:$C$776,СВЦЭМ!$A$33:$A$776,$A104,СВЦЭМ!$B$33:$B$776,M$83)+'СЕТ СН'!$H$12+СВЦЭМ!$D$10+'СЕТ СН'!$H$5-'СЕТ СН'!$H$20</f>
        <v>2849.5713587700002</v>
      </c>
      <c r="N104" s="36">
        <f>SUMIFS(СВЦЭМ!$C$33:$C$776,СВЦЭМ!$A$33:$A$776,$A104,СВЦЭМ!$B$33:$B$776,N$83)+'СЕТ СН'!$H$12+СВЦЭМ!$D$10+'СЕТ СН'!$H$5-'СЕТ СН'!$H$20</f>
        <v>2845.74913264</v>
      </c>
      <c r="O104" s="36">
        <f>SUMIFS(СВЦЭМ!$C$33:$C$776,СВЦЭМ!$A$33:$A$776,$A104,СВЦЭМ!$B$33:$B$776,O$83)+'СЕТ СН'!$H$12+СВЦЭМ!$D$10+'СЕТ СН'!$H$5-'СЕТ СН'!$H$20</f>
        <v>2842.7644172599998</v>
      </c>
      <c r="P104" s="36">
        <f>SUMIFS(СВЦЭМ!$C$33:$C$776,СВЦЭМ!$A$33:$A$776,$A104,СВЦЭМ!$B$33:$B$776,P$83)+'СЕТ СН'!$H$12+СВЦЭМ!$D$10+'СЕТ СН'!$H$5-'СЕТ СН'!$H$20</f>
        <v>2856.0082799900001</v>
      </c>
      <c r="Q104" s="36">
        <f>SUMIFS(СВЦЭМ!$C$33:$C$776,СВЦЭМ!$A$33:$A$776,$A104,СВЦЭМ!$B$33:$B$776,Q$83)+'СЕТ СН'!$H$12+СВЦЭМ!$D$10+'СЕТ СН'!$H$5-'СЕТ СН'!$H$20</f>
        <v>2843.9616296300001</v>
      </c>
      <c r="R104" s="36">
        <f>SUMIFS(СВЦЭМ!$C$33:$C$776,СВЦЭМ!$A$33:$A$776,$A104,СВЦЭМ!$B$33:$B$776,R$83)+'СЕТ СН'!$H$12+СВЦЭМ!$D$10+'СЕТ СН'!$H$5-'СЕТ СН'!$H$20</f>
        <v>2834.8018326500001</v>
      </c>
      <c r="S104" s="36">
        <f>SUMIFS(СВЦЭМ!$C$33:$C$776,СВЦЭМ!$A$33:$A$776,$A104,СВЦЭМ!$B$33:$B$776,S$83)+'СЕТ СН'!$H$12+СВЦЭМ!$D$10+'СЕТ СН'!$H$5-'СЕТ СН'!$H$20</f>
        <v>2807.0500133</v>
      </c>
      <c r="T104" s="36">
        <f>SUMIFS(СВЦЭМ!$C$33:$C$776,СВЦЭМ!$A$33:$A$776,$A104,СВЦЭМ!$B$33:$B$776,T$83)+'СЕТ СН'!$H$12+СВЦЭМ!$D$10+'СЕТ СН'!$H$5-'СЕТ СН'!$H$20</f>
        <v>2810.3548479400001</v>
      </c>
      <c r="U104" s="36">
        <f>SUMIFS(СВЦЭМ!$C$33:$C$776,СВЦЭМ!$A$33:$A$776,$A104,СВЦЭМ!$B$33:$B$776,U$83)+'СЕТ СН'!$H$12+СВЦЭМ!$D$10+'СЕТ СН'!$H$5-'СЕТ СН'!$H$20</f>
        <v>2813.6416417999999</v>
      </c>
      <c r="V104" s="36">
        <f>SUMIFS(СВЦЭМ!$C$33:$C$776,СВЦЭМ!$A$33:$A$776,$A104,СВЦЭМ!$B$33:$B$776,V$83)+'СЕТ СН'!$H$12+СВЦЭМ!$D$10+'СЕТ СН'!$H$5-'СЕТ СН'!$H$20</f>
        <v>2814.8198676000002</v>
      </c>
      <c r="W104" s="36">
        <f>SUMIFS(СВЦЭМ!$C$33:$C$776,СВЦЭМ!$A$33:$A$776,$A104,СВЦЭМ!$B$33:$B$776,W$83)+'СЕТ СН'!$H$12+СВЦЭМ!$D$10+'СЕТ СН'!$H$5-'СЕТ СН'!$H$20</f>
        <v>2823.2174883600001</v>
      </c>
      <c r="X104" s="36">
        <f>SUMIFS(СВЦЭМ!$C$33:$C$776,СВЦЭМ!$A$33:$A$776,$A104,СВЦЭМ!$B$33:$B$776,X$83)+'СЕТ СН'!$H$12+СВЦЭМ!$D$10+'СЕТ СН'!$H$5-'СЕТ СН'!$H$20</f>
        <v>2845.7224803300001</v>
      </c>
      <c r="Y104" s="36">
        <f>SUMIFS(СВЦЭМ!$C$33:$C$776,СВЦЭМ!$A$33:$A$776,$A104,СВЦЭМ!$B$33:$B$776,Y$83)+'СЕТ СН'!$H$12+СВЦЭМ!$D$10+'СЕТ СН'!$H$5-'СЕТ СН'!$H$20</f>
        <v>2883.8567820799999</v>
      </c>
    </row>
    <row r="105" spans="1:25" ht="15.75" x14ac:dyDescent="0.2">
      <c r="A105" s="35">
        <f t="shared" si="2"/>
        <v>44157</v>
      </c>
      <c r="B105" s="36">
        <f>SUMIFS(СВЦЭМ!$C$33:$C$776,СВЦЭМ!$A$33:$A$776,$A105,СВЦЭМ!$B$33:$B$776,B$83)+'СЕТ СН'!$H$12+СВЦЭМ!$D$10+'СЕТ СН'!$H$5-'СЕТ СН'!$H$20</f>
        <v>2927.8192831900001</v>
      </c>
      <c r="C105" s="36">
        <f>SUMIFS(СВЦЭМ!$C$33:$C$776,СВЦЭМ!$A$33:$A$776,$A105,СВЦЭМ!$B$33:$B$776,C$83)+'СЕТ СН'!$H$12+СВЦЭМ!$D$10+'СЕТ СН'!$H$5-'СЕТ СН'!$H$20</f>
        <v>3013.6756086099999</v>
      </c>
      <c r="D105" s="36">
        <f>SUMIFS(СВЦЭМ!$C$33:$C$776,СВЦЭМ!$A$33:$A$776,$A105,СВЦЭМ!$B$33:$B$776,D$83)+'СЕТ СН'!$H$12+СВЦЭМ!$D$10+'СЕТ СН'!$H$5-'СЕТ СН'!$H$20</f>
        <v>3067.4697688300002</v>
      </c>
      <c r="E105" s="36">
        <f>SUMIFS(СВЦЭМ!$C$33:$C$776,СВЦЭМ!$A$33:$A$776,$A105,СВЦЭМ!$B$33:$B$776,E$83)+'СЕТ СН'!$H$12+СВЦЭМ!$D$10+'СЕТ СН'!$H$5-'СЕТ СН'!$H$20</f>
        <v>3069.9745250300002</v>
      </c>
      <c r="F105" s="36">
        <f>SUMIFS(СВЦЭМ!$C$33:$C$776,СВЦЭМ!$A$33:$A$776,$A105,СВЦЭМ!$B$33:$B$776,F$83)+'СЕТ СН'!$H$12+СВЦЭМ!$D$10+'СЕТ СН'!$H$5-'СЕТ СН'!$H$20</f>
        <v>3070.0502246300002</v>
      </c>
      <c r="G105" s="36">
        <f>SUMIFS(СВЦЭМ!$C$33:$C$776,СВЦЭМ!$A$33:$A$776,$A105,СВЦЭМ!$B$33:$B$776,G$83)+'СЕТ СН'!$H$12+СВЦЭМ!$D$10+'СЕТ СН'!$H$5-'СЕТ СН'!$H$20</f>
        <v>3059.5502825900003</v>
      </c>
      <c r="H105" s="36">
        <f>SUMIFS(СВЦЭМ!$C$33:$C$776,СВЦЭМ!$A$33:$A$776,$A105,СВЦЭМ!$B$33:$B$776,H$83)+'СЕТ СН'!$H$12+СВЦЭМ!$D$10+'СЕТ СН'!$H$5-'СЕТ СН'!$H$20</f>
        <v>3038.6912872299999</v>
      </c>
      <c r="I105" s="36">
        <f>SUMIFS(СВЦЭМ!$C$33:$C$776,СВЦЭМ!$A$33:$A$776,$A105,СВЦЭМ!$B$33:$B$776,I$83)+'СЕТ СН'!$H$12+СВЦЭМ!$D$10+'СЕТ СН'!$H$5-'СЕТ СН'!$H$20</f>
        <v>3005.8477206799998</v>
      </c>
      <c r="J105" s="36">
        <f>SUMIFS(СВЦЭМ!$C$33:$C$776,СВЦЭМ!$A$33:$A$776,$A105,СВЦЭМ!$B$33:$B$776,J$83)+'СЕТ СН'!$H$12+СВЦЭМ!$D$10+'СЕТ СН'!$H$5-'СЕТ СН'!$H$20</f>
        <v>2982.57568674</v>
      </c>
      <c r="K105" s="36">
        <f>SUMIFS(СВЦЭМ!$C$33:$C$776,СВЦЭМ!$A$33:$A$776,$A105,СВЦЭМ!$B$33:$B$776,K$83)+'СЕТ СН'!$H$12+СВЦЭМ!$D$10+'СЕТ СН'!$H$5-'СЕТ СН'!$H$20</f>
        <v>2961.97780822</v>
      </c>
      <c r="L105" s="36">
        <f>SUMIFS(СВЦЭМ!$C$33:$C$776,СВЦЭМ!$A$33:$A$776,$A105,СВЦЭМ!$B$33:$B$776,L$83)+'СЕТ СН'!$H$12+СВЦЭМ!$D$10+'СЕТ СН'!$H$5-'СЕТ СН'!$H$20</f>
        <v>2915.3029549499997</v>
      </c>
      <c r="M105" s="36">
        <f>SUMIFS(СВЦЭМ!$C$33:$C$776,СВЦЭМ!$A$33:$A$776,$A105,СВЦЭМ!$B$33:$B$776,M$83)+'СЕТ СН'!$H$12+СВЦЭМ!$D$10+'СЕТ СН'!$H$5-'СЕТ СН'!$H$20</f>
        <v>2861.25878263</v>
      </c>
      <c r="N105" s="36">
        <f>SUMIFS(СВЦЭМ!$C$33:$C$776,СВЦЭМ!$A$33:$A$776,$A105,СВЦЭМ!$B$33:$B$776,N$83)+'СЕТ СН'!$H$12+СВЦЭМ!$D$10+'СЕТ СН'!$H$5-'СЕТ СН'!$H$20</f>
        <v>2853.97968188</v>
      </c>
      <c r="O105" s="36">
        <f>SUMIFS(СВЦЭМ!$C$33:$C$776,СВЦЭМ!$A$33:$A$776,$A105,СВЦЭМ!$B$33:$B$776,O$83)+'СЕТ СН'!$H$12+СВЦЭМ!$D$10+'СЕТ СН'!$H$5-'СЕТ СН'!$H$20</f>
        <v>2861.62744557</v>
      </c>
      <c r="P105" s="36">
        <f>SUMIFS(СВЦЭМ!$C$33:$C$776,СВЦЭМ!$A$33:$A$776,$A105,СВЦЭМ!$B$33:$B$776,P$83)+'СЕТ СН'!$H$12+СВЦЭМ!$D$10+'СЕТ СН'!$H$5-'СЕТ СН'!$H$20</f>
        <v>2863.7373163799998</v>
      </c>
      <c r="Q105" s="36">
        <f>SUMIFS(СВЦЭМ!$C$33:$C$776,СВЦЭМ!$A$33:$A$776,$A105,СВЦЭМ!$B$33:$B$776,Q$83)+'СЕТ СН'!$H$12+СВЦЭМ!$D$10+'СЕТ СН'!$H$5-'СЕТ СН'!$H$20</f>
        <v>2859.9512628100001</v>
      </c>
      <c r="R105" s="36">
        <f>SUMIFS(СВЦЭМ!$C$33:$C$776,СВЦЭМ!$A$33:$A$776,$A105,СВЦЭМ!$B$33:$B$776,R$83)+'СЕТ СН'!$H$12+СВЦЭМ!$D$10+'СЕТ СН'!$H$5-'СЕТ СН'!$H$20</f>
        <v>2848.6628407200001</v>
      </c>
      <c r="S105" s="36">
        <f>SUMIFS(СВЦЭМ!$C$33:$C$776,СВЦЭМ!$A$33:$A$776,$A105,СВЦЭМ!$B$33:$B$776,S$83)+'СЕТ СН'!$H$12+СВЦЭМ!$D$10+'СЕТ СН'!$H$5-'СЕТ СН'!$H$20</f>
        <v>2846.92979642</v>
      </c>
      <c r="T105" s="36">
        <f>SUMIFS(СВЦЭМ!$C$33:$C$776,СВЦЭМ!$A$33:$A$776,$A105,СВЦЭМ!$B$33:$B$776,T$83)+'СЕТ СН'!$H$12+СВЦЭМ!$D$10+'СЕТ СН'!$H$5-'СЕТ СН'!$H$20</f>
        <v>2810.4842088400001</v>
      </c>
      <c r="U105" s="36">
        <f>SUMIFS(СВЦЭМ!$C$33:$C$776,СВЦЭМ!$A$33:$A$776,$A105,СВЦЭМ!$B$33:$B$776,U$83)+'СЕТ СН'!$H$12+СВЦЭМ!$D$10+'СЕТ СН'!$H$5-'СЕТ СН'!$H$20</f>
        <v>2810.6015447899999</v>
      </c>
      <c r="V105" s="36">
        <f>SUMIFS(СВЦЭМ!$C$33:$C$776,СВЦЭМ!$A$33:$A$776,$A105,СВЦЭМ!$B$33:$B$776,V$83)+'СЕТ СН'!$H$12+СВЦЭМ!$D$10+'СЕТ СН'!$H$5-'СЕТ СН'!$H$20</f>
        <v>2819.1779235599997</v>
      </c>
      <c r="W105" s="36">
        <f>SUMIFS(СВЦЭМ!$C$33:$C$776,СВЦЭМ!$A$33:$A$776,$A105,СВЦЭМ!$B$33:$B$776,W$83)+'СЕТ СН'!$H$12+СВЦЭМ!$D$10+'СЕТ СН'!$H$5-'СЕТ СН'!$H$20</f>
        <v>2850.7112470100001</v>
      </c>
      <c r="X105" s="36">
        <f>SUMIFS(СВЦЭМ!$C$33:$C$776,СВЦЭМ!$A$33:$A$776,$A105,СВЦЭМ!$B$33:$B$776,X$83)+'СЕТ СН'!$H$12+СВЦЭМ!$D$10+'СЕТ СН'!$H$5-'СЕТ СН'!$H$20</f>
        <v>2861.6931263900001</v>
      </c>
      <c r="Y105" s="36">
        <f>SUMIFS(СВЦЭМ!$C$33:$C$776,СВЦЭМ!$A$33:$A$776,$A105,СВЦЭМ!$B$33:$B$776,Y$83)+'СЕТ СН'!$H$12+СВЦЭМ!$D$10+'СЕТ СН'!$H$5-'СЕТ СН'!$H$20</f>
        <v>2886.5642705099999</v>
      </c>
    </row>
    <row r="106" spans="1:25" ht="15.75" x14ac:dyDescent="0.2">
      <c r="A106" s="35">
        <f t="shared" si="2"/>
        <v>44158</v>
      </c>
      <c r="B106" s="36">
        <f>SUMIFS(СВЦЭМ!$C$33:$C$776,СВЦЭМ!$A$33:$A$776,$A106,СВЦЭМ!$B$33:$B$776,B$83)+'СЕТ СН'!$H$12+СВЦЭМ!$D$10+'СЕТ СН'!$H$5-'СЕТ СН'!$H$20</f>
        <v>2902.4033387600002</v>
      </c>
      <c r="C106" s="36">
        <f>SUMIFS(СВЦЭМ!$C$33:$C$776,СВЦЭМ!$A$33:$A$776,$A106,СВЦЭМ!$B$33:$B$776,C$83)+'СЕТ СН'!$H$12+СВЦЭМ!$D$10+'СЕТ СН'!$H$5-'СЕТ СН'!$H$20</f>
        <v>2947.8488859300001</v>
      </c>
      <c r="D106" s="36">
        <f>SUMIFS(СВЦЭМ!$C$33:$C$776,СВЦЭМ!$A$33:$A$776,$A106,СВЦЭМ!$B$33:$B$776,D$83)+'СЕТ СН'!$H$12+СВЦЭМ!$D$10+'СЕТ СН'!$H$5-'СЕТ СН'!$H$20</f>
        <v>2988.69425847</v>
      </c>
      <c r="E106" s="36">
        <f>SUMIFS(СВЦЭМ!$C$33:$C$776,СВЦЭМ!$A$33:$A$776,$A106,СВЦЭМ!$B$33:$B$776,E$83)+'СЕТ СН'!$H$12+СВЦЭМ!$D$10+'СЕТ СН'!$H$5-'СЕТ СН'!$H$20</f>
        <v>2992.6545128399998</v>
      </c>
      <c r="F106" s="36">
        <f>SUMIFS(СВЦЭМ!$C$33:$C$776,СВЦЭМ!$A$33:$A$776,$A106,СВЦЭМ!$B$33:$B$776,F$83)+'СЕТ СН'!$H$12+СВЦЭМ!$D$10+'СЕТ СН'!$H$5-'СЕТ СН'!$H$20</f>
        <v>2985.5356381500001</v>
      </c>
      <c r="G106" s="36">
        <f>SUMIFS(СВЦЭМ!$C$33:$C$776,СВЦЭМ!$A$33:$A$776,$A106,СВЦЭМ!$B$33:$B$776,G$83)+'СЕТ СН'!$H$12+СВЦЭМ!$D$10+'СЕТ СН'!$H$5-'СЕТ СН'!$H$20</f>
        <v>2987.5437377099997</v>
      </c>
      <c r="H106" s="36">
        <f>SUMIFS(СВЦЭМ!$C$33:$C$776,СВЦЭМ!$A$33:$A$776,$A106,СВЦЭМ!$B$33:$B$776,H$83)+'СЕТ СН'!$H$12+СВЦЭМ!$D$10+'СЕТ СН'!$H$5-'СЕТ СН'!$H$20</f>
        <v>2989.5986120899997</v>
      </c>
      <c r="I106" s="36">
        <f>SUMIFS(СВЦЭМ!$C$33:$C$776,СВЦЭМ!$A$33:$A$776,$A106,СВЦЭМ!$B$33:$B$776,I$83)+'СЕТ СН'!$H$12+СВЦЭМ!$D$10+'СЕТ СН'!$H$5-'СЕТ СН'!$H$20</f>
        <v>2981.0202818600001</v>
      </c>
      <c r="J106" s="36">
        <f>SUMIFS(СВЦЭМ!$C$33:$C$776,СВЦЭМ!$A$33:$A$776,$A106,СВЦЭМ!$B$33:$B$776,J$83)+'СЕТ СН'!$H$12+СВЦЭМ!$D$10+'СЕТ СН'!$H$5-'СЕТ СН'!$H$20</f>
        <v>2972.08604165</v>
      </c>
      <c r="K106" s="36">
        <f>SUMIFS(СВЦЭМ!$C$33:$C$776,СВЦЭМ!$A$33:$A$776,$A106,СВЦЭМ!$B$33:$B$776,K$83)+'СЕТ СН'!$H$12+СВЦЭМ!$D$10+'СЕТ СН'!$H$5-'СЕТ СН'!$H$20</f>
        <v>2987.10950576</v>
      </c>
      <c r="L106" s="36">
        <f>SUMIFS(СВЦЭМ!$C$33:$C$776,СВЦЭМ!$A$33:$A$776,$A106,СВЦЭМ!$B$33:$B$776,L$83)+'СЕТ СН'!$H$12+СВЦЭМ!$D$10+'СЕТ СН'!$H$5-'СЕТ СН'!$H$20</f>
        <v>2963.4510655200002</v>
      </c>
      <c r="M106" s="36">
        <f>SUMIFS(СВЦЭМ!$C$33:$C$776,СВЦЭМ!$A$33:$A$776,$A106,СВЦЭМ!$B$33:$B$776,M$83)+'СЕТ СН'!$H$12+СВЦЭМ!$D$10+'СЕТ СН'!$H$5-'СЕТ СН'!$H$20</f>
        <v>2913.10501858</v>
      </c>
      <c r="N106" s="36">
        <f>SUMIFS(СВЦЭМ!$C$33:$C$776,СВЦЭМ!$A$33:$A$776,$A106,СВЦЭМ!$B$33:$B$776,N$83)+'СЕТ СН'!$H$12+СВЦЭМ!$D$10+'СЕТ СН'!$H$5-'СЕТ СН'!$H$20</f>
        <v>2890.8172279800001</v>
      </c>
      <c r="O106" s="36">
        <f>SUMIFS(СВЦЭМ!$C$33:$C$776,СВЦЭМ!$A$33:$A$776,$A106,СВЦЭМ!$B$33:$B$776,O$83)+'СЕТ СН'!$H$12+СВЦЭМ!$D$10+'СЕТ СН'!$H$5-'СЕТ СН'!$H$20</f>
        <v>2901.5481718800002</v>
      </c>
      <c r="P106" s="36">
        <f>SUMIFS(СВЦЭМ!$C$33:$C$776,СВЦЭМ!$A$33:$A$776,$A106,СВЦЭМ!$B$33:$B$776,P$83)+'СЕТ СН'!$H$12+СВЦЭМ!$D$10+'СЕТ СН'!$H$5-'СЕТ СН'!$H$20</f>
        <v>2903.7042187400002</v>
      </c>
      <c r="Q106" s="36">
        <f>SUMIFS(СВЦЭМ!$C$33:$C$776,СВЦЭМ!$A$33:$A$776,$A106,СВЦЭМ!$B$33:$B$776,Q$83)+'СЕТ СН'!$H$12+СВЦЭМ!$D$10+'СЕТ СН'!$H$5-'СЕТ СН'!$H$20</f>
        <v>2903.0171927800002</v>
      </c>
      <c r="R106" s="36">
        <f>SUMIFS(СВЦЭМ!$C$33:$C$776,СВЦЭМ!$A$33:$A$776,$A106,СВЦЭМ!$B$33:$B$776,R$83)+'СЕТ СН'!$H$12+СВЦЭМ!$D$10+'СЕТ СН'!$H$5-'СЕТ СН'!$H$20</f>
        <v>2890.2878780299998</v>
      </c>
      <c r="S106" s="36">
        <f>SUMIFS(СВЦЭМ!$C$33:$C$776,СВЦЭМ!$A$33:$A$776,$A106,СВЦЭМ!$B$33:$B$776,S$83)+'СЕТ СН'!$H$12+СВЦЭМ!$D$10+'СЕТ СН'!$H$5-'СЕТ СН'!$H$20</f>
        <v>2877.14856964</v>
      </c>
      <c r="T106" s="36">
        <f>SUMIFS(СВЦЭМ!$C$33:$C$776,СВЦЭМ!$A$33:$A$776,$A106,СВЦЭМ!$B$33:$B$776,T$83)+'СЕТ СН'!$H$12+СВЦЭМ!$D$10+'СЕТ СН'!$H$5-'СЕТ СН'!$H$20</f>
        <v>2863.0985714799999</v>
      </c>
      <c r="U106" s="36">
        <f>SUMIFS(СВЦЭМ!$C$33:$C$776,СВЦЭМ!$A$33:$A$776,$A106,СВЦЭМ!$B$33:$B$776,U$83)+'СЕТ СН'!$H$12+СВЦЭМ!$D$10+'СЕТ СН'!$H$5-'СЕТ СН'!$H$20</f>
        <v>2858.9529845699999</v>
      </c>
      <c r="V106" s="36">
        <f>SUMIFS(СВЦЭМ!$C$33:$C$776,СВЦЭМ!$A$33:$A$776,$A106,СВЦЭМ!$B$33:$B$776,V$83)+'СЕТ СН'!$H$12+СВЦЭМ!$D$10+'СЕТ СН'!$H$5-'СЕТ СН'!$H$20</f>
        <v>2871.0871209400002</v>
      </c>
      <c r="W106" s="36">
        <f>SUMIFS(СВЦЭМ!$C$33:$C$776,СВЦЭМ!$A$33:$A$776,$A106,СВЦЭМ!$B$33:$B$776,W$83)+'СЕТ СН'!$H$12+СВЦЭМ!$D$10+'СЕТ СН'!$H$5-'СЕТ СН'!$H$20</f>
        <v>2877.08320331</v>
      </c>
      <c r="X106" s="36">
        <f>SUMIFS(СВЦЭМ!$C$33:$C$776,СВЦЭМ!$A$33:$A$776,$A106,СВЦЭМ!$B$33:$B$776,X$83)+'СЕТ СН'!$H$12+СВЦЭМ!$D$10+'СЕТ СН'!$H$5-'СЕТ СН'!$H$20</f>
        <v>2876.78263453</v>
      </c>
      <c r="Y106" s="36">
        <f>SUMIFS(СВЦЭМ!$C$33:$C$776,СВЦЭМ!$A$33:$A$776,$A106,СВЦЭМ!$B$33:$B$776,Y$83)+'СЕТ СН'!$H$12+СВЦЭМ!$D$10+'СЕТ СН'!$H$5-'СЕТ СН'!$H$20</f>
        <v>2896.0784355699998</v>
      </c>
    </row>
    <row r="107" spans="1:25" ht="15.75" x14ac:dyDescent="0.2">
      <c r="A107" s="35">
        <f t="shared" si="2"/>
        <v>44159</v>
      </c>
      <c r="B107" s="36">
        <f>SUMIFS(СВЦЭМ!$C$33:$C$776,СВЦЭМ!$A$33:$A$776,$A107,СВЦЭМ!$B$33:$B$776,B$83)+'СЕТ СН'!$H$12+СВЦЭМ!$D$10+'СЕТ СН'!$H$5-'СЕТ СН'!$H$20</f>
        <v>2905.1374399900001</v>
      </c>
      <c r="C107" s="36">
        <f>SUMIFS(СВЦЭМ!$C$33:$C$776,СВЦЭМ!$A$33:$A$776,$A107,СВЦЭМ!$B$33:$B$776,C$83)+'СЕТ СН'!$H$12+СВЦЭМ!$D$10+'СЕТ СН'!$H$5-'СЕТ СН'!$H$20</f>
        <v>2994.3083173999999</v>
      </c>
      <c r="D107" s="36">
        <f>SUMIFS(СВЦЭМ!$C$33:$C$776,СВЦЭМ!$A$33:$A$776,$A107,СВЦЭМ!$B$33:$B$776,D$83)+'СЕТ СН'!$H$12+СВЦЭМ!$D$10+'СЕТ СН'!$H$5-'СЕТ СН'!$H$20</f>
        <v>3053.9330045799998</v>
      </c>
      <c r="E107" s="36">
        <f>SUMIFS(СВЦЭМ!$C$33:$C$776,СВЦЭМ!$A$33:$A$776,$A107,СВЦЭМ!$B$33:$B$776,E$83)+'СЕТ СН'!$H$12+СВЦЭМ!$D$10+'СЕТ СН'!$H$5-'СЕТ СН'!$H$20</f>
        <v>3068.0959755000003</v>
      </c>
      <c r="F107" s="36">
        <f>SUMIFS(СВЦЭМ!$C$33:$C$776,СВЦЭМ!$A$33:$A$776,$A107,СВЦЭМ!$B$33:$B$776,F$83)+'СЕТ СН'!$H$12+СВЦЭМ!$D$10+'СЕТ СН'!$H$5-'СЕТ СН'!$H$20</f>
        <v>3070.5672135699997</v>
      </c>
      <c r="G107" s="36">
        <f>SUMIFS(СВЦЭМ!$C$33:$C$776,СВЦЭМ!$A$33:$A$776,$A107,СВЦЭМ!$B$33:$B$776,G$83)+'СЕТ СН'!$H$12+СВЦЭМ!$D$10+'СЕТ СН'!$H$5-'СЕТ СН'!$H$20</f>
        <v>3054.9049640200001</v>
      </c>
      <c r="H107" s="36">
        <f>SUMIFS(СВЦЭМ!$C$33:$C$776,СВЦЭМ!$A$33:$A$776,$A107,СВЦЭМ!$B$33:$B$776,H$83)+'СЕТ СН'!$H$12+СВЦЭМ!$D$10+'СЕТ СН'!$H$5-'СЕТ СН'!$H$20</f>
        <v>3017.12025477</v>
      </c>
      <c r="I107" s="36">
        <f>SUMIFS(СВЦЭМ!$C$33:$C$776,СВЦЭМ!$A$33:$A$776,$A107,СВЦЭМ!$B$33:$B$776,I$83)+'СЕТ СН'!$H$12+СВЦЭМ!$D$10+'СЕТ СН'!$H$5-'СЕТ СН'!$H$20</f>
        <v>2962.6071361599998</v>
      </c>
      <c r="J107" s="36">
        <f>SUMIFS(СВЦЭМ!$C$33:$C$776,СВЦЭМ!$A$33:$A$776,$A107,СВЦЭМ!$B$33:$B$776,J$83)+'СЕТ СН'!$H$12+СВЦЭМ!$D$10+'СЕТ СН'!$H$5-'СЕТ СН'!$H$20</f>
        <v>2935.6375318</v>
      </c>
      <c r="K107" s="36">
        <f>SUMIFS(СВЦЭМ!$C$33:$C$776,СВЦЭМ!$A$33:$A$776,$A107,СВЦЭМ!$B$33:$B$776,K$83)+'СЕТ СН'!$H$12+СВЦЭМ!$D$10+'СЕТ СН'!$H$5-'СЕТ СН'!$H$20</f>
        <v>2934.1852629599998</v>
      </c>
      <c r="L107" s="36">
        <f>SUMIFS(СВЦЭМ!$C$33:$C$776,СВЦЭМ!$A$33:$A$776,$A107,СВЦЭМ!$B$33:$B$776,L$83)+'СЕТ СН'!$H$12+СВЦЭМ!$D$10+'СЕТ СН'!$H$5-'СЕТ СН'!$H$20</f>
        <v>2899.3164134399999</v>
      </c>
      <c r="M107" s="36">
        <f>SUMIFS(СВЦЭМ!$C$33:$C$776,СВЦЭМ!$A$33:$A$776,$A107,СВЦЭМ!$B$33:$B$776,M$83)+'СЕТ СН'!$H$12+СВЦЭМ!$D$10+'СЕТ СН'!$H$5-'СЕТ СН'!$H$20</f>
        <v>2849.8019953100002</v>
      </c>
      <c r="N107" s="36">
        <f>SUMIFS(СВЦЭМ!$C$33:$C$776,СВЦЭМ!$A$33:$A$776,$A107,СВЦЭМ!$B$33:$B$776,N$83)+'СЕТ СН'!$H$12+СВЦЭМ!$D$10+'СЕТ СН'!$H$5-'СЕТ СН'!$H$20</f>
        <v>2843.1538480700001</v>
      </c>
      <c r="O107" s="36">
        <f>SUMIFS(СВЦЭМ!$C$33:$C$776,СВЦЭМ!$A$33:$A$776,$A107,СВЦЭМ!$B$33:$B$776,O$83)+'СЕТ СН'!$H$12+СВЦЭМ!$D$10+'СЕТ СН'!$H$5-'СЕТ СН'!$H$20</f>
        <v>2863.1589741100001</v>
      </c>
      <c r="P107" s="36">
        <f>SUMIFS(СВЦЭМ!$C$33:$C$776,СВЦЭМ!$A$33:$A$776,$A107,СВЦЭМ!$B$33:$B$776,P$83)+'СЕТ СН'!$H$12+СВЦЭМ!$D$10+'СЕТ СН'!$H$5-'СЕТ СН'!$H$20</f>
        <v>2875.9517798400002</v>
      </c>
      <c r="Q107" s="36">
        <f>SUMIFS(СВЦЭМ!$C$33:$C$776,СВЦЭМ!$A$33:$A$776,$A107,СВЦЭМ!$B$33:$B$776,Q$83)+'СЕТ СН'!$H$12+СВЦЭМ!$D$10+'СЕТ СН'!$H$5-'СЕТ СН'!$H$20</f>
        <v>2884.0564896000001</v>
      </c>
      <c r="R107" s="36">
        <f>SUMIFS(СВЦЭМ!$C$33:$C$776,СВЦЭМ!$A$33:$A$776,$A107,СВЦЭМ!$B$33:$B$776,R$83)+'СЕТ СН'!$H$12+СВЦЭМ!$D$10+'СЕТ СН'!$H$5-'СЕТ СН'!$H$20</f>
        <v>2892.8411502099998</v>
      </c>
      <c r="S107" s="36">
        <f>SUMIFS(СВЦЭМ!$C$33:$C$776,СВЦЭМ!$A$33:$A$776,$A107,СВЦЭМ!$B$33:$B$776,S$83)+'СЕТ СН'!$H$12+СВЦЭМ!$D$10+'СЕТ СН'!$H$5-'СЕТ СН'!$H$20</f>
        <v>2879.5642029999999</v>
      </c>
      <c r="T107" s="36">
        <f>SUMIFS(СВЦЭМ!$C$33:$C$776,СВЦЭМ!$A$33:$A$776,$A107,СВЦЭМ!$B$33:$B$776,T$83)+'СЕТ СН'!$H$12+СВЦЭМ!$D$10+'СЕТ СН'!$H$5-'СЕТ СН'!$H$20</f>
        <v>2843.24573921</v>
      </c>
      <c r="U107" s="36">
        <f>SUMIFS(СВЦЭМ!$C$33:$C$776,СВЦЭМ!$A$33:$A$776,$A107,СВЦЭМ!$B$33:$B$776,U$83)+'СЕТ СН'!$H$12+СВЦЭМ!$D$10+'СЕТ СН'!$H$5-'СЕТ СН'!$H$20</f>
        <v>2826.7570298199998</v>
      </c>
      <c r="V107" s="36">
        <f>SUMIFS(СВЦЭМ!$C$33:$C$776,СВЦЭМ!$A$33:$A$776,$A107,СВЦЭМ!$B$33:$B$776,V$83)+'СЕТ СН'!$H$12+СВЦЭМ!$D$10+'СЕТ СН'!$H$5-'СЕТ СН'!$H$20</f>
        <v>2830.8282130699999</v>
      </c>
      <c r="W107" s="36">
        <f>SUMIFS(СВЦЭМ!$C$33:$C$776,СВЦЭМ!$A$33:$A$776,$A107,СВЦЭМ!$B$33:$B$776,W$83)+'СЕТ СН'!$H$12+СВЦЭМ!$D$10+'СЕТ СН'!$H$5-'СЕТ СН'!$H$20</f>
        <v>2845.2151811100002</v>
      </c>
      <c r="X107" s="36">
        <f>SUMIFS(СВЦЭМ!$C$33:$C$776,СВЦЭМ!$A$33:$A$776,$A107,СВЦЭМ!$B$33:$B$776,X$83)+'СЕТ СН'!$H$12+СВЦЭМ!$D$10+'СЕТ СН'!$H$5-'СЕТ СН'!$H$20</f>
        <v>2846.6491332999999</v>
      </c>
      <c r="Y107" s="36">
        <f>SUMIFS(СВЦЭМ!$C$33:$C$776,СВЦЭМ!$A$33:$A$776,$A107,СВЦЭМ!$B$33:$B$776,Y$83)+'СЕТ СН'!$H$12+СВЦЭМ!$D$10+'СЕТ СН'!$H$5-'СЕТ СН'!$H$20</f>
        <v>2872.24488333</v>
      </c>
    </row>
    <row r="108" spans="1:25" ht="15.75" x14ac:dyDescent="0.2">
      <c r="A108" s="35">
        <f t="shared" si="2"/>
        <v>44160</v>
      </c>
      <c r="B108" s="36">
        <f>SUMIFS(СВЦЭМ!$C$33:$C$776,СВЦЭМ!$A$33:$A$776,$A108,СВЦЭМ!$B$33:$B$776,B$83)+'СЕТ СН'!$H$12+СВЦЭМ!$D$10+'СЕТ СН'!$H$5-'СЕТ СН'!$H$20</f>
        <v>2913.5689498800002</v>
      </c>
      <c r="C108" s="36">
        <f>SUMIFS(СВЦЭМ!$C$33:$C$776,СВЦЭМ!$A$33:$A$776,$A108,СВЦЭМ!$B$33:$B$776,C$83)+'СЕТ СН'!$H$12+СВЦЭМ!$D$10+'СЕТ СН'!$H$5-'СЕТ СН'!$H$20</f>
        <v>2986.9828757800001</v>
      </c>
      <c r="D108" s="36">
        <f>SUMIFS(СВЦЭМ!$C$33:$C$776,СВЦЭМ!$A$33:$A$776,$A108,СВЦЭМ!$B$33:$B$776,D$83)+'СЕТ СН'!$H$12+СВЦЭМ!$D$10+'СЕТ СН'!$H$5-'СЕТ СН'!$H$20</f>
        <v>3038.54569154</v>
      </c>
      <c r="E108" s="36">
        <f>SUMIFS(СВЦЭМ!$C$33:$C$776,СВЦЭМ!$A$33:$A$776,$A108,СВЦЭМ!$B$33:$B$776,E$83)+'СЕТ СН'!$H$12+СВЦЭМ!$D$10+'СЕТ СН'!$H$5-'СЕТ СН'!$H$20</f>
        <v>3046.0468229600001</v>
      </c>
      <c r="F108" s="36">
        <f>SUMIFS(СВЦЭМ!$C$33:$C$776,СВЦЭМ!$A$33:$A$776,$A108,СВЦЭМ!$B$33:$B$776,F$83)+'СЕТ СН'!$H$12+СВЦЭМ!$D$10+'СЕТ СН'!$H$5-'СЕТ СН'!$H$20</f>
        <v>3039.8590719700001</v>
      </c>
      <c r="G108" s="36">
        <f>SUMIFS(СВЦЭМ!$C$33:$C$776,СВЦЭМ!$A$33:$A$776,$A108,СВЦЭМ!$B$33:$B$776,G$83)+'СЕТ СН'!$H$12+СВЦЭМ!$D$10+'СЕТ СН'!$H$5-'СЕТ СН'!$H$20</f>
        <v>3030.11233339</v>
      </c>
      <c r="H108" s="36">
        <f>SUMIFS(СВЦЭМ!$C$33:$C$776,СВЦЭМ!$A$33:$A$776,$A108,СВЦЭМ!$B$33:$B$776,H$83)+'СЕТ СН'!$H$12+СВЦЭМ!$D$10+'СЕТ СН'!$H$5-'СЕТ СН'!$H$20</f>
        <v>3007.8486496099999</v>
      </c>
      <c r="I108" s="36">
        <f>SUMIFS(СВЦЭМ!$C$33:$C$776,СВЦЭМ!$A$33:$A$776,$A108,СВЦЭМ!$B$33:$B$776,I$83)+'СЕТ СН'!$H$12+СВЦЭМ!$D$10+'СЕТ СН'!$H$5-'СЕТ СН'!$H$20</f>
        <v>2972.4242608</v>
      </c>
      <c r="J108" s="36">
        <f>SUMIFS(СВЦЭМ!$C$33:$C$776,СВЦЭМ!$A$33:$A$776,$A108,СВЦЭМ!$B$33:$B$776,J$83)+'СЕТ СН'!$H$12+СВЦЭМ!$D$10+'СЕТ СН'!$H$5-'СЕТ СН'!$H$20</f>
        <v>2956.7519281999998</v>
      </c>
      <c r="K108" s="36">
        <f>SUMIFS(СВЦЭМ!$C$33:$C$776,СВЦЭМ!$A$33:$A$776,$A108,СВЦЭМ!$B$33:$B$776,K$83)+'СЕТ СН'!$H$12+СВЦЭМ!$D$10+'СЕТ СН'!$H$5-'СЕТ СН'!$H$20</f>
        <v>2948.5833592499998</v>
      </c>
      <c r="L108" s="36">
        <f>SUMIFS(СВЦЭМ!$C$33:$C$776,СВЦЭМ!$A$33:$A$776,$A108,СВЦЭМ!$B$33:$B$776,L$83)+'СЕТ СН'!$H$12+СВЦЭМ!$D$10+'СЕТ СН'!$H$5-'СЕТ СН'!$H$20</f>
        <v>2915.80128044</v>
      </c>
      <c r="M108" s="36">
        <f>SUMIFS(СВЦЭМ!$C$33:$C$776,СВЦЭМ!$A$33:$A$776,$A108,СВЦЭМ!$B$33:$B$776,M$83)+'СЕТ СН'!$H$12+СВЦЭМ!$D$10+'СЕТ СН'!$H$5-'СЕТ СН'!$H$20</f>
        <v>2867.9692571599999</v>
      </c>
      <c r="N108" s="36">
        <f>SUMIFS(СВЦЭМ!$C$33:$C$776,СВЦЭМ!$A$33:$A$776,$A108,СВЦЭМ!$B$33:$B$776,N$83)+'СЕТ СН'!$H$12+СВЦЭМ!$D$10+'СЕТ СН'!$H$5-'СЕТ СН'!$H$20</f>
        <v>2853.09757696</v>
      </c>
      <c r="O108" s="36">
        <f>SUMIFS(СВЦЭМ!$C$33:$C$776,СВЦЭМ!$A$33:$A$776,$A108,СВЦЭМ!$B$33:$B$776,O$83)+'СЕТ СН'!$H$12+СВЦЭМ!$D$10+'СЕТ СН'!$H$5-'СЕТ СН'!$H$20</f>
        <v>2870.90659985</v>
      </c>
      <c r="P108" s="36">
        <f>SUMIFS(СВЦЭМ!$C$33:$C$776,СВЦЭМ!$A$33:$A$776,$A108,СВЦЭМ!$B$33:$B$776,P$83)+'СЕТ СН'!$H$12+СВЦЭМ!$D$10+'СЕТ СН'!$H$5-'СЕТ СН'!$H$20</f>
        <v>2878.5651871499999</v>
      </c>
      <c r="Q108" s="36">
        <f>SUMIFS(СВЦЭМ!$C$33:$C$776,СВЦЭМ!$A$33:$A$776,$A108,СВЦЭМ!$B$33:$B$776,Q$83)+'СЕТ СН'!$H$12+СВЦЭМ!$D$10+'СЕТ СН'!$H$5-'СЕТ СН'!$H$20</f>
        <v>2874.3746230199999</v>
      </c>
      <c r="R108" s="36">
        <f>SUMIFS(СВЦЭМ!$C$33:$C$776,СВЦЭМ!$A$33:$A$776,$A108,СВЦЭМ!$B$33:$B$776,R$83)+'СЕТ СН'!$H$12+СВЦЭМ!$D$10+'СЕТ СН'!$H$5-'СЕТ СН'!$H$20</f>
        <v>2876.62185172</v>
      </c>
      <c r="S108" s="36">
        <f>SUMIFS(СВЦЭМ!$C$33:$C$776,СВЦЭМ!$A$33:$A$776,$A108,СВЦЭМ!$B$33:$B$776,S$83)+'СЕТ СН'!$H$12+СВЦЭМ!$D$10+'СЕТ СН'!$H$5-'СЕТ СН'!$H$20</f>
        <v>2859.5533347599999</v>
      </c>
      <c r="T108" s="36">
        <f>SUMIFS(СВЦЭМ!$C$33:$C$776,СВЦЭМ!$A$33:$A$776,$A108,СВЦЭМ!$B$33:$B$776,T$83)+'СЕТ СН'!$H$12+СВЦЭМ!$D$10+'СЕТ СН'!$H$5-'СЕТ СН'!$H$20</f>
        <v>2873.3034716000002</v>
      </c>
      <c r="U108" s="36">
        <f>SUMIFS(СВЦЭМ!$C$33:$C$776,СВЦЭМ!$A$33:$A$776,$A108,СВЦЭМ!$B$33:$B$776,U$83)+'СЕТ СН'!$H$12+СВЦЭМ!$D$10+'СЕТ СН'!$H$5-'СЕТ СН'!$H$20</f>
        <v>2873.6325312499998</v>
      </c>
      <c r="V108" s="36">
        <f>SUMIFS(СВЦЭМ!$C$33:$C$776,СВЦЭМ!$A$33:$A$776,$A108,СВЦЭМ!$B$33:$B$776,V$83)+'СЕТ СН'!$H$12+СВЦЭМ!$D$10+'СЕТ СН'!$H$5-'СЕТ СН'!$H$20</f>
        <v>2858.7396324000001</v>
      </c>
      <c r="W108" s="36">
        <f>SUMIFS(СВЦЭМ!$C$33:$C$776,СВЦЭМ!$A$33:$A$776,$A108,СВЦЭМ!$B$33:$B$776,W$83)+'СЕТ СН'!$H$12+СВЦЭМ!$D$10+'СЕТ СН'!$H$5-'СЕТ СН'!$H$20</f>
        <v>2862.3741214500001</v>
      </c>
      <c r="X108" s="36">
        <f>SUMIFS(СВЦЭМ!$C$33:$C$776,СВЦЭМ!$A$33:$A$776,$A108,СВЦЭМ!$B$33:$B$776,X$83)+'СЕТ СН'!$H$12+СВЦЭМ!$D$10+'СЕТ СН'!$H$5-'СЕТ СН'!$H$20</f>
        <v>2876.28400121</v>
      </c>
      <c r="Y108" s="36">
        <f>SUMIFS(СВЦЭМ!$C$33:$C$776,СВЦЭМ!$A$33:$A$776,$A108,СВЦЭМ!$B$33:$B$776,Y$83)+'СЕТ СН'!$H$12+СВЦЭМ!$D$10+'СЕТ СН'!$H$5-'СЕТ СН'!$H$20</f>
        <v>2895.39904652</v>
      </c>
    </row>
    <row r="109" spans="1:25" ht="15.75" x14ac:dyDescent="0.2">
      <c r="A109" s="35">
        <f t="shared" si="2"/>
        <v>44161</v>
      </c>
      <c r="B109" s="36">
        <f>SUMIFS(СВЦЭМ!$C$33:$C$776,СВЦЭМ!$A$33:$A$776,$A109,СВЦЭМ!$B$33:$B$776,B$83)+'СЕТ СН'!$H$12+СВЦЭМ!$D$10+'СЕТ СН'!$H$5-'СЕТ СН'!$H$20</f>
        <v>2895.5758765599999</v>
      </c>
      <c r="C109" s="36">
        <f>SUMIFS(СВЦЭМ!$C$33:$C$776,СВЦЭМ!$A$33:$A$776,$A109,СВЦЭМ!$B$33:$B$776,C$83)+'СЕТ СН'!$H$12+СВЦЭМ!$D$10+'СЕТ СН'!$H$5-'СЕТ СН'!$H$20</f>
        <v>2970.04827987</v>
      </c>
      <c r="D109" s="36">
        <f>SUMIFS(СВЦЭМ!$C$33:$C$776,СВЦЭМ!$A$33:$A$776,$A109,СВЦЭМ!$B$33:$B$776,D$83)+'СЕТ СН'!$H$12+СВЦЭМ!$D$10+'СЕТ СН'!$H$5-'СЕТ СН'!$H$20</f>
        <v>3027.9469508800003</v>
      </c>
      <c r="E109" s="36">
        <f>SUMIFS(СВЦЭМ!$C$33:$C$776,СВЦЭМ!$A$33:$A$776,$A109,СВЦЭМ!$B$33:$B$776,E$83)+'СЕТ СН'!$H$12+СВЦЭМ!$D$10+'СЕТ СН'!$H$5-'СЕТ СН'!$H$20</f>
        <v>3036.2574300599999</v>
      </c>
      <c r="F109" s="36">
        <f>SUMIFS(СВЦЭМ!$C$33:$C$776,СВЦЭМ!$A$33:$A$776,$A109,СВЦЭМ!$B$33:$B$776,F$83)+'СЕТ СН'!$H$12+СВЦЭМ!$D$10+'СЕТ СН'!$H$5-'СЕТ СН'!$H$20</f>
        <v>3030.1911139700001</v>
      </c>
      <c r="G109" s="36">
        <f>SUMIFS(СВЦЭМ!$C$33:$C$776,СВЦЭМ!$A$33:$A$776,$A109,СВЦЭМ!$B$33:$B$776,G$83)+'СЕТ СН'!$H$12+СВЦЭМ!$D$10+'СЕТ СН'!$H$5-'СЕТ СН'!$H$20</f>
        <v>3008.8971629100001</v>
      </c>
      <c r="H109" s="36">
        <f>SUMIFS(СВЦЭМ!$C$33:$C$776,СВЦЭМ!$A$33:$A$776,$A109,СВЦЭМ!$B$33:$B$776,H$83)+'СЕТ СН'!$H$12+СВЦЭМ!$D$10+'СЕТ СН'!$H$5-'СЕТ СН'!$H$20</f>
        <v>2981.8748905299999</v>
      </c>
      <c r="I109" s="36">
        <f>SUMIFS(СВЦЭМ!$C$33:$C$776,СВЦЭМ!$A$33:$A$776,$A109,СВЦЭМ!$B$33:$B$776,I$83)+'СЕТ СН'!$H$12+СВЦЭМ!$D$10+'СЕТ СН'!$H$5-'СЕТ СН'!$H$20</f>
        <v>2951.9549339</v>
      </c>
      <c r="J109" s="36">
        <f>SUMIFS(СВЦЭМ!$C$33:$C$776,СВЦЭМ!$A$33:$A$776,$A109,СВЦЭМ!$B$33:$B$776,J$83)+'СЕТ СН'!$H$12+СВЦЭМ!$D$10+'СЕТ СН'!$H$5-'СЕТ СН'!$H$20</f>
        <v>2933.4332737899999</v>
      </c>
      <c r="K109" s="36">
        <f>SUMIFS(СВЦЭМ!$C$33:$C$776,СВЦЭМ!$A$33:$A$776,$A109,СВЦЭМ!$B$33:$B$776,K$83)+'СЕТ СН'!$H$12+СВЦЭМ!$D$10+'СЕТ СН'!$H$5-'СЕТ СН'!$H$20</f>
        <v>2936.5413702199999</v>
      </c>
      <c r="L109" s="36">
        <f>SUMIFS(СВЦЭМ!$C$33:$C$776,СВЦЭМ!$A$33:$A$776,$A109,СВЦЭМ!$B$33:$B$776,L$83)+'СЕТ СН'!$H$12+СВЦЭМ!$D$10+'СЕТ СН'!$H$5-'СЕТ СН'!$H$20</f>
        <v>2906.6500421400001</v>
      </c>
      <c r="M109" s="36">
        <f>SUMIFS(СВЦЭМ!$C$33:$C$776,СВЦЭМ!$A$33:$A$776,$A109,СВЦЭМ!$B$33:$B$776,M$83)+'СЕТ СН'!$H$12+СВЦЭМ!$D$10+'СЕТ СН'!$H$5-'СЕТ СН'!$H$20</f>
        <v>2866.68318795</v>
      </c>
      <c r="N109" s="36">
        <f>SUMIFS(СВЦЭМ!$C$33:$C$776,СВЦЭМ!$A$33:$A$776,$A109,СВЦЭМ!$B$33:$B$776,N$83)+'СЕТ СН'!$H$12+СВЦЭМ!$D$10+'СЕТ СН'!$H$5-'СЕТ СН'!$H$20</f>
        <v>2877.42301795</v>
      </c>
      <c r="O109" s="36">
        <f>SUMIFS(СВЦЭМ!$C$33:$C$776,СВЦЭМ!$A$33:$A$776,$A109,СВЦЭМ!$B$33:$B$776,O$83)+'СЕТ СН'!$H$12+СВЦЭМ!$D$10+'СЕТ СН'!$H$5-'СЕТ СН'!$H$20</f>
        <v>2883.76777313</v>
      </c>
      <c r="P109" s="36">
        <f>SUMIFS(СВЦЭМ!$C$33:$C$776,СВЦЭМ!$A$33:$A$776,$A109,СВЦЭМ!$B$33:$B$776,P$83)+'СЕТ СН'!$H$12+СВЦЭМ!$D$10+'СЕТ СН'!$H$5-'СЕТ СН'!$H$20</f>
        <v>2886.1152200900001</v>
      </c>
      <c r="Q109" s="36">
        <f>SUMIFS(СВЦЭМ!$C$33:$C$776,СВЦЭМ!$A$33:$A$776,$A109,СВЦЭМ!$B$33:$B$776,Q$83)+'СЕТ СН'!$H$12+СВЦЭМ!$D$10+'СЕТ СН'!$H$5-'СЕТ СН'!$H$20</f>
        <v>2887.8191671499999</v>
      </c>
      <c r="R109" s="36">
        <f>SUMIFS(СВЦЭМ!$C$33:$C$776,СВЦЭМ!$A$33:$A$776,$A109,СВЦЭМ!$B$33:$B$776,R$83)+'СЕТ СН'!$H$12+СВЦЭМ!$D$10+'СЕТ СН'!$H$5-'СЕТ СН'!$H$20</f>
        <v>2874.57611645</v>
      </c>
      <c r="S109" s="36">
        <f>SUMIFS(СВЦЭМ!$C$33:$C$776,СВЦЭМ!$A$33:$A$776,$A109,СВЦЭМ!$B$33:$B$776,S$83)+'СЕТ СН'!$H$12+СВЦЭМ!$D$10+'СЕТ СН'!$H$5-'СЕТ СН'!$H$20</f>
        <v>2855.6213712600002</v>
      </c>
      <c r="T109" s="36">
        <f>SUMIFS(СВЦЭМ!$C$33:$C$776,СВЦЭМ!$A$33:$A$776,$A109,СВЦЭМ!$B$33:$B$776,T$83)+'СЕТ СН'!$H$12+СВЦЭМ!$D$10+'СЕТ СН'!$H$5-'СЕТ СН'!$H$20</f>
        <v>2864.79537587</v>
      </c>
      <c r="U109" s="36">
        <f>SUMIFS(СВЦЭМ!$C$33:$C$776,СВЦЭМ!$A$33:$A$776,$A109,СВЦЭМ!$B$33:$B$776,U$83)+'СЕТ СН'!$H$12+СВЦЭМ!$D$10+'СЕТ СН'!$H$5-'СЕТ СН'!$H$20</f>
        <v>2862.4321147999999</v>
      </c>
      <c r="V109" s="36">
        <f>SUMIFS(СВЦЭМ!$C$33:$C$776,СВЦЭМ!$A$33:$A$776,$A109,СВЦЭМ!$B$33:$B$776,V$83)+'СЕТ СН'!$H$12+СВЦЭМ!$D$10+'СЕТ СН'!$H$5-'СЕТ СН'!$H$20</f>
        <v>2847.5080804099998</v>
      </c>
      <c r="W109" s="36">
        <f>SUMIFS(СВЦЭМ!$C$33:$C$776,СВЦЭМ!$A$33:$A$776,$A109,СВЦЭМ!$B$33:$B$776,W$83)+'СЕТ СН'!$H$12+СВЦЭМ!$D$10+'СЕТ СН'!$H$5-'СЕТ СН'!$H$20</f>
        <v>2872.07237704</v>
      </c>
      <c r="X109" s="36">
        <f>SUMIFS(СВЦЭМ!$C$33:$C$776,СВЦЭМ!$A$33:$A$776,$A109,СВЦЭМ!$B$33:$B$776,X$83)+'СЕТ СН'!$H$12+СВЦЭМ!$D$10+'СЕТ СН'!$H$5-'СЕТ СН'!$H$20</f>
        <v>2879.4576874099998</v>
      </c>
      <c r="Y109" s="36">
        <f>SUMIFS(СВЦЭМ!$C$33:$C$776,СВЦЭМ!$A$33:$A$776,$A109,СВЦЭМ!$B$33:$B$776,Y$83)+'СЕТ СН'!$H$12+СВЦЭМ!$D$10+'СЕТ СН'!$H$5-'СЕТ СН'!$H$20</f>
        <v>2894.2177471200002</v>
      </c>
    </row>
    <row r="110" spans="1:25" ht="15.75" x14ac:dyDescent="0.2">
      <c r="A110" s="35">
        <f t="shared" si="2"/>
        <v>44162</v>
      </c>
      <c r="B110" s="36">
        <f>SUMIFS(СВЦЭМ!$C$33:$C$776,СВЦЭМ!$A$33:$A$776,$A110,СВЦЭМ!$B$33:$B$776,B$83)+'СЕТ СН'!$H$12+СВЦЭМ!$D$10+'СЕТ СН'!$H$5-'СЕТ СН'!$H$20</f>
        <v>2898.9720213999999</v>
      </c>
      <c r="C110" s="36">
        <f>SUMIFS(СВЦЭМ!$C$33:$C$776,СВЦЭМ!$A$33:$A$776,$A110,СВЦЭМ!$B$33:$B$776,C$83)+'СЕТ СН'!$H$12+СВЦЭМ!$D$10+'СЕТ СН'!$H$5-'СЕТ СН'!$H$20</f>
        <v>2980.2248589700002</v>
      </c>
      <c r="D110" s="36">
        <f>SUMIFS(СВЦЭМ!$C$33:$C$776,СВЦЭМ!$A$33:$A$776,$A110,СВЦЭМ!$B$33:$B$776,D$83)+'СЕТ СН'!$H$12+СВЦЭМ!$D$10+'СЕТ СН'!$H$5-'СЕТ СН'!$H$20</f>
        <v>3039.3109642899999</v>
      </c>
      <c r="E110" s="36">
        <f>SUMIFS(СВЦЭМ!$C$33:$C$776,СВЦЭМ!$A$33:$A$776,$A110,СВЦЭМ!$B$33:$B$776,E$83)+'СЕТ СН'!$H$12+СВЦЭМ!$D$10+'СЕТ СН'!$H$5-'СЕТ СН'!$H$20</f>
        <v>3050.7645944799997</v>
      </c>
      <c r="F110" s="36">
        <f>SUMIFS(СВЦЭМ!$C$33:$C$776,СВЦЭМ!$A$33:$A$776,$A110,СВЦЭМ!$B$33:$B$776,F$83)+'СЕТ СН'!$H$12+СВЦЭМ!$D$10+'СЕТ СН'!$H$5-'СЕТ СН'!$H$20</f>
        <v>3054.3845599200004</v>
      </c>
      <c r="G110" s="36">
        <f>SUMIFS(СВЦЭМ!$C$33:$C$776,СВЦЭМ!$A$33:$A$776,$A110,СВЦЭМ!$B$33:$B$776,G$83)+'СЕТ СН'!$H$12+СВЦЭМ!$D$10+'СЕТ СН'!$H$5-'СЕТ СН'!$H$20</f>
        <v>3040.2641743200002</v>
      </c>
      <c r="H110" s="36">
        <f>SUMIFS(СВЦЭМ!$C$33:$C$776,СВЦЭМ!$A$33:$A$776,$A110,СВЦЭМ!$B$33:$B$776,H$83)+'СЕТ СН'!$H$12+СВЦЭМ!$D$10+'СЕТ СН'!$H$5-'СЕТ СН'!$H$20</f>
        <v>2997.9088594300001</v>
      </c>
      <c r="I110" s="36">
        <f>SUMIFS(СВЦЭМ!$C$33:$C$776,СВЦЭМ!$A$33:$A$776,$A110,СВЦЭМ!$B$33:$B$776,I$83)+'СЕТ СН'!$H$12+СВЦЭМ!$D$10+'СЕТ СН'!$H$5-'СЕТ СН'!$H$20</f>
        <v>2961.58313653</v>
      </c>
      <c r="J110" s="36">
        <f>SUMIFS(СВЦЭМ!$C$33:$C$776,СВЦЭМ!$A$33:$A$776,$A110,СВЦЭМ!$B$33:$B$776,J$83)+'СЕТ СН'!$H$12+СВЦЭМ!$D$10+'СЕТ СН'!$H$5-'СЕТ СН'!$H$20</f>
        <v>2954.7415316500001</v>
      </c>
      <c r="K110" s="36">
        <f>SUMIFS(СВЦЭМ!$C$33:$C$776,СВЦЭМ!$A$33:$A$776,$A110,СВЦЭМ!$B$33:$B$776,K$83)+'СЕТ СН'!$H$12+СВЦЭМ!$D$10+'СЕТ СН'!$H$5-'СЕТ СН'!$H$20</f>
        <v>2956.9420787199997</v>
      </c>
      <c r="L110" s="36">
        <f>SUMIFS(СВЦЭМ!$C$33:$C$776,СВЦЭМ!$A$33:$A$776,$A110,СВЦЭМ!$B$33:$B$776,L$83)+'СЕТ СН'!$H$12+СВЦЭМ!$D$10+'СЕТ СН'!$H$5-'СЕТ СН'!$H$20</f>
        <v>2923.5337026899997</v>
      </c>
      <c r="M110" s="36">
        <f>SUMIFS(СВЦЭМ!$C$33:$C$776,СВЦЭМ!$A$33:$A$776,$A110,СВЦЭМ!$B$33:$B$776,M$83)+'СЕТ СН'!$H$12+СВЦЭМ!$D$10+'СЕТ СН'!$H$5-'СЕТ СН'!$H$20</f>
        <v>2875.9109308400002</v>
      </c>
      <c r="N110" s="36">
        <f>SUMIFS(СВЦЭМ!$C$33:$C$776,СВЦЭМ!$A$33:$A$776,$A110,СВЦЭМ!$B$33:$B$776,N$83)+'СЕТ СН'!$H$12+СВЦЭМ!$D$10+'СЕТ СН'!$H$5-'СЕТ СН'!$H$20</f>
        <v>2860.2413537799998</v>
      </c>
      <c r="O110" s="36">
        <f>SUMIFS(СВЦЭМ!$C$33:$C$776,СВЦЭМ!$A$33:$A$776,$A110,СВЦЭМ!$B$33:$B$776,O$83)+'СЕТ СН'!$H$12+СВЦЭМ!$D$10+'СЕТ СН'!$H$5-'СЕТ СН'!$H$20</f>
        <v>2857.70021924</v>
      </c>
      <c r="P110" s="36">
        <f>SUMIFS(СВЦЭМ!$C$33:$C$776,СВЦЭМ!$A$33:$A$776,$A110,СВЦЭМ!$B$33:$B$776,P$83)+'СЕТ СН'!$H$12+СВЦЭМ!$D$10+'СЕТ СН'!$H$5-'СЕТ СН'!$H$20</f>
        <v>2875.9821243000001</v>
      </c>
      <c r="Q110" s="36">
        <f>SUMIFS(СВЦЭМ!$C$33:$C$776,СВЦЭМ!$A$33:$A$776,$A110,СВЦЭМ!$B$33:$B$776,Q$83)+'СЕТ СН'!$H$12+СВЦЭМ!$D$10+'СЕТ СН'!$H$5-'СЕТ СН'!$H$20</f>
        <v>2887.0598887799997</v>
      </c>
      <c r="R110" s="36">
        <f>SUMIFS(СВЦЭМ!$C$33:$C$776,СВЦЭМ!$A$33:$A$776,$A110,СВЦЭМ!$B$33:$B$776,R$83)+'СЕТ СН'!$H$12+СВЦЭМ!$D$10+'СЕТ СН'!$H$5-'СЕТ СН'!$H$20</f>
        <v>2882.2705218000001</v>
      </c>
      <c r="S110" s="36">
        <f>SUMIFS(СВЦЭМ!$C$33:$C$776,СВЦЭМ!$A$33:$A$776,$A110,СВЦЭМ!$B$33:$B$776,S$83)+'СЕТ СН'!$H$12+СВЦЭМ!$D$10+'СЕТ СН'!$H$5-'СЕТ СН'!$H$20</f>
        <v>2860.9183190200001</v>
      </c>
      <c r="T110" s="36">
        <f>SUMIFS(СВЦЭМ!$C$33:$C$776,СВЦЭМ!$A$33:$A$776,$A110,СВЦЭМ!$B$33:$B$776,T$83)+'СЕТ СН'!$H$12+СВЦЭМ!$D$10+'СЕТ СН'!$H$5-'СЕТ СН'!$H$20</f>
        <v>2840.5140935300001</v>
      </c>
      <c r="U110" s="36">
        <f>SUMIFS(СВЦЭМ!$C$33:$C$776,СВЦЭМ!$A$33:$A$776,$A110,СВЦЭМ!$B$33:$B$776,U$83)+'СЕТ СН'!$H$12+СВЦЭМ!$D$10+'СЕТ СН'!$H$5-'СЕТ СН'!$H$20</f>
        <v>2840.47592506</v>
      </c>
      <c r="V110" s="36">
        <f>SUMIFS(СВЦЭМ!$C$33:$C$776,СВЦЭМ!$A$33:$A$776,$A110,СВЦЭМ!$B$33:$B$776,V$83)+'СЕТ СН'!$H$12+СВЦЭМ!$D$10+'СЕТ СН'!$H$5-'СЕТ СН'!$H$20</f>
        <v>2838.8949639399998</v>
      </c>
      <c r="W110" s="36">
        <f>SUMIFS(СВЦЭМ!$C$33:$C$776,СВЦЭМ!$A$33:$A$776,$A110,СВЦЭМ!$B$33:$B$776,W$83)+'СЕТ СН'!$H$12+СВЦЭМ!$D$10+'СЕТ СН'!$H$5-'СЕТ СН'!$H$20</f>
        <v>2851.8826225399998</v>
      </c>
      <c r="X110" s="36">
        <f>SUMIFS(СВЦЭМ!$C$33:$C$776,СВЦЭМ!$A$33:$A$776,$A110,СВЦЭМ!$B$33:$B$776,X$83)+'СЕТ СН'!$H$12+СВЦЭМ!$D$10+'СЕТ СН'!$H$5-'СЕТ СН'!$H$20</f>
        <v>2863.7060390699999</v>
      </c>
      <c r="Y110" s="36">
        <f>SUMIFS(СВЦЭМ!$C$33:$C$776,СВЦЭМ!$A$33:$A$776,$A110,СВЦЭМ!$B$33:$B$776,Y$83)+'СЕТ СН'!$H$12+СВЦЭМ!$D$10+'СЕТ СН'!$H$5-'СЕТ СН'!$H$20</f>
        <v>2885.5652319199999</v>
      </c>
    </row>
    <row r="111" spans="1:25" ht="15.75" x14ac:dyDescent="0.2">
      <c r="A111" s="35">
        <f t="shared" si="2"/>
        <v>44163</v>
      </c>
      <c r="B111" s="36">
        <f>SUMIFS(СВЦЭМ!$C$33:$C$776,СВЦЭМ!$A$33:$A$776,$A111,СВЦЭМ!$B$33:$B$776,B$83)+'СЕТ СН'!$H$12+СВЦЭМ!$D$10+'СЕТ СН'!$H$5-'СЕТ СН'!$H$20</f>
        <v>2909.9615405200002</v>
      </c>
      <c r="C111" s="36">
        <f>SUMIFS(СВЦЭМ!$C$33:$C$776,СВЦЭМ!$A$33:$A$776,$A111,СВЦЭМ!$B$33:$B$776,C$83)+'СЕТ СН'!$H$12+СВЦЭМ!$D$10+'СЕТ СН'!$H$5-'СЕТ СН'!$H$20</f>
        <v>2977.5139819400001</v>
      </c>
      <c r="D111" s="36">
        <f>SUMIFS(СВЦЭМ!$C$33:$C$776,СВЦЭМ!$A$33:$A$776,$A111,СВЦЭМ!$B$33:$B$776,D$83)+'СЕТ СН'!$H$12+СВЦЭМ!$D$10+'СЕТ СН'!$H$5-'СЕТ СН'!$H$20</f>
        <v>3023.2692450700001</v>
      </c>
      <c r="E111" s="36">
        <f>SUMIFS(СВЦЭМ!$C$33:$C$776,СВЦЭМ!$A$33:$A$776,$A111,СВЦЭМ!$B$33:$B$776,E$83)+'СЕТ СН'!$H$12+СВЦЭМ!$D$10+'СЕТ СН'!$H$5-'СЕТ СН'!$H$20</f>
        <v>3030.6127666399998</v>
      </c>
      <c r="F111" s="36">
        <f>SUMIFS(СВЦЭМ!$C$33:$C$776,СВЦЭМ!$A$33:$A$776,$A111,СВЦЭМ!$B$33:$B$776,F$83)+'СЕТ СН'!$H$12+СВЦЭМ!$D$10+'СЕТ СН'!$H$5-'СЕТ СН'!$H$20</f>
        <v>3031.9558296099999</v>
      </c>
      <c r="G111" s="36">
        <f>SUMIFS(СВЦЭМ!$C$33:$C$776,СВЦЭМ!$A$33:$A$776,$A111,СВЦЭМ!$B$33:$B$776,G$83)+'СЕТ СН'!$H$12+СВЦЭМ!$D$10+'СЕТ СН'!$H$5-'СЕТ СН'!$H$20</f>
        <v>3026.2478663500001</v>
      </c>
      <c r="H111" s="36">
        <f>SUMIFS(СВЦЭМ!$C$33:$C$776,СВЦЭМ!$A$33:$A$776,$A111,СВЦЭМ!$B$33:$B$776,H$83)+'СЕТ СН'!$H$12+СВЦЭМ!$D$10+'СЕТ СН'!$H$5-'СЕТ СН'!$H$20</f>
        <v>3012.3731743399999</v>
      </c>
      <c r="I111" s="36">
        <f>SUMIFS(СВЦЭМ!$C$33:$C$776,СВЦЭМ!$A$33:$A$776,$A111,СВЦЭМ!$B$33:$B$776,I$83)+'СЕТ СН'!$H$12+СВЦЭМ!$D$10+'СЕТ СН'!$H$5-'СЕТ СН'!$H$20</f>
        <v>2993.3037645300001</v>
      </c>
      <c r="J111" s="36">
        <f>SUMIFS(СВЦЭМ!$C$33:$C$776,СВЦЭМ!$A$33:$A$776,$A111,СВЦЭМ!$B$33:$B$776,J$83)+'СЕТ СН'!$H$12+СВЦЭМ!$D$10+'СЕТ СН'!$H$5-'СЕТ СН'!$H$20</f>
        <v>2971.92894071</v>
      </c>
      <c r="K111" s="36">
        <f>SUMIFS(СВЦЭМ!$C$33:$C$776,СВЦЭМ!$A$33:$A$776,$A111,СВЦЭМ!$B$33:$B$776,K$83)+'СЕТ СН'!$H$12+СВЦЭМ!$D$10+'СЕТ СН'!$H$5-'СЕТ СН'!$H$20</f>
        <v>2955.02922687</v>
      </c>
      <c r="L111" s="36">
        <f>SUMIFS(СВЦЭМ!$C$33:$C$776,СВЦЭМ!$A$33:$A$776,$A111,СВЦЭМ!$B$33:$B$776,L$83)+'СЕТ СН'!$H$12+СВЦЭМ!$D$10+'СЕТ СН'!$H$5-'СЕТ СН'!$H$20</f>
        <v>2913.49028989</v>
      </c>
      <c r="M111" s="36">
        <f>SUMIFS(СВЦЭМ!$C$33:$C$776,СВЦЭМ!$A$33:$A$776,$A111,СВЦЭМ!$B$33:$B$776,M$83)+'СЕТ СН'!$H$12+СВЦЭМ!$D$10+'СЕТ СН'!$H$5-'СЕТ СН'!$H$20</f>
        <v>2872.6953307700001</v>
      </c>
      <c r="N111" s="36">
        <f>SUMIFS(СВЦЭМ!$C$33:$C$776,СВЦЭМ!$A$33:$A$776,$A111,СВЦЭМ!$B$33:$B$776,N$83)+'СЕТ СН'!$H$12+СВЦЭМ!$D$10+'СЕТ СН'!$H$5-'СЕТ СН'!$H$20</f>
        <v>2872.7532133899999</v>
      </c>
      <c r="O111" s="36">
        <f>SUMIFS(СВЦЭМ!$C$33:$C$776,СВЦЭМ!$A$33:$A$776,$A111,СВЦЭМ!$B$33:$B$776,O$83)+'СЕТ СН'!$H$12+СВЦЭМ!$D$10+'СЕТ СН'!$H$5-'СЕТ СН'!$H$20</f>
        <v>2874.5921837599999</v>
      </c>
      <c r="P111" s="36">
        <f>SUMIFS(СВЦЭМ!$C$33:$C$776,СВЦЭМ!$A$33:$A$776,$A111,СВЦЭМ!$B$33:$B$776,P$83)+'СЕТ СН'!$H$12+СВЦЭМ!$D$10+'СЕТ СН'!$H$5-'СЕТ СН'!$H$20</f>
        <v>2884.2885142200003</v>
      </c>
      <c r="Q111" s="36">
        <f>SUMIFS(СВЦЭМ!$C$33:$C$776,СВЦЭМ!$A$33:$A$776,$A111,СВЦЭМ!$B$33:$B$776,Q$83)+'СЕТ СН'!$H$12+СВЦЭМ!$D$10+'СЕТ СН'!$H$5-'СЕТ СН'!$H$20</f>
        <v>2876.5583351699997</v>
      </c>
      <c r="R111" s="36">
        <f>SUMIFS(СВЦЭМ!$C$33:$C$776,СВЦЭМ!$A$33:$A$776,$A111,СВЦЭМ!$B$33:$B$776,R$83)+'СЕТ СН'!$H$12+СВЦЭМ!$D$10+'СЕТ СН'!$H$5-'СЕТ СН'!$H$20</f>
        <v>2870.0311574299999</v>
      </c>
      <c r="S111" s="36">
        <f>SUMIFS(СВЦЭМ!$C$33:$C$776,СВЦЭМ!$A$33:$A$776,$A111,СВЦЭМ!$B$33:$B$776,S$83)+'СЕТ СН'!$H$12+СВЦЭМ!$D$10+'СЕТ СН'!$H$5-'СЕТ СН'!$H$20</f>
        <v>2846.28956763</v>
      </c>
      <c r="T111" s="36">
        <f>SUMIFS(СВЦЭМ!$C$33:$C$776,СВЦЭМ!$A$33:$A$776,$A111,СВЦЭМ!$B$33:$B$776,T$83)+'СЕТ СН'!$H$12+СВЦЭМ!$D$10+'СЕТ СН'!$H$5-'СЕТ СН'!$H$20</f>
        <v>2842.9787972300001</v>
      </c>
      <c r="U111" s="36">
        <f>SUMIFS(СВЦЭМ!$C$33:$C$776,СВЦЭМ!$A$33:$A$776,$A111,СВЦЭМ!$B$33:$B$776,U$83)+'СЕТ СН'!$H$12+СВЦЭМ!$D$10+'СЕТ СН'!$H$5-'СЕТ СН'!$H$20</f>
        <v>2839.1192158700001</v>
      </c>
      <c r="V111" s="36">
        <f>SUMIFS(СВЦЭМ!$C$33:$C$776,СВЦЭМ!$A$33:$A$776,$A111,СВЦЭМ!$B$33:$B$776,V$83)+'СЕТ СН'!$H$12+СВЦЭМ!$D$10+'СЕТ СН'!$H$5-'СЕТ СН'!$H$20</f>
        <v>2832.37322034</v>
      </c>
      <c r="W111" s="36">
        <f>SUMIFS(СВЦЭМ!$C$33:$C$776,СВЦЭМ!$A$33:$A$776,$A111,СВЦЭМ!$B$33:$B$776,W$83)+'СЕТ СН'!$H$12+СВЦЭМ!$D$10+'СЕТ СН'!$H$5-'СЕТ СН'!$H$20</f>
        <v>2852.78429383</v>
      </c>
      <c r="X111" s="36">
        <f>SUMIFS(СВЦЭМ!$C$33:$C$776,СВЦЭМ!$A$33:$A$776,$A111,СВЦЭМ!$B$33:$B$776,X$83)+'СЕТ СН'!$H$12+СВЦЭМ!$D$10+'СЕТ СН'!$H$5-'СЕТ СН'!$H$20</f>
        <v>2871.9514271399999</v>
      </c>
      <c r="Y111" s="36">
        <f>SUMIFS(СВЦЭМ!$C$33:$C$776,СВЦЭМ!$A$33:$A$776,$A111,СВЦЭМ!$B$33:$B$776,Y$83)+'СЕТ СН'!$H$12+СВЦЭМ!$D$10+'СЕТ СН'!$H$5-'СЕТ СН'!$H$20</f>
        <v>2895.3614861900001</v>
      </c>
    </row>
    <row r="112" spans="1:25" ht="15.75" x14ac:dyDescent="0.2">
      <c r="A112" s="35">
        <f t="shared" si="2"/>
        <v>44164</v>
      </c>
      <c r="B112" s="36">
        <f>SUMIFS(СВЦЭМ!$C$33:$C$776,СВЦЭМ!$A$33:$A$776,$A112,СВЦЭМ!$B$33:$B$776,B$83)+'СЕТ СН'!$H$12+СВЦЭМ!$D$10+'СЕТ СН'!$H$5-'СЕТ СН'!$H$20</f>
        <v>2903.2333681599998</v>
      </c>
      <c r="C112" s="36">
        <f>SUMIFS(СВЦЭМ!$C$33:$C$776,СВЦЭМ!$A$33:$A$776,$A112,СВЦЭМ!$B$33:$B$776,C$83)+'СЕТ СН'!$H$12+СВЦЭМ!$D$10+'СЕТ СН'!$H$5-'СЕТ СН'!$H$20</f>
        <v>2985.2668319599998</v>
      </c>
      <c r="D112" s="36">
        <f>SUMIFS(СВЦЭМ!$C$33:$C$776,СВЦЭМ!$A$33:$A$776,$A112,СВЦЭМ!$B$33:$B$776,D$83)+'СЕТ СН'!$H$12+СВЦЭМ!$D$10+'СЕТ СН'!$H$5-'СЕТ СН'!$H$20</f>
        <v>3032.4375809200001</v>
      </c>
      <c r="E112" s="36">
        <f>SUMIFS(СВЦЭМ!$C$33:$C$776,СВЦЭМ!$A$33:$A$776,$A112,СВЦЭМ!$B$33:$B$776,E$83)+'СЕТ СН'!$H$12+СВЦЭМ!$D$10+'СЕТ СН'!$H$5-'СЕТ СН'!$H$20</f>
        <v>3047.6039476200003</v>
      </c>
      <c r="F112" s="36">
        <f>SUMIFS(СВЦЭМ!$C$33:$C$776,СВЦЭМ!$A$33:$A$776,$A112,СВЦЭМ!$B$33:$B$776,F$83)+'СЕТ СН'!$H$12+СВЦЭМ!$D$10+'СЕТ СН'!$H$5-'СЕТ СН'!$H$20</f>
        <v>3045.4861370400004</v>
      </c>
      <c r="G112" s="36">
        <f>SUMIFS(СВЦЭМ!$C$33:$C$776,СВЦЭМ!$A$33:$A$776,$A112,СВЦЭМ!$B$33:$B$776,G$83)+'СЕТ СН'!$H$12+СВЦЭМ!$D$10+'СЕТ СН'!$H$5-'СЕТ СН'!$H$20</f>
        <v>3044.5360401799999</v>
      </c>
      <c r="H112" s="36">
        <f>SUMIFS(СВЦЭМ!$C$33:$C$776,СВЦЭМ!$A$33:$A$776,$A112,СВЦЭМ!$B$33:$B$776,H$83)+'СЕТ СН'!$H$12+СВЦЭМ!$D$10+'СЕТ СН'!$H$5-'СЕТ СН'!$H$20</f>
        <v>3026.5553484500001</v>
      </c>
      <c r="I112" s="36">
        <f>SUMIFS(СВЦЭМ!$C$33:$C$776,СВЦЭМ!$A$33:$A$776,$A112,СВЦЭМ!$B$33:$B$776,I$83)+'СЕТ СН'!$H$12+СВЦЭМ!$D$10+'СЕТ СН'!$H$5-'СЕТ СН'!$H$20</f>
        <v>3001.8059215399999</v>
      </c>
      <c r="J112" s="36">
        <f>SUMIFS(СВЦЭМ!$C$33:$C$776,СВЦЭМ!$A$33:$A$776,$A112,СВЦЭМ!$B$33:$B$776,J$83)+'СЕТ СН'!$H$12+СВЦЭМ!$D$10+'СЕТ СН'!$H$5-'СЕТ СН'!$H$20</f>
        <v>2963.5611412399999</v>
      </c>
      <c r="K112" s="36">
        <f>SUMIFS(СВЦЭМ!$C$33:$C$776,СВЦЭМ!$A$33:$A$776,$A112,СВЦЭМ!$B$33:$B$776,K$83)+'СЕТ СН'!$H$12+СВЦЭМ!$D$10+'СЕТ СН'!$H$5-'СЕТ СН'!$H$20</f>
        <v>2941.09280601</v>
      </c>
      <c r="L112" s="36">
        <f>SUMIFS(СВЦЭМ!$C$33:$C$776,СВЦЭМ!$A$33:$A$776,$A112,СВЦЭМ!$B$33:$B$776,L$83)+'СЕТ СН'!$H$12+СВЦЭМ!$D$10+'СЕТ СН'!$H$5-'СЕТ СН'!$H$20</f>
        <v>2905.2484293899997</v>
      </c>
      <c r="M112" s="36">
        <f>SUMIFS(СВЦЭМ!$C$33:$C$776,СВЦЭМ!$A$33:$A$776,$A112,СВЦЭМ!$B$33:$B$776,M$83)+'СЕТ СН'!$H$12+СВЦЭМ!$D$10+'СЕТ СН'!$H$5-'СЕТ СН'!$H$20</f>
        <v>2864.4276185999997</v>
      </c>
      <c r="N112" s="36">
        <f>SUMIFS(СВЦЭМ!$C$33:$C$776,СВЦЭМ!$A$33:$A$776,$A112,СВЦЭМ!$B$33:$B$776,N$83)+'СЕТ СН'!$H$12+СВЦЭМ!$D$10+'СЕТ СН'!$H$5-'СЕТ СН'!$H$20</f>
        <v>2852.4239988199997</v>
      </c>
      <c r="O112" s="36">
        <f>SUMIFS(СВЦЭМ!$C$33:$C$776,СВЦЭМ!$A$33:$A$776,$A112,СВЦЭМ!$B$33:$B$776,O$83)+'СЕТ СН'!$H$12+СВЦЭМ!$D$10+'СЕТ СН'!$H$5-'СЕТ СН'!$H$20</f>
        <v>2861.57542951</v>
      </c>
      <c r="P112" s="36">
        <f>SUMIFS(СВЦЭМ!$C$33:$C$776,СВЦЭМ!$A$33:$A$776,$A112,СВЦЭМ!$B$33:$B$776,P$83)+'СЕТ СН'!$H$12+СВЦЭМ!$D$10+'СЕТ СН'!$H$5-'СЕТ СН'!$H$20</f>
        <v>2875.58394008</v>
      </c>
      <c r="Q112" s="36">
        <f>SUMIFS(СВЦЭМ!$C$33:$C$776,СВЦЭМ!$A$33:$A$776,$A112,СВЦЭМ!$B$33:$B$776,Q$83)+'СЕТ СН'!$H$12+СВЦЭМ!$D$10+'СЕТ СН'!$H$5-'СЕТ СН'!$H$20</f>
        <v>2874.52772491</v>
      </c>
      <c r="R112" s="36">
        <f>SUMIFS(СВЦЭМ!$C$33:$C$776,СВЦЭМ!$A$33:$A$776,$A112,СВЦЭМ!$B$33:$B$776,R$83)+'СЕТ СН'!$H$12+СВЦЭМ!$D$10+'СЕТ СН'!$H$5-'СЕТ СН'!$H$20</f>
        <v>2871.8720477900001</v>
      </c>
      <c r="S112" s="36">
        <f>SUMIFS(СВЦЭМ!$C$33:$C$776,СВЦЭМ!$A$33:$A$776,$A112,СВЦЭМ!$B$33:$B$776,S$83)+'СЕТ СН'!$H$12+СВЦЭМ!$D$10+'СЕТ СН'!$H$5-'СЕТ СН'!$H$20</f>
        <v>2850.2659713399999</v>
      </c>
      <c r="T112" s="36">
        <f>SUMIFS(СВЦЭМ!$C$33:$C$776,СВЦЭМ!$A$33:$A$776,$A112,СВЦЭМ!$B$33:$B$776,T$83)+'СЕТ СН'!$H$12+СВЦЭМ!$D$10+'СЕТ СН'!$H$5-'СЕТ СН'!$H$20</f>
        <v>2827.5837513199999</v>
      </c>
      <c r="U112" s="36">
        <f>SUMIFS(СВЦЭМ!$C$33:$C$776,СВЦЭМ!$A$33:$A$776,$A112,СВЦЭМ!$B$33:$B$776,U$83)+'СЕТ СН'!$H$12+СВЦЭМ!$D$10+'СЕТ СН'!$H$5-'СЕТ СН'!$H$20</f>
        <v>2825.9123478299998</v>
      </c>
      <c r="V112" s="36">
        <f>SUMIFS(СВЦЭМ!$C$33:$C$776,СВЦЭМ!$A$33:$A$776,$A112,СВЦЭМ!$B$33:$B$776,V$83)+'СЕТ СН'!$H$12+СВЦЭМ!$D$10+'СЕТ СН'!$H$5-'СЕТ СН'!$H$20</f>
        <v>2835.9076551399999</v>
      </c>
      <c r="W112" s="36">
        <f>SUMIFS(СВЦЭМ!$C$33:$C$776,СВЦЭМ!$A$33:$A$776,$A112,СВЦЭМ!$B$33:$B$776,W$83)+'СЕТ СН'!$H$12+СВЦЭМ!$D$10+'СЕТ СН'!$H$5-'СЕТ СН'!$H$20</f>
        <v>2845.38161906</v>
      </c>
      <c r="X112" s="36">
        <f>SUMIFS(СВЦЭМ!$C$33:$C$776,СВЦЭМ!$A$33:$A$776,$A112,СВЦЭМ!$B$33:$B$776,X$83)+'СЕТ СН'!$H$12+СВЦЭМ!$D$10+'СЕТ СН'!$H$5-'СЕТ СН'!$H$20</f>
        <v>2866.5654847000001</v>
      </c>
      <c r="Y112" s="36">
        <f>SUMIFS(СВЦЭМ!$C$33:$C$776,СВЦЭМ!$A$33:$A$776,$A112,СВЦЭМ!$B$33:$B$776,Y$83)+'СЕТ СН'!$H$12+СВЦЭМ!$D$10+'СЕТ СН'!$H$5-'СЕТ СН'!$H$20</f>
        <v>2883.11057914</v>
      </c>
    </row>
    <row r="113" spans="1:27" ht="15.75" x14ac:dyDescent="0.2">
      <c r="A113" s="35">
        <f t="shared" si="2"/>
        <v>44165</v>
      </c>
      <c r="B113" s="36">
        <f>SUMIFS(СВЦЭМ!$C$33:$C$776,СВЦЭМ!$A$33:$A$776,$A113,СВЦЭМ!$B$33:$B$776,B$83)+'СЕТ СН'!$H$12+СВЦЭМ!$D$10+'СЕТ СН'!$H$5-'СЕТ СН'!$H$20</f>
        <v>2946.3944936500002</v>
      </c>
      <c r="C113" s="36">
        <f>SUMIFS(СВЦЭМ!$C$33:$C$776,СВЦЭМ!$A$33:$A$776,$A113,СВЦЭМ!$B$33:$B$776,C$83)+'СЕТ СН'!$H$12+СВЦЭМ!$D$10+'СЕТ СН'!$H$5-'СЕТ СН'!$H$20</f>
        <v>3019.2973610399999</v>
      </c>
      <c r="D113" s="36">
        <f>SUMIFS(СВЦЭМ!$C$33:$C$776,СВЦЭМ!$A$33:$A$776,$A113,СВЦЭМ!$B$33:$B$776,D$83)+'СЕТ СН'!$H$12+СВЦЭМ!$D$10+'СЕТ СН'!$H$5-'СЕТ СН'!$H$20</f>
        <v>3072.1629665700002</v>
      </c>
      <c r="E113" s="36">
        <f>SUMIFS(СВЦЭМ!$C$33:$C$776,СВЦЭМ!$A$33:$A$776,$A113,СВЦЭМ!$B$33:$B$776,E$83)+'СЕТ СН'!$H$12+СВЦЭМ!$D$10+'СЕТ СН'!$H$5-'СЕТ СН'!$H$20</f>
        <v>3080.58571102</v>
      </c>
      <c r="F113" s="36">
        <f>SUMIFS(СВЦЭМ!$C$33:$C$776,СВЦЭМ!$A$33:$A$776,$A113,СВЦЭМ!$B$33:$B$776,F$83)+'СЕТ СН'!$H$12+СВЦЭМ!$D$10+'СЕТ СН'!$H$5-'СЕТ СН'!$H$20</f>
        <v>3073.8290008699996</v>
      </c>
      <c r="G113" s="36">
        <f>SUMIFS(СВЦЭМ!$C$33:$C$776,СВЦЭМ!$A$33:$A$776,$A113,СВЦЭМ!$B$33:$B$776,G$83)+'СЕТ СН'!$H$12+СВЦЭМ!$D$10+'СЕТ СН'!$H$5-'СЕТ СН'!$H$20</f>
        <v>3056.7715750799998</v>
      </c>
      <c r="H113" s="36">
        <f>SUMIFS(СВЦЭМ!$C$33:$C$776,СВЦЭМ!$A$33:$A$776,$A113,СВЦЭМ!$B$33:$B$776,H$83)+'СЕТ СН'!$H$12+СВЦЭМ!$D$10+'СЕТ СН'!$H$5-'СЕТ СН'!$H$20</f>
        <v>3041.8716108799999</v>
      </c>
      <c r="I113" s="36">
        <f>SUMIFS(СВЦЭМ!$C$33:$C$776,СВЦЭМ!$A$33:$A$776,$A113,СВЦЭМ!$B$33:$B$776,I$83)+'СЕТ СН'!$H$12+СВЦЭМ!$D$10+'СЕТ СН'!$H$5-'СЕТ СН'!$H$20</f>
        <v>3015.47940436</v>
      </c>
      <c r="J113" s="36">
        <f>SUMIFS(СВЦЭМ!$C$33:$C$776,СВЦЭМ!$A$33:$A$776,$A113,СВЦЭМ!$B$33:$B$776,J$83)+'СЕТ СН'!$H$12+СВЦЭМ!$D$10+'СЕТ СН'!$H$5-'СЕТ СН'!$H$20</f>
        <v>2981.6157626200002</v>
      </c>
      <c r="K113" s="36">
        <f>SUMIFS(СВЦЭМ!$C$33:$C$776,СВЦЭМ!$A$33:$A$776,$A113,СВЦЭМ!$B$33:$B$776,K$83)+'СЕТ СН'!$H$12+СВЦЭМ!$D$10+'СЕТ СН'!$H$5-'СЕТ СН'!$H$20</f>
        <v>2979.5735236700002</v>
      </c>
      <c r="L113" s="36">
        <f>SUMIFS(СВЦЭМ!$C$33:$C$776,СВЦЭМ!$A$33:$A$776,$A113,СВЦЭМ!$B$33:$B$776,L$83)+'СЕТ СН'!$H$12+СВЦЭМ!$D$10+'СЕТ СН'!$H$5-'СЕТ СН'!$H$20</f>
        <v>2949.6899908999999</v>
      </c>
      <c r="M113" s="36">
        <f>SUMIFS(СВЦЭМ!$C$33:$C$776,СВЦЭМ!$A$33:$A$776,$A113,СВЦЭМ!$B$33:$B$776,M$83)+'СЕТ СН'!$H$12+СВЦЭМ!$D$10+'СЕТ СН'!$H$5-'СЕТ СН'!$H$20</f>
        <v>2907.7091370600001</v>
      </c>
      <c r="N113" s="36">
        <f>SUMIFS(СВЦЭМ!$C$33:$C$776,СВЦЭМ!$A$33:$A$776,$A113,СВЦЭМ!$B$33:$B$776,N$83)+'СЕТ СН'!$H$12+СВЦЭМ!$D$10+'СЕТ СН'!$H$5-'СЕТ СН'!$H$20</f>
        <v>2894.6445607300002</v>
      </c>
      <c r="O113" s="36">
        <f>SUMIFS(СВЦЭМ!$C$33:$C$776,СВЦЭМ!$A$33:$A$776,$A113,СВЦЭМ!$B$33:$B$776,O$83)+'СЕТ СН'!$H$12+СВЦЭМ!$D$10+'СЕТ СН'!$H$5-'СЕТ СН'!$H$20</f>
        <v>2899.59817939</v>
      </c>
      <c r="P113" s="36">
        <f>SUMIFS(СВЦЭМ!$C$33:$C$776,СВЦЭМ!$A$33:$A$776,$A113,СВЦЭМ!$B$33:$B$776,P$83)+'СЕТ СН'!$H$12+СВЦЭМ!$D$10+'СЕТ СН'!$H$5-'СЕТ СН'!$H$20</f>
        <v>2910.35471826</v>
      </c>
      <c r="Q113" s="36">
        <f>SUMIFS(СВЦЭМ!$C$33:$C$776,СВЦЭМ!$A$33:$A$776,$A113,СВЦЭМ!$B$33:$B$776,Q$83)+'СЕТ СН'!$H$12+СВЦЭМ!$D$10+'СЕТ СН'!$H$5-'СЕТ СН'!$H$20</f>
        <v>2903.8733817699999</v>
      </c>
      <c r="R113" s="36">
        <f>SUMIFS(СВЦЭМ!$C$33:$C$776,СВЦЭМ!$A$33:$A$776,$A113,СВЦЭМ!$B$33:$B$776,R$83)+'СЕТ СН'!$H$12+СВЦЭМ!$D$10+'СЕТ СН'!$H$5-'СЕТ СН'!$H$20</f>
        <v>2890.1728681</v>
      </c>
      <c r="S113" s="36">
        <f>SUMIFS(СВЦЭМ!$C$33:$C$776,СВЦЭМ!$A$33:$A$776,$A113,СВЦЭМ!$B$33:$B$776,S$83)+'СЕТ СН'!$H$12+СВЦЭМ!$D$10+'СЕТ СН'!$H$5-'СЕТ СН'!$H$20</f>
        <v>2881.2703704099999</v>
      </c>
      <c r="T113" s="36">
        <f>SUMIFS(СВЦЭМ!$C$33:$C$776,СВЦЭМ!$A$33:$A$776,$A113,СВЦЭМ!$B$33:$B$776,T$83)+'СЕТ СН'!$H$12+СВЦЭМ!$D$10+'СЕТ СН'!$H$5-'СЕТ СН'!$H$20</f>
        <v>2866.52011455</v>
      </c>
      <c r="U113" s="36">
        <f>SUMIFS(СВЦЭМ!$C$33:$C$776,СВЦЭМ!$A$33:$A$776,$A113,СВЦЭМ!$B$33:$B$776,U$83)+'СЕТ СН'!$H$12+СВЦЭМ!$D$10+'СЕТ СН'!$H$5-'СЕТ СН'!$H$20</f>
        <v>2871.6855243999998</v>
      </c>
      <c r="V113" s="36">
        <f>SUMIFS(СВЦЭМ!$C$33:$C$776,СВЦЭМ!$A$33:$A$776,$A113,СВЦЭМ!$B$33:$B$776,V$83)+'СЕТ СН'!$H$12+СВЦЭМ!$D$10+'СЕТ СН'!$H$5-'СЕТ СН'!$H$20</f>
        <v>2880.1673530600001</v>
      </c>
      <c r="W113" s="36">
        <f>SUMIFS(СВЦЭМ!$C$33:$C$776,СВЦЭМ!$A$33:$A$776,$A113,СВЦЭМ!$B$33:$B$776,W$83)+'СЕТ СН'!$H$12+СВЦЭМ!$D$10+'СЕТ СН'!$H$5-'СЕТ СН'!$H$20</f>
        <v>2892.4875532799997</v>
      </c>
      <c r="X113" s="36">
        <f>SUMIFS(СВЦЭМ!$C$33:$C$776,СВЦЭМ!$A$33:$A$776,$A113,СВЦЭМ!$B$33:$B$776,X$83)+'СЕТ СН'!$H$12+СВЦЭМ!$D$10+'СЕТ СН'!$H$5-'СЕТ СН'!$H$20</f>
        <v>2893.4920288499998</v>
      </c>
      <c r="Y113" s="36">
        <f>SUMIFS(СВЦЭМ!$C$33:$C$776,СВЦЭМ!$A$33:$A$776,$A113,СВЦЭМ!$B$33:$B$776,Y$83)+'СЕТ СН'!$H$12+СВЦЭМ!$D$10+'СЕТ СН'!$H$5-'СЕТ СН'!$H$20</f>
        <v>2917.2592386300003</v>
      </c>
      <c r="AA113" s="37"/>
    </row>
    <row r="114" spans="1:27" ht="15.75" hidden="1" x14ac:dyDescent="0.2">
      <c r="A114" s="35">
        <f t="shared" si="2"/>
        <v>44166</v>
      </c>
      <c r="B114" s="36">
        <f>SUMIFS(СВЦЭМ!$C$33:$C$776,СВЦЭМ!$A$33:$A$776,$A114,СВЦЭМ!$B$33:$B$776,B$83)+'СЕТ СН'!$H$12+СВЦЭМ!$D$10+'СЕТ СН'!$H$5-'СЕТ СН'!$H$20</f>
        <v>2075.3213155100002</v>
      </c>
      <c r="C114" s="36">
        <f>SUMIFS(СВЦЭМ!$C$33:$C$776,СВЦЭМ!$A$33:$A$776,$A114,СВЦЭМ!$B$33:$B$776,C$83)+'СЕТ СН'!$H$12+СВЦЭМ!$D$10+'СЕТ СН'!$H$5-'СЕТ СН'!$H$20</f>
        <v>2075.3213155100002</v>
      </c>
      <c r="D114" s="36">
        <f>SUMIFS(СВЦЭМ!$C$33:$C$776,СВЦЭМ!$A$33:$A$776,$A114,СВЦЭМ!$B$33:$B$776,D$83)+'СЕТ СН'!$H$12+СВЦЭМ!$D$10+'СЕТ СН'!$H$5-'СЕТ СН'!$H$20</f>
        <v>2075.3213155100002</v>
      </c>
      <c r="E114" s="36">
        <f>SUMIFS(СВЦЭМ!$C$33:$C$776,СВЦЭМ!$A$33:$A$776,$A114,СВЦЭМ!$B$33:$B$776,E$83)+'СЕТ СН'!$H$12+СВЦЭМ!$D$10+'СЕТ СН'!$H$5-'СЕТ СН'!$H$20</f>
        <v>2075.3213155100002</v>
      </c>
      <c r="F114" s="36">
        <f>SUMIFS(СВЦЭМ!$C$33:$C$776,СВЦЭМ!$A$33:$A$776,$A114,СВЦЭМ!$B$33:$B$776,F$83)+'СЕТ СН'!$H$12+СВЦЭМ!$D$10+'СЕТ СН'!$H$5-'СЕТ СН'!$H$20</f>
        <v>2075.3213155100002</v>
      </c>
      <c r="G114" s="36">
        <f>SUMIFS(СВЦЭМ!$C$33:$C$776,СВЦЭМ!$A$33:$A$776,$A114,СВЦЭМ!$B$33:$B$776,G$83)+'СЕТ СН'!$H$12+СВЦЭМ!$D$10+'СЕТ СН'!$H$5-'СЕТ СН'!$H$20</f>
        <v>2075.3213155100002</v>
      </c>
      <c r="H114" s="36">
        <f>SUMIFS(СВЦЭМ!$C$33:$C$776,СВЦЭМ!$A$33:$A$776,$A114,СВЦЭМ!$B$33:$B$776,H$83)+'СЕТ СН'!$H$12+СВЦЭМ!$D$10+'СЕТ СН'!$H$5-'СЕТ СН'!$H$20</f>
        <v>2075.3213155100002</v>
      </c>
      <c r="I114" s="36">
        <f>SUMIFS(СВЦЭМ!$C$33:$C$776,СВЦЭМ!$A$33:$A$776,$A114,СВЦЭМ!$B$33:$B$776,I$83)+'СЕТ СН'!$H$12+СВЦЭМ!$D$10+'СЕТ СН'!$H$5-'СЕТ СН'!$H$20</f>
        <v>2075.3213155100002</v>
      </c>
      <c r="J114" s="36">
        <f>SUMIFS(СВЦЭМ!$C$33:$C$776,СВЦЭМ!$A$33:$A$776,$A114,СВЦЭМ!$B$33:$B$776,J$83)+'СЕТ СН'!$H$12+СВЦЭМ!$D$10+'СЕТ СН'!$H$5-'СЕТ СН'!$H$20</f>
        <v>2075.3213155100002</v>
      </c>
      <c r="K114" s="36">
        <f>SUMIFS(СВЦЭМ!$C$33:$C$776,СВЦЭМ!$A$33:$A$776,$A114,СВЦЭМ!$B$33:$B$776,K$83)+'СЕТ СН'!$H$12+СВЦЭМ!$D$10+'СЕТ СН'!$H$5-'СЕТ СН'!$H$20</f>
        <v>2075.3213155100002</v>
      </c>
      <c r="L114" s="36">
        <f>SUMIFS(СВЦЭМ!$C$33:$C$776,СВЦЭМ!$A$33:$A$776,$A114,СВЦЭМ!$B$33:$B$776,L$83)+'СЕТ СН'!$H$12+СВЦЭМ!$D$10+'СЕТ СН'!$H$5-'СЕТ СН'!$H$20</f>
        <v>2075.3213155100002</v>
      </c>
      <c r="M114" s="36">
        <f>SUMIFS(СВЦЭМ!$C$33:$C$776,СВЦЭМ!$A$33:$A$776,$A114,СВЦЭМ!$B$33:$B$776,M$83)+'СЕТ СН'!$H$12+СВЦЭМ!$D$10+'СЕТ СН'!$H$5-'СЕТ СН'!$H$20</f>
        <v>2075.3213155100002</v>
      </c>
      <c r="N114" s="36">
        <f>SUMIFS(СВЦЭМ!$C$33:$C$776,СВЦЭМ!$A$33:$A$776,$A114,СВЦЭМ!$B$33:$B$776,N$83)+'СЕТ СН'!$H$12+СВЦЭМ!$D$10+'СЕТ СН'!$H$5-'СЕТ СН'!$H$20</f>
        <v>2075.3213155100002</v>
      </c>
      <c r="O114" s="36">
        <f>SUMIFS(СВЦЭМ!$C$33:$C$776,СВЦЭМ!$A$33:$A$776,$A114,СВЦЭМ!$B$33:$B$776,O$83)+'СЕТ СН'!$H$12+СВЦЭМ!$D$10+'СЕТ СН'!$H$5-'СЕТ СН'!$H$20</f>
        <v>2075.3213155100002</v>
      </c>
      <c r="P114" s="36">
        <f>SUMIFS(СВЦЭМ!$C$33:$C$776,СВЦЭМ!$A$33:$A$776,$A114,СВЦЭМ!$B$33:$B$776,P$83)+'СЕТ СН'!$H$12+СВЦЭМ!$D$10+'СЕТ СН'!$H$5-'СЕТ СН'!$H$20</f>
        <v>2075.3213155100002</v>
      </c>
      <c r="Q114" s="36">
        <f>SUMIFS(СВЦЭМ!$C$33:$C$776,СВЦЭМ!$A$33:$A$776,$A114,СВЦЭМ!$B$33:$B$776,Q$83)+'СЕТ СН'!$H$12+СВЦЭМ!$D$10+'СЕТ СН'!$H$5-'СЕТ СН'!$H$20</f>
        <v>2075.3213155100002</v>
      </c>
      <c r="R114" s="36">
        <f>SUMIFS(СВЦЭМ!$C$33:$C$776,СВЦЭМ!$A$33:$A$776,$A114,СВЦЭМ!$B$33:$B$776,R$83)+'СЕТ СН'!$H$12+СВЦЭМ!$D$10+'СЕТ СН'!$H$5-'СЕТ СН'!$H$20</f>
        <v>2075.3213155100002</v>
      </c>
      <c r="S114" s="36">
        <f>SUMIFS(СВЦЭМ!$C$33:$C$776,СВЦЭМ!$A$33:$A$776,$A114,СВЦЭМ!$B$33:$B$776,S$83)+'СЕТ СН'!$H$12+СВЦЭМ!$D$10+'СЕТ СН'!$H$5-'СЕТ СН'!$H$20</f>
        <v>2075.3213155100002</v>
      </c>
      <c r="T114" s="36">
        <f>SUMIFS(СВЦЭМ!$C$33:$C$776,СВЦЭМ!$A$33:$A$776,$A114,СВЦЭМ!$B$33:$B$776,T$83)+'СЕТ СН'!$H$12+СВЦЭМ!$D$10+'СЕТ СН'!$H$5-'СЕТ СН'!$H$20</f>
        <v>2075.3213155100002</v>
      </c>
      <c r="U114" s="36">
        <f>SUMIFS(СВЦЭМ!$C$33:$C$776,СВЦЭМ!$A$33:$A$776,$A114,СВЦЭМ!$B$33:$B$776,U$83)+'СЕТ СН'!$H$12+СВЦЭМ!$D$10+'СЕТ СН'!$H$5-'СЕТ СН'!$H$20</f>
        <v>2075.3213155100002</v>
      </c>
      <c r="V114" s="36">
        <f>SUMIFS(СВЦЭМ!$C$33:$C$776,СВЦЭМ!$A$33:$A$776,$A114,СВЦЭМ!$B$33:$B$776,V$83)+'СЕТ СН'!$H$12+СВЦЭМ!$D$10+'СЕТ СН'!$H$5-'СЕТ СН'!$H$20</f>
        <v>2075.3213155100002</v>
      </c>
      <c r="W114" s="36">
        <f>SUMIFS(СВЦЭМ!$C$33:$C$776,СВЦЭМ!$A$33:$A$776,$A114,СВЦЭМ!$B$33:$B$776,W$83)+'СЕТ СН'!$H$12+СВЦЭМ!$D$10+'СЕТ СН'!$H$5-'СЕТ СН'!$H$20</f>
        <v>2075.3213155100002</v>
      </c>
      <c r="X114" s="36">
        <f>SUMIFS(СВЦЭМ!$C$33:$C$776,СВЦЭМ!$A$33:$A$776,$A114,СВЦЭМ!$B$33:$B$776,X$83)+'СЕТ СН'!$H$12+СВЦЭМ!$D$10+'СЕТ СН'!$H$5-'СЕТ СН'!$H$20</f>
        <v>2075.3213155100002</v>
      </c>
      <c r="Y114" s="36">
        <f>SUMIFS(СВЦЭМ!$C$33:$C$776,СВЦЭМ!$A$33:$A$776,$A114,СВЦЭМ!$B$33:$B$776,Y$83)+'СЕТ СН'!$H$12+СВЦЭМ!$D$10+'СЕТ СН'!$H$5-'СЕТ СН'!$H$20</f>
        <v>2075.3213155100002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01.11.2020</v>
      </c>
      <c r="B120" s="36">
        <f>SUMIFS(СВЦЭМ!$C$33:$C$776,СВЦЭМ!$A$33:$A$776,$A120,СВЦЭМ!$B$33:$B$776,B$119)+'СЕТ СН'!$I$12+СВЦЭМ!$D$10+'СЕТ СН'!$I$5-'СЕТ СН'!$I$20</f>
        <v>3088.7385910900002</v>
      </c>
      <c r="C120" s="36">
        <f>SUMIFS(СВЦЭМ!$C$33:$C$776,СВЦЭМ!$A$33:$A$776,$A120,СВЦЭМ!$B$33:$B$776,C$119)+'СЕТ СН'!$I$12+СВЦЭМ!$D$10+'СЕТ СН'!$I$5-'СЕТ СН'!$I$20</f>
        <v>3162.8492413000004</v>
      </c>
      <c r="D120" s="36">
        <f>SUMIFS(СВЦЭМ!$C$33:$C$776,СВЦЭМ!$A$33:$A$776,$A120,СВЦЭМ!$B$33:$B$776,D$119)+'СЕТ СН'!$I$12+СВЦЭМ!$D$10+'СЕТ СН'!$I$5-'СЕТ СН'!$I$20</f>
        <v>3212.6468317500003</v>
      </c>
      <c r="E120" s="36">
        <f>SUMIFS(СВЦЭМ!$C$33:$C$776,СВЦЭМ!$A$33:$A$776,$A120,СВЦЭМ!$B$33:$B$776,E$119)+'СЕТ СН'!$I$12+СВЦЭМ!$D$10+'СЕТ СН'!$I$5-'СЕТ СН'!$I$20</f>
        <v>3225.8526809700002</v>
      </c>
      <c r="F120" s="36">
        <f>SUMIFS(СВЦЭМ!$C$33:$C$776,СВЦЭМ!$A$33:$A$776,$A120,СВЦЭМ!$B$33:$B$776,F$119)+'СЕТ СН'!$I$12+СВЦЭМ!$D$10+'СЕТ СН'!$I$5-'СЕТ СН'!$I$20</f>
        <v>3230.8437551900001</v>
      </c>
      <c r="G120" s="36">
        <f>SUMIFS(СВЦЭМ!$C$33:$C$776,СВЦЭМ!$A$33:$A$776,$A120,СВЦЭМ!$B$33:$B$776,G$119)+'СЕТ СН'!$I$12+СВЦЭМ!$D$10+'СЕТ СН'!$I$5-'СЕТ СН'!$I$20</f>
        <v>3208.5946281700003</v>
      </c>
      <c r="H120" s="36">
        <f>SUMIFS(СВЦЭМ!$C$33:$C$776,СВЦЭМ!$A$33:$A$776,$A120,СВЦЭМ!$B$33:$B$776,H$119)+'СЕТ СН'!$I$12+СВЦЭМ!$D$10+'СЕТ СН'!$I$5-'СЕТ СН'!$I$20</f>
        <v>3192.8189861300002</v>
      </c>
      <c r="I120" s="36">
        <f>SUMIFS(СВЦЭМ!$C$33:$C$776,СВЦЭМ!$A$33:$A$776,$A120,СВЦЭМ!$B$33:$B$776,I$119)+'СЕТ СН'!$I$12+СВЦЭМ!$D$10+'СЕТ СН'!$I$5-'СЕТ СН'!$I$20</f>
        <v>3162.4149768500001</v>
      </c>
      <c r="J120" s="36">
        <f>SUMIFS(СВЦЭМ!$C$33:$C$776,СВЦЭМ!$A$33:$A$776,$A120,СВЦЭМ!$B$33:$B$776,J$119)+'СЕТ СН'!$I$12+СВЦЭМ!$D$10+'СЕТ СН'!$I$5-'СЕТ СН'!$I$20</f>
        <v>3144.7800825300001</v>
      </c>
      <c r="K120" s="36">
        <f>SUMIFS(СВЦЭМ!$C$33:$C$776,СВЦЭМ!$A$33:$A$776,$A120,СВЦЭМ!$B$33:$B$776,K$119)+'СЕТ СН'!$I$12+СВЦЭМ!$D$10+'СЕТ СН'!$I$5-'СЕТ СН'!$I$20</f>
        <v>3114.1282318399999</v>
      </c>
      <c r="L120" s="36">
        <f>SUMIFS(СВЦЭМ!$C$33:$C$776,СВЦЭМ!$A$33:$A$776,$A120,СВЦЭМ!$B$33:$B$776,L$119)+'СЕТ СН'!$I$12+СВЦЭМ!$D$10+'СЕТ СН'!$I$5-'СЕТ СН'!$I$20</f>
        <v>3087.9086027200001</v>
      </c>
      <c r="M120" s="36">
        <f>SUMIFS(СВЦЭМ!$C$33:$C$776,СВЦЭМ!$A$33:$A$776,$A120,СВЦЭМ!$B$33:$B$776,M$119)+'СЕТ СН'!$I$12+СВЦЭМ!$D$10+'СЕТ СН'!$I$5-'СЕТ СН'!$I$20</f>
        <v>3049.2278612700002</v>
      </c>
      <c r="N120" s="36">
        <f>SUMIFS(СВЦЭМ!$C$33:$C$776,СВЦЭМ!$A$33:$A$776,$A120,СВЦЭМ!$B$33:$B$776,N$119)+'СЕТ СН'!$I$12+СВЦЭМ!$D$10+'СЕТ СН'!$I$5-'СЕТ СН'!$I$20</f>
        <v>3045.80568133</v>
      </c>
      <c r="O120" s="36">
        <f>SUMIFS(СВЦЭМ!$C$33:$C$776,СВЦЭМ!$A$33:$A$776,$A120,СВЦЭМ!$B$33:$B$776,O$119)+'СЕТ СН'!$I$12+СВЦЭМ!$D$10+'СЕТ СН'!$I$5-'СЕТ СН'!$I$20</f>
        <v>3055.6513931100003</v>
      </c>
      <c r="P120" s="36">
        <f>SUMIFS(СВЦЭМ!$C$33:$C$776,СВЦЭМ!$A$33:$A$776,$A120,СВЦЭМ!$B$33:$B$776,P$119)+'СЕТ СН'!$I$12+СВЦЭМ!$D$10+'СЕТ СН'!$I$5-'СЕТ СН'!$I$20</f>
        <v>3081.15569929</v>
      </c>
      <c r="Q120" s="36">
        <f>SUMIFS(СВЦЭМ!$C$33:$C$776,СВЦЭМ!$A$33:$A$776,$A120,СВЦЭМ!$B$33:$B$776,Q$119)+'СЕТ СН'!$I$12+СВЦЭМ!$D$10+'СЕТ СН'!$I$5-'СЕТ СН'!$I$20</f>
        <v>3080.5188568500002</v>
      </c>
      <c r="R120" s="36">
        <f>SUMIFS(СВЦЭМ!$C$33:$C$776,СВЦЭМ!$A$33:$A$776,$A120,СВЦЭМ!$B$33:$B$776,R$119)+'СЕТ СН'!$I$12+СВЦЭМ!$D$10+'СЕТ СН'!$I$5-'СЕТ СН'!$I$20</f>
        <v>3071.09792621</v>
      </c>
      <c r="S120" s="36">
        <f>SUMIFS(СВЦЭМ!$C$33:$C$776,СВЦЭМ!$A$33:$A$776,$A120,СВЦЭМ!$B$33:$B$776,S$119)+'СЕТ СН'!$I$12+СВЦЭМ!$D$10+'СЕТ СН'!$I$5-'СЕТ СН'!$I$20</f>
        <v>3059.5646769300001</v>
      </c>
      <c r="T120" s="36">
        <f>SUMIFS(СВЦЭМ!$C$33:$C$776,СВЦЭМ!$A$33:$A$776,$A120,СВЦЭМ!$B$33:$B$776,T$119)+'СЕТ СН'!$I$12+СВЦЭМ!$D$10+'СЕТ СН'!$I$5-'СЕТ СН'!$I$20</f>
        <v>3037.6145323800001</v>
      </c>
      <c r="U120" s="36">
        <f>SUMIFS(СВЦЭМ!$C$33:$C$776,СВЦЭМ!$A$33:$A$776,$A120,СВЦЭМ!$B$33:$B$776,U$119)+'СЕТ СН'!$I$12+СВЦЭМ!$D$10+'СЕТ СН'!$I$5-'СЕТ СН'!$I$20</f>
        <v>3026.7853955800001</v>
      </c>
      <c r="V120" s="36">
        <f>SUMIFS(СВЦЭМ!$C$33:$C$776,СВЦЭМ!$A$33:$A$776,$A120,СВЦЭМ!$B$33:$B$776,V$119)+'СЕТ СН'!$I$12+СВЦЭМ!$D$10+'СЕТ СН'!$I$5-'СЕТ СН'!$I$20</f>
        <v>3036.8199040600002</v>
      </c>
      <c r="W120" s="36">
        <f>SUMIFS(СВЦЭМ!$C$33:$C$776,СВЦЭМ!$A$33:$A$776,$A120,СВЦЭМ!$B$33:$B$776,W$119)+'СЕТ СН'!$I$12+СВЦЭМ!$D$10+'СЕТ СН'!$I$5-'СЕТ СН'!$I$20</f>
        <v>3044.3089620000001</v>
      </c>
      <c r="X120" s="36">
        <f>SUMIFS(СВЦЭМ!$C$33:$C$776,СВЦЭМ!$A$33:$A$776,$A120,СВЦЭМ!$B$33:$B$776,X$119)+'СЕТ СН'!$I$12+СВЦЭМ!$D$10+'СЕТ СН'!$I$5-'СЕТ СН'!$I$20</f>
        <v>3059.10483006</v>
      </c>
      <c r="Y120" s="36">
        <f>SUMIFS(СВЦЭМ!$C$33:$C$776,СВЦЭМ!$A$33:$A$776,$A120,СВЦЭМ!$B$33:$B$776,Y$119)+'СЕТ СН'!$I$12+СВЦЭМ!$D$10+'СЕТ СН'!$I$5-'СЕТ СН'!$I$20</f>
        <v>3079.09291751</v>
      </c>
    </row>
    <row r="121" spans="1:27" ht="15.75" x14ac:dyDescent="0.2">
      <c r="A121" s="35">
        <f>A120+1</f>
        <v>44137</v>
      </c>
      <c r="B121" s="36">
        <f>SUMIFS(СВЦЭМ!$C$33:$C$776,СВЦЭМ!$A$33:$A$776,$A121,СВЦЭМ!$B$33:$B$776,B$119)+'СЕТ СН'!$I$12+СВЦЭМ!$D$10+'СЕТ СН'!$I$5-'СЕТ СН'!$I$20</f>
        <v>3087.0969672400001</v>
      </c>
      <c r="C121" s="36">
        <f>SUMIFS(СВЦЭМ!$C$33:$C$776,СВЦЭМ!$A$33:$A$776,$A121,СВЦЭМ!$B$33:$B$776,C$119)+'СЕТ СН'!$I$12+СВЦЭМ!$D$10+'СЕТ СН'!$I$5-'СЕТ СН'!$I$20</f>
        <v>3177.4997886400001</v>
      </c>
      <c r="D121" s="36">
        <f>SUMIFS(СВЦЭМ!$C$33:$C$776,СВЦЭМ!$A$33:$A$776,$A121,СВЦЭМ!$B$33:$B$776,D$119)+'СЕТ СН'!$I$12+СВЦЭМ!$D$10+'СЕТ СН'!$I$5-'СЕТ СН'!$I$20</f>
        <v>3269.6188011100003</v>
      </c>
      <c r="E121" s="36">
        <f>SUMIFS(СВЦЭМ!$C$33:$C$776,СВЦЭМ!$A$33:$A$776,$A121,СВЦЭМ!$B$33:$B$776,E$119)+'СЕТ СН'!$I$12+СВЦЭМ!$D$10+'СЕТ СН'!$I$5-'СЕТ СН'!$I$20</f>
        <v>3303.1307724300004</v>
      </c>
      <c r="F121" s="36">
        <f>SUMIFS(СВЦЭМ!$C$33:$C$776,СВЦЭМ!$A$33:$A$776,$A121,СВЦЭМ!$B$33:$B$776,F$119)+'СЕТ СН'!$I$12+СВЦЭМ!$D$10+'СЕТ СН'!$I$5-'СЕТ СН'!$I$20</f>
        <v>3311.1883363400002</v>
      </c>
      <c r="G121" s="36">
        <f>SUMIFS(СВЦЭМ!$C$33:$C$776,СВЦЭМ!$A$33:$A$776,$A121,СВЦЭМ!$B$33:$B$776,G$119)+'СЕТ СН'!$I$12+СВЦЭМ!$D$10+'СЕТ СН'!$I$5-'СЕТ СН'!$I$20</f>
        <v>3294.1282027400002</v>
      </c>
      <c r="H121" s="36">
        <f>SUMIFS(СВЦЭМ!$C$33:$C$776,СВЦЭМ!$A$33:$A$776,$A121,СВЦЭМ!$B$33:$B$776,H$119)+'СЕТ СН'!$I$12+СВЦЭМ!$D$10+'СЕТ СН'!$I$5-'СЕТ СН'!$I$20</f>
        <v>3247.5003118200002</v>
      </c>
      <c r="I121" s="36">
        <f>SUMIFS(СВЦЭМ!$C$33:$C$776,СВЦЭМ!$A$33:$A$776,$A121,СВЦЭМ!$B$33:$B$776,I$119)+'СЕТ СН'!$I$12+СВЦЭМ!$D$10+'СЕТ СН'!$I$5-'СЕТ СН'!$I$20</f>
        <v>3166.3207077699999</v>
      </c>
      <c r="J121" s="36">
        <f>SUMIFS(СВЦЭМ!$C$33:$C$776,СВЦЭМ!$A$33:$A$776,$A121,СВЦЭМ!$B$33:$B$776,J$119)+'СЕТ СН'!$I$12+СВЦЭМ!$D$10+'СЕТ СН'!$I$5-'СЕТ СН'!$I$20</f>
        <v>3142.6651293200002</v>
      </c>
      <c r="K121" s="36">
        <f>SUMIFS(СВЦЭМ!$C$33:$C$776,СВЦЭМ!$A$33:$A$776,$A121,СВЦЭМ!$B$33:$B$776,K$119)+'СЕТ СН'!$I$12+СВЦЭМ!$D$10+'СЕТ СН'!$I$5-'СЕТ СН'!$I$20</f>
        <v>3152.8306863000003</v>
      </c>
      <c r="L121" s="36">
        <f>SUMIFS(СВЦЭМ!$C$33:$C$776,СВЦЭМ!$A$33:$A$776,$A121,СВЦЭМ!$B$33:$B$776,L$119)+'СЕТ СН'!$I$12+СВЦЭМ!$D$10+'СЕТ СН'!$I$5-'СЕТ СН'!$I$20</f>
        <v>3124.9259402600001</v>
      </c>
      <c r="M121" s="36">
        <f>SUMIFS(СВЦЭМ!$C$33:$C$776,СВЦЭМ!$A$33:$A$776,$A121,СВЦЭМ!$B$33:$B$776,M$119)+'СЕТ СН'!$I$12+СВЦЭМ!$D$10+'СЕТ СН'!$I$5-'СЕТ СН'!$I$20</f>
        <v>3079.1665411200001</v>
      </c>
      <c r="N121" s="36">
        <f>SUMIFS(СВЦЭМ!$C$33:$C$776,СВЦЭМ!$A$33:$A$776,$A121,СВЦЭМ!$B$33:$B$776,N$119)+'СЕТ СН'!$I$12+СВЦЭМ!$D$10+'СЕТ СН'!$I$5-'СЕТ СН'!$I$20</f>
        <v>3073.5470128200004</v>
      </c>
      <c r="O121" s="36">
        <f>SUMIFS(СВЦЭМ!$C$33:$C$776,СВЦЭМ!$A$33:$A$776,$A121,СВЦЭМ!$B$33:$B$776,O$119)+'СЕТ СН'!$I$12+СВЦЭМ!$D$10+'СЕТ СН'!$I$5-'СЕТ СН'!$I$20</f>
        <v>3073.1342938000003</v>
      </c>
      <c r="P121" s="36">
        <f>SUMIFS(СВЦЭМ!$C$33:$C$776,СВЦЭМ!$A$33:$A$776,$A121,СВЦЭМ!$B$33:$B$776,P$119)+'СЕТ СН'!$I$12+СВЦЭМ!$D$10+'СЕТ СН'!$I$5-'СЕТ СН'!$I$20</f>
        <v>3079.61404244</v>
      </c>
      <c r="Q121" s="36">
        <f>SUMIFS(СВЦЭМ!$C$33:$C$776,СВЦЭМ!$A$33:$A$776,$A121,СВЦЭМ!$B$33:$B$776,Q$119)+'СЕТ СН'!$I$12+СВЦЭМ!$D$10+'СЕТ СН'!$I$5-'СЕТ СН'!$I$20</f>
        <v>3079.4198876700002</v>
      </c>
      <c r="R121" s="36">
        <f>SUMIFS(СВЦЭМ!$C$33:$C$776,СВЦЭМ!$A$33:$A$776,$A121,СВЦЭМ!$B$33:$B$776,R$119)+'СЕТ СН'!$I$12+СВЦЭМ!$D$10+'СЕТ СН'!$I$5-'СЕТ СН'!$I$20</f>
        <v>3068.3318922900003</v>
      </c>
      <c r="S121" s="36">
        <f>SUMIFS(СВЦЭМ!$C$33:$C$776,СВЦЭМ!$A$33:$A$776,$A121,СВЦЭМ!$B$33:$B$776,S$119)+'СЕТ СН'!$I$12+СВЦЭМ!$D$10+'СЕТ СН'!$I$5-'СЕТ СН'!$I$20</f>
        <v>3053.5272512500001</v>
      </c>
      <c r="T121" s="36">
        <f>SUMIFS(СВЦЭМ!$C$33:$C$776,СВЦЭМ!$A$33:$A$776,$A121,СВЦЭМ!$B$33:$B$776,T$119)+'СЕТ СН'!$I$12+СВЦЭМ!$D$10+'СЕТ СН'!$I$5-'СЕТ СН'!$I$20</f>
        <v>3026.8859515600002</v>
      </c>
      <c r="U121" s="36">
        <f>SUMIFS(СВЦЭМ!$C$33:$C$776,СВЦЭМ!$A$33:$A$776,$A121,СВЦЭМ!$B$33:$B$776,U$119)+'СЕТ СН'!$I$12+СВЦЭМ!$D$10+'СЕТ СН'!$I$5-'СЕТ СН'!$I$20</f>
        <v>3026.6784697200001</v>
      </c>
      <c r="V121" s="36">
        <f>SUMIFS(СВЦЭМ!$C$33:$C$776,СВЦЭМ!$A$33:$A$776,$A121,СВЦЭМ!$B$33:$B$776,V$119)+'СЕТ СН'!$I$12+СВЦЭМ!$D$10+'СЕТ СН'!$I$5-'СЕТ СН'!$I$20</f>
        <v>3018.2887958900001</v>
      </c>
      <c r="W121" s="36">
        <f>SUMIFS(СВЦЭМ!$C$33:$C$776,СВЦЭМ!$A$33:$A$776,$A121,СВЦЭМ!$B$33:$B$776,W$119)+'СЕТ СН'!$I$12+СВЦЭМ!$D$10+'СЕТ СН'!$I$5-'СЕТ СН'!$I$20</f>
        <v>3040.0196766400004</v>
      </c>
      <c r="X121" s="36">
        <f>SUMIFS(СВЦЭМ!$C$33:$C$776,СВЦЭМ!$A$33:$A$776,$A121,СВЦЭМ!$B$33:$B$776,X$119)+'СЕТ СН'!$I$12+СВЦЭМ!$D$10+'СЕТ СН'!$I$5-'СЕТ СН'!$I$20</f>
        <v>3050.1420613800001</v>
      </c>
      <c r="Y121" s="36">
        <f>SUMIFS(СВЦЭМ!$C$33:$C$776,СВЦЭМ!$A$33:$A$776,$A121,СВЦЭМ!$B$33:$B$776,Y$119)+'СЕТ СН'!$I$12+СВЦЭМ!$D$10+'СЕТ СН'!$I$5-'СЕТ СН'!$I$20</f>
        <v>3078.20994062</v>
      </c>
    </row>
    <row r="122" spans="1:27" ht="15.75" x14ac:dyDescent="0.2">
      <c r="A122" s="35">
        <f t="shared" ref="A122:A150" si="3">A121+1</f>
        <v>44138</v>
      </c>
      <c r="B122" s="36">
        <f>SUMIFS(СВЦЭМ!$C$33:$C$776,СВЦЭМ!$A$33:$A$776,$A122,СВЦЭМ!$B$33:$B$776,B$119)+'СЕТ СН'!$I$12+СВЦЭМ!$D$10+'СЕТ СН'!$I$5-'СЕТ СН'!$I$20</f>
        <v>3139.1291379600002</v>
      </c>
      <c r="C122" s="36">
        <f>SUMIFS(СВЦЭМ!$C$33:$C$776,СВЦЭМ!$A$33:$A$776,$A122,СВЦЭМ!$B$33:$B$776,C$119)+'СЕТ СН'!$I$12+СВЦЭМ!$D$10+'СЕТ СН'!$I$5-'СЕТ СН'!$I$20</f>
        <v>3230.39476423</v>
      </c>
      <c r="D122" s="36">
        <f>SUMIFS(СВЦЭМ!$C$33:$C$776,СВЦЭМ!$A$33:$A$776,$A122,СВЦЭМ!$B$33:$B$776,D$119)+'СЕТ СН'!$I$12+СВЦЭМ!$D$10+'СЕТ СН'!$I$5-'СЕТ СН'!$I$20</f>
        <v>3279.8761653800002</v>
      </c>
      <c r="E122" s="36">
        <f>SUMIFS(СВЦЭМ!$C$33:$C$776,СВЦЭМ!$A$33:$A$776,$A122,СВЦЭМ!$B$33:$B$776,E$119)+'СЕТ СН'!$I$12+СВЦЭМ!$D$10+'СЕТ СН'!$I$5-'СЕТ СН'!$I$20</f>
        <v>3284.0949678000002</v>
      </c>
      <c r="F122" s="36">
        <f>SUMIFS(СВЦЭМ!$C$33:$C$776,СВЦЭМ!$A$33:$A$776,$A122,СВЦЭМ!$B$33:$B$776,F$119)+'СЕТ СН'!$I$12+СВЦЭМ!$D$10+'СЕТ СН'!$I$5-'СЕТ СН'!$I$20</f>
        <v>3272.2408995200003</v>
      </c>
      <c r="G122" s="36">
        <f>SUMIFS(СВЦЭМ!$C$33:$C$776,СВЦЭМ!$A$33:$A$776,$A122,СВЦЭМ!$B$33:$B$776,G$119)+'СЕТ СН'!$I$12+СВЦЭМ!$D$10+'СЕТ СН'!$I$5-'СЕТ СН'!$I$20</f>
        <v>3263.6706702800002</v>
      </c>
      <c r="H122" s="36">
        <f>SUMIFS(СВЦЭМ!$C$33:$C$776,СВЦЭМ!$A$33:$A$776,$A122,СВЦЭМ!$B$33:$B$776,H$119)+'СЕТ СН'!$I$12+СВЦЭМ!$D$10+'СЕТ СН'!$I$5-'СЕТ СН'!$I$20</f>
        <v>3208.7954373100001</v>
      </c>
      <c r="I122" s="36">
        <f>SUMIFS(СВЦЭМ!$C$33:$C$776,СВЦЭМ!$A$33:$A$776,$A122,СВЦЭМ!$B$33:$B$776,I$119)+'СЕТ СН'!$I$12+СВЦЭМ!$D$10+'СЕТ СН'!$I$5-'СЕТ СН'!$I$20</f>
        <v>3150.11876394</v>
      </c>
      <c r="J122" s="36">
        <f>SUMIFS(СВЦЭМ!$C$33:$C$776,СВЦЭМ!$A$33:$A$776,$A122,СВЦЭМ!$B$33:$B$776,J$119)+'СЕТ СН'!$I$12+СВЦЭМ!$D$10+'СЕТ СН'!$I$5-'СЕТ СН'!$I$20</f>
        <v>3134.2756488800001</v>
      </c>
      <c r="K122" s="36">
        <f>SUMIFS(СВЦЭМ!$C$33:$C$776,СВЦЭМ!$A$33:$A$776,$A122,СВЦЭМ!$B$33:$B$776,K$119)+'СЕТ СН'!$I$12+СВЦЭМ!$D$10+'СЕТ СН'!$I$5-'СЕТ СН'!$I$20</f>
        <v>3133.2030207800003</v>
      </c>
      <c r="L122" s="36">
        <f>SUMIFS(СВЦЭМ!$C$33:$C$776,СВЦЭМ!$A$33:$A$776,$A122,СВЦЭМ!$B$33:$B$776,L$119)+'СЕТ СН'!$I$12+СВЦЭМ!$D$10+'СЕТ СН'!$I$5-'СЕТ СН'!$I$20</f>
        <v>3104.7259591800002</v>
      </c>
      <c r="M122" s="36">
        <f>SUMIFS(СВЦЭМ!$C$33:$C$776,СВЦЭМ!$A$33:$A$776,$A122,СВЦЭМ!$B$33:$B$776,M$119)+'СЕТ СН'!$I$12+СВЦЭМ!$D$10+'СЕТ СН'!$I$5-'СЕТ СН'!$I$20</f>
        <v>3077.58090696</v>
      </c>
      <c r="N122" s="36">
        <f>SUMIFS(СВЦЭМ!$C$33:$C$776,СВЦЭМ!$A$33:$A$776,$A122,СВЦЭМ!$B$33:$B$776,N$119)+'СЕТ СН'!$I$12+СВЦЭМ!$D$10+'СЕТ СН'!$I$5-'СЕТ СН'!$I$20</f>
        <v>3067.1507137100002</v>
      </c>
      <c r="O122" s="36">
        <f>SUMIFS(СВЦЭМ!$C$33:$C$776,СВЦЭМ!$A$33:$A$776,$A122,СВЦЭМ!$B$33:$B$776,O$119)+'СЕТ СН'!$I$12+СВЦЭМ!$D$10+'СЕТ СН'!$I$5-'СЕТ СН'!$I$20</f>
        <v>3073.7268920400002</v>
      </c>
      <c r="P122" s="36">
        <f>SUMIFS(СВЦЭМ!$C$33:$C$776,СВЦЭМ!$A$33:$A$776,$A122,СВЦЭМ!$B$33:$B$776,P$119)+'СЕТ СН'!$I$12+СВЦЭМ!$D$10+'СЕТ СН'!$I$5-'СЕТ СН'!$I$20</f>
        <v>3075.9484121100004</v>
      </c>
      <c r="Q122" s="36">
        <f>SUMIFS(СВЦЭМ!$C$33:$C$776,СВЦЭМ!$A$33:$A$776,$A122,СВЦЭМ!$B$33:$B$776,Q$119)+'СЕТ СН'!$I$12+СВЦЭМ!$D$10+'СЕТ СН'!$I$5-'СЕТ СН'!$I$20</f>
        <v>3079.2213508700002</v>
      </c>
      <c r="R122" s="36">
        <f>SUMIFS(СВЦЭМ!$C$33:$C$776,СВЦЭМ!$A$33:$A$776,$A122,СВЦЭМ!$B$33:$B$776,R$119)+'СЕТ СН'!$I$12+СВЦЭМ!$D$10+'СЕТ СН'!$I$5-'СЕТ СН'!$I$20</f>
        <v>3079.21537764</v>
      </c>
      <c r="S122" s="36">
        <f>SUMIFS(СВЦЭМ!$C$33:$C$776,СВЦЭМ!$A$33:$A$776,$A122,СВЦЭМ!$B$33:$B$776,S$119)+'СЕТ СН'!$I$12+СВЦЭМ!$D$10+'СЕТ СН'!$I$5-'СЕТ СН'!$I$20</f>
        <v>3088.5558654900001</v>
      </c>
      <c r="T122" s="36">
        <f>SUMIFS(СВЦЭМ!$C$33:$C$776,СВЦЭМ!$A$33:$A$776,$A122,СВЦЭМ!$B$33:$B$776,T$119)+'СЕТ СН'!$I$12+СВЦЭМ!$D$10+'СЕТ СН'!$I$5-'СЕТ СН'!$I$20</f>
        <v>3036.8185524700002</v>
      </c>
      <c r="U122" s="36">
        <f>SUMIFS(СВЦЭМ!$C$33:$C$776,СВЦЭМ!$A$33:$A$776,$A122,СВЦЭМ!$B$33:$B$776,U$119)+'СЕТ СН'!$I$12+СВЦЭМ!$D$10+'СЕТ СН'!$I$5-'СЕТ СН'!$I$20</f>
        <v>3026.9274154100003</v>
      </c>
      <c r="V122" s="36">
        <f>SUMIFS(СВЦЭМ!$C$33:$C$776,СВЦЭМ!$A$33:$A$776,$A122,СВЦЭМ!$B$33:$B$776,V$119)+'СЕТ СН'!$I$12+СВЦЭМ!$D$10+'СЕТ СН'!$I$5-'СЕТ СН'!$I$20</f>
        <v>3024.9224064</v>
      </c>
      <c r="W122" s="36">
        <f>SUMIFS(СВЦЭМ!$C$33:$C$776,СВЦЭМ!$A$33:$A$776,$A122,СВЦЭМ!$B$33:$B$776,W$119)+'СЕТ СН'!$I$12+СВЦЭМ!$D$10+'СЕТ СН'!$I$5-'СЕТ СН'!$I$20</f>
        <v>3035.5069672899999</v>
      </c>
      <c r="X122" s="36">
        <f>SUMIFS(СВЦЭМ!$C$33:$C$776,СВЦЭМ!$A$33:$A$776,$A122,СВЦЭМ!$B$33:$B$776,X$119)+'СЕТ СН'!$I$12+СВЦЭМ!$D$10+'СЕТ СН'!$I$5-'СЕТ СН'!$I$20</f>
        <v>3075.1504540700003</v>
      </c>
      <c r="Y122" s="36">
        <f>SUMIFS(СВЦЭМ!$C$33:$C$776,СВЦЭМ!$A$33:$A$776,$A122,СВЦЭМ!$B$33:$B$776,Y$119)+'СЕТ СН'!$I$12+СВЦЭМ!$D$10+'СЕТ СН'!$I$5-'СЕТ СН'!$I$20</f>
        <v>3108.4325978300003</v>
      </c>
    </row>
    <row r="123" spans="1:27" ht="15.75" x14ac:dyDescent="0.2">
      <c r="A123" s="35">
        <f t="shared" si="3"/>
        <v>44139</v>
      </c>
      <c r="B123" s="36">
        <f>SUMIFS(СВЦЭМ!$C$33:$C$776,СВЦЭМ!$A$33:$A$776,$A123,СВЦЭМ!$B$33:$B$776,B$119)+'СЕТ СН'!$I$12+СВЦЭМ!$D$10+'СЕТ СН'!$I$5-'СЕТ СН'!$I$20</f>
        <v>3100.6153057199999</v>
      </c>
      <c r="C123" s="36">
        <f>SUMIFS(СВЦЭМ!$C$33:$C$776,СВЦЭМ!$A$33:$A$776,$A123,СВЦЭМ!$B$33:$B$776,C$119)+'СЕТ СН'!$I$12+СВЦЭМ!$D$10+'СЕТ СН'!$I$5-'СЕТ СН'!$I$20</f>
        <v>3189.09205372</v>
      </c>
      <c r="D123" s="36">
        <f>SUMIFS(СВЦЭМ!$C$33:$C$776,СВЦЭМ!$A$33:$A$776,$A123,СВЦЭМ!$B$33:$B$776,D$119)+'СЕТ СН'!$I$12+СВЦЭМ!$D$10+'СЕТ СН'!$I$5-'СЕТ СН'!$I$20</f>
        <v>3252.1639498499999</v>
      </c>
      <c r="E123" s="36">
        <f>SUMIFS(СВЦЭМ!$C$33:$C$776,СВЦЭМ!$A$33:$A$776,$A123,СВЦЭМ!$B$33:$B$776,E$119)+'СЕТ СН'!$I$12+СВЦЭМ!$D$10+'СЕТ СН'!$I$5-'СЕТ СН'!$I$20</f>
        <v>3258.0333377200004</v>
      </c>
      <c r="F123" s="36">
        <f>SUMIFS(СВЦЭМ!$C$33:$C$776,СВЦЭМ!$A$33:$A$776,$A123,СВЦЭМ!$B$33:$B$776,F$119)+'СЕТ СН'!$I$12+СВЦЭМ!$D$10+'СЕТ СН'!$I$5-'СЕТ СН'!$I$20</f>
        <v>3244.5606326100001</v>
      </c>
      <c r="G123" s="36">
        <f>SUMIFS(СВЦЭМ!$C$33:$C$776,СВЦЭМ!$A$33:$A$776,$A123,СВЦЭМ!$B$33:$B$776,G$119)+'СЕТ СН'!$I$12+СВЦЭМ!$D$10+'СЕТ СН'!$I$5-'СЕТ СН'!$I$20</f>
        <v>3235.0595135900003</v>
      </c>
      <c r="H123" s="36">
        <f>SUMIFS(СВЦЭМ!$C$33:$C$776,СВЦЭМ!$A$33:$A$776,$A123,СВЦЭМ!$B$33:$B$776,H$119)+'СЕТ СН'!$I$12+СВЦЭМ!$D$10+'СЕТ СН'!$I$5-'СЕТ СН'!$I$20</f>
        <v>3209.34390403</v>
      </c>
      <c r="I123" s="36">
        <f>SUMIFS(СВЦЭМ!$C$33:$C$776,СВЦЭМ!$A$33:$A$776,$A123,СВЦЭМ!$B$33:$B$776,I$119)+'СЕТ СН'!$I$12+СВЦЭМ!$D$10+'СЕТ СН'!$I$5-'СЕТ СН'!$I$20</f>
        <v>3160.6714985799999</v>
      </c>
      <c r="J123" s="36">
        <f>SUMIFS(СВЦЭМ!$C$33:$C$776,СВЦЭМ!$A$33:$A$776,$A123,СВЦЭМ!$B$33:$B$776,J$119)+'СЕТ СН'!$I$12+СВЦЭМ!$D$10+'СЕТ СН'!$I$5-'СЕТ СН'!$I$20</f>
        <v>3128.0456420600003</v>
      </c>
      <c r="K123" s="36">
        <f>SUMIFS(СВЦЭМ!$C$33:$C$776,СВЦЭМ!$A$33:$A$776,$A123,СВЦЭМ!$B$33:$B$776,K$119)+'СЕТ СН'!$I$12+СВЦЭМ!$D$10+'СЕТ СН'!$I$5-'СЕТ СН'!$I$20</f>
        <v>3129.8152296600001</v>
      </c>
      <c r="L123" s="36">
        <f>SUMIFS(СВЦЭМ!$C$33:$C$776,СВЦЭМ!$A$33:$A$776,$A123,СВЦЭМ!$B$33:$B$776,L$119)+'СЕТ СН'!$I$12+СВЦЭМ!$D$10+'СЕТ СН'!$I$5-'СЕТ СН'!$I$20</f>
        <v>3104.85597912</v>
      </c>
      <c r="M123" s="36">
        <f>SUMIFS(СВЦЭМ!$C$33:$C$776,СВЦЭМ!$A$33:$A$776,$A123,СВЦЭМ!$B$33:$B$776,M$119)+'СЕТ СН'!$I$12+СВЦЭМ!$D$10+'СЕТ СН'!$I$5-'СЕТ СН'!$I$20</f>
        <v>3061.0114362700001</v>
      </c>
      <c r="N123" s="36">
        <f>SUMIFS(СВЦЭМ!$C$33:$C$776,СВЦЭМ!$A$33:$A$776,$A123,СВЦЭМ!$B$33:$B$776,N$119)+'СЕТ СН'!$I$12+СВЦЭМ!$D$10+'СЕТ СН'!$I$5-'СЕТ СН'!$I$20</f>
        <v>3039.0546215000004</v>
      </c>
      <c r="O123" s="36">
        <f>SUMIFS(СВЦЭМ!$C$33:$C$776,СВЦЭМ!$A$33:$A$776,$A123,СВЦЭМ!$B$33:$B$776,O$119)+'СЕТ СН'!$I$12+СВЦЭМ!$D$10+'СЕТ СН'!$I$5-'СЕТ СН'!$I$20</f>
        <v>3045.8777402200003</v>
      </c>
      <c r="P123" s="36">
        <f>SUMIFS(СВЦЭМ!$C$33:$C$776,СВЦЭМ!$A$33:$A$776,$A123,СВЦЭМ!$B$33:$B$776,P$119)+'СЕТ СН'!$I$12+СВЦЭМ!$D$10+'СЕТ СН'!$I$5-'СЕТ СН'!$I$20</f>
        <v>3067.7427694400003</v>
      </c>
      <c r="Q123" s="36">
        <f>SUMIFS(СВЦЭМ!$C$33:$C$776,СВЦЭМ!$A$33:$A$776,$A123,СВЦЭМ!$B$33:$B$776,Q$119)+'СЕТ СН'!$I$12+СВЦЭМ!$D$10+'СЕТ СН'!$I$5-'СЕТ СН'!$I$20</f>
        <v>3067.22225213</v>
      </c>
      <c r="R123" s="36">
        <f>SUMIFS(СВЦЭМ!$C$33:$C$776,СВЦЭМ!$A$33:$A$776,$A123,СВЦЭМ!$B$33:$B$776,R$119)+'СЕТ СН'!$I$12+СВЦЭМ!$D$10+'СЕТ СН'!$I$5-'СЕТ СН'!$I$20</f>
        <v>3057.59905592</v>
      </c>
      <c r="S123" s="36">
        <f>SUMIFS(СВЦЭМ!$C$33:$C$776,СВЦЭМ!$A$33:$A$776,$A123,СВЦЭМ!$B$33:$B$776,S$119)+'СЕТ СН'!$I$12+СВЦЭМ!$D$10+'СЕТ СН'!$I$5-'СЕТ СН'!$I$20</f>
        <v>3047.4633166600001</v>
      </c>
      <c r="T123" s="36">
        <f>SUMIFS(СВЦЭМ!$C$33:$C$776,СВЦЭМ!$A$33:$A$776,$A123,СВЦЭМ!$B$33:$B$776,T$119)+'СЕТ СН'!$I$12+СВЦЭМ!$D$10+'СЕТ СН'!$I$5-'СЕТ СН'!$I$20</f>
        <v>3055.3223865600003</v>
      </c>
      <c r="U123" s="36">
        <f>SUMIFS(СВЦЭМ!$C$33:$C$776,СВЦЭМ!$A$33:$A$776,$A123,СВЦЭМ!$B$33:$B$776,U$119)+'СЕТ СН'!$I$12+СВЦЭМ!$D$10+'СЕТ СН'!$I$5-'СЕТ СН'!$I$20</f>
        <v>3054.5902383299999</v>
      </c>
      <c r="V123" s="36">
        <f>SUMIFS(СВЦЭМ!$C$33:$C$776,СВЦЭМ!$A$33:$A$776,$A123,СВЦЭМ!$B$33:$B$776,V$119)+'СЕТ СН'!$I$12+СВЦЭМ!$D$10+'СЕТ СН'!$I$5-'СЕТ СН'!$I$20</f>
        <v>3042.6350335100001</v>
      </c>
      <c r="W123" s="36">
        <f>SUMIFS(СВЦЭМ!$C$33:$C$776,СВЦЭМ!$A$33:$A$776,$A123,СВЦЭМ!$B$33:$B$776,W$119)+'СЕТ СН'!$I$12+СВЦЭМ!$D$10+'СЕТ СН'!$I$5-'СЕТ СН'!$I$20</f>
        <v>3036.7641138200001</v>
      </c>
      <c r="X123" s="36">
        <f>SUMIFS(СВЦЭМ!$C$33:$C$776,СВЦЭМ!$A$33:$A$776,$A123,СВЦЭМ!$B$33:$B$776,X$119)+'СЕТ СН'!$I$12+СВЦЭМ!$D$10+'СЕТ СН'!$I$5-'СЕТ СН'!$I$20</f>
        <v>3045.1086248600004</v>
      </c>
      <c r="Y123" s="36">
        <f>SUMIFS(СВЦЭМ!$C$33:$C$776,СВЦЭМ!$A$33:$A$776,$A123,СВЦЭМ!$B$33:$B$776,Y$119)+'СЕТ СН'!$I$12+СВЦЭМ!$D$10+'СЕТ СН'!$I$5-'СЕТ СН'!$I$20</f>
        <v>3073.64400935</v>
      </c>
    </row>
    <row r="124" spans="1:27" ht="15.75" x14ac:dyDescent="0.2">
      <c r="A124" s="35">
        <f t="shared" si="3"/>
        <v>44140</v>
      </c>
      <c r="B124" s="36">
        <f>SUMIFS(СВЦЭМ!$C$33:$C$776,СВЦЭМ!$A$33:$A$776,$A124,СВЦЭМ!$B$33:$B$776,B$119)+'СЕТ СН'!$I$12+СВЦЭМ!$D$10+'СЕТ СН'!$I$5-'СЕТ СН'!$I$20</f>
        <v>3064.3012370700003</v>
      </c>
      <c r="C124" s="36">
        <f>SUMIFS(СВЦЭМ!$C$33:$C$776,СВЦЭМ!$A$33:$A$776,$A124,СВЦЭМ!$B$33:$B$776,C$119)+'СЕТ СН'!$I$12+СВЦЭМ!$D$10+'СЕТ СН'!$I$5-'СЕТ СН'!$I$20</f>
        <v>3142.55375843</v>
      </c>
      <c r="D124" s="36">
        <f>SUMIFS(СВЦЭМ!$C$33:$C$776,СВЦЭМ!$A$33:$A$776,$A124,СВЦЭМ!$B$33:$B$776,D$119)+'СЕТ СН'!$I$12+СВЦЭМ!$D$10+'СЕТ СН'!$I$5-'СЕТ СН'!$I$20</f>
        <v>3195.5382389300003</v>
      </c>
      <c r="E124" s="36">
        <f>SUMIFS(СВЦЭМ!$C$33:$C$776,СВЦЭМ!$A$33:$A$776,$A124,СВЦЭМ!$B$33:$B$776,E$119)+'СЕТ СН'!$I$12+СВЦЭМ!$D$10+'СЕТ СН'!$I$5-'СЕТ СН'!$I$20</f>
        <v>3194.2648062300004</v>
      </c>
      <c r="F124" s="36">
        <f>SUMIFS(СВЦЭМ!$C$33:$C$776,СВЦЭМ!$A$33:$A$776,$A124,СВЦЭМ!$B$33:$B$776,F$119)+'СЕТ СН'!$I$12+СВЦЭМ!$D$10+'СЕТ СН'!$I$5-'СЕТ СН'!$I$20</f>
        <v>3196.8830212600001</v>
      </c>
      <c r="G124" s="36">
        <f>SUMIFS(СВЦЭМ!$C$33:$C$776,СВЦЭМ!$A$33:$A$776,$A124,СВЦЭМ!$B$33:$B$776,G$119)+'СЕТ СН'!$I$12+СВЦЭМ!$D$10+'СЕТ СН'!$I$5-'СЕТ СН'!$I$20</f>
        <v>3190.9829786600003</v>
      </c>
      <c r="H124" s="36">
        <f>SUMIFS(СВЦЭМ!$C$33:$C$776,СВЦЭМ!$A$33:$A$776,$A124,СВЦЭМ!$B$33:$B$776,H$119)+'СЕТ СН'!$I$12+СВЦЭМ!$D$10+'СЕТ СН'!$I$5-'СЕТ СН'!$I$20</f>
        <v>3172.8294117800001</v>
      </c>
      <c r="I124" s="36">
        <f>SUMIFS(СВЦЭМ!$C$33:$C$776,СВЦЭМ!$A$33:$A$776,$A124,СВЦЭМ!$B$33:$B$776,I$119)+'СЕТ СН'!$I$12+СВЦЭМ!$D$10+'СЕТ СН'!$I$5-'СЕТ СН'!$I$20</f>
        <v>3182.3367416800002</v>
      </c>
      <c r="J124" s="36">
        <f>SUMIFS(СВЦЭМ!$C$33:$C$776,СВЦЭМ!$A$33:$A$776,$A124,СВЦЭМ!$B$33:$B$776,J$119)+'СЕТ СН'!$I$12+СВЦЭМ!$D$10+'СЕТ СН'!$I$5-'СЕТ СН'!$I$20</f>
        <v>3168.2721968300002</v>
      </c>
      <c r="K124" s="36">
        <f>SUMIFS(СВЦЭМ!$C$33:$C$776,СВЦЭМ!$A$33:$A$776,$A124,СВЦЭМ!$B$33:$B$776,K$119)+'СЕТ СН'!$I$12+СВЦЭМ!$D$10+'СЕТ СН'!$I$5-'СЕТ СН'!$I$20</f>
        <v>3164.5103685300001</v>
      </c>
      <c r="L124" s="36">
        <f>SUMIFS(СВЦЭМ!$C$33:$C$776,СВЦЭМ!$A$33:$A$776,$A124,СВЦЭМ!$B$33:$B$776,L$119)+'СЕТ СН'!$I$12+СВЦЭМ!$D$10+'СЕТ СН'!$I$5-'СЕТ СН'!$I$20</f>
        <v>3146.6169948900001</v>
      </c>
      <c r="M124" s="36">
        <f>SUMIFS(СВЦЭМ!$C$33:$C$776,СВЦЭМ!$A$33:$A$776,$A124,СВЦЭМ!$B$33:$B$776,M$119)+'СЕТ СН'!$I$12+СВЦЭМ!$D$10+'СЕТ СН'!$I$5-'СЕТ СН'!$I$20</f>
        <v>3104.5297885</v>
      </c>
      <c r="N124" s="36">
        <f>SUMIFS(СВЦЭМ!$C$33:$C$776,СВЦЭМ!$A$33:$A$776,$A124,СВЦЭМ!$B$33:$B$776,N$119)+'СЕТ СН'!$I$12+СВЦЭМ!$D$10+'СЕТ СН'!$I$5-'СЕТ СН'!$I$20</f>
        <v>3072.4833637199999</v>
      </c>
      <c r="O124" s="36">
        <f>SUMIFS(СВЦЭМ!$C$33:$C$776,СВЦЭМ!$A$33:$A$776,$A124,СВЦЭМ!$B$33:$B$776,O$119)+'СЕТ СН'!$I$12+СВЦЭМ!$D$10+'СЕТ СН'!$I$5-'СЕТ СН'!$I$20</f>
        <v>3080.9065116900001</v>
      </c>
      <c r="P124" s="36">
        <f>SUMIFS(СВЦЭМ!$C$33:$C$776,СВЦЭМ!$A$33:$A$776,$A124,СВЦЭМ!$B$33:$B$776,P$119)+'СЕТ СН'!$I$12+СВЦЭМ!$D$10+'СЕТ СН'!$I$5-'СЕТ СН'!$I$20</f>
        <v>3083.4726831500002</v>
      </c>
      <c r="Q124" s="36">
        <f>SUMIFS(СВЦЭМ!$C$33:$C$776,СВЦЭМ!$A$33:$A$776,$A124,СВЦЭМ!$B$33:$B$776,Q$119)+'СЕТ СН'!$I$12+СВЦЭМ!$D$10+'СЕТ СН'!$I$5-'СЕТ СН'!$I$20</f>
        <v>3087.2322079600003</v>
      </c>
      <c r="R124" s="36">
        <f>SUMIFS(СВЦЭМ!$C$33:$C$776,СВЦЭМ!$A$33:$A$776,$A124,СВЦЭМ!$B$33:$B$776,R$119)+'СЕТ СН'!$I$12+СВЦЭМ!$D$10+'СЕТ СН'!$I$5-'СЕТ СН'!$I$20</f>
        <v>3077.9833717300003</v>
      </c>
      <c r="S124" s="36">
        <f>SUMIFS(СВЦЭМ!$C$33:$C$776,СВЦЭМ!$A$33:$A$776,$A124,СВЦЭМ!$B$33:$B$776,S$119)+'СЕТ СН'!$I$12+СВЦЭМ!$D$10+'СЕТ СН'!$I$5-'СЕТ СН'!$I$20</f>
        <v>3071.5822937500002</v>
      </c>
      <c r="T124" s="36">
        <f>SUMIFS(СВЦЭМ!$C$33:$C$776,СВЦЭМ!$A$33:$A$776,$A124,СВЦЭМ!$B$33:$B$776,T$119)+'СЕТ СН'!$I$12+СВЦЭМ!$D$10+'СЕТ СН'!$I$5-'СЕТ СН'!$I$20</f>
        <v>3018.2262776300004</v>
      </c>
      <c r="U124" s="36">
        <f>SUMIFS(СВЦЭМ!$C$33:$C$776,СВЦЭМ!$A$33:$A$776,$A124,СВЦЭМ!$B$33:$B$776,U$119)+'СЕТ СН'!$I$12+СВЦЭМ!$D$10+'СЕТ СН'!$I$5-'СЕТ СН'!$I$20</f>
        <v>3018.87240415</v>
      </c>
      <c r="V124" s="36">
        <f>SUMIFS(СВЦЭМ!$C$33:$C$776,СВЦЭМ!$A$33:$A$776,$A124,СВЦЭМ!$B$33:$B$776,V$119)+'СЕТ СН'!$I$12+СВЦЭМ!$D$10+'СЕТ СН'!$I$5-'СЕТ СН'!$I$20</f>
        <v>3037.0166033200003</v>
      </c>
      <c r="W124" s="36">
        <f>SUMIFS(СВЦЭМ!$C$33:$C$776,СВЦЭМ!$A$33:$A$776,$A124,СВЦЭМ!$B$33:$B$776,W$119)+'СЕТ СН'!$I$12+СВЦЭМ!$D$10+'СЕТ СН'!$I$5-'СЕТ СН'!$I$20</f>
        <v>3068.6802537000003</v>
      </c>
      <c r="X124" s="36">
        <f>SUMIFS(СВЦЭМ!$C$33:$C$776,СВЦЭМ!$A$33:$A$776,$A124,СВЦЭМ!$B$33:$B$776,X$119)+'СЕТ СН'!$I$12+СВЦЭМ!$D$10+'СЕТ СН'!$I$5-'СЕТ СН'!$I$20</f>
        <v>3081.4606974500002</v>
      </c>
      <c r="Y124" s="36">
        <f>SUMIFS(СВЦЭМ!$C$33:$C$776,СВЦЭМ!$A$33:$A$776,$A124,СВЦЭМ!$B$33:$B$776,Y$119)+'СЕТ СН'!$I$12+СВЦЭМ!$D$10+'СЕТ СН'!$I$5-'СЕТ СН'!$I$20</f>
        <v>3121.0252011500002</v>
      </c>
    </row>
    <row r="125" spans="1:27" ht="15.75" x14ac:dyDescent="0.2">
      <c r="A125" s="35">
        <f t="shared" si="3"/>
        <v>44141</v>
      </c>
      <c r="B125" s="36">
        <f>SUMIFS(СВЦЭМ!$C$33:$C$776,СВЦЭМ!$A$33:$A$776,$A125,СВЦЭМ!$B$33:$B$776,B$119)+'СЕТ СН'!$I$12+СВЦЭМ!$D$10+'СЕТ СН'!$I$5-'СЕТ СН'!$I$20</f>
        <v>3100.5951767000001</v>
      </c>
      <c r="C125" s="36">
        <f>SUMIFS(СВЦЭМ!$C$33:$C$776,СВЦЭМ!$A$33:$A$776,$A125,СВЦЭМ!$B$33:$B$776,C$119)+'СЕТ СН'!$I$12+СВЦЭМ!$D$10+'СЕТ СН'!$I$5-'СЕТ СН'!$I$20</f>
        <v>3173.6062324000004</v>
      </c>
      <c r="D125" s="36">
        <f>SUMIFS(СВЦЭМ!$C$33:$C$776,СВЦЭМ!$A$33:$A$776,$A125,СВЦЭМ!$B$33:$B$776,D$119)+'СЕТ СН'!$I$12+СВЦЭМ!$D$10+'СЕТ СН'!$I$5-'СЕТ СН'!$I$20</f>
        <v>3230.8773108300002</v>
      </c>
      <c r="E125" s="36">
        <f>SUMIFS(СВЦЭМ!$C$33:$C$776,СВЦЭМ!$A$33:$A$776,$A125,СВЦЭМ!$B$33:$B$776,E$119)+'СЕТ СН'!$I$12+СВЦЭМ!$D$10+'СЕТ СН'!$I$5-'СЕТ СН'!$I$20</f>
        <v>3233.2309046200003</v>
      </c>
      <c r="F125" s="36">
        <f>SUMIFS(СВЦЭМ!$C$33:$C$776,СВЦЭМ!$A$33:$A$776,$A125,СВЦЭМ!$B$33:$B$776,F$119)+'СЕТ СН'!$I$12+СВЦЭМ!$D$10+'СЕТ СН'!$I$5-'СЕТ СН'!$I$20</f>
        <v>3234.8182865200001</v>
      </c>
      <c r="G125" s="36">
        <f>SUMIFS(СВЦЭМ!$C$33:$C$776,СВЦЭМ!$A$33:$A$776,$A125,СВЦЭМ!$B$33:$B$776,G$119)+'СЕТ СН'!$I$12+СВЦЭМ!$D$10+'СЕТ СН'!$I$5-'СЕТ СН'!$I$20</f>
        <v>3225.5041008100002</v>
      </c>
      <c r="H125" s="36">
        <f>SUMIFS(СВЦЭМ!$C$33:$C$776,СВЦЭМ!$A$33:$A$776,$A125,СВЦЭМ!$B$33:$B$776,H$119)+'СЕТ СН'!$I$12+СВЦЭМ!$D$10+'СЕТ СН'!$I$5-'СЕТ СН'!$I$20</f>
        <v>3200.5555775800003</v>
      </c>
      <c r="I125" s="36">
        <f>SUMIFS(СВЦЭМ!$C$33:$C$776,СВЦЭМ!$A$33:$A$776,$A125,СВЦЭМ!$B$33:$B$776,I$119)+'СЕТ СН'!$I$12+СВЦЭМ!$D$10+'СЕТ СН'!$I$5-'СЕТ СН'!$I$20</f>
        <v>3202.2453498100003</v>
      </c>
      <c r="J125" s="36">
        <f>SUMIFS(СВЦЭМ!$C$33:$C$776,СВЦЭМ!$A$33:$A$776,$A125,СВЦЭМ!$B$33:$B$776,J$119)+'СЕТ СН'!$I$12+СВЦЭМ!$D$10+'СЕТ СН'!$I$5-'СЕТ СН'!$I$20</f>
        <v>3197.07087903</v>
      </c>
      <c r="K125" s="36">
        <f>SUMIFS(СВЦЭМ!$C$33:$C$776,СВЦЭМ!$A$33:$A$776,$A125,СВЦЭМ!$B$33:$B$776,K$119)+'СЕТ СН'!$I$12+СВЦЭМ!$D$10+'СЕТ СН'!$I$5-'СЕТ СН'!$I$20</f>
        <v>3184.9959588300003</v>
      </c>
      <c r="L125" s="36">
        <f>SUMIFS(СВЦЭМ!$C$33:$C$776,СВЦЭМ!$A$33:$A$776,$A125,СВЦЭМ!$B$33:$B$776,L$119)+'СЕТ СН'!$I$12+СВЦЭМ!$D$10+'СЕТ СН'!$I$5-'СЕТ СН'!$I$20</f>
        <v>3166.2002376200003</v>
      </c>
      <c r="M125" s="36">
        <f>SUMIFS(СВЦЭМ!$C$33:$C$776,СВЦЭМ!$A$33:$A$776,$A125,СВЦЭМ!$B$33:$B$776,M$119)+'СЕТ СН'!$I$12+СВЦЭМ!$D$10+'СЕТ СН'!$I$5-'СЕТ СН'!$I$20</f>
        <v>3137.1088750500003</v>
      </c>
      <c r="N125" s="36">
        <f>SUMIFS(СВЦЭМ!$C$33:$C$776,СВЦЭМ!$A$33:$A$776,$A125,СВЦЭМ!$B$33:$B$776,N$119)+'СЕТ СН'!$I$12+СВЦЭМ!$D$10+'СЕТ СН'!$I$5-'СЕТ СН'!$I$20</f>
        <v>3094.85967811</v>
      </c>
      <c r="O125" s="36">
        <f>SUMIFS(СВЦЭМ!$C$33:$C$776,СВЦЭМ!$A$33:$A$776,$A125,СВЦЭМ!$B$33:$B$776,O$119)+'СЕТ СН'!$I$12+СВЦЭМ!$D$10+'СЕТ СН'!$I$5-'СЕТ СН'!$I$20</f>
        <v>3075.61685459</v>
      </c>
      <c r="P125" s="36">
        <f>SUMIFS(СВЦЭМ!$C$33:$C$776,СВЦЭМ!$A$33:$A$776,$A125,СВЦЭМ!$B$33:$B$776,P$119)+'СЕТ СН'!$I$12+СВЦЭМ!$D$10+'СЕТ СН'!$I$5-'СЕТ СН'!$I$20</f>
        <v>3081.6283574900003</v>
      </c>
      <c r="Q125" s="36">
        <f>SUMIFS(СВЦЭМ!$C$33:$C$776,СВЦЭМ!$A$33:$A$776,$A125,СВЦЭМ!$B$33:$B$776,Q$119)+'СЕТ СН'!$I$12+СВЦЭМ!$D$10+'СЕТ СН'!$I$5-'СЕТ СН'!$I$20</f>
        <v>3097.7902004500002</v>
      </c>
      <c r="R125" s="36">
        <f>SUMIFS(СВЦЭМ!$C$33:$C$776,СВЦЭМ!$A$33:$A$776,$A125,СВЦЭМ!$B$33:$B$776,R$119)+'СЕТ СН'!$I$12+СВЦЭМ!$D$10+'СЕТ СН'!$I$5-'СЕТ СН'!$I$20</f>
        <v>3093.4399402900003</v>
      </c>
      <c r="S125" s="36">
        <f>SUMIFS(СВЦЭМ!$C$33:$C$776,СВЦЭМ!$A$33:$A$776,$A125,СВЦЭМ!$B$33:$B$776,S$119)+'СЕТ СН'!$I$12+СВЦЭМ!$D$10+'СЕТ СН'!$I$5-'СЕТ СН'!$I$20</f>
        <v>3078.7678537300003</v>
      </c>
      <c r="T125" s="36">
        <f>SUMIFS(СВЦЭМ!$C$33:$C$776,СВЦЭМ!$A$33:$A$776,$A125,СВЦЭМ!$B$33:$B$776,T$119)+'СЕТ СН'!$I$12+СВЦЭМ!$D$10+'СЕТ СН'!$I$5-'СЕТ СН'!$I$20</f>
        <v>3044.0212155100003</v>
      </c>
      <c r="U125" s="36">
        <f>SUMIFS(СВЦЭМ!$C$33:$C$776,СВЦЭМ!$A$33:$A$776,$A125,СВЦЭМ!$B$33:$B$776,U$119)+'СЕТ СН'!$I$12+СВЦЭМ!$D$10+'СЕТ СН'!$I$5-'СЕТ СН'!$I$20</f>
        <v>3046.8821728600001</v>
      </c>
      <c r="V125" s="36">
        <f>SUMIFS(СВЦЭМ!$C$33:$C$776,СВЦЭМ!$A$33:$A$776,$A125,СВЦЭМ!$B$33:$B$776,V$119)+'СЕТ СН'!$I$12+СВЦЭМ!$D$10+'СЕТ СН'!$I$5-'СЕТ СН'!$I$20</f>
        <v>3054.0495586800002</v>
      </c>
      <c r="W125" s="36">
        <f>SUMIFS(СВЦЭМ!$C$33:$C$776,СВЦЭМ!$A$33:$A$776,$A125,СВЦЭМ!$B$33:$B$776,W$119)+'СЕТ СН'!$I$12+СВЦЭМ!$D$10+'СЕТ СН'!$I$5-'СЕТ СН'!$I$20</f>
        <v>3089.5889140100003</v>
      </c>
      <c r="X125" s="36">
        <f>SUMIFS(СВЦЭМ!$C$33:$C$776,СВЦЭМ!$A$33:$A$776,$A125,СВЦЭМ!$B$33:$B$776,X$119)+'СЕТ СН'!$I$12+СВЦЭМ!$D$10+'СЕТ СН'!$I$5-'СЕТ СН'!$I$20</f>
        <v>3100.1786769400001</v>
      </c>
      <c r="Y125" s="36">
        <f>SUMIFS(СВЦЭМ!$C$33:$C$776,СВЦЭМ!$A$33:$A$776,$A125,СВЦЭМ!$B$33:$B$776,Y$119)+'СЕТ СН'!$I$12+СВЦЭМ!$D$10+'СЕТ СН'!$I$5-'СЕТ СН'!$I$20</f>
        <v>3122.9374765100001</v>
      </c>
    </row>
    <row r="126" spans="1:27" ht="15.75" x14ac:dyDescent="0.2">
      <c r="A126" s="35">
        <f t="shared" si="3"/>
        <v>44142</v>
      </c>
      <c r="B126" s="36">
        <f>SUMIFS(СВЦЭМ!$C$33:$C$776,СВЦЭМ!$A$33:$A$776,$A126,СВЦЭМ!$B$33:$B$776,B$119)+'СЕТ СН'!$I$12+СВЦЭМ!$D$10+'СЕТ СН'!$I$5-'СЕТ СН'!$I$20</f>
        <v>3127.47211698</v>
      </c>
      <c r="C126" s="36">
        <f>SUMIFS(СВЦЭМ!$C$33:$C$776,СВЦЭМ!$A$33:$A$776,$A126,СВЦЭМ!$B$33:$B$776,C$119)+'СЕТ СН'!$I$12+СВЦЭМ!$D$10+'СЕТ СН'!$I$5-'СЕТ СН'!$I$20</f>
        <v>3199.7958477400002</v>
      </c>
      <c r="D126" s="36">
        <f>SUMIFS(СВЦЭМ!$C$33:$C$776,СВЦЭМ!$A$33:$A$776,$A126,СВЦЭМ!$B$33:$B$776,D$119)+'СЕТ СН'!$I$12+СВЦЭМ!$D$10+'СЕТ СН'!$I$5-'СЕТ СН'!$I$20</f>
        <v>3265.9138259800002</v>
      </c>
      <c r="E126" s="36">
        <f>SUMIFS(СВЦЭМ!$C$33:$C$776,СВЦЭМ!$A$33:$A$776,$A126,СВЦЭМ!$B$33:$B$776,E$119)+'СЕТ СН'!$I$12+СВЦЭМ!$D$10+'СЕТ СН'!$I$5-'СЕТ СН'!$I$20</f>
        <v>3276.5993527700002</v>
      </c>
      <c r="F126" s="36">
        <f>SUMIFS(СВЦЭМ!$C$33:$C$776,СВЦЭМ!$A$33:$A$776,$A126,СВЦЭМ!$B$33:$B$776,F$119)+'СЕТ СН'!$I$12+СВЦЭМ!$D$10+'СЕТ СН'!$I$5-'СЕТ СН'!$I$20</f>
        <v>3265.5259639100004</v>
      </c>
      <c r="G126" s="36">
        <f>SUMIFS(СВЦЭМ!$C$33:$C$776,СВЦЭМ!$A$33:$A$776,$A126,СВЦЭМ!$B$33:$B$776,G$119)+'СЕТ СН'!$I$12+СВЦЭМ!$D$10+'СЕТ СН'!$I$5-'СЕТ СН'!$I$20</f>
        <v>3257.1975846100004</v>
      </c>
      <c r="H126" s="36">
        <f>SUMIFS(СВЦЭМ!$C$33:$C$776,СВЦЭМ!$A$33:$A$776,$A126,СВЦЭМ!$B$33:$B$776,H$119)+'СЕТ СН'!$I$12+СВЦЭМ!$D$10+'СЕТ СН'!$I$5-'СЕТ СН'!$I$20</f>
        <v>3240.4150123400004</v>
      </c>
      <c r="I126" s="36">
        <f>SUMIFS(СВЦЭМ!$C$33:$C$776,СВЦЭМ!$A$33:$A$776,$A126,СВЦЭМ!$B$33:$B$776,I$119)+'СЕТ СН'!$I$12+СВЦЭМ!$D$10+'СЕТ СН'!$I$5-'СЕТ СН'!$I$20</f>
        <v>3184.9653705300002</v>
      </c>
      <c r="J126" s="36">
        <f>SUMIFS(СВЦЭМ!$C$33:$C$776,СВЦЭМ!$A$33:$A$776,$A126,СВЦЭМ!$B$33:$B$776,J$119)+'СЕТ СН'!$I$12+СВЦЭМ!$D$10+'СЕТ СН'!$I$5-'СЕТ СН'!$I$20</f>
        <v>3156.7716576500002</v>
      </c>
      <c r="K126" s="36">
        <f>SUMIFS(СВЦЭМ!$C$33:$C$776,СВЦЭМ!$A$33:$A$776,$A126,СВЦЭМ!$B$33:$B$776,K$119)+'СЕТ СН'!$I$12+СВЦЭМ!$D$10+'СЕТ СН'!$I$5-'СЕТ СН'!$I$20</f>
        <v>3127.6239227100004</v>
      </c>
      <c r="L126" s="36">
        <f>SUMIFS(СВЦЭМ!$C$33:$C$776,СВЦЭМ!$A$33:$A$776,$A126,СВЦЭМ!$B$33:$B$776,L$119)+'СЕТ СН'!$I$12+СВЦЭМ!$D$10+'СЕТ СН'!$I$5-'СЕТ СН'!$I$20</f>
        <v>3099.48003096</v>
      </c>
      <c r="M126" s="36">
        <f>SUMIFS(СВЦЭМ!$C$33:$C$776,СВЦЭМ!$A$33:$A$776,$A126,СВЦЭМ!$B$33:$B$776,M$119)+'СЕТ СН'!$I$12+СВЦЭМ!$D$10+'СЕТ СН'!$I$5-'СЕТ СН'!$I$20</f>
        <v>3064.7397383300004</v>
      </c>
      <c r="N126" s="36">
        <f>SUMIFS(СВЦЭМ!$C$33:$C$776,СВЦЭМ!$A$33:$A$776,$A126,СВЦЭМ!$B$33:$B$776,N$119)+'СЕТ СН'!$I$12+СВЦЭМ!$D$10+'СЕТ СН'!$I$5-'СЕТ СН'!$I$20</f>
        <v>3050.4236067600004</v>
      </c>
      <c r="O126" s="36">
        <f>SUMIFS(СВЦЭМ!$C$33:$C$776,СВЦЭМ!$A$33:$A$776,$A126,СВЦЭМ!$B$33:$B$776,O$119)+'СЕТ СН'!$I$12+СВЦЭМ!$D$10+'СЕТ СН'!$I$5-'СЕТ СН'!$I$20</f>
        <v>3061.3695104600001</v>
      </c>
      <c r="P126" s="36">
        <f>SUMIFS(СВЦЭМ!$C$33:$C$776,СВЦЭМ!$A$33:$A$776,$A126,СВЦЭМ!$B$33:$B$776,P$119)+'СЕТ СН'!$I$12+СВЦЭМ!$D$10+'СЕТ СН'!$I$5-'СЕТ СН'!$I$20</f>
        <v>3061.0119695500002</v>
      </c>
      <c r="Q126" s="36">
        <f>SUMIFS(СВЦЭМ!$C$33:$C$776,СВЦЭМ!$A$33:$A$776,$A126,СВЦЭМ!$B$33:$B$776,Q$119)+'СЕТ СН'!$I$12+СВЦЭМ!$D$10+'СЕТ СН'!$I$5-'СЕТ СН'!$I$20</f>
        <v>3054.9322282400003</v>
      </c>
      <c r="R126" s="36">
        <f>SUMIFS(СВЦЭМ!$C$33:$C$776,СВЦЭМ!$A$33:$A$776,$A126,СВЦЭМ!$B$33:$B$776,R$119)+'СЕТ СН'!$I$12+СВЦЭМ!$D$10+'СЕТ СН'!$I$5-'СЕТ СН'!$I$20</f>
        <v>3043.2910199000003</v>
      </c>
      <c r="S126" s="36">
        <f>SUMIFS(СВЦЭМ!$C$33:$C$776,СВЦЭМ!$A$33:$A$776,$A126,СВЦЭМ!$B$33:$B$776,S$119)+'СЕТ СН'!$I$12+СВЦЭМ!$D$10+'СЕТ СН'!$I$5-'СЕТ СН'!$I$20</f>
        <v>3038.55633554</v>
      </c>
      <c r="T126" s="36">
        <f>SUMIFS(СВЦЭМ!$C$33:$C$776,СВЦЭМ!$A$33:$A$776,$A126,СВЦЭМ!$B$33:$B$776,T$119)+'СЕТ СН'!$I$12+СВЦЭМ!$D$10+'СЕТ СН'!$I$5-'СЕТ СН'!$I$20</f>
        <v>3012.6148218500002</v>
      </c>
      <c r="U126" s="36">
        <f>SUMIFS(СВЦЭМ!$C$33:$C$776,СВЦЭМ!$A$33:$A$776,$A126,СВЦЭМ!$B$33:$B$776,U$119)+'СЕТ СН'!$I$12+СВЦЭМ!$D$10+'СЕТ СН'!$I$5-'СЕТ СН'!$I$20</f>
        <v>3023.2847681800004</v>
      </c>
      <c r="V126" s="36">
        <f>SUMIFS(СВЦЭМ!$C$33:$C$776,СВЦЭМ!$A$33:$A$776,$A126,СВЦЭМ!$B$33:$B$776,V$119)+'СЕТ СН'!$I$12+СВЦЭМ!$D$10+'СЕТ СН'!$I$5-'СЕТ СН'!$I$20</f>
        <v>3039.7510160000002</v>
      </c>
      <c r="W126" s="36">
        <f>SUMIFS(СВЦЭМ!$C$33:$C$776,СВЦЭМ!$A$33:$A$776,$A126,СВЦЭМ!$B$33:$B$776,W$119)+'СЕТ СН'!$I$12+СВЦЭМ!$D$10+'СЕТ СН'!$I$5-'СЕТ СН'!$I$20</f>
        <v>3045.4653504500002</v>
      </c>
      <c r="X126" s="36">
        <f>SUMIFS(СВЦЭМ!$C$33:$C$776,СВЦЭМ!$A$33:$A$776,$A126,СВЦЭМ!$B$33:$B$776,X$119)+'СЕТ СН'!$I$12+СВЦЭМ!$D$10+'СЕТ СН'!$I$5-'СЕТ СН'!$I$20</f>
        <v>3053.2562737300004</v>
      </c>
      <c r="Y126" s="36">
        <f>SUMIFS(СВЦЭМ!$C$33:$C$776,СВЦЭМ!$A$33:$A$776,$A126,СВЦЭМ!$B$33:$B$776,Y$119)+'СЕТ СН'!$I$12+СВЦЭМ!$D$10+'СЕТ СН'!$I$5-'СЕТ СН'!$I$20</f>
        <v>3084.0286395100002</v>
      </c>
    </row>
    <row r="127" spans="1:27" ht="15.75" x14ac:dyDescent="0.2">
      <c r="A127" s="35">
        <f t="shared" si="3"/>
        <v>44143</v>
      </c>
      <c r="B127" s="36">
        <f>SUMIFS(СВЦЭМ!$C$33:$C$776,СВЦЭМ!$A$33:$A$776,$A127,СВЦЭМ!$B$33:$B$776,B$119)+'СЕТ СН'!$I$12+СВЦЭМ!$D$10+'СЕТ СН'!$I$5-'СЕТ СН'!$I$20</f>
        <v>3131.1949864000003</v>
      </c>
      <c r="C127" s="36">
        <f>SUMIFS(СВЦЭМ!$C$33:$C$776,СВЦЭМ!$A$33:$A$776,$A127,СВЦЭМ!$B$33:$B$776,C$119)+'СЕТ СН'!$I$12+СВЦЭМ!$D$10+'СЕТ СН'!$I$5-'СЕТ СН'!$I$20</f>
        <v>3211.5632865600001</v>
      </c>
      <c r="D127" s="36">
        <f>SUMIFS(СВЦЭМ!$C$33:$C$776,СВЦЭМ!$A$33:$A$776,$A127,СВЦЭМ!$B$33:$B$776,D$119)+'СЕТ СН'!$I$12+СВЦЭМ!$D$10+'СЕТ СН'!$I$5-'СЕТ СН'!$I$20</f>
        <v>3276.2125332400001</v>
      </c>
      <c r="E127" s="36">
        <f>SUMIFS(СВЦЭМ!$C$33:$C$776,СВЦЭМ!$A$33:$A$776,$A127,СВЦЭМ!$B$33:$B$776,E$119)+'СЕТ СН'!$I$12+СВЦЭМ!$D$10+'СЕТ СН'!$I$5-'СЕТ СН'!$I$20</f>
        <v>3290.5053692199999</v>
      </c>
      <c r="F127" s="36">
        <f>SUMIFS(СВЦЭМ!$C$33:$C$776,СВЦЭМ!$A$33:$A$776,$A127,СВЦЭМ!$B$33:$B$776,F$119)+'СЕТ СН'!$I$12+СВЦЭМ!$D$10+'СЕТ СН'!$I$5-'СЕТ СН'!$I$20</f>
        <v>3286.6261111499998</v>
      </c>
      <c r="G127" s="36">
        <f>SUMIFS(СВЦЭМ!$C$33:$C$776,СВЦЭМ!$A$33:$A$776,$A127,СВЦЭМ!$B$33:$B$776,G$119)+'СЕТ СН'!$I$12+СВЦЭМ!$D$10+'СЕТ СН'!$I$5-'СЕТ СН'!$I$20</f>
        <v>3283.3327605499999</v>
      </c>
      <c r="H127" s="36">
        <f>SUMIFS(СВЦЭМ!$C$33:$C$776,СВЦЭМ!$A$33:$A$776,$A127,СВЦЭМ!$B$33:$B$776,H$119)+'СЕТ СН'!$I$12+СВЦЭМ!$D$10+'СЕТ СН'!$I$5-'СЕТ СН'!$I$20</f>
        <v>3267.5003878000002</v>
      </c>
      <c r="I127" s="36">
        <f>SUMIFS(СВЦЭМ!$C$33:$C$776,СВЦЭМ!$A$33:$A$776,$A127,СВЦЭМ!$B$33:$B$776,I$119)+'СЕТ СН'!$I$12+СВЦЭМ!$D$10+'СЕТ СН'!$I$5-'СЕТ СН'!$I$20</f>
        <v>3237.7644909099999</v>
      </c>
      <c r="J127" s="36">
        <f>SUMIFS(СВЦЭМ!$C$33:$C$776,СВЦЭМ!$A$33:$A$776,$A127,СВЦЭМ!$B$33:$B$776,J$119)+'СЕТ СН'!$I$12+СВЦЭМ!$D$10+'СЕТ СН'!$I$5-'СЕТ СН'!$I$20</f>
        <v>3195.4156705700002</v>
      </c>
      <c r="K127" s="36">
        <f>SUMIFS(СВЦЭМ!$C$33:$C$776,СВЦЭМ!$A$33:$A$776,$A127,СВЦЭМ!$B$33:$B$776,K$119)+'СЕТ СН'!$I$12+СВЦЭМ!$D$10+'СЕТ СН'!$I$5-'СЕТ СН'!$I$20</f>
        <v>3157.9152162</v>
      </c>
      <c r="L127" s="36">
        <f>SUMIFS(СВЦЭМ!$C$33:$C$776,СВЦЭМ!$A$33:$A$776,$A127,СВЦЭМ!$B$33:$B$776,L$119)+'СЕТ СН'!$I$12+СВЦЭМ!$D$10+'СЕТ СН'!$I$5-'СЕТ СН'!$I$20</f>
        <v>3110.5582591900002</v>
      </c>
      <c r="M127" s="36">
        <f>SUMIFS(СВЦЭМ!$C$33:$C$776,СВЦЭМ!$A$33:$A$776,$A127,СВЦЭМ!$B$33:$B$776,M$119)+'СЕТ СН'!$I$12+СВЦЭМ!$D$10+'СЕТ СН'!$I$5-'СЕТ СН'!$I$20</f>
        <v>3076.8920202400004</v>
      </c>
      <c r="N127" s="36">
        <f>SUMIFS(СВЦЭМ!$C$33:$C$776,СВЦЭМ!$A$33:$A$776,$A127,СВЦЭМ!$B$33:$B$776,N$119)+'СЕТ СН'!$I$12+СВЦЭМ!$D$10+'СЕТ СН'!$I$5-'СЕТ СН'!$I$20</f>
        <v>3068.9692796700001</v>
      </c>
      <c r="O127" s="36">
        <f>SUMIFS(СВЦЭМ!$C$33:$C$776,СВЦЭМ!$A$33:$A$776,$A127,СВЦЭМ!$B$33:$B$776,O$119)+'СЕТ СН'!$I$12+СВЦЭМ!$D$10+'СЕТ СН'!$I$5-'СЕТ СН'!$I$20</f>
        <v>3078.21072585</v>
      </c>
      <c r="P127" s="36">
        <f>SUMIFS(СВЦЭМ!$C$33:$C$776,СВЦЭМ!$A$33:$A$776,$A127,СВЦЭМ!$B$33:$B$776,P$119)+'СЕТ СН'!$I$12+СВЦЭМ!$D$10+'СЕТ СН'!$I$5-'СЕТ СН'!$I$20</f>
        <v>3086.7699358700002</v>
      </c>
      <c r="Q127" s="36">
        <f>SUMIFS(СВЦЭМ!$C$33:$C$776,СВЦЭМ!$A$33:$A$776,$A127,СВЦЭМ!$B$33:$B$776,Q$119)+'СЕТ СН'!$I$12+СВЦЭМ!$D$10+'СЕТ СН'!$I$5-'СЕТ СН'!$I$20</f>
        <v>3093.3031099099999</v>
      </c>
      <c r="R127" s="36">
        <f>SUMIFS(СВЦЭМ!$C$33:$C$776,СВЦЭМ!$A$33:$A$776,$A127,СВЦЭМ!$B$33:$B$776,R$119)+'СЕТ СН'!$I$12+СВЦЭМ!$D$10+'СЕТ СН'!$I$5-'СЕТ СН'!$I$20</f>
        <v>3081.5404144399999</v>
      </c>
      <c r="S127" s="36">
        <f>SUMIFS(СВЦЭМ!$C$33:$C$776,СВЦЭМ!$A$33:$A$776,$A127,СВЦЭМ!$B$33:$B$776,S$119)+'СЕТ СН'!$I$12+СВЦЭМ!$D$10+'СЕТ СН'!$I$5-'СЕТ СН'!$I$20</f>
        <v>3058.8120644099999</v>
      </c>
      <c r="T127" s="36">
        <f>SUMIFS(СВЦЭМ!$C$33:$C$776,СВЦЭМ!$A$33:$A$776,$A127,СВЦЭМ!$B$33:$B$776,T$119)+'СЕТ СН'!$I$12+СВЦЭМ!$D$10+'СЕТ СН'!$I$5-'СЕТ СН'!$I$20</f>
        <v>3043.8604808500004</v>
      </c>
      <c r="U127" s="36">
        <f>SUMIFS(СВЦЭМ!$C$33:$C$776,СВЦЭМ!$A$33:$A$776,$A127,СВЦЭМ!$B$33:$B$776,U$119)+'СЕТ СН'!$I$12+СВЦЭМ!$D$10+'СЕТ СН'!$I$5-'СЕТ СН'!$I$20</f>
        <v>3040.3626864100002</v>
      </c>
      <c r="V127" s="36">
        <f>SUMIFS(СВЦЭМ!$C$33:$C$776,СВЦЭМ!$A$33:$A$776,$A127,СВЦЭМ!$B$33:$B$776,V$119)+'СЕТ СН'!$I$12+СВЦЭМ!$D$10+'СЕТ СН'!$I$5-'СЕТ СН'!$I$20</f>
        <v>3057.2499421900002</v>
      </c>
      <c r="W127" s="36">
        <f>SUMIFS(СВЦЭМ!$C$33:$C$776,СВЦЭМ!$A$33:$A$776,$A127,СВЦЭМ!$B$33:$B$776,W$119)+'СЕТ СН'!$I$12+СВЦЭМ!$D$10+'СЕТ СН'!$I$5-'СЕТ СН'!$I$20</f>
        <v>3069.0276723200004</v>
      </c>
      <c r="X127" s="36">
        <f>SUMIFS(СВЦЭМ!$C$33:$C$776,СВЦЭМ!$A$33:$A$776,$A127,СВЦЭМ!$B$33:$B$776,X$119)+'СЕТ СН'!$I$12+СВЦЭМ!$D$10+'СЕТ СН'!$I$5-'СЕТ СН'!$I$20</f>
        <v>3079.5846843500003</v>
      </c>
      <c r="Y127" s="36">
        <f>SUMIFS(СВЦЭМ!$C$33:$C$776,СВЦЭМ!$A$33:$A$776,$A127,СВЦЭМ!$B$33:$B$776,Y$119)+'СЕТ СН'!$I$12+СВЦЭМ!$D$10+'СЕТ СН'!$I$5-'СЕТ СН'!$I$20</f>
        <v>3085.9505551900002</v>
      </c>
    </row>
    <row r="128" spans="1:27" ht="15.75" x14ac:dyDescent="0.2">
      <c r="A128" s="35">
        <f t="shared" si="3"/>
        <v>44144</v>
      </c>
      <c r="B128" s="36">
        <f>SUMIFS(СВЦЭМ!$C$33:$C$776,СВЦЭМ!$A$33:$A$776,$A128,СВЦЭМ!$B$33:$B$776,B$119)+'СЕТ СН'!$I$12+СВЦЭМ!$D$10+'СЕТ СН'!$I$5-'СЕТ СН'!$I$20</f>
        <v>3062.6622411300004</v>
      </c>
      <c r="C128" s="36">
        <f>SUMIFS(СВЦЭМ!$C$33:$C$776,СВЦЭМ!$A$33:$A$776,$A128,СВЦЭМ!$B$33:$B$776,C$119)+'СЕТ СН'!$I$12+СВЦЭМ!$D$10+'СЕТ СН'!$I$5-'СЕТ СН'!$I$20</f>
        <v>3079.4876807099999</v>
      </c>
      <c r="D128" s="36">
        <f>SUMIFS(СВЦЭМ!$C$33:$C$776,СВЦЭМ!$A$33:$A$776,$A128,СВЦЭМ!$B$33:$B$776,D$119)+'СЕТ СН'!$I$12+СВЦЭМ!$D$10+'СЕТ СН'!$I$5-'СЕТ СН'!$I$20</f>
        <v>3146.6617338599999</v>
      </c>
      <c r="E128" s="36">
        <f>SUMIFS(СВЦЭМ!$C$33:$C$776,СВЦЭМ!$A$33:$A$776,$A128,СВЦЭМ!$B$33:$B$776,E$119)+'СЕТ СН'!$I$12+СВЦЭМ!$D$10+'СЕТ СН'!$I$5-'СЕТ СН'!$I$20</f>
        <v>3157.51061192</v>
      </c>
      <c r="F128" s="36">
        <f>SUMIFS(СВЦЭМ!$C$33:$C$776,СВЦЭМ!$A$33:$A$776,$A128,СВЦЭМ!$B$33:$B$776,F$119)+'СЕТ СН'!$I$12+СВЦЭМ!$D$10+'СЕТ СН'!$I$5-'СЕТ СН'!$I$20</f>
        <v>3151.7565517800003</v>
      </c>
      <c r="G128" s="36">
        <f>SUMIFS(СВЦЭМ!$C$33:$C$776,СВЦЭМ!$A$33:$A$776,$A128,СВЦЭМ!$B$33:$B$776,G$119)+'СЕТ СН'!$I$12+СВЦЭМ!$D$10+'СЕТ СН'!$I$5-'СЕТ СН'!$I$20</f>
        <v>3169.9340780800003</v>
      </c>
      <c r="H128" s="36">
        <f>SUMIFS(СВЦЭМ!$C$33:$C$776,СВЦЭМ!$A$33:$A$776,$A128,СВЦЭМ!$B$33:$B$776,H$119)+'СЕТ СН'!$I$12+СВЦЭМ!$D$10+'СЕТ СН'!$I$5-'СЕТ СН'!$I$20</f>
        <v>3202.6948480600004</v>
      </c>
      <c r="I128" s="36">
        <f>SUMIFS(СВЦЭМ!$C$33:$C$776,СВЦЭМ!$A$33:$A$776,$A128,СВЦЭМ!$B$33:$B$776,I$119)+'СЕТ СН'!$I$12+СВЦЭМ!$D$10+'СЕТ СН'!$I$5-'СЕТ СН'!$I$20</f>
        <v>3226.5164335400004</v>
      </c>
      <c r="J128" s="36">
        <f>SUMIFS(СВЦЭМ!$C$33:$C$776,СВЦЭМ!$A$33:$A$776,$A128,СВЦЭМ!$B$33:$B$776,J$119)+'СЕТ СН'!$I$12+СВЦЭМ!$D$10+'СЕТ СН'!$I$5-'СЕТ СН'!$I$20</f>
        <v>3214.61383441</v>
      </c>
      <c r="K128" s="36">
        <f>SUMIFS(СВЦЭМ!$C$33:$C$776,СВЦЭМ!$A$33:$A$776,$A128,СВЦЭМ!$B$33:$B$776,K$119)+'СЕТ СН'!$I$12+СВЦЭМ!$D$10+'СЕТ СН'!$I$5-'СЕТ СН'!$I$20</f>
        <v>3213.2378608700001</v>
      </c>
      <c r="L128" s="36">
        <f>SUMIFS(СВЦЭМ!$C$33:$C$776,СВЦЭМ!$A$33:$A$776,$A128,СВЦЭМ!$B$33:$B$776,L$119)+'СЕТ СН'!$I$12+СВЦЭМ!$D$10+'СЕТ СН'!$I$5-'СЕТ СН'!$I$20</f>
        <v>3164.5247730600004</v>
      </c>
      <c r="M128" s="36">
        <f>SUMIFS(СВЦЭМ!$C$33:$C$776,СВЦЭМ!$A$33:$A$776,$A128,СВЦЭМ!$B$33:$B$776,M$119)+'СЕТ СН'!$I$12+СВЦЭМ!$D$10+'СЕТ СН'!$I$5-'СЕТ СН'!$I$20</f>
        <v>3127.67047267</v>
      </c>
      <c r="N128" s="36">
        <f>SUMIFS(СВЦЭМ!$C$33:$C$776,СВЦЭМ!$A$33:$A$776,$A128,СВЦЭМ!$B$33:$B$776,N$119)+'СЕТ СН'!$I$12+СВЦЭМ!$D$10+'СЕТ СН'!$I$5-'СЕТ СН'!$I$20</f>
        <v>3130.19653255</v>
      </c>
      <c r="O128" s="36">
        <f>SUMIFS(СВЦЭМ!$C$33:$C$776,СВЦЭМ!$A$33:$A$776,$A128,СВЦЭМ!$B$33:$B$776,O$119)+'СЕТ СН'!$I$12+СВЦЭМ!$D$10+'СЕТ СН'!$I$5-'СЕТ СН'!$I$20</f>
        <v>3140.83484847</v>
      </c>
      <c r="P128" s="36">
        <f>SUMIFS(СВЦЭМ!$C$33:$C$776,СВЦЭМ!$A$33:$A$776,$A128,СВЦЭМ!$B$33:$B$776,P$119)+'СЕТ СН'!$I$12+СВЦЭМ!$D$10+'СЕТ СН'!$I$5-'СЕТ СН'!$I$20</f>
        <v>3145.49280765</v>
      </c>
      <c r="Q128" s="36">
        <f>SUMIFS(СВЦЭМ!$C$33:$C$776,СВЦЭМ!$A$33:$A$776,$A128,СВЦЭМ!$B$33:$B$776,Q$119)+'СЕТ СН'!$I$12+СВЦЭМ!$D$10+'СЕТ СН'!$I$5-'СЕТ СН'!$I$20</f>
        <v>3143.49117604</v>
      </c>
      <c r="R128" s="36">
        <f>SUMIFS(СВЦЭМ!$C$33:$C$776,СВЦЭМ!$A$33:$A$776,$A128,СВЦЭМ!$B$33:$B$776,R$119)+'СЕТ СН'!$I$12+СВЦЭМ!$D$10+'СЕТ СН'!$I$5-'СЕТ СН'!$I$20</f>
        <v>3133.8361128300003</v>
      </c>
      <c r="S128" s="36">
        <f>SUMIFS(СВЦЭМ!$C$33:$C$776,СВЦЭМ!$A$33:$A$776,$A128,СВЦЭМ!$B$33:$B$776,S$119)+'СЕТ СН'!$I$12+СВЦЭМ!$D$10+'СЕТ СН'!$I$5-'СЕТ СН'!$I$20</f>
        <v>3132.3989735700002</v>
      </c>
      <c r="T128" s="36">
        <f>SUMIFS(СВЦЭМ!$C$33:$C$776,СВЦЭМ!$A$33:$A$776,$A128,СВЦЭМ!$B$33:$B$776,T$119)+'СЕТ СН'!$I$12+СВЦЭМ!$D$10+'СЕТ СН'!$I$5-'СЕТ СН'!$I$20</f>
        <v>3120.3552519700002</v>
      </c>
      <c r="U128" s="36">
        <f>SUMIFS(СВЦЭМ!$C$33:$C$776,СВЦЭМ!$A$33:$A$776,$A128,СВЦЭМ!$B$33:$B$776,U$119)+'СЕТ СН'!$I$12+СВЦЭМ!$D$10+'СЕТ СН'!$I$5-'СЕТ СН'!$I$20</f>
        <v>3112.20082787</v>
      </c>
      <c r="V128" s="36">
        <f>SUMIFS(СВЦЭМ!$C$33:$C$776,СВЦЭМ!$A$33:$A$776,$A128,СВЦЭМ!$B$33:$B$776,V$119)+'СЕТ СН'!$I$12+СВЦЭМ!$D$10+'СЕТ СН'!$I$5-'СЕТ СН'!$I$20</f>
        <v>3108.4644775100001</v>
      </c>
      <c r="W128" s="36">
        <f>SUMIFS(СВЦЭМ!$C$33:$C$776,СВЦЭМ!$A$33:$A$776,$A128,СВЦЭМ!$B$33:$B$776,W$119)+'СЕТ СН'!$I$12+СВЦЭМ!$D$10+'СЕТ СН'!$I$5-'СЕТ СН'!$I$20</f>
        <v>3122.2570781700001</v>
      </c>
      <c r="X128" s="36">
        <f>SUMIFS(СВЦЭМ!$C$33:$C$776,СВЦЭМ!$A$33:$A$776,$A128,СВЦЭМ!$B$33:$B$776,X$119)+'СЕТ СН'!$I$12+СВЦЭМ!$D$10+'СЕТ СН'!$I$5-'СЕТ СН'!$I$20</f>
        <v>3157.9811424300001</v>
      </c>
      <c r="Y128" s="36">
        <f>SUMIFS(СВЦЭМ!$C$33:$C$776,СВЦЭМ!$A$33:$A$776,$A128,СВЦЭМ!$B$33:$B$776,Y$119)+'СЕТ СН'!$I$12+СВЦЭМ!$D$10+'СЕТ СН'!$I$5-'СЕТ СН'!$I$20</f>
        <v>3186.2553237900001</v>
      </c>
    </row>
    <row r="129" spans="1:25" ht="15.75" x14ac:dyDescent="0.2">
      <c r="A129" s="35">
        <f t="shared" si="3"/>
        <v>44145</v>
      </c>
      <c r="B129" s="36">
        <f>SUMIFS(СВЦЭМ!$C$33:$C$776,СВЦЭМ!$A$33:$A$776,$A129,СВЦЭМ!$B$33:$B$776,B$119)+'СЕТ СН'!$I$12+СВЦЭМ!$D$10+'СЕТ СН'!$I$5-'СЕТ СН'!$I$20</f>
        <v>3099.8637839200001</v>
      </c>
      <c r="C129" s="36">
        <f>SUMIFS(СВЦЭМ!$C$33:$C$776,СВЦЭМ!$A$33:$A$776,$A129,СВЦЭМ!$B$33:$B$776,C$119)+'СЕТ СН'!$I$12+СВЦЭМ!$D$10+'СЕТ СН'!$I$5-'СЕТ СН'!$I$20</f>
        <v>3196.1284995000001</v>
      </c>
      <c r="D129" s="36">
        <f>SUMIFS(СВЦЭМ!$C$33:$C$776,СВЦЭМ!$A$33:$A$776,$A129,СВЦЭМ!$B$33:$B$776,D$119)+'СЕТ СН'!$I$12+СВЦЭМ!$D$10+'СЕТ СН'!$I$5-'СЕТ СН'!$I$20</f>
        <v>3232.1814329500003</v>
      </c>
      <c r="E129" s="36">
        <f>SUMIFS(СВЦЭМ!$C$33:$C$776,СВЦЭМ!$A$33:$A$776,$A129,СВЦЭМ!$B$33:$B$776,E$119)+'СЕТ СН'!$I$12+СВЦЭМ!$D$10+'СЕТ СН'!$I$5-'СЕТ СН'!$I$20</f>
        <v>3234.1955010800002</v>
      </c>
      <c r="F129" s="36">
        <f>SUMIFS(СВЦЭМ!$C$33:$C$776,СВЦЭМ!$A$33:$A$776,$A129,СВЦЭМ!$B$33:$B$776,F$119)+'СЕТ СН'!$I$12+СВЦЭМ!$D$10+'СЕТ СН'!$I$5-'СЕТ СН'!$I$20</f>
        <v>3238.3046763700004</v>
      </c>
      <c r="G129" s="36">
        <f>SUMIFS(СВЦЭМ!$C$33:$C$776,СВЦЭМ!$A$33:$A$776,$A129,СВЦЭМ!$B$33:$B$776,G$119)+'СЕТ СН'!$I$12+СВЦЭМ!$D$10+'СЕТ СН'!$I$5-'СЕТ СН'!$I$20</f>
        <v>3234.3088466600002</v>
      </c>
      <c r="H129" s="36">
        <f>SUMIFS(СВЦЭМ!$C$33:$C$776,СВЦЭМ!$A$33:$A$776,$A129,СВЦЭМ!$B$33:$B$776,H$119)+'СЕТ СН'!$I$12+СВЦЭМ!$D$10+'СЕТ СН'!$I$5-'СЕТ СН'!$I$20</f>
        <v>3215.5787226400003</v>
      </c>
      <c r="I129" s="36">
        <f>SUMIFS(СВЦЭМ!$C$33:$C$776,СВЦЭМ!$A$33:$A$776,$A129,СВЦЭМ!$B$33:$B$776,I$119)+'СЕТ СН'!$I$12+СВЦЭМ!$D$10+'СЕТ СН'!$I$5-'СЕТ СН'!$I$20</f>
        <v>3170.1132422700002</v>
      </c>
      <c r="J129" s="36">
        <f>SUMIFS(СВЦЭМ!$C$33:$C$776,СВЦЭМ!$A$33:$A$776,$A129,СВЦЭМ!$B$33:$B$776,J$119)+'СЕТ СН'!$I$12+СВЦЭМ!$D$10+'СЕТ СН'!$I$5-'СЕТ СН'!$I$20</f>
        <v>3159.2986244399999</v>
      </c>
      <c r="K129" s="36">
        <f>SUMIFS(СВЦЭМ!$C$33:$C$776,СВЦЭМ!$A$33:$A$776,$A129,СВЦЭМ!$B$33:$B$776,K$119)+'СЕТ СН'!$I$12+СВЦЭМ!$D$10+'СЕТ СН'!$I$5-'СЕТ СН'!$I$20</f>
        <v>3160.1246459000004</v>
      </c>
      <c r="L129" s="36">
        <f>SUMIFS(СВЦЭМ!$C$33:$C$776,СВЦЭМ!$A$33:$A$776,$A129,СВЦЭМ!$B$33:$B$776,L$119)+'СЕТ СН'!$I$12+СВЦЭМ!$D$10+'СЕТ СН'!$I$5-'СЕТ СН'!$I$20</f>
        <v>3123.3815036400001</v>
      </c>
      <c r="M129" s="36">
        <f>SUMIFS(СВЦЭМ!$C$33:$C$776,СВЦЭМ!$A$33:$A$776,$A129,СВЦЭМ!$B$33:$B$776,M$119)+'СЕТ СН'!$I$12+СВЦЭМ!$D$10+'СЕТ СН'!$I$5-'СЕТ СН'!$I$20</f>
        <v>3080.2896596200003</v>
      </c>
      <c r="N129" s="36">
        <f>SUMIFS(СВЦЭМ!$C$33:$C$776,СВЦЭМ!$A$33:$A$776,$A129,СВЦЭМ!$B$33:$B$776,N$119)+'СЕТ СН'!$I$12+СВЦЭМ!$D$10+'СЕТ СН'!$I$5-'СЕТ СН'!$I$20</f>
        <v>3078.3650396800003</v>
      </c>
      <c r="O129" s="36">
        <f>SUMIFS(СВЦЭМ!$C$33:$C$776,СВЦЭМ!$A$33:$A$776,$A129,СВЦЭМ!$B$33:$B$776,O$119)+'СЕТ СН'!$I$12+СВЦЭМ!$D$10+'СЕТ СН'!$I$5-'СЕТ СН'!$I$20</f>
        <v>3086.7616994099999</v>
      </c>
      <c r="P129" s="36">
        <f>SUMIFS(СВЦЭМ!$C$33:$C$776,СВЦЭМ!$A$33:$A$776,$A129,СВЦЭМ!$B$33:$B$776,P$119)+'СЕТ СН'!$I$12+СВЦЭМ!$D$10+'СЕТ СН'!$I$5-'СЕТ СН'!$I$20</f>
        <v>3080.0396522000001</v>
      </c>
      <c r="Q129" s="36">
        <f>SUMIFS(СВЦЭМ!$C$33:$C$776,СВЦЭМ!$A$33:$A$776,$A129,СВЦЭМ!$B$33:$B$776,Q$119)+'СЕТ СН'!$I$12+СВЦЭМ!$D$10+'СЕТ СН'!$I$5-'СЕТ СН'!$I$20</f>
        <v>3085.3945271600001</v>
      </c>
      <c r="R129" s="36">
        <f>SUMIFS(СВЦЭМ!$C$33:$C$776,СВЦЭМ!$A$33:$A$776,$A129,СВЦЭМ!$B$33:$B$776,R$119)+'СЕТ СН'!$I$12+СВЦЭМ!$D$10+'СЕТ СН'!$I$5-'СЕТ СН'!$I$20</f>
        <v>3077.89367838</v>
      </c>
      <c r="S129" s="36">
        <f>SUMIFS(СВЦЭМ!$C$33:$C$776,СВЦЭМ!$A$33:$A$776,$A129,СВЦЭМ!$B$33:$B$776,S$119)+'СЕТ СН'!$I$12+СВЦЭМ!$D$10+'СЕТ СН'!$I$5-'СЕТ СН'!$I$20</f>
        <v>3065.15886684</v>
      </c>
      <c r="T129" s="36">
        <f>SUMIFS(СВЦЭМ!$C$33:$C$776,СВЦЭМ!$A$33:$A$776,$A129,СВЦЭМ!$B$33:$B$776,T$119)+'СЕТ СН'!$I$12+СВЦЭМ!$D$10+'СЕТ СН'!$I$5-'СЕТ СН'!$I$20</f>
        <v>3074.2406204600002</v>
      </c>
      <c r="U129" s="36">
        <f>SUMIFS(СВЦЭМ!$C$33:$C$776,СВЦЭМ!$A$33:$A$776,$A129,СВЦЭМ!$B$33:$B$776,U$119)+'СЕТ СН'!$I$12+СВЦЭМ!$D$10+'СЕТ СН'!$I$5-'СЕТ СН'!$I$20</f>
        <v>3082.0092306800002</v>
      </c>
      <c r="V129" s="36">
        <f>SUMIFS(СВЦЭМ!$C$33:$C$776,СВЦЭМ!$A$33:$A$776,$A129,СВЦЭМ!$B$33:$B$776,V$119)+'СЕТ СН'!$I$12+СВЦЭМ!$D$10+'СЕТ СН'!$I$5-'СЕТ СН'!$I$20</f>
        <v>3078.85769802</v>
      </c>
      <c r="W129" s="36">
        <f>SUMIFS(СВЦЭМ!$C$33:$C$776,СВЦЭМ!$A$33:$A$776,$A129,СВЦЭМ!$B$33:$B$776,W$119)+'СЕТ СН'!$I$12+СВЦЭМ!$D$10+'СЕТ СН'!$I$5-'СЕТ СН'!$I$20</f>
        <v>3067.1158094800003</v>
      </c>
      <c r="X129" s="36">
        <f>SUMIFS(СВЦЭМ!$C$33:$C$776,СВЦЭМ!$A$33:$A$776,$A129,СВЦЭМ!$B$33:$B$776,X$119)+'СЕТ СН'!$I$12+СВЦЭМ!$D$10+'СЕТ СН'!$I$5-'СЕТ СН'!$I$20</f>
        <v>3069.5161163100001</v>
      </c>
      <c r="Y129" s="36">
        <f>SUMIFS(СВЦЭМ!$C$33:$C$776,СВЦЭМ!$A$33:$A$776,$A129,СВЦЭМ!$B$33:$B$776,Y$119)+'СЕТ СН'!$I$12+СВЦЭМ!$D$10+'СЕТ СН'!$I$5-'СЕТ СН'!$I$20</f>
        <v>3153.5574912400002</v>
      </c>
    </row>
    <row r="130" spans="1:25" ht="15.75" x14ac:dyDescent="0.2">
      <c r="A130" s="35">
        <f t="shared" si="3"/>
        <v>44146</v>
      </c>
      <c r="B130" s="36">
        <f>SUMIFS(СВЦЭМ!$C$33:$C$776,СВЦЭМ!$A$33:$A$776,$A130,СВЦЭМ!$B$33:$B$776,B$119)+'СЕТ СН'!$I$12+СВЦЭМ!$D$10+'СЕТ СН'!$I$5-'СЕТ СН'!$I$20</f>
        <v>3148.8115704700003</v>
      </c>
      <c r="C130" s="36">
        <f>SUMIFS(СВЦЭМ!$C$33:$C$776,СВЦЭМ!$A$33:$A$776,$A130,СВЦЭМ!$B$33:$B$776,C$119)+'СЕТ СН'!$I$12+СВЦЭМ!$D$10+'СЕТ СН'!$I$5-'СЕТ СН'!$I$20</f>
        <v>3206.7637510100003</v>
      </c>
      <c r="D130" s="36">
        <f>SUMIFS(СВЦЭМ!$C$33:$C$776,СВЦЭМ!$A$33:$A$776,$A130,СВЦЭМ!$B$33:$B$776,D$119)+'СЕТ СН'!$I$12+СВЦЭМ!$D$10+'СЕТ СН'!$I$5-'СЕТ СН'!$I$20</f>
        <v>3270.8853012</v>
      </c>
      <c r="E130" s="36">
        <f>SUMIFS(СВЦЭМ!$C$33:$C$776,СВЦЭМ!$A$33:$A$776,$A130,СВЦЭМ!$B$33:$B$776,E$119)+'СЕТ СН'!$I$12+СВЦЭМ!$D$10+'СЕТ СН'!$I$5-'СЕТ СН'!$I$20</f>
        <v>3286.4433291200003</v>
      </c>
      <c r="F130" s="36">
        <f>SUMIFS(СВЦЭМ!$C$33:$C$776,СВЦЭМ!$A$33:$A$776,$A130,СВЦЭМ!$B$33:$B$776,F$119)+'СЕТ СН'!$I$12+СВЦЭМ!$D$10+'СЕТ СН'!$I$5-'СЕТ СН'!$I$20</f>
        <v>3288.6952261300003</v>
      </c>
      <c r="G130" s="36">
        <f>SUMIFS(СВЦЭМ!$C$33:$C$776,СВЦЭМ!$A$33:$A$776,$A130,СВЦЭМ!$B$33:$B$776,G$119)+'СЕТ СН'!$I$12+СВЦЭМ!$D$10+'СЕТ СН'!$I$5-'СЕТ СН'!$I$20</f>
        <v>3270.6303109999999</v>
      </c>
      <c r="H130" s="36">
        <f>SUMIFS(СВЦЭМ!$C$33:$C$776,СВЦЭМ!$A$33:$A$776,$A130,СВЦЭМ!$B$33:$B$776,H$119)+'СЕТ СН'!$I$12+СВЦЭМ!$D$10+'СЕТ СН'!$I$5-'СЕТ СН'!$I$20</f>
        <v>3232.8388126</v>
      </c>
      <c r="I130" s="36">
        <f>SUMIFS(СВЦЭМ!$C$33:$C$776,СВЦЭМ!$A$33:$A$776,$A130,СВЦЭМ!$B$33:$B$776,I$119)+'СЕТ СН'!$I$12+СВЦЭМ!$D$10+'СЕТ СН'!$I$5-'СЕТ СН'!$I$20</f>
        <v>3187.2002124999999</v>
      </c>
      <c r="J130" s="36">
        <f>SUMIFS(СВЦЭМ!$C$33:$C$776,СВЦЭМ!$A$33:$A$776,$A130,СВЦЭМ!$B$33:$B$776,J$119)+'СЕТ СН'!$I$12+СВЦЭМ!$D$10+'СЕТ СН'!$I$5-'СЕТ СН'!$I$20</f>
        <v>3174.0375796200001</v>
      </c>
      <c r="K130" s="36">
        <f>SUMIFS(СВЦЭМ!$C$33:$C$776,СВЦЭМ!$A$33:$A$776,$A130,СВЦЭМ!$B$33:$B$776,K$119)+'СЕТ СН'!$I$12+СВЦЭМ!$D$10+'СЕТ СН'!$I$5-'СЕТ СН'!$I$20</f>
        <v>3161.8270464900002</v>
      </c>
      <c r="L130" s="36">
        <f>SUMIFS(СВЦЭМ!$C$33:$C$776,СВЦЭМ!$A$33:$A$776,$A130,СВЦЭМ!$B$33:$B$776,L$119)+'СЕТ СН'!$I$12+СВЦЭМ!$D$10+'СЕТ СН'!$I$5-'СЕТ СН'!$I$20</f>
        <v>3139.53790273</v>
      </c>
      <c r="M130" s="36">
        <f>SUMIFS(СВЦЭМ!$C$33:$C$776,СВЦЭМ!$A$33:$A$776,$A130,СВЦЭМ!$B$33:$B$776,M$119)+'СЕТ СН'!$I$12+СВЦЭМ!$D$10+'СЕТ СН'!$I$5-'СЕТ СН'!$I$20</f>
        <v>3112.3815847100004</v>
      </c>
      <c r="N130" s="36">
        <f>SUMIFS(СВЦЭМ!$C$33:$C$776,СВЦЭМ!$A$33:$A$776,$A130,СВЦЭМ!$B$33:$B$776,N$119)+'СЕТ СН'!$I$12+СВЦЭМ!$D$10+'СЕТ СН'!$I$5-'СЕТ СН'!$I$20</f>
        <v>3089.86923037</v>
      </c>
      <c r="O130" s="36">
        <f>SUMIFS(СВЦЭМ!$C$33:$C$776,СВЦЭМ!$A$33:$A$776,$A130,СВЦЭМ!$B$33:$B$776,O$119)+'СЕТ СН'!$I$12+СВЦЭМ!$D$10+'СЕТ СН'!$I$5-'СЕТ СН'!$I$20</f>
        <v>3096.5957462800002</v>
      </c>
      <c r="P130" s="36">
        <f>SUMIFS(СВЦЭМ!$C$33:$C$776,СВЦЭМ!$A$33:$A$776,$A130,СВЦЭМ!$B$33:$B$776,P$119)+'СЕТ СН'!$I$12+СВЦЭМ!$D$10+'СЕТ СН'!$I$5-'СЕТ СН'!$I$20</f>
        <v>3102.3713404800001</v>
      </c>
      <c r="Q130" s="36">
        <f>SUMIFS(СВЦЭМ!$C$33:$C$776,СВЦЭМ!$A$33:$A$776,$A130,СВЦЭМ!$B$33:$B$776,Q$119)+'СЕТ СН'!$I$12+СВЦЭМ!$D$10+'СЕТ СН'!$I$5-'СЕТ СН'!$I$20</f>
        <v>3103.2272885100001</v>
      </c>
      <c r="R130" s="36">
        <f>SUMIFS(СВЦЭМ!$C$33:$C$776,СВЦЭМ!$A$33:$A$776,$A130,СВЦЭМ!$B$33:$B$776,R$119)+'СЕТ СН'!$I$12+СВЦЭМ!$D$10+'СЕТ СН'!$I$5-'СЕТ СН'!$I$20</f>
        <v>3100.5597701900001</v>
      </c>
      <c r="S130" s="36">
        <f>SUMIFS(СВЦЭМ!$C$33:$C$776,СВЦЭМ!$A$33:$A$776,$A130,СВЦЭМ!$B$33:$B$776,S$119)+'СЕТ СН'!$I$12+СВЦЭМ!$D$10+'СЕТ СН'!$I$5-'СЕТ СН'!$I$20</f>
        <v>3096.2021107600003</v>
      </c>
      <c r="T130" s="36">
        <f>SUMIFS(СВЦЭМ!$C$33:$C$776,СВЦЭМ!$A$33:$A$776,$A130,СВЦЭМ!$B$33:$B$776,T$119)+'СЕТ СН'!$I$12+СВЦЭМ!$D$10+'СЕТ СН'!$I$5-'СЕТ СН'!$I$20</f>
        <v>3114.4979484400001</v>
      </c>
      <c r="U130" s="36">
        <f>SUMIFS(СВЦЭМ!$C$33:$C$776,СВЦЭМ!$A$33:$A$776,$A130,СВЦЭМ!$B$33:$B$776,U$119)+'СЕТ СН'!$I$12+СВЦЭМ!$D$10+'СЕТ СН'!$I$5-'СЕТ СН'!$I$20</f>
        <v>3110.0627431200001</v>
      </c>
      <c r="V130" s="36">
        <f>SUMIFS(СВЦЭМ!$C$33:$C$776,СВЦЭМ!$A$33:$A$776,$A130,СВЦЭМ!$B$33:$B$776,V$119)+'СЕТ СН'!$I$12+СВЦЭМ!$D$10+'СЕТ СН'!$I$5-'СЕТ СН'!$I$20</f>
        <v>3097.92004352</v>
      </c>
      <c r="W130" s="36">
        <f>SUMIFS(СВЦЭМ!$C$33:$C$776,СВЦЭМ!$A$33:$A$776,$A130,СВЦЭМ!$B$33:$B$776,W$119)+'СЕТ СН'!$I$12+СВЦЭМ!$D$10+'СЕТ СН'!$I$5-'СЕТ СН'!$I$20</f>
        <v>3093.2521796700003</v>
      </c>
      <c r="X130" s="36">
        <f>SUMIFS(СВЦЭМ!$C$33:$C$776,СВЦЭМ!$A$33:$A$776,$A130,СВЦЭМ!$B$33:$B$776,X$119)+'СЕТ СН'!$I$12+СВЦЭМ!$D$10+'СЕТ СН'!$I$5-'СЕТ СН'!$I$20</f>
        <v>3095.0911260900002</v>
      </c>
      <c r="Y130" s="36">
        <f>SUMIFS(СВЦЭМ!$C$33:$C$776,СВЦЭМ!$A$33:$A$776,$A130,СВЦЭМ!$B$33:$B$776,Y$119)+'СЕТ СН'!$I$12+СВЦЭМ!$D$10+'СЕТ СН'!$I$5-'СЕТ СН'!$I$20</f>
        <v>3113.9698132100002</v>
      </c>
    </row>
    <row r="131" spans="1:25" ht="15.75" x14ac:dyDescent="0.2">
      <c r="A131" s="35">
        <f t="shared" si="3"/>
        <v>44147</v>
      </c>
      <c r="B131" s="36">
        <f>SUMIFS(СВЦЭМ!$C$33:$C$776,СВЦЭМ!$A$33:$A$776,$A131,СВЦЭМ!$B$33:$B$776,B$119)+'СЕТ СН'!$I$12+СВЦЭМ!$D$10+'СЕТ СН'!$I$5-'СЕТ СН'!$I$20</f>
        <v>3112.0351726400004</v>
      </c>
      <c r="C131" s="36">
        <f>SUMIFS(СВЦЭМ!$C$33:$C$776,СВЦЭМ!$A$33:$A$776,$A131,СВЦЭМ!$B$33:$B$776,C$119)+'СЕТ СН'!$I$12+СВЦЭМ!$D$10+'СЕТ СН'!$I$5-'СЕТ СН'!$I$20</f>
        <v>3194.93447715</v>
      </c>
      <c r="D131" s="36">
        <f>SUMIFS(СВЦЭМ!$C$33:$C$776,СВЦЭМ!$A$33:$A$776,$A131,СВЦЭМ!$B$33:$B$776,D$119)+'СЕТ СН'!$I$12+СВЦЭМ!$D$10+'СЕТ СН'!$I$5-'СЕТ СН'!$I$20</f>
        <v>3235.1414081500002</v>
      </c>
      <c r="E131" s="36">
        <f>SUMIFS(СВЦЭМ!$C$33:$C$776,СВЦЭМ!$A$33:$A$776,$A131,СВЦЭМ!$B$33:$B$776,E$119)+'СЕТ СН'!$I$12+СВЦЭМ!$D$10+'СЕТ СН'!$I$5-'СЕТ СН'!$I$20</f>
        <v>3251.8540976900003</v>
      </c>
      <c r="F131" s="36">
        <f>SUMIFS(СВЦЭМ!$C$33:$C$776,СВЦЭМ!$A$33:$A$776,$A131,СВЦЭМ!$B$33:$B$776,F$119)+'СЕТ СН'!$I$12+СВЦЭМ!$D$10+'СЕТ СН'!$I$5-'СЕТ СН'!$I$20</f>
        <v>3253.76664673</v>
      </c>
      <c r="G131" s="36">
        <f>SUMIFS(СВЦЭМ!$C$33:$C$776,СВЦЭМ!$A$33:$A$776,$A131,СВЦЭМ!$B$33:$B$776,G$119)+'СЕТ СН'!$I$12+СВЦЭМ!$D$10+'СЕТ СН'!$I$5-'СЕТ СН'!$I$20</f>
        <v>3242.28059063</v>
      </c>
      <c r="H131" s="36">
        <f>SUMIFS(СВЦЭМ!$C$33:$C$776,СВЦЭМ!$A$33:$A$776,$A131,СВЦЭМ!$B$33:$B$776,H$119)+'СЕТ СН'!$I$12+СВЦЭМ!$D$10+'СЕТ СН'!$I$5-'СЕТ СН'!$I$20</f>
        <v>3222.86844638</v>
      </c>
      <c r="I131" s="36">
        <f>SUMIFS(СВЦЭМ!$C$33:$C$776,СВЦЭМ!$A$33:$A$776,$A131,СВЦЭМ!$B$33:$B$776,I$119)+'СЕТ СН'!$I$12+СВЦЭМ!$D$10+'СЕТ СН'!$I$5-'СЕТ СН'!$I$20</f>
        <v>3185.4529696700001</v>
      </c>
      <c r="J131" s="36">
        <f>SUMIFS(СВЦЭМ!$C$33:$C$776,СВЦЭМ!$A$33:$A$776,$A131,СВЦЭМ!$B$33:$B$776,J$119)+'СЕТ СН'!$I$12+СВЦЭМ!$D$10+'СЕТ СН'!$I$5-'СЕТ СН'!$I$20</f>
        <v>3186.46302337</v>
      </c>
      <c r="K131" s="36">
        <f>SUMIFS(СВЦЭМ!$C$33:$C$776,СВЦЭМ!$A$33:$A$776,$A131,СВЦЭМ!$B$33:$B$776,K$119)+'СЕТ СН'!$I$12+СВЦЭМ!$D$10+'СЕТ СН'!$I$5-'СЕТ СН'!$I$20</f>
        <v>3176.8671611200002</v>
      </c>
      <c r="L131" s="36">
        <f>SUMIFS(СВЦЭМ!$C$33:$C$776,СВЦЭМ!$A$33:$A$776,$A131,СВЦЭМ!$B$33:$B$776,L$119)+'СЕТ СН'!$I$12+СВЦЭМ!$D$10+'СЕТ СН'!$I$5-'СЕТ СН'!$I$20</f>
        <v>3137.2435770000002</v>
      </c>
      <c r="M131" s="36">
        <f>SUMIFS(СВЦЭМ!$C$33:$C$776,СВЦЭМ!$A$33:$A$776,$A131,СВЦЭМ!$B$33:$B$776,M$119)+'СЕТ СН'!$I$12+СВЦЭМ!$D$10+'СЕТ СН'!$I$5-'СЕТ СН'!$I$20</f>
        <v>3109.8864540100003</v>
      </c>
      <c r="N131" s="36">
        <f>SUMIFS(СВЦЭМ!$C$33:$C$776,СВЦЭМ!$A$33:$A$776,$A131,СВЦЭМ!$B$33:$B$776,N$119)+'СЕТ СН'!$I$12+СВЦЭМ!$D$10+'СЕТ СН'!$I$5-'СЕТ СН'!$I$20</f>
        <v>3110.0372405799999</v>
      </c>
      <c r="O131" s="36">
        <f>SUMIFS(СВЦЭМ!$C$33:$C$776,СВЦЭМ!$A$33:$A$776,$A131,СВЦЭМ!$B$33:$B$776,O$119)+'СЕТ СН'!$I$12+СВЦЭМ!$D$10+'СЕТ СН'!$I$5-'СЕТ СН'!$I$20</f>
        <v>3108.7435244400003</v>
      </c>
      <c r="P131" s="36">
        <f>SUMIFS(СВЦЭМ!$C$33:$C$776,СВЦЭМ!$A$33:$A$776,$A131,СВЦЭМ!$B$33:$B$776,P$119)+'СЕТ СН'!$I$12+СВЦЭМ!$D$10+'СЕТ СН'!$I$5-'СЕТ СН'!$I$20</f>
        <v>3106.1090412399999</v>
      </c>
      <c r="Q131" s="36">
        <f>SUMIFS(СВЦЭМ!$C$33:$C$776,СВЦЭМ!$A$33:$A$776,$A131,СВЦЭМ!$B$33:$B$776,Q$119)+'СЕТ СН'!$I$12+СВЦЭМ!$D$10+'СЕТ СН'!$I$5-'СЕТ СН'!$I$20</f>
        <v>3105.10463531</v>
      </c>
      <c r="R131" s="36">
        <f>SUMIFS(СВЦЭМ!$C$33:$C$776,СВЦЭМ!$A$33:$A$776,$A131,СВЦЭМ!$B$33:$B$776,R$119)+'СЕТ СН'!$I$12+СВЦЭМ!$D$10+'СЕТ СН'!$I$5-'СЕТ СН'!$I$20</f>
        <v>3104.8948016700001</v>
      </c>
      <c r="S131" s="36">
        <f>SUMIFS(СВЦЭМ!$C$33:$C$776,СВЦЭМ!$A$33:$A$776,$A131,СВЦЭМ!$B$33:$B$776,S$119)+'СЕТ СН'!$I$12+СВЦЭМ!$D$10+'СЕТ СН'!$I$5-'СЕТ СН'!$I$20</f>
        <v>3101.0233951200003</v>
      </c>
      <c r="T131" s="36">
        <f>SUMIFS(СВЦЭМ!$C$33:$C$776,СВЦЭМ!$A$33:$A$776,$A131,СВЦЭМ!$B$33:$B$776,T$119)+'СЕТ СН'!$I$12+СВЦЭМ!$D$10+'СЕТ СН'!$I$5-'СЕТ СН'!$I$20</f>
        <v>3124.4877785799999</v>
      </c>
      <c r="U131" s="36">
        <f>SUMIFS(СВЦЭМ!$C$33:$C$776,СВЦЭМ!$A$33:$A$776,$A131,СВЦЭМ!$B$33:$B$776,U$119)+'СЕТ СН'!$I$12+СВЦЭМ!$D$10+'СЕТ СН'!$I$5-'СЕТ СН'!$I$20</f>
        <v>3126.6772208500001</v>
      </c>
      <c r="V131" s="36">
        <f>SUMIFS(СВЦЭМ!$C$33:$C$776,СВЦЭМ!$A$33:$A$776,$A131,СВЦЭМ!$B$33:$B$776,V$119)+'СЕТ СН'!$I$12+СВЦЭМ!$D$10+'СЕТ СН'!$I$5-'СЕТ СН'!$I$20</f>
        <v>3101.9518946100002</v>
      </c>
      <c r="W131" s="36">
        <f>SUMIFS(СВЦЭМ!$C$33:$C$776,СВЦЭМ!$A$33:$A$776,$A131,СВЦЭМ!$B$33:$B$776,W$119)+'СЕТ СН'!$I$12+СВЦЭМ!$D$10+'СЕТ СН'!$I$5-'СЕТ СН'!$I$20</f>
        <v>3098.7280163</v>
      </c>
      <c r="X131" s="36">
        <f>SUMIFS(СВЦЭМ!$C$33:$C$776,СВЦЭМ!$A$33:$A$776,$A131,СВЦЭМ!$B$33:$B$776,X$119)+'СЕТ СН'!$I$12+СВЦЭМ!$D$10+'СЕТ СН'!$I$5-'СЕТ СН'!$I$20</f>
        <v>3184.1142515800002</v>
      </c>
      <c r="Y131" s="36">
        <f>SUMIFS(СВЦЭМ!$C$33:$C$776,СВЦЭМ!$A$33:$A$776,$A131,СВЦЭМ!$B$33:$B$776,Y$119)+'СЕТ СН'!$I$12+СВЦЭМ!$D$10+'СЕТ СН'!$I$5-'СЕТ СН'!$I$20</f>
        <v>3150.9521199200003</v>
      </c>
    </row>
    <row r="132" spans="1:25" ht="15.75" x14ac:dyDescent="0.2">
      <c r="A132" s="35">
        <f t="shared" si="3"/>
        <v>44148</v>
      </c>
      <c r="B132" s="36">
        <f>SUMIFS(СВЦЭМ!$C$33:$C$776,СВЦЭМ!$A$33:$A$776,$A132,СВЦЭМ!$B$33:$B$776,B$119)+'СЕТ СН'!$I$12+СВЦЭМ!$D$10+'СЕТ СН'!$I$5-'СЕТ СН'!$I$20</f>
        <v>3120.7692511600003</v>
      </c>
      <c r="C132" s="36">
        <f>SUMIFS(СВЦЭМ!$C$33:$C$776,СВЦЭМ!$A$33:$A$776,$A132,СВЦЭМ!$B$33:$B$776,C$119)+'СЕТ СН'!$I$12+СВЦЭМ!$D$10+'СЕТ СН'!$I$5-'СЕТ СН'!$I$20</f>
        <v>3203.4393123200002</v>
      </c>
      <c r="D132" s="36">
        <f>SUMIFS(СВЦЭМ!$C$33:$C$776,СВЦЭМ!$A$33:$A$776,$A132,СВЦЭМ!$B$33:$B$776,D$119)+'СЕТ СН'!$I$12+СВЦЭМ!$D$10+'СЕТ СН'!$I$5-'СЕТ СН'!$I$20</f>
        <v>3259.1630875800001</v>
      </c>
      <c r="E132" s="36">
        <f>SUMIFS(СВЦЭМ!$C$33:$C$776,СВЦЭМ!$A$33:$A$776,$A132,СВЦЭМ!$B$33:$B$776,E$119)+'СЕТ СН'!$I$12+СВЦЭМ!$D$10+'СЕТ СН'!$I$5-'СЕТ СН'!$I$20</f>
        <v>3272.7026175000001</v>
      </c>
      <c r="F132" s="36">
        <f>SUMIFS(СВЦЭМ!$C$33:$C$776,СВЦЭМ!$A$33:$A$776,$A132,СВЦЭМ!$B$33:$B$776,F$119)+'СЕТ СН'!$I$12+СВЦЭМ!$D$10+'СЕТ СН'!$I$5-'СЕТ СН'!$I$20</f>
        <v>3265.4735160800001</v>
      </c>
      <c r="G132" s="36">
        <f>SUMIFS(СВЦЭМ!$C$33:$C$776,СВЦЭМ!$A$33:$A$776,$A132,СВЦЭМ!$B$33:$B$776,G$119)+'СЕТ СН'!$I$12+СВЦЭМ!$D$10+'СЕТ СН'!$I$5-'СЕТ СН'!$I$20</f>
        <v>3244.2440257799999</v>
      </c>
      <c r="H132" s="36">
        <f>SUMIFS(СВЦЭМ!$C$33:$C$776,СВЦЭМ!$A$33:$A$776,$A132,СВЦЭМ!$B$33:$B$776,H$119)+'СЕТ СН'!$I$12+СВЦЭМ!$D$10+'СЕТ СН'!$I$5-'СЕТ СН'!$I$20</f>
        <v>3214.9429818799999</v>
      </c>
      <c r="I132" s="36">
        <f>SUMIFS(СВЦЭМ!$C$33:$C$776,СВЦЭМ!$A$33:$A$776,$A132,СВЦЭМ!$B$33:$B$776,I$119)+'СЕТ СН'!$I$12+СВЦЭМ!$D$10+'СЕТ СН'!$I$5-'СЕТ СН'!$I$20</f>
        <v>3173.4261916800001</v>
      </c>
      <c r="J132" s="36">
        <f>SUMIFS(СВЦЭМ!$C$33:$C$776,СВЦЭМ!$A$33:$A$776,$A132,СВЦЭМ!$B$33:$B$776,J$119)+'СЕТ СН'!$I$12+СВЦЭМ!$D$10+'СЕТ СН'!$I$5-'СЕТ СН'!$I$20</f>
        <v>3145.8025799699999</v>
      </c>
      <c r="K132" s="36">
        <f>SUMIFS(СВЦЭМ!$C$33:$C$776,СВЦЭМ!$A$33:$A$776,$A132,СВЦЭМ!$B$33:$B$776,K$119)+'СЕТ СН'!$I$12+СВЦЭМ!$D$10+'СЕТ СН'!$I$5-'СЕТ СН'!$I$20</f>
        <v>3144.3624934100003</v>
      </c>
      <c r="L132" s="36">
        <f>SUMIFS(СВЦЭМ!$C$33:$C$776,СВЦЭМ!$A$33:$A$776,$A132,СВЦЭМ!$B$33:$B$776,L$119)+'СЕТ СН'!$I$12+СВЦЭМ!$D$10+'СЕТ СН'!$I$5-'СЕТ СН'!$I$20</f>
        <v>3111.8756392300002</v>
      </c>
      <c r="M132" s="36">
        <f>SUMIFS(СВЦЭМ!$C$33:$C$776,СВЦЭМ!$A$33:$A$776,$A132,СВЦЭМ!$B$33:$B$776,M$119)+'СЕТ СН'!$I$12+СВЦЭМ!$D$10+'СЕТ СН'!$I$5-'СЕТ СН'!$I$20</f>
        <v>3093.0129310400002</v>
      </c>
      <c r="N132" s="36">
        <f>SUMIFS(СВЦЭМ!$C$33:$C$776,СВЦЭМ!$A$33:$A$776,$A132,СВЦЭМ!$B$33:$B$776,N$119)+'СЕТ СН'!$I$12+СВЦЭМ!$D$10+'СЕТ СН'!$I$5-'СЕТ СН'!$I$20</f>
        <v>3082.1032710700001</v>
      </c>
      <c r="O132" s="36">
        <f>SUMIFS(СВЦЭМ!$C$33:$C$776,СВЦЭМ!$A$33:$A$776,$A132,СВЦЭМ!$B$33:$B$776,O$119)+'СЕТ СН'!$I$12+СВЦЭМ!$D$10+'СЕТ СН'!$I$5-'СЕТ СН'!$I$20</f>
        <v>3073.4749674700001</v>
      </c>
      <c r="P132" s="36">
        <f>SUMIFS(СВЦЭМ!$C$33:$C$776,СВЦЭМ!$A$33:$A$776,$A132,СВЦЭМ!$B$33:$B$776,P$119)+'СЕТ СН'!$I$12+СВЦЭМ!$D$10+'СЕТ СН'!$I$5-'СЕТ СН'!$I$20</f>
        <v>3073.6395698800002</v>
      </c>
      <c r="Q132" s="36">
        <f>SUMIFS(СВЦЭМ!$C$33:$C$776,СВЦЭМ!$A$33:$A$776,$A132,СВЦЭМ!$B$33:$B$776,Q$119)+'СЕТ СН'!$I$12+СВЦЭМ!$D$10+'СЕТ СН'!$I$5-'СЕТ СН'!$I$20</f>
        <v>3074.25007706</v>
      </c>
      <c r="R132" s="36">
        <f>SUMIFS(СВЦЭМ!$C$33:$C$776,СВЦЭМ!$A$33:$A$776,$A132,СВЦЭМ!$B$33:$B$776,R$119)+'СЕТ СН'!$I$12+СВЦЭМ!$D$10+'СЕТ СН'!$I$5-'СЕТ СН'!$I$20</f>
        <v>3070.72066683</v>
      </c>
      <c r="S132" s="36">
        <f>SUMIFS(СВЦЭМ!$C$33:$C$776,СВЦЭМ!$A$33:$A$776,$A132,СВЦЭМ!$B$33:$B$776,S$119)+'СЕТ СН'!$I$12+СВЦЭМ!$D$10+'СЕТ СН'!$I$5-'СЕТ СН'!$I$20</f>
        <v>3086.8987263900003</v>
      </c>
      <c r="T132" s="36">
        <f>SUMIFS(СВЦЭМ!$C$33:$C$776,СВЦЭМ!$A$33:$A$776,$A132,СВЦЭМ!$B$33:$B$776,T$119)+'СЕТ СН'!$I$12+СВЦЭМ!$D$10+'СЕТ СН'!$I$5-'СЕТ СН'!$I$20</f>
        <v>3110.914812</v>
      </c>
      <c r="U132" s="36">
        <f>SUMIFS(СВЦЭМ!$C$33:$C$776,СВЦЭМ!$A$33:$A$776,$A132,СВЦЭМ!$B$33:$B$776,U$119)+'СЕТ СН'!$I$12+СВЦЭМ!$D$10+'СЕТ СН'!$I$5-'СЕТ СН'!$I$20</f>
        <v>3113.0596572700001</v>
      </c>
      <c r="V132" s="36">
        <f>SUMIFS(СВЦЭМ!$C$33:$C$776,СВЦЭМ!$A$33:$A$776,$A132,СВЦЭМ!$B$33:$B$776,V$119)+'СЕТ СН'!$I$12+СВЦЭМ!$D$10+'СЕТ СН'!$I$5-'СЕТ СН'!$I$20</f>
        <v>3094.0952524200002</v>
      </c>
      <c r="W132" s="36">
        <f>SUMIFS(СВЦЭМ!$C$33:$C$776,СВЦЭМ!$A$33:$A$776,$A132,СВЦЭМ!$B$33:$B$776,W$119)+'СЕТ СН'!$I$12+СВЦЭМ!$D$10+'СЕТ СН'!$I$5-'СЕТ СН'!$I$20</f>
        <v>3081.76401455</v>
      </c>
      <c r="X132" s="36">
        <f>SUMIFS(СВЦЭМ!$C$33:$C$776,СВЦЭМ!$A$33:$A$776,$A132,СВЦЭМ!$B$33:$B$776,X$119)+'СЕТ СН'!$I$12+СВЦЭМ!$D$10+'СЕТ СН'!$I$5-'СЕТ СН'!$I$20</f>
        <v>3056.9054737599999</v>
      </c>
      <c r="Y132" s="36">
        <f>SUMIFS(СВЦЭМ!$C$33:$C$776,СВЦЭМ!$A$33:$A$776,$A132,СВЦЭМ!$B$33:$B$776,Y$119)+'СЕТ СН'!$I$12+СВЦЭМ!$D$10+'СЕТ СН'!$I$5-'СЕТ СН'!$I$20</f>
        <v>3073.91039821</v>
      </c>
    </row>
    <row r="133" spans="1:25" ht="15.75" x14ac:dyDescent="0.2">
      <c r="A133" s="35">
        <f t="shared" si="3"/>
        <v>44149</v>
      </c>
      <c r="B133" s="36">
        <f>SUMIFS(СВЦЭМ!$C$33:$C$776,СВЦЭМ!$A$33:$A$776,$A133,СВЦЭМ!$B$33:$B$776,B$119)+'СЕТ СН'!$I$12+СВЦЭМ!$D$10+'СЕТ СН'!$I$5-'СЕТ СН'!$I$20</f>
        <v>3124.7094141300004</v>
      </c>
      <c r="C133" s="36">
        <f>SUMIFS(СВЦЭМ!$C$33:$C$776,СВЦЭМ!$A$33:$A$776,$A133,СВЦЭМ!$B$33:$B$776,C$119)+'СЕТ СН'!$I$12+СВЦЭМ!$D$10+'СЕТ СН'!$I$5-'СЕТ СН'!$I$20</f>
        <v>3194.9041715500002</v>
      </c>
      <c r="D133" s="36">
        <f>SUMIFS(СВЦЭМ!$C$33:$C$776,СВЦЭМ!$A$33:$A$776,$A133,СВЦЭМ!$B$33:$B$776,D$119)+'СЕТ СН'!$I$12+СВЦЭМ!$D$10+'СЕТ СН'!$I$5-'СЕТ СН'!$I$20</f>
        <v>3250.12377655</v>
      </c>
      <c r="E133" s="36">
        <f>SUMIFS(СВЦЭМ!$C$33:$C$776,СВЦЭМ!$A$33:$A$776,$A133,СВЦЭМ!$B$33:$B$776,E$119)+'СЕТ СН'!$I$12+СВЦЭМ!$D$10+'СЕТ СН'!$I$5-'СЕТ СН'!$I$20</f>
        <v>3256.4716050300003</v>
      </c>
      <c r="F133" s="36">
        <f>SUMIFS(СВЦЭМ!$C$33:$C$776,СВЦЭМ!$A$33:$A$776,$A133,СВЦЭМ!$B$33:$B$776,F$119)+'СЕТ СН'!$I$12+СВЦЭМ!$D$10+'СЕТ СН'!$I$5-'СЕТ СН'!$I$20</f>
        <v>3236.7724304500002</v>
      </c>
      <c r="G133" s="36">
        <f>SUMIFS(СВЦЭМ!$C$33:$C$776,СВЦЭМ!$A$33:$A$776,$A133,СВЦЭМ!$B$33:$B$776,G$119)+'СЕТ СН'!$I$12+СВЦЭМ!$D$10+'СЕТ СН'!$I$5-'СЕТ СН'!$I$20</f>
        <v>3219.7800325400003</v>
      </c>
      <c r="H133" s="36">
        <f>SUMIFS(СВЦЭМ!$C$33:$C$776,СВЦЭМ!$A$33:$A$776,$A133,СВЦЭМ!$B$33:$B$776,H$119)+'СЕТ СН'!$I$12+СВЦЭМ!$D$10+'СЕТ СН'!$I$5-'СЕТ СН'!$I$20</f>
        <v>3201.87610159</v>
      </c>
      <c r="I133" s="36">
        <f>SUMIFS(СВЦЭМ!$C$33:$C$776,СВЦЭМ!$A$33:$A$776,$A133,СВЦЭМ!$B$33:$B$776,I$119)+'СЕТ СН'!$I$12+СВЦЭМ!$D$10+'СЕТ СН'!$I$5-'СЕТ СН'!$I$20</f>
        <v>3181.3700698600001</v>
      </c>
      <c r="J133" s="36">
        <f>SUMIFS(СВЦЭМ!$C$33:$C$776,СВЦЭМ!$A$33:$A$776,$A133,СВЦЭМ!$B$33:$B$776,J$119)+'СЕТ СН'!$I$12+СВЦЭМ!$D$10+'СЕТ СН'!$I$5-'СЕТ СН'!$I$20</f>
        <v>3174.9636081600001</v>
      </c>
      <c r="K133" s="36">
        <f>SUMIFS(СВЦЭМ!$C$33:$C$776,СВЦЭМ!$A$33:$A$776,$A133,СВЦЭМ!$B$33:$B$776,K$119)+'СЕТ СН'!$I$12+СВЦЭМ!$D$10+'СЕТ СН'!$I$5-'СЕТ СН'!$I$20</f>
        <v>3153.5702264900001</v>
      </c>
      <c r="L133" s="36">
        <f>SUMIFS(СВЦЭМ!$C$33:$C$776,СВЦЭМ!$A$33:$A$776,$A133,СВЦЭМ!$B$33:$B$776,L$119)+'СЕТ СН'!$I$12+СВЦЭМ!$D$10+'СЕТ СН'!$I$5-'СЕТ СН'!$I$20</f>
        <v>3120.9620951500001</v>
      </c>
      <c r="M133" s="36">
        <f>SUMIFS(СВЦЭМ!$C$33:$C$776,СВЦЭМ!$A$33:$A$776,$A133,СВЦЭМ!$B$33:$B$776,M$119)+'СЕТ СН'!$I$12+СВЦЭМ!$D$10+'СЕТ СН'!$I$5-'СЕТ СН'!$I$20</f>
        <v>3079.0815821400001</v>
      </c>
      <c r="N133" s="36">
        <f>SUMIFS(СВЦЭМ!$C$33:$C$776,СВЦЭМ!$A$33:$A$776,$A133,СВЦЭМ!$B$33:$B$776,N$119)+'СЕТ СН'!$I$12+СВЦЭМ!$D$10+'СЕТ СН'!$I$5-'СЕТ СН'!$I$20</f>
        <v>3074.9927735000001</v>
      </c>
      <c r="O133" s="36">
        <f>SUMIFS(СВЦЭМ!$C$33:$C$776,СВЦЭМ!$A$33:$A$776,$A133,СВЦЭМ!$B$33:$B$776,O$119)+'СЕТ СН'!$I$12+СВЦЭМ!$D$10+'СЕТ СН'!$I$5-'СЕТ СН'!$I$20</f>
        <v>3094.7619666200003</v>
      </c>
      <c r="P133" s="36">
        <f>SUMIFS(СВЦЭМ!$C$33:$C$776,СВЦЭМ!$A$33:$A$776,$A133,СВЦЭМ!$B$33:$B$776,P$119)+'СЕТ СН'!$I$12+СВЦЭМ!$D$10+'СЕТ СН'!$I$5-'СЕТ СН'!$I$20</f>
        <v>3109.44121679</v>
      </c>
      <c r="Q133" s="36">
        <f>SUMIFS(СВЦЭМ!$C$33:$C$776,СВЦЭМ!$A$33:$A$776,$A133,СВЦЭМ!$B$33:$B$776,Q$119)+'СЕТ СН'!$I$12+СВЦЭМ!$D$10+'СЕТ СН'!$I$5-'СЕТ СН'!$I$20</f>
        <v>3110.9163480900002</v>
      </c>
      <c r="R133" s="36">
        <f>SUMIFS(СВЦЭМ!$C$33:$C$776,СВЦЭМ!$A$33:$A$776,$A133,СВЦЭМ!$B$33:$B$776,R$119)+'СЕТ СН'!$I$12+СВЦЭМ!$D$10+'СЕТ СН'!$I$5-'СЕТ СН'!$I$20</f>
        <v>3104.2987824900001</v>
      </c>
      <c r="S133" s="36">
        <f>SUMIFS(СВЦЭМ!$C$33:$C$776,СВЦЭМ!$A$33:$A$776,$A133,СВЦЭМ!$B$33:$B$776,S$119)+'СЕТ СН'!$I$12+СВЦЭМ!$D$10+'СЕТ СН'!$I$5-'СЕТ СН'!$I$20</f>
        <v>3074.02949893</v>
      </c>
      <c r="T133" s="36">
        <f>SUMIFS(СВЦЭМ!$C$33:$C$776,СВЦЭМ!$A$33:$A$776,$A133,СВЦЭМ!$B$33:$B$776,T$119)+'СЕТ СН'!$I$12+СВЦЭМ!$D$10+'СЕТ СН'!$I$5-'СЕТ СН'!$I$20</f>
        <v>3045.1500962200003</v>
      </c>
      <c r="U133" s="36">
        <f>SUMIFS(СВЦЭМ!$C$33:$C$776,СВЦЭМ!$A$33:$A$776,$A133,СВЦЭМ!$B$33:$B$776,U$119)+'СЕТ СН'!$I$12+СВЦЭМ!$D$10+'СЕТ СН'!$I$5-'СЕТ СН'!$I$20</f>
        <v>3058.7866464600002</v>
      </c>
      <c r="V133" s="36">
        <f>SUMIFS(СВЦЭМ!$C$33:$C$776,СВЦЭМ!$A$33:$A$776,$A133,СВЦЭМ!$B$33:$B$776,V$119)+'СЕТ СН'!$I$12+СВЦЭМ!$D$10+'СЕТ СН'!$I$5-'СЕТ СН'!$I$20</f>
        <v>3082.00895571</v>
      </c>
      <c r="W133" s="36">
        <f>SUMIFS(СВЦЭМ!$C$33:$C$776,СВЦЭМ!$A$33:$A$776,$A133,СВЦЭМ!$B$33:$B$776,W$119)+'СЕТ СН'!$I$12+СВЦЭМ!$D$10+'СЕТ СН'!$I$5-'СЕТ СН'!$I$20</f>
        <v>3096.0066022199999</v>
      </c>
      <c r="X133" s="36">
        <f>SUMIFS(СВЦЭМ!$C$33:$C$776,СВЦЭМ!$A$33:$A$776,$A133,СВЦЭМ!$B$33:$B$776,X$119)+'СЕТ СН'!$I$12+СВЦЭМ!$D$10+'СЕТ СН'!$I$5-'СЕТ СН'!$I$20</f>
        <v>3104.8076923600001</v>
      </c>
      <c r="Y133" s="36">
        <f>SUMIFS(СВЦЭМ!$C$33:$C$776,СВЦЭМ!$A$33:$A$776,$A133,СВЦЭМ!$B$33:$B$776,Y$119)+'СЕТ СН'!$I$12+СВЦЭМ!$D$10+'СЕТ СН'!$I$5-'СЕТ СН'!$I$20</f>
        <v>3101.4291175799999</v>
      </c>
    </row>
    <row r="134" spans="1:25" ht="15.75" x14ac:dyDescent="0.2">
      <c r="A134" s="35">
        <f t="shared" si="3"/>
        <v>44150</v>
      </c>
      <c r="B134" s="36">
        <f>SUMIFS(СВЦЭМ!$C$33:$C$776,СВЦЭМ!$A$33:$A$776,$A134,СВЦЭМ!$B$33:$B$776,B$119)+'СЕТ СН'!$I$12+СВЦЭМ!$D$10+'СЕТ СН'!$I$5-'СЕТ СН'!$I$20</f>
        <v>3125.71291845</v>
      </c>
      <c r="C134" s="36">
        <f>SUMIFS(СВЦЭМ!$C$33:$C$776,СВЦЭМ!$A$33:$A$776,$A134,СВЦЭМ!$B$33:$B$776,C$119)+'СЕТ СН'!$I$12+СВЦЭМ!$D$10+'СЕТ СН'!$I$5-'СЕТ СН'!$I$20</f>
        <v>3210.1965041000003</v>
      </c>
      <c r="D134" s="36">
        <f>SUMIFS(СВЦЭМ!$C$33:$C$776,СВЦЭМ!$A$33:$A$776,$A134,СВЦЭМ!$B$33:$B$776,D$119)+'СЕТ СН'!$I$12+СВЦЭМ!$D$10+'СЕТ СН'!$I$5-'СЕТ СН'!$I$20</f>
        <v>3270.2434977800003</v>
      </c>
      <c r="E134" s="36">
        <f>SUMIFS(СВЦЭМ!$C$33:$C$776,СВЦЭМ!$A$33:$A$776,$A134,СВЦЭМ!$B$33:$B$776,E$119)+'СЕТ СН'!$I$12+СВЦЭМ!$D$10+'СЕТ СН'!$I$5-'СЕТ СН'!$I$20</f>
        <v>3279.4376733200002</v>
      </c>
      <c r="F134" s="36">
        <f>SUMIFS(СВЦЭМ!$C$33:$C$776,СВЦЭМ!$A$33:$A$776,$A134,СВЦЭМ!$B$33:$B$776,F$119)+'СЕТ СН'!$I$12+СВЦЭМ!$D$10+'СЕТ СН'!$I$5-'СЕТ СН'!$I$20</f>
        <v>3287.6875987399999</v>
      </c>
      <c r="G134" s="36">
        <f>SUMIFS(СВЦЭМ!$C$33:$C$776,СВЦЭМ!$A$33:$A$776,$A134,СВЦЭМ!$B$33:$B$776,G$119)+'СЕТ СН'!$I$12+СВЦЭМ!$D$10+'СЕТ СН'!$I$5-'СЕТ СН'!$I$20</f>
        <v>3276.5114177200003</v>
      </c>
      <c r="H134" s="36">
        <f>SUMIFS(СВЦЭМ!$C$33:$C$776,СВЦЭМ!$A$33:$A$776,$A134,СВЦЭМ!$B$33:$B$776,H$119)+'СЕТ СН'!$I$12+СВЦЭМ!$D$10+'СЕТ СН'!$I$5-'СЕТ СН'!$I$20</f>
        <v>3262.5891350900001</v>
      </c>
      <c r="I134" s="36">
        <f>SUMIFS(СВЦЭМ!$C$33:$C$776,СВЦЭМ!$A$33:$A$776,$A134,СВЦЭМ!$B$33:$B$776,I$119)+'СЕТ СН'!$I$12+СВЦЭМ!$D$10+'СЕТ СН'!$I$5-'СЕТ СН'!$I$20</f>
        <v>3235.47061493</v>
      </c>
      <c r="J134" s="36">
        <f>SUMIFS(СВЦЭМ!$C$33:$C$776,СВЦЭМ!$A$33:$A$776,$A134,СВЦЭМ!$B$33:$B$776,J$119)+'СЕТ СН'!$I$12+СВЦЭМ!$D$10+'СЕТ СН'!$I$5-'СЕТ СН'!$I$20</f>
        <v>3213.4956493500003</v>
      </c>
      <c r="K134" s="36">
        <f>SUMIFS(СВЦЭМ!$C$33:$C$776,СВЦЭМ!$A$33:$A$776,$A134,СВЦЭМ!$B$33:$B$776,K$119)+'СЕТ СН'!$I$12+СВЦЭМ!$D$10+'СЕТ СН'!$I$5-'СЕТ СН'!$I$20</f>
        <v>3199.2907718000001</v>
      </c>
      <c r="L134" s="36">
        <f>SUMIFS(СВЦЭМ!$C$33:$C$776,СВЦЭМ!$A$33:$A$776,$A134,СВЦЭМ!$B$33:$B$776,L$119)+'СЕТ СН'!$I$12+СВЦЭМ!$D$10+'СЕТ СН'!$I$5-'СЕТ СН'!$I$20</f>
        <v>3156.87122761</v>
      </c>
      <c r="M134" s="36">
        <f>SUMIFS(СВЦЭМ!$C$33:$C$776,СВЦЭМ!$A$33:$A$776,$A134,СВЦЭМ!$B$33:$B$776,M$119)+'СЕТ СН'!$I$12+СВЦЭМ!$D$10+'СЕТ СН'!$I$5-'СЕТ СН'!$I$20</f>
        <v>3098.7632485000004</v>
      </c>
      <c r="N134" s="36">
        <f>SUMIFS(СВЦЭМ!$C$33:$C$776,СВЦЭМ!$A$33:$A$776,$A134,СВЦЭМ!$B$33:$B$776,N$119)+'СЕТ СН'!$I$12+СВЦЭМ!$D$10+'СЕТ СН'!$I$5-'СЕТ СН'!$I$20</f>
        <v>3094.1007075699999</v>
      </c>
      <c r="O134" s="36">
        <f>SUMIFS(СВЦЭМ!$C$33:$C$776,СВЦЭМ!$A$33:$A$776,$A134,СВЦЭМ!$B$33:$B$776,O$119)+'СЕТ СН'!$I$12+СВЦЭМ!$D$10+'СЕТ СН'!$I$5-'СЕТ СН'!$I$20</f>
        <v>3097.5349902000003</v>
      </c>
      <c r="P134" s="36">
        <f>SUMIFS(СВЦЭМ!$C$33:$C$776,СВЦЭМ!$A$33:$A$776,$A134,СВЦЭМ!$B$33:$B$776,P$119)+'СЕТ СН'!$I$12+СВЦЭМ!$D$10+'СЕТ СН'!$I$5-'СЕТ СН'!$I$20</f>
        <v>3094.8052133600004</v>
      </c>
      <c r="Q134" s="36">
        <f>SUMIFS(СВЦЭМ!$C$33:$C$776,СВЦЭМ!$A$33:$A$776,$A134,СВЦЭМ!$B$33:$B$776,Q$119)+'СЕТ СН'!$I$12+СВЦЭМ!$D$10+'СЕТ СН'!$I$5-'СЕТ СН'!$I$20</f>
        <v>3092.4784744799999</v>
      </c>
      <c r="R134" s="36">
        <f>SUMIFS(СВЦЭМ!$C$33:$C$776,СВЦЭМ!$A$33:$A$776,$A134,СВЦЭМ!$B$33:$B$776,R$119)+'СЕТ СН'!$I$12+СВЦЭМ!$D$10+'СЕТ СН'!$I$5-'СЕТ СН'!$I$20</f>
        <v>3090.3513655400002</v>
      </c>
      <c r="S134" s="36">
        <f>SUMIFS(СВЦЭМ!$C$33:$C$776,СВЦЭМ!$A$33:$A$776,$A134,СВЦЭМ!$B$33:$B$776,S$119)+'СЕТ СН'!$I$12+СВЦЭМ!$D$10+'СЕТ СН'!$I$5-'СЕТ СН'!$I$20</f>
        <v>3065.3605383300001</v>
      </c>
      <c r="T134" s="36">
        <f>SUMIFS(СВЦЭМ!$C$33:$C$776,СВЦЭМ!$A$33:$A$776,$A134,СВЦЭМ!$B$33:$B$776,T$119)+'СЕТ СН'!$I$12+СВЦЭМ!$D$10+'СЕТ СН'!$I$5-'СЕТ СН'!$I$20</f>
        <v>3044.3759682700002</v>
      </c>
      <c r="U134" s="36">
        <f>SUMIFS(СВЦЭМ!$C$33:$C$776,СВЦЭМ!$A$33:$A$776,$A134,СВЦЭМ!$B$33:$B$776,U$119)+'СЕТ СН'!$I$12+СВЦЭМ!$D$10+'СЕТ СН'!$I$5-'СЕТ СН'!$I$20</f>
        <v>3044.3012387799999</v>
      </c>
      <c r="V134" s="36">
        <f>SUMIFS(СВЦЭМ!$C$33:$C$776,СВЦЭМ!$A$33:$A$776,$A134,СВЦЭМ!$B$33:$B$776,V$119)+'СЕТ СН'!$I$12+СВЦЭМ!$D$10+'СЕТ СН'!$I$5-'СЕТ СН'!$I$20</f>
        <v>3067.80918221</v>
      </c>
      <c r="W134" s="36">
        <f>SUMIFS(СВЦЭМ!$C$33:$C$776,СВЦЭМ!$A$33:$A$776,$A134,СВЦЭМ!$B$33:$B$776,W$119)+'СЕТ СН'!$I$12+СВЦЭМ!$D$10+'СЕТ СН'!$I$5-'СЕТ СН'!$I$20</f>
        <v>3081.1361538600004</v>
      </c>
      <c r="X134" s="36">
        <f>SUMIFS(СВЦЭМ!$C$33:$C$776,СВЦЭМ!$A$33:$A$776,$A134,СВЦЭМ!$B$33:$B$776,X$119)+'СЕТ СН'!$I$12+СВЦЭМ!$D$10+'СЕТ СН'!$I$5-'СЕТ СН'!$I$20</f>
        <v>3092.4438517400004</v>
      </c>
      <c r="Y134" s="36">
        <f>SUMIFS(СВЦЭМ!$C$33:$C$776,СВЦЭМ!$A$33:$A$776,$A134,СВЦЭМ!$B$33:$B$776,Y$119)+'СЕТ СН'!$I$12+СВЦЭМ!$D$10+'СЕТ СН'!$I$5-'СЕТ СН'!$I$20</f>
        <v>3097.3915332400002</v>
      </c>
    </row>
    <row r="135" spans="1:25" ht="15.75" x14ac:dyDescent="0.2">
      <c r="A135" s="35">
        <f t="shared" si="3"/>
        <v>44151</v>
      </c>
      <c r="B135" s="36">
        <f>SUMIFS(СВЦЭМ!$C$33:$C$776,СВЦЭМ!$A$33:$A$776,$A135,СВЦЭМ!$B$33:$B$776,B$119)+'СЕТ СН'!$I$12+СВЦЭМ!$D$10+'СЕТ СН'!$I$5-'СЕТ СН'!$I$20</f>
        <v>3175.56349791</v>
      </c>
      <c r="C135" s="36">
        <f>SUMIFS(СВЦЭМ!$C$33:$C$776,СВЦЭМ!$A$33:$A$776,$A135,СВЦЭМ!$B$33:$B$776,C$119)+'СЕТ СН'!$I$12+СВЦЭМ!$D$10+'СЕТ СН'!$I$5-'СЕТ СН'!$I$20</f>
        <v>3256.91118809</v>
      </c>
      <c r="D135" s="36">
        <f>SUMIFS(СВЦЭМ!$C$33:$C$776,СВЦЭМ!$A$33:$A$776,$A135,СВЦЭМ!$B$33:$B$776,D$119)+'СЕТ СН'!$I$12+СВЦЭМ!$D$10+'СЕТ СН'!$I$5-'СЕТ СН'!$I$20</f>
        <v>3316.0798350200002</v>
      </c>
      <c r="E135" s="36">
        <f>SUMIFS(СВЦЭМ!$C$33:$C$776,СВЦЭМ!$A$33:$A$776,$A135,СВЦЭМ!$B$33:$B$776,E$119)+'СЕТ СН'!$I$12+СВЦЭМ!$D$10+'СЕТ СН'!$I$5-'СЕТ СН'!$I$20</f>
        <v>3322.5337241300003</v>
      </c>
      <c r="F135" s="36">
        <f>SUMIFS(СВЦЭМ!$C$33:$C$776,СВЦЭМ!$A$33:$A$776,$A135,СВЦЭМ!$B$33:$B$776,F$119)+'СЕТ СН'!$I$12+СВЦЭМ!$D$10+'СЕТ СН'!$I$5-'СЕТ СН'!$I$20</f>
        <v>3306.3680259700004</v>
      </c>
      <c r="G135" s="36">
        <f>SUMIFS(СВЦЭМ!$C$33:$C$776,СВЦЭМ!$A$33:$A$776,$A135,СВЦЭМ!$B$33:$B$776,G$119)+'СЕТ СН'!$I$12+СВЦЭМ!$D$10+'СЕТ СН'!$I$5-'СЕТ СН'!$I$20</f>
        <v>3292.8067188300001</v>
      </c>
      <c r="H135" s="36">
        <f>SUMIFS(СВЦЭМ!$C$33:$C$776,СВЦЭМ!$A$33:$A$776,$A135,СВЦЭМ!$B$33:$B$776,H$119)+'СЕТ СН'!$I$12+СВЦЭМ!$D$10+'СЕТ СН'!$I$5-'СЕТ СН'!$I$20</f>
        <v>3248.1357308300003</v>
      </c>
      <c r="I135" s="36">
        <f>SUMIFS(СВЦЭМ!$C$33:$C$776,СВЦЭМ!$A$33:$A$776,$A135,СВЦЭМ!$B$33:$B$776,I$119)+'СЕТ СН'!$I$12+СВЦЭМ!$D$10+'СЕТ СН'!$I$5-'СЕТ СН'!$I$20</f>
        <v>3210.5975883999999</v>
      </c>
      <c r="J135" s="36">
        <f>SUMIFS(СВЦЭМ!$C$33:$C$776,СВЦЭМ!$A$33:$A$776,$A135,СВЦЭМ!$B$33:$B$776,J$119)+'СЕТ СН'!$I$12+СВЦЭМ!$D$10+'СЕТ СН'!$I$5-'СЕТ СН'!$I$20</f>
        <v>3195.0722455200003</v>
      </c>
      <c r="K135" s="36">
        <f>SUMIFS(СВЦЭМ!$C$33:$C$776,СВЦЭМ!$A$33:$A$776,$A135,СВЦЭМ!$B$33:$B$776,K$119)+'СЕТ СН'!$I$12+СВЦЭМ!$D$10+'СЕТ СН'!$I$5-'СЕТ СН'!$I$20</f>
        <v>3196.51943084</v>
      </c>
      <c r="L135" s="36">
        <f>SUMIFS(СВЦЭМ!$C$33:$C$776,СВЦЭМ!$A$33:$A$776,$A135,СВЦЭМ!$B$33:$B$776,L$119)+'СЕТ СН'!$I$12+СВЦЭМ!$D$10+'СЕТ СН'!$I$5-'СЕТ СН'!$I$20</f>
        <v>3165.6431003600001</v>
      </c>
      <c r="M135" s="36">
        <f>SUMIFS(СВЦЭМ!$C$33:$C$776,СВЦЭМ!$A$33:$A$776,$A135,СВЦЭМ!$B$33:$B$776,M$119)+'СЕТ СН'!$I$12+СВЦЭМ!$D$10+'СЕТ СН'!$I$5-'СЕТ СН'!$I$20</f>
        <v>3127.4886944500004</v>
      </c>
      <c r="N135" s="36">
        <f>SUMIFS(СВЦЭМ!$C$33:$C$776,СВЦЭМ!$A$33:$A$776,$A135,СВЦЭМ!$B$33:$B$776,N$119)+'СЕТ СН'!$I$12+СВЦЭМ!$D$10+'СЕТ СН'!$I$5-'СЕТ СН'!$I$20</f>
        <v>3111.5082589200001</v>
      </c>
      <c r="O135" s="36">
        <f>SUMIFS(СВЦЭМ!$C$33:$C$776,СВЦЭМ!$A$33:$A$776,$A135,СВЦЭМ!$B$33:$B$776,O$119)+'СЕТ СН'!$I$12+СВЦЭМ!$D$10+'СЕТ СН'!$I$5-'СЕТ СН'!$I$20</f>
        <v>3121.7836525400003</v>
      </c>
      <c r="P135" s="36">
        <f>SUMIFS(СВЦЭМ!$C$33:$C$776,СВЦЭМ!$A$33:$A$776,$A135,СВЦЭМ!$B$33:$B$776,P$119)+'СЕТ СН'!$I$12+СВЦЭМ!$D$10+'СЕТ СН'!$I$5-'СЕТ СН'!$I$20</f>
        <v>3122.4692954500001</v>
      </c>
      <c r="Q135" s="36">
        <f>SUMIFS(СВЦЭМ!$C$33:$C$776,СВЦЭМ!$A$33:$A$776,$A135,СВЦЭМ!$B$33:$B$776,Q$119)+'СЕТ СН'!$I$12+СВЦЭМ!$D$10+'СЕТ СН'!$I$5-'СЕТ СН'!$I$20</f>
        <v>3123.2193030500002</v>
      </c>
      <c r="R135" s="36">
        <f>SUMIFS(СВЦЭМ!$C$33:$C$776,СВЦЭМ!$A$33:$A$776,$A135,СВЦЭМ!$B$33:$B$776,R$119)+'СЕТ СН'!$I$12+СВЦЭМ!$D$10+'СЕТ СН'!$I$5-'СЕТ СН'!$I$20</f>
        <v>3108.9813216500002</v>
      </c>
      <c r="S135" s="36">
        <f>SUMIFS(СВЦЭМ!$C$33:$C$776,СВЦЭМ!$A$33:$A$776,$A135,СВЦЭМ!$B$33:$B$776,S$119)+'СЕТ СН'!$I$12+СВЦЭМ!$D$10+'СЕТ СН'!$I$5-'СЕТ СН'!$I$20</f>
        <v>3100.7759260100001</v>
      </c>
      <c r="T135" s="36">
        <f>SUMIFS(СВЦЭМ!$C$33:$C$776,СВЦЭМ!$A$33:$A$776,$A135,СВЦЭМ!$B$33:$B$776,T$119)+'СЕТ СН'!$I$12+СВЦЭМ!$D$10+'СЕТ СН'!$I$5-'СЕТ СН'!$I$20</f>
        <v>3085.0883772400002</v>
      </c>
      <c r="U135" s="36">
        <f>SUMIFS(СВЦЭМ!$C$33:$C$776,СВЦЭМ!$A$33:$A$776,$A135,СВЦЭМ!$B$33:$B$776,U$119)+'СЕТ СН'!$I$12+СВЦЭМ!$D$10+'СЕТ СН'!$I$5-'СЕТ СН'!$I$20</f>
        <v>3061.7052678500004</v>
      </c>
      <c r="V135" s="36">
        <f>SUMIFS(СВЦЭМ!$C$33:$C$776,СВЦЭМ!$A$33:$A$776,$A135,СВЦЭМ!$B$33:$B$776,V$119)+'СЕТ СН'!$I$12+СВЦЭМ!$D$10+'СЕТ СН'!$I$5-'СЕТ СН'!$I$20</f>
        <v>3061.95234768</v>
      </c>
      <c r="W135" s="36">
        <f>SUMIFS(СВЦЭМ!$C$33:$C$776,СВЦЭМ!$A$33:$A$776,$A135,СВЦЭМ!$B$33:$B$776,W$119)+'СЕТ СН'!$I$12+СВЦЭМ!$D$10+'СЕТ СН'!$I$5-'СЕТ СН'!$I$20</f>
        <v>3077.9786035200004</v>
      </c>
      <c r="X135" s="36">
        <f>SUMIFS(СВЦЭМ!$C$33:$C$776,СВЦЭМ!$A$33:$A$776,$A135,СВЦЭМ!$B$33:$B$776,X$119)+'СЕТ СН'!$I$12+СВЦЭМ!$D$10+'СЕТ СН'!$I$5-'СЕТ СН'!$I$20</f>
        <v>3091.6889556000001</v>
      </c>
      <c r="Y135" s="36">
        <f>SUMIFS(СВЦЭМ!$C$33:$C$776,СВЦЭМ!$A$33:$A$776,$A135,СВЦЭМ!$B$33:$B$776,Y$119)+'СЕТ СН'!$I$12+СВЦЭМ!$D$10+'СЕТ СН'!$I$5-'СЕТ СН'!$I$20</f>
        <v>3118.7184471</v>
      </c>
    </row>
    <row r="136" spans="1:25" ht="15.75" x14ac:dyDescent="0.2">
      <c r="A136" s="35">
        <f t="shared" si="3"/>
        <v>44152</v>
      </c>
      <c r="B136" s="36">
        <f>SUMIFS(СВЦЭМ!$C$33:$C$776,СВЦЭМ!$A$33:$A$776,$A136,СВЦЭМ!$B$33:$B$776,B$119)+'СЕТ СН'!$I$12+СВЦЭМ!$D$10+'СЕТ СН'!$I$5-'СЕТ СН'!$I$20</f>
        <v>3140.4746053900003</v>
      </c>
      <c r="C136" s="36">
        <f>SUMIFS(СВЦЭМ!$C$33:$C$776,СВЦЭМ!$A$33:$A$776,$A136,СВЦЭМ!$B$33:$B$776,C$119)+'СЕТ СН'!$I$12+СВЦЭМ!$D$10+'СЕТ СН'!$I$5-'СЕТ СН'!$I$20</f>
        <v>3215.17242575</v>
      </c>
      <c r="D136" s="36">
        <f>SUMIFS(СВЦЭМ!$C$33:$C$776,СВЦЭМ!$A$33:$A$776,$A136,СВЦЭМ!$B$33:$B$776,D$119)+'СЕТ СН'!$I$12+СВЦЭМ!$D$10+'СЕТ СН'!$I$5-'СЕТ СН'!$I$20</f>
        <v>3271.74176747</v>
      </c>
      <c r="E136" s="36">
        <f>SUMIFS(СВЦЭМ!$C$33:$C$776,СВЦЭМ!$A$33:$A$776,$A136,СВЦЭМ!$B$33:$B$776,E$119)+'СЕТ СН'!$I$12+СВЦЭМ!$D$10+'СЕТ СН'!$I$5-'СЕТ СН'!$I$20</f>
        <v>3276.8169021900003</v>
      </c>
      <c r="F136" s="36">
        <f>SUMIFS(СВЦЭМ!$C$33:$C$776,СВЦЭМ!$A$33:$A$776,$A136,СВЦЭМ!$B$33:$B$776,F$119)+'СЕТ СН'!$I$12+СВЦЭМ!$D$10+'СЕТ СН'!$I$5-'СЕТ СН'!$I$20</f>
        <v>3276.7106738299999</v>
      </c>
      <c r="G136" s="36">
        <f>SUMIFS(СВЦЭМ!$C$33:$C$776,СВЦЭМ!$A$33:$A$776,$A136,СВЦЭМ!$B$33:$B$776,G$119)+'СЕТ СН'!$I$12+СВЦЭМ!$D$10+'СЕТ СН'!$I$5-'СЕТ СН'!$I$20</f>
        <v>3265.3455506300002</v>
      </c>
      <c r="H136" s="36">
        <f>SUMIFS(СВЦЭМ!$C$33:$C$776,СВЦЭМ!$A$33:$A$776,$A136,СВЦЭМ!$B$33:$B$776,H$119)+'СЕТ СН'!$I$12+СВЦЭМ!$D$10+'СЕТ СН'!$I$5-'СЕТ СН'!$I$20</f>
        <v>3228.7595380299999</v>
      </c>
      <c r="I136" s="36">
        <f>SUMIFS(СВЦЭМ!$C$33:$C$776,СВЦЭМ!$A$33:$A$776,$A136,СВЦЭМ!$B$33:$B$776,I$119)+'СЕТ СН'!$I$12+СВЦЭМ!$D$10+'СЕТ СН'!$I$5-'СЕТ СН'!$I$20</f>
        <v>3177.83522137</v>
      </c>
      <c r="J136" s="36">
        <f>SUMIFS(СВЦЭМ!$C$33:$C$776,СВЦЭМ!$A$33:$A$776,$A136,СВЦЭМ!$B$33:$B$776,J$119)+'СЕТ СН'!$I$12+СВЦЭМ!$D$10+'СЕТ СН'!$I$5-'СЕТ СН'!$I$20</f>
        <v>3156.9878918200002</v>
      </c>
      <c r="K136" s="36">
        <f>SUMIFS(СВЦЭМ!$C$33:$C$776,СВЦЭМ!$A$33:$A$776,$A136,СВЦЭМ!$B$33:$B$776,K$119)+'СЕТ СН'!$I$12+СВЦЭМ!$D$10+'СЕТ СН'!$I$5-'СЕТ СН'!$I$20</f>
        <v>3203.6518828900003</v>
      </c>
      <c r="L136" s="36">
        <f>SUMIFS(СВЦЭМ!$C$33:$C$776,СВЦЭМ!$A$33:$A$776,$A136,СВЦЭМ!$B$33:$B$776,L$119)+'СЕТ СН'!$I$12+СВЦЭМ!$D$10+'СЕТ СН'!$I$5-'СЕТ СН'!$I$20</f>
        <v>3161.0486631900003</v>
      </c>
      <c r="M136" s="36">
        <f>SUMIFS(СВЦЭМ!$C$33:$C$776,СВЦЭМ!$A$33:$A$776,$A136,СВЦЭМ!$B$33:$B$776,M$119)+'СЕТ СН'!$I$12+СВЦЭМ!$D$10+'СЕТ СН'!$I$5-'СЕТ СН'!$I$20</f>
        <v>3097.6857446800004</v>
      </c>
      <c r="N136" s="36">
        <f>SUMIFS(СВЦЭМ!$C$33:$C$776,СВЦЭМ!$A$33:$A$776,$A136,СВЦЭМ!$B$33:$B$776,N$119)+'СЕТ СН'!$I$12+СВЦЭМ!$D$10+'СЕТ СН'!$I$5-'СЕТ СН'!$I$20</f>
        <v>3083.8511803199999</v>
      </c>
      <c r="O136" s="36">
        <f>SUMIFS(СВЦЭМ!$C$33:$C$776,СВЦЭМ!$A$33:$A$776,$A136,СВЦЭМ!$B$33:$B$776,O$119)+'СЕТ СН'!$I$12+СВЦЭМ!$D$10+'СЕТ СН'!$I$5-'СЕТ СН'!$I$20</f>
        <v>3088.2407892000001</v>
      </c>
      <c r="P136" s="36">
        <f>SUMIFS(СВЦЭМ!$C$33:$C$776,СВЦЭМ!$A$33:$A$776,$A136,СВЦЭМ!$B$33:$B$776,P$119)+'СЕТ СН'!$I$12+СВЦЭМ!$D$10+'СЕТ СН'!$I$5-'СЕТ СН'!$I$20</f>
        <v>3086.3857547300004</v>
      </c>
      <c r="Q136" s="36">
        <f>SUMIFS(СВЦЭМ!$C$33:$C$776,СВЦЭМ!$A$33:$A$776,$A136,СВЦЭМ!$B$33:$B$776,Q$119)+'СЕТ СН'!$I$12+СВЦЭМ!$D$10+'СЕТ СН'!$I$5-'СЕТ СН'!$I$20</f>
        <v>3086.0617073800004</v>
      </c>
      <c r="R136" s="36">
        <f>SUMIFS(СВЦЭМ!$C$33:$C$776,СВЦЭМ!$A$33:$A$776,$A136,СВЦЭМ!$B$33:$B$776,R$119)+'СЕТ СН'!$I$12+СВЦЭМ!$D$10+'СЕТ СН'!$I$5-'СЕТ СН'!$I$20</f>
        <v>3189.1289896500002</v>
      </c>
      <c r="S136" s="36">
        <f>SUMIFS(СВЦЭМ!$C$33:$C$776,СВЦЭМ!$A$33:$A$776,$A136,СВЦЭМ!$B$33:$B$776,S$119)+'СЕТ СН'!$I$12+СВЦЭМ!$D$10+'СЕТ СН'!$I$5-'СЕТ СН'!$I$20</f>
        <v>3158.96816162</v>
      </c>
      <c r="T136" s="36">
        <f>SUMIFS(СВЦЭМ!$C$33:$C$776,СВЦЭМ!$A$33:$A$776,$A136,СВЦЭМ!$B$33:$B$776,T$119)+'СЕТ СН'!$I$12+СВЦЭМ!$D$10+'СЕТ СН'!$I$5-'СЕТ СН'!$I$20</f>
        <v>3085.0470239800002</v>
      </c>
      <c r="U136" s="36">
        <f>SUMIFS(СВЦЭМ!$C$33:$C$776,СВЦЭМ!$A$33:$A$776,$A136,СВЦЭМ!$B$33:$B$776,U$119)+'СЕТ СН'!$I$12+СВЦЭМ!$D$10+'СЕТ СН'!$I$5-'СЕТ СН'!$I$20</f>
        <v>3035.9451675</v>
      </c>
      <c r="V136" s="36">
        <f>SUMIFS(СВЦЭМ!$C$33:$C$776,СВЦЭМ!$A$33:$A$776,$A136,СВЦЭМ!$B$33:$B$776,V$119)+'СЕТ СН'!$I$12+СВЦЭМ!$D$10+'СЕТ СН'!$I$5-'СЕТ СН'!$I$20</f>
        <v>3031.5132222400002</v>
      </c>
      <c r="W136" s="36">
        <f>SUMIFS(СВЦЭМ!$C$33:$C$776,СВЦЭМ!$A$33:$A$776,$A136,СВЦЭМ!$B$33:$B$776,W$119)+'СЕТ СН'!$I$12+СВЦЭМ!$D$10+'СЕТ СН'!$I$5-'СЕТ СН'!$I$20</f>
        <v>3063.8581905400001</v>
      </c>
      <c r="X136" s="36">
        <f>SUMIFS(СВЦЭМ!$C$33:$C$776,СВЦЭМ!$A$33:$A$776,$A136,СВЦЭМ!$B$33:$B$776,X$119)+'СЕТ СН'!$I$12+СВЦЭМ!$D$10+'СЕТ СН'!$I$5-'СЕТ СН'!$I$20</f>
        <v>3064.8318396499999</v>
      </c>
      <c r="Y136" s="36">
        <f>SUMIFS(СВЦЭМ!$C$33:$C$776,СВЦЭМ!$A$33:$A$776,$A136,СВЦЭМ!$B$33:$B$776,Y$119)+'СЕТ СН'!$I$12+СВЦЭМ!$D$10+'СЕТ СН'!$I$5-'СЕТ СН'!$I$20</f>
        <v>3085.5610821099999</v>
      </c>
    </row>
    <row r="137" spans="1:25" ht="15.75" x14ac:dyDescent="0.2">
      <c r="A137" s="35">
        <f t="shared" si="3"/>
        <v>44153</v>
      </c>
      <c r="B137" s="36">
        <f>SUMIFS(СВЦЭМ!$C$33:$C$776,СВЦЭМ!$A$33:$A$776,$A137,СВЦЭМ!$B$33:$B$776,B$119)+'СЕТ СН'!$I$12+СВЦЭМ!$D$10+'СЕТ СН'!$I$5-'СЕТ СН'!$I$20</f>
        <v>3150.0789763900002</v>
      </c>
      <c r="C137" s="36">
        <f>SUMIFS(СВЦЭМ!$C$33:$C$776,СВЦЭМ!$A$33:$A$776,$A137,СВЦЭМ!$B$33:$B$776,C$119)+'СЕТ СН'!$I$12+СВЦЭМ!$D$10+'СЕТ СН'!$I$5-'СЕТ СН'!$I$20</f>
        <v>3200.824216</v>
      </c>
      <c r="D137" s="36">
        <f>SUMIFS(СВЦЭМ!$C$33:$C$776,СВЦЭМ!$A$33:$A$776,$A137,СВЦЭМ!$B$33:$B$776,D$119)+'СЕТ СН'!$I$12+СВЦЭМ!$D$10+'СЕТ СН'!$I$5-'СЕТ СН'!$I$20</f>
        <v>3239.4804504600002</v>
      </c>
      <c r="E137" s="36">
        <f>SUMIFS(СВЦЭМ!$C$33:$C$776,СВЦЭМ!$A$33:$A$776,$A137,СВЦЭМ!$B$33:$B$776,E$119)+'СЕТ СН'!$I$12+СВЦЭМ!$D$10+'СЕТ СН'!$I$5-'СЕТ СН'!$I$20</f>
        <v>3251.6667717700002</v>
      </c>
      <c r="F137" s="36">
        <f>SUMIFS(СВЦЭМ!$C$33:$C$776,СВЦЭМ!$A$33:$A$776,$A137,СВЦЭМ!$B$33:$B$776,F$119)+'СЕТ СН'!$I$12+СВЦЭМ!$D$10+'СЕТ СН'!$I$5-'СЕТ СН'!$I$20</f>
        <v>3247.9942429500002</v>
      </c>
      <c r="G137" s="36">
        <f>SUMIFS(СВЦЭМ!$C$33:$C$776,СВЦЭМ!$A$33:$A$776,$A137,СВЦЭМ!$B$33:$B$776,G$119)+'СЕТ СН'!$I$12+СВЦЭМ!$D$10+'СЕТ СН'!$I$5-'СЕТ СН'!$I$20</f>
        <v>3229.3774482700001</v>
      </c>
      <c r="H137" s="36">
        <f>SUMIFS(СВЦЭМ!$C$33:$C$776,СВЦЭМ!$A$33:$A$776,$A137,СВЦЭМ!$B$33:$B$776,H$119)+'СЕТ СН'!$I$12+СВЦЭМ!$D$10+'СЕТ СН'!$I$5-'СЕТ СН'!$I$20</f>
        <v>3231.12688183</v>
      </c>
      <c r="I137" s="36">
        <f>SUMIFS(СВЦЭМ!$C$33:$C$776,СВЦЭМ!$A$33:$A$776,$A137,СВЦЭМ!$B$33:$B$776,I$119)+'СЕТ СН'!$I$12+СВЦЭМ!$D$10+'СЕТ СН'!$I$5-'СЕТ СН'!$I$20</f>
        <v>3214.4833247400002</v>
      </c>
      <c r="J137" s="36">
        <f>SUMIFS(СВЦЭМ!$C$33:$C$776,СВЦЭМ!$A$33:$A$776,$A137,СВЦЭМ!$B$33:$B$776,J$119)+'СЕТ СН'!$I$12+СВЦЭМ!$D$10+'СЕТ СН'!$I$5-'СЕТ СН'!$I$20</f>
        <v>3187.9564006600003</v>
      </c>
      <c r="K137" s="36">
        <f>SUMIFS(СВЦЭМ!$C$33:$C$776,СВЦЭМ!$A$33:$A$776,$A137,СВЦЭМ!$B$33:$B$776,K$119)+'СЕТ СН'!$I$12+СВЦЭМ!$D$10+'СЕТ СН'!$I$5-'СЕТ СН'!$I$20</f>
        <v>3176.0142305100003</v>
      </c>
      <c r="L137" s="36">
        <f>SUMIFS(СВЦЭМ!$C$33:$C$776,СВЦЭМ!$A$33:$A$776,$A137,СВЦЭМ!$B$33:$B$776,L$119)+'СЕТ СН'!$I$12+СВЦЭМ!$D$10+'СЕТ СН'!$I$5-'СЕТ СН'!$I$20</f>
        <v>3134.2230560500002</v>
      </c>
      <c r="M137" s="36">
        <f>SUMIFS(СВЦЭМ!$C$33:$C$776,СВЦЭМ!$A$33:$A$776,$A137,СВЦЭМ!$B$33:$B$776,M$119)+'СЕТ СН'!$I$12+СВЦЭМ!$D$10+'СЕТ СН'!$I$5-'СЕТ СН'!$I$20</f>
        <v>3111.2633277900004</v>
      </c>
      <c r="N137" s="36">
        <f>SUMIFS(СВЦЭМ!$C$33:$C$776,СВЦЭМ!$A$33:$A$776,$A137,СВЦЭМ!$B$33:$B$776,N$119)+'СЕТ СН'!$I$12+СВЦЭМ!$D$10+'СЕТ СН'!$I$5-'СЕТ СН'!$I$20</f>
        <v>3104.5426069600003</v>
      </c>
      <c r="O137" s="36">
        <f>SUMIFS(СВЦЭМ!$C$33:$C$776,СВЦЭМ!$A$33:$A$776,$A137,СВЦЭМ!$B$33:$B$776,O$119)+'СЕТ СН'!$I$12+СВЦЭМ!$D$10+'СЕТ СН'!$I$5-'СЕТ СН'!$I$20</f>
        <v>3104.5829944000002</v>
      </c>
      <c r="P137" s="36">
        <f>SUMIFS(СВЦЭМ!$C$33:$C$776,СВЦЭМ!$A$33:$A$776,$A137,СВЦЭМ!$B$33:$B$776,P$119)+'СЕТ СН'!$I$12+СВЦЭМ!$D$10+'СЕТ СН'!$I$5-'СЕТ СН'!$I$20</f>
        <v>3107.2669334299999</v>
      </c>
      <c r="Q137" s="36">
        <f>SUMIFS(СВЦЭМ!$C$33:$C$776,СВЦЭМ!$A$33:$A$776,$A137,СВЦЭМ!$B$33:$B$776,Q$119)+'СЕТ СН'!$I$12+СВЦЭМ!$D$10+'СЕТ СН'!$I$5-'СЕТ СН'!$I$20</f>
        <v>3109.2871263800002</v>
      </c>
      <c r="R137" s="36">
        <f>SUMIFS(СВЦЭМ!$C$33:$C$776,СВЦЭМ!$A$33:$A$776,$A137,СВЦЭМ!$B$33:$B$776,R$119)+'СЕТ СН'!$I$12+СВЦЭМ!$D$10+'СЕТ СН'!$I$5-'СЕТ СН'!$I$20</f>
        <v>3099.8634985799999</v>
      </c>
      <c r="S137" s="36">
        <f>SUMIFS(СВЦЭМ!$C$33:$C$776,СВЦЭМ!$A$33:$A$776,$A137,СВЦЭМ!$B$33:$B$776,S$119)+'СЕТ СН'!$I$12+СВЦЭМ!$D$10+'СЕТ СН'!$I$5-'СЕТ СН'!$I$20</f>
        <v>3120.5751220000002</v>
      </c>
      <c r="T137" s="36">
        <f>SUMIFS(СВЦЭМ!$C$33:$C$776,СВЦЭМ!$A$33:$A$776,$A137,СВЦЭМ!$B$33:$B$776,T$119)+'СЕТ СН'!$I$12+СВЦЭМ!$D$10+'СЕТ СН'!$I$5-'СЕТ СН'!$I$20</f>
        <v>3138.2219033300003</v>
      </c>
      <c r="U137" s="36">
        <f>SUMIFS(СВЦЭМ!$C$33:$C$776,СВЦЭМ!$A$33:$A$776,$A137,СВЦЭМ!$B$33:$B$776,U$119)+'СЕТ СН'!$I$12+СВЦЭМ!$D$10+'СЕТ СН'!$I$5-'СЕТ СН'!$I$20</f>
        <v>3137.7289768200003</v>
      </c>
      <c r="V137" s="36">
        <f>SUMIFS(СВЦЭМ!$C$33:$C$776,СВЦЭМ!$A$33:$A$776,$A137,СВЦЭМ!$B$33:$B$776,V$119)+'СЕТ СН'!$I$12+СВЦЭМ!$D$10+'СЕТ СН'!$I$5-'СЕТ СН'!$I$20</f>
        <v>3126.4271436600002</v>
      </c>
      <c r="W137" s="36">
        <f>SUMIFS(СВЦЭМ!$C$33:$C$776,СВЦЭМ!$A$33:$A$776,$A137,СВЦЭМ!$B$33:$B$776,W$119)+'СЕТ СН'!$I$12+СВЦЭМ!$D$10+'СЕТ СН'!$I$5-'СЕТ СН'!$I$20</f>
        <v>3109.60950619</v>
      </c>
      <c r="X137" s="36">
        <f>SUMIFS(СВЦЭМ!$C$33:$C$776,СВЦЭМ!$A$33:$A$776,$A137,СВЦЭМ!$B$33:$B$776,X$119)+'СЕТ СН'!$I$12+СВЦЭМ!$D$10+'СЕТ СН'!$I$5-'СЕТ СН'!$I$20</f>
        <v>3107.0376976100001</v>
      </c>
      <c r="Y137" s="36">
        <f>SUMIFS(СВЦЭМ!$C$33:$C$776,СВЦЭМ!$A$33:$A$776,$A137,СВЦЭМ!$B$33:$B$776,Y$119)+'СЕТ СН'!$I$12+СВЦЭМ!$D$10+'СЕТ СН'!$I$5-'СЕТ СН'!$I$20</f>
        <v>3113.24345713</v>
      </c>
    </row>
    <row r="138" spans="1:25" ht="15.75" x14ac:dyDescent="0.2">
      <c r="A138" s="35">
        <f t="shared" si="3"/>
        <v>44154</v>
      </c>
      <c r="B138" s="36">
        <f>SUMIFS(СВЦЭМ!$C$33:$C$776,СВЦЭМ!$A$33:$A$776,$A138,СВЦЭМ!$B$33:$B$776,B$119)+'СЕТ СН'!$I$12+СВЦЭМ!$D$10+'СЕТ СН'!$I$5-'СЕТ СН'!$I$20</f>
        <v>3186.18115334</v>
      </c>
      <c r="C138" s="36">
        <f>SUMIFS(СВЦЭМ!$C$33:$C$776,СВЦЭМ!$A$33:$A$776,$A138,СВЦЭМ!$B$33:$B$776,C$119)+'СЕТ СН'!$I$12+СВЦЭМ!$D$10+'СЕТ СН'!$I$5-'СЕТ СН'!$I$20</f>
        <v>3249.06275873</v>
      </c>
      <c r="D138" s="36">
        <f>SUMIFS(СВЦЭМ!$C$33:$C$776,СВЦЭМ!$A$33:$A$776,$A138,СВЦЭМ!$B$33:$B$776,D$119)+'СЕТ СН'!$I$12+СВЦЭМ!$D$10+'СЕТ СН'!$I$5-'СЕТ СН'!$I$20</f>
        <v>3280.7216595600003</v>
      </c>
      <c r="E138" s="36">
        <f>SUMIFS(СВЦЭМ!$C$33:$C$776,СВЦЭМ!$A$33:$A$776,$A138,СВЦЭМ!$B$33:$B$776,E$119)+'СЕТ СН'!$I$12+СВЦЭМ!$D$10+'СЕТ СН'!$I$5-'СЕТ СН'!$I$20</f>
        <v>3283.6749550200002</v>
      </c>
      <c r="F138" s="36">
        <f>SUMIFS(СВЦЭМ!$C$33:$C$776,СВЦЭМ!$A$33:$A$776,$A138,СВЦЭМ!$B$33:$B$776,F$119)+'СЕТ СН'!$I$12+СВЦЭМ!$D$10+'СЕТ СН'!$I$5-'СЕТ СН'!$I$20</f>
        <v>3280.6108664200001</v>
      </c>
      <c r="G138" s="36">
        <f>SUMIFS(СВЦЭМ!$C$33:$C$776,СВЦЭМ!$A$33:$A$776,$A138,СВЦЭМ!$B$33:$B$776,G$119)+'СЕТ СН'!$I$12+СВЦЭМ!$D$10+'СЕТ СН'!$I$5-'СЕТ СН'!$I$20</f>
        <v>3280.94191873</v>
      </c>
      <c r="H138" s="36">
        <f>SUMIFS(СВЦЭМ!$C$33:$C$776,СВЦЭМ!$A$33:$A$776,$A138,СВЦЭМ!$B$33:$B$776,H$119)+'СЕТ СН'!$I$12+СВЦЭМ!$D$10+'СЕТ СН'!$I$5-'СЕТ СН'!$I$20</f>
        <v>3259.0294655500002</v>
      </c>
      <c r="I138" s="36">
        <f>SUMIFS(СВЦЭМ!$C$33:$C$776,СВЦЭМ!$A$33:$A$776,$A138,СВЦЭМ!$B$33:$B$776,I$119)+'СЕТ СН'!$I$12+СВЦЭМ!$D$10+'СЕТ СН'!$I$5-'СЕТ СН'!$I$20</f>
        <v>3215.2195962100004</v>
      </c>
      <c r="J138" s="36">
        <f>SUMIFS(СВЦЭМ!$C$33:$C$776,СВЦЭМ!$A$33:$A$776,$A138,СВЦЭМ!$B$33:$B$776,J$119)+'СЕТ СН'!$I$12+СВЦЭМ!$D$10+'СЕТ СН'!$I$5-'СЕТ СН'!$I$20</f>
        <v>3179.6536460500001</v>
      </c>
      <c r="K138" s="36">
        <f>SUMIFS(СВЦЭМ!$C$33:$C$776,СВЦЭМ!$A$33:$A$776,$A138,СВЦЭМ!$B$33:$B$776,K$119)+'СЕТ СН'!$I$12+СВЦЭМ!$D$10+'СЕТ СН'!$I$5-'СЕТ СН'!$I$20</f>
        <v>3174.2673184499999</v>
      </c>
      <c r="L138" s="36">
        <f>SUMIFS(СВЦЭМ!$C$33:$C$776,СВЦЭМ!$A$33:$A$776,$A138,СВЦЭМ!$B$33:$B$776,L$119)+'СЕТ СН'!$I$12+СВЦЭМ!$D$10+'СЕТ СН'!$I$5-'СЕТ СН'!$I$20</f>
        <v>3144.8245169500001</v>
      </c>
      <c r="M138" s="36">
        <f>SUMIFS(СВЦЭМ!$C$33:$C$776,СВЦЭМ!$A$33:$A$776,$A138,СВЦЭМ!$B$33:$B$776,M$119)+'СЕТ СН'!$I$12+СВЦЭМ!$D$10+'СЕТ СН'!$I$5-'СЕТ СН'!$I$20</f>
        <v>3120.4226000799999</v>
      </c>
      <c r="N138" s="36">
        <f>SUMIFS(СВЦЭМ!$C$33:$C$776,СВЦЭМ!$A$33:$A$776,$A138,СВЦЭМ!$B$33:$B$776,N$119)+'СЕТ СН'!$I$12+СВЦЭМ!$D$10+'СЕТ СН'!$I$5-'СЕТ СН'!$I$20</f>
        <v>3103.8282866899999</v>
      </c>
      <c r="O138" s="36">
        <f>SUMIFS(СВЦЭМ!$C$33:$C$776,СВЦЭМ!$A$33:$A$776,$A138,СВЦЭМ!$B$33:$B$776,O$119)+'СЕТ СН'!$I$12+СВЦЭМ!$D$10+'СЕТ СН'!$I$5-'СЕТ СН'!$I$20</f>
        <v>3112.2902180400001</v>
      </c>
      <c r="P138" s="36">
        <f>SUMIFS(СВЦЭМ!$C$33:$C$776,СВЦЭМ!$A$33:$A$776,$A138,СВЦЭМ!$B$33:$B$776,P$119)+'СЕТ СН'!$I$12+СВЦЭМ!$D$10+'СЕТ СН'!$I$5-'СЕТ СН'!$I$20</f>
        <v>3119.1357982</v>
      </c>
      <c r="Q138" s="36">
        <f>SUMIFS(СВЦЭМ!$C$33:$C$776,СВЦЭМ!$A$33:$A$776,$A138,СВЦЭМ!$B$33:$B$776,Q$119)+'СЕТ СН'!$I$12+СВЦЭМ!$D$10+'СЕТ СН'!$I$5-'СЕТ СН'!$I$20</f>
        <v>3121.9469572000003</v>
      </c>
      <c r="R138" s="36">
        <f>SUMIFS(СВЦЭМ!$C$33:$C$776,СВЦЭМ!$A$33:$A$776,$A138,СВЦЭМ!$B$33:$B$776,R$119)+'СЕТ СН'!$I$12+СВЦЭМ!$D$10+'СЕТ СН'!$I$5-'СЕТ СН'!$I$20</f>
        <v>3112.8557600200002</v>
      </c>
      <c r="S138" s="36">
        <f>SUMIFS(СВЦЭМ!$C$33:$C$776,СВЦЭМ!$A$33:$A$776,$A138,СВЦЭМ!$B$33:$B$776,S$119)+'СЕТ СН'!$I$12+СВЦЭМ!$D$10+'СЕТ СН'!$I$5-'СЕТ СН'!$I$20</f>
        <v>3109.7072281400001</v>
      </c>
      <c r="T138" s="36">
        <f>SUMIFS(СВЦЭМ!$C$33:$C$776,СВЦЭМ!$A$33:$A$776,$A138,СВЦЭМ!$B$33:$B$776,T$119)+'СЕТ СН'!$I$12+СВЦЭМ!$D$10+'СЕТ СН'!$I$5-'СЕТ СН'!$I$20</f>
        <v>3130.80587242</v>
      </c>
      <c r="U138" s="36">
        <f>SUMIFS(СВЦЭМ!$C$33:$C$776,СВЦЭМ!$A$33:$A$776,$A138,СВЦЭМ!$B$33:$B$776,U$119)+'СЕТ СН'!$I$12+СВЦЭМ!$D$10+'СЕТ СН'!$I$5-'СЕТ СН'!$I$20</f>
        <v>3125.1942045100004</v>
      </c>
      <c r="V138" s="36">
        <f>SUMIFS(СВЦЭМ!$C$33:$C$776,СВЦЭМ!$A$33:$A$776,$A138,СВЦЭМ!$B$33:$B$776,V$119)+'СЕТ СН'!$I$12+СВЦЭМ!$D$10+'СЕТ СН'!$I$5-'СЕТ СН'!$I$20</f>
        <v>3114.0882342900004</v>
      </c>
      <c r="W138" s="36">
        <f>SUMIFS(СВЦЭМ!$C$33:$C$776,СВЦЭМ!$A$33:$A$776,$A138,СВЦЭМ!$B$33:$B$776,W$119)+'СЕТ СН'!$I$12+СВЦЭМ!$D$10+'СЕТ СН'!$I$5-'СЕТ СН'!$I$20</f>
        <v>3094.48781186</v>
      </c>
      <c r="X138" s="36">
        <f>SUMIFS(СВЦЭМ!$C$33:$C$776,СВЦЭМ!$A$33:$A$776,$A138,СВЦЭМ!$B$33:$B$776,X$119)+'СЕТ СН'!$I$12+СВЦЭМ!$D$10+'СЕТ СН'!$I$5-'СЕТ СН'!$I$20</f>
        <v>3091.3862455000003</v>
      </c>
      <c r="Y138" s="36">
        <f>SUMIFS(СВЦЭМ!$C$33:$C$776,СВЦЭМ!$A$33:$A$776,$A138,СВЦЭМ!$B$33:$B$776,Y$119)+'СЕТ СН'!$I$12+СВЦЭМ!$D$10+'СЕТ СН'!$I$5-'СЕТ СН'!$I$20</f>
        <v>3089.9919439700002</v>
      </c>
    </row>
    <row r="139" spans="1:25" ht="15.75" x14ac:dyDescent="0.2">
      <c r="A139" s="35">
        <f t="shared" si="3"/>
        <v>44155</v>
      </c>
      <c r="B139" s="36">
        <f>SUMIFS(СВЦЭМ!$C$33:$C$776,СВЦЭМ!$A$33:$A$776,$A139,СВЦЭМ!$B$33:$B$776,B$119)+'СЕТ СН'!$I$12+СВЦЭМ!$D$10+'СЕТ СН'!$I$5-'СЕТ СН'!$I$20</f>
        <v>3167.0507065199999</v>
      </c>
      <c r="C139" s="36">
        <f>SUMIFS(СВЦЭМ!$C$33:$C$776,СВЦЭМ!$A$33:$A$776,$A139,СВЦЭМ!$B$33:$B$776,C$119)+'СЕТ СН'!$I$12+СВЦЭМ!$D$10+'СЕТ СН'!$I$5-'СЕТ СН'!$I$20</f>
        <v>3249.0592170300001</v>
      </c>
      <c r="D139" s="36">
        <f>SUMIFS(СВЦЭМ!$C$33:$C$776,СВЦЭМ!$A$33:$A$776,$A139,СВЦЭМ!$B$33:$B$776,D$119)+'СЕТ СН'!$I$12+СВЦЭМ!$D$10+'СЕТ СН'!$I$5-'СЕТ СН'!$I$20</f>
        <v>3296.0408842699999</v>
      </c>
      <c r="E139" s="36">
        <f>SUMIFS(СВЦЭМ!$C$33:$C$776,СВЦЭМ!$A$33:$A$776,$A139,СВЦЭМ!$B$33:$B$776,E$119)+'СЕТ СН'!$I$12+СВЦЭМ!$D$10+'СЕТ СН'!$I$5-'СЕТ СН'!$I$20</f>
        <v>3310.6536782500002</v>
      </c>
      <c r="F139" s="36">
        <f>SUMIFS(СВЦЭМ!$C$33:$C$776,СВЦЭМ!$A$33:$A$776,$A139,СВЦЭМ!$B$33:$B$776,F$119)+'СЕТ СН'!$I$12+СВЦЭМ!$D$10+'СЕТ СН'!$I$5-'СЕТ СН'!$I$20</f>
        <v>3306.5940440200002</v>
      </c>
      <c r="G139" s="36">
        <f>SUMIFS(СВЦЭМ!$C$33:$C$776,СВЦЭМ!$A$33:$A$776,$A139,СВЦЭМ!$B$33:$B$776,G$119)+'СЕТ СН'!$I$12+СВЦЭМ!$D$10+'СЕТ СН'!$I$5-'СЕТ СН'!$I$20</f>
        <v>3288.86046627</v>
      </c>
      <c r="H139" s="36">
        <f>SUMIFS(СВЦЭМ!$C$33:$C$776,СВЦЭМ!$A$33:$A$776,$A139,СВЦЭМ!$B$33:$B$776,H$119)+'СЕТ СН'!$I$12+СВЦЭМ!$D$10+'СЕТ СН'!$I$5-'СЕТ СН'!$I$20</f>
        <v>3243.9159867000003</v>
      </c>
      <c r="I139" s="36">
        <f>SUMIFS(СВЦЭМ!$C$33:$C$776,СВЦЭМ!$A$33:$A$776,$A139,СВЦЭМ!$B$33:$B$776,I$119)+'СЕТ СН'!$I$12+СВЦЭМ!$D$10+'СЕТ СН'!$I$5-'СЕТ СН'!$I$20</f>
        <v>3195.7898845899999</v>
      </c>
      <c r="J139" s="36">
        <f>SUMIFS(СВЦЭМ!$C$33:$C$776,СВЦЭМ!$A$33:$A$776,$A139,СВЦЭМ!$B$33:$B$776,J$119)+'СЕТ СН'!$I$12+СВЦЭМ!$D$10+'СЕТ СН'!$I$5-'СЕТ СН'!$I$20</f>
        <v>3181.2141078600002</v>
      </c>
      <c r="K139" s="36">
        <f>SUMIFS(СВЦЭМ!$C$33:$C$776,СВЦЭМ!$A$33:$A$776,$A139,СВЦЭМ!$B$33:$B$776,K$119)+'СЕТ СН'!$I$12+СВЦЭМ!$D$10+'СЕТ СН'!$I$5-'СЕТ СН'!$I$20</f>
        <v>3170.0296623200002</v>
      </c>
      <c r="L139" s="36">
        <f>SUMIFS(СВЦЭМ!$C$33:$C$776,СВЦЭМ!$A$33:$A$776,$A139,СВЦЭМ!$B$33:$B$776,L$119)+'СЕТ СН'!$I$12+СВЦЭМ!$D$10+'СЕТ СН'!$I$5-'СЕТ СН'!$I$20</f>
        <v>3155.17582408</v>
      </c>
      <c r="M139" s="36">
        <f>SUMIFS(СВЦЭМ!$C$33:$C$776,СВЦЭМ!$A$33:$A$776,$A139,СВЦЭМ!$B$33:$B$776,M$119)+'СЕТ СН'!$I$12+СВЦЭМ!$D$10+'СЕТ СН'!$I$5-'СЕТ СН'!$I$20</f>
        <v>3106.9707206400003</v>
      </c>
      <c r="N139" s="36">
        <f>SUMIFS(СВЦЭМ!$C$33:$C$776,СВЦЭМ!$A$33:$A$776,$A139,СВЦЭМ!$B$33:$B$776,N$119)+'СЕТ СН'!$I$12+СВЦЭМ!$D$10+'СЕТ СН'!$I$5-'СЕТ СН'!$I$20</f>
        <v>3093.7129337900001</v>
      </c>
      <c r="O139" s="36">
        <f>SUMIFS(СВЦЭМ!$C$33:$C$776,СВЦЭМ!$A$33:$A$776,$A139,СВЦЭМ!$B$33:$B$776,O$119)+'СЕТ СН'!$I$12+СВЦЭМ!$D$10+'СЕТ СН'!$I$5-'СЕТ СН'!$I$20</f>
        <v>3098.03069409</v>
      </c>
      <c r="P139" s="36">
        <f>SUMIFS(СВЦЭМ!$C$33:$C$776,СВЦЭМ!$A$33:$A$776,$A139,СВЦЭМ!$B$33:$B$776,P$119)+'СЕТ СН'!$I$12+СВЦЭМ!$D$10+'СЕТ СН'!$I$5-'СЕТ СН'!$I$20</f>
        <v>3104.8827509500002</v>
      </c>
      <c r="Q139" s="36">
        <f>SUMIFS(СВЦЭМ!$C$33:$C$776,СВЦЭМ!$A$33:$A$776,$A139,СВЦЭМ!$B$33:$B$776,Q$119)+'СЕТ СН'!$I$12+СВЦЭМ!$D$10+'СЕТ СН'!$I$5-'СЕТ СН'!$I$20</f>
        <v>3102.44568071</v>
      </c>
      <c r="R139" s="36">
        <f>SUMIFS(СВЦЭМ!$C$33:$C$776,СВЦЭМ!$A$33:$A$776,$A139,СВЦЭМ!$B$33:$B$776,R$119)+'СЕТ СН'!$I$12+СВЦЭМ!$D$10+'СЕТ СН'!$I$5-'СЕТ СН'!$I$20</f>
        <v>3093.2732678400002</v>
      </c>
      <c r="S139" s="36">
        <f>SUMIFS(СВЦЭМ!$C$33:$C$776,СВЦЭМ!$A$33:$A$776,$A139,СВЦЭМ!$B$33:$B$776,S$119)+'СЕТ СН'!$I$12+СВЦЭМ!$D$10+'СЕТ СН'!$I$5-'СЕТ СН'!$I$20</f>
        <v>3067.8864524200003</v>
      </c>
      <c r="T139" s="36">
        <f>SUMIFS(СВЦЭМ!$C$33:$C$776,СВЦЭМ!$A$33:$A$776,$A139,СВЦЭМ!$B$33:$B$776,T$119)+'СЕТ СН'!$I$12+СВЦЭМ!$D$10+'СЕТ СН'!$I$5-'СЕТ СН'!$I$20</f>
        <v>3053.6716586900002</v>
      </c>
      <c r="U139" s="36">
        <f>SUMIFS(СВЦЭМ!$C$33:$C$776,СВЦЭМ!$A$33:$A$776,$A139,СВЦЭМ!$B$33:$B$776,U$119)+'СЕТ СН'!$I$12+СВЦЭМ!$D$10+'СЕТ СН'!$I$5-'СЕТ СН'!$I$20</f>
        <v>3060.93232158</v>
      </c>
      <c r="V139" s="36">
        <f>SUMIFS(СВЦЭМ!$C$33:$C$776,СВЦЭМ!$A$33:$A$776,$A139,СВЦЭМ!$B$33:$B$776,V$119)+'СЕТ СН'!$I$12+СВЦЭМ!$D$10+'СЕТ СН'!$I$5-'СЕТ СН'!$I$20</f>
        <v>3066.0496415600001</v>
      </c>
      <c r="W139" s="36">
        <f>SUMIFS(СВЦЭМ!$C$33:$C$776,СВЦЭМ!$A$33:$A$776,$A139,СВЦЭМ!$B$33:$B$776,W$119)+'СЕТ СН'!$I$12+СВЦЭМ!$D$10+'СЕТ СН'!$I$5-'СЕТ СН'!$I$20</f>
        <v>3078.0019830300002</v>
      </c>
      <c r="X139" s="36">
        <f>SUMIFS(СВЦЭМ!$C$33:$C$776,СВЦЭМ!$A$33:$A$776,$A139,СВЦЭМ!$B$33:$B$776,X$119)+'СЕТ СН'!$I$12+СВЦЭМ!$D$10+'СЕТ СН'!$I$5-'СЕТ СН'!$I$20</f>
        <v>3074.7202423600002</v>
      </c>
      <c r="Y139" s="36">
        <f>SUMIFS(СВЦЭМ!$C$33:$C$776,СВЦЭМ!$A$33:$A$776,$A139,СВЦЭМ!$B$33:$B$776,Y$119)+'СЕТ СН'!$I$12+СВЦЭМ!$D$10+'СЕТ СН'!$I$5-'СЕТ СН'!$I$20</f>
        <v>3094.1135659900001</v>
      </c>
    </row>
    <row r="140" spans="1:25" ht="15.75" x14ac:dyDescent="0.2">
      <c r="A140" s="35">
        <f t="shared" si="3"/>
        <v>44156</v>
      </c>
      <c r="B140" s="36">
        <f>SUMIFS(СВЦЭМ!$C$33:$C$776,СВЦЭМ!$A$33:$A$776,$A140,СВЦЭМ!$B$33:$B$776,B$119)+'СЕТ СН'!$I$12+СВЦЭМ!$D$10+'СЕТ СН'!$I$5-'СЕТ СН'!$I$20</f>
        <v>3177.6896856200001</v>
      </c>
      <c r="C140" s="36">
        <f>SUMIFS(СВЦЭМ!$C$33:$C$776,СВЦЭМ!$A$33:$A$776,$A140,СВЦЭМ!$B$33:$B$776,C$119)+'СЕТ СН'!$I$12+СВЦЭМ!$D$10+'СЕТ СН'!$I$5-'СЕТ СН'!$I$20</f>
        <v>3227.4633161400002</v>
      </c>
      <c r="D140" s="36">
        <f>SUMIFS(СВЦЭМ!$C$33:$C$776,СВЦЭМ!$A$33:$A$776,$A140,СВЦЭМ!$B$33:$B$776,D$119)+'СЕТ СН'!$I$12+СВЦЭМ!$D$10+'СЕТ СН'!$I$5-'СЕТ СН'!$I$20</f>
        <v>3280.5717003999998</v>
      </c>
      <c r="E140" s="36">
        <f>SUMIFS(СВЦЭМ!$C$33:$C$776,СВЦЭМ!$A$33:$A$776,$A140,СВЦЭМ!$B$33:$B$776,E$119)+'СЕТ СН'!$I$12+СВЦЭМ!$D$10+'СЕТ СН'!$I$5-'СЕТ СН'!$I$20</f>
        <v>3284.4663385399999</v>
      </c>
      <c r="F140" s="36">
        <f>SUMIFS(СВЦЭМ!$C$33:$C$776,СВЦЭМ!$A$33:$A$776,$A140,СВЦЭМ!$B$33:$B$776,F$119)+'СЕТ СН'!$I$12+СВЦЭМ!$D$10+'СЕТ СН'!$I$5-'СЕТ СН'!$I$20</f>
        <v>3282.59890111</v>
      </c>
      <c r="G140" s="36">
        <f>SUMIFS(СВЦЭМ!$C$33:$C$776,СВЦЭМ!$A$33:$A$776,$A140,СВЦЭМ!$B$33:$B$776,G$119)+'СЕТ СН'!$I$12+СВЦЭМ!$D$10+'СЕТ СН'!$I$5-'СЕТ СН'!$I$20</f>
        <v>3268.8918076200002</v>
      </c>
      <c r="H140" s="36">
        <f>SUMIFS(СВЦЭМ!$C$33:$C$776,СВЦЭМ!$A$33:$A$776,$A140,СВЦЭМ!$B$33:$B$776,H$119)+'СЕТ СН'!$I$12+СВЦЭМ!$D$10+'СЕТ СН'!$I$5-'СЕТ СН'!$I$20</f>
        <v>3252.6761743699999</v>
      </c>
      <c r="I140" s="36">
        <f>SUMIFS(СВЦЭМ!$C$33:$C$776,СВЦЭМ!$A$33:$A$776,$A140,СВЦЭМ!$B$33:$B$776,I$119)+'СЕТ СН'!$I$12+СВЦЭМ!$D$10+'СЕТ СН'!$I$5-'СЕТ СН'!$I$20</f>
        <v>3219.3965265500001</v>
      </c>
      <c r="J140" s="36">
        <f>SUMIFS(СВЦЭМ!$C$33:$C$776,СВЦЭМ!$A$33:$A$776,$A140,СВЦЭМ!$B$33:$B$776,J$119)+'СЕТ СН'!$I$12+СВЦЭМ!$D$10+'СЕТ СН'!$I$5-'СЕТ СН'!$I$20</f>
        <v>3185.4890654300002</v>
      </c>
      <c r="K140" s="36">
        <f>SUMIFS(СВЦЭМ!$C$33:$C$776,СВЦЭМ!$A$33:$A$776,$A140,СВЦЭМ!$B$33:$B$776,K$119)+'СЕТ СН'!$I$12+СВЦЭМ!$D$10+'СЕТ СН'!$I$5-'СЕТ СН'!$I$20</f>
        <v>3156.5000016900003</v>
      </c>
      <c r="L140" s="36">
        <f>SUMIFS(СВЦЭМ!$C$33:$C$776,СВЦЭМ!$A$33:$A$776,$A140,СВЦЭМ!$B$33:$B$776,L$119)+'СЕТ СН'!$I$12+СВЦЭМ!$D$10+'СЕТ СН'!$I$5-'СЕТ СН'!$I$20</f>
        <v>3110.9108802700002</v>
      </c>
      <c r="M140" s="36">
        <f>SUMIFS(СВЦЭМ!$C$33:$C$776,СВЦЭМ!$A$33:$A$776,$A140,СВЦЭМ!$B$33:$B$776,M$119)+'СЕТ СН'!$I$12+СВЦЭМ!$D$10+'СЕТ СН'!$I$5-'СЕТ СН'!$I$20</f>
        <v>3070.6213587700004</v>
      </c>
      <c r="N140" s="36">
        <f>SUMIFS(СВЦЭМ!$C$33:$C$776,СВЦЭМ!$A$33:$A$776,$A140,СВЦЭМ!$B$33:$B$776,N$119)+'СЕТ СН'!$I$12+СВЦЭМ!$D$10+'СЕТ СН'!$I$5-'СЕТ СН'!$I$20</f>
        <v>3066.7991326400002</v>
      </c>
      <c r="O140" s="36">
        <f>SUMIFS(СВЦЭМ!$C$33:$C$776,СВЦЭМ!$A$33:$A$776,$A140,СВЦЭМ!$B$33:$B$776,O$119)+'СЕТ СН'!$I$12+СВЦЭМ!$D$10+'СЕТ СН'!$I$5-'СЕТ СН'!$I$20</f>
        <v>3063.81441726</v>
      </c>
      <c r="P140" s="36">
        <f>SUMIFS(СВЦЭМ!$C$33:$C$776,СВЦЭМ!$A$33:$A$776,$A140,СВЦЭМ!$B$33:$B$776,P$119)+'СЕТ СН'!$I$12+СВЦЭМ!$D$10+'СЕТ СН'!$I$5-'СЕТ СН'!$I$20</f>
        <v>3077.0582799900003</v>
      </c>
      <c r="Q140" s="36">
        <f>SUMIFS(СВЦЭМ!$C$33:$C$776,СВЦЭМ!$A$33:$A$776,$A140,СВЦЭМ!$B$33:$B$776,Q$119)+'СЕТ СН'!$I$12+СВЦЭМ!$D$10+'СЕТ СН'!$I$5-'СЕТ СН'!$I$20</f>
        <v>3065.0116296300002</v>
      </c>
      <c r="R140" s="36">
        <f>SUMIFS(СВЦЭМ!$C$33:$C$776,СВЦЭМ!$A$33:$A$776,$A140,СВЦЭМ!$B$33:$B$776,R$119)+'СЕТ СН'!$I$12+СВЦЭМ!$D$10+'СЕТ СН'!$I$5-'СЕТ СН'!$I$20</f>
        <v>3055.8518326500002</v>
      </c>
      <c r="S140" s="36">
        <f>SUMIFS(СВЦЭМ!$C$33:$C$776,СВЦЭМ!$A$33:$A$776,$A140,СВЦЭМ!$B$33:$B$776,S$119)+'СЕТ СН'!$I$12+СВЦЭМ!$D$10+'СЕТ СН'!$I$5-'СЕТ СН'!$I$20</f>
        <v>3028.1000133000002</v>
      </c>
      <c r="T140" s="36">
        <f>SUMIFS(СВЦЭМ!$C$33:$C$776,СВЦЭМ!$A$33:$A$776,$A140,СВЦЭМ!$B$33:$B$776,T$119)+'СЕТ СН'!$I$12+СВЦЭМ!$D$10+'СЕТ СН'!$I$5-'СЕТ СН'!$I$20</f>
        <v>3031.4048479400003</v>
      </c>
      <c r="U140" s="36">
        <f>SUMIFS(СВЦЭМ!$C$33:$C$776,СВЦЭМ!$A$33:$A$776,$A140,СВЦЭМ!$B$33:$B$776,U$119)+'СЕТ СН'!$I$12+СВЦЭМ!$D$10+'СЕТ СН'!$I$5-'СЕТ СН'!$I$20</f>
        <v>3034.6916418000001</v>
      </c>
      <c r="V140" s="36">
        <f>SUMIFS(СВЦЭМ!$C$33:$C$776,СВЦЭМ!$A$33:$A$776,$A140,СВЦЭМ!$B$33:$B$776,V$119)+'СЕТ СН'!$I$12+СВЦЭМ!$D$10+'СЕТ СН'!$I$5-'СЕТ СН'!$I$20</f>
        <v>3035.8698676000004</v>
      </c>
      <c r="W140" s="36">
        <f>SUMIFS(СВЦЭМ!$C$33:$C$776,СВЦЭМ!$A$33:$A$776,$A140,СВЦЭМ!$B$33:$B$776,W$119)+'СЕТ СН'!$I$12+СВЦЭМ!$D$10+'СЕТ СН'!$I$5-'СЕТ СН'!$I$20</f>
        <v>3044.2674883600002</v>
      </c>
      <c r="X140" s="36">
        <f>SUMIFS(СВЦЭМ!$C$33:$C$776,СВЦЭМ!$A$33:$A$776,$A140,СВЦЭМ!$B$33:$B$776,X$119)+'СЕТ СН'!$I$12+СВЦЭМ!$D$10+'СЕТ СН'!$I$5-'СЕТ СН'!$I$20</f>
        <v>3066.7724803300002</v>
      </c>
      <c r="Y140" s="36">
        <f>SUMIFS(СВЦЭМ!$C$33:$C$776,СВЦЭМ!$A$33:$A$776,$A140,СВЦЭМ!$B$33:$B$776,Y$119)+'СЕТ СН'!$I$12+СВЦЭМ!$D$10+'СЕТ СН'!$I$5-'СЕТ СН'!$I$20</f>
        <v>3104.9067820800001</v>
      </c>
    </row>
    <row r="141" spans="1:25" ht="15.75" x14ac:dyDescent="0.2">
      <c r="A141" s="35">
        <f t="shared" si="3"/>
        <v>44157</v>
      </c>
      <c r="B141" s="36">
        <f>SUMIFS(СВЦЭМ!$C$33:$C$776,СВЦЭМ!$A$33:$A$776,$A141,СВЦЭМ!$B$33:$B$776,B$119)+'СЕТ СН'!$I$12+СВЦЭМ!$D$10+'СЕТ СН'!$I$5-'СЕТ СН'!$I$20</f>
        <v>3148.8692831900003</v>
      </c>
      <c r="C141" s="36">
        <f>SUMIFS(СВЦЭМ!$C$33:$C$776,СВЦЭМ!$A$33:$A$776,$A141,СВЦЭМ!$B$33:$B$776,C$119)+'СЕТ СН'!$I$12+СВЦЭМ!$D$10+'СЕТ СН'!$I$5-'СЕТ СН'!$I$20</f>
        <v>3234.7256086100001</v>
      </c>
      <c r="D141" s="36">
        <f>SUMIFS(СВЦЭМ!$C$33:$C$776,СВЦЭМ!$A$33:$A$776,$A141,СВЦЭМ!$B$33:$B$776,D$119)+'СЕТ СН'!$I$12+СВЦЭМ!$D$10+'СЕТ СН'!$I$5-'СЕТ СН'!$I$20</f>
        <v>3288.5197688300004</v>
      </c>
      <c r="E141" s="36">
        <f>SUMIFS(СВЦЭМ!$C$33:$C$776,СВЦЭМ!$A$33:$A$776,$A141,СВЦЭМ!$B$33:$B$776,E$119)+'СЕТ СН'!$I$12+СВЦЭМ!$D$10+'СЕТ СН'!$I$5-'СЕТ СН'!$I$20</f>
        <v>3291.0245250300004</v>
      </c>
      <c r="F141" s="36">
        <f>SUMIFS(СВЦЭМ!$C$33:$C$776,СВЦЭМ!$A$33:$A$776,$A141,СВЦЭМ!$B$33:$B$776,F$119)+'СЕТ СН'!$I$12+СВЦЭМ!$D$10+'СЕТ СН'!$I$5-'СЕТ СН'!$I$20</f>
        <v>3291.1002246300004</v>
      </c>
      <c r="G141" s="36">
        <f>SUMIFS(СВЦЭМ!$C$33:$C$776,СВЦЭМ!$A$33:$A$776,$A141,СВЦЭМ!$B$33:$B$776,G$119)+'СЕТ СН'!$I$12+СВЦЭМ!$D$10+'СЕТ СН'!$I$5-'СЕТ СН'!$I$20</f>
        <v>3280.6002825900005</v>
      </c>
      <c r="H141" s="36">
        <f>SUMIFS(СВЦЭМ!$C$33:$C$776,СВЦЭМ!$A$33:$A$776,$A141,СВЦЭМ!$B$33:$B$776,H$119)+'СЕТ СН'!$I$12+СВЦЭМ!$D$10+'СЕТ СН'!$I$5-'СЕТ СН'!$I$20</f>
        <v>3259.7412872300001</v>
      </c>
      <c r="I141" s="36">
        <f>SUMIFS(СВЦЭМ!$C$33:$C$776,СВЦЭМ!$A$33:$A$776,$A141,СВЦЭМ!$B$33:$B$776,I$119)+'СЕТ СН'!$I$12+СВЦЭМ!$D$10+'СЕТ СН'!$I$5-'СЕТ СН'!$I$20</f>
        <v>3226.89772068</v>
      </c>
      <c r="J141" s="36">
        <f>SUMIFS(СВЦЭМ!$C$33:$C$776,СВЦЭМ!$A$33:$A$776,$A141,СВЦЭМ!$B$33:$B$776,J$119)+'СЕТ СН'!$I$12+СВЦЭМ!$D$10+'СЕТ СН'!$I$5-'СЕТ СН'!$I$20</f>
        <v>3203.6256867400002</v>
      </c>
      <c r="K141" s="36">
        <f>SUMIFS(СВЦЭМ!$C$33:$C$776,СВЦЭМ!$A$33:$A$776,$A141,СВЦЭМ!$B$33:$B$776,K$119)+'СЕТ СН'!$I$12+СВЦЭМ!$D$10+'СЕТ СН'!$I$5-'СЕТ СН'!$I$20</f>
        <v>3183.0278082200002</v>
      </c>
      <c r="L141" s="36">
        <f>SUMIFS(СВЦЭМ!$C$33:$C$776,СВЦЭМ!$A$33:$A$776,$A141,СВЦЭМ!$B$33:$B$776,L$119)+'СЕТ СН'!$I$12+СВЦЭМ!$D$10+'СЕТ СН'!$I$5-'СЕТ СН'!$I$20</f>
        <v>3136.3529549499999</v>
      </c>
      <c r="M141" s="36">
        <f>SUMIFS(СВЦЭМ!$C$33:$C$776,СВЦЭМ!$A$33:$A$776,$A141,СВЦЭМ!$B$33:$B$776,M$119)+'СЕТ СН'!$I$12+СВЦЭМ!$D$10+'СЕТ СН'!$I$5-'СЕТ СН'!$I$20</f>
        <v>3082.3087826300002</v>
      </c>
      <c r="N141" s="36">
        <f>SUMIFS(СВЦЭМ!$C$33:$C$776,СВЦЭМ!$A$33:$A$776,$A141,СВЦЭМ!$B$33:$B$776,N$119)+'СЕТ СН'!$I$12+СВЦЭМ!$D$10+'СЕТ СН'!$I$5-'СЕТ СН'!$I$20</f>
        <v>3075.0296818800002</v>
      </c>
      <c r="O141" s="36">
        <f>SUMIFS(СВЦЭМ!$C$33:$C$776,СВЦЭМ!$A$33:$A$776,$A141,СВЦЭМ!$B$33:$B$776,O$119)+'СЕТ СН'!$I$12+СВЦЭМ!$D$10+'СЕТ СН'!$I$5-'СЕТ СН'!$I$20</f>
        <v>3082.6774455700001</v>
      </c>
      <c r="P141" s="36">
        <f>SUMIFS(СВЦЭМ!$C$33:$C$776,СВЦЭМ!$A$33:$A$776,$A141,СВЦЭМ!$B$33:$B$776,P$119)+'СЕТ СН'!$I$12+СВЦЭМ!$D$10+'СЕТ СН'!$I$5-'СЕТ СН'!$I$20</f>
        <v>3084.78731638</v>
      </c>
      <c r="Q141" s="36">
        <f>SUMIFS(СВЦЭМ!$C$33:$C$776,СВЦЭМ!$A$33:$A$776,$A141,СВЦЭМ!$B$33:$B$776,Q$119)+'СЕТ СН'!$I$12+СВЦЭМ!$D$10+'СЕТ СН'!$I$5-'СЕТ СН'!$I$20</f>
        <v>3081.0012628100003</v>
      </c>
      <c r="R141" s="36">
        <f>SUMIFS(СВЦЭМ!$C$33:$C$776,СВЦЭМ!$A$33:$A$776,$A141,СВЦЭМ!$B$33:$B$776,R$119)+'СЕТ СН'!$I$12+СВЦЭМ!$D$10+'СЕТ СН'!$I$5-'СЕТ СН'!$I$20</f>
        <v>3069.7128407200003</v>
      </c>
      <c r="S141" s="36">
        <f>SUMIFS(СВЦЭМ!$C$33:$C$776,СВЦЭМ!$A$33:$A$776,$A141,СВЦЭМ!$B$33:$B$776,S$119)+'СЕТ СН'!$I$12+СВЦЭМ!$D$10+'СЕТ СН'!$I$5-'СЕТ СН'!$I$20</f>
        <v>3067.9797964200002</v>
      </c>
      <c r="T141" s="36">
        <f>SUMIFS(СВЦЭМ!$C$33:$C$776,СВЦЭМ!$A$33:$A$776,$A141,СВЦЭМ!$B$33:$B$776,T$119)+'СЕТ СН'!$I$12+СВЦЭМ!$D$10+'СЕТ СН'!$I$5-'СЕТ СН'!$I$20</f>
        <v>3031.5342088400002</v>
      </c>
      <c r="U141" s="36">
        <f>SUMIFS(СВЦЭМ!$C$33:$C$776,СВЦЭМ!$A$33:$A$776,$A141,СВЦЭМ!$B$33:$B$776,U$119)+'СЕТ СН'!$I$12+СВЦЭМ!$D$10+'СЕТ СН'!$I$5-'СЕТ СН'!$I$20</f>
        <v>3031.6515447900001</v>
      </c>
      <c r="V141" s="36">
        <f>SUMIFS(СВЦЭМ!$C$33:$C$776,СВЦЭМ!$A$33:$A$776,$A141,СВЦЭМ!$B$33:$B$776,V$119)+'СЕТ СН'!$I$12+СВЦЭМ!$D$10+'СЕТ СН'!$I$5-'СЕТ СН'!$I$20</f>
        <v>3040.2279235599999</v>
      </c>
      <c r="W141" s="36">
        <f>SUMIFS(СВЦЭМ!$C$33:$C$776,СВЦЭМ!$A$33:$A$776,$A141,СВЦЭМ!$B$33:$B$776,W$119)+'СЕТ СН'!$I$12+СВЦЭМ!$D$10+'СЕТ СН'!$I$5-'СЕТ СН'!$I$20</f>
        <v>3071.7612470100003</v>
      </c>
      <c r="X141" s="36">
        <f>SUMIFS(СВЦЭМ!$C$33:$C$776,СВЦЭМ!$A$33:$A$776,$A141,СВЦЭМ!$B$33:$B$776,X$119)+'СЕТ СН'!$I$12+СВЦЭМ!$D$10+'СЕТ СН'!$I$5-'СЕТ СН'!$I$20</f>
        <v>3082.7431263900003</v>
      </c>
      <c r="Y141" s="36">
        <f>SUMIFS(СВЦЭМ!$C$33:$C$776,СВЦЭМ!$A$33:$A$776,$A141,СВЦЭМ!$B$33:$B$776,Y$119)+'СЕТ СН'!$I$12+СВЦЭМ!$D$10+'СЕТ СН'!$I$5-'СЕТ СН'!$I$20</f>
        <v>3107.6142705100001</v>
      </c>
    </row>
    <row r="142" spans="1:25" ht="15.75" x14ac:dyDescent="0.2">
      <c r="A142" s="35">
        <f t="shared" si="3"/>
        <v>44158</v>
      </c>
      <c r="B142" s="36">
        <f>SUMIFS(СВЦЭМ!$C$33:$C$776,СВЦЭМ!$A$33:$A$776,$A142,СВЦЭМ!$B$33:$B$776,B$119)+'СЕТ СН'!$I$12+СВЦЭМ!$D$10+'СЕТ СН'!$I$5-'СЕТ СН'!$I$20</f>
        <v>3123.4533387600004</v>
      </c>
      <c r="C142" s="36">
        <f>SUMIFS(СВЦЭМ!$C$33:$C$776,СВЦЭМ!$A$33:$A$776,$A142,СВЦЭМ!$B$33:$B$776,C$119)+'СЕТ СН'!$I$12+СВЦЭМ!$D$10+'СЕТ СН'!$I$5-'СЕТ СН'!$I$20</f>
        <v>3168.8988859300002</v>
      </c>
      <c r="D142" s="36">
        <f>SUMIFS(СВЦЭМ!$C$33:$C$776,СВЦЭМ!$A$33:$A$776,$A142,СВЦЭМ!$B$33:$B$776,D$119)+'СЕТ СН'!$I$12+СВЦЭМ!$D$10+'СЕТ СН'!$I$5-'СЕТ СН'!$I$20</f>
        <v>3209.7442584700002</v>
      </c>
      <c r="E142" s="36">
        <f>SUMIFS(СВЦЭМ!$C$33:$C$776,СВЦЭМ!$A$33:$A$776,$A142,СВЦЭМ!$B$33:$B$776,E$119)+'СЕТ СН'!$I$12+СВЦЭМ!$D$10+'СЕТ СН'!$I$5-'СЕТ СН'!$I$20</f>
        <v>3213.70451284</v>
      </c>
      <c r="F142" s="36">
        <f>SUMIFS(СВЦЭМ!$C$33:$C$776,СВЦЭМ!$A$33:$A$776,$A142,СВЦЭМ!$B$33:$B$776,F$119)+'СЕТ СН'!$I$12+СВЦЭМ!$D$10+'СЕТ СН'!$I$5-'СЕТ СН'!$I$20</f>
        <v>3206.5856381500002</v>
      </c>
      <c r="G142" s="36">
        <f>SUMIFS(СВЦЭМ!$C$33:$C$776,СВЦЭМ!$A$33:$A$776,$A142,СВЦЭМ!$B$33:$B$776,G$119)+'СЕТ СН'!$I$12+СВЦЭМ!$D$10+'СЕТ СН'!$I$5-'СЕТ СН'!$I$20</f>
        <v>3208.5937377099999</v>
      </c>
      <c r="H142" s="36">
        <f>SUMIFS(СВЦЭМ!$C$33:$C$776,СВЦЭМ!$A$33:$A$776,$A142,СВЦЭМ!$B$33:$B$776,H$119)+'СЕТ СН'!$I$12+СВЦЭМ!$D$10+'СЕТ СН'!$I$5-'СЕТ СН'!$I$20</f>
        <v>3210.6486120899999</v>
      </c>
      <c r="I142" s="36">
        <f>SUMIFS(СВЦЭМ!$C$33:$C$776,СВЦЭМ!$A$33:$A$776,$A142,СВЦЭМ!$B$33:$B$776,I$119)+'СЕТ СН'!$I$12+СВЦЭМ!$D$10+'СЕТ СН'!$I$5-'СЕТ СН'!$I$20</f>
        <v>3202.0702818600003</v>
      </c>
      <c r="J142" s="36">
        <f>SUMIFS(СВЦЭМ!$C$33:$C$776,СВЦЭМ!$A$33:$A$776,$A142,СВЦЭМ!$B$33:$B$776,J$119)+'СЕТ СН'!$I$12+СВЦЭМ!$D$10+'СЕТ СН'!$I$5-'СЕТ СН'!$I$20</f>
        <v>3193.1360416500002</v>
      </c>
      <c r="K142" s="36">
        <f>SUMIFS(СВЦЭМ!$C$33:$C$776,СВЦЭМ!$A$33:$A$776,$A142,СВЦЭМ!$B$33:$B$776,K$119)+'СЕТ СН'!$I$12+СВЦЭМ!$D$10+'СЕТ СН'!$I$5-'СЕТ СН'!$I$20</f>
        <v>3208.1595057600002</v>
      </c>
      <c r="L142" s="36">
        <f>SUMIFS(СВЦЭМ!$C$33:$C$776,СВЦЭМ!$A$33:$A$776,$A142,СВЦЭМ!$B$33:$B$776,L$119)+'СЕТ СН'!$I$12+СВЦЭМ!$D$10+'СЕТ СН'!$I$5-'СЕТ СН'!$I$20</f>
        <v>3184.5010655200003</v>
      </c>
      <c r="M142" s="36">
        <f>SUMIFS(СВЦЭМ!$C$33:$C$776,СВЦЭМ!$A$33:$A$776,$A142,СВЦЭМ!$B$33:$B$776,M$119)+'СЕТ СН'!$I$12+СВЦЭМ!$D$10+'СЕТ СН'!$I$5-'СЕТ СН'!$I$20</f>
        <v>3134.1550185800002</v>
      </c>
      <c r="N142" s="36">
        <f>SUMIFS(СВЦЭМ!$C$33:$C$776,СВЦЭМ!$A$33:$A$776,$A142,СВЦЭМ!$B$33:$B$776,N$119)+'СЕТ СН'!$I$12+СВЦЭМ!$D$10+'СЕТ СН'!$I$5-'СЕТ СН'!$I$20</f>
        <v>3111.8672279800003</v>
      </c>
      <c r="O142" s="36">
        <f>SUMIFS(СВЦЭМ!$C$33:$C$776,СВЦЭМ!$A$33:$A$776,$A142,СВЦЭМ!$B$33:$B$776,O$119)+'СЕТ СН'!$I$12+СВЦЭМ!$D$10+'СЕТ СН'!$I$5-'СЕТ СН'!$I$20</f>
        <v>3122.5981718800003</v>
      </c>
      <c r="P142" s="36">
        <f>SUMIFS(СВЦЭМ!$C$33:$C$776,СВЦЭМ!$A$33:$A$776,$A142,СВЦЭМ!$B$33:$B$776,P$119)+'СЕТ СН'!$I$12+СВЦЭМ!$D$10+'СЕТ СН'!$I$5-'СЕТ СН'!$I$20</f>
        <v>3124.7542187400004</v>
      </c>
      <c r="Q142" s="36">
        <f>SUMIFS(СВЦЭМ!$C$33:$C$776,СВЦЭМ!$A$33:$A$776,$A142,СВЦЭМ!$B$33:$B$776,Q$119)+'СЕТ СН'!$I$12+СВЦЭМ!$D$10+'СЕТ СН'!$I$5-'СЕТ СН'!$I$20</f>
        <v>3124.0671927800004</v>
      </c>
      <c r="R142" s="36">
        <f>SUMIFS(СВЦЭМ!$C$33:$C$776,СВЦЭМ!$A$33:$A$776,$A142,СВЦЭМ!$B$33:$B$776,R$119)+'СЕТ СН'!$I$12+СВЦЭМ!$D$10+'СЕТ СН'!$I$5-'СЕТ СН'!$I$20</f>
        <v>3111.33787803</v>
      </c>
      <c r="S142" s="36">
        <f>SUMIFS(СВЦЭМ!$C$33:$C$776,СВЦЭМ!$A$33:$A$776,$A142,СВЦЭМ!$B$33:$B$776,S$119)+'СЕТ СН'!$I$12+СВЦЭМ!$D$10+'СЕТ СН'!$I$5-'СЕТ СН'!$I$20</f>
        <v>3098.1985696400002</v>
      </c>
      <c r="T142" s="36">
        <f>SUMIFS(СВЦЭМ!$C$33:$C$776,СВЦЭМ!$A$33:$A$776,$A142,СВЦЭМ!$B$33:$B$776,T$119)+'СЕТ СН'!$I$12+СВЦЭМ!$D$10+'СЕТ СН'!$I$5-'СЕТ СН'!$I$20</f>
        <v>3084.1485714800001</v>
      </c>
      <c r="U142" s="36">
        <f>SUMIFS(СВЦЭМ!$C$33:$C$776,СВЦЭМ!$A$33:$A$776,$A142,СВЦЭМ!$B$33:$B$776,U$119)+'СЕТ СН'!$I$12+СВЦЭМ!$D$10+'СЕТ СН'!$I$5-'СЕТ СН'!$I$20</f>
        <v>3080.0029845700001</v>
      </c>
      <c r="V142" s="36">
        <f>SUMIFS(СВЦЭМ!$C$33:$C$776,СВЦЭМ!$A$33:$A$776,$A142,СВЦЭМ!$B$33:$B$776,V$119)+'СЕТ СН'!$I$12+СВЦЭМ!$D$10+'СЕТ СН'!$I$5-'СЕТ СН'!$I$20</f>
        <v>3092.1371209400004</v>
      </c>
      <c r="W142" s="36">
        <f>SUMIFS(СВЦЭМ!$C$33:$C$776,СВЦЭМ!$A$33:$A$776,$A142,СВЦЭМ!$B$33:$B$776,W$119)+'СЕТ СН'!$I$12+СВЦЭМ!$D$10+'СЕТ СН'!$I$5-'СЕТ СН'!$I$20</f>
        <v>3098.1332033100002</v>
      </c>
      <c r="X142" s="36">
        <f>SUMIFS(СВЦЭМ!$C$33:$C$776,СВЦЭМ!$A$33:$A$776,$A142,СВЦЭМ!$B$33:$B$776,X$119)+'СЕТ СН'!$I$12+СВЦЭМ!$D$10+'СЕТ СН'!$I$5-'СЕТ СН'!$I$20</f>
        <v>3097.8326345300002</v>
      </c>
      <c r="Y142" s="36">
        <f>SUMIFS(СВЦЭМ!$C$33:$C$776,СВЦЭМ!$A$33:$A$776,$A142,СВЦЭМ!$B$33:$B$776,Y$119)+'СЕТ СН'!$I$12+СВЦЭМ!$D$10+'СЕТ СН'!$I$5-'СЕТ СН'!$I$20</f>
        <v>3117.12843557</v>
      </c>
    </row>
    <row r="143" spans="1:25" ht="15.75" x14ac:dyDescent="0.2">
      <c r="A143" s="35">
        <f t="shared" si="3"/>
        <v>44159</v>
      </c>
      <c r="B143" s="36">
        <f>SUMIFS(СВЦЭМ!$C$33:$C$776,СВЦЭМ!$A$33:$A$776,$A143,СВЦЭМ!$B$33:$B$776,B$119)+'СЕТ СН'!$I$12+СВЦЭМ!$D$10+'СЕТ СН'!$I$5-'СЕТ СН'!$I$20</f>
        <v>3126.1874399900003</v>
      </c>
      <c r="C143" s="36">
        <f>SUMIFS(СВЦЭМ!$C$33:$C$776,СВЦЭМ!$A$33:$A$776,$A143,СВЦЭМ!$B$33:$B$776,C$119)+'СЕТ СН'!$I$12+СВЦЭМ!$D$10+'СЕТ СН'!$I$5-'СЕТ СН'!$I$20</f>
        <v>3215.3583174</v>
      </c>
      <c r="D143" s="36">
        <f>SUMIFS(СВЦЭМ!$C$33:$C$776,СВЦЭМ!$A$33:$A$776,$A143,СВЦЭМ!$B$33:$B$776,D$119)+'СЕТ СН'!$I$12+СВЦЭМ!$D$10+'СЕТ СН'!$I$5-'СЕТ СН'!$I$20</f>
        <v>3274.9830045799999</v>
      </c>
      <c r="E143" s="36">
        <f>SUMIFS(СВЦЭМ!$C$33:$C$776,СВЦЭМ!$A$33:$A$776,$A143,СВЦЭМ!$B$33:$B$776,E$119)+'СЕТ СН'!$I$12+СВЦЭМ!$D$10+'СЕТ СН'!$I$5-'СЕТ СН'!$I$20</f>
        <v>3289.1459755000005</v>
      </c>
      <c r="F143" s="36">
        <f>SUMIFS(СВЦЭМ!$C$33:$C$776,СВЦЭМ!$A$33:$A$776,$A143,СВЦЭМ!$B$33:$B$776,F$119)+'СЕТ СН'!$I$12+СВЦЭМ!$D$10+'СЕТ СН'!$I$5-'СЕТ СН'!$I$20</f>
        <v>3291.6172135699999</v>
      </c>
      <c r="G143" s="36">
        <f>SUMIFS(СВЦЭМ!$C$33:$C$776,СВЦЭМ!$A$33:$A$776,$A143,СВЦЭМ!$B$33:$B$776,G$119)+'СЕТ СН'!$I$12+СВЦЭМ!$D$10+'СЕТ СН'!$I$5-'СЕТ СН'!$I$20</f>
        <v>3275.9549640200003</v>
      </c>
      <c r="H143" s="36">
        <f>SUMIFS(СВЦЭМ!$C$33:$C$776,СВЦЭМ!$A$33:$A$776,$A143,СВЦЭМ!$B$33:$B$776,H$119)+'СЕТ СН'!$I$12+СВЦЭМ!$D$10+'СЕТ СН'!$I$5-'СЕТ СН'!$I$20</f>
        <v>3238.1702547700002</v>
      </c>
      <c r="I143" s="36">
        <f>SUMIFS(СВЦЭМ!$C$33:$C$776,СВЦЭМ!$A$33:$A$776,$A143,СВЦЭМ!$B$33:$B$776,I$119)+'СЕТ СН'!$I$12+СВЦЭМ!$D$10+'СЕТ СН'!$I$5-'СЕТ СН'!$I$20</f>
        <v>3183.6571361599999</v>
      </c>
      <c r="J143" s="36">
        <f>SUMIFS(СВЦЭМ!$C$33:$C$776,СВЦЭМ!$A$33:$A$776,$A143,СВЦЭМ!$B$33:$B$776,J$119)+'СЕТ СН'!$I$12+СВЦЭМ!$D$10+'СЕТ СН'!$I$5-'СЕТ СН'!$I$20</f>
        <v>3156.6875318000002</v>
      </c>
      <c r="K143" s="36">
        <f>SUMIFS(СВЦЭМ!$C$33:$C$776,СВЦЭМ!$A$33:$A$776,$A143,СВЦЭМ!$B$33:$B$776,K$119)+'СЕТ СН'!$I$12+СВЦЭМ!$D$10+'СЕТ СН'!$I$5-'СЕТ СН'!$I$20</f>
        <v>3155.23526296</v>
      </c>
      <c r="L143" s="36">
        <f>SUMIFS(СВЦЭМ!$C$33:$C$776,СВЦЭМ!$A$33:$A$776,$A143,СВЦЭМ!$B$33:$B$776,L$119)+'СЕТ СН'!$I$12+СВЦЭМ!$D$10+'СЕТ СН'!$I$5-'СЕТ СН'!$I$20</f>
        <v>3120.3664134400001</v>
      </c>
      <c r="M143" s="36">
        <f>SUMIFS(СВЦЭМ!$C$33:$C$776,СВЦЭМ!$A$33:$A$776,$A143,СВЦЭМ!$B$33:$B$776,M$119)+'СЕТ СН'!$I$12+СВЦЭМ!$D$10+'СЕТ СН'!$I$5-'СЕТ СН'!$I$20</f>
        <v>3070.8519953100003</v>
      </c>
      <c r="N143" s="36">
        <f>SUMIFS(СВЦЭМ!$C$33:$C$776,СВЦЭМ!$A$33:$A$776,$A143,СВЦЭМ!$B$33:$B$776,N$119)+'СЕТ СН'!$I$12+СВЦЭМ!$D$10+'СЕТ СН'!$I$5-'СЕТ СН'!$I$20</f>
        <v>3064.2038480700003</v>
      </c>
      <c r="O143" s="36">
        <f>SUMIFS(СВЦЭМ!$C$33:$C$776,СВЦЭМ!$A$33:$A$776,$A143,СВЦЭМ!$B$33:$B$776,O$119)+'СЕТ СН'!$I$12+СВЦЭМ!$D$10+'СЕТ СН'!$I$5-'СЕТ СН'!$I$20</f>
        <v>3084.2089741100003</v>
      </c>
      <c r="P143" s="36">
        <f>SUMIFS(СВЦЭМ!$C$33:$C$776,СВЦЭМ!$A$33:$A$776,$A143,СВЦЭМ!$B$33:$B$776,P$119)+'СЕТ СН'!$I$12+СВЦЭМ!$D$10+'СЕТ СН'!$I$5-'СЕТ СН'!$I$20</f>
        <v>3097.0017798400004</v>
      </c>
      <c r="Q143" s="36">
        <f>SUMIFS(СВЦЭМ!$C$33:$C$776,СВЦЭМ!$A$33:$A$776,$A143,СВЦЭМ!$B$33:$B$776,Q$119)+'СЕТ СН'!$I$12+СВЦЭМ!$D$10+'СЕТ СН'!$I$5-'СЕТ СН'!$I$20</f>
        <v>3105.1064896000003</v>
      </c>
      <c r="R143" s="36">
        <f>SUMIFS(СВЦЭМ!$C$33:$C$776,СВЦЭМ!$A$33:$A$776,$A143,СВЦЭМ!$B$33:$B$776,R$119)+'СЕТ СН'!$I$12+СВЦЭМ!$D$10+'СЕТ СН'!$I$5-'СЕТ СН'!$I$20</f>
        <v>3113.89115021</v>
      </c>
      <c r="S143" s="36">
        <f>SUMIFS(СВЦЭМ!$C$33:$C$776,СВЦЭМ!$A$33:$A$776,$A143,СВЦЭМ!$B$33:$B$776,S$119)+'СЕТ СН'!$I$12+СВЦЭМ!$D$10+'СЕТ СН'!$I$5-'СЕТ СН'!$I$20</f>
        <v>3100.6142030000001</v>
      </c>
      <c r="T143" s="36">
        <f>SUMIFS(СВЦЭМ!$C$33:$C$776,СВЦЭМ!$A$33:$A$776,$A143,СВЦЭМ!$B$33:$B$776,T$119)+'СЕТ СН'!$I$12+СВЦЭМ!$D$10+'СЕТ СН'!$I$5-'СЕТ СН'!$I$20</f>
        <v>3064.2957392100002</v>
      </c>
      <c r="U143" s="36">
        <f>SUMIFS(СВЦЭМ!$C$33:$C$776,СВЦЭМ!$A$33:$A$776,$A143,СВЦЭМ!$B$33:$B$776,U$119)+'СЕТ СН'!$I$12+СВЦЭМ!$D$10+'СЕТ СН'!$I$5-'СЕТ СН'!$I$20</f>
        <v>3047.80702982</v>
      </c>
      <c r="V143" s="36">
        <f>SUMIFS(СВЦЭМ!$C$33:$C$776,СВЦЭМ!$A$33:$A$776,$A143,СВЦЭМ!$B$33:$B$776,V$119)+'СЕТ СН'!$I$12+СВЦЭМ!$D$10+'СЕТ СН'!$I$5-'СЕТ СН'!$I$20</f>
        <v>3051.8782130700001</v>
      </c>
      <c r="W143" s="36">
        <f>SUMIFS(СВЦЭМ!$C$33:$C$776,СВЦЭМ!$A$33:$A$776,$A143,СВЦЭМ!$B$33:$B$776,W$119)+'СЕТ СН'!$I$12+СВЦЭМ!$D$10+'СЕТ СН'!$I$5-'СЕТ СН'!$I$20</f>
        <v>3066.2651811100004</v>
      </c>
      <c r="X143" s="36">
        <f>SUMIFS(СВЦЭМ!$C$33:$C$776,СВЦЭМ!$A$33:$A$776,$A143,СВЦЭМ!$B$33:$B$776,X$119)+'СЕТ СН'!$I$12+СВЦЭМ!$D$10+'СЕТ СН'!$I$5-'СЕТ СН'!$I$20</f>
        <v>3067.6991333000001</v>
      </c>
      <c r="Y143" s="36">
        <f>SUMIFS(СВЦЭМ!$C$33:$C$776,СВЦЭМ!$A$33:$A$776,$A143,СВЦЭМ!$B$33:$B$776,Y$119)+'СЕТ СН'!$I$12+СВЦЭМ!$D$10+'СЕТ СН'!$I$5-'СЕТ СН'!$I$20</f>
        <v>3093.2948833300002</v>
      </c>
    </row>
    <row r="144" spans="1:25" ht="15.75" x14ac:dyDescent="0.2">
      <c r="A144" s="35">
        <f t="shared" si="3"/>
        <v>44160</v>
      </c>
      <c r="B144" s="36">
        <f>SUMIFS(СВЦЭМ!$C$33:$C$776,СВЦЭМ!$A$33:$A$776,$A144,СВЦЭМ!$B$33:$B$776,B$119)+'СЕТ СН'!$I$12+СВЦЭМ!$D$10+'СЕТ СН'!$I$5-'СЕТ СН'!$I$20</f>
        <v>3134.6189498800004</v>
      </c>
      <c r="C144" s="36">
        <f>SUMIFS(СВЦЭМ!$C$33:$C$776,СВЦЭМ!$A$33:$A$776,$A144,СВЦЭМ!$B$33:$B$776,C$119)+'СЕТ СН'!$I$12+СВЦЭМ!$D$10+'СЕТ СН'!$I$5-'СЕТ СН'!$I$20</f>
        <v>3208.0328757800003</v>
      </c>
      <c r="D144" s="36">
        <f>SUMIFS(СВЦЭМ!$C$33:$C$776,СВЦЭМ!$A$33:$A$776,$A144,СВЦЭМ!$B$33:$B$776,D$119)+'СЕТ СН'!$I$12+СВЦЭМ!$D$10+'СЕТ СН'!$I$5-'СЕТ СН'!$I$20</f>
        <v>3259.5956915400002</v>
      </c>
      <c r="E144" s="36">
        <f>SUMIFS(СВЦЭМ!$C$33:$C$776,СВЦЭМ!$A$33:$A$776,$A144,СВЦЭМ!$B$33:$B$776,E$119)+'СЕТ СН'!$I$12+СВЦЭМ!$D$10+'СЕТ СН'!$I$5-'СЕТ СН'!$I$20</f>
        <v>3267.0968229600003</v>
      </c>
      <c r="F144" s="36">
        <f>SUMIFS(СВЦЭМ!$C$33:$C$776,СВЦЭМ!$A$33:$A$776,$A144,СВЦЭМ!$B$33:$B$776,F$119)+'СЕТ СН'!$I$12+СВЦЭМ!$D$10+'СЕТ СН'!$I$5-'СЕТ СН'!$I$20</f>
        <v>3260.9090719700002</v>
      </c>
      <c r="G144" s="36">
        <f>SUMIFS(СВЦЭМ!$C$33:$C$776,СВЦЭМ!$A$33:$A$776,$A144,СВЦЭМ!$B$33:$B$776,G$119)+'СЕТ СН'!$I$12+СВЦЭМ!$D$10+'СЕТ СН'!$I$5-'СЕТ СН'!$I$20</f>
        <v>3251.1623333900002</v>
      </c>
      <c r="H144" s="36">
        <f>SUMIFS(СВЦЭМ!$C$33:$C$776,СВЦЭМ!$A$33:$A$776,$A144,СВЦЭМ!$B$33:$B$776,H$119)+'СЕТ СН'!$I$12+СВЦЭМ!$D$10+'СЕТ СН'!$I$5-'СЕТ СН'!$I$20</f>
        <v>3228.8986496100001</v>
      </c>
      <c r="I144" s="36">
        <f>SUMIFS(СВЦЭМ!$C$33:$C$776,СВЦЭМ!$A$33:$A$776,$A144,СВЦЭМ!$B$33:$B$776,I$119)+'СЕТ СН'!$I$12+СВЦЭМ!$D$10+'СЕТ СН'!$I$5-'СЕТ СН'!$I$20</f>
        <v>3193.4742608000001</v>
      </c>
      <c r="J144" s="36">
        <f>SUMIFS(СВЦЭМ!$C$33:$C$776,СВЦЭМ!$A$33:$A$776,$A144,СВЦЭМ!$B$33:$B$776,J$119)+'СЕТ СН'!$I$12+СВЦЭМ!$D$10+'СЕТ СН'!$I$5-'СЕТ СН'!$I$20</f>
        <v>3177.8019282</v>
      </c>
      <c r="K144" s="36">
        <f>SUMIFS(СВЦЭМ!$C$33:$C$776,СВЦЭМ!$A$33:$A$776,$A144,СВЦЭМ!$B$33:$B$776,K$119)+'СЕТ СН'!$I$12+СВЦЭМ!$D$10+'СЕТ СН'!$I$5-'СЕТ СН'!$I$20</f>
        <v>3169.63335925</v>
      </c>
      <c r="L144" s="36">
        <f>SUMIFS(СВЦЭМ!$C$33:$C$776,СВЦЭМ!$A$33:$A$776,$A144,СВЦЭМ!$B$33:$B$776,L$119)+'СЕТ СН'!$I$12+СВЦЭМ!$D$10+'СЕТ СН'!$I$5-'СЕТ СН'!$I$20</f>
        <v>3136.8512804400002</v>
      </c>
      <c r="M144" s="36">
        <f>SUMIFS(СВЦЭМ!$C$33:$C$776,СВЦЭМ!$A$33:$A$776,$A144,СВЦЭМ!$B$33:$B$776,M$119)+'СЕТ СН'!$I$12+СВЦЭМ!$D$10+'СЕТ СН'!$I$5-'СЕТ СН'!$I$20</f>
        <v>3089.0192571600001</v>
      </c>
      <c r="N144" s="36">
        <f>SUMIFS(СВЦЭМ!$C$33:$C$776,СВЦЭМ!$A$33:$A$776,$A144,СВЦЭМ!$B$33:$B$776,N$119)+'СЕТ СН'!$I$12+СВЦЭМ!$D$10+'СЕТ СН'!$I$5-'СЕТ СН'!$I$20</f>
        <v>3074.1475769600002</v>
      </c>
      <c r="O144" s="36">
        <f>SUMIFS(СВЦЭМ!$C$33:$C$776,СВЦЭМ!$A$33:$A$776,$A144,СВЦЭМ!$B$33:$B$776,O$119)+'СЕТ СН'!$I$12+СВЦЭМ!$D$10+'СЕТ СН'!$I$5-'СЕТ СН'!$I$20</f>
        <v>3091.9565998500002</v>
      </c>
      <c r="P144" s="36">
        <f>SUMIFS(СВЦЭМ!$C$33:$C$776,СВЦЭМ!$A$33:$A$776,$A144,СВЦЭМ!$B$33:$B$776,P$119)+'СЕТ СН'!$I$12+СВЦЭМ!$D$10+'СЕТ СН'!$I$5-'СЕТ СН'!$I$20</f>
        <v>3099.6151871500001</v>
      </c>
      <c r="Q144" s="36">
        <f>SUMIFS(СВЦЭМ!$C$33:$C$776,СВЦЭМ!$A$33:$A$776,$A144,СВЦЭМ!$B$33:$B$776,Q$119)+'СЕТ СН'!$I$12+СВЦЭМ!$D$10+'СЕТ СН'!$I$5-'СЕТ СН'!$I$20</f>
        <v>3095.4246230200001</v>
      </c>
      <c r="R144" s="36">
        <f>SUMIFS(СВЦЭМ!$C$33:$C$776,СВЦЭМ!$A$33:$A$776,$A144,СВЦЭМ!$B$33:$B$776,R$119)+'СЕТ СН'!$I$12+СВЦЭМ!$D$10+'СЕТ СН'!$I$5-'СЕТ СН'!$I$20</f>
        <v>3097.6718517200002</v>
      </c>
      <c r="S144" s="36">
        <f>SUMIFS(СВЦЭМ!$C$33:$C$776,СВЦЭМ!$A$33:$A$776,$A144,СВЦЭМ!$B$33:$B$776,S$119)+'СЕТ СН'!$I$12+СВЦЭМ!$D$10+'СЕТ СН'!$I$5-'СЕТ СН'!$I$20</f>
        <v>3080.6033347600001</v>
      </c>
      <c r="T144" s="36">
        <f>SUMIFS(СВЦЭМ!$C$33:$C$776,СВЦЭМ!$A$33:$A$776,$A144,СВЦЭМ!$B$33:$B$776,T$119)+'СЕТ СН'!$I$12+СВЦЭМ!$D$10+'СЕТ СН'!$I$5-'СЕТ СН'!$I$20</f>
        <v>3094.3534716000004</v>
      </c>
      <c r="U144" s="36">
        <f>SUMIFS(СВЦЭМ!$C$33:$C$776,СВЦЭМ!$A$33:$A$776,$A144,СВЦЭМ!$B$33:$B$776,U$119)+'СЕТ СН'!$I$12+СВЦЭМ!$D$10+'СЕТ СН'!$I$5-'СЕТ СН'!$I$20</f>
        <v>3094.68253125</v>
      </c>
      <c r="V144" s="36">
        <f>SUMIFS(СВЦЭМ!$C$33:$C$776,СВЦЭМ!$A$33:$A$776,$A144,СВЦЭМ!$B$33:$B$776,V$119)+'СЕТ СН'!$I$12+СВЦЭМ!$D$10+'СЕТ СН'!$I$5-'СЕТ СН'!$I$20</f>
        <v>3079.7896324000003</v>
      </c>
      <c r="W144" s="36">
        <f>SUMIFS(СВЦЭМ!$C$33:$C$776,СВЦЭМ!$A$33:$A$776,$A144,СВЦЭМ!$B$33:$B$776,W$119)+'СЕТ СН'!$I$12+СВЦЭМ!$D$10+'СЕТ СН'!$I$5-'СЕТ СН'!$I$20</f>
        <v>3083.4241214500003</v>
      </c>
      <c r="X144" s="36">
        <f>SUMIFS(СВЦЭМ!$C$33:$C$776,СВЦЭМ!$A$33:$A$776,$A144,СВЦЭМ!$B$33:$B$776,X$119)+'СЕТ СН'!$I$12+СВЦЭМ!$D$10+'СЕТ СН'!$I$5-'СЕТ СН'!$I$20</f>
        <v>3097.3340012100002</v>
      </c>
      <c r="Y144" s="36">
        <f>SUMIFS(СВЦЭМ!$C$33:$C$776,СВЦЭМ!$A$33:$A$776,$A144,СВЦЭМ!$B$33:$B$776,Y$119)+'СЕТ СН'!$I$12+СВЦЭМ!$D$10+'СЕТ СН'!$I$5-'СЕТ СН'!$I$20</f>
        <v>3116.4490465200001</v>
      </c>
    </row>
    <row r="145" spans="1:26" ht="15.75" x14ac:dyDescent="0.2">
      <c r="A145" s="35">
        <f t="shared" si="3"/>
        <v>44161</v>
      </c>
      <c r="B145" s="36">
        <f>SUMIFS(СВЦЭМ!$C$33:$C$776,СВЦЭМ!$A$33:$A$776,$A145,СВЦЭМ!$B$33:$B$776,B$119)+'СЕТ СН'!$I$12+СВЦЭМ!$D$10+'СЕТ СН'!$I$5-'СЕТ СН'!$I$20</f>
        <v>3116.6258765600001</v>
      </c>
      <c r="C145" s="36">
        <f>SUMIFS(СВЦЭМ!$C$33:$C$776,СВЦЭМ!$A$33:$A$776,$A145,СВЦЭМ!$B$33:$B$776,C$119)+'СЕТ СН'!$I$12+СВЦЭМ!$D$10+'СЕТ СН'!$I$5-'СЕТ СН'!$I$20</f>
        <v>3191.0982798700002</v>
      </c>
      <c r="D145" s="36">
        <f>SUMIFS(СВЦЭМ!$C$33:$C$776,СВЦЭМ!$A$33:$A$776,$A145,СВЦЭМ!$B$33:$B$776,D$119)+'СЕТ СН'!$I$12+СВЦЭМ!$D$10+'СЕТ СН'!$I$5-'СЕТ СН'!$I$20</f>
        <v>3248.9969508800004</v>
      </c>
      <c r="E145" s="36">
        <f>SUMIFS(СВЦЭМ!$C$33:$C$776,СВЦЭМ!$A$33:$A$776,$A145,СВЦЭМ!$B$33:$B$776,E$119)+'СЕТ СН'!$I$12+СВЦЭМ!$D$10+'СЕТ СН'!$I$5-'СЕТ СН'!$I$20</f>
        <v>3257.3074300600001</v>
      </c>
      <c r="F145" s="36">
        <f>SUMIFS(СВЦЭМ!$C$33:$C$776,СВЦЭМ!$A$33:$A$776,$A145,СВЦЭМ!$B$33:$B$776,F$119)+'СЕТ СН'!$I$12+СВЦЭМ!$D$10+'СЕТ СН'!$I$5-'СЕТ СН'!$I$20</f>
        <v>3251.2411139700002</v>
      </c>
      <c r="G145" s="36">
        <f>SUMIFS(СВЦЭМ!$C$33:$C$776,СВЦЭМ!$A$33:$A$776,$A145,СВЦЭМ!$B$33:$B$776,G$119)+'СЕТ СН'!$I$12+СВЦЭМ!$D$10+'СЕТ СН'!$I$5-'СЕТ СН'!$I$20</f>
        <v>3229.9471629100003</v>
      </c>
      <c r="H145" s="36">
        <f>SUMIFS(СВЦЭМ!$C$33:$C$776,СВЦЭМ!$A$33:$A$776,$A145,СВЦЭМ!$B$33:$B$776,H$119)+'СЕТ СН'!$I$12+СВЦЭМ!$D$10+'СЕТ СН'!$I$5-'СЕТ СН'!$I$20</f>
        <v>3202.9248905300001</v>
      </c>
      <c r="I145" s="36">
        <f>SUMIFS(СВЦЭМ!$C$33:$C$776,СВЦЭМ!$A$33:$A$776,$A145,СВЦЭМ!$B$33:$B$776,I$119)+'СЕТ СН'!$I$12+СВЦЭМ!$D$10+'СЕТ СН'!$I$5-'СЕТ СН'!$I$20</f>
        <v>3173.0049339000002</v>
      </c>
      <c r="J145" s="36">
        <f>SUMIFS(СВЦЭМ!$C$33:$C$776,СВЦЭМ!$A$33:$A$776,$A145,СВЦЭМ!$B$33:$B$776,J$119)+'СЕТ СН'!$I$12+СВЦЭМ!$D$10+'СЕТ СН'!$I$5-'СЕТ СН'!$I$20</f>
        <v>3154.4832737900001</v>
      </c>
      <c r="K145" s="36">
        <f>SUMIFS(СВЦЭМ!$C$33:$C$776,СВЦЭМ!$A$33:$A$776,$A145,СВЦЭМ!$B$33:$B$776,K$119)+'СЕТ СН'!$I$12+СВЦЭМ!$D$10+'СЕТ СН'!$I$5-'СЕТ СН'!$I$20</f>
        <v>3157.59137022</v>
      </c>
      <c r="L145" s="36">
        <f>SUMIFS(СВЦЭМ!$C$33:$C$776,СВЦЭМ!$A$33:$A$776,$A145,СВЦЭМ!$B$33:$B$776,L$119)+'СЕТ СН'!$I$12+СВЦЭМ!$D$10+'СЕТ СН'!$I$5-'СЕТ СН'!$I$20</f>
        <v>3127.7000421400003</v>
      </c>
      <c r="M145" s="36">
        <f>SUMIFS(СВЦЭМ!$C$33:$C$776,СВЦЭМ!$A$33:$A$776,$A145,СВЦЭМ!$B$33:$B$776,M$119)+'СЕТ СН'!$I$12+СВЦЭМ!$D$10+'СЕТ СН'!$I$5-'СЕТ СН'!$I$20</f>
        <v>3087.7331879500002</v>
      </c>
      <c r="N145" s="36">
        <f>SUMIFS(СВЦЭМ!$C$33:$C$776,СВЦЭМ!$A$33:$A$776,$A145,СВЦЭМ!$B$33:$B$776,N$119)+'СЕТ СН'!$I$12+СВЦЭМ!$D$10+'СЕТ СН'!$I$5-'СЕТ СН'!$I$20</f>
        <v>3098.4730179500002</v>
      </c>
      <c r="O145" s="36">
        <f>SUMIFS(СВЦЭМ!$C$33:$C$776,СВЦЭМ!$A$33:$A$776,$A145,СВЦЭМ!$B$33:$B$776,O$119)+'СЕТ СН'!$I$12+СВЦЭМ!$D$10+'СЕТ СН'!$I$5-'СЕТ СН'!$I$20</f>
        <v>3104.8177731300002</v>
      </c>
      <c r="P145" s="36">
        <f>SUMIFS(СВЦЭМ!$C$33:$C$776,СВЦЭМ!$A$33:$A$776,$A145,СВЦЭМ!$B$33:$B$776,P$119)+'СЕТ СН'!$I$12+СВЦЭМ!$D$10+'СЕТ СН'!$I$5-'СЕТ СН'!$I$20</f>
        <v>3107.1652200900003</v>
      </c>
      <c r="Q145" s="36">
        <f>SUMIFS(СВЦЭМ!$C$33:$C$776,СВЦЭМ!$A$33:$A$776,$A145,СВЦЭМ!$B$33:$B$776,Q$119)+'СЕТ СН'!$I$12+СВЦЭМ!$D$10+'СЕТ СН'!$I$5-'СЕТ СН'!$I$20</f>
        <v>3108.8691671500001</v>
      </c>
      <c r="R145" s="36">
        <f>SUMIFS(СВЦЭМ!$C$33:$C$776,СВЦЭМ!$A$33:$A$776,$A145,СВЦЭМ!$B$33:$B$776,R$119)+'СЕТ СН'!$I$12+СВЦЭМ!$D$10+'СЕТ СН'!$I$5-'СЕТ СН'!$I$20</f>
        <v>3095.6261164500002</v>
      </c>
      <c r="S145" s="36">
        <f>SUMIFS(СВЦЭМ!$C$33:$C$776,СВЦЭМ!$A$33:$A$776,$A145,СВЦЭМ!$B$33:$B$776,S$119)+'СЕТ СН'!$I$12+СВЦЭМ!$D$10+'СЕТ СН'!$I$5-'СЕТ СН'!$I$20</f>
        <v>3076.6713712600003</v>
      </c>
      <c r="T145" s="36">
        <f>SUMIFS(СВЦЭМ!$C$33:$C$776,СВЦЭМ!$A$33:$A$776,$A145,СВЦЭМ!$B$33:$B$776,T$119)+'СЕТ СН'!$I$12+СВЦЭМ!$D$10+'СЕТ СН'!$I$5-'СЕТ СН'!$I$20</f>
        <v>3085.8453758700002</v>
      </c>
      <c r="U145" s="36">
        <f>SUMIFS(СВЦЭМ!$C$33:$C$776,СВЦЭМ!$A$33:$A$776,$A145,СВЦЭМ!$B$33:$B$776,U$119)+'СЕТ СН'!$I$12+СВЦЭМ!$D$10+'СЕТ СН'!$I$5-'СЕТ СН'!$I$20</f>
        <v>3083.4821148000001</v>
      </c>
      <c r="V145" s="36">
        <f>SUMIFS(СВЦЭМ!$C$33:$C$776,СВЦЭМ!$A$33:$A$776,$A145,СВЦЭМ!$B$33:$B$776,V$119)+'СЕТ СН'!$I$12+СВЦЭМ!$D$10+'СЕТ СН'!$I$5-'СЕТ СН'!$I$20</f>
        <v>3068.55808041</v>
      </c>
      <c r="W145" s="36">
        <f>SUMIFS(СВЦЭМ!$C$33:$C$776,СВЦЭМ!$A$33:$A$776,$A145,СВЦЭМ!$B$33:$B$776,W$119)+'СЕТ СН'!$I$12+СВЦЭМ!$D$10+'СЕТ СН'!$I$5-'СЕТ СН'!$I$20</f>
        <v>3093.1223770400002</v>
      </c>
      <c r="X145" s="36">
        <f>SUMIFS(СВЦЭМ!$C$33:$C$776,СВЦЭМ!$A$33:$A$776,$A145,СВЦЭМ!$B$33:$B$776,X$119)+'СЕТ СН'!$I$12+СВЦЭМ!$D$10+'СЕТ СН'!$I$5-'СЕТ СН'!$I$20</f>
        <v>3100.50768741</v>
      </c>
      <c r="Y145" s="36">
        <f>SUMIFS(СВЦЭМ!$C$33:$C$776,СВЦЭМ!$A$33:$A$776,$A145,СВЦЭМ!$B$33:$B$776,Y$119)+'СЕТ СН'!$I$12+СВЦЭМ!$D$10+'СЕТ СН'!$I$5-'СЕТ СН'!$I$20</f>
        <v>3115.2677471200004</v>
      </c>
    </row>
    <row r="146" spans="1:26" ht="15.75" x14ac:dyDescent="0.2">
      <c r="A146" s="35">
        <f t="shared" si="3"/>
        <v>44162</v>
      </c>
      <c r="B146" s="36">
        <f>SUMIFS(СВЦЭМ!$C$33:$C$776,СВЦЭМ!$A$33:$A$776,$A146,СВЦЭМ!$B$33:$B$776,B$119)+'СЕТ СН'!$I$12+СВЦЭМ!$D$10+'СЕТ СН'!$I$5-'СЕТ СН'!$I$20</f>
        <v>3120.0220214000001</v>
      </c>
      <c r="C146" s="36">
        <f>SUMIFS(СВЦЭМ!$C$33:$C$776,СВЦЭМ!$A$33:$A$776,$A146,СВЦЭМ!$B$33:$B$776,C$119)+'СЕТ СН'!$I$12+СВЦЭМ!$D$10+'СЕТ СН'!$I$5-'СЕТ СН'!$I$20</f>
        <v>3201.2748589700004</v>
      </c>
      <c r="D146" s="36">
        <f>SUMIFS(СВЦЭМ!$C$33:$C$776,СВЦЭМ!$A$33:$A$776,$A146,СВЦЭМ!$B$33:$B$776,D$119)+'СЕТ СН'!$I$12+СВЦЭМ!$D$10+'СЕТ СН'!$I$5-'СЕТ СН'!$I$20</f>
        <v>3260.3609642900001</v>
      </c>
      <c r="E146" s="36">
        <f>SUMIFS(СВЦЭМ!$C$33:$C$776,СВЦЭМ!$A$33:$A$776,$A146,СВЦЭМ!$B$33:$B$776,E$119)+'СЕТ СН'!$I$12+СВЦЭМ!$D$10+'СЕТ СН'!$I$5-'СЕТ СН'!$I$20</f>
        <v>3271.8145944799999</v>
      </c>
      <c r="F146" s="36">
        <f>SUMIFS(СВЦЭМ!$C$33:$C$776,СВЦЭМ!$A$33:$A$776,$A146,СВЦЭМ!$B$33:$B$776,F$119)+'СЕТ СН'!$I$12+СВЦЭМ!$D$10+'СЕТ СН'!$I$5-'СЕТ СН'!$I$20</f>
        <v>3275.4345599200005</v>
      </c>
      <c r="G146" s="36">
        <f>SUMIFS(СВЦЭМ!$C$33:$C$776,СВЦЭМ!$A$33:$A$776,$A146,СВЦЭМ!$B$33:$B$776,G$119)+'СЕТ СН'!$I$12+СВЦЭМ!$D$10+'СЕТ СН'!$I$5-'СЕТ СН'!$I$20</f>
        <v>3261.3141743200003</v>
      </c>
      <c r="H146" s="36">
        <f>SUMIFS(СВЦЭМ!$C$33:$C$776,СВЦЭМ!$A$33:$A$776,$A146,СВЦЭМ!$B$33:$B$776,H$119)+'СЕТ СН'!$I$12+СВЦЭМ!$D$10+'СЕТ СН'!$I$5-'СЕТ СН'!$I$20</f>
        <v>3218.9588594300003</v>
      </c>
      <c r="I146" s="36">
        <f>SUMIFS(СВЦЭМ!$C$33:$C$776,СВЦЭМ!$A$33:$A$776,$A146,СВЦЭМ!$B$33:$B$776,I$119)+'СЕТ СН'!$I$12+СВЦЭМ!$D$10+'СЕТ СН'!$I$5-'СЕТ СН'!$I$20</f>
        <v>3182.6331365300002</v>
      </c>
      <c r="J146" s="36">
        <f>SUMIFS(СВЦЭМ!$C$33:$C$776,СВЦЭМ!$A$33:$A$776,$A146,СВЦЭМ!$B$33:$B$776,J$119)+'СЕТ СН'!$I$12+СВЦЭМ!$D$10+'СЕТ СН'!$I$5-'СЕТ СН'!$I$20</f>
        <v>3175.7915316500003</v>
      </c>
      <c r="K146" s="36">
        <f>SUMIFS(СВЦЭМ!$C$33:$C$776,СВЦЭМ!$A$33:$A$776,$A146,СВЦЭМ!$B$33:$B$776,K$119)+'СЕТ СН'!$I$12+СВЦЭМ!$D$10+'СЕТ СН'!$I$5-'СЕТ СН'!$I$20</f>
        <v>3177.9920787199999</v>
      </c>
      <c r="L146" s="36">
        <f>SUMIFS(СВЦЭМ!$C$33:$C$776,СВЦЭМ!$A$33:$A$776,$A146,СВЦЭМ!$B$33:$B$776,L$119)+'СЕТ СН'!$I$12+СВЦЭМ!$D$10+'СЕТ СН'!$I$5-'СЕТ СН'!$I$20</f>
        <v>3144.5837026899999</v>
      </c>
      <c r="M146" s="36">
        <f>SUMIFS(СВЦЭМ!$C$33:$C$776,СВЦЭМ!$A$33:$A$776,$A146,СВЦЭМ!$B$33:$B$776,M$119)+'СЕТ СН'!$I$12+СВЦЭМ!$D$10+'СЕТ СН'!$I$5-'СЕТ СН'!$I$20</f>
        <v>3096.9609308400004</v>
      </c>
      <c r="N146" s="36">
        <f>SUMIFS(СВЦЭМ!$C$33:$C$776,СВЦЭМ!$A$33:$A$776,$A146,СВЦЭМ!$B$33:$B$776,N$119)+'СЕТ СН'!$I$12+СВЦЭМ!$D$10+'СЕТ СН'!$I$5-'СЕТ СН'!$I$20</f>
        <v>3081.29135378</v>
      </c>
      <c r="O146" s="36">
        <f>SUMIFS(СВЦЭМ!$C$33:$C$776,СВЦЭМ!$A$33:$A$776,$A146,СВЦЭМ!$B$33:$B$776,O$119)+'СЕТ СН'!$I$12+СВЦЭМ!$D$10+'СЕТ СН'!$I$5-'СЕТ СН'!$I$20</f>
        <v>3078.7502192400002</v>
      </c>
      <c r="P146" s="36">
        <f>SUMIFS(СВЦЭМ!$C$33:$C$776,СВЦЭМ!$A$33:$A$776,$A146,СВЦЭМ!$B$33:$B$776,P$119)+'СЕТ СН'!$I$12+СВЦЭМ!$D$10+'СЕТ СН'!$I$5-'СЕТ СН'!$I$20</f>
        <v>3097.0321243000003</v>
      </c>
      <c r="Q146" s="36">
        <f>SUMIFS(СВЦЭМ!$C$33:$C$776,СВЦЭМ!$A$33:$A$776,$A146,СВЦЭМ!$B$33:$B$776,Q$119)+'СЕТ СН'!$I$12+СВЦЭМ!$D$10+'СЕТ СН'!$I$5-'СЕТ СН'!$I$20</f>
        <v>3108.1098887799999</v>
      </c>
      <c r="R146" s="36">
        <f>SUMIFS(СВЦЭМ!$C$33:$C$776,СВЦЭМ!$A$33:$A$776,$A146,СВЦЭМ!$B$33:$B$776,R$119)+'СЕТ СН'!$I$12+СВЦЭМ!$D$10+'СЕТ СН'!$I$5-'СЕТ СН'!$I$20</f>
        <v>3103.3205218000003</v>
      </c>
      <c r="S146" s="36">
        <f>SUMIFS(СВЦЭМ!$C$33:$C$776,СВЦЭМ!$A$33:$A$776,$A146,СВЦЭМ!$B$33:$B$776,S$119)+'СЕТ СН'!$I$12+СВЦЭМ!$D$10+'СЕТ СН'!$I$5-'СЕТ СН'!$I$20</f>
        <v>3081.9683190200003</v>
      </c>
      <c r="T146" s="36">
        <f>SUMIFS(СВЦЭМ!$C$33:$C$776,СВЦЭМ!$A$33:$A$776,$A146,СВЦЭМ!$B$33:$B$776,T$119)+'СЕТ СН'!$I$12+СВЦЭМ!$D$10+'СЕТ СН'!$I$5-'СЕТ СН'!$I$20</f>
        <v>3061.5640935300003</v>
      </c>
      <c r="U146" s="36">
        <f>SUMIFS(СВЦЭМ!$C$33:$C$776,СВЦЭМ!$A$33:$A$776,$A146,СВЦЭМ!$B$33:$B$776,U$119)+'СЕТ СН'!$I$12+СВЦЭМ!$D$10+'СЕТ СН'!$I$5-'СЕТ СН'!$I$20</f>
        <v>3061.5259250600002</v>
      </c>
      <c r="V146" s="36">
        <f>SUMIFS(СВЦЭМ!$C$33:$C$776,СВЦЭМ!$A$33:$A$776,$A146,СВЦЭМ!$B$33:$B$776,V$119)+'СЕТ СН'!$I$12+СВЦЭМ!$D$10+'СЕТ СН'!$I$5-'СЕТ СН'!$I$20</f>
        <v>3059.94496394</v>
      </c>
      <c r="W146" s="36">
        <f>SUMIFS(СВЦЭМ!$C$33:$C$776,СВЦЭМ!$A$33:$A$776,$A146,СВЦЭМ!$B$33:$B$776,W$119)+'СЕТ СН'!$I$12+СВЦЭМ!$D$10+'СЕТ СН'!$I$5-'СЕТ СН'!$I$20</f>
        <v>3072.93262254</v>
      </c>
      <c r="X146" s="36">
        <f>SUMIFS(СВЦЭМ!$C$33:$C$776,СВЦЭМ!$A$33:$A$776,$A146,СВЦЭМ!$B$33:$B$776,X$119)+'СЕТ СН'!$I$12+СВЦЭМ!$D$10+'СЕТ СН'!$I$5-'СЕТ СН'!$I$20</f>
        <v>3084.75603907</v>
      </c>
      <c r="Y146" s="36">
        <f>SUMIFS(СВЦЭМ!$C$33:$C$776,СВЦЭМ!$A$33:$A$776,$A146,СВЦЭМ!$B$33:$B$776,Y$119)+'СЕТ СН'!$I$12+СВЦЭМ!$D$10+'СЕТ СН'!$I$5-'СЕТ СН'!$I$20</f>
        <v>3106.61523192</v>
      </c>
    </row>
    <row r="147" spans="1:26" ht="15.75" x14ac:dyDescent="0.2">
      <c r="A147" s="35">
        <f t="shared" si="3"/>
        <v>44163</v>
      </c>
      <c r="B147" s="36">
        <f>SUMIFS(СВЦЭМ!$C$33:$C$776,СВЦЭМ!$A$33:$A$776,$A147,СВЦЭМ!$B$33:$B$776,B$119)+'СЕТ СН'!$I$12+СВЦЭМ!$D$10+'СЕТ СН'!$I$5-'СЕТ СН'!$I$20</f>
        <v>3131.0115405200004</v>
      </c>
      <c r="C147" s="36">
        <f>SUMIFS(СВЦЭМ!$C$33:$C$776,СВЦЭМ!$A$33:$A$776,$A147,СВЦЭМ!$B$33:$B$776,C$119)+'СЕТ СН'!$I$12+СВЦЭМ!$D$10+'СЕТ СН'!$I$5-'СЕТ СН'!$I$20</f>
        <v>3198.5639819400003</v>
      </c>
      <c r="D147" s="36">
        <f>SUMIFS(СВЦЭМ!$C$33:$C$776,СВЦЭМ!$A$33:$A$776,$A147,СВЦЭМ!$B$33:$B$776,D$119)+'СЕТ СН'!$I$12+СВЦЭМ!$D$10+'СЕТ СН'!$I$5-'СЕТ СН'!$I$20</f>
        <v>3244.3192450700003</v>
      </c>
      <c r="E147" s="36">
        <f>SUMIFS(СВЦЭМ!$C$33:$C$776,СВЦЭМ!$A$33:$A$776,$A147,СВЦЭМ!$B$33:$B$776,E$119)+'СЕТ СН'!$I$12+СВЦЭМ!$D$10+'СЕТ СН'!$I$5-'СЕТ СН'!$I$20</f>
        <v>3251.66276664</v>
      </c>
      <c r="F147" s="36">
        <f>SUMIFS(СВЦЭМ!$C$33:$C$776,СВЦЭМ!$A$33:$A$776,$A147,СВЦЭМ!$B$33:$B$776,F$119)+'СЕТ СН'!$I$12+СВЦЭМ!$D$10+'СЕТ СН'!$I$5-'СЕТ СН'!$I$20</f>
        <v>3253.0058296100001</v>
      </c>
      <c r="G147" s="36">
        <f>SUMIFS(СВЦЭМ!$C$33:$C$776,СВЦЭМ!$A$33:$A$776,$A147,СВЦЭМ!$B$33:$B$776,G$119)+'СЕТ СН'!$I$12+СВЦЭМ!$D$10+'СЕТ СН'!$I$5-'СЕТ СН'!$I$20</f>
        <v>3247.2978663500003</v>
      </c>
      <c r="H147" s="36">
        <f>SUMIFS(СВЦЭМ!$C$33:$C$776,СВЦЭМ!$A$33:$A$776,$A147,СВЦЭМ!$B$33:$B$776,H$119)+'СЕТ СН'!$I$12+СВЦЭМ!$D$10+'СЕТ СН'!$I$5-'СЕТ СН'!$I$20</f>
        <v>3233.4231743400001</v>
      </c>
      <c r="I147" s="36">
        <f>SUMIFS(СВЦЭМ!$C$33:$C$776,СВЦЭМ!$A$33:$A$776,$A147,СВЦЭМ!$B$33:$B$776,I$119)+'СЕТ СН'!$I$12+СВЦЭМ!$D$10+'СЕТ СН'!$I$5-'СЕТ СН'!$I$20</f>
        <v>3214.3537645300003</v>
      </c>
      <c r="J147" s="36">
        <f>SUMIFS(СВЦЭМ!$C$33:$C$776,СВЦЭМ!$A$33:$A$776,$A147,СВЦЭМ!$B$33:$B$776,J$119)+'СЕТ СН'!$I$12+СВЦЭМ!$D$10+'СЕТ СН'!$I$5-'СЕТ СН'!$I$20</f>
        <v>3192.9789407100002</v>
      </c>
      <c r="K147" s="36">
        <f>SUMIFS(СВЦЭМ!$C$33:$C$776,СВЦЭМ!$A$33:$A$776,$A147,СВЦЭМ!$B$33:$B$776,K$119)+'СЕТ СН'!$I$12+СВЦЭМ!$D$10+'СЕТ СН'!$I$5-'СЕТ СН'!$I$20</f>
        <v>3176.0792268700002</v>
      </c>
      <c r="L147" s="36">
        <f>SUMIFS(СВЦЭМ!$C$33:$C$776,СВЦЭМ!$A$33:$A$776,$A147,СВЦЭМ!$B$33:$B$776,L$119)+'СЕТ СН'!$I$12+СВЦЭМ!$D$10+'СЕТ СН'!$I$5-'СЕТ СН'!$I$20</f>
        <v>3134.5402898900002</v>
      </c>
      <c r="M147" s="36">
        <f>SUMIFS(СВЦЭМ!$C$33:$C$776,СВЦЭМ!$A$33:$A$776,$A147,СВЦЭМ!$B$33:$B$776,M$119)+'СЕТ СН'!$I$12+СВЦЭМ!$D$10+'СЕТ СН'!$I$5-'СЕТ СН'!$I$20</f>
        <v>3093.7453307700002</v>
      </c>
      <c r="N147" s="36">
        <f>SUMIFS(СВЦЭМ!$C$33:$C$776,СВЦЭМ!$A$33:$A$776,$A147,СВЦЭМ!$B$33:$B$776,N$119)+'СЕТ СН'!$I$12+СВЦЭМ!$D$10+'СЕТ СН'!$I$5-'СЕТ СН'!$I$20</f>
        <v>3093.8032133900001</v>
      </c>
      <c r="O147" s="36">
        <f>SUMIFS(СВЦЭМ!$C$33:$C$776,СВЦЭМ!$A$33:$A$776,$A147,СВЦЭМ!$B$33:$B$776,O$119)+'СЕТ СН'!$I$12+СВЦЭМ!$D$10+'СЕТ СН'!$I$5-'СЕТ СН'!$I$20</f>
        <v>3095.6421837600001</v>
      </c>
      <c r="P147" s="36">
        <f>SUMIFS(СВЦЭМ!$C$33:$C$776,СВЦЭМ!$A$33:$A$776,$A147,СВЦЭМ!$B$33:$B$776,P$119)+'СЕТ СН'!$I$12+СВЦЭМ!$D$10+'СЕТ СН'!$I$5-'СЕТ СН'!$I$20</f>
        <v>3105.3385142200004</v>
      </c>
      <c r="Q147" s="36">
        <f>SUMIFS(СВЦЭМ!$C$33:$C$776,СВЦЭМ!$A$33:$A$776,$A147,СВЦЭМ!$B$33:$B$776,Q$119)+'СЕТ СН'!$I$12+СВЦЭМ!$D$10+'СЕТ СН'!$I$5-'СЕТ СН'!$I$20</f>
        <v>3097.6083351699999</v>
      </c>
      <c r="R147" s="36">
        <f>SUMIFS(СВЦЭМ!$C$33:$C$776,СВЦЭМ!$A$33:$A$776,$A147,СВЦЭМ!$B$33:$B$776,R$119)+'СЕТ СН'!$I$12+СВЦЭМ!$D$10+'СЕТ СН'!$I$5-'СЕТ СН'!$I$20</f>
        <v>3091.0811574300001</v>
      </c>
      <c r="S147" s="36">
        <f>SUMIFS(СВЦЭМ!$C$33:$C$776,СВЦЭМ!$A$33:$A$776,$A147,СВЦЭМ!$B$33:$B$776,S$119)+'СЕТ СН'!$I$12+СВЦЭМ!$D$10+'СЕТ СН'!$I$5-'СЕТ СН'!$I$20</f>
        <v>3067.3395676300001</v>
      </c>
      <c r="T147" s="36">
        <f>SUMIFS(СВЦЭМ!$C$33:$C$776,СВЦЭМ!$A$33:$A$776,$A147,СВЦЭМ!$B$33:$B$776,T$119)+'СЕТ СН'!$I$12+СВЦЭМ!$D$10+'СЕТ СН'!$I$5-'СЕТ СН'!$I$20</f>
        <v>3064.0287972300002</v>
      </c>
      <c r="U147" s="36">
        <f>SUMIFS(СВЦЭМ!$C$33:$C$776,СВЦЭМ!$A$33:$A$776,$A147,СВЦЭМ!$B$33:$B$776,U$119)+'СЕТ СН'!$I$12+СВЦЭМ!$D$10+'СЕТ СН'!$I$5-'СЕТ СН'!$I$20</f>
        <v>3060.1692158700002</v>
      </c>
      <c r="V147" s="36">
        <f>SUMIFS(СВЦЭМ!$C$33:$C$776,СВЦЭМ!$A$33:$A$776,$A147,СВЦЭМ!$B$33:$B$776,V$119)+'СЕТ СН'!$I$12+СВЦЭМ!$D$10+'СЕТ СН'!$I$5-'СЕТ СН'!$I$20</f>
        <v>3053.4232203400002</v>
      </c>
      <c r="W147" s="36">
        <f>SUMIFS(СВЦЭМ!$C$33:$C$776,СВЦЭМ!$A$33:$A$776,$A147,СВЦЭМ!$B$33:$B$776,W$119)+'СЕТ СН'!$I$12+СВЦЭМ!$D$10+'СЕТ СН'!$I$5-'СЕТ СН'!$I$20</f>
        <v>3073.8342938300002</v>
      </c>
      <c r="X147" s="36">
        <f>SUMIFS(СВЦЭМ!$C$33:$C$776,СВЦЭМ!$A$33:$A$776,$A147,СВЦЭМ!$B$33:$B$776,X$119)+'СЕТ СН'!$I$12+СВЦЭМ!$D$10+'СЕТ СН'!$I$5-'СЕТ СН'!$I$20</f>
        <v>3093.00142714</v>
      </c>
      <c r="Y147" s="36">
        <f>SUMIFS(СВЦЭМ!$C$33:$C$776,СВЦЭМ!$A$33:$A$776,$A147,СВЦЭМ!$B$33:$B$776,Y$119)+'СЕТ СН'!$I$12+СВЦЭМ!$D$10+'СЕТ СН'!$I$5-'СЕТ СН'!$I$20</f>
        <v>3116.4114861900002</v>
      </c>
    </row>
    <row r="148" spans="1:26" ht="15.75" x14ac:dyDescent="0.2">
      <c r="A148" s="35">
        <f t="shared" si="3"/>
        <v>44164</v>
      </c>
      <c r="B148" s="36">
        <f>SUMIFS(СВЦЭМ!$C$33:$C$776,СВЦЭМ!$A$33:$A$776,$A148,СВЦЭМ!$B$33:$B$776,B$119)+'СЕТ СН'!$I$12+СВЦЭМ!$D$10+'СЕТ СН'!$I$5-'СЕТ СН'!$I$20</f>
        <v>3124.28336816</v>
      </c>
      <c r="C148" s="36">
        <f>SUMIFS(СВЦЭМ!$C$33:$C$776,СВЦЭМ!$A$33:$A$776,$A148,СВЦЭМ!$B$33:$B$776,C$119)+'СЕТ СН'!$I$12+СВЦЭМ!$D$10+'СЕТ СН'!$I$5-'СЕТ СН'!$I$20</f>
        <v>3206.3168319599999</v>
      </c>
      <c r="D148" s="36">
        <f>SUMIFS(СВЦЭМ!$C$33:$C$776,СВЦЭМ!$A$33:$A$776,$A148,СВЦЭМ!$B$33:$B$776,D$119)+'СЕТ СН'!$I$12+СВЦЭМ!$D$10+'СЕТ СН'!$I$5-'СЕТ СН'!$I$20</f>
        <v>3253.4875809200003</v>
      </c>
      <c r="E148" s="36">
        <f>SUMIFS(СВЦЭМ!$C$33:$C$776,СВЦЭМ!$A$33:$A$776,$A148,СВЦЭМ!$B$33:$B$776,E$119)+'СЕТ СН'!$I$12+СВЦЭМ!$D$10+'СЕТ СН'!$I$5-'СЕТ СН'!$I$20</f>
        <v>3268.6539476200005</v>
      </c>
      <c r="F148" s="36">
        <f>SUMIFS(СВЦЭМ!$C$33:$C$776,СВЦЭМ!$A$33:$A$776,$A148,СВЦЭМ!$B$33:$B$776,F$119)+'СЕТ СН'!$I$12+СВЦЭМ!$D$10+'СЕТ СН'!$I$5-'СЕТ СН'!$I$20</f>
        <v>3266.5361370400005</v>
      </c>
      <c r="G148" s="36">
        <f>SUMIFS(СВЦЭМ!$C$33:$C$776,СВЦЭМ!$A$33:$A$776,$A148,СВЦЭМ!$B$33:$B$776,G$119)+'СЕТ СН'!$I$12+СВЦЭМ!$D$10+'СЕТ СН'!$I$5-'СЕТ СН'!$I$20</f>
        <v>3265.5860401800001</v>
      </c>
      <c r="H148" s="36">
        <f>SUMIFS(СВЦЭМ!$C$33:$C$776,СВЦЭМ!$A$33:$A$776,$A148,СВЦЭМ!$B$33:$B$776,H$119)+'СЕТ СН'!$I$12+СВЦЭМ!$D$10+'СЕТ СН'!$I$5-'СЕТ СН'!$I$20</f>
        <v>3247.6053484500003</v>
      </c>
      <c r="I148" s="36">
        <f>SUMIFS(СВЦЭМ!$C$33:$C$776,СВЦЭМ!$A$33:$A$776,$A148,СВЦЭМ!$B$33:$B$776,I$119)+'СЕТ СН'!$I$12+СВЦЭМ!$D$10+'СЕТ СН'!$I$5-'СЕТ СН'!$I$20</f>
        <v>3222.8559215400001</v>
      </c>
      <c r="J148" s="36">
        <f>SUMIFS(СВЦЭМ!$C$33:$C$776,СВЦЭМ!$A$33:$A$776,$A148,СВЦЭМ!$B$33:$B$776,J$119)+'СЕТ СН'!$I$12+СВЦЭМ!$D$10+'СЕТ СН'!$I$5-'СЕТ СН'!$I$20</f>
        <v>3184.6111412400001</v>
      </c>
      <c r="K148" s="36">
        <f>SUMIFS(СВЦЭМ!$C$33:$C$776,СВЦЭМ!$A$33:$A$776,$A148,СВЦЭМ!$B$33:$B$776,K$119)+'СЕТ СН'!$I$12+СВЦЭМ!$D$10+'СЕТ СН'!$I$5-'СЕТ СН'!$I$20</f>
        <v>3162.1428060100002</v>
      </c>
      <c r="L148" s="36">
        <f>SUMIFS(СВЦЭМ!$C$33:$C$776,СВЦЭМ!$A$33:$A$776,$A148,СВЦЭМ!$B$33:$B$776,L$119)+'СЕТ СН'!$I$12+СВЦЭМ!$D$10+'СЕТ СН'!$I$5-'СЕТ СН'!$I$20</f>
        <v>3126.2984293899999</v>
      </c>
      <c r="M148" s="36">
        <f>SUMIFS(СВЦЭМ!$C$33:$C$776,СВЦЭМ!$A$33:$A$776,$A148,СВЦЭМ!$B$33:$B$776,M$119)+'СЕТ СН'!$I$12+СВЦЭМ!$D$10+'СЕТ СН'!$I$5-'СЕТ СН'!$I$20</f>
        <v>3085.4776185999999</v>
      </c>
      <c r="N148" s="36">
        <f>SUMIFS(СВЦЭМ!$C$33:$C$776,СВЦЭМ!$A$33:$A$776,$A148,СВЦЭМ!$B$33:$B$776,N$119)+'СЕТ СН'!$I$12+СВЦЭМ!$D$10+'СЕТ СН'!$I$5-'СЕТ СН'!$I$20</f>
        <v>3073.4739988199999</v>
      </c>
      <c r="O148" s="36">
        <f>SUMIFS(СВЦЭМ!$C$33:$C$776,СВЦЭМ!$A$33:$A$776,$A148,СВЦЭМ!$B$33:$B$776,O$119)+'СЕТ СН'!$I$12+СВЦЭМ!$D$10+'СЕТ СН'!$I$5-'СЕТ СН'!$I$20</f>
        <v>3082.6254295100002</v>
      </c>
      <c r="P148" s="36">
        <f>SUMIFS(СВЦЭМ!$C$33:$C$776,СВЦЭМ!$A$33:$A$776,$A148,СВЦЭМ!$B$33:$B$776,P$119)+'СЕТ СН'!$I$12+СВЦЭМ!$D$10+'СЕТ СН'!$I$5-'СЕТ СН'!$I$20</f>
        <v>3096.6339400800002</v>
      </c>
      <c r="Q148" s="36">
        <f>SUMIFS(СВЦЭМ!$C$33:$C$776,СВЦЭМ!$A$33:$A$776,$A148,СВЦЭМ!$B$33:$B$776,Q$119)+'СЕТ СН'!$I$12+СВЦЭМ!$D$10+'СЕТ СН'!$I$5-'СЕТ СН'!$I$20</f>
        <v>3095.5777249100001</v>
      </c>
      <c r="R148" s="36">
        <f>SUMIFS(СВЦЭМ!$C$33:$C$776,СВЦЭМ!$A$33:$A$776,$A148,СВЦЭМ!$B$33:$B$776,R$119)+'СЕТ СН'!$I$12+СВЦЭМ!$D$10+'СЕТ СН'!$I$5-'СЕТ СН'!$I$20</f>
        <v>3092.9220477900003</v>
      </c>
      <c r="S148" s="36">
        <f>SUMIFS(СВЦЭМ!$C$33:$C$776,СВЦЭМ!$A$33:$A$776,$A148,СВЦЭМ!$B$33:$B$776,S$119)+'СЕТ СН'!$I$12+СВЦЭМ!$D$10+'СЕТ СН'!$I$5-'СЕТ СН'!$I$20</f>
        <v>3071.31597134</v>
      </c>
      <c r="T148" s="36">
        <f>SUMIFS(СВЦЭМ!$C$33:$C$776,СВЦЭМ!$A$33:$A$776,$A148,СВЦЭМ!$B$33:$B$776,T$119)+'СЕТ СН'!$I$12+СВЦЭМ!$D$10+'СЕТ СН'!$I$5-'СЕТ СН'!$I$20</f>
        <v>3048.6337513200001</v>
      </c>
      <c r="U148" s="36">
        <f>SUMIFS(СВЦЭМ!$C$33:$C$776,СВЦЭМ!$A$33:$A$776,$A148,СВЦЭМ!$B$33:$B$776,U$119)+'СЕТ СН'!$I$12+СВЦЭМ!$D$10+'СЕТ СН'!$I$5-'СЕТ СН'!$I$20</f>
        <v>3046.96234783</v>
      </c>
      <c r="V148" s="36">
        <f>SUMIFS(СВЦЭМ!$C$33:$C$776,СВЦЭМ!$A$33:$A$776,$A148,СВЦЭМ!$B$33:$B$776,V$119)+'СЕТ СН'!$I$12+СВЦЭМ!$D$10+'СЕТ СН'!$I$5-'СЕТ СН'!$I$20</f>
        <v>3056.95765514</v>
      </c>
      <c r="W148" s="36">
        <f>SUMIFS(СВЦЭМ!$C$33:$C$776,СВЦЭМ!$A$33:$A$776,$A148,СВЦЭМ!$B$33:$B$776,W$119)+'СЕТ СН'!$I$12+СВЦЭМ!$D$10+'СЕТ СН'!$I$5-'СЕТ СН'!$I$20</f>
        <v>3066.4316190600002</v>
      </c>
      <c r="X148" s="36">
        <f>SUMIFS(СВЦЭМ!$C$33:$C$776,СВЦЭМ!$A$33:$A$776,$A148,СВЦЭМ!$B$33:$B$776,X$119)+'СЕТ СН'!$I$12+СВЦЭМ!$D$10+'СЕТ СН'!$I$5-'СЕТ СН'!$I$20</f>
        <v>3087.6154847000003</v>
      </c>
      <c r="Y148" s="36">
        <f>SUMIFS(СВЦЭМ!$C$33:$C$776,СВЦЭМ!$A$33:$A$776,$A148,СВЦЭМ!$B$33:$B$776,Y$119)+'СЕТ СН'!$I$12+СВЦЭМ!$D$10+'СЕТ СН'!$I$5-'СЕТ СН'!$I$20</f>
        <v>3104.1605791400002</v>
      </c>
    </row>
    <row r="149" spans="1:26" ht="15.75" x14ac:dyDescent="0.2">
      <c r="A149" s="35">
        <f t="shared" si="3"/>
        <v>44165</v>
      </c>
      <c r="B149" s="36">
        <f>SUMIFS(СВЦЭМ!$C$33:$C$776,СВЦЭМ!$A$33:$A$776,$A149,СВЦЭМ!$B$33:$B$776,B$119)+'СЕТ СН'!$I$12+СВЦЭМ!$D$10+'СЕТ СН'!$I$5-'СЕТ СН'!$I$20</f>
        <v>3167.4444936500004</v>
      </c>
      <c r="C149" s="36">
        <f>SUMIFS(СВЦЭМ!$C$33:$C$776,СВЦЭМ!$A$33:$A$776,$A149,СВЦЭМ!$B$33:$B$776,C$119)+'СЕТ СН'!$I$12+СВЦЭМ!$D$10+'СЕТ СН'!$I$5-'СЕТ СН'!$I$20</f>
        <v>3240.3473610400001</v>
      </c>
      <c r="D149" s="36">
        <f>SUMIFS(СВЦЭМ!$C$33:$C$776,СВЦЭМ!$A$33:$A$776,$A149,СВЦЭМ!$B$33:$B$776,D$119)+'СЕТ СН'!$I$12+СВЦЭМ!$D$10+'СЕТ СН'!$I$5-'СЕТ СН'!$I$20</f>
        <v>3293.2129665700004</v>
      </c>
      <c r="E149" s="36">
        <f>SUMIFS(СВЦЭМ!$C$33:$C$776,СВЦЭМ!$A$33:$A$776,$A149,СВЦЭМ!$B$33:$B$776,E$119)+'СЕТ СН'!$I$12+СВЦЭМ!$D$10+'СЕТ СН'!$I$5-'СЕТ СН'!$I$20</f>
        <v>3301.6357110200001</v>
      </c>
      <c r="F149" s="36">
        <f>SUMIFS(СВЦЭМ!$C$33:$C$776,СВЦЭМ!$A$33:$A$776,$A149,СВЦЭМ!$B$33:$B$776,F$119)+'СЕТ СН'!$I$12+СВЦЭМ!$D$10+'СЕТ СН'!$I$5-'СЕТ СН'!$I$20</f>
        <v>3294.8790008699998</v>
      </c>
      <c r="G149" s="36">
        <f>SUMIFS(СВЦЭМ!$C$33:$C$776,СВЦЭМ!$A$33:$A$776,$A149,СВЦЭМ!$B$33:$B$776,G$119)+'СЕТ СН'!$I$12+СВЦЭМ!$D$10+'СЕТ СН'!$I$5-'СЕТ СН'!$I$20</f>
        <v>3277.82157508</v>
      </c>
      <c r="H149" s="36">
        <f>SUMIFS(СВЦЭМ!$C$33:$C$776,СВЦЭМ!$A$33:$A$776,$A149,СВЦЭМ!$B$33:$B$776,H$119)+'СЕТ СН'!$I$12+СВЦЭМ!$D$10+'СЕТ СН'!$I$5-'СЕТ СН'!$I$20</f>
        <v>3262.9216108800001</v>
      </c>
      <c r="I149" s="36">
        <f>SUMIFS(СВЦЭМ!$C$33:$C$776,СВЦЭМ!$A$33:$A$776,$A149,СВЦЭМ!$B$33:$B$776,I$119)+'СЕТ СН'!$I$12+СВЦЭМ!$D$10+'СЕТ СН'!$I$5-'СЕТ СН'!$I$20</f>
        <v>3236.5294043600002</v>
      </c>
      <c r="J149" s="36">
        <f>SUMIFS(СВЦЭМ!$C$33:$C$776,СВЦЭМ!$A$33:$A$776,$A149,СВЦЭМ!$B$33:$B$776,J$119)+'СЕТ СН'!$I$12+СВЦЭМ!$D$10+'СЕТ СН'!$I$5-'СЕТ СН'!$I$20</f>
        <v>3202.6657626200004</v>
      </c>
      <c r="K149" s="36">
        <f>SUMIFS(СВЦЭМ!$C$33:$C$776,СВЦЭМ!$A$33:$A$776,$A149,СВЦЭМ!$B$33:$B$776,K$119)+'СЕТ СН'!$I$12+СВЦЭМ!$D$10+'СЕТ СН'!$I$5-'СЕТ СН'!$I$20</f>
        <v>3200.6235236700004</v>
      </c>
      <c r="L149" s="36">
        <f>SUMIFS(СВЦЭМ!$C$33:$C$776,СВЦЭМ!$A$33:$A$776,$A149,СВЦЭМ!$B$33:$B$776,L$119)+'СЕТ СН'!$I$12+СВЦЭМ!$D$10+'СЕТ СН'!$I$5-'СЕТ СН'!$I$20</f>
        <v>3170.7399909000001</v>
      </c>
      <c r="M149" s="36">
        <f>SUMIFS(СВЦЭМ!$C$33:$C$776,СВЦЭМ!$A$33:$A$776,$A149,СВЦЭМ!$B$33:$B$776,M$119)+'СЕТ СН'!$I$12+СВЦЭМ!$D$10+'СЕТ СН'!$I$5-'СЕТ СН'!$I$20</f>
        <v>3128.7591370600003</v>
      </c>
      <c r="N149" s="36">
        <f>SUMIFS(СВЦЭМ!$C$33:$C$776,СВЦЭМ!$A$33:$A$776,$A149,СВЦЭМ!$B$33:$B$776,N$119)+'СЕТ СН'!$I$12+СВЦЭМ!$D$10+'СЕТ СН'!$I$5-'СЕТ СН'!$I$20</f>
        <v>3115.6945607300004</v>
      </c>
      <c r="O149" s="36">
        <f>SUMIFS(СВЦЭМ!$C$33:$C$776,СВЦЭМ!$A$33:$A$776,$A149,СВЦЭМ!$B$33:$B$776,O$119)+'СЕТ СН'!$I$12+СВЦЭМ!$D$10+'СЕТ СН'!$I$5-'СЕТ СН'!$I$20</f>
        <v>3120.6481793900002</v>
      </c>
      <c r="P149" s="36">
        <f>SUMIFS(СВЦЭМ!$C$33:$C$776,СВЦЭМ!$A$33:$A$776,$A149,СВЦЭМ!$B$33:$B$776,P$119)+'СЕТ СН'!$I$12+СВЦЭМ!$D$10+'СЕТ СН'!$I$5-'СЕТ СН'!$I$20</f>
        <v>3131.4047182600002</v>
      </c>
      <c r="Q149" s="36">
        <f>SUMIFS(СВЦЭМ!$C$33:$C$776,СВЦЭМ!$A$33:$A$776,$A149,СВЦЭМ!$B$33:$B$776,Q$119)+'СЕТ СН'!$I$12+СВЦЭМ!$D$10+'СЕТ СН'!$I$5-'СЕТ СН'!$I$20</f>
        <v>3124.9233817700001</v>
      </c>
      <c r="R149" s="36">
        <f>SUMIFS(СВЦЭМ!$C$33:$C$776,СВЦЭМ!$A$33:$A$776,$A149,СВЦЭМ!$B$33:$B$776,R$119)+'СЕТ СН'!$I$12+СВЦЭМ!$D$10+'СЕТ СН'!$I$5-'СЕТ СН'!$I$20</f>
        <v>3111.2228681000001</v>
      </c>
      <c r="S149" s="36">
        <f>SUMIFS(СВЦЭМ!$C$33:$C$776,СВЦЭМ!$A$33:$A$776,$A149,СВЦЭМ!$B$33:$B$776,S$119)+'СЕТ СН'!$I$12+СВЦЭМ!$D$10+'СЕТ СН'!$I$5-'СЕТ СН'!$I$20</f>
        <v>3102.3203704100001</v>
      </c>
      <c r="T149" s="36">
        <f>SUMIFS(СВЦЭМ!$C$33:$C$776,СВЦЭМ!$A$33:$A$776,$A149,СВЦЭМ!$B$33:$B$776,T$119)+'СЕТ СН'!$I$12+СВЦЭМ!$D$10+'СЕТ СН'!$I$5-'СЕТ СН'!$I$20</f>
        <v>3087.5701145500002</v>
      </c>
      <c r="U149" s="36">
        <f>SUMIFS(СВЦЭМ!$C$33:$C$776,СВЦЭМ!$A$33:$A$776,$A149,СВЦЭМ!$B$33:$B$776,U$119)+'СЕТ СН'!$I$12+СВЦЭМ!$D$10+'СЕТ СН'!$I$5-'СЕТ СН'!$I$20</f>
        <v>3092.7355244</v>
      </c>
      <c r="V149" s="36">
        <f>SUMIFS(СВЦЭМ!$C$33:$C$776,СВЦЭМ!$A$33:$A$776,$A149,СВЦЭМ!$B$33:$B$776,V$119)+'СЕТ СН'!$I$12+СВЦЭМ!$D$10+'СЕТ СН'!$I$5-'СЕТ СН'!$I$20</f>
        <v>3101.2173530600003</v>
      </c>
      <c r="W149" s="36">
        <f>SUMIFS(СВЦЭМ!$C$33:$C$776,СВЦЭМ!$A$33:$A$776,$A149,СВЦЭМ!$B$33:$B$776,W$119)+'СЕТ СН'!$I$12+СВЦЭМ!$D$10+'СЕТ СН'!$I$5-'СЕТ СН'!$I$20</f>
        <v>3113.5375532799999</v>
      </c>
      <c r="X149" s="36">
        <f>SUMIFS(СВЦЭМ!$C$33:$C$776,СВЦЭМ!$A$33:$A$776,$A149,СВЦЭМ!$B$33:$B$776,X$119)+'СЕТ СН'!$I$12+СВЦЭМ!$D$10+'СЕТ СН'!$I$5-'СЕТ СН'!$I$20</f>
        <v>3114.54202885</v>
      </c>
      <c r="Y149" s="36">
        <f>SUMIFS(СВЦЭМ!$C$33:$C$776,СВЦЭМ!$A$33:$A$776,$A149,СВЦЭМ!$B$33:$B$776,Y$119)+'СЕТ СН'!$I$12+СВЦЭМ!$D$10+'СЕТ СН'!$I$5-'СЕТ СН'!$I$20</f>
        <v>3138.3092386300004</v>
      </c>
    </row>
    <row r="150" spans="1:26" ht="15.75" hidden="1" x14ac:dyDescent="0.2">
      <c r="A150" s="35">
        <f t="shared" si="3"/>
        <v>44166</v>
      </c>
      <c r="B150" s="36">
        <f>SUMIFS(СВЦЭМ!$C$33:$C$776,СВЦЭМ!$A$33:$A$776,$A150,СВЦЭМ!$B$33:$B$776,B$119)+'СЕТ СН'!$I$12+СВЦЭМ!$D$10+'СЕТ СН'!$I$5-'СЕТ СН'!$I$20</f>
        <v>2296.3713155100004</v>
      </c>
      <c r="C150" s="36">
        <f>SUMIFS(СВЦЭМ!$C$33:$C$776,СВЦЭМ!$A$33:$A$776,$A150,СВЦЭМ!$B$33:$B$776,C$119)+'СЕТ СН'!$I$12+СВЦЭМ!$D$10+'СЕТ СН'!$I$5-'СЕТ СН'!$I$20</f>
        <v>2296.3713155100004</v>
      </c>
      <c r="D150" s="36">
        <f>SUMIFS(СВЦЭМ!$C$33:$C$776,СВЦЭМ!$A$33:$A$776,$A150,СВЦЭМ!$B$33:$B$776,D$119)+'СЕТ СН'!$I$12+СВЦЭМ!$D$10+'СЕТ СН'!$I$5-'СЕТ СН'!$I$20</f>
        <v>2296.3713155100004</v>
      </c>
      <c r="E150" s="36">
        <f>SUMIFS(СВЦЭМ!$C$33:$C$776,СВЦЭМ!$A$33:$A$776,$A150,СВЦЭМ!$B$33:$B$776,E$119)+'СЕТ СН'!$I$12+СВЦЭМ!$D$10+'СЕТ СН'!$I$5-'СЕТ СН'!$I$20</f>
        <v>2296.3713155100004</v>
      </c>
      <c r="F150" s="36">
        <f>SUMIFS(СВЦЭМ!$C$33:$C$776,СВЦЭМ!$A$33:$A$776,$A150,СВЦЭМ!$B$33:$B$776,F$119)+'СЕТ СН'!$I$12+СВЦЭМ!$D$10+'СЕТ СН'!$I$5-'СЕТ СН'!$I$20</f>
        <v>2296.3713155100004</v>
      </c>
      <c r="G150" s="36">
        <f>SUMIFS(СВЦЭМ!$C$33:$C$776,СВЦЭМ!$A$33:$A$776,$A150,СВЦЭМ!$B$33:$B$776,G$119)+'СЕТ СН'!$I$12+СВЦЭМ!$D$10+'СЕТ СН'!$I$5-'СЕТ СН'!$I$20</f>
        <v>2296.3713155100004</v>
      </c>
      <c r="H150" s="36">
        <f>SUMIFS(СВЦЭМ!$C$33:$C$776,СВЦЭМ!$A$33:$A$776,$A150,СВЦЭМ!$B$33:$B$776,H$119)+'СЕТ СН'!$I$12+СВЦЭМ!$D$10+'СЕТ СН'!$I$5-'СЕТ СН'!$I$20</f>
        <v>2296.3713155100004</v>
      </c>
      <c r="I150" s="36">
        <f>SUMIFS(СВЦЭМ!$C$33:$C$776,СВЦЭМ!$A$33:$A$776,$A150,СВЦЭМ!$B$33:$B$776,I$119)+'СЕТ СН'!$I$12+СВЦЭМ!$D$10+'СЕТ СН'!$I$5-'СЕТ СН'!$I$20</f>
        <v>2296.3713155100004</v>
      </c>
      <c r="J150" s="36">
        <f>SUMIFS(СВЦЭМ!$C$33:$C$776,СВЦЭМ!$A$33:$A$776,$A150,СВЦЭМ!$B$33:$B$776,J$119)+'СЕТ СН'!$I$12+СВЦЭМ!$D$10+'СЕТ СН'!$I$5-'СЕТ СН'!$I$20</f>
        <v>2296.3713155100004</v>
      </c>
      <c r="K150" s="36">
        <f>SUMIFS(СВЦЭМ!$C$33:$C$776,СВЦЭМ!$A$33:$A$776,$A150,СВЦЭМ!$B$33:$B$776,K$119)+'СЕТ СН'!$I$12+СВЦЭМ!$D$10+'СЕТ СН'!$I$5-'СЕТ СН'!$I$20</f>
        <v>2296.3713155100004</v>
      </c>
      <c r="L150" s="36">
        <f>SUMIFS(СВЦЭМ!$C$33:$C$776,СВЦЭМ!$A$33:$A$776,$A150,СВЦЭМ!$B$33:$B$776,L$119)+'СЕТ СН'!$I$12+СВЦЭМ!$D$10+'СЕТ СН'!$I$5-'СЕТ СН'!$I$20</f>
        <v>2296.3713155100004</v>
      </c>
      <c r="M150" s="36">
        <f>SUMIFS(СВЦЭМ!$C$33:$C$776,СВЦЭМ!$A$33:$A$776,$A150,СВЦЭМ!$B$33:$B$776,M$119)+'СЕТ СН'!$I$12+СВЦЭМ!$D$10+'СЕТ СН'!$I$5-'СЕТ СН'!$I$20</f>
        <v>2296.3713155100004</v>
      </c>
      <c r="N150" s="36">
        <f>SUMIFS(СВЦЭМ!$C$33:$C$776,СВЦЭМ!$A$33:$A$776,$A150,СВЦЭМ!$B$33:$B$776,N$119)+'СЕТ СН'!$I$12+СВЦЭМ!$D$10+'СЕТ СН'!$I$5-'СЕТ СН'!$I$20</f>
        <v>2296.3713155100004</v>
      </c>
      <c r="O150" s="36">
        <f>SUMIFS(СВЦЭМ!$C$33:$C$776,СВЦЭМ!$A$33:$A$776,$A150,СВЦЭМ!$B$33:$B$776,O$119)+'СЕТ СН'!$I$12+СВЦЭМ!$D$10+'СЕТ СН'!$I$5-'СЕТ СН'!$I$20</f>
        <v>2296.3713155100004</v>
      </c>
      <c r="P150" s="36">
        <f>SUMIFS(СВЦЭМ!$C$33:$C$776,СВЦЭМ!$A$33:$A$776,$A150,СВЦЭМ!$B$33:$B$776,P$119)+'СЕТ СН'!$I$12+СВЦЭМ!$D$10+'СЕТ СН'!$I$5-'СЕТ СН'!$I$20</f>
        <v>2296.3713155100004</v>
      </c>
      <c r="Q150" s="36">
        <f>SUMIFS(СВЦЭМ!$C$33:$C$776,СВЦЭМ!$A$33:$A$776,$A150,СВЦЭМ!$B$33:$B$776,Q$119)+'СЕТ СН'!$I$12+СВЦЭМ!$D$10+'СЕТ СН'!$I$5-'СЕТ СН'!$I$20</f>
        <v>2296.3713155100004</v>
      </c>
      <c r="R150" s="36">
        <f>SUMIFS(СВЦЭМ!$C$33:$C$776,СВЦЭМ!$A$33:$A$776,$A150,СВЦЭМ!$B$33:$B$776,R$119)+'СЕТ СН'!$I$12+СВЦЭМ!$D$10+'СЕТ СН'!$I$5-'СЕТ СН'!$I$20</f>
        <v>2296.3713155100004</v>
      </c>
      <c r="S150" s="36">
        <f>SUMIFS(СВЦЭМ!$C$33:$C$776,СВЦЭМ!$A$33:$A$776,$A150,СВЦЭМ!$B$33:$B$776,S$119)+'СЕТ СН'!$I$12+СВЦЭМ!$D$10+'СЕТ СН'!$I$5-'СЕТ СН'!$I$20</f>
        <v>2296.3713155100004</v>
      </c>
      <c r="T150" s="36">
        <f>SUMIFS(СВЦЭМ!$C$33:$C$776,СВЦЭМ!$A$33:$A$776,$A150,СВЦЭМ!$B$33:$B$776,T$119)+'СЕТ СН'!$I$12+СВЦЭМ!$D$10+'СЕТ СН'!$I$5-'СЕТ СН'!$I$20</f>
        <v>2296.3713155100004</v>
      </c>
      <c r="U150" s="36">
        <f>SUMIFS(СВЦЭМ!$C$33:$C$776,СВЦЭМ!$A$33:$A$776,$A150,СВЦЭМ!$B$33:$B$776,U$119)+'СЕТ СН'!$I$12+СВЦЭМ!$D$10+'СЕТ СН'!$I$5-'СЕТ СН'!$I$20</f>
        <v>2296.3713155100004</v>
      </c>
      <c r="V150" s="36">
        <f>SUMIFS(СВЦЭМ!$C$33:$C$776,СВЦЭМ!$A$33:$A$776,$A150,СВЦЭМ!$B$33:$B$776,V$119)+'СЕТ СН'!$I$12+СВЦЭМ!$D$10+'СЕТ СН'!$I$5-'СЕТ СН'!$I$20</f>
        <v>2296.3713155100004</v>
      </c>
      <c r="W150" s="36">
        <f>SUMIFS(СВЦЭМ!$C$33:$C$776,СВЦЭМ!$A$33:$A$776,$A150,СВЦЭМ!$B$33:$B$776,W$119)+'СЕТ СН'!$I$12+СВЦЭМ!$D$10+'СЕТ СН'!$I$5-'СЕТ СН'!$I$20</f>
        <v>2296.3713155100004</v>
      </c>
      <c r="X150" s="36">
        <f>SUMIFS(СВЦЭМ!$C$33:$C$776,СВЦЭМ!$A$33:$A$776,$A150,СВЦЭМ!$B$33:$B$776,X$119)+'СЕТ СН'!$I$12+СВЦЭМ!$D$10+'СЕТ СН'!$I$5-'СЕТ СН'!$I$20</f>
        <v>2296.3713155100004</v>
      </c>
      <c r="Y150" s="36">
        <f>SUMIFS(СВЦЭМ!$C$33:$C$776,СВЦЭМ!$A$33:$A$776,$A150,СВЦЭМ!$B$33:$B$776,Y$119)+'СЕТ СН'!$I$12+СВЦЭМ!$D$10+'СЕТ СН'!$I$5-'СЕТ СН'!$I$20</f>
        <v>2296.3713155100004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73</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697558.08404558408</v>
      </c>
      <c r="O155" s="129"/>
      <c r="P155" s="128">
        <f>СВЦЭМ!$D$12+'СЕТ СН'!$F$13-'СЕТ СН'!$G$21</f>
        <v>697558.08404558408</v>
      </c>
      <c r="Q155" s="129"/>
      <c r="R155" s="128">
        <f>СВЦЭМ!$D$12+'СЕТ СН'!$F$13-'СЕТ СН'!$H$21</f>
        <v>697558.08404558408</v>
      </c>
      <c r="S155" s="129"/>
      <c r="T155" s="128">
        <f>СВЦЭМ!$D$12+'СЕТ СН'!$F$13-'СЕТ СН'!$I$21</f>
        <v>697558.08404558408</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SUMIFS(СВЦЭМ!$C$33:$C$776,СВЦЭМ!$A$33:$A$776,$A12,СВЦЭМ!$B$33:$B$776,B$11)+'СЕТ СН'!$F$12+СВЦЭМ!$D$10+'СЕТ СН'!$F$6-'СЕТ СН'!$F$22</f>
        <v>898.74859108999999</v>
      </c>
      <c r="C12" s="36">
        <f>SUMIFS(СВЦЭМ!$C$33:$C$776,СВЦЭМ!$A$33:$A$776,$A12,СВЦЭМ!$B$33:$B$776,C$11)+'СЕТ СН'!$F$12+СВЦЭМ!$D$10+'СЕТ СН'!$F$6-'СЕТ СН'!$F$22</f>
        <v>972.85924129999989</v>
      </c>
      <c r="D12" s="36">
        <f>SUMIFS(СВЦЭМ!$C$33:$C$776,СВЦЭМ!$A$33:$A$776,$A12,СВЦЭМ!$B$33:$B$776,D$11)+'СЕТ СН'!$F$12+СВЦЭМ!$D$10+'СЕТ СН'!$F$6-'СЕТ СН'!$F$22</f>
        <v>1022.65683175</v>
      </c>
      <c r="E12" s="36">
        <f>SUMIFS(СВЦЭМ!$C$33:$C$776,СВЦЭМ!$A$33:$A$776,$A12,СВЦЭМ!$B$33:$B$776,E$11)+'СЕТ СН'!$F$12+СВЦЭМ!$D$10+'СЕТ СН'!$F$6-'СЕТ СН'!$F$22</f>
        <v>1035.8626809699999</v>
      </c>
      <c r="F12" s="36">
        <f>SUMIFS(СВЦЭМ!$C$33:$C$776,СВЦЭМ!$A$33:$A$776,$A12,СВЦЭМ!$B$33:$B$776,F$11)+'СЕТ СН'!$F$12+СВЦЭМ!$D$10+'СЕТ СН'!$F$6-'СЕТ СН'!$F$22</f>
        <v>1040.8537551899999</v>
      </c>
      <c r="G12" s="36">
        <f>SUMIFS(СВЦЭМ!$C$33:$C$776,СВЦЭМ!$A$33:$A$776,$A12,СВЦЭМ!$B$33:$B$776,G$11)+'СЕТ СН'!$F$12+СВЦЭМ!$D$10+'СЕТ СН'!$F$6-'СЕТ СН'!$F$22</f>
        <v>1018.6046281700001</v>
      </c>
      <c r="H12" s="36">
        <f>SUMIFS(СВЦЭМ!$C$33:$C$776,СВЦЭМ!$A$33:$A$776,$A12,СВЦЭМ!$B$33:$B$776,H$11)+'СЕТ СН'!$F$12+СВЦЭМ!$D$10+'СЕТ СН'!$F$6-'СЕТ СН'!$F$22</f>
        <v>1002.82898613</v>
      </c>
      <c r="I12" s="36">
        <f>SUMIFS(СВЦЭМ!$C$33:$C$776,СВЦЭМ!$A$33:$A$776,$A12,СВЦЭМ!$B$33:$B$776,I$11)+'СЕТ СН'!$F$12+СВЦЭМ!$D$10+'СЕТ СН'!$F$6-'СЕТ СН'!$F$22</f>
        <v>972.42497684999989</v>
      </c>
      <c r="J12" s="36">
        <f>SUMIFS(СВЦЭМ!$C$33:$C$776,СВЦЭМ!$A$33:$A$776,$A12,СВЦЭМ!$B$33:$B$776,J$11)+'СЕТ СН'!$F$12+СВЦЭМ!$D$10+'СЕТ СН'!$F$6-'СЕТ СН'!$F$22</f>
        <v>954.79008253000006</v>
      </c>
      <c r="K12" s="36">
        <f>SUMIFS(СВЦЭМ!$C$33:$C$776,СВЦЭМ!$A$33:$A$776,$A12,СВЦЭМ!$B$33:$B$776,K$11)+'СЕТ СН'!$F$12+СВЦЭМ!$D$10+'СЕТ СН'!$F$6-'СЕТ СН'!$F$22</f>
        <v>924.13823183999989</v>
      </c>
      <c r="L12" s="36">
        <f>SUMIFS(СВЦЭМ!$C$33:$C$776,СВЦЭМ!$A$33:$A$776,$A12,СВЦЭМ!$B$33:$B$776,L$11)+'СЕТ СН'!$F$12+СВЦЭМ!$D$10+'СЕТ СН'!$F$6-'СЕТ СН'!$F$22</f>
        <v>897.91860272000008</v>
      </c>
      <c r="M12" s="36">
        <f>SUMIFS(СВЦЭМ!$C$33:$C$776,СВЦЭМ!$A$33:$A$776,$A12,СВЦЭМ!$B$33:$B$776,M$11)+'СЕТ СН'!$F$12+СВЦЭМ!$D$10+'СЕТ СН'!$F$6-'СЕТ СН'!$F$22</f>
        <v>859.23786126999994</v>
      </c>
      <c r="N12" s="36">
        <f>SUMIFS(СВЦЭМ!$C$33:$C$776,СВЦЭМ!$A$33:$A$776,$A12,СВЦЭМ!$B$33:$B$776,N$11)+'СЕТ СН'!$F$12+СВЦЭМ!$D$10+'СЕТ СН'!$F$6-'СЕТ СН'!$F$22</f>
        <v>855.81568132999996</v>
      </c>
      <c r="O12" s="36">
        <f>SUMIFS(СВЦЭМ!$C$33:$C$776,СВЦЭМ!$A$33:$A$776,$A12,СВЦЭМ!$B$33:$B$776,O$11)+'СЕТ СН'!$F$12+СВЦЭМ!$D$10+'СЕТ СН'!$F$6-'СЕТ СН'!$F$22</f>
        <v>865.66139311000006</v>
      </c>
      <c r="P12" s="36">
        <f>SUMIFS(СВЦЭМ!$C$33:$C$776,СВЦЭМ!$A$33:$A$776,$A12,СВЦЭМ!$B$33:$B$776,P$11)+'СЕТ СН'!$F$12+СВЦЭМ!$D$10+'СЕТ СН'!$F$6-'СЕТ СН'!$F$22</f>
        <v>891.16569929000002</v>
      </c>
      <c r="Q12" s="36">
        <f>SUMIFS(СВЦЭМ!$C$33:$C$776,СВЦЭМ!$A$33:$A$776,$A12,СВЦЭМ!$B$33:$B$776,Q$11)+'СЕТ СН'!$F$12+СВЦЭМ!$D$10+'СЕТ СН'!$F$6-'СЕТ СН'!$F$22</f>
        <v>890.52885685000001</v>
      </c>
      <c r="R12" s="36">
        <f>SUMIFS(СВЦЭМ!$C$33:$C$776,СВЦЭМ!$A$33:$A$776,$A12,СВЦЭМ!$B$33:$B$776,R$11)+'СЕТ СН'!$F$12+СВЦЭМ!$D$10+'СЕТ СН'!$F$6-'СЕТ СН'!$F$22</f>
        <v>881.10792620999996</v>
      </c>
      <c r="S12" s="36">
        <f>SUMIFS(СВЦЭМ!$C$33:$C$776,СВЦЭМ!$A$33:$A$776,$A12,СВЦЭМ!$B$33:$B$776,S$11)+'СЕТ СН'!$F$12+СВЦЭМ!$D$10+'СЕТ СН'!$F$6-'СЕТ СН'!$F$22</f>
        <v>869.5746769299999</v>
      </c>
      <c r="T12" s="36">
        <f>SUMIFS(СВЦЭМ!$C$33:$C$776,СВЦЭМ!$A$33:$A$776,$A12,СВЦЭМ!$B$33:$B$776,T$11)+'СЕТ СН'!$F$12+СВЦЭМ!$D$10+'СЕТ СН'!$F$6-'СЕТ СН'!$F$22</f>
        <v>847.62453237999989</v>
      </c>
      <c r="U12" s="36">
        <f>SUMIFS(СВЦЭМ!$C$33:$C$776,СВЦЭМ!$A$33:$A$776,$A12,СВЦЭМ!$B$33:$B$776,U$11)+'СЕТ СН'!$F$12+СВЦЭМ!$D$10+'СЕТ СН'!$F$6-'СЕТ СН'!$F$22</f>
        <v>836.79539557999988</v>
      </c>
      <c r="V12" s="36">
        <f>SUMIFS(СВЦЭМ!$C$33:$C$776,СВЦЭМ!$A$33:$A$776,$A12,СВЦЭМ!$B$33:$B$776,V$11)+'СЕТ СН'!$F$12+СВЦЭМ!$D$10+'СЕТ СН'!$F$6-'СЕТ СН'!$F$22</f>
        <v>846.82990405999999</v>
      </c>
      <c r="W12" s="36">
        <f>SUMIFS(СВЦЭМ!$C$33:$C$776,СВЦЭМ!$A$33:$A$776,$A12,СВЦЭМ!$B$33:$B$776,W$11)+'СЕТ СН'!$F$12+СВЦЭМ!$D$10+'СЕТ СН'!$F$6-'СЕТ СН'!$F$22</f>
        <v>854.31896200000006</v>
      </c>
      <c r="X12" s="36">
        <f>SUMIFS(СВЦЭМ!$C$33:$C$776,СВЦЭМ!$A$33:$A$776,$A12,СВЦЭМ!$B$33:$B$776,X$11)+'СЕТ СН'!$F$12+СВЦЭМ!$D$10+'СЕТ СН'!$F$6-'СЕТ СН'!$F$22</f>
        <v>869.11483006000003</v>
      </c>
      <c r="Y12" s="36">
        <f>SUMIFS(СВЦЭМ!$C$33:$C$776,СВЦЭМ!$A$33:$A$776,$A12,СВЦЭМ!$B$33:$B$776,Y$11)+'СЕТ СН'!$F$12+СВЦЭМ!$D$10+'СЕТ СН'!$F$6-'СЕТ СН'!$F$22</f>
        <v>889.10291751</v>
      </c>
      <c r="AA12" s="37"/>
    </row>
    <row r="13" spans="1:27" ht="15.75" x14ac:dyDescent="0.2">
      <c r="A13" s="35">
        <f>A12+1</f>
        <v>44137</v>
      </c>
      <c r="B13" s="36">
        <f>SUMIFS(СВЦЭМ!$C$33:$C$776,СВЦЭМ!$A$33:$A$776,$A13,СВЦЭМ!$B$33:$B$776,B$11)+'СЕТ СН'!$F$12+СВЦЭМ!$D$10+'СЕТ СН'!$F$6-'СЕТ СН'!$F$22</f>
        <v>897.1069672399999</v>
      </c>
      <c r="C13" s="36">
        <f>SUMIFS(СВЦЭМ!$C$33:$C$776,СВЦЭМ!$A$33:$A$776,$A13,СВЦЭМ!$B$33:$B$776,C$11)+'СЕТ СН'!$F$12+СВЦЭМ!$D$10+'СЕТ СН'!$F$6-'СЕТ СН'!$F$22</f>
        <v>987.5097886399999</v>
      </c>
      <c r="D13" s="36">
        <f>SUMIFS(СВЦЭМ!$C$33:$C$776,СВЦЭМ!$A$33:$A$776,$A13,СВЦЭМ!$B$33:$B$776,D$11)+'СЕТ СН'!$F$12+СВЦЭМ!$D$10+'СЕТ СН'!$F$6-'СЕТ СН'!$F$22</f>
        <v>1079.62880111</v>
      </c>
      <c r="E13" s="36">
        <f>SUMIFS(СВЦЭМ!$C$33:$C$776,СВЦЭМ!$A$33:$A$776,$A13,СВЦЭМ!$B$33:$B$776,E$11)+'СЕТ СН'!$F$12+СВЦЭМ!$D$10+'СЕТ СН'!$F$6-'СЕТ СН'!$F$22</f>
        <v>1113.14077243</v>
      </c>
      <c r="F13" s="36">
        <f>SUMIFS(СВЦЭМ!$C$33:$C$776,СВЦЭМ!$A$33:$A$776,$A13,СВЦЭМ!$B$33:$B$776,F$11)+'СЕТ СН'!$F$12+СВЦЭМ!$D$10+'СЕТ СН'!$F$6-'СЕТ СН'!$F$22</f>
        <v>1121.19833634</v>
      </c>
      <c r="G13" s="36">
        <f>SUMIFS(СВЦЭМ!$C$33:$C$776,СВЦЭМ!$A$33:$A$776,$A13,СВЦЭМ!$B$33:$B$776,G$11)+'СЕТ СН'!$F$12+СВЦЭМ!$D$10+'СЕТ СН'!$F$6-'СЕТ СН'!$F$22</f>
        <v>1104.1382027399998</v>
      </c>
      <c r="H13" s="36">
        <f>SUMIFS(СВЦЭМ!$C$33:$C$776,СВЦЭМ!$A$33:$A$776,$A13,СВЦЭМ!$B$33:$B$776,H$11)+'СЕТ СН'!$F$12+СВЦЭМ!$D$10+'СЕТ СН'!$F$6-'СЕТ СН'!$F$22</f>
        <v>1057.51031182</v>
      </c>
      <c r="I13" s="36">
        <f>SUMIFS(СВЦЭМ!$C$33:$C$776,СВЦЭМ!$A$33:$A$776,$A13,СВЦЭМ!$B$33:$B$776,I$11)+'СЕТ СН'!$F$12+СВЦЭМ!$D$10+'СЕТ СН'!$F$6-'СЕТ СН'!$F$22</f>
        <v>976.33070776999989</v>
      </c>
      <c r="J13" s="36">
        <f>SUMIFS(СВЦЭМ!$C$33:$C$776,СВЦЭМ!$A$33:$A$776,$A13,СВЦЭМ!$B$33:$B$776,J$11)+'СЕТ СН'!$F$12+СВЦЭМ!$D$10+'СЕТ СН'!$F$6-'СЕТ СН'!$F$22</f>
        <v>952.67512932</v>
      </c>
      <c r="K13" s="36">
        <f>SUMIFS(СВЦЭМ!$C$33:$C$776,СВЦЭМ!$A$33:$A$776,$A13,СВЦЭМ!$B$33:$B$776,K$11)+'СЕТ СН'!$F$12+СВЦЭМ!$D$10+'СЕТ СН'!$F$6-'СЕТ СН'!$F$22</f>
        <v>962.84068630000002</v>
      </c>
      <c r="L13" s="36">
        <f>SUMIFS(СВЦЭМ!$C$33:$C$776,СВЦЭМ!$A$33:$A$776,$A13,СВЦЭМ!$B$33:$B$776,L$11)+'СЕТ СН'!$F$12+СВЦЭМ!$D$10+'СЕТ СН'!$F$6-'СЕТ СН'!$F$22</f>
        <v>934.93594026000005</v>
      </c>
      <c r="M13" s="36">
        <f>SUMIFS(СВЦЭМ!$C$33:$C$776,СВЦЭМ!$A$33:$A$776,$A13,СВЦЭМ!$B$33:$B$776,M$11)+'СЕТ СН'!$F$12+СВЦЭМ!$D$10+'СЕТ СН'!$F$6-'СЕТ СН'!$F$22</f>
        <v>889.17654111999991</v>
      </c>
      <c r="N13" s="36">
        <f>SUMIFS(СВЦЭМ!$C$33:$C$776,СВЦЭМ!$A$33:$A$776,$A13,СВЦЭМ!$B$33:$B$776,N$11)+'СЕТ СН'!$F$12+СВЦЭМ!$D$10+'СЕТ СН'!$F$6-'СЕТ СН'!$F$22</f>
        <v>883.55701281999995</v>
      </c>
      <c r="O13" s="36">
        <f>SUMIFS(СВЦЭМ!$C$33:$C$776,СВЦЭМ!$A$33:$A$776,$A13,СВЦЭМ!$B$33:$B$776,O$11)+'СЕТ СН'!$F$12+СВЦЭМ!$D$10+'СЕТ СН'!$F$6-'СЕТ СН'!$F$22</f>
        <v>883.14429380000001</v>
      </c>
      <c r="P13" s="36">
        <f>SUMIFS(СВЦЭМ!$C$33:$C$776,СВЦЭМ!$A$33:$A$776,$A13,СВЦЭМ!$B$33:$B$776,P$11)+'СЕТ СН'!$F$12+СВЦЭМ!$D$10+'СЕТ СН'!$F$6-'СЕТ СН'!$F$22</f>
        <v>889.62404244000004</v>
      </c>
      <c r="Q13" s="36">
        <f>SUMIFS(СВЦЭМ!$C$33:$C$776,СВЦЭМ!$A$33:$A$776,$A13,СВЦЭМ!$B$33:$B$776,Q$11)+'СЕТ СН'!$F$12+СВЦЭМ!$D$10+'СЕТ СН'!$F$6-'СЕТ СН'!$F$22</f>
        <v>889.42988766999997</v>
      </c>
      <c r="R13" s="36">
        <f>SUMIFS(СВЦЭМ!$C$33:$C$776,СВЦЭМ!$A$33:$A$776,$A13,СВЦЭМ!$B$33:$B$776,R$11)+'СЕТ СН'!$F$12+СВЦЭМ!$D$10+'СЕТ СН'!$F$6-'СЕТ СН'!$F$22</f>
        <v>878.34189229000003</v>
      </c>
      <c r="S13" s="36">
        <f>SUMIFS(СВЦЭМ!$C$33:$C$776,СВЦЭМ!$A$33:$A$776,$A13,СВЦЭМ!$B$33:$B$776,S$11)+'СЕТ СН'!$F$12+СВЦЭМ!$D$10+'СЕТ СН'!$F$6-'СЕТ СН'!$F$22</f>
        <v>863.53725125000005</v>
      </c>
      <c r="T13" s="36">
        <f>SUMIFS(СВЦЭМ!$C$33:$C$776,СВЦЭМ!$A$33:$A$776,$A13,СВЦЭМ!$B$33:$B$776,T$11)+'СЕТ СН'!$F$12+СВЦЭМ!$D$10+'СЕТ СН'!$F$6-'СЕТ СН'!$F$22</f>
        <v>836.89595155999996</v>
      </c>
      <c r="U13" s="36">
        <f>SUMIFS(СВЦЭМ!$C$33:$C$776,СВЦЭМ!$A$33:$A$776,$A13,СВЦЭМ!$B$33:$B$776,U$11)+'СЕТ СН'!$F$12+СВЦЭМ!$D$10+'СЕТ СН'!$F$6-'СЕТ СН'!$F$22</f>
        <v>836.68846972000006</v>
      </c>
      <c r="V13" s="36">
        <f>SUMIFS(СВЦЭМ!$C$33:$C$776,СВЦЭМ!$A$33:$A$776,$A13,СВЦЭМ!$B$33:$B$776,V$11)+'СЕТ СН'!$F$12+СВЦЭМ!$D$10+'СЕТ СН'!$F$6-'СЕТ СН'!$F$22</f>
        <v>828.29879589000006</v>
      </c>
      <c r="W13" s="36">
        <f>SUMIFS(СВЦЭМ!$C$33:$C$776,СВЦЭМ!$A$33:$A$776,$A13,СВЦЭМ!$B$33:$B$776,W$11)+'СЕТ СН'!$F$12+СВЦЭМ!$D$10+'СЕТ СН'!$F$6-'СЕТ СН'!$F$22</f>
        <v>850.02967663999993</v>
      </c>
      <c r="X13" s="36">
        <f>SUMIFS(СВЦЭМ!$C$33:$C$776,СВЦЭМ!$A$33:$A$776,$A13,СВЦЭМ!$B$33:$B$776,X$11)+'СЕТ СН'!$F$12+СВЦЭМ!$D$10+'СЕТ СН'!$F$6-'СЕТ СН'!$F$22</f>
        <v>860.15206138000008</v>
      </c>
      <c r="Y13" s="36">
        <f>SUMIFS(СВЦЭМ!$C$33:$C$776,СВЦЭМ!$A$33:$A$776,$A13,СВЦЭМ!$B$33:$B$776,Y$11)+'СЕТ СН'!$F$12+СВЦЭМ!$D$10+'СЕТ СН'!$F$6-'СЕТ СН'!$F$22</f>
        <v>888.21994061999999</v>
      </c>
    </row>
    <row r="14" spans="1:27" ht="15.75" x14ac:dyDescent="0.2">
      <c r="A14" s="35">
        <f t="shared" ref="A14:A42" si="0">A13+1</f>
        <v>44138</v>
      </c>
      <c r="B14" s="36">
        <f>SUMIFS(СВЦЭМ!$C$33:$C$776,СВЦЭМ!$A$33:$A$776,$A14,СВЦЭМ!$B$33:$B$776,B$11)+'СЕТ СН'!$F$12+СВЦЭМ!$D$10+'СЕТ СН'!$F$6-'СЕТ СН'!$F$22</f>
        <v>949.13913795999997</v>
      </c>
      <c r="C14" s="36">
        <f>SUMIFS(СВЦЭМ!$C$33:$C$776,СВЦЭМ!$A$33:$A$776,$A14,СВЦЭМ!$B$33:$B$776,C$11)+'СЕТ СН'!$F$12+СВЦЭМ!$D$10+'СЕТ СН'!$F$6-'СЕТ СН'!$F$22</f>
        <v>1040.40476423</v>
      </c>
      <c r="D14" s="36">
        <f>SUMIFS(СВЦЭМ!$C$33:$C$776,СВЦЭМ!$A$33:$A$776,$A14,СВЦЭМ!$B$33:$B$776,D$11)+'СЕТ СН'!$F$12+СВЦЭМ!$D$10+'СЕТ СН'!$F$6-'СЕТ СН'!$F$22</f>
        <v>1089.88616538</v>
      </c>
      <c r="E14" s="36">
        <f>SUMIFS(СВЦЭМ!$C$33:$C$776,СВЦЭМ!$A$33:$A$776,$A14,СВЦЭМ!$B$33:$B$776,E$11)+'СЕТ СН'!$F$12+СВЦЭМ!$D$10+'СЕТ СН'!$F$6-'СЕТ СН'!$F$22</f>
        <v>1094.1049677999999</v>
      </c>
      <c r="F14" s="36">
        <f>SUMIFS(СВЦЭМ!$C$33:$C$776,СВЦЭМ!$A$33:$A$776,$A14,СВЦЭМ!$B$33:$B$776,F$11)+'СЕТ СН'!$F$12+СВЦЭМ!$D$10+'СЕТ СН'!$F$6-'СЕТ СН'!$F$22</f>
        <v>1082.2508995199998</v>
      </c>
      <c r="G14" s="36">
        <f>SUMIFS(СВЦЭМ!$C$33:$C$776,СВЦЭМ!$A$33:$A$776,$A14,СВЦЭМ!$B$33:$B$776,G$11)+'СЕТ СН'!$F$12+СВЦЭМ!$D$10+'СЕТ СН'!$F$6-'СЕТ СН'!$F$22</f>
        <v>1073.68067028</v>
      </c>
      <c r="H14" s="36">
        <f>SUMIFS(СВЦЭМ!$C$33:$C$776,СВЦЭМ!$A$33:$A$776,$A14,СВЦЭМ!$B$33:$B$776,H$11)+'СЕТ СН'!$F$12+СВЦЭМ!$D$10+'СЕТ СН'!$F$6-'СЕТ СН'!$F$22</f>
        <v>1018.8054373099999</v>
      </c>
      <c r="I14" s="36">
        <f>SUMIFS(СВЦЭМ!$C$33:$C$776,СВЦЭМ!$A$33:$A$776,$A14,СВЦЭМ!$B$33:$B$776,I$11)+'СЕТ СН'!$F$12+СВЦЭМ!$D$10+'СЕТ СН'!$F$6-'СЕТ СН'!$F$22</f>
        <v>960.12876394</v>
      </c>
      <c r="J14" s="36">
        <f>SUMIFS(СВЦЭМ!$C$33:$C$776,СВЦЭМ!$A$33:$A$776,$A14,СВЦЭМ!$B$33:$B$776,J$11)+'СЕТ СН'!$F$12+СВЦЭМ!$D$10+'СЕТ СН'!$F$6-'СЕТ СН'!$F$22</f>
        <v>944.28564888000005</v>
      </c>
      <c r="K14" s="36">
        <f>SUMIFS(СВЦЭМ!$C$33:$C$776,СВЦЭМ!$A$33:$A$776,$A14,СВЦЭМ!$B$33:$B$776,K$11)+'СЕТ СН'!$F$12+СВЦЭМ!$D$10+'СЕТ СН'!$F$6-'СЕТ СН'!$F$22</f>
        <v>943.21302078000008</v>
      </c>
      <c r="L14" s="36">
        <f>SUMIFS(СВЦЭМ!$C$33:$C$776,СВЦЭМ!$A$33:$A$776,$A14,СВЦЭМ!$B$33:$B$776,L$11)+'СЕТ СН'!$F$12+СВЦЭМ!$D$10+'СЕТ СН'!$F$6-'СЕТ СН'!$F$22</f>
        <v>914.73595918000001</v>
      </c>
      <c r="M14" s="36">
        <f>SUMIFS(СВЦЭМ!$C$33:$C$776,СВЦЭМ!$A$33:$A$776,$A14,СВЦЭМ!$B$33:$B$776,M$11)+'СЕТ СН'!$F$12+СВЦЭМ!$D$10+'СЕТ СН'!$F$6-'СЕТ СН'!$F$22</f>
        <v>887.59090695999998</v>
      </c>
      <c r="N14" s="36">
        <f>SUMIFS(СВЦЭМ!$C$33:$C$776,СВЦЭМ!$A$33:$A$776,$A14,СВЦЭМ!$B$33:$B$776,N$11)+'СЕТ СН'!$F$12+СВЦЭМ!$D$10+'СЕТ СН'!$F$6-'СЕТ СН'!$F$22</f>
        <v>877.16071370999998</v>
      </c>
      <c r="O14" s="36">
        <f>SUMIFS(СВЦЭМ!$C$33:$C$776,СВЦЭМ!$A$33:$A$776,$A14,СВЦЭМ!$B$33:$B$776,O$11)+'СЕТ СН'!$F$12+СВЦЭМ!$D$10+'СЕТ СН'!$F$6-'СЕТ СН'!$F$22</f>
        <v>883.73689203999993</v>
      </c>
      <c r="P14" s="36">
        <f>SUMIFS(СВЦЭМ!$C$33:$C$776,СВЦЭМ!$A$33:$A$776,$A14,СВЦЭМ!$B$33:$B$776,P$11)+'СЕТ СН'!$F$12+СВЦЭМ!$D$10+'СЕТ СН'!$F$6-'СЕТ СН'!$F$22</f>
        <v>885.95841210999993</v>
      </c>
      <c r="Q14" s="36">
        <f>SUMIFS(СВЦЭМ!$C$33:$C$776,СВЦЭМ!$A$33:$A$776,$A14,СВЦЭМ!$B$33:$B$776,Q$11)+'СЕТ СН'!$F$12+СВЦЭМ!$D$10+'СЕТ СН'!$F$6-'СЕТ СН'!$F$22</f>
        <v>889.23135086999991</v>
      </c>
      <c r="R14" s="36">
        <f>SUMIFS(СВЦЭМ!$C$33:$C$776,СВЦЭМ!$A$33:$A$776,$A14,СВЦЭМ!$B$33:$B$776,R$11)+'СЕТ СН'!$F$12+СВЦЭМ!$D$10+'СЕТ СН'!$F$6-'СЕТ СН'!$F$22</f>
        <v>889.22537764000003</v>
      </c>
      <c r="S14" s="36">
        <f>SUMIFS(СВЦЭМ!$C$33:$C$776,СВЦЭМ!$A$33:$A$776,$A14,СВЦЭМ!$B$33:$B$776,S$11)+'СЕТ СН'!$F$12+СВЦЭМ!$D$10+'СЕТ СН'!$F$6-'СЕТ СН'!$F$22</f>
        <v>898.56586549000008</v>
      </c>
      <c r="T14" s="36">
        <f>SUMIFS(СВЦЭМ!$C$33:$C$776,СВЦЭМ!$A$33:$A$776,$A14,СВЦЭМ!$B$33:$B$776,T$11)+'СЕТ СН'!$F$12+СВЦЭМ!$D$10+'СЕТ СН'!$F$6-'СЕТ СН'!$F$22</f>
        <v>846.82855246999998</v>
      </c>
      <c r="U14" s="36">
        <f>SUMIFS(СВЦЭМ!$C$33:$C$776,СВЦЭМ!$A$33:$A$776,$A14,СВЦЭМ!$B$33:$B$776,U$11)+'СЕТ СН'!$F$12+СВЦЭМ!$D$10+'СЕТ СН'!$F$6-'СЕТ СН'!$F$22</f>
        <v>836.93741541000009</v>
      </c>
      <c r="V14" s="36">
        <f>SUMIFS(СВЦЭМ!$C$33:$C$776,СВЦЭМ!$A$33:$A$776,$A14,СВЦЭМ!$B$33:$B$776,V$11)+'СЕТ СН'!$F$12+СВЦЭМ!$D$10+'СЕТ СН'!$F$6-'СЕТ СН'!$F$22</f>
        <v>834.93240639999999</v>
      </c>
      <c r="W14" s="36">
        <f>SUMIFS(СВЦЭМ!$C$33:$C$776,СВЦЭМ!$A$33:$A$776,$A14,СВЦЭМ!$B$33:$B$776,W$11)+'СЕТ СН'!$F$12+СВЦЭМ!$D$10+'СЕТ СН'!$F$6-'СЕТ СН'!$F$22</f>
        <v>845.51696728999991</v>
      </c>
      <c r="X14" s="36">
        <f>SUMIFS(СВЦЭМ!$C$33:$C$776,СВЦЭМ!$A$33:$A$776,$A14,СВЦЭМ!$B$33:$B$776,X$11)+'СЕТ СН'!$F$12+СВЦЭМ!$D$10+'СЕТ СН'!$F$6-'СЕТ СН'!$F$22</f>
        <v>885.16045407000001</v>
      </c>
      <c r="Y14" s="36">
        <f>SUMIFS(СВЦЭМ!$C$33:$C$776,СВЦЭМ!$A$33:$A$776,$A14,СВЦЭМ!$B$33:$B$776,Y$11)+'СЕТ СН'!$F$12+СВЦЭМ!$D$10+'СЕТ СН'!$F$6-'СЕТ СН'!$F$22</f>
        <v>918.44259783000007</v>
      </c>
    </row>
    <row r="15" spans="1:27" ht="15.75" x14ac:dyDescent="0.2">
      <c r="A15" s="35">
        <f t="shared" si="0"/>
        <v>44139</v>
      </c>
      <c r="B15" s="36">
        <f>SUMIFS(СВЦЭМ!$C$33:$C$776,СВЦЭМ!$A$33:$A$776,$A15,СВЦЭМ!$B$33:$B$776,B$11)+'СЕТ СН'!$F$12+СВЦЭМ!$D$10+'СЕТ СН'!$F$6-'СЕТ СН'!$F$22</f>
        <v>910.62530571999991</v>
      </c>
      <c r="C15" s="36">
        <f>SUMIFS(СВЦЭМ!$C$33:$C$776,СВЦЭМ!$A$33:$A$776,$A15,СВЦЭМ!$B$33:$B$776,C$11)+'СЕТ СН'!$F$12+СВЦЭМ!$D$10+'СЕТ СН'!$F$6-'СЕТ СН'!$F$22</f>
        <v>999.10205371999996</v>
      </c>
      <c r="D15" s="36">
        <f>SUMIFS(СВЦЭМ!$C$33:$C$776,СВЦЭМ!$A$33:$A$776,$A15,СВЦЭМ!$B$33:$B$776,D$11)+'СЕТ СН'!$F$12+СВЦЭМ!$D$10+'СЕТ СН'!$F$6-'СЕТ СН'!$F$22</f>
        <v>1062.1739498499999</v>
      </c>
      <c r="E15" s="36">
        <f>SUMIFS(СВЦЭМ!$C$33:$C$776,СВЦЭМ!$A$33:$A$776,$A15,СВЦЭМ!$B$33:$B$776,E$11)+'СЕТ СН'!$F$12+СВЦЭМ!$D$10+'СЕТ СН'!$F$6-'СЕТ СН'!$F$22</f>
        <v>1068.04333772</v>
      </c>
      <c r="F15" s="36">
        <f>SUMIFS(СВЦЭМ!$C$33:$C$776,СВЦЭМ!$A$33:$A$776,$A15,СВЦЭМ!$B$33:$B$776,F$11)+'СЕТ СН'!$F$12+СВЦЭМ!$D$10+'СЕТ СН'!$F$6-'СЕТ СН'!$F$22</f>
        <v>1054.5706326100001</v>
      </c>
      <c r="G15" s="36">
        <f>SUMIFS(СВЦЭМ!$C$33:$C$776,СВЦЭМ!$A$33:$A$776,$A15,СВЦЭМ!$B$33:$B$776,G$11)+'СЕТ СН'!$F$12+СВЦЭМ!$D$10+'СЕТ СН'!$F$6-'СЕТ СН'!$F$22</f>
        <v>1045.06951359</v>
      </c>
      <c r="H15" s="36">
        <f>SUMIFS(СВЦЭМ!$C$33:$C$776,СВЦЭМ!$A$33:$A$776,$A15,СВЦЭМ!$B$33:$B$776,H$11)+'СЕТ СН'!$F$12+СВЦЭМ!$D$10+'СЕТ СН'!$F$6-'СЕТ СН'!$F$22</f>
        <v>1019.35390403</v>
      </c>
      <c r="I15" s="36">
        <f>SUMIFS(СВЦЭМ!$C$33:$C$776,СВЦЭМ!$A$33:$A$776,$A15,СВЦЭМ!$B$33:$B$776,I$11)+'СЕТ СН'!$F$12+СВЦЭМ!$D$10+'СЕТ СН'!$F$6-'СЕТ СН'!$F$22</f>
        <v>970.68149857999992</v>
      </c>
      <c r="J15" s="36">
        <f>SUMIFS(СВЦЭМ!$C$33:$C$776,СВЦЭМ!$A$33:$A$776,$A15,СВЦЭМ!$B$33:$B$776,J$11)+'СЕТ СН'!$F$12+СВЦЭМ!$D$10+'СЕТ СН'!$F$6-'СЕТ СН'!$F$22</f>
        <v>938.05564206000008</v>
      </c>
      <c r="K15" s="36">
        <f>SUMIFS(СВЦЭМ!$C$33:$C$776,СВЦЭМ!$A$33:$A$776,$A15,СВЦЭМ!$B$33:$B$776,K$11)+'СЕТ СН'!$F$12+СВЦЭМ!$D$10+'СЕТ СН'!$F$6-'СЕТ СН'!$F$22</f>
        <v>939.82522965999988</v>
      </c>
      <c r="L15" s="36">
        <f>SUMIFS(СВЦЭМ!$C$33:$C$776,СВЦЭМ!$A$33:$A$776,$A15,СВЦЭМ!$B$33:$B$776,L$11)+'СЕТ СН'!$F$12+СВЦЭМ!$D$10+'СЕТ СН'!$F$6-'СЕТ СН'!$F$22</f>
        <v>914.86597912000002</v>
      </c>
      <c r="M15" s="36">
        <f>SUMIFS(СВЦЭМ!$C$33:$C$776,СВЦЭМ!$A$33:$A$776,$A15,СВЦЭМ!$B$33:$B$776,M$11)+'СЕТ СН'!$F$12+СВЦЭМ!$D$10+'СЕТ СН'!$F$6-'СЕТ СН'!$F$22</f>
        <v>871.02143626999987</v>
      </c>
      <c r="N15" s="36">
        <f>SUMIFS(СВЦЭМ!$C$33:$C$776,СВЦЭМ!$A$33:$A$776,$A15,СВЦЭМ!$B$33:$B$776,N$11)+'СЕТ СН'!$F$12+СВЦЭМ!$D$10+'СЕТ СН'!$F$6-'СЕТ СН'!$F$22</f>
        <v>849.06462149999993</v>
      </c>
      <c r="O15" s="36">
        <f>SUMIFS(СВЦЭМ!$C$33:$C$776,СВЦЭМ!$A$33:$A$776,$A15,СВЦЭМ!$B$33:$B$776,O$11)+'СЕТ СН'!$F$12+СВЦЭМ!$D$10+'СЕТ СН'!$F$6-'СЕТ СН'!$F$22</f>
        <v>855.88774022000007</v>
      </c>
      <c r="P15" s="36">
        <f>SUMIFS(СВЦЭМ!$C$33:$C$776,СВЦЭМ!$A$33:$A$776,$A15,СВЦЭМ!$B$33:$B$776,P$11)+'СЕТ СН'!$F$12+СВЦЭМ!$D$10+'СЕТ СН'!$F$6-'СЕТ СН'!$F$22</f>
        <v>877.75276944000007</v>
      </c>
      <c r="Q15" s="36">
        <f>SUMIFS(СВЦЭМ!$C$33:$C$776,СВЦЭМ!$A$33:$A$776,$A15,СВЦЭМ!$B$33:$B$776,Q$11)+'СЕТ СН'!$F$12+СВЦЭМ!$D$10+'СЕТ СН'!$F$6-'СЕТ СН'!$F$22</f>
        <v>877.23225213000001</v>
      </c>
      <c r="R15" s="36">
        <f>SUMIFS(СВЦЭМ!$C$33:$C$776,СВЦЭМ!$A$33:$A$776,$A15,СВЦЭМ!$B$33:$B$776,R$11)+'СЕТ СН'!$F$12+СВЦЭМ!$D$10+'СЕТ СН'!$F$6-'СЕТ СН'!$F$22</f>
        <v>867.60905591999995</v>
      </c>
      <c r="S15" s="36">
        <f>SUMIFS(СВЦЭМ!$C$33:$C$776,СВЦЭМ!$A$33:$A$776,$A15,СВЦЭМ!$B$33:$B$776,S$11)+'СЕТ СН'!$F$12+СВЦЭМ!$D$10+'СЕТ СН'!$F$6-'СЕТ СН'!$F$22</f>
        <v>857.47331665999991</v>
      </c>
      <c r="T15" s="36">
        <f>SUMIFS(СВЦЭМ!$C$33:$C$776,СВЦЭМ!$A$33:$A$776,$A15,СВЦЭМ!$B$33:$B$776,T$11)+'СЕТ СН'!$F$12+СВЦЭМ!$D$10+'СЕТ СН'!$F$6-'СЕТ СН'!$F$22</f>
        <v>865.33238656000003</v>
      </c>
      <c r="U15" s="36">
        <f>SUMIFS(СВЦЭМ!$C$33:$C$776,СВЦЭМ!$A$33:$A$776,$A15,СВЦЭМ!$B$33:$B$776,U$11)+'СЕТ СН'!$F$12+СВЦЭМ!$D$10+'СЕТ СН'!$F$6-'СЕТ СН'!$F$22</f>
        <v>864.60023832999991</v>
      </c>
      <c r="V15" s="36">
        <f>SUMIFS(СВЦЭМ!$C$33:$C$776,СВЦЭМ!$A$33:$A$776,$A15,СВЦЭМ!$B$33:$B$776,V$11)+'СЕТ СН'!$F$12+СВЦЭМ!$D$10+'СЕТ СН'!$F$6-'СЕТ СН'!$F$22</f>
        <v>852.64503351000008</v>
      </c>
      <c r="W15" s="36">
        <f>SUMIFS(СВЦЭМ!$C$33:$C$776,СВЦЭМ!$A$33:$A$776,$A15,СВЦЭМ!$B$33:$B$776,W$11)+'СЕТ СН'!$F$12+СВЦЭМ!$D$10+'СЕТ СН'!$F$6-'СЕТ СН'!$F$22</f>
        <v>846.77411381999991</v>
      </c>
      <c r="X15" s="36">
        <f>SUMIFS(СВЦЭМ!$C$33:$C$776,СВЦЭМ!$A$33:$A$776,$A15,СВЦЭМ!$B$33:$B$776,X$11)+'СЕТ СН'!$F$12+СВЦЭМ!$D$10+'СЕТ СН'!$F$6-'СЕТ СН'!$F$22</f>
        <v>855.11862485999995</v>
      </c>
      <c r="Y15" s="36">
        <f>SUMIFS(СВЦЭМ!$C$33:$C$776,СВЦЭМ!$A$33:$A$776,$A15,СВЦЭМ!$B$33:$B$776,Y$11)+'СЕТ СН'!$F$12+СВЦЭМ!$D$10+'СЕТ СН'!$F$6-'СЕТ СН'!$F$22</f>
        <v>883.65400935000002</v>
      </c>
    </row>
    <row r="16" spans="1:27" ht="15.75" x14ac:dyDescent="0.2">
      <c r="A16" s="35">
        <f t="shared" si="0"/>
        <v>44140</v>
      </c>
      <c r="B16" s="36">
        <f>SUMIFS(СВЦЭМ!$C$33:$C$776,СВЦЭМ!$A$33:$A$776,$A16,СВЦЭМ!$B$33:$B$776,B$11)+'СЕТ СН'!$F$12+СВЦЭМ!$D$10+'СЕТ СН'!$F$6-'СЕТ СН'!$F$22</f>
        <v>874.31123707000006</v>
      </c>
      <c r="C16" s="36">
        <f>SUMIFS(СВЦЭМ!$C$33:$C$776,СВЦЭМ!$A$33:$A$776,$A16,СВЦЭМ!$B$33:$B$776,C$11)+'СЕТ СН'!$F$12+СВЦЭМ!$D$10+'СЕТ СН'!$F$6-'СЕТ СН'!$F$22</f>
        <v>952.56375843000001</v>
      </c>
      <c r="D16" s="36">
        <f>SUMIFS(СВЦЭМ!$C$33:$C$776,СВЦЭМ!$A$33:$A$776,$A16,СВЦЭМ!$B$33:$B$776,D$11)+'СЕТ СН'!$F$12+СВЦЭМ!$D$10+'СЕТ СН'!$F$6-'СЕТ СН'!$F$22</f>
        <v>1005.54823893</v>
      </c>
      <c r="E16" s="36">
        <f>SUMIFS(СВЦЭМ!$C$33:$C$776,СВЦЭМ!$A$33:$A$776,$A16,СВЦЭМ!$B$33:$B$776,E$11)+'СЕТ СН'!$F$12+СВЦЭМ!$D$10+'СЕТ СН'!$F$6-'СЕТ СН'!$F$22</f>
        <v>1004.27480623</v>
      </c>
      <c r="F16" s="36">
        <f>SUMIFS(СВЦЭМ!$C$33:$C$776,СВЦЭМ!$A$33:$A$776,$A16,СВЦЭМ!$B$33:$B$776,F$11)+'СЕТ СН'!$F$12+СВЦЭМ!$D$10+'СЕТ СН'!$F$6-'СЕТ СН'!$F$22</f>
        <v>1006.8930212600001</v>
      </c>
      <c r="G16" s="36">
        <f>SUMIFS(СВЦЭМ!$C$33:$C$776,СВЦЭМ!$A$33:$A$776,$A16,СВЦЭМ!$B$33:$B$776,G$11)+'СЕТ СН'!$F$12+СВЦЭМ!$D$10+'СЕТ СН'!$F$6-'СЕТ СН'!$F$22</f>
        <v>1000.9929786600001</v>
      </c>
      <c r="H16" s="36">
        <f>SUMIFS(СВЦЭМ!$C$33:$C$776,СВЦЭМ!$A$33:$A$776,$A16,СВЦЭМ!$B$33:$B$776,H$11)+'СЕТ СН'!$F$12+СВЦЭМ!$D$10+'СЕТ СН'!$F$6-'СЕТ СН'!$F$22</f>
        <v>982.83941178000009</v>
      </c>
      <c r="I16" s="36">
        <f>SUMIFS(СВЦЭМ!$C$33:$C$776,СВЦЭМ!$A$33:$A$776,$A16,СВЦЭМ!$B$33:$B$776,I$11)+'СЕТ СН'!$F$12+СВЦЭМ!$D$10+'СЕТ СН'!$F$6-'СЕТ СН'!$F$22</f>
        <v>992.34674167999992</v>
      </c>
      <c r="J16" s="36">
        <f>SUMIFS(СВЦЭМ!$C$33:$C$776,СВЦЭМ!$A$33:$A$776,$A16,СВЦЭМ!$B$33:$B$776,J$11)+'СЕТ СН'!$F$12+СВЦЭМ!$D$10+'СЕТ СН'!$F$6-'СЕТ СН'!$F$22</f>
        <v>978.28219682999998</v>
      </c>
      <c r="K16" s="36">
        <f>SUMIFS(СВЦЭМ!$C$33:$C$776,СВЦЭМ!$A$33:$A$776,$A16,СВЦЭМ!$B$33:$B$776,K$11)+'СЕТ СН'!$F$12+СВЦЭМ!$D$10+'СЕТ СН'!$F$6-'СЕТ СН'!$F$22</f>
        <v>974.52036853000004</v>
      </c>
      <c r="L16" s="36">
        <f>SUMIFS(СВЦЭМ!$C$33:$C$776,СВЦЭМ!$A$33:$A$776,$A16,СВЦЭМ!$B$33:$B$776,L$11)+'СЕТ СН'!$F$12+СВЦЭМ!$D$10+'СЕТ СН'!$F$6-'СЕТ СН'!$F$22</f>
        <v>956.62699488999988</v>
      </c>
      <c r="M16" s="36">
        <f>SUMIFS(СВЦЭМ!$C$33:$C$776,СВЦЭМ!$A$33:$A$776,$A16,СВЦЭМ!$B$33:$B$776,M$11)+'СЕТ СН'!$F$12+СВЦЭМ!$D$10+'СЕТ СН'!$F$6-'СЕТ СН'!$F$22</f>
        <v>914.53978849999999</v>
      </c>
      <c r="N16" s="36">
        <f>SUMIFS(СВЦЭМ!$C$33:$C$776,СВЦЭМ!$A$33:$A$776,$A16,СВЦЭМ!$B$33:$B$776,N$11)+'СЕТ СН'!$F$12+СВЦЭМ!$D$10+'СЕТ СН'!$F$6-'СЕТ СН'!$F$22</f>
        <v>882.49336371999993</v>
      </c>
      <c r="O16" s="36">
        <f>SUMIFS(СВЦЭМ!$C$33:$C$776,СВЦЭМ!$A$33:$A$776,$A16,СВЦЭМ!$B$33:$B$776,O$11)+'СЕТ СН'!$F$12+СВЦЭМ!$D$10+'СЕТ СН'!$F$6-'СЕТ СН'!$F$22</f>
        <v>890.91651168999988</v>
      </c>
      <c r="P16" s="36">
        <f>SUMIFS(СВЦЭМ!$C$33:$C$776,СВЦЭМ!$A$33:$A$776,$A16,СВЦЭМ!$B$33:$B$776,P$11)+'СЕТ СН'!$F$12+СВЦЭМ!$D$10+'СЕТ СН'!$F$6-'СЕТ СН'!$F$22</f>
        <v>893.48268314999996</v>
      </c>
      <c r="Q16" s="36">
        <f>SUMIFS(СВЦЭМ!$C$33:$C$776,СВЦЭМ!$A$33:$A$776,$A16,СВЦЭМ!$B$33:$B$776,Q$11)+'СЕТ СН'!$F$12+СВЦЭМ!$D$10+'СЕТ СН'!$F$6-'СЕТ СН'!$F$22</f>
        <v>897.24220796000009</v>
      </c>
      <c r="R16" s="36">
        <f>SUMIFS(СВЦЭМ!$C$33:$C$776,СВЦЭМ!$A$33:$A$776,$A16,СВЦЭМ!$B$33:$B$776,R$11)+'СЕТ СН'!$F$12+СВЦЭМ!$D$10+'СЕТ СН'!$F$6-'СЕТ СН'!$F$22</f>
        <v>887.99337173000004</v>
      </c>
      <c r="S16" s="36">
        <f>SUMIFS(СВЦЭМ!$C$33:$C$776,СВЦЭМ!$A$33:$A$776,$A16,СВЦЭМ!$B$33:$B$776,S$11)+'СЕТ СН'!$F$12+СВЦЭМ!$D$10+'СЕТ СН'!$F$6-'СЕТ СН'!$F$22</f>
        <v>881.59229374999995</v>
      </c>
      <c r="T16" s="36">
        <f>SUMIFS(СВЦЭМ!$C$33:$C$776,СВЦЭМ!$A$33:$A$776,$A16,СВЦЭМ!$B$33:$B$776,T$11)+'СЕТ СН'!$F$12+СВЦЭМ!$D$10+'СЕТ СН'!$F$6-'СЕТ СН'!$F$22</f>
        <v>828.2362776299999</v>
      </c>
      <c r="U16" s="36">
        <f>SUMIFS(СВЦЭМ!$C$33:$C$776,СВЦЭМ!$A$33:$A$776,$A16,СВЦЭМ!$B$33:$B$776,U$11)+'СЕТ СН'!$F$12+СВЦЭМ!$D$10+'СЕТ СН'!$F$6-'СЕТ СН'!$F$22</f>
        <v>828.88240414999996</v>
      </c>
      <c r="V16" s="36">
        <f>SUMIFS(СВЦЭМ!$C$33:$C$776,СВЦЭМ!$A$33:$A$776,$A16,СВЦЭМ!$B$33:$B$776,V$11)+'СЕТ СН'!$F$12+СВЦЭМ!$D$10+'СЕТ СН'!$F$6-'СЕТ СН'!$F$22</f>
        <v>847.02660332000005</v>
      </c>
      <c r="W16" s="36">
        <f>SUMIFS(СВЦЭМ!$C$33:$C$776,СВЦЭМ!$A$33:$A$776,$A16,СВЦЭМ!$B$33:$B$776,W$11)+'СЕТ СН'!$F$12+СВЦЭМ!$D$10+'СЕТ СН'!$F$6-'СЕТ СН'!$F$22</f>
        <v>878.69025370000008</v>
      </c>
      <c r="X16" s="36">
        <f>SUMIFS(СВЦЭМ!$C$33:$C$776,СВЦЭМ!$A$33:$A$776,$A16,СВЦЭМ!$B$33:$B$776,X$11)+'СЕТ СН'!$F$12+СВЦЭМ!$D$10+'СЕТ СН'!$F$6-'СЕТ СН'!$F$22</f>
        <v>891.47069744999999</v>
      </c>
      <c r="Y16" s="36">
        <f>SUMIFS(СВЦЭМ!$C$33:$C$776,СВЦЭМ!$A$33:$A$776,$A16,СВЦЭМ!$B$33:$B$776,Y$11)+'СЕТ СН'!$F$12+СВЦЭМ!$D$10+'СЕТ СН'!$F$6-'СЕТ СН'!$F$22</f>
        <v>931.03520114999992</v>
      </c>
    </row>
    <row r="17" spans="1:25" ht="15.75" x14ac:dyDescent="0.2">
      <c r="A17" s="35">
        <f t="shared" si="0"/>
        <v>44141</v>
      </c>
      <c r="B17" s="36">
        <f>SUMIFS(СВЦЭМ!$C$33:$C$776,СВЦЭМ!$A$33:$A$776,$A17,СВЦЭМ!$B$33:$B$776,B$11)+'СЕТ СН'!$F$12+СВЦЭМ!$D$10+'СЕТ СН'!$F$6-'СЕТ СН'!$F$22</f>
        <v>910.6051766999999</v>
      </c>
      <c r="C17" s="36">
        <f>SUMIFS(СВЦЭМ!$C$33:$C$776,СВЦЭМ!$A$33:$A$776,$A17,СВЦЭМ!$B$33:$B$776,C$11)+'СЕТ СН'!$F$12+СВЦЭМ!$D$10+'СЕТ СН'!$F$6-'СЕТ СН'!$F$22</f>
        <v>983.61623239999994</v>
      </c>
      <c r="D17" s="36">
        <f>SUMIFS(СВЦЭМ!$C$33:$C$776,СВЦЭМ!$A$33:$A$776,$A17,СВЦЭМ!$B$33:$B$776,D$11)+'СЕТ СН'!$F$12+СВЦЭМ!$D$10+'СЕТ СН'!$F$6-'СЕТ СН'!$F$22</f>
        <v>1040.8873108299999</v>
      </c>
      <c r="E17" s="36">
        <f>SUMIFS(СВЦЭМ!$C$33:$C$776,СВЦЭМ!$A$33:$A$776,$A17,СВЦЭМ!$B$33:$B$776,E$11)+'СЕТ СН'!$F$12+СВЦЭМ!$D$10+'СЕТ СН'!$F$6-'СЕТ СН'!$F$22</f>
        <v>1043.24090462</v>
      </c>
      <c r="F17" s="36">
        <f>SUMIFS(СВЦЭМ!$C$33:$C$776,СВЦЭМ!$A$33:$A$776,$A17,СВЦЭМ!$B$33:$B$776,F$11)+'СЕТ СН'!$F$12+СВЦЭМ!$D$10+'СЕТ СН'!$F$6-'СЕТ СН'!$F$22</f>
        <v>1044.8282865199999</v>
      </c>
      <c r="G17" s="36">
        <f>SUMIFS(СВЦЭМ!$C$33:$C$776,СВЦЭМ!$A$33:$A$776,$A17,СВЦЭМ!$B$33:$B$776,G$11)+'СЕТ СН'!$F$12+СВЦЭМ!$D$10+'СЕТ СН'!$F$6-'СЕТ СН'!$F$22</f>
        <v>1035.5141008099999</v>
      </c>
      <c r="H17" s="36">
        <f>SUMIFS(СВЦЭМ!$C$33:$C$776,СВЦЭМ!$A$33:$A$776,$A17,СВЦЭМ!$B$33:$B$776,H$11)+'СЕТ СН'!$F$12+СВЦЭМ!$D$10+'СЕТ СН'!$F$6-'СЕТ СН'!$F$22</f>
        <v>1010.5655775800001</v>
      </c>
      <c r="I17" s="36">
        <f>SUMIFS(СВЦЭМ!$C$33:$C$776,СВЦЭМ!$A$33:$A$776,$A17,СВЦЭМ!$B$33:$B$776,I$11)+'СЕТ СН'!$F$12+СВЦЭМ!$D$10+'СЕТ СН'!$F$6-'СЕТ СН'!$F$22</f>
        <v>1012.2553498099999</v>
      </c>
      <c r="J17" s="36">
        <f>SUMIFS(СВЦЭМ!$C$33:$C$776,СВЦЭМ!$A$33:$A$776,$A17,СВЦЭМ!$B$33:$B$776,J$11)+'СЕТ СН'!$F$12+СВЦЭМ!$D$10+'СЕТ СН'!$F$6-'СЕТ СН'!$F$22</f>
        <v>1007.08087903</v>
      </c>
      <c r="K17" s="36">
        <f>SUMIFS(СВЦЭМ!$C$33:$C$776,СВЦЭМ!$A$33:$A$776,$A17,СВЦЭМ!$B$33:$B$776,K$11)+'СЕТ СН'!$F$12+СВЦЭМ!$D$10+'СЕТ СН'!$F$6-'СЕТ СН'!$F$22</f>
        <v>995.00595883000005</v>
      </c>
      <c r="L17" s="36">
        <f>SUMIFS(СВЦЭМ!$C$33:$C$776,СВЦЭМ!$A$33:$A$776,$A17,СВЦЭМ!$B$33:$B$776,L$11)+'СЕТ СН'!$F$12+СВЦЭМ!$D$10+'СЕТ СН'!$F$6-'СЕТ СН'!$F$22</f>
        <v>976.21023762000004</v>
      </c>
      <c r="M17" s="36">
        <f>SUMIFS(СВЦЭМ!$C$33:$C$776,СВЦЭМ!$A$33:$A$776,$A17,СВЦЭМ!$B$33:$B$776,M$11)+'СЕТ СН'!$F$12+СВЦЭМ!$D$10+'СЕТ СН'!$F$6-'СЕТ СН'!$F$22</f>
        <v>947.11887505000004</v>
      </c>
      <c r="N17" s="36">
        <f>SUMIFS(СВЦЭМ!$C$33:$C$776,СВЦЭМ!$A$33:$A$776,$A17,СВЦЭМ!$B$33:$B$776,N$11)+'СЕТ СН'!$F$12+СВЦЭМ!$D$10+'СЕТ СН'!$F$6-'СЕТ СН'!$F$22</f>
        <v>904.86967811</v>
      </c>
      <c r="O17" s="36">
        <f>SUMIFS(СВЦЭМ!$C$33:$C$776,СВЦЭМ!$A$33:$A$776,$A17,СВЦЭМ!$B$33:$B$776,O$11)+'СЕТ СН'!$F$12+СВЦЭМ!$D$10+'СЕТ СН'!$F$6-'СЕТ СН'!$F$22</f>
        <v>885.62685458999999</v>
      </c>
      <c r="P17" s="36">
        <f>SUMIFS(СВЦЭМ!$C$33:$C$776,СВЦЭМ!$A$33:$A$776,$A17,СВЦЭМ!$B$33:$B$776,P$11)+'СЕТ СН'!$F$12+СВЦЭМ!$D$10+'СЕТ СН'!$F$6-'СЕТ СН'!$F$22</f>
        <v>891.63835749000009</v>
      </c>
      <c r="Q17" s="36">
        <f>SUMIFS(СВЦЭМ!$C$33:$C$776,СВЦЭМ!$A$33:$A$776,$A17,СВЦЭМ!$B$33:$B$776,Q$11)+'СЕТ СН'!$F$12+СВЦЭМ!$D$10+'СЕТ СН'!$F$6-'СЕТ СН'!$F$22</f>
        <v>907.80020044999992</v>
      </c>
      <c r="R17" s="36">
        <f>SUMIFS(СВЦЭМ!$C$33:$C$776,СВЦЭМ!$A$33:$A$776,$A17,СВЦЭМ!$B$33:$B$776,R$11)+'СЕТ СН'!$F$12+СВЦЭМ!$D$10+'СЕТ СН'!$F$6-'СЕТ СН'!$F$22</f>
        <v>903.44994029000009</v>
      </c>
      <c r="S17" s="36">
        <f>SUMIFS(СВЦЭМ!$C$33:$C$776,СВЦЭМ!$A$33:$A$776,$A17,СВЦЭМ!$B$33:$B$776,S$11)+'СЕТ СН'!$F$12+СВЦЭМ!$D$10+'СЕТ СН'!$F$6-'СЕТ СН'!$F$22</f>
        <v>888.77785373000006</v>
      </c>
      <c r="T17" s="36">
        <f>SUMIFS(СВЦЭМ!$C$33:$C$776,СВЦЭМ!$A$33:$A$776,$A17,СВЦЭМ!$B$33:$B$776,T$11)+'СЕТ СН'!$F$12+СВЦЭМ!$D$10+'СЕТ СН'!$F$6-'СЕТ СН'!$F$22</f>
        <v>854.03121551000004</v>
      </c>
      <c r="U17" s="36">
        <f>SUMIFS(СВЦЭМ!$C$33:$C$776,СВЦЭМ!$A$33:$A$776,$A17,СВЦЭМ!$B$33:$B$776,U$11)+'СЕТ СН'!$F$12+СВЦЭМ!$D$10+'СЕТ СН'!$F$6-'СЕТ СН'!$F$22</f>
        <v>856.89217286000007</v>
      </c>
      <c r="V17" s="36">
        <f>SUMIFS(СВЦЭМ!$C$33:$C$776,СВЦЭМ!$A$33:$A$776,$A17,СВЦЭМ!$B$33:$B$776,V$11)+'СЕТ СН'!$F$12+СВЦЭМ!$D$10+'СЕТ СН'!$F$6-'СЕТ СН'!$F$22</f>
        <v>864.05955868000001</v>
      </c>
      <c r="W17" s="36">
        <f>SUMIFS(СВЦЭМ!$C$33:$C$776,СВЦЭМ!$A$33:$A$776,$A17,СВЦЭМ!$B$33:$B$776,W$11)+'СЕТ СН'!$F$12+СВЦЭМ!$D$10+'СЕТ СН'!$F$6-'СЕТ СН'!$F$22</f>
        <v>899.59891401000004</v>
      </c>
      <c r="X17" s="36">
        <f>SUMIFS(СВЦЭМ!$C$33:$C$776,СВЦЭМ!$A$33:$A$776,$A17,СВЦЭМ!$B$33:$B$776,X$11)+'СЕТ СН'!$F$12+СВЦЭМ!$D$10+'СЕТ СН'!$F$6-'СЕТ СН'!$F$22</f>
        <v>910.18867694000005</v>
      </c>
      <c r="Y17" s="36">
        <f>SUMIFS(СВЦЭМ!$C$33:$C$776,СВЦЭМ!$A$33:$A$776,$A17,СВЦЭМ!$B$33:$B$776,Y$11)+'СЕТ СН'!$F$12+СВЦЭМ!$D$10+'СЕТ СН'!$F$6-'СЕТ СН'!$F$22</f>
        <v>932.94747650999989</v>
      </c>
    </row>
    <row r="18" spans="1:25" ht="15.75" x14ac:dyDescent="0.2">
      <c r="A18" s="35">
        <f t="shared" si="0"/>
        <v>44142</v>
      </c>
      <c r="B18" s="36">
        <f>SUMIFS(СВЦЭМ!$C$33:$C$776,СВЦЭМ!$A$33:$A$776,$A18,СВЦЭМ!$B$33:$B$776,B$11)+'СЕТ СН'!$F$12+СВЦЭМ!$D$10+'СЕТ СН'!$F$6-'СЕТ СН'!$F$22</f>
        <v>937.48211698</v>
      </c>
      <c r="C18" s="36">
        <f>SUMIFS(СВЦЭМ!$C$33:$C$776,СВЦЭМ!$A$33:$A$776,$A18,СВЦЭМ!$B$33:$B$776,C$11)+'СЕТ СН'!$F$12+СВЦЭМ!$D$10+'СЕТ СН'!$F$6-'СЕТ СН'!$F$22</f>
        <v>1009.80584774</v>
      </c>
      <c r="D18" s="36">
        <f>SUMIFS(СВЦЭМ!$C$33:$C$776,СВЦЭМ!$A$33:$A$776,$A18,СВЦЭМ!$B$33:$B$776,D$11)+'СЕТ СН'!$F$12+СВЦЭМ!$D$10+'СЕТ СН'!$F$6-'СЕТ СН'!$F$22</f>
        <v>1075.9238259799999</v>
      </c>
      <c r="E18" s="36">
        <f>SUMIFS(СВЦЭМ!$C$33:$C$776,СВЦЭМ!$A$33:$A$776,$A18,СВЦЭМ!$B$33:$B$776,E$11)+'СЕТ СН'!$F$12+СВЦЭМ!$D$10+'СЕТ СН'!$F$6-'СЕТ СН'!$F$22</f>
        <v>1086.6093527699998</v>
      </c>
      <c r="F18" s="36">
        <f>SUMIFS(СВЦЭМ!$C$33:$C$776,СВЦЭМ!$A$33:$A$776,$A18,СВЦЭМ!$B$33:$B$776,F$11)+'СЕТ СН'!$F$12+СВЦЭМ!$D$10+'СЕТ СН'!$F$6-'СЕТ СН'!$F$22</f>
        <v>1075.53596391</v>
      </c>
      <c r="G18" s="36">
        <f>SUMIFS(СВЦЭМ!$C$33:$C$776,СВЦЭМ!$A$33:$A$776,$A18,СВЦЭМ!$B$33:$B$776,G$11)+'СЕТ СН'!$F$12+СВЦЭМ!$D$10+'СЕТ СН'!$F$6-'СЕТ СН'!$F$22</f>
        <v>1067.2075846099999</v>
      </c>
      <c r="H18" s="36">
        <f>SUMIFS(СВЦЭМ!$C$33:$C$776,СВЦЭМ!$A$33:$A$776,$A18,СВЦЭМ!$B$33:$B$776,H$11)+'СЕТ СН'!$F$12+СВЦЭМ!$D$10+'СЕТ СН'!$F$6-'СЕТ СН'!$F$22</f>
        <v>1050.42501234</v>
      </c>
      <c r="I18" s="36">
        <f>SUMIFS(СВЦЭМ!$C$33:$C$776,СВЦЭМ!$A$33:$A$776,$A18,СВЦЭМ!$B$33:$B$776,I$11)+'СЕТ СН'!$F$12+СВЦЭМ!$D$10+'СЕТ СН'!$F$6-'СЕТ СН'!$F$22</f>
        <v>994.97537052999996</v>
      </c>
      <c r="J18" s="36">
        <f>SUMIFS(СВЦЭМ!$C$33:$C$776,СВЦЭМ!$A$33:$A$776,$A18,СВЦЭМ!$B$33:$B$776,J$11)+'СЕТ СН'!$F$12+СВЦЭМ!$D$10+'СЕТ СН'!$F$6-'СЕТ СН'!$F$22</f>
        <v>966.78165764999994</v>
      </c>
      <c r="K18" s="36">
        <f>SUMIFS(СВЦЭМ!$C$33:$C$776,СВЦЭМ!$A$33:$A$776,$A18,СВЦЭМ!$B$33:$B$776,K$11)+'СЕТ СН'!$F$12+СВЦЭМ!$D$10+'СЕТ СН'!$F$6-'СЕТ СН'!$F$22</f>
        <v>937.63392270999998</v>
      </c>
      <c r="L18" s="36">
        <f>SUMIFS(СВЦЭМ!$C$33:$C$776,СВЦЭМ!$A$33:$A$776,$A18,СВЦЭМ!$B$33:$B$776,L$11)+'СЕТ СН'!$F$12+СВЦЭМ!$D$10+'СЕТ СН'!$F$6-'СЕТ СН'!$F$22</f>
        <v>909.49003096000001</v>
      </c>
      <c r="M18" s="36">
        <f>SUMIFS(СВЦЭМ!$C$33:$C$776,СВЦЭМ!$A$33:$A$776,$A18,СВЦЭМ!$B$33:$B$776,M$11)+'СЕТ СН'!$F$12+СВЦЭМ!$D$10+'СЕТ СН'!$F$6-'СЕТ СН'!$F$22</f>
        <v>874.7497383299999</v>
      </c>
      <c r="N18" s="36">
        <f>SUMIFS(СВЦЭМ!$C$33:$C$776,СВЦЭМ!$A$33:$A$776,$A18,СВЦЭМ!$B$33:$B$776,N$11)+'СЕТ СН'!$F$12+СВЦЭМ!$D$10+'СЕТ СН'!$F$6-'СЕТ СН'!$F$22</f>
        <v>860.43360675999998</v>
      </c>
      <c r="O18" s="36">
        <f>SUMIFS(СВЦЭМ!$C$33:$C$776,СВЦЭМ!$A$33:$A$776,$A18,СВЦЭМ!$B$33:$B$776,O$11)+'СЕТ СН'!$F$12+СВЦЭМ!$D$10+'СЕТ СН'!$F$6-'СЕТ СН'!$F$22</f>
        <v>871.37951045999989</v>
      </c>
      <c r="P18" s="36">
        <f>SUMIFS(СВЦЭМ!$C$33:$C$776,СВЦЭМ!$A$33:$A$776,$A18,СВЦЭМ!$B$33:$B$776,P$11)+'СЕТ СН'!$F$12+СВЦЭМ!$D$10+'СЕТ СН'!$F$6-'СЕТ СН'!$F$22</f>
        <v>871.02196954999999</v>
      </c>
      <c r="Q18" s="36">
        <f>SUMIFS(СВЦЭМ!$C$33:$C$776,СВЦЭМ!$A$33:$A$776,$A18,СВЦЭМ!$B$33:$B$776,Q$11)+'СЕТ СН'!$F$12+СВЦЭМ!$D$10+'СЕТ СН'!$F$6-'СЕТ СН'!$F$22</f>
        <v>864.94222824000008</v>
      </c>
      <c r="R18" s="36">
        <f>SUMIFS(СВЦЭМ!$C$33:$C$776,СВЦЭМ!$A$33:$A$776,$A18,СВЦЭМ!$B$33:$B$776,R$11)+'СЕТ СН'!$F$12+СВЦЭМ!$D$10+'СЕТ СН'!$F$6-'СЕТ СН'!$F$22</f>
        <v>853.30101990000003</v>
      </c>
      <c r="S18" s="36">
        <f>SUMIFS(СВЦЭМ!$C$33:$C$776,СВЦЭМ!$A$33:$A$776,$A18,СВЦЭМ!$B$33:$B$776,S$11)+'СЕТ СН'!$F$12+СВЦЭМ!$D$10+'СЕТ СН'!$F$6-'СЕТ СН'!$F$22</f>
        <v>848.56633553999995</v>
      </c>
      <c r="T18" s="36">
        <f>SUMIFS(СВЦЭМ!$C$33:$C$776,СВЦЭМ!$A$33:$A$776,$A18,СВЦЭМ!$B$33:$B$776,T$11)+'СЕТ СН'!$F$12+СВЦЭМ!$D$10+'СЕТ СН'!$F$6-'СЕТ СН'!$F$22</f>
        <v>822.62482184999999</v>
      </c>
      <c r="U18" s="36">
        <f>SUMIFS(СВЦЭМ!$C$33:$C$776,СВЦЭМ!$A$33:$A$776,$A18,СВЦЭМ!$B$33:$B$776,U$11)+'СЕТ СН'!$F$12+СВЦЭМ!$D$10+'СЕТ СН'!$F$6-'СЕТ СН'!$F$22</f>
        <v>833.29476817999989</v>
      </c>
      <c r="V18" s="36">
        <f>SUMIFS(СВЦЭМ!$C$33:$C$776,СВЦЭМ!$A$33:$A$776,$A18,СВЦЭМ!$B$33:$B$776,V$11)+'СЕТ СН'!$F$12+СВЦЭМ!$D$10+'СЕТ СН'!$F$6-'СЕТ СН'!$F$22</f>
        <v>849.76101599999993</v>
      </c>
      <c r="W18" s="36">
        <f>SUMIFS(СВЦЭМ!$C$33:$C$776,СВЦЭМ!$A$33:$A$776,$A18,СВЦЭМ!$B$33:$B$776,W$11)+'СЕТ СН'!$F$12+СВЦЭМ!$D$10+'СЕТ СН'!$F$6-'СЕТ СН'!$F$22</f>
        <v>855.47535044999995</v>
      </c>
      <c r="X18" s="36">
        <f>SUMIFS(СВЦЭМ!$C$33:$C$776,СВЦЭМ!$A$33:$A$776,$A18,СВЦЭМ!$B$33:$B$776,X$11)+'СЕТ СН'!$F$12+СВЦЭМ!$D$10+'СЕТ СН'!$F$6-'СЕТ СН'!$F$22</f>
        <v>863.26627372999997</v>
      </c>
      <c r="Y18" s="36">
        <f>SUMIFS(СВЦЭМ!$C$33:$C$776,СВЦЭМ!$A$33:$A$776,$A18,СВЦЭМ!$B$33:$B$776,Y$11)+'СЕТ СН'!$F$12+СВЦЭМ!$D$10+'СЕТ СН'!$F$6-'СЕТ СН'!$F$22</f>
        <v>894.03863950999994</v>
      </c>
    </row>
    <row r="19" spans="1:25" ht="15.75" x14ac:dyDescent="0.2">
      <c r="A19" s="35">
        <f t="shared" si="0"/>
        <v>44143</v>
      </c>
      <c r="B19" s="36">
        <f>SUMIFS(СВЦЭМ!$C$33:$C$776,СВЦЭМ!$A$33:$A$776,$A19,СВЦЭМ!$B$33:$B$776,B$11)+'СЕТ СН'!$F$12+СВЦЭМ!$D$10+'СЕТ СН'!$F$6-'СЕТ СН'!$F$22</f>
        <v>941.20498640000005</v>
      </c>
      <c r="C19" s="36">
        <f>SUMIFS(СВЦЭМ!$C$33:$C$776,СВЦЭМ!$A$33:$A$776,$A19,СВЦЭМ!$B$33:$B$776,C$11)+'СЕТ СН'!$F$12+СВЦЭМ!$D$10+'СЕТ СН'!$F$6-'СЕТ СН'!$F$22</f>
        <v>1021.57328656</v>
      </c>
      <c r="D19" s="36">
        <f>SUMIFS(СВЦЭМ!$C$33:$C$776,СВЦЭМ!$A$33:$A$776,$A19,СВЦЭМ!$B$33:$B$776,D$11)+'СЕТ СН'!$F$12+СВЦЭМ!$D$10+'СЕТ СН'!$F$6-'СЕТ СН'!$F$22</f>
        <v>1086.2225332400001</v>
      </c>
      <c r="E19" s="36">
        <f>SUMIFS(СВЦЭМ!$C$33:$C$776,СВЦЭМ!$A$33:$A$776,$A19,СВЦЭМ!$B$33:$B$776,E$11)+'СЕТ СН'!$F$12+СВЦЭМ!$D$10+'СЕТ СН'!$F$6-'СЕТ СН'!$F$22</f>
        <v>1100.5153692199999</v>
      </c>
      <c r="F19" s="36">
        <f>SUMIFS(СВЦЭМ!$C$33:$C$776,СВЦЭМ!$A$33:$A$776,$A19,СВЦЭМ!$B$33:$B$776,F$11)+'СЕТ СН'!$F$12+СВЦЭМ!$D$10+'СЕТ СН'!$F$6-'СЕТ СН'!$F$22</f>
        <v>1096.6361111499998</v>
      </c>
      <c r="G19" s="36">
        <f>SUMIFS(СВЦЭМ!$C$33:$C$776,СВЦЭМ!$A$33:$A$776,$A19,СВЦЭМ!$B$33:$B$776,G$11)+'СЕТ СН'!$F$12+СВЦЭМ!$D$10+'СЕТ СН'!$F$6-'СЕТ СН'!$F$22</f>
        <v>1093.3427605499999</v>
      </c>
      <c r="H19" s="36">
        <f>SUMIFS(СВЦЭМ!$C$33:$C$776,СВЦЭМ!$A$33:$A$776,$A19,СВЦЭМ!$B$33:$B$776,H$11)+'СЕТ СН'!$F$12+СВЦЭМ!$D$10+'СЕТ СН'!$F$6-'СЕТ СН'!$F$22</f>
        <v>1077.5103878</v>
      </c>
      <c r="I19" s="36">
        <f>SUMIFS(СВЦЭМ!$C$33:$C$776,СВЦЭМ!$A$33:$A$776,$A19,СВЦЭМ!$B$33:$B$776,I$11)+'СЕТ СН'!$F$12+СВЦЭМ!$D$10+'СЕТ СН'!$F$6-'СЕТ СН'!$F$22</f>
        <v>1047.7744909099999</v>
      </c>
      <c r="J19" s="36">
        <f>SUMIFS(СВЦЭМ!$C$33:$C$776,СВЦЭМ!$A$33:$A$776,$A19,СВЦЭМ!$B$33:$B$776,J$11)+'СЕТ СН'!$F$12+СВЦЭМ!$D$10+'СЕТ СН'!$F$6-'СЕТ СН'!$F$22</f>
        <v>1005.42567057</v>
      </c>
      <c r="K19" s="36">
        <f>SUMIFS(СВЦЭМ!$C$33:$C$776,СВЦЭМ!$A$33:$A$776,$A19,СВЦЭМ!$B$33:$B$776,K$11)+'СЕТ СН'!$F$12+СВЦЭМ!$D$10+'СЕТ СН'!$F$6-'СЕТ СН'!$F$22</f>
        <v>967.92521620000002</v>
      </c>
      <c r="L19" s="36">
        <f>SUMIFS(СВЦЭМ!$C$33:$C$776,СВЦЭМ!$A$33:$A$776,$A19,СВЦЭМ!$B$33:$B$776,L$11)+'СЕТ СН'!$F$12+СВЦЭМ!$D$10+'СЕТ СН'!$F$6-'СЕТ СН'!$F$22</f>
        <v>920.56825918999994</v>
      </c>
      <c r="M19" s="36">
        <f>SUMIFS(СВЦЭМ!$C$33:$C$776,СВЦЭМ!$A$33:$A$776,$A19,СВЦЭМ!$B$33:$B$776,M$11)+'СЕТ СН'!$F$12+СВЦЭМ!$D$10+'СЕТ СН'!$F$6-'СЕТ СН'!$F$22</f>
        <v>886.90202023999996</v>
      </c>
      <c r="N19" s="36">
        <f>SUMIFS(СВЦЭМ!$C$33:$C$776,СВЦЭМ!$A$33:$A$776,$A19,СВЦЭМ!$B$33:$B$776,N$11)+'СЕТ СН'!$F$12+СВЦЭМ!$D$10+'СЕТ СН'!$F$6-'СЕТ СН'!$F$22</f>
        <v>878.97927966999987</v>
      </c>
      <c r="O19" s="36">
        <f>SUMIFS(СВЦЭМ!$C$33:$C$776,СВЦЭМ!$A$33:$A$776,$A19,СВЦЭМ!$B$33:$B$776,O$11)+'СЕТ СН'!$F$12+СВЦЭМ!$D$10+'СЕТ СН'!$F$6-'СЕТ СН'!$F$22</f>
        <v>888.22072585000001</v>
      </c>
      <c r="P19" s="36">
        <f>SUMIFS(СВЦЭМ!$C$33:$C$776,СВЦЭМ!$A$33:$A$776,$A19,СВЦЭМ!$B$33:$B$776,P$11)+'СЕТ СН'!$F$12+СВЦЭМ!$D$10+'СЕТ СН'!$F$6-'СЕТ СН'!$F$22</f>
        <v>896.77993586999992</v>
      </c>
      <c r="Q19" s="36">
        <f>SUMIFS(СВЦЭМ!$C$33:$C$776,СВЦЭМ!$A$33:$A$776,$A19,СВЦЭМ!$B$33:$B$776,Q$11)+'СЕТ СН'!$F$12+СВЦЭМ!$D$10+'СЕТ СН'!$F$6-'СЕТ СН'!$F$22</f>
        <v>903.31310990999987</v>
      </c>
      <c r="R19" s="36">
        <f>SUMIFS(СВЦЭМ!$C$33:$C$776,СВЦЭМ!$A$33:$A$776,$A19,СВЦЭМ!$B$33:$B$776,R$11)+'СЕТ СН'!$F$12+СВЦЭМ!$D$10+'СЕТ СН'!$F$6-'СЕТ СН'!$F$22</f>
        <v>891.55041443999994</v>
      </c>
      <c r="S19" s="36">
        <f>SUMIFS(СВЦЭМ!$C$33:$C$776,СВЦЭМ!$A$33:$A$776,$A19,СВЦЭМ!$B$33:$B$776,S$11)+'СЕТ СН'!$F$12+СВЦЭМ!$D$10+'СЕТ СН'!$F$6-'СЕТ СН'!$F$22</f>
        <v>868.82206440999994</v>
      </c>
      <c r="T19" s="36">
        <f>SUMIFS(СВЦЭМ!$C$33:$C$776,СВЦЭМ!$A$33:$A$776,$A19,СВЦЭМ!$B$33:$B$776,T$11)+'СЕТ СН'!$F$12+СВЦЭМ!$D$10+'СЕТ СН'!$F$6-'СЕТ СН'!$F$22</f>
        <v>853.87048084999992</v>
      </c>
      <c r="U19" s="36">
        <f>SUMIFS(СВЦЭМ!$C$33:$C$776,СВЦЭМ!$A$33:$A$776,$A19,СВЦЭМ!$B$33:$B$776,U$11)+'СЕТ СН'!$F$12+СВЦЭМ!$D$10+'СЕТ СН'!$F$6-'СЕТ СН'!$F$22</f>
        <v>850.37268640999991</v>
      </c>
      <c r="V19" s="36">
        <f>SUMIFS(СВЦЭМ!$C$33:$C$776,СВЦЭМ!$A$33:$A$776,$A19,СВЦЭМ!$B$33:$B$776,V$11)+'СЕТ СН'!$F$12+СВЦЭМ!$D$10+'СЕТ СН'!$F$6-'СЕТ СН'!$F$22</f>
        <v>867.25994218999995</v>
      </c>
      <c r="W19" s="36">
        <f>SUMIFS(СВЦЭМ!$C$33:$C$776,СВЦЭМ!$A$33:$A$776,$A19,СВЦЭМ!$B$33:$B$776,W$11)+'СЕТ СН'!$F$12+СВЦЭМ!$D$10+'СЕТ СН'!$F$6-'СЕТ СН'!$F$22</f>
        <v>879.03767231999996</v>
      </c>
      <c r="X19" s="36">
        <f>SUMIFS(СВЦЭМ!$C$33:$C$776,СВЦЭМ!$A$33:$A$776,$A19,СВЦЭМ!$B$33:$B$776,X$11)+'СЕТ СН'!$F$12+СВЦЭМ!$D$10+'СЕТ СН'!$F$6-'СЕТ СН'!$F$22</f>
        <v>889.59468435000008</v>
      </c>
      <c r="Y19" s="36">
        <f>SUMIFS(СВЦЭМ!$C$33:$C$776,СВЦЭМ!$A$33:$A$776,$A19,СВЦЭМ!$B$33:$B$776,Y$11)+'СЕТ СН'!$F$12+СВЦЭМ!$D$10+'СЕТ СН'!$F$6-'СЕТ СН'!$F$22</f>
        <v>895.96055518999992</v>
      </c>
    </row>
    <row r="20" spans="1:25" ht="15.75" x14ac:dyDescent="0.2">
      <c r="A20" s="35">
        <f t="shared" si="0"/>
        <v>44144</v>
      </c>
      <c r="B20" s="36">
        <f>SUMIFS(СВЦЭМ!$C$33:$C$776,СВЦЭМ!$A$33:$A$776,$A20,СВЦЭМ!$B$33:$B$776,B$11)+'СЕТ СН'!$F$12+СВЦЭМ!$D$10+'СЕТ СН'!$F$6-'СЕТ СН'!$F$22</f>
        <v>872.67224112999997</v>
      </c>
      <c r="C20" s="36">
        <f>SUMIFS(СВЦЭМ!$C$33:$C$776,СВЦЭМ!$A$33:$A$776,$A20,СВЦЭМ!$B$33:$B$776,C$11)+'СЕТ СН'!$F$12+СВЦЭМ!$D$10+'СЕТ СН'!$F$6-'СЕТ СН'!$F$22</f>
        <v>889.49768070999994</v>
      </c>
      <c r="D20" s="36">
        <f>SUMIFS(СВЦЭМ!$C$33:$C$776,СВЦЭМ!$A$33:$A$776,$A20,СВЦЭМ!$B$33:$B$776,D$11)+'СЕТ СН'!$F$12+СВЦЭМ!$D$10+'СЕТ СН'!$F$6-'СЕТ СН'!$F$22</f>
        <v>956.6717338599999</v>
      </c>
      <c r="E20" s="36">
        <f>SUMIFS(СВЦЭМ!$C$33:$C$776,СВЦЭМ!$A$33:$A$776,$A20,СВЦЭМ!$B$33:$B$776,E$11)+'СЕТ СН'!$F$12+СВЦЭМ!$D$10+'СЕТ СН'!$F$6-'СЕТ СН'!$F$22</f>
        <v>967.52061191999996</v>
      </c>
      <c r="F20" s="36">
        <f>SUMIFS(СВЦЭМ!$C$33:$C$776,СВЦЭМ!$A$33:$A$776,$A20,СВЦЭМ!$B$33:$B$776,F$11)+'СЕТ СН'!$F$12+СВЦЭМ!$D$10+'СЕТ СН'!$F$6-'СЕТ СН'!$F$22</f>
        <v>961.76655177999987</v>
      </c>
      <c r="G20" s="36">
        <f>SUMIFS(СВЦЭМ!$C$33:$C$776,СВЦЭМ!$A$33:$A$776,$A20,СВЦЭМ!$B$33:$B$776,G$11)+'СЕТ СН'!$F$12+СВЦЭМ!$D$10+'СЕТ СН'!$F$6-'СЕТ СН'!$F$22</f>
        <v>979.94407808000005</v>
      </c>
      <c r="H20" s="36">
        <f>SUMIFS(СВЦЭМ!$C$33:$C$776,СВЦЭМ!$A$33:$A$776,$A20,СВЦЭМ!$B$33:$B$776,H$11)+'СЕТ СН'!$F$12+СВЦЭМ!$D$10+'СЕТ СН'!$F$6-'СЕТ СН'!$F$22</f>
        <v>1012.7048480599999</v>
      </c>
      <c r="I20" s="36">
        <f>SUMIFS(СВЦЭМ!$C$33:$C$776,СВЦЭМ!$A$33:$A$776,$A20,СВЦЭМ!$B$33:$B$776,I$11)+'СЕТ СН'!$F$12+СВЦЭМ!$D$10+'СЕТ СН'!$F$6-'СЕТ СН'!$F$22</f>
        <v>1036.52643354</v>
      </c>
      <c r="J20" s="36">
        <f>SUMIFS(СВЦЭМ!$C$33:$C$776,СВЦЭМ!$A$33:$A$776,$A20,СВЦЭМ!$B$33:$B$776,J$11)+'СЕТ СН'!$F$12+СВЦЭМ!$D$10+'СЕТ СН'!$F$6-'СЕТ СН'!$F$22</f>
        <v>1024.62383441</v>
      </c>
      <c r="K20" s="36">
        <f>SUMIFS(СВЦЭМ!$C$33:$C$776,СВЦЭМ!$A$33:$A$776,$A20,СВЦЭМ!$B$33:$B$776,K$11)+'СЕТ СН'!$F$12+СВЦЭМ!$D$10+'СЕТ СН'!$F$6-'СЕТ СН'!$F$22</f>
        <v>1023.2478608700001</v>
      </c>
      <c r="L20" s="36">
        <f>SUMIFS(СВЦЭМ!$C$33:$C$776,СВЦЭМ!$A$33:$A$776,$A20,СВЦЭМ!$B$33:$B$776,L$11)+'СЕТ СН'!$F$12+СВЦЭМ!$D$10+'СЕТ СН'!$F$6-'СЕТ СН'!$F$22</f>
        <v>974.53477305999991</v>
      </c>
      <c r="M20" s="36">
        <f>SUMIFS(СВЦЭМ!$C$33:$C$776,СВЦЭМ!$A$33:$A$776,$A20,СВЦЭМ!$B$33:$B$776,M$11)+'СЕТ СН'!$F$12+СВЦЭМ!$D$10+'СЕТ СН'!$F$6-'СЕТ СН'!$F$22</f>
        <v>937.68047266999997</v>
      </c>
      <c r="N20" s="36">
        <f>SUMIFS(СВЦЭМ!$C$33:$C$776,СВЦЭМ!$A$33:$A$776,$A20,СВЦЭМ!$B$33:$B$776,N$11)+'СЕТ СН'!$F$12+СВЦЭМ!$D$10+'СЕТ СН'!$F$6-'СЕТ СН'!$F$22</f>
        <v>940.20653255000002</v>
      </c>
      <c r="O20" s="36">
        <f>SUMIFS(СВЦЭМ!$C$33:$C$776,СВЦЭМ!$A$33:$A$776,$A20,СВЦЭМ!$B$33:$B$776,O$11)+'СЕТ СН'!$F$12+СВЦЭМ!$D$10+'СЕТ СН'!$F$6-'СЕТ СН'!$F$22</f>
        <v>950.84484846999999</v>
      </c>
      <c r="P20" s="36">
        <f>SUMIFS(СВЦЭМ!$C$33:$C$776,СВЦЭМ!$A$33:$A$776,$A20,СВЦЭМ!$B$33:$B$776,P$11)+'СЕТ СН'!$F$12+СВЦЭМ!$D$10+'СЕТ СН'!$F$6-'СЕТ СН'!$F$22</f>
        <v>955.50280765000002</v>
      </c>
      <c r="Q20" s="36">
        <f>SUMIFS(СВЦЭМ!$C$33:$C$776,СВЦЭМ!$A$33:$A$776,$A20,СВЦЭМ!$B$33:$B$776,Q$11)+'СЕТ СН'!$F$12+СВЦЭМ!$D$10+'СЕТ СН'!$F$6-'СЕТ СН'!$F$22</f>
        <v>953.50117604000002</v>
      </c>
      <c r="R20" s="36">
        <f>SUMIFS(СВЦЭМ!$C$33:$C$776,СВЦЭМ!$A$33:$A$776,$A20,СВЦЭМ!$B$33:$B$776,R$11)+'СЕТ СН'!$F$12+СВЦЭМ!$D$10+'СЕТ СН'!$F$6-'СЕТ СН'!$F$22</f>
        <v>943.84611283000004</v>
      </c>
      <c r="S20" s="36">
        <f>SUMIFS(СВЦЭМ!$C$33:$C$776,СВЦЭМ!$A$33:$A$776,$A20,СВЦЭМ!$B$33:$B$776,S$11)+'СЕТ СН'!$F$12+СВЦЭМ!$D$10+'СЕТ СН'!$F$6-'СЕТ СН'!$F$22</f>
        <v>942.40897356999994</v>
      </c>
      <c r="T20" s="36">
        <f>SUMIFS(СВЦЭМ!$C$33:$C$776,СВЦЭМ!$A$33:$A$776,$A20,СВЦЭМ!$B$33:$B$776,T$11)+'СЕТ СН'!$F$12+СВЦЭМ!$D$10+'СЕТ СН'!$F$6-'СЕТ СН'!$F$22</f>
        <v>930.36525196999992</v>
      </c>
      <c r="U20" s="36">
        <f>SUMIFS(СВЦЭМ!$C$33:$C$776,СВЦЭМ!$A$33:$A$776,$A20,СВЦЭМ!$B$33:$B$776,U$11)+'СЕТ СН'!$F$12+СВЦЭМ!$D$10+'СЕТ СН'!$F$6-'СЕТ СН'!$F$22</f>
        <v>922.21082787</v>
      </c>
      <c r="V20" s="36">
        <f>SUMIFS(СВЦЭМ!$C$33:$C$776,СВЦЭМ!$A$33:$A$776,$A20,СВЦЭМ!$B$33:$B$776,V$11)+'СЕТ СН'!$F$12+СВЦЭМ!$D$10+'СЕТ СН'!$F$6-'СЕТ СН'!$F$22</f>
        <v>918.47447751000004</v>
      </c>
      <c r="W20" s="36">
        <f>SUMIFS(СВЦЭМ!$C$33:$C$776,СВЦЭМ!$A$33:$A$776,$A20,СВЦЭМ!$B$33:$B$776,W$11)+'СЕТ СН'!$F$12+СВЦЭМ!$D$10+'СЕТ СН'!$F$6-'СЕТ СН'!$F$22</f>
        <v>932.26707816999988</v>
      </c>
      <c r="X20" s="36">
        <f>SUMIFS(СВЦЭМ!$C$33:$C$776,СВЦЭМ!$A$33:$A$776,$A20,СВЦЭМ!$B$33:$B$776,X$11)+'СЕТ СН'!$F$12+СВЦЭМ!$D$10+'СЕТ СН'!$F$6-'СЕТ СН'!$F$22</f>
        <v>967.99114243000008</v>
      </c>
      <c r="Y20" s="36">
        <f>SUMIFS(СВЦЭМ!$C$33:$C$776,СВЦЭМ!$A$33:$A$776,$A20,СВЦЭМ!$B$33:$B$776,Y$11)+'СЕТ СН'!$F$12+СВЦЭМ!$D$10+'СЕТ СН'!$F$6-'СЕТ СН'!$F$22</f>
        <v>996.26532378999991</v>
      </c>
    </row>
    <row r="21" spans="1:25" ht="15.75" x14ac:dyDescent="0.2">
      <c r="A21" s="35">
        <f t="shared" si="0"/>
        <v>44145</v>
      </c>
      <c r="B21" s="36">
        <f>SUMIFS(СВЦЭМ!$C$33:$C$776,СВЦЭМ!$A$33:$A$776,$A21,СВЦЭМ!$B$33:$B$776,B$11)+'СЕТ СН'!$F$12+СВЦЭМ!$D$10+'СЕТ СН'!$F$6-'СЕТ СН'!$F$22</f>
        <v>909.87378392000005</v>
      </c>
      <c r="C21" s="36">
        <f>SUMIFS(СВЦЭМ!$C$33:$C$776,СВЦЭМ!$A$33:$A$776,$A21,СВЦЭМ!$B$33:$B$776,C$11)+'СЕТ СН'!$F$12+СВЦЭМ!$D$10+'СЕТ СН'!$F$6-'СЕТ СН'!$F$22</f>
        <v>1006.1384995000001</v>
      </c>
      <c r="D21" s="36">
        <f>SUMIFS(СВЦЭМ!$C$33:$C$776,СВЦЭМ!$A$33:$A$776,$A21,СВЦЭМ!$B$33:$B$776,D$11)+'СЕТ СН'!$F$12+СВЦЭМ!$D$10+'СЕТ СН'!$F$6-'СЕТ СН'!$F$22</f>
        <v>1042.19143295</v>
      </c>
      <c r="E21" s="36">
        <f>SUMIFS(СВЦЭМ!$C$33:$C$776,СВЦЭМ!$A$33:$A$776,$A21,СВЦЭМ!$B$33:$B$776,E$11)+'СЕТ СН'!$F$12+СВЦЭМ!$D$10+'СЕТ СН'!$F$6-'СЕТ СН'!$F$22</f>
        <v>1044.20550108</v>
      </c>
      <c r="F21" s="36">
        <f>SUMIFS(СВЦЭМ!$C$33:$C$776,СВЦЭМ!$A$33:$A$776,$A21,СВЦЭМ!$B$33:$B$776,F$11)+'СЕТ СН'!$F$12+СВЦЭМ!$D$10+'СЕТ СН'!$F$6-'СЕТ СН'!$F$22</f>
        <v>1048.3146763699999</v>
      </c>
      <c r="G21" s="36">
        <f>SUMIFS(СВЦЭМ!$C$33:$C$776,СВЦЭМ!$A$33:$A$776,$A21,СВЦЭМ!$B$33:$B$776,G$11)+'СЕТ СН'!$F$12+СВЦЭМ!$D$10+'СЕТ СН'!$F$6-'СЕТ СН'!$F$22</f>
        <v>1044.31884666</v>
      </c>
      <c r="H21" s="36">
        <f>SUMIFS(СВЦЭМ!$C$33:$C$776,СВЦЭМ!$A$33:$A$776,$A21,СВЦЭМ!$B$33:$B$776,H$11)+'СЕТ СН'!$F$12+СВЦЭМ!$D$10+'СЕТ СН'!$F$6-'СЕТ СН'!$F$22</f>
        <v>1025.58872264</v>
      </c>
      <c r="I21" s="36">
        <f>SUMIFS(СВЦЭМ!$C$33:$C$776,СВЦЭМ!$A$33:$A$776,$A21,СВЦЭМ!$B$33:$B$776,I$11)+'СЕТ СН'!$F$12+СВЦЭМ!$D$10+'СЕТ СН'!$F$6-'СЕТ СН'!$F$22</f>
        <v>980.12324226999999</v>
      </c>
      <c r="J21" s="36">
        <f>SUMIFS(СВЦЭМ!$C$33:$C$776,СВЦЭМ!$A$33:$A$776,$A21,СВЦЭМ!$B$33:$B$776,J$11)+'СЕТ СН'!$F$12+СВЦЭМ!$D$10+'СЕТ СН'!$F$6-'СЕТ СН'!$F$22</f>
        <v>969.3086244399999</v>
      </c>
      <c r="K21" s="36">
        <f>SUMIFS(СВЦЭМ!$C$33:$C$776,СВЦЭМ!$A$33:$A$776,$A21,СВЦЭМ!$B$33:$B$776,K$11)+'СЕТ СН'!$F$12+СВЦЭМ!$D$10+'СЕТ СН'!$F$6-'СЕТ СН'!$F$22</f>
        <v>970.1346458999999</v>
      </c>
      <c r="L21" s="36">
        <f>SUMIFS(СВЦЭМ!$C$33:$C$776,СВЦЭМ!$A$33:$A$776,$A21,СВЦЭМ!$B$33:$B$776,L$11)+'СЕТ СН'!$F$12+СВЦЭМ!$D$10+'СЕТ СН'!$F$6-'СЕТ СН'!$F$22</f>
        <v>933.39150363999988</v>
      </c>
      <c r="M21" s="36">
        <f>SUMIFS(СВЦЭМ!$C$33:$C$776,СВЦЭМ!$A$33:$A$776,$A21,СВЦЭМ!$B$33:$B$776,M$11)+'СЕТ СН'!$F$12+СВЦЭМ!$D$10+'СЕТ СН'!$F$6-'СЕТ СН'!$F$22</f>
        <v>890.29965962000006</v>
      </c>
      <c r="N21" s="36">
        <f>SUMIFS(СВЦЭМ!$C$33:$C$776,СВЦЭМ!$A$33:$A$776,$A21,СВЦЭМ!$B$33:$B$776,N$11)+'СЕТ СН'!$F$12+СВЦЭМ!$D$10+'СЕТ СН'!$F$6-'СЕТ СН'!$F$22</f>
        <v>888.37503967999987</v>
      </c>
      <c r="O21" s="36">
        <f>SUMIFS(СВЦЭМ!$C$33:$C$776,СВЦЭМ!$A$33:$A$776,$A21,СВЦЭМ!$B$33:$B$776,O$11)+'СЕТ СН'!$F$12+СВЦЭМ!$D$10+'СЕТ СН'!$F$6-'СЕТ СН'!$F$22</f>
        <v>896.77169940999988</v>
      </c>
      <c r="P21" s="36">
        <f>SUMIFS(СВЦЭМ!$C$33:$C$776,СВЦЭМ!$A$33:$A$776,$A21,СВЦЭМ!$B$33:$B$776,P$11)+'СЕТ СН'!$F$12+СВЦЭМ!$D$10+'СЕТ СН'!$F$6-'СЕТ СН'!$F$22</f>
        <v>890.04965220000008</v>
      </c>
      <c r="Q21" s="36">
        <f>SUMIFS(СВЦЭМ!$C$33:$C$776,СВЦЭМ!$A$33:$A$776,$A21,СВЦЭМ!$B$33:$B$776,Q$11)+'СЕТ СН'!$F$12+СВЦЭМ!$D$10+'СЕТ СН'!$F$6-'СЕТ СН'!$F$22</f>
        <v>895.40452716000004</v>
      </c>
      <c r="R21" s="36">
        <f>SUMIFS(СВЦЭМ!$C$33:$C$776,СВЦЭМ!$A$33:$A$776,$A21,СВЦЭМ!$B$33:$B$776,R$11)+'СЕТ СН'!$F$12+СВЦЭМ!$D$10+'СЕТ СН'!$F$6-'СЕТ СН'!$F$22</f>
        <v>887.90367837999997</v>
      </c>
      <c r="S21" s="36">
        <f>SUMIFS(СВЦЭМ!$C$33:$C$776,СВЦЭМ!$A$33:$A$776,$A21,СВЦЭМ!$B$33:$B$776,S$11)+'СЕТ СН'!$F$12+СВЦЭМ!$D$10+'СЕТ СН'!$F$6-'СЕТ СН'!$F$22</f>
        <v>875.16886683999996</v>
      </c>
      <c r="T21" s="36">
        <f>SUMIFS(СВЦЭМ!$C$33:$C$776,СВЦЭМ!$A$33:$A$776,$A21,СВЦЭМ!$B$33:$B$776,T$11)+'СЕТ СН'!$F$12+СВЦЭМ!$D$10+'СЕТ СН'!$F$6-'СЕТ СН'!$F$22</f>
        <v>884.25062045999994</v>
      </c>
      <c r="U21" s="36">
        <f>SUMIFS(СВЦЭМ!$C$33:$C$776,СВЦЭМ!$A$33:$A$776,$A21,СВЦЭМ!$B$33:$B$776,U$11)+'СЕТ СН'!$F$12+СВЦЭМ!$D$10+'СЕТ СН'!$F$6-'СЕТ СН'!$F$22</f>
        <v>892.01923067999996</v>
      </c>
      <c r="V21" s="36">
        <f>SUMIFS(СВЦЭМ!$C$33:$C$776,СВЦЭМ!$A$33:$A$776,$A21,СВЦЭМ!$B$33:$B$776,V$11)+'СЕТ СН'!$F$12+СВЦЭМ!$D$10+'СЕТ СН'!$F$6-'СЕТ СН'!$F$22</f>
        <v>888.86769802000003</v>
      </c>
      <c r="W21" s="36">
        <f>SUMIFS(СВЦЭМ!$C$33:$C$776,СВЦЭМ!$A$33:$A$776,$A21,СВЦЭМ!$B$33:$B$776,W$11)+'СЕТ СН'!$F$12+СВЦЭМ!$D$10+'СЕТ СН'!$F$6-'СЕТ СН'!$F$22</f>
        <v>877.12580948000004</v>
      </c>
      <c r="X21" s="36">
        <f>SUMIFS(СВЦЭМ!$C$33:$C$776,СВЦЭМ!$A$33:$A$776,$A21,СВЦЭМ!$B$33:$B$776,X$11)+'СЕТ СН'!$F$12+СВЦЭМ!$D$10+'СЕТ СН'!$F$6-'СЕТ СН'!$F$22</f>
        <v>879.52611630999991</v>
      </c>
      <c r="Y21" s="36">
        <f>SUMIFS(СВЦЭМ!$C$33:$C$776,СВЦЭМ!$A$33:$A$776,$A21,СВЦЭМ!$B$33:$B$776,Y$11)+'СЕТ СН'!$F$12+СВЦЭМ!$D$10+'СЕТ СН'!$F$6-'СЕТ СН'!$F$22</f>
        <v>963.56749123999998</v>
      </c>
    </row>
    <row r="22" spans="1:25" ht="15.75" x14ac:dyDescent="0.2">
      <c r="A22" s="35">
        <f t="shared" si="0"/>
        <v>44146</v>
      </c>
      <c r="B22" s="36">
        <f>SUMIFS(СВЦЭМ!$C$33:$C$776,СВЦЭМ!$A$33:$A$776,$A22,СВЦЭМ!$B$33:$B$776,B$11)+'СЕТ СН'!$F$12+СВЦЭМ!$D$10+'СЕТ СН'!$F$6-'СЕТ СН'!$F$22</f>
        <v>958.82157046999987</v>
      </c>
      <c r="C22" s="36">
        <f>SUMIFS(СВЦЭМ!$C$33:$C$776,СВЦЭМ!$A$33:$A$776,$A22,СВЦЭМ!$B$33:$B$776,C$11)+'СЕТ СН'!$F$12+СВЦЭМ!$D$10+'СЕТ СН'!$F$6-'СЕТ СН'!$F$22</f>
        <v>1016.7737510100001</v>
      </c>
      <c r="D22" s="36">
        <f>SUMIFS(СВЦЭМ!$C$33:$C$776,СВЦЭМ!$A$33:$A$776,$A22,СВЦЭМ!$B$33:$B$776,D$11)+'СЕТ СН'!$F$12+СВЦЭМ!$D$10+'СЕТ СН'!$F$6-'СЕТ СН'!$F$22</f>
        <v>1080.8953011999999</v>
      </c>
      <c r="E22" s="36">
        <f>SUMIFS(СВЦЭМ!$C$33:$C$776,СВЦЭМ!$A$33:$A$776,$A22,СВЦЭМ!$B$33:$B$776,E$11)+'СЕТ СН'!$F$12+СВЦЭМ!$D$10+'СЕТ СН'!$F$6-'СЕТ СН'!$F$22</f>
        <v>1096.4533291199998</v>
      </c>
      <c r="F22" s="36">
        <f>SUMIFS(СВЦЭМ!$C$33:$C$776,СВЦЭМ!$A$33:$A$776,$A22,СВЦЭМ!$B$33:$B$776,F$11)+'СЕТ СН'!$F$12+СВЦЭМ!$D$10+'СЕТ СН'!$F$6-'СЕТ СН'!$F$22</f>
        <v>1098.7052261299998</v>
      </c>
      <c r="G22" s="36">
        <f>SUMIFS(СВЦЭМ!$C$33:$C$776,СВЦЭМ!$A$33:$A$776,$A22,СВЦЭМ!$B$33:$B$776,G$11)+'СЕТ СН'!$F$12+СВЦЭМ!$D$10+'СЕТ СН'!$F$6-'СЕТ СН'!$F$22</f>
        <v>1080.6403109999999</v>
      </c>
      <c r="H22" s="36">
        <f>SUMIFS(СВЦЭМ!$C$33:$C$776,СВЦЭМ!$A$33:$A$776,$A22,СВЦЭМ!$B$33:$B$776,H$11)+'СЕТ СН'!$F$12+СВЦЭМ!$D$10+'СЕТ СН'!$F$6-'СЕТ СН'!$F$22</f>
        <v>1042.8488126</v>
      </c>
      <c r="I22" s="36">
        <f>SUMIFS(СВЦЭМ!$C$33:$C$776,СВЦЭМ!$A$33:$A$776,$A22,СВЦЭМ!$B$33:$B$776,I$11)+'СЕТ СН'!$F$12+СВЦЭМ!$D$10+'СЕТ СН'!$F$6-'СЕТ СН'!$F$22</f>
        <v>997.2102124999999</v>
      </c>
      <c r="J22" s="36">
        <f>SUMIFS(СВЦЭМ!$C$33:$C$776,СВЦЭМ!$A$33:$A$776,$A22,СВЦЭМ!$B$33:$B$776,J$11)+'СЕТ СН'!$F$12+СВЦЭМ!$D$10+'СЕТ СН'!$F$6-'СЕТ СН'!$F$22</f>
        <v>984.04757962000008</v>
      </c>
      <c r="K22" s="36">
        <f>SUMIFS(СВЦЭМ!$C$33:$C$776,СВЦЭМ!$A$33:$A$776,$A22,СВЦЭМ!$B$33:$B$776,K$11)+'СЕТ СН'!$F$12+СВЦЭМ!$D$10+'СЕТ СН'!$F$6-'СЕТ СН'!$F$22</f>
        <v>971.83704648999992</v>
      </c>
      <c r="L22" s="36">
        <f>SUMIFS(СВЦЭМ!$C$33:$C$776,СВЦЭМ!$A$33:$A$776,$A22,СВЦЭМ!$B$33:$B$776,L$11)+'СЕТ СН'!$F$12+СВЦЭМ!$D$10+'СЕТ СН'!$F$6-'СЕТ СН'!$F$22</f>
        <v>949.54790273000003</v>
      </c>
      <c r="M22" s="36">
        <f>SUMIFS(СВЦЭМ!$C$33:$C$776,СВЦЭМ!$A$33:$A$776,$A22,СВЦЭМ!$B$33:$B$776,M$11)+'СЕТ СН'!$F$12+СВЦЭМ!$D$10+'СЕТ СН'!$F$6-'СЕТ СН'!$F$22</f>
        <v>922.39158470999996</v>
      </c>
      <c r="N22" s="36">
        <f>SUMIFS(СВЦЭМ!$C$33:$C$776,СВЦЭМ!$A$33:$A$776,$A22,СВЦЭМ!$B$33:$B$776,N$11)+'СЕТ СН'!$F$12+СВЦЭМ!$D$10+'СЕТ СН'!$F$6-'СЕТ СН'!$F$22</f>
        <v>899.87923036999996</v>
      </c>
      <c r="O22" s="36">
        <f>SUMIFS(СВЦЭМ!$C$33:$C$776,СВЦЭМ!$A$33:$A$776,$A22,СВЦЭМ!$B$33:$B$776,O$11)+'СЕТ СН'!$F$12+СВЦЭМ!$D$10+'СЕТ СН'!$F$6-'СЕТ СН'!$F$22</f>
        <v>906.60574627999995</v>
      </c>
      <c r="P22" s="36">
        <f>SUMIFS(СВЦЭМ!$C$33:$C$776,СВЦЭМ!$A$33:$A$776,$A22,СВЦЭМ!$B$33:$B$776,P$11)+'СЕТ СН'!$F$12+СВЦЭМ!$D$10+'СЕТ СН'!$F$6-'СЕТ СН'!$F$22</f>
        <v>912.38134048000006</v>
      </c>
      <c r="Q22" s="36">
        <f>SUMIFS(СВЦЭМ!$C$33:$C$776,СВЦЭМ!$A$33:$A$776,$A22,СВЦЭМ!$B$33:$B$776,Q$11)+'СЕТ СН'!$F$12+СВЦЭМ!$D$10+'СЕТ СН'!$F$6-'СЕТ СН'!$F$22</f>
        <v>913.23728850999987</v>
      </c>
      <c r="R22" s="36">
        <f>SUMIFS(СВЦЭМ!$C$33:$C$776,СВЦЭМ!$A$33:$A$776,$A22,СВЦЭМ!$B$33:$B$776,R$11)+'СЕТ СН'!$F$12+СВЦЭМ!$D$10+'СЕТ СН'!$F$6-'СЕТ СН'!$F$22</f>
        <v>910.56977018999987</v>
      </c>
      <c r="S22" s="36">
        <f>SUMIFS(СВЦЭМ!$C$33:$C$776,СВЦЭМ!$A$33:$A$776,$A22,СВЦЭМ!$B$33:$B$776,S$11)+'СЕТ СН'!$F$12+СВЦЭМ!$D$10+'СЕТ СН'!$F$6-'СЕТ СН'!$F$22</f>
        <v>906.21211076000009</v>
      </c>
      <c r="T22" s="36">
        <f>SUMIFS(СВЦЭМ!$C$33:$C$776,СВЦЭМ!$A$33:$A$776,$A22,СВЦЭМ!$B$33:$B$776,T$11)+'СЕТ СН'!$F$12+СВЦЭМ!$D$10+'СЕТ СН'!$F$6-'СЕТ СН'!$F$22</f>
        <v>924.50794844000006</v>
      </c>
      <c r="U22" s="36">
        <f>SUMIFS(СВЦЭМ!$C$33:$C$776,СВЦЭМ!$A$33:$A$776,$A22,СВЦЭМ!$B$33:$B$776,U$11)+'СЕТ СН'!$F$12+СВЦЭМ!$D$10+'СЕТ СН'!$F$6-'СЕТ СН'!$F$22</f>
        <v>920.07274312000004</v>
      </c>
      <c r="V22" s="36">
        <f>SUMIFS(СВЦЭМ!$C$33:$C$776,СВЦЭМ!$A$33:$A$776,$A22,СВЦЭМ!$B$33:$B$776,V$11)+'СЕТ СН'!$F$12+СВЦЭМ!$D$10+'СЕТ СН'!$F$6-'СЕТ СН'!$F$22</f>
        <v>907.93004352000003</v>
      </c>
      <c r="W22" s="36">
        <f>SUMIFS(СВЦЭМ!$C$33:$C$776,СВЦЭМ!$A$33:$A$776,$A22,СВЦЭМ!$B$33:$B$776,W$11)+'СЕТ СН'!$F$12+СВЦЭМ!$D$10+'СЕТ СН'!$F$6-'СЕТ СН'!$F$22</f>
        <v>903.26217967000002</v>
      </c>
      <c r="X22" s="36">
        <f>SUMIFS(СВЦЭМ!$C$33:$C$776,СВЦЭМ!$A$33:$A$776,$A22,СВЦЭМ!$B$33:$B$776,X$11)+'СЕТ СН'!$F$12+СВЦЭМ!$D$10+'СЕТ СН'!$F$6-'СЕТ СН'!$F$22</f>
        <v>905.10112608999998</v>
      </c>
      <c r="Y22" s="36">
        <f>SUMIFS(СВЦЭМ!$C$33:$C$776,СВЦЭМ!$A$33:$A$776,$A22,СВЦЭМ!$B$33:$B$776,Y$11)+'СЕТ СН'!$F$12+СВЦЭМ!$D$10+'СЕТ СН'!$F$6-'СЕТ СН'!$F$22</f>
        <v>923.97981320999997</v>
      </c>
    </row>
    <row r="23" spans="1:25" ht="15.75" x14ac:dyDescent="0.2">
      <c r="A23" s="35">
        <f t="shared" si="0"/>
        <v>44147</v>
      </c>
      <c r="B23" s="36">
        <f>SUMIFS(СВЦЭМ!$C$33:$C$776,СВЦЭМ!$A$33:$A$776,$A23,СВЦЭМ!$B$33:$B$776,B$11)+'СЕТ СН'!$F$12+СВЦЭМ!$D$10+'СЕТ СН'!$F$6-'СЕТ СН'!$F$22</f>
        <v>922.04517263999992</v>
      </c>
      <c r="C23" s="36">
        <f>SUMIFS(СВЦЭМ!$C$33:$C$776,СВЦЭМ!$A$33:$A$776,$A23,СВЦЭМ!$B$33:$B$776,C$11)+'СЕТ СН'!$F$12+СВЦЭМ!$D$10+'СЕТ СН'!$F$6-'СЕТ СН'!$F$22</f>
        <v>1004.94447715</v>
      </c>
      <c r="D23" s="36">
        <f>SUMIFS(СВЦЭМ!$C$33:$C$776,СВЦЭМ!$A$33:$A$776,$A23,СВЦЭМ!$B$33:$B$776,D$11)+'СЕТ СН'!$F$12+СВЦЭМ!$D$10+'СЕТ СН'!$F$6-'СЕТ СН'!$F$22</f>
        <v>1045.15140815</v>
      </c>
      <c r="E23" s="36">
        <f>SUMIFS(СВЦЭМ!$C$33:$C$776,СВЦЭМ!$A$33:$A$776,$A23,СВЦЭМ!$B$33:$B$776,E$11)+'СЕТ СН'!$F$12+СВЦЭМ!$D$10+'СЕТ СН'!$F$6-'СЕТ СН'!$F$22</f>
        <v>1061.8640976899999</v>
      </c>
      <c r="F23" s="36">
        <f>SUMIFS(СВЦЭМ!$C$33:$C$776,СВЦЭМ!$A$33:$A$776,$A23,СВЦЭМ!$B$33:$B$776,F$11)+'СЕТ СН'!$F$12+СВЦЭМ!$D$10+'СЕТ СН'!$F$6-'СЕТ СН'!$F$22</f>
        <v>1063.77664673</v>
      </c>
      <c r="G23" s="36">
        <f>SUMIFS(СВЦЭМ!$C$33:$C$776,СВЦЭМ!$A$33:$A$776,$A23,СВЦЭМ!$B$33:$B$776,G$11)+'СЕТ СН'!$F$12+СВЦЭМ!$D$10+'СЕТ СН'!$F$6-'СЕТ СН'!$F$22</f>
        <v>1052.29059063</v>
      </c>
      <c r="H23" s="36">
        <f>SUMIFS(СВЦЭМ!$C$33:$C$776,СВЦЭМ!$A$33:$A$776,$A23,СВЦЭМ!$B$33:$B$776,H$11)+'СЕТ СН'!$F$12+СВЦЭМ!$D$10+'СЕТ СН'!$F$6-'СЕТ СН'!$F$22</f>
        <v>1032.87844638</v>
      </c>
      <c r="I23" s="36">
        <f>SUMIFS(СВЦЭМ!$C$33:$C$776,СВЦЭМ!$A$33:$A$776,$A23,СВЦЭМ!$B$33:$B$776,I$11)+'СЕТ СН'!$F$12+СВЦЭМ!$D$10+'СЕТ СН'!$F$6-'СЕТ СН'!$F$22</f>
        <v>995.46296966999989</v>
      </c>
      <c r="J23" s="36">
        <f>SUMIFS(СВЦЭМ!$C$33:$C$776,СВЦЭМ!$A$33:$A$776,$A23,СВЦЭМ!$B$33:$B$776,J$11)+'СЕТ СН'!$F$12+СВЦЭМ!$D$10+'СЕТ СН'!$F$6-'СЕТ СН'!$F$22</f>
        <v>996.47302336999996</v>
      </c>
      <c r="K23" s="36">
        <f>SUMIFS(СВЦЭМ!$C$33:$C$776,СВЦЭМ!$A$33:$A$776,$A23,СВЦЭМ!$B$33:$B$776,K$11)+'СЕТ СН'!$F$12+СВЦЭМ!$D$10+'СЕТ СН'!$F$6-'СЕТ СН'!$F$22</f>
        <v>986.87716111999998</v>
      </c>
      <c r="L23" s="36">
        <f>SUMIFS(СВЦЭМ!$C$33:$C$776,СВЦЭМ!$A$33:$A$776,$A23,СВЦЭМ!$B$33:$B$776,L$11)+'СЕТ СН'!$F$12+СВЦЭМ!$D$10+'СЕТ СН'!$F$6-'СЕТ СН'!$F$22</f>
        <v>947.25357699999995</v>
      </c>
      <c r="M23" s="36">
        <f>SUMIFS(СВЦЭМ!$C$33:$C$776,СВЦЭМ!$A$33:$A$776,$A23,СВЦЭМ!$B$33:$B$776,M$11)+'СЕТ СН'!$F$12+СВЦЭМ!$D$10+'СЕТ СН'!$F$6-'СЕТ СН'!$F$22</f>
        <v>919.89645401000007</v>
      </c>
      <c r="N23" s="36">
        <f>SUMIFS(СВЦЭМ!$C$33:$C$776,СВЦЭМ!$A$33:$A$776,$A23,СВЦЭМ!$B$33:$B$776,N$11)+'СЕТ СН'!$F$12+СВЦЭМ!$D$10+'СЕТ СН'!$F$6-'СЕТ СН'!$F$22</f>
        <v>920.04724057999988</v>
      </c>
      <c r="O23" s="36">
        <f>SUMIFS(СВЦЭМ!$C$33:$C$776,СВЦЭМ!$A$33:$A$776,$A23,СВЦЭМ!$B$33:$B$776,O$11)+'СЕТ СН'!$F$12+СВЦЭМ!$D$10+'СЕТ СН'!$F$6-'СЕТ СН'!$F$22</f>
        <v>918.75352444000009</v>
      </c>
      <c r="P23" s="36">
        <f>SUMIFS(СВЦЭМ!$C$33:$C$776,СВЦЭМ!$A$33:$A$776,$A23,СВЦЭМ!$B$33:$B$776,P$11)+'СЕТ СН'!$F$12+СВЦЭМ!$D$10+'СЕТ СН'!$F$6-'СЕТ СН'!$F$22</f>
        <v>916.11904123999989</v>
      </c>
      <c r="Q23" s="36">
        <f>SUMIFS(СВЦЭМ!$C$33:$C$776,СВЦЭМ!$A$33:$A$776,$A23,СВЦЭМ!$B$33:$B$776,Q$11)+'СЕТ СН'!$F$12+СВЦЭМ!$D$10+'СЕТ СН'!$F$6-'СЕТ СН'!$F$22</f>
        <v>915.11463531000004</v>
      </c>
      <c r="R23" s="36">
        <f>SUMIFS(СВЦЭМ!$C$33:$C$776,СВЦЭМ!$A$33:$A$776,$A23,СВЦЭМ!$B$33:$B$776,R$11)+'СЕТ СН'!$F$12+СВЦЭМ!$D$10+'СЕТ СН'!$F$6-'СЕТ СН'!$F$22</f>
        <v>914.90480166999987</v>
      </c>
      <c r="S23" s="36">
        <f>SUMIFS(СВЦЭМ!$C$33:$C$776,СВЦЭМ!$A$33:$A$776,$A23,СВЦЭМ!$B$33:$B$776,S$11)+'СЕТ СН'!$F$12+СВЦЭМ!$D$10+'СЕТ СН'!$F$6-'СЕТ СН'!$F$22</f>
        <v>911.03339512000002</v>
      </c>
      <c r="T23" s="36">
        <f>SUMIFS(СВЦЭМ!$C$33:$C$776,СВЦЭМ!$A$33:$A$776,$A23,СВЦЭМ!$B$33:$B$776,T$11)+'СЕТ СН'!$F$12+СВЦЭМ!$D$10+'СЕТ СН'!$F$6-'СЕТ СН'!$F$22</f>
        <v>934.49777857999993</v>
      </c>
      <c r="U23" s="36">
        <f>SUMIFS(СВЦЭМ!$C$33:$C$776,СВЦЭМ!$A$33:$A$776,$A23,СВЦЭМ!$B$33:$B$776,U$11)+'СЕТ СН'!$F$12+СВЦЭМ!$D$10+'СЕТ СН'!$F$6-'СЕТ СН'!$F$22</f>
        <v>936.6872208499999</v>
      </c>
      <c r="V23" s="36">
        <f>SUMIFS(СВЦЭМ!$C$33:$C$776,СВЦЭМ!$A$33:$A$776,$A23,СВЦЭМ!$B$33:$B$776,V$11)+'СЕТ СН'!$F$12+СВЦЭМ!$D$10+'СЕТ СН'!$F$6-'СЕТ СН'!$F$22</f>
        <v>911.96189460999994</v>
      </c>
      <c r="W23" s="36">
        <f>SUMIFS(СВЦЭМ!$C$33:$C$776,СВЦЭМ!$A$33:$A$776,$A23,СВЦЭМ!$B$33:$B$776,W$11)+'СЕТ СН'!$F$12+СВЦЭМ!$D$10+'СЕТ СН'!$F$6-'СЕТ СН'!$F$22</f>
        <v>908.73801630000003</v>
      </c>
      <c r="X23" s="36">
        <f>SUMIFS(СВЦЭМ!$C$33:$C$776,СВЦЭМ!$A$33:$A$776,$A23,СВЦЭМ!$B$33:$B$776,X$11)+'СЕТ СН'!$F$12+СВЦЭМ!$D$10+'СЕТ СН'!$F$6-'СЕТ СН'!$F$22</f>
        <v>994.12425157999996</v>
      </c>
      <c r="Y23" s="36">
        <f>SUMIFS(СВЦЭМ!$C$33:$C$776,СВЦЭМ!$A$33:$A$776,$A23,СВЦЭМ!$B$33:$B$776,Y$11)+'СЕТ СН'!$F$12+СВЦЭМ!$D$10+'СЕТ СН'!$F$6-'СЕТ СН'!$F$22</f>
        <v>960.96211992000008</v>
      </c>
    </row>
    <row r="24" spans="1:25" ht="15.75" x14ac:dyDescent="0.2">
      <c r="A24" s="35">
        <f t="shared" si="0"/>
        <v>44148</v>
      </c>
      <c r="B24" s="36">
        <f>SUMIFS(СВЦЭМ!$C$33:$C$776,СВЦЭМ!$A$33:$A$776,$A24,СВЦЭМ!$B$33:$B$776,B$11)+'СЕТ СН'!$F$12+СВЦЭМ!$D$10+'СЕТ СН'!$F$6-'СЕТ СН'!$F$22</f>
        <v>930.77925116000006</v>
      </c>
      <c r="C24" s="36">
        <f>SUMIFS(СВЦЭМ!$C$33:$C$776,СВЦЭМ!$A$33:$A$776,$A24,СВЦЭМ!$B$33:$B$776,C$11)+'СЕТ СН'!$F$12+СВЦЭМ!$D$10+'СЕТ СН'!$F$6-'СЕТ СН'!$F$22</f>
        <v>1013.44931232</v>
      </c>
      <c r="D24" s="36">
        <f>SUMIFS(СВЦЭМ!$C$33:$C$776,СВЦЭМ!$A$33:$A$776,$A24,СВЦЭМ!$B$33:$B$776,D$11)+'СЕТ СН'!$F$12+СВЦЭМ!$D$10+'СЕТ СН'!$F$6-'СЕТ СН'!$F$22</f>
        <v>1069.1730875799999</v>
      </c>
      <c r="E24" s="36">
        <f>SUMIFS(СВЦЭМ!$C$33:$C$776,СВЦЭМ!$A$33:$A$776,$A24,СВЦЭМ!$B$33:$B$776,E$11)+'СЕТ СН'!$F$12+СВЦЭМ!$D$10+'СЕТ СН'!$F$6-'СЕТ СН'!$F$22</f>
        <v>1082.7126175000001</v>
      </c>
      <c r="F24" s="36">
        <f>SUMIFS(СВЦЭМ!$C$33:$C$776,СВЦЭМ!$A$33:$A$776,$A24,СВЦЭМ!$B$33:$B$776,F$11)+'СЕТ СН'!$F$12+СВЦЭМ!$D$10+'СЕТ СН'!$F$6-'СЕТ СН'!$F$22</f>
        <v>1075.4835160800001</v>
      </c>
      <c r="G24" s="36">
        <f>SUMIFS(СВЦЭМ!$C$33:$C$776,СВЦЭМ!$A$33:$A$776,$A24,СВЦЭМ!$B$33:$B$776,G$11)+'СЕТ СН'!$F$12+СВЦЭМ!$D$10+'СЕТ СН'!$F$6-'СЕТ СН'!$F$22</f>
        <v>1054.2540257799999</v>
      </c>
      <c r="H24" s="36">
        <f>SUMIFS(СВЦЭМ!$C$33:$C$776,СВЦЭМ!$A$33:$A$776,$A24,СВЦЭМ!$B$33:$B$776,H$11)+'СЕТ СН'!$F$12+СВЦЭМ!$D$10+'СЕТ СН'!$F$6-'СЕТ СН'!$F$22</f>
        <v>1024.9529818799999</v>
      </c>
      <c r="I24" s="36">
        <f>SUMIFS(СВЦЭМ!$C$33:$C$776,СВЦЭМ!$A$33:$A$776,$A24,СВЦЭМ!$B$33:$B$776,I$11)+'СЕТ СН'!$F$12+СВЦЭМ!$D$10+'СЕТ СН'!$F$6-'СЕТ СН'!$F$22</f>
        <v>983.43619167999987</v>
      </c>
      <c r="J24" s="36">
        <f>SUMIFS(СВЦЭМ!$C$33:$C$776,СВЦЭМ!$A$33:$A$776,$A24,СВЦЭМ!$B$33:$B$776,J$11)+'СЕТ СН'!$F$12+СВЦЭМ!$D$10+'СЕТ СН'!$F$6-'СЕТ СН'!$F$22</f>
        <v>955.81257996999989</v>
      </c>
      <c r="K24" s="36">
        <f>SUMIFS(СВЦЭМ!$C$33:$C$776,СВЦЭМ!$A$33:$A$776,$A24,СВЦЭМ!$B$33:$B$776,K$11)+'СЕТ СН'!$F$12+СВЦЭМ!$D$10+'СЕТ СН'!$F$6-'СЕТ СН'!$F$22</f>
        <v>954.37249341000006</v>
      </c>
      <c r="L24" s="36">
        <f>SUMIFS(СВЦЭМ!$C$33:$C$776,СВЦЭМ!$A$33:$A$776,$A24,СВЦЭМ!$B$33:$B$776,L$11)+'СЕТ СН'!$F$12+СВЦЭМ!$D$10+'СЕТ СН'!$F$6-'СЕТ СН'!$F$22</f>
        <v>921.88563922999992</v>
      </c>
      <c r="M24" s="36">
        <f>SUMIFS(СВЦЭМ!$C$33:$C$776,СВЦЭМ!$A$33:$A$776,$A24,СВЦЭМ!$B$33:$B$776,M$11)+'СЕТ СН'!$F$12+СВЦЭМ!$D$10+'СЕТ СН'!$F$6-'СЕТ СН'!$F$22</f>
        <v>903.02293104</v>
      </c>
      <c r="N24" s="36">
        <f>SUMIFS(СВЦЭМ!$C$33:$C$776,СВЦЭМ!$A$33:$A$776,$A24,СВЦЭМ!$B$33:$B$776,N$11)+'СЕТ СН'!$F$12+СВЦЭМ!$D$10+'СЕТ СН'!$F$6-'СЕТ СН'!$F$22</f>
        <v>892.11327106999988</v>
      </c>
      <c r="O24" s="36">
        <f>SUMIFS(СВЦЭМ!$C$33:$C$776,СВЦЭМ!$A$33:$A$776,$A24,СВЦЭМ!$B$33:$B$776,O$11)+'СЕТ СН'!$F$12+СВЦЭМ!$D$10+'СЕТ СН'!$F$6-'СЕТ СН'!$F$22</f>
        <v>883.4849674699999</v>
      </c>
      <c r="P24" s="36">
        <f>SUMIFS(СВЦЭМ!$C$33:$C$776,СВЦЭМ!$A$33:$A$776,$A24,СВЦЭМ!$B$33:$B$776,P$11)+'СЕТ СН'!$F$12+СВЦЭМ!$D$10+'СЕТ СН'!$F$6-'СЕТ СН'!$F$22</f>
        <v>883.64956987999994</v>
      </c>
      <c r="Q24" s="36">
        <f>SUMIFS(СВЦЭМ!$C$33:$C$776,СВЦЭМ!$A$33:$A$776,$A24,СВЦЭМ!$B$33:$B$776,Q$11)+'СЕТ СН'!$F$12+СВЦЭМ!$D$10+'СЕТ СН'!$F$6-'СЕТ СН'!$F$22</f>
        <v>884.26007705999996</v>
      </c>
      <c r="R24" s="36">
        <f>SUMIFS(СВЦЭМ!$C$33:$C$776,СВЦЭМ!$A$33:$A$776,$A24,СВЦЭМ!$B$33:$B$776,R$11)+'СЕТ СН'!$F$12+СВЦЭМ!$D$10+'СЕТ СН'!$F$6-'СЕТ СН'!$F$22</f>
        <v>880.73066683000002</v>
      </c>
      <c r="S24" s="36">
        <f>SUMIFS(СВЦЭМ!$C$33:$C$776,СВЦЭМ!$A$33:$A$776,$A24,СВЦЭМ!$B$33:$B$776,S$11)+'СЕТ СН'!$F$12+СВЦЭМ!$D$10+'СЕТ СН'!$F$6-'СЕТ СН'!$F$22</f>
        <v>896.90872639000008</v>
      </c>
      <c r="T24" s="36">
        <f>SUMIFS(СВЦЭМ!$C$33:$C$776,СВЦЭМ!$A$33:$A$776,$A24,СВЦЭМ!$B$33:$B$776,T$11)+'СЕТ СН'!$F$12+СВЦЭМ!$D$10+'СЕТ СН'!$F$6-'СЕТ СН'!$F$22</f>
        <v>920.92481199999997</v>
      </c>
      <c r="U24" s="36">
        <f>SUMIFS(СВЦЭМ!$C$33:$C$776,СВЦЭМ!$A$33:$A$776,$A24,СВЦЭМ!$B$33:$B$776,U$11)+'СЕТ СН'!$F$12+СВЦЭМ!$D$10+'СЕТ СН'!$F$6-'СЕТ СН'!$F$22</f>
        <v>923.06965726999988</v>
      </c>
      <c r="V24" s="36">
        <f>SUMIFS(СВЦЭМ!$C$33:$C$776,СВЦЭМ!$A$33:$A$776,$A24,СВЦЭМ!$B$33:$B$776,V$11)+'СЕТ СН'!$F$12+СВЦЭМ!$D$10+'СЕТ СН'!$F$6-'СЕТ СН'!$F$22</f>
        <v>904.10525241999994</v>
      </c>
      <c r="W24" s="36">
        <f>SUMIFS(СВЦЭМ!$C$33:$C$776,СВЦЭМ!$A$33:$A$776,$A24,СВЦЭМ!$B$33:$B$776,W$11)+'СЕТ СН'!$F$12+СВЦЭМ!$D$10+'СЕТ СН'!$F$6-'СЕТ СН'!$F$22</f>
        <v>891.77401454999995</v>
      </c>
      <c r="X24" s="36">
        <f>SUMIFS(СВЦЭМ!$C$33:$C$776,СВЦЭМ!$A$33:$A$776,$A24,СВЦЭМ!$B$33:$B$776,X$11)+'СЕТ СН'!$F$12+СВЦЭМ!$D$10+'СЕТ СН'!$F$6-'СЕТ СН'!$F$22</f>
        <v>866.91547375999994</v>
      </c>
      <c r="Y24" s="36">
        <f>SUMIFS(СВЦЭМ!$C$33:$C$776,СВЦЭМ!$A$33:$A$776,$A24,СВЦЭМ!$B$33:$B$776,Y$11)+'СЕТ СН'!$F$12+СВЦЭМ!$D$10+'СЕТ СН'!$F$6-'СЕТ СН'!$F$22</f>
        <v>883.92039821000003</v>
      </c>
    </row>
    <row r="25" spans="1:25" ht="15.75" x14ac:dyDescent="0.2">
      <c r="A25" s="35">
        <f t="shared" si="0"/>
        <v>44149</v>
      </c>
      <c r="B25" s="36">
        <f>SUMIFS(СВЦЭМ!$C$33:$C$776,СВЦЭМ!$A$33:$A$776,$A25,СВЦЭМ!$B$33:$B$776,B$11)+'СЕТ СН'!$F$12+СВЦЭМ!$D$10+'СЕТ СН'!$F$6-'СЕТ СН'!$F$22</f>
        <v>934.7194141299999</v>
      </c>
      <c r="C25" s="36">
        <f>SUMIFS(СВЦЭМ!$C$33:$C$776,СВЦЭМ!$A$33:$A$776,$A25,СВЦЭМ!$B$33:$B$776,C$11)+'СЕТ СН'!$F$12+СВЦЭМ!$D$10+'СЕТ СН'!$F$6-'СЕТ СН'!$F$22</f>
        <v>1004.91417155</v>
      </c>
      <c r="D25" s="36">
        <f>SUMIFS(СВЦЭМ!$C$33:$C$776,СВЦЭМ!$A$33:$A$776,$A25,СВЦЭМ!$B$33:$B$776,D$11)+'СЕТ СН'!$F$12+СВЦЭМ!$D$10+'СЕТ СН'!$F$6-'СЕТ СН'!$F$22</f>
        <v>1060.13377655</v>
      </c>
      <c r="E25" s="36">
        <f>SUMIFS(СВЦЭМ!$C$33:$C$776,СВЦЭМ!$A$33:$A$776,$A25,СВЦЭМ!$B$33:$B$776,E$11)+'СЕТ СН'!$F$12+СВЦЭМ!$D$10+'СЕТ СН'!$F$6-'СЕТ СН'!$F$22</f>
        <v>1066.4816050300001</v>
      </c>
      <c r="F25" s="36">
        <f>SUMIFS(СВЦЭМ!$C$33:$C$776,СВЦЭМ!$A$33:$A$776,$A25,СВЦЭМ!$B$33:$B$776,F$11)+'СЕТ СН'!$F$12+СВЦЭМ!$D$10+'СЕТ СН'!$F$6-'СЕТ СН'!$F$22</f>
        <v>1046.78243045</v>
      </c>
      <c r="G25" s="36">
        <f>SUMIFS(СВЦЭМ!$C$33:$C$776,СВЦЭМ!$A$33:$A$776,$A25,СВЦЭМ!$B$33:$B$776,G$11)+'СЕТ СН'!$F$12+СВЦЭМ!$D$10+'СЕТ СН'!$F$6-'СЕТ СН'!$F$22</f>
        <v>1029.7900325400001</v>
      </c>
      <c r="H25" s="36">
        <f>SUMIFS(СВЦЭМ!$C$33:$C$776,СВЦЭМ!$A$33:$A$776,$A25,СВЦЭМ!$B$33:$B$776,H$11)+'СЕТ СН'!$F$12+СВЦЭМ!$D$10+'СЕТ СН'!$F$6-'СЕТ СН'!$F$22</f>
        <v>1011.88610159</v>
      </c>
      <c r="I25" s="36">
        <f>SUMIFS(СВЦЭМ!$C$33:$C$776,СВЦЭМ!$A$33:$A$776,$A25,СВЦЭМ!$B$33:$B$776,I$11)+'СЕТ СН'!$F$12+СВЦЭМ!$D$10+'СЕТ СН'!$F$6-'СЕТ СН'!$F$22</f>
        <v>991.38006986000005</v>
      </c>
      <c r="J25" s="36">
        <f>SUMIFS(СВЦЭМ!$C$33:$C$776,СВЦЭМ!$A$33:$A$776,$A25,СВЦЭМ!$B$33:$B$776,J$11)+'СЕТ СН'!$F$12+СВЦЭМ!$D$10+'СЕТ СН'!$F$6-'СЕТ СН'!$F$22</f>
        <v>984.97360815999991</v>
      </c>
      <c r="K25" s="36">
        <f>SUMIFS(СВЦЭМ!$C$33:$C$776,СВЦЭМ!$A$33:$A$776,$A25,СВЦЭМ!$B$33:$B$776,K$11)+'СЕТ СН'!$F$12+СВЦЭМ!$D$10+'СЕТ СН'!$F$6-'СЕТ СН'!$F$22</f>
        <v>963.58022649000009</v>
      </c>
      <c r="L25" s="36">
        <f>SUMIFS(СВЦЭМ!$C$33:$C$776,СВЦЭМ!$A$33:$A$776,$A25,СВЦЭМ!$B$33:$B$776,L$11)+'СЕТ СН'!$F$12+СВЦЭМ!$D$10+'СЕТ СН'!$F$6-'СЕТ СН'!$F$22</f>
        <v>930.97209515000009</v>
      </c>
      <c r="M25" s="36">
        <f>SUMIFS(СВЦЭМ!$C$33:$C$776,СВЦЭМ!$A$33:$A$776,$A25,СВЦЭМ!$B$33:$B$776,M$11)+'СЕТ СН'!$F$12+СВЦЭМ!$D$10+'СЕТ СН'!$F$6-'СЕТ СН'!$F$22</f>
        <v>889.0915821399999</v>
      </c>
      <c r="N25" s="36">
        <f>SUMIFS(СВЦЭМ!$C$33:$C$776,СВЦЭМ!$A$33:$A$776,$A25,СВЦЭМ!$B$33:$B$776,N$11)+'СЕТ СН'!$F$12+СВЦЭМ!$D$10+'СЕТ СН'!$F$6-'СЕТ СН'!$F$22</f>
        <v>885.00277349999988</v>
      </c>
      <c r="O25" s="36">
        <f>SUMIFS(СВЦЭМ!$C$33:$C$776,СВЦЭМ!$A$33:$A$776,$A25,СВЦЭМ!$B$33:$B$776,O$11)+'СЕТ СН'!$F$12+СВЦЭМ!$D$10+'СЕТ СН'!$F$6-'СЕТ СН'!$F$22</f>
        <v>904.77196662000006</v>
      </c>
      <c r="P25" s="36">
        <f>SUMIFS(СВЦЭМ!$C$33:$C$776,СВЦЭМ!$A$33:$A$776,$A25,СВЦЭМ!$B$33:$B$776,P$11)+'СЕТ СН'!$F$12+СВЦЭМ!$D$10+'СЕТ СН'!$F$6-'СЕТ СН'!$F$22</f>
        <v>919.45121678999999</v>
      </c>
      <c r="Q25" s="36">
        <f>SUMIFS(СВЦЭМ!$C$33:$C$776,СВЦЭМ!$A$33:$A$776,$A25,СВЦЭМ!$B$33:$B$776,Q$11)+'СЕТ СН'!$F$12+СВЦЭМ!$D$10+'СЕТ СН'!$F$6-'СЕТ СН'!$F$22</f>
        <v>920.92634808999992</v>
      </c>
      <c r="R25" s="36">
        <f>SUMIFS(СВЦЭМ!$C$33:$C$776,СВЦЭМ!$A$33:$A$776,$A25,СВЦЭМ!$B$33:$B$776,R$11)+'СЕТ СН'!$F$12+СВЦЭМ!$D$10+'СЕТ СН'!$F$6-'СЕТ СН'!$F$22</f>
        <v>914.30878248999989</v>
      </c>
      <c r="S25" s="36">
        <f>SUMIFS(СВЦЭМ!$C$33:$C$776,СВЦЭМ!$A$33:$A$776,$A25,СВЦЭМ!$B$33:$B$776,S$11)+'СЕТ СН'!$F$12+СВЦЭМ!$D$10+'СЕТ СН'!$F$6-'СЕТ СН'!$F$22</f>
        <v>884.03949893000004</v>
      </c>
      <c r="T25" s="36">
        <f>SUMIFS(СВЦЭМ!$C$33:$C$776,СВЦЭМ!$A$33:$A$776,$A25,СВЦЭМ!$B$33:$B$776,T$11)+'СЕТ СН'!$F$12+СВЦЭМ!$D$10+'СЕТ СН'!$F$6-'СЕТ СН'!$F$22</f>
        <v>855.16009622000001</v>
      </c>
      <c r="U25" s="36">
        <f>SUMIFS(СВЦЭМ!$C$33:$C$776,СВЦЭМ!$A$33:$A$776,$A25,СВЦЭМ!$B$33:$B$776,U$11)+'СЕТ СН'!$F$12+СВЦЭМ!$D$10+'СЕТ СН'!$F$6-'СЕТ СН'!$F$22</f>
        <v>868.79664645999992</v>
      </c>
      <c r="V25" s="36">
        <f>SUMIFS(СВЦЭМ!$C$33:$C$776,СВЦЭМ!$A$33:$A$776,$A25,СВЦЭМ!$B$33:$B$776,V$11)+'СЕТ СН'!$F$12+СВЦЭМ!$D$10+'СЕТ СН'!$F$6-'СЕТ СН'!$F$22</f>
        <v>892.01895571</v>
      </c>
      <c r="W25" s="36">
        <f>SUMIFS(СВЦЭМ!$C$33:$C$776,СВЦЭМ!$A$33:$A$776,$A25,СВЦЭМ!$B$33:$B$776,W$11)+'СЕТ СН'!$F$12+СВЦЭМ!$D$10+'СЕТ СН'!$F$6-'СЕТ СН'!$F$22</f>
        <v>906.01660221999987</v>
      </c>
      <c r="X25" s="36">
        <f>SUMIFS(СВЦЭМ!$C$33:$C$776,СВЦЭМ!$A$33:$A$776,$A25,СВЦЭМ!$B$33:$B$776,X$11)+'СЕТ СН'!$F$12+СВЦЭМ!$D$10+'СЕТ СН'!$F$6-'СЕТ СН'!$F$22</f>
        <v>914.81769235999991</v>
      </c>
      <c r="Y25" s="36">
        <f>SUMIFS(СВЦЭМ!$C$33:$C$776,СВЦЭМ!$A$33:$A$776,$A25,СВЦЭМ!$B$33:$B$776,Y$11)+'СЕТ СН'!$F$12+СВЦЭМ!$D$10+'СЕТ СН'!$F$6-'СЕТ СН'!$F$22</f>
        <v>911.4391175799999</v>
      </c>
    </row>
    <row r="26" spans="1:25" ht="15.75" x14ac:dyDescent="0.2">
      <c r="A26" s="35">
        <f t="shared" si="0"/>
        <v>44150</v>
      </c>
      <c r="B26" s="36">
        <f>SUMIFS(СВЦЭМ!$C$33:$C$776,СВЦЭМ!$A$33:$A$776,$A26,СВЦЭМ!$B$33:$B$776,B$11)+'СЕТ СН'!$F$12+СВЦЭМ!$D$10+'СЕТ СН'!$F$6-'СЕТ СН'!$F$22</f>
        <v>935.72291844999995</v>
      </c>
      <c r="C26" s="36">
        <f>SUMIFS(СВЦЭМ!$C$33:$C$776,СВЦЭМ!$A$33:$A$776,$A26,СВЦЭМ!$B$33:$B$776,C$11)+'СЕТ СН'!$F$12+СВЦЭМ!$D$10+'СЕТ СН'!$F$6-'СЕТ СН'!$F$22</f>
        <v>1020.2065041000001</v>
      </c>
      <c r="D26" s="36">
        <f>SUMIFS(СВЦЭМ!$C$33:$C$776,СВЦЭМ!$A$33:$A$776,$A26,СВЦЭМ!$B$33:$B$776,D$11)+'СЕТ СН'!$F$12+СВЦЭМ!$D$10+'СЕТ СН'!$F$6-'СЕТ СН'!$F$22</f>
        <v>1080.2534977800001</v>
      </c>
      <c r="E26" s="36">
        <f>SUMIFS(СВЦЭМ!$C$33:$C$776,СВЦЭМ!$A$33:$A$776,$A26,СВЦЭМ!$B$33:$B$776,E$11)+'СЕТ СН'!$F$12+СВЦЭМ!$D$10+'СЕТ СН'!$F$6-'СЕТ СН'!$F$22</f>
        <v>1089.4476733199999</v>
      </c>
      <c r="F26" s="36">
        <f>SUMIFS(СВЦЭМ!$C$33:$C$776,СВЦЭМ!$A$33:$A$776,$A26,СВЦЭМ!$B$33:$B$776,F$11)+'СЕТ СН'!$F$12+СВЦЭМ!$D$10+'СЕТ СН'!$F$6-'СЕТ СН'!$F$22</f>
        <v>1097.6975987399999</v>
      </c>
      <c r="G26" s="36">
        <f>SUMIFS(СВЦЭМ!$C$33:$C$776,СВЦЭМ!$A$33:$A$776,$A26,СВЦЭМ!$B$33:$B$776,G$11)+'СЕТ СН'!$F$12+СВЦЭМ!$D$10+'СЕТ СН'!$F$6-'СЕТ СН'!$F$22</f>
        <v>1086.5214177199998</v>
      </c>
      <c r="H26" s="36">
        <f>SUMIFS(СВЦЭМ!$C$33:$C$776,СВЦЭМ!$A$33:$A$776,$A26,СВЦЭМ!$B$33:$B$776,H$11)+'СЕТ СН'!$F$12+СВЦЭМ!$D$10+'СЕТ СН'!$F$6-'СЕТ СН'!$F$22</f>
        <v>1072.5991350899999</v>
      </c>
      <c r="I26" s="36">
        <f>SUMIFS(СВЦЭМ!$C$33:$C$776,СВЦЭМ!$A$33:$A$776,$A26,СВЦЭМ!$B$33:$B$776,I$11)+'СЕТ СН'!$F$12+СВЦЭМ!$D$10+'СЕТ СН'!$F$6-'СЕТ СН'!$F$22</f>
        <v>1045.48061493</v>
      </c>
      <c r="J26" s="36">
        <f>SUMIFS(СВЦЭМ!$C$33:$C$776,СВЦЭМ!$A$33:$A$776,$A26,СВЦЭМ!$B$33:$B$776,J$11)+'СЕТ СН'!$F$12+СВЦЭМ!$D$10+'СЕТ СН'!$F$6-'СЕТ СН'!$F$22</f>
        <v>1023.5056493499999</v>
      </c>
      <c r="K26" s="36">
        <f>SUMIFS(СВЦЭМ!$C$33:$C$776,СВЦЭМ!$A$33:$A$776,$A26,СВЦЭМ!$B$33:$B$776,K$11)+'СЕТ СН'!$F$12+СВЦЭМ!$D$10+'СЕТ СН'!$F$6-'СЕТ СН'!$F$22</f>
        <v>1009.3007717999999</v>
      </c>
      <c r="L26" s="36">
        <f>SUMIFS(СВЦЭМ!$C$33:$C$776,СВЦЭМ!$A$33:$A$776,$A26,СВЦЭМ!$B$33:$B$776,L$11)+'СЕТ СН'!$F$12+СВЦЭМ!$D$10+'СЕТ СН'!$F$6-'СЕТ СН'!$F$22</f>
        <v>966.88122761</v>
      </c>
      <c r="M26" s="36">
        <f>SUMIFS(СВЦЭМ!$C$33:$C$776,СВЦЭМ!$A$33:$A$776,$A26,СВЦЭМ!$B$33:$B$776,M$11)+'СЕТ СН'!$F$12+СВЦЭМ!$D$10+'СЕТ СН'!$F$6-'СЕТ СН'!$F$22</f>
        <v>908.77324849999991</v>
      </c>
      <c r="N26" s="36">
        <f>SUMIFS(СВЦЭМ!$C$33:$C$776,СВЦЭМ!$A$33:$A$776,$A26,СВЦЭМ!$B$33:$B$776,N$11)+'СЕТ СН'!$F$12+СВЦЭМ!$D$10+'СЕТ СН'!$F$6-'СЕТ СН'!$F$22</f>
        <v>904.11070756999993</v>
      </c>
      <c r="O26" s="36">
        <f>SUMIFS(СВЦЭМ!$C$33:$C$776,СВЦЭМ!$A$33:$A$776,$A26,СВЦЭМ!$B$33:$B$776,O$11)+'СЕТ СН'!$F$12+СВЦЭМ!$D$10+'СЕТ СН'!$F$6-'СЕТ СН'!$F$22</f>
        <v>907.54499020000003</v>
      </c>
      <c r="P26" s="36">
        <f>SUMIFS(СВЦЭМ!$C$33:$C$776,СВЦЭМ!$A$33:$A$776,$A26,СВЦЭМ!$B$33:$B$776,P$11)+'СЕТ СН'!$F$12+СВЦЭМ!$D$10+'СЕТ СН'!$F$6-'СЕТ СН'!$F$22</f>
        <v>904.81521335999992</v>
      </c>
      <c r="Q26" s="36">
        <f>SUMIFS(СВЦЭМ!$C$33:$C$776,СВЦЭМ!$A$33:$A$776,$A26,СВЦЭМ!$B$33:$B$776,Q$11)+'СЕТ СН'!$F$12+СВЦЭМ!$D$10+'СЕТ СН'!$F$6-'СЕТ СН'!$F$22</f>
        <v>902.48847447999992</v>
      </c>
      <c r="R26" s="36">
        <f>SUMIFS(СВЦЭМ!$C$33:$C$776,СВЦЭМ!$A$33:$A$776,$A26,СВЦЭМ!$B$33:$B$776,R$11)+'СЕТ СН'!$F$12+СВЦЭМ!$D$10+'СЕТ СН'!$F$6-'СЕТ СН'!$F$22</f>
        <v>900.36136553999995</v>
      </c>
      <c r="S26" s="36">
        <f>SUMIFS(СВЦЭМ!$C$33:$C$776,СВЦЭМ!$A$33:$A$776,$A26,СВЦЭМ!$B$33:$B$776,S$11)+'СЕТ СН'!$F$12+СВЦЭМ!$D$10+'СЕТ СН'!$F$6-'СЕТ СН'!$F$22</f>
        <v>875.37053833000004</v>
      </c>
      <c r="T26" s="36">
        <f>SUMIFS(СВЦЭМ!$C$33:$C$776,СВЦЭМ!$A$33:$A$776,$A26,СВЦЭМ!$B$33:$B$776,T$11)+'СЕТ СН'!$F$12+СВЦЭМ!$D$10+'СЕТ СН'!$F$6-'СЕТ СН'!$F$22</f>
        <v>854.38596826999992</v>
      </c>
      <c r="U26" s="36">
        <f>SUMIFS(СВЦЭМ!$C$33:$C$776,СВЦЭМ!$A$33:$A$776,$A26,СВЦЭМ!$B$33:$B$776,U$11)+'СЕТ СН'!$F$12+СВЦЭМ!$D$10+'СЕТ СН'!$F$6-'СЕТ СН'!$F$22</f>
        <v>854.31123877999994</v>
      </c>
      <c r="V26" s="36">
        <f>SUMIFS(СВЦЭМ!$C$33:$C$776,СВЦЭМ!$A$33:$A$776,$A26,СВЦЭМ!$B$33:$B$776,V$11)+'СЕТ СН'!$F$12+СВЦЭМ!$D$10+'СЕТ СН'!$F$6-'СЕТ СН'!$F$22</f>
        <v>877.81918221000001</v>
      </c>
      <c r="W26" s="36">
        <f>SUMIFS(СВЦЭМ!$C$33:$C$776,СВЦЭМ!$A$33:$A$776,$A26,СВЦЭМ!$B$33:$B$776,W$11)+'СЕТ СН'!$F$12+СВЦЭМ!$D$10+'СЕТ СН'!$F$6-'СЕТ СН'!$F$22</f>
        <v>891.14615385999991</v>
      </c>
      <c r="X26" s="36">
        <f>SUMIFS(СВЦЭМ!$C$33:$C$776,СВЦЭМ!$A$33:$A$776,$A26,СВЦЭМ!$B$33:$B$776,X$11)+'СЕТ СН'!$F$12+СВЦЭМ!$D$10+'СЕТ СН'!$F$6-'СЕТ СН'!$F$22</f>
        <v>902.45385173999989</v>
      </c>
      <c r="Y26" s="36">
        <f>SUMIFS(СВЦЭМ!$C$33:$C$776,СВЦЭМ!$A$33:$A$776,$A26,СВЦЭМ!$B$33:$B$776,Y$11)+'СЕТ СН'!$F$12+СВЦЭМ!$D$10+'СЕТ СН'!$F$6-'СЕТ СН'!$F$22</f>
        <v>907.40153323999994</v>
      </c>
    </row>
    <row r="27" spans="1:25" ht="15.75" x14ac:dyDescent="0.2">
      <c r="A27" s="35">
        <f t="shared" si="0"/>
        <v>44151</v>
      </c>
      <c r="B27" s="36">
        <f>SUMIFS(СВЦЭМ!$C$33:$C$776,СВЦЭМ!$A$33:$A$776,$A27,СВЦЭМ!$B$33:$B$776,B$11)+'СЕТ СН'!$F$12+СВЦЭМ!$D$10+'СЕТ СН'!$F$6-'СЕТ СН'!$F$22</f>
        <v>985.57349791000001</v>
      </c>
      <c r="C27" s="36">
        <f>SUMIFS(СВЦЭМ!$C$33:$C$776,СВЦЭМ!$A$33:$A$776,$A27,СВЦЭМ!$B$33:$B$776,C$11)+'СЕТ СН'!$F$12+СВЦЭМ!$D$10+'СЕТ СН'!$F$6-'СЕТ СН'!$F$22</f>
        <v>1066.92118809</v>
      </c>
      <c r="D27" s="36">
        <f>SUMIFS(СВЦЭМ!$C$33:$C$776,СВЦЭМ!$A$33:$A$776,$A27,СВЦЭМ!$B$33:$B$776,D$11)+'СЕТ СН'!$F$12+СВЦЭМ!$D$10+'СЕТ СН'!$F$6-'СЕТ СН'!$F$22</f>
        <v>1126.0898350199998</v>
      </c>
      <c r="E27" s="36">
        <f>SUMIFS(СВЦЭМ!$C$33:$C$776,СВЦЭМ!$A$33:$A$776,$A27,СВЦЭМ!$B$33:$B$776,E$11)+'СЕТ СН'!$F$12+СВЦЭМ!$D$10+'СЕТ СН'!$F$6-'СЕТ СН'!$F$22</f>
        <v>1132.5437241299999</v>
      </c>
      <c r="F27" s="36">
        <f>SUMIFS(СВЦЭМ!$C$33:$C$776,СВЦЭМ!$A$33:$A$776,$A27,СВЦЭМ!$B$33:$B$776,F$11)+'СЕТ СН'!$F$12+СВЦЭМ!$D$10+'СЕТ СН'!$F$6-'СЕТ СН'!$F$22</f>
        <v>1116.37802597</v>
      </c>
      <c r="G27" s="36">
        <f>SUMIFS(СВЦЭМ!$C$33:$C$776,СВЦЭМ!$A$33:$A$776,$A27,СВЦЭМ!$B$33:$B$776,G$11)+'СЕТ СН'!$F$12+СВЦЭМ!$D$10+'СЕТ СН'!$F$6-'СЕТ СН'!$F$22</f>
        <v>1102.8167188299999</v>
      </c>
      <c r="H27" s="36">
        <f>SUMIFS(СВЦЭМ!$C$33:$C$776,СВЦЭМ!$A$33:$A$776,$A27,СВЦЭМ!$B$33:$B$776,H$11)+'СЕТ СН'!$F$12+СВЦЭМ!$D$10+'СЕТ СН'!$F$6-'СЕТ СН'!$F$22</f>
        <v>1058.14573083</v>
      </c>
      <c r="I27" s="36">
        <f>SUMIFS(СВЦЭМ!$C$33:$C$776,СВЦЭМ!$A$33:$A$776,$A27,СВЦЭМ!$B$33:$B$776,I$11)+'СЕТ СН'!$F$12+СВЦЭМ!$D$10+'СЕТ СН'!$F$6-'СЕТ СН'!$F$22</f>
        <v>1020.6075883999999</v>
      </c>
      <c r="J27" s="36">
        <f>SUMIFS(СВЦЭМ!$C$33:$C$776,СВЦЭМ!$A$33:$A$776,$A27,СВЦЭМ!$B$33:$B$776,J$11)+'СЕТ СН'!$F$12+СВЦЭМ!$D$10+'СЕТ СН'!$F$6-'СЕТ СН'!$F$22</f>
        <v>1005.08224552</v>
      </c>
      <c r="K27" s="36">
        <f>SUMIFS(СВЦЭМ!$C$33:$C$776,СВЦЭМ!$A$33:$A$776,$A27,СВЦЭМ!$B$33:$B$776,K$11)+'СЕТ СН'!$F$12+СВЦЭМ!$D$10+'СЕТ СН'!$F$6-'СЕТ СН'!$F$22</f>
        <v>1006.52943084</v>
      </c>
      <c r="L27" s="36">
        <f>SUMIFS(СВЦЭМ!$C$33:$C$776,СВЦЭМ!$A$33:$A$776,$A27,СВЦЭМ!$B$33:$B$776,L$11)+'СЕТ СН'!$F$12+СВЦЭМ!$D$10+'СЕТ СН'!$F$6-'СЕТ СН'!$F$22</f>
        <v>975.65310036000005</v>
      </c>
      <c r="M27" s="36">
        <f>SUMIFS(СВЦЭМ!$C$33:$C$776,СВЦЭМ!$A$33:$A$776,$A27,СВЦЭМ!$B$33:$B$776,M$11)+'СЕТ СН'!$F$12+СВЦЭМ!$D$10+'СЕТ СН'!$F$6-'СЕТ СН'!$F$22</f>
        <v>937.4986944499999</v>
      </c>
      <c r="N27" s="36">
        <f>SUMIFS(СВЦЭМ!$C$33:$C$776,СВЦЭМ!$A$33:$A$776,$A27,СВЦЭМ!$B$33:$B$776,N$11)+'СЕТ СН'!$F$12+СВЦЭМ!$D$10+'СЕТ СН'!$F$6-'СЕТ СН'!$F$22</f>
        <v>921.51825891999988</v>
      </c>
      <c r="O27" s="36">
        <f>SUMIFS(СВЦЭМ!$C$33:$C$776,СВЦЭМ!$A$33:$A$776,$A27,СВЦЭМ!$B$33:$B$776,O$11)+'СЕТ СН'!$F$12+СВЦЭМ!$D$10+'СЕТ СН'!$F$6-'СЕТ СН'!$F$22</f>
        <v>931.79365254000004</v>
      </c>
      <c r="P27" s="36">
        <f>SUMIFS(СВЦЭМ!$C$33:$C$776,СВЦЭМ!$A$33:$A$776,$A27,СВЦЭМ!$B$33:$B$776,P$11)+'СЕТ СН'!$F$12+СВЦЭМ!$D$10+'СЕТ СН'!$F$6-'СЕТ СН'!$F$22</f>
        <v>932.47929544999988</v>
      </c>
      <c r="Q27" s="36">
        <f>SUMIFS(СВЦЭМ!$C$33:$C$776,СВЦЭМ!$A$33:$A$776,$A27,СВЦЭМ!$B$33:$B$776,Q$11)+'СЕТ СН'!$F$12+СВЦЭМ!$D$10+'СЕТ СН'!$F$6-'СЕТ СН'!$F$22</f>
        <v>933.22930305</v>
      </c>
      <c r="R27" s="36">
        <f>SUMIFS(СВЦЭМ!$C$33:$C$776,СВЦЭМ!$A$33:$A$776,$A27,СВЦЭМ!$B$33:$B$776,R$11)+'СЕТ СН'!$F$12+СВЦЭМ!$D$10+'СЕТ СН'!$F$6-'СЕТ СН'!$F$22</f>
        <v>918.99132164999992</v>
      </c>
      <c r="S27" s="36">
        <f>SUMIFS(СВЦЭМ!$C$33:$C$776,СВЦЭМ!$A$33:$A$776,$A27,СВЦЭМ!$B$33:$B$776,S$11)+'СЕТ СН'!$F$12+СВЦЭМ!$D$10+'СЕТ СН'!$F$6-'СЕТ СН'!$F$22</f>
        <v>910.78592600999991</v>
      </c>
      <c r="T27" s="36">
        <f>SUMIFS(СВЦЭМ!$C$33:$C$776,СВЦЭМ!$A$33:$A$776,$A27,СВЦЭМ!$B$33:$B$776,T$11)+'СЕТ СН'!$F$12+СВЦЭМ!$D$10+'СЕТ СН'!$F$6-'СЕТ СН'!$F$22</f>
        <v>895.09837723999999</v>
      </c>
      <c r="U27" s="36">
        <f>SUMIFS(СВЦЭМ!$C$33:$C$776,СВЦЭМ!$A$33:$A$776,$A27,СВЦЭМ!$B$33:$B$776,U$11)+'СЕТ СН'!$F$12+СВЦЭМ!$D$10+'СЕТ СН'!$F$6-'СЕТ СН'!$F$22</f>
        <v>871.71526784999992</v>
      </c>
      <c r="V27" s="36">
        <f>SUMIFS(СВЦЭМ!$C$33:$C$776,СВЦЭМ!$A$33:$A$776,$A27,СВЦЭМ!$B$33:$B$776,V$11)+'СЕТ СН'!$F$12+СВЦЭМ!$D$10+'СЕТ СН'!$F$6-'СЕТ СН'!$F$22</f>
        <v>871.96234767999999</v>
      </c>
      <c r="W27" s="36">
        <f>SUMIFS(СВЦЭМ!$C$33:$C$776,СВЦЭМ!$A$33:$A$776,$A27,СВЦЭМ!$B$33:$B$776,W$11)+'СЕТ СН'!$F$12+СВЦЭМ!$D$10+'СЕТ СН'!$F$6-'СЕТ СН'!$F$22</f>
        <v>887.98860351999997</v>
      </c>
      <c r="X27" s="36">
        <f>SUMIFS(СВЦЭМ!$C$33:$C$776,СВЦЭМ!$A$33:$A$776,$A27,СВЦЭМ!$B$33:$B$776,X$11)+'СЕТ СН'!$F$12+СВЦЭМ!$D$10+'СЕТ СН'!$F$6-'СЕТ СН'!$F$22</f>
        <v>901.69895560000009</v>
      </c>
      <c r="Y27" s="36">
        <f>SUMIFS(СВЦЭМ!$C$33:$C$776,СВЦЭМ!$A$33:$A$776,$A27,СВЦЭМ!$B$33:$B$776,Y$11)+'СЕТ СН'!$F$12+СВЦЭМ!$D$10+'СЕТ СН'!$F$6-'СЕТ СН'!$F$22</f>
        <v>928.72844710000004</v>
      </c>
    </row>
    <row r="28" spans="1:25" ht="15.75" x14ac:dyDescent="0.2">
      <c r="A28" s="35">
        <f t="shared" si="0"/>
        <v>44152</v>
      </c>
      <c r="B28" s="36">
        <f>SUMIFS(СВЦЭМ!$C$33:$C$776,СВЦЭМ!$A$33:$A$776,$A28,СВЦЭМ!$B$33:$B$776,B$11)+'СЕТ СН'!$F$12+СВЦЭМ!$D$10+'СЕТ СН'!$F$6-'СЕТ СН'!$F$22</f>
        <v>950.48460539000007</v>
      </c>
      <c r="C28" s="36">
        <f>SUMIFS(СВЦЭМ!$C$33:$C$776,СВЦЭМ!$A$33:$A$776,$A28,СВЦЭМ!$B$33:$B$776,C$11)+'СЕТ СН'!$F$12+СВЦЭМ!$D$10+'СЕТ СН'!$F$6-'СЕТ СН'!$F$22</f>
        <v>1025.18242575</v>
      </c>
      <c r="D28" s="36">
        <f>SUMIFS(СВЦЭМ!$C$33:$C$776,СВЦЭМ!$A$33:$A$776,$A28,СВЦЭМ!$B$33:$B$776,D$11)+'СЕТ СН'!$F$12+СВЦЭМ!$D$10+'СЕТ СН'!$F$6-'СЕТ СН'!$F$22</f>
        <v>1081.75176747</v>
      </c>
      <c r="E28" s="36">
        <f>SUMIFS(СВЦЭМ!$C$33:$C$776,СВЦЭМ!$A$33:$A$776,$A28,СВЦЭМ!$B$33:$B$776,E$11)+'СЕТ СН'!$F$12+СВЦЭМ!$D$10+'СЕТ СН'!$F$6-'СЕТ СН'!$F$22</f>
        <v>1086.8269021899998</v>
      </c>
      <c r="F28" s="36">
        <f>SUMIFS(СВЦЭМ!$C$33:$C$776,СВЦЭМ!$A$33:$A$776,$A28,СВЦЭМ!$B$33:$B$776,F$11)+'СЕТ СН'!$F$12+СВЦЭМ!$D$10+'СЕТ СН'!$F$6-'СЕТ СН'!$F$22</f>
        <v>1086.7206738299999</v>
      </c>
      <c r="G28" s="36">
        <f>SUMIFS(СВЦЭМ!$C$33:$C$776,СВЦЭМ!$A$33:$A$776,$A28,СВЦЭМ!$B$33:$B$776,G$11)+'СЕТ СН'!$F$12+СВЦЭМ!$D$10+'СЕТ СН'!$F$6-'СЕТ СН'!$F$22</f>
        <v>1075.3555506299999</v>
      </c>
      <c r="H28" s="36">
        <f>SUMIFS(СВЦЭМ!$C$33:$C$776,СВЦЭМ!$A$33:$A$776,$A28,СВЦЭМ!$B$33:$B$776,H$11)+'СЕТ СН'!$F$12+СВЦЭМ!$D$10+'СЕТ СН'!$F$6-'СЕТ СН'!$F$22</f>
        <v>1038.7695380299999</v>
      </c>
      <c r="I28" s="36">
        <f>SUMIFS(СВЦЭМ!$C$33:$C$776,СВЦЭМ!$A$33:$A$776,$A28,СВЦЭМ!$B$33:$B$776,I$11)+'СЕТ СН'!$F$12+СВЦЭМ!$D$10+'СЕТ СН'!$F$6-'СЕТ СН'!$F$22</f>
        <v>987.84522136999999</v>
      </c>
      <c r="J28" s="36">
        <f>SUMIFS(СВЦЭМ!$C$33:$C$776,СВЦЭМ!$A$33:$A$776,$A28,СВЦЭМ!$B$33:$B$776,J$11)+'СЕТ СН'!$F$12+СВЦЭМ!$D$10+'СЕТ СН'!$F$6-'СЕТ СН'!$F$22</f>
        <v>966.99789181999995</v>
      </c>
      <c r="K28" s="36">
        <f>SUMIFS(СВЦЭМ!$C$33:$C$776,СВЦЭМ!$A$33:$A$776,$A28,СВЦЭМ!$B$33:$B$776,K$11)+'СЕТ СН'!$F$12+СВЦЭМ!$D$10+'СЕТ СН'!$F$6-'СЕТ СН'!$F$22</f>
        <v>1013.66188289</v>
      </c>
      <c r="L28" s="36">
        <f>SUMIFS(СВЦЭМ!$C$33:$C$776,СВЦЭМ!$A$33:$A$776,$A28,СВЦЭМ!$B$33:$B$776,L$11)+'СЕТ СН'!$F$12+СВЦЭМ!$D$10+'СЕТ СН'!$F$6-'СЕТ СН'!$F$22</f>
        <v>971.05866319000006</v>
      </c>
      <c r="M28" s="36">
        <f>SUMIFS(СВЦЭМ!$C$33:$C$776,СВЦЭМ!$A$33:$A$776,$A28,СВЦЭМ!$B$33:$B$776,M$11)+'СЕТ СН'!$F$12+СВЦЭМ!$D$10+'СЕТ СН'!$F$6-'СЕТ СН'!$F$22</f>
        <v>907.69574467999996</v>
      </c>
      <c r="N28" s="36">
        <f>SUMIFS(СВЦЭМ!$C$33:$C$776,СВЦЭМ!$A$33:$A$776,$A28,СВЦЭМ!$B$33:$B$776,N$11)+'СЕТ СН'!$F$12+СВЦЭМ!$D$10+'СЕТ СН'!$F$6-'СЕТ СН'!$F$22</f>
        <v>893.8611803199999</v>
      </c>
      <c r="O28" s="36">
        <f>SUMIFS(СВЦЭМ!$C$33:$C$776,СВЦЭМ!$A$33:$A$776,$A28,СВЦЭМ!$B$33:$B$776,O$11)+'СЕТ СН'!$F$12+СВЦЭМ!$D$10+'СЕТ СН'!$F$6-'СЕТ СН'!$F$22</f>
        <v>898.25078919999987</v>
      </c>
      <c r="P28" s="36">
        <f>SUMIFS(СВЦЭМ!$C$33:$C$776,СВЦЭМ!$A$33:$A$776,$A28,СВЦЭМ!$B$33:$B$776,P$11)+'СЕТ СН'!$F$12+СВЦЭМ!$D$10+'СЕТ СН'!$F$6-'СЕТ СН'!$F$22</f>
        <v>896.39575472999991</v>
      </c>
      <c r="Q28" s="36">
        <f>SUMIFS(СВЦЭМ!$C$33:$C$776,СВЦЭМ!$A$33:$A$776,$A28,СВЦЭМ!$B$33:$B$776,Q$11)+'СЕТ СН'!$F$12+СВЦЭМ!$D$10+'СЕТ СН'!$F$6-'СЕТ СН'!$F$22</f>
        <v>896.07170737999991</v>
      </c>
      <c r="R28" s="36">
        <f>SUMIFS(СВЦЭМ!$C$33:$C$776,СВЦЭМ!$A$33:$A$776,$A28,СВЦЭМ!$B$33:$B$776,R$11)+'СЕТ СН'!$F$12+СВЦЭМ!$D$10+'СЕТ СН'!$F$6-'СЕТ СН'!$F$22</f>
        <v>999.13898964999998</v>
      </c>
      <c r="S28" s="36">
        <f>SUMIFS(СВЦЭМ!$C$33:$C$776,СВЦЭМ!$A$33:$A$776,$A28,СВЦЭМ!$B$33:$B$776,S$11)+'СЕТ СН'!$F$12+СВЦЭМ!$D$10+'СЕТ СН'!$F$6-'СЕТ СН'!$F$22</f>
        <v>968.97816162000004</v>
      </c>
      <c r="T28" s="36">
        <f>SUMIFS(СВЦЭМ!$C$33:$C$776,СВЦЭМ!$A$33:$A$776,$A28,СВЦЭМ!$B$33:$B$776,T$11)+'СЕТ СН'!$F$12+СВЦЭМ!$D$10+'СЕТ СН'!$F$6-'СЕТ СН'!$F$22</f>
        <v>895.05702397999994</v>
      </c>
      <c r="U28" s="36">
        <f>SUMIFS(СВЦЭМ!$C$33:$C$776,СВЦЭМ!$A$33:$A$776,$A28,СВЦЭМ!$B$33:$B$776,U$11)+'СЕТ СН'!$F$12+СВЦЭМ!$D$10+'СЕТ СН'!$F$6-'СЕТ СН'!$F$22</f>
        <v>845.95516750000002</v>
      </c>
      <c r="V28" s="36">
        <f>SUMIFS(СВЦЭМ!$C$33:$C$776,СВЦЭМ!$A$33:$A$776,$A28,СВЦЭМ!$B$33:$B$776,V$11)+'СЕТ СН'!$F$12+СВЦЭМ!$D$10+'СЕТ СН'!$F$6-'СЕТ СН'!$F$22</f>
        <v>841.52322224</v>
      </c>
      <c r="W28" s="36">
        <f>SUMIFS(СВЦЭМ!$C$33:$C$776,СВЦЭМ!$A$33:$A$776,$A28,СВЦЭМ!$B$33:$B$776,W$11)+'СЕТ СН'!$F$12+СВЦЭМ!$D$10+'СЕТ СН'!$F$6-'СЕТ СН'!$F$22</f>
        <v>873.86819053999989</v>
      </c>
      <c r="X28" s="36">
        <f>SUMIFS(СВЦЭМ!$C$33:$C$776,СВЦЭМ!$A$33:$A$776,$A28,СВЦЭМ!$B$33:$B$776,X$11)+'СЕТ СН'!$F$12+СВЦЭМ!$D$10+'СЕТ СН'!$F$6-'СЕТ СН'!$F$22</f>
        <v>874.84183964999988</v>
      </c>
      <c r="Y28" s="36">
        <f>SUMIFS(СВЦЭМ!$C$33:$C$776,СВЦЭМ!$A$33:$A$776,$A28,СВЦЭМ!$B$33:$B$776,Y$11)+'СЕТ СН'!$F$12+СВЦЭМ!$D$10+'СЕТ СН'!$F$6-'СЕТ СН'!$F$22</f>
        <v>895.57108210999991</v>
      </c>
    </row>
    <row r="29" spans="1:25" ht="15.75" x14ac:dyDescent="0.2">
      <c r="A29" s="35">
        <f t="shared" si="0"/>
        <v>44153</v>
      </c>
      <c r="B29" s="36">
        <f>SUMIFS(СВЦЭМ!$C$33:$C$776,СВЦЭМ!$A$33:$A$776,$A29,СВЦЭМ!$B$33:$B$776,B$11)+'СЕТ СН'!$F$12+СВЦЭМ!$D$10+'СЕТ СН'!$F$6-'СЕТ СН'!$F$22</f>
        <v>960.08897638999997</v>
      </c>
      <c r="C29" s="36">
        <f>SUMIFS(СВЦЭМ!$C$33:$C$776,СВЦЭМ!$A$33:$A$776,$A29,СВЦЭМ!$B$33:$B$776,C$11)+'СЕТ СН'!$F$12+СВЦЭМ!$D$10+'СЕТ СН'!$F$6-'СЕТ СН'!$F$22</f>
        <v>1010.834216</v>
      </c>
      <c r="D29" s="36">
        <f>SUMIFS(СВЦЭМ!$C$33:$C$776,СВЦЭМ!$A$33:$A$776,$A29,СВЦЭМ!$B$33:$B$776,D$11)+'СЕТ СН'!$F$12+СВЦЭМ!$D$10+'СЕТ СН'!$F$6-'СЕТ СН'!$F$22</f>
        <v>1049.4904504599999</v>
      </c>
      <c r="E29" s="36">
        <f>SUMIFS(СВЦЭМ!$C$33:$C$776,СВЦЭМ!$A$33:$A$776,$A29,СВЦЭМ!$B$33:$B$776,E$11)+'СЕТ СН'!$F$12+СВЦЭМ!$D$10+'СЕТ СН'!$F$6-'СЕТ СН'!$F$22</f>
        <v>1061.67677177</v>
      </c>
      <c r="F29" s="36">
        <f>SUMIFS(СВЦЭМ!$C$33:$C$776,СВЦЭМ!$A$33:$A$776,$A29,СВЦЭМ!$B$33:$B$776,F$11)+'СЕТ СН'!$F$12+СВЦЭМ!$D$10+'СЕТ СН'!$F$6-'СЕТ СН'!$F$22</f>
        <v>1058.0042429499999</v>
      </c>
      <c r="G29" s="36">
        <f>SUMIFS(СВЦЭМ!$C$33:$C$776,СВЦЭМ!$A$33:$A$776,$A29,СВЦЭМ!$B$33:$B$776,G$11)+'СЕТ СН'!$F$12+СВЦЭМ!$D$10+'СЕТ СН'!$F$6-'СЕТ СН'!$F$22</f>
        <v>1039.38744827</v>
      </c>
      <c r="H29" s="36">
        <f>SUMIFS(СВЦЭМ!$C$33:$C$776,СВЦЭМ!$A$33:$A$776,$A29,СВЦЭМ!$B$33:$B$776,H$11)+'СЕТ СН'!$F$12+СВЦЭМ!$D$10+'СЕТ СН'!$F$6-'СЕТ СН'!$F$22</f>
        <v>1041.13688183</v>
      </c>
      <c r="I29" s="36">
        <f>SUMIFS(СВЦЭМ!$C$33:$C$776,СВЦЭМ!$A$33:$A$776,$A29,СВЦЭМ!$B$33:$B$776,I$11)+'СЕТ СН'!$F$12+СВЦЭМ!$D$10+'СЕТ СН'!$F$6-'СЕТ СН'!$F$22</f>
        <v>1024.4933247399999</v>
      </c>
      <c r="J29" s="36">
        <f>SUMIFS(СВЦЭМ!$C$33:$C$776,СВЦЭМ!$A$33:$A$776,$A29,СВЦЭМ!$B$33:$B$776,J$11)+'СЕТ СН'!$F$12+СВЦЭМ!$D$10+'СЕТ СН'!$F$6-'СЕТ СН'!$F$22</f>
        <v>997.96640066000009</v>
      </c>
      <c r="K29" s="36">
        <f>SUMIFS(СВЦЭМ!$C$33:$C$776,СВЦЭМ!$A$33:$A$776,$A29,СВЦЭМ!$B$33:$B$776,K$11)+'СЕТ СН'!$F$12+СВЦЭМ!$D$10+'СЕТ СН'!$F$6-'СЕТ СН'!$F$22</f>
        <v>986.02423051000005</v>
      </c>
      <c r="L29" s="36">
        <f>SUMIFS(СВЦЭМ!$C$33:$C$776,СВЦЭМ!$A$33:$A$776,$A29,СВЦЭМ!$B$33:$B$776,L$11)+'СЕТ СН'!$F$12+СВЦЭМ!$D$10+'СЕТ СН'!$F$6-'СЕТ СН'!$F$22</f>
        <v>944.23305604999996</v>
      </c>
      <c r="M29" s="36">
        <f>SUMIFS(СВЦЭМ!$C$33:$C$776,СВЦЭМ!$A$33:$A$776,$A29,СВЦЭМ!$B$33:$B$776,M$11)+'СЕТ СН'!$F$12+СВЦЭМ!$D$10+'СЕТ СН'!$F$6-'СЕТ СН'!$F$22</f>
        <v>921.27332778999994</v>
      </c>
      <c r="N29" s="36">
        <f>SUMIFS(СВЦЭМ!$C$33:$C$776,СВЦЭМ!$A$33:$A$776,$A29,СВЦЭМ!$B$33:$B$776,N$11)+'СЕТ СН'!$F$12+СВЦЭМ!$D$10+'СЕТ СН'!$F$6-'СЕТ СН'!$F$22</f>
        <v>914.55260696000005</v>
      </c>
      <c r="O29" s="36">
        <f>SUMIFS(СВЦЭМ!$C$33:$C$776,СВЦЭМ!$A$33:$A$776,$A29,СВЦЭМ!$B$33:$B$776,O$11)+'СЕТ СН'!$F$12+СВЦЭМ!$D$10+'СЕТ СН'!$F$6-'СЕТ СН'!$F$22</f>
        <v>914.59299439999995</v>
      </c>
      <c r="P29" s="36">
        <f>SUMIFS(СВЦЭМ!$C$33:$C$776,СВЦЭМ!$A$33:$A$776,$A29,СВЦЭМ!$B$33:$B$776,P$11)+'СЕТ СН'!$F$12+СВЦЭМ!$D$10+'СЕТ СН'!$F$6-'СЕТ СН'!$F$22</f>
        <v>917.27693342999987</v>
      </c>
      <c r="Q29" s="36">
        <f>SUMIFS(СВЦЭМ!$C$33:$C$776,СВЦЭМ!$A$33:$A$776,$A29,СВЦЭМ!$B$33:$B$776,Q$11)+'СЕТ СН'!$F$12+СВЦЭМ!$D$10+'СЕТ СН'!$F$6-'СЕТ СН'!$F$22</f>
        <v>919.29712638000001</v>
      </c>
      <c r="R29" s="36">
        <f>SUMIFS(СВЦЭМ!$C$33:$C$776,СВЦЭМ!$A$33:$A$776,$A29,СВЦЭМ!$B$33:$B$776,R$11)+'СЕТ СН'!$F$12+СВЦЭМ!$D$10+'СЕТ СН'!$F$6-'СЕТ СН'!$F$22</f>
        <v>909.87349857999993</v>
      </c>
      <c r="S29" s="36">
        <f>SUMIFS(СВЦЭМ!$C$33:$C$776,СВЦЭМ!$A$33:$A$776,$A29,СВЦЭМ!$B$33:$B$776,S$11)+'СЕТ СН'!$F$12+СВЦЭМ!$D$10+'СЕТ СН'!$F$6-'СЕТ СН'!$F$22</f>
        <v>930.58512199999996</v>
      </c>
      <c r="T29" s="36">
        <f>SUMIFS(СВЦЭМ!$C$33:$C$776,СВЦЭМ!$A$33:$A$776,$A29,СВЦЭМ!$B$33:$B$776,T$11)+'СЕТ СН'!$F$12+СВЦЭМ!$D$10+'СЕТ СН'!$F$6-'СЕТ СН'!$F$22</f>
        <v>948.23190333000002</v>
      </c>
      <c r="U29" s="36">
        <f>SUMIFS(СВЦЭМ!$C$33:$C$776,СВЦЭМ!$A$33:$A$776,$A29,СВЦЭМ!$B$33:$B$776,U$11)+'СЕТ СН'!$F$12+СВЦЭМ!$D$10+'СЕТ СН'!$F$6-'СЕТ СН'!$F$22</f>
        <v>947.73897682000006</v>
      </c>
      <c r="V29" s="36">
        <f>SUMIFS(СВЦЭМ!$C$33:$C$776,СВЦЭМ!$A$33:$A$776,$A29,СВЦЭМ!$B$33:$B$776,V$11)+'СЕТ СН'!$F$12+СВЦЭМ!$D$10+'СЕТ СН'!$F$6-'СЕТ СН'!$F$22</f>
        <v>936.43714365999995</v>
      </c>
      <c r="W29" s="36">
        <f>SUMIFS(СВЦЭМ!$C$33:$C$776,СВЦЭМ!$A$33:$A$776,$A29,СВЦЭМ!$B$33:$B$776,W$11)+'СЕТ СН'!$F$12+СВЦЭМ!$D$10+'СЕТ СН'!$F$6-'СЕТ СН'!$F$22</f>
        <v>919.61950619000004</v>
      </c>
      <c r="X29" s="36">
        <f>SUMIFS(СВЦЭМ!$C$33:$C$776,СВЦЭМ!$A$33:$A$776,$A29,СВЦЭМ!$B$33:$B$776,X$11)+'СЕТ СН'!$F$12+СВЦЭМ!$D$10+'СЕТ СН'!$F$6-'СЕТ СН'!$F$22</f>
        <v>917.04769760999989</v>
      </c>
      <c r="Y29" s="36">
        <f>SUMIFS(СВЦЭМ!$C$33:$C$776,СВЦЭМ!$A$33:$A$776,$A29,СВЦЭМ!$B$33:$B$776,Y$11)+'СЕТ СН'!$F$12+СВЦЭМ!$D$10+'СЕТ СН'!$F$6-'СЕТ СН'!$F$22</f>
        <v>923.25345713000002</v>
      </c>
    </row>
    <row r="30" spans="1:25" ht="15.75" x14ac:dyDescent="0.2">
      <c r="A30" s="35">
        <f t="shared" si="0"/>
        <v>44154</v>
      </c>
      <c r="B30" s="36">
        <f>SUMIFS(СВЦЭМ!$C$33:$C$776,СВЦЭМ!$A$33:$A$776,$A30,СВЦЭМ!$B$33:$B$776,B$11)+'СЕТ СН'!$F$12+СВЦЭМ!$D$10+'СЕТ СН'!$F$6-'СЕТ СН'!$F$22</f>
        <v>996.19115334000003</v>
      </c>
      <c r="C30" s="36">
        <f>SUMIFS(СВЦЭМ!$C$33:$C$776,СВЦЭМ!$A$33:$A$776,$A30,СВЦЭМ!$B$33:$B$776,C$11)+'СЕТ СН'!$F$12+СВЦЭМ!$D$10+'СЕТ СН'!$F$6-'СЕТ СН'!$F$22</f>
        <v>1059.07275873</v>
      </c>
      <c r="D30" s="36">
        <f>SUMIFS(СВЦЭМ!$C$33:$C$776,СВЦЭМ!$A$33:$A$776,$A30,СВЦЭМ!$B$33:$B$776,D$11)+'СЕТ СН'!$F$12+СВЦЭМ!$D$10+'СЕТ СН'!$F$6-'СЕТ СН'!$F$22</f>
        <v>1090.7316595599998</v>
      </c>
      <c r="E30" s="36">
        <f>SUMIFS(СВЦЭМ!$C$33:$C$776,СВЦЭМ!$A$33:$A$776,$A30,СВЦЭМ!$B$33:$B$776,E$11)+'СЕТ СН'!$F$12+СВЦЭМ!$D$10+'СЕТ СН'!$F$6-'СЕТ СН'!$F$22</f>
        <v>1093.68495502</v>
      </c>
      <c r="F30" s="36">
        <f>SUMIFS(СВЦЭМ!$C$33:$C$776,СВЦЭМ!$A$33:$A$776,$A30,СВЦЭМ!$B$33:$B$776,F$11)+'СЕТ СН'!$F$12+СВЦЭМ!$D$10+'СЕТ СН'!$F$6-'СЕТ СН'!$F$22</f>
        <v>1090.6208664200001</v>
      </c>
      <c r="G30" s="36">
        <f>SUMIFS(СВЦЭМ!$C$33:$C$776,СВЦЭМ!$A$33:$A$776,$A30,СВЦЭМ!$B$33:$B$776,G$11)+'СЕТ СН'!$F$12+СВЦЭМ!$D$10+'СЕТ СН'!$F$6-'СЕТ СН'!$F$22</f>
        <v>1090.95191873</v>
      </c>
      <c r="H30" s="36">
        <f>SUMIFS(СВЦЭМ!$C$33:$C$776,СВЦЭМ!$A$33:$A$776,$A30,СВЦЭМ!$B$33:$B$776,H$11)+'СЕТ СН'!$F$12+СВЦЭМ!$D$10+'СЕТ СН'!$F$6-'СЕТ СН'!$F$22</f>
        <v>1069.0394655499999</v>
      </c>
      <c r="I30" s="36">
        <f>SUMIFS(СВЦЭМ!$C$33:$C$776,СВЦЭМ!$A$33:$A$776,$A30,СВЦЭМ!$B$33:$B$776,I$11)+'СЕТ СН'!$F$12+СВЦЭМ!$D$10+'СЕТ СН'!$F$6-'СЕТ СН'!$F$22</f>
        <v>1025.22959621</v>
      </c>
      <c r="J30" s="36">
        <f>SUMIFS(СВЦЭМ!$C$33:$C$776,СВЦЭМ!$A$33:$A$776,$A30,СВЦЭМ!$B$33:$B$776,J$11)+'СЕТ СН'!$F$12+СВЦЭМ!$D$10+'СЕТ СН'!$F$6-'СЕТ СН'!$F$22</f>
        <v>989.6636460499999</v>
      </c>
      <c r="K30" s="36">
        <f>SUMIFS(СВЦЭМ!$C$33:$C$776,СВЦЭМ!$A$33:$A$776,$A30,СВЦЭМ!$B$33:$B$776,K$11)+'СЕТ СН'!$F$12+СВЦЭМ!$D$10+'СЕТ СН'!$F$6-'СЕТ СН'!$F$22</f>
        <v>984.27731844999994</v>
      </c>
      <c r="L30" s="36">
        <f>SUMIFS(СВЦЭМ!$C$33:$C$776,СВЦЭМ!$A$33:$A$776,$A30,СВЦЭМ!$B$33:$B$776,L$11)+'СЕТ СН'!$F$12+СВЦЭМ!$D$10+'СЕТ СН'!$F$6-'СЕТ СН'!$F$22</f>
        <v>954.83451695000008</v>
      </c>
      <c r="M30" s="36">
        <f>SUMIFS(СВЦЭМ!$C$33:$C$776,СВЦЭМ!$A$33:$A$776,$A30,СВЦЭМ!$B$33:$B$776,M$11)+'СЕТ СН'!$F$12+СВЦЭМ!$D$10+'СЕТ СН'!$F$6-'СЕТ СН'!$F$22</f>
        <v>930.43260007999993</v>
      </c>
      <c r="N30" s="36">
        <f>SUMIFS(СВЦЭМ!$C$33:$C$776,СВЦЭМ!$A$33:$A$776,$A30,СВЦЭМ!$B$33:$B$776,N$11)+'СЕТ СН'!$F$12+СВЦЭМ!$D$10+'СЕТ СН'!$F$6-'СЕТ СН'!$F$22</f>
        <v>913.8382866899999</v>
      </c>
      <c r="O30" s="36">
        <f>SUMIFS(СВЦЭМ!$C$33:$C$776,СВЦЭМ!$A$33:$A$776,$A30,СВЦЭМ!$B$33:$B$776,O$11)+'СЕТ СН'!$F$12+СВЦЭМ!$D$10+'СЕТ СН'!$F$6-'СЕТ СН'!$F$22</f>
        <v>922.30021803999989</v>
      </c>
      <c r="P30" s="36">
        <f>SUMIFS(СВЦЭМ!$C$33:$C$776,СВЦЭМ!$A$33:$A$776,$A30,СВЦЭМ!$B$33:$B$776,P$11)+'СЕТ СН'!$F$12+СВЦЭМ!$D$10+'СЕТ СН'!$F$6-'СЕТ СН'!$F$22</f>
        <v>929.14579819999994</v>
      </c>
      <c r="Q30" s="36">
        <f>SUMIFS(СВЦЭМ!$C$33:$C$776,СВЦЭМ!$A$33:$A$776,$A30,СВЦЭМ!$B$33:$B$776,Q$11)+'СЕТ СН'!$F$12+СВЦЭМ!$D$10+'СЕТ СН'!$F$6-'СЕТ СН'!$F$22</f>
        <v>931.95695720000003</v>
      </c>
      <c r="R30" s="36">
        <f>SUMIFS(СВЦЭМ!$C$33:$C$776,СВЦЭМ!$A$33:$A$776,$A30,СВЦЭМ!$B$33:$B$776,R$11)+'СЕТ СН'!$F$12+СВЦЭМ!$D$10+'СЕТ СН'!$F$6-'СЕТ СН'!$F$22</f>
        <v>922.86576001999993</v>
      </c>
      <c r="S30" s="36">
        <f>SUMIFS(СВЦЭМ!$C$33:$C$776,СВЦЭМ!$A$33:$A$776,$A30,СВЦЭМ!$B$33:$B$776,S$11)+'СЕТ СН'!$F$12+СВЦЭМ!$D$10+'СЕТ СН'!$F$6-'СЕТ СН'!$F$22</f>
        <v>919.71722814000009</v>
      </c>
      <c r="T30" s="36">
        <f>SUMIFS(СВЦЭМ!$C$33:$C$776,СВЦЭМ!$A$33:$A$776,$A30,СВЦЭМ!$B$33:$B$776,T$11)+'СЕТ СН'!$F$12+СВЦЭМ!$D$10+'СЕТ СН'!$F$6-'СЕТ СН'!$F$22</f>
        <v>940.81587242000001</v>
      </c>
      <c r="U30" s="36">
        <f>SUMIFS(СВЦЭМ!$C$33:$C$776,СВЦЭМ!$A$33:$A$776,$A30,СВЦЭМ!$B$33:$B$776,U$11)+'СЕТ СН'!$F$12+СВЦЭМ!$D$10+'СЕТ СН'!$F$6-'СЕТ СН'!$F$22</f>
        <v>935.20420450999995</v>
      </c>
      <c r="V30" s="36">
        <f>SUMIFS(СВЦЭМ!$C$33:$C$776,СВЦЭМ!$A$33:$A$776,$A30,СВЦЭМ!$B$33:$B$776,V$11)+'СЕТ СН'!$F$12+СВЦЭМ!$D$10+'СЕТ СН'!$F$6-'СЕТ СН'!$F$22</f>
        <v>924.09823428999994</v>
      </c>
      <c r="W30" s="36">
        <f>SUMIFS(СВЦЭМ!$C$33:$C$776,СВЦЭМ!$A$33:$A$776,$A30,СВЦЭМ!$B$33:$B$776,W$11)+'СЕТ СН'!$F$12+СВЦЭМ!$D$10+'СЕТ СН'!$F$6-'СЕТ СН'!$F$22</f>
        <v>904.49781185999996</v>
      </c>
      <c r="X30" s="36">
        <f>SUMIFS(СВЦЭМ!$C$33:$C$776,СВЦЭМ!$A$33:$A$776,$A30,СВЦЭМ!$B$33:$B$776,X$11)+'СЕТ СН'!$F$12+СВЦЭМ!$D$10+'СЕТ СН'!$F$6-'СЕТ СН'!$F$22</f>
        <v>901.39624550000008</v>
      </c>
      <c r="Y30" s="36">
        <f>SUMIFS(СВЦЭМ!$C$33:$C$776,СВЦЭМ!$A$33:$A$776,$A30,СВЦЭМ!$B$33:$B$776,Y$11)+'СЕТ СН'!$F$12+СВЦЭМ!$D$10+'СЕТ СН'!$F$6-'СЕТ СН'!$F$22</f>
        <v>900.00194396999996</v>
      </c>
    </row>
    <row r="31" spans="1:25" ht="15.75" x14ac:dyDescent="0.2">
      <c r="A31" s="35">
        <f t="shared" si="0"/>
        <v>44155</v>
      </c>
      <c r="B31" s="36">
        <f>SUMIFS(СВЦЭМ!$C$33:$C$776,СВЦЭМ!$A$33:$A$776,$A31,СВЦЭМ!$B$33:$B$776,B$11)+'СЕТ СН'!$F$12+СВЦЭМ!$D$10+'СЕТ СН'!$F$6-'СЕТ СН'!$F$22</f>
        <v>977.06070651999994</v>
      </c>
      <c r="C31" s="36">
        <f>SUMIFS(СВЦЭМ!$C$33:$C$776,СВЦЭМ!$A$33:$A$776,$A31,СВЦЭМ!$B$33:$B$776,C$11)+'СЕТ СН'!$F$12+СВЦЭМ!$D$10+'СЕТ СН'!$F$6-'СЕТ СН'!$F$22</f>
        <v>1059.0692170299999</v>
      </c>
      <c r="D31" s="36">
        <f>SUMIFS(СВЦЭМ!$C$33:$C$776,СВЦЭМ!$A$33:$A$776,$A31,СВЦЭМ!$B$33:$B$776,D$11)+'СЕТ СН'!$F$12+СВЦЭМ!$D$10+'СЕТ СН'!$F$6-'СЕТ СН'!$F$22</f>
        <v>1106.0508842699999</v>
      </c>
      <c r="E31" s="36">
        <f>SUMIFS(СВЦЭМ!$C$33:$C$776,СВЦЭМ!$A$33:$A$776,$A31,СВЦЭМ!$B$33:$B$776,E$11)+'СЕТ СН'!$F$12+СВЦЭМ!$D$10+'СЕТ СН'!$F$6-'СЕТ СН'!$F$22</f>
        <v>1120.66367825</v>
      </c>
      <c r="F31" s="36">
        <f>SUMIFS(СВЦЭМ!$C$33:$C$776,СВЦЭМ!$A$33:$A$776,$A31,СВЦЭМ!$B$33:$B$776,F$11)+'СЕТ СН'!$F$12+СВЦЭМ!$D$10+'СЕТ СН'!$F$6-'СЕТ СН'!$F$22</f>
        <v>1116.6040440199999</v>
      </c>
      <c r="G31" s="36">
        <f>SUMIFS(СВЦЭМ!$C$33:$C$776,СВЦЭМ!$A$33:$A$776,$A31,СВЦЭМ!$B$33:$B$776,G$11)+'СЕТ СН'!$F$12+СВЦЭМ!$D$10+'СЕТ СН'!$F$6-'СЕТ СН'!$F$22</f>
        <v>1098.87046627</v>
      </c>
      <c r="H31" s="36">
        <f>SUMIFS(СВЦЭМ!$C$33:$C$776,СВЦЭМ!$A$33:$A$776,$A31,СВЦЭМ!$B$33:$B$776,H$11)+'СЕТ СН'!$F$12+СВЦЭМ!$D$10+'СЕТ СН'!$F$6-'СЕТ СН'!$F$22</f>
        <v>1053.9259867000001</v>
      </c>
      <c r="I31" s="36">
        <f>SUMIFS(СВЦЭМ!$C$33:$C$776,СВЦЭМ!$A$33:$A$776,$A31,СВЦЭМ!$B$33:$B$776,I$11)+'СЕТ СН'!$F$12+СВЦЭМ!$D$10+'СЕТ СН'!$F$6-'СЕТ СН'!$F$22</f>
        <v>1005.7998845899999</v>
      </c>
      <c r="J31" s="36">
        <f>SUMIFS(СВЦЭМ!$C$33:$C$776,СВЦЭМ!$A$33:$A$776,$A31,СВЦЭМ!$B$33:$B$776,J$11)+'СЕТ СН'!$F$12+СВЦЭМ!$D$10+'СЕТ СН'!$F$6-'СЕТ СН'!$F$22</f>
        <v>991.22410786</v>
      </c>
      <c r="K31" s="36">
        <f>SUMIFS(СВЦЭМ!$C$33:$C$776,СВЦЭМ!$A$33:$A$776,$A31,СВЦЭМ!$B$33:$B$776,K$11)+'СЕТ СН'!$F$12+СВЦЭМ!$D$10+'СЕТ СН'!$F$6-'СЕТ СН'!$F$22</f>
        <v>980.03966231999993</v>
      </c>
      <c r="L31" s="36">
        <f>SUMIFS(СВЦЭМ!$C$33:$C$776,СВЦЭМ!$A$33:$A$776,$A31,СВЦЭМ!$B$33:$B$776,L$11)+'СЕТ СН'!$F$12+СВЦЭМ!$D$10+'СЕТ СН'!$F$6-'СЕТ СН'!$F$22</f>
        <v>965.18582407999997</v>
      </c>
      <c r="M31" s="36">
        <f>SUMIFS(СВЦЭМ!$C$33:$C$776,СВЦЭМ!$A$33:$A$776,$A31,СВЦЭМ!$B$33:$B$776,M$11)+'СЕТ СН'!$F$12+СВЦЭМ!$D$10+'СЕТ СН'!$F$6-'СЕТ СН'!$F$22</f>
        <v>916.98072064000007</v>
      </c>
      <c r="N31" s="36">
        <f>SUMIFS(СВЦЭМ!$C$33:$C$776,СВЦЭМ!$A$33:$A$776,$A31,СВЦЭМ!$B$33:$B$776,N$11)+'СЕТ СН'!$F$12+СВЦЭМ!$D$10+'СЕТ СН'!$F$6-'СЕТ СН'!$F$22</f>
        <v>903.72293379000007</v>
      </c>
      <c r="O31" s="36">
        <f>SUMIFS(СВЦЭМ!$C$33:$C$776,СВЦЭМ!$A$33:$A$776,$A31,СВЦЭМ!$B$33:$B$776,O$11)+'СЕТ СН'!$F$12+СВЦЭМ!$D$10+'СЕТ СН'!$F$6-'СЕТ СН'!$F$22</f>
        <v>908.04069408999999</v>
      </c>
      <c r="P31" s="36">
        <f>SUMIFS(СВЦЭМ!$C$33:$C$776,СВЦЭМ!$A$33:$A$776,$A31,СВЦЭМ!$B$33:$B$776,P$11)+'СЕТ СН'!$F$12+СВЦЭМ!$D$10+'СЕТ СН'!$F$6-'СЕТ СН'!$F$22</f>
        <v>914.89275094999994</v>
      </c>
      <c r="Q31" s="36">
        <f>SUMIFS(СВЦЭМ!$C$33:$C$776,СВЦЭМ!$A$33:$A$776,$A31,СВЦЭМ!$B$33:$B$776,Q$11)+'СЕТ СН'!$F$12+СВЦЭМ!$D$10+'СЕТ СН'!$F$6-'СЕТ СН'!$F$22</f>
        <v>912.45568071000002</v>
      </c>
      <c r="R31" s="36">
        <f>SUMIFS(СВЦЭМ!$C$33:$C$776,СВЦЭМ!$A$33:$A$776,$A31,СВЦЭМ!$B$33:$B$776,R$11)+'СЕТ СН'!$F$12+СВЦЭМ!$D$10+'СЕТ СН'!$F$6-'СЕТ СН'!$F$22</f>
        <v>903.28326784000001</v>
      </c>
      <c r="S31" s="36">
        <f>SUMIFS(СВЦЭМ!$C$33:$C$776,СВЦЭМ!$A$33:$A$776,$A31,СВЦЭМ!$B$33:$B$776,S$11)+'СЕТ СН'!$F$12+СВЦЭМ!$D$10+'СЕТ СН'!$F$6-'СЕТ СН'!$F$22</f>
        <v>877.89645242000006</v>
      </c>
      <c r="T31" s="36">
        <f>SUMIFS(СВЦЭМ!$C$33:$C$776,СВЦЭМ!$A$33:$A$776,$A31,СВЦЭМ!$B$33:$B$776,T$11)+'СЕТ СН'!$F$12+СВЦЭМ!$D$10+'СЕТ СН'!$F$6-'СЕТ СН'!$F$22</f>
        <v>863.68165868999995</v>
      </c>
      <c r="U31" s="36">
        <f>SUMIFS(СВЦЭМ!$C$33:$C$776,СВЦЭМ!$A$33:$A$776,$A31,СВЦЭМ!$B$33:$B$776,U$11)+'СЕТ СН'!$F$12+СВЦЭМ!$D$10+'СЕТ СН'!$F$6-'СЕТ СН'!$F$22</f>
        <v>870.94232158</v>
      </c>
      <c r="V31" s="36">
        <f>SUMIFS(СВЦЭМ!$C$33:$C$776,СВЦЭМ!$A$33:$A$776,$A31,СВЦЭМ!$B$33:$B$776,V$11)+'СЕТ СН'!$F$12+СВЦЭМ!$D$10+'СЕТ СН'!$F$6-'СЕТ СН'!$F$22</f>
        <v>876.05964156000005</v>
      </c>
      <c r="W31" s="36">
        <f>SUMIFS(СВЦЭМ!$C$33:$C$776,СВЦЭМ!$A$33:$A$776,$A31,СВЦЭМ!$B$33:$B$776,W$11)+'СЕТ СН'!$F$12+СВЦЭМ!$D$10+'СЕТ СН'!$F$6-'СЕТ СН'!$F$22</f>
        <v>888.01198303000001</v>
      </c>
      <c r="X31" s="36">
        <f>SUMIFS(СВЦЭМ!$C$33:$C$776,СВЦЭМ!$A$33:$A$776,$A31,СВЦЭМ!$B$33:$B$776,X$11)+'СЕТ СН'!$F$12+СВЦЭМ!$D$10+'СЕТ СН'!$F$6-'СЕТ СН'!$F$22</f>
        <v>884.73024235999992</v>
      </c>
      <c r="Y31" s="36">
        <f>SUMIFS(СВЦЭМ!$C$33:$C$776,СВЦЭМ!$A$33:$A$776,$A31,СВЦЭМ!$B$33:$B$776,Y$11)+'СЕТ СН'!$F$12+СВЦЭМ!$D$10+'СЕТ СН'!$F$6-'СЕТ СН'!$F$22</f>
        <v>904.12356599000009</v>
      </c>
    </row>
    <row r="32" spans="1:25" ht="15.75" x14ac:dyDescent="0.2">
      <c r="A32" s="35">
        <f t="shared" si="0"/>
        <v>44156</v>
      </c>
      <c r="B32" s="36">
        <f>SUMIFS(СВЦЭМ!$C$33:$C$776,СВЦЭМ!$A$33:$A$776,$A32,СВЦЭМ!$B$33:$B$776,B$11)+'СЕТ СН'!$F$12+СВЦЭМ!$D$10+'СЕТ СН'!$F$6-'СЕТ СН'!$F$22</f>
        <v>987.69968562000008</v>
      </c>
      <c r="C32" s="36">
        <f>SUMIFS(СВЦЭМ!$C$33:$C$776,СВЦЭМ!$A$33:$A$776,$A32,СВЦЭМ!$B$33:$B$776,C$11)+'СЕТ СН'!$F$12+СВЦЭМ!$D$10+'СЕТ СН'!$F$6-'СЕТ СН'!$F$22</f>
        <v>1037.47331614</v>
      </c>
      <c r="D32" s="36">
        <f>SUMIFS(СВЦЭМ!$C$33:$C$776,СВЦЭМ!$A$33:$A$776,$A32,СВЦЭМ!$B$33:$B$776,D$11)+'СЕТ СН'!$F$12+СВЦЭМ!$D$10+'СЕТ СН'!$F$6-'СЕТ СН'!$F$22</f>
        <v>1090.5817003999998</v>
      </c>
      <c r="E32" s="36">
        <f>SUMIFS(СВЦЭМ!$C$33:$C$776,СВЦЭМ!$A$33:$A$776,$A32,СВЦЭМ!$B$33:$B$776,E$11)+'СЕТ СН'!$F$12+СВЦЭМ!$D$10+'СЕТ СН'!$F$6-'СЕТ СН'!$F$22</f>
        <v>1094.4763385399999</v>
      </c>
      <c r="F32" s="36">
        <f>SUMIFS(СВЦЭМ!$C$33:$C$776,СВЦЭМ!$A$33:$A$776,$A32,СВЦЭМ!$B$33:$B$776,F$11)+'СЕТ СН'!$F$12+СВЦЭМ!$D$10+'СЕТ СН'!$F$6-'СЕТ СН'!$F$22</f>
        <v>1092.60890111</v>
      </c>
      <c r="G32" s="36">
        <f>SUMIFS(СВЦЭМ!$C$33:$C$776,СВЦЭМ!$A$33:$A$776,$A32,СВЦЭМ!$B$33:$B$776,G$11)+'СЕТ СН'!$F$12+СВЦЭМ!$D$10+'СЕТ СН'!$F$6-'СЕТ СН'!$F$22</f>
        <v>1078.90180762</v>
      </c>
      <c r="H32" s="36">
        <f>SUMIFS(СВЦЭМ!$C$33:$C$776,СВЦЭМ!$A$33:$A$776,$A32,СВЦЭМ!$B$33:$B$776,H$11)+'СЕТ СН'!$F$12+СВЦЭМ!$D$10+'СЕТ СН'!$F$6-'СЕТ СН'!$F$22</f>
        <v>1062.6861743699999</v>
      </c>
      <c r="I32" s="36">
        <f>SUMIFS(СВЦЭМ!$C$33:$C$776,СВЦЭМ!$A$33:$A$776,$A32,СВЦЭМ!$B$33:$B$776,I$11)+'СЕТ СН'!$F$12+СВЦЭМ!$D$10+'СЕТ СН'!$F$6-'СЕТ СН'!$F$22</f>
        <v>1029.4065265500001</v>
      </c>
      <c r="J32" s="36">
        <f>SUMIFS(СВЦЭМ!$C$33:$C$776,СВЦЭМ!$A$33:$A$776,$A32,СВЦЭМ!$B$33:$B$776,J$11)+'СЕТ СН'!$F$12+СВЦЭМ!$D$10+'СЕТ СН'!$F$6-'СЕТ СН'!$F$22</f>
        <v>995.49906542999997</v>
      </c>
      <c r="K32" s="36">
        <f>SUMIFS(СВЦЭМ!$C$33:$C$776,СВЦЭМ!$A$33:$A$776,$A32,СВЦЭМ!$B$33:$B$776,K$11)+'СЕТ СН'!$F$12+СВЦЭМ!$D$10+'СЕТ СН'!$F$6-'СЕТ СН'!$F$22</f>
        <v>966.51000169000008</v>
      </c>
      <c r="L32" s="36">
        <f>SUMIFS(СВЦЭМ!$C$33:$C$776,СВЦЭМ!$A$33:$A$776,$A32,СВЦЭМ!$B$33:$B$776,L$11)+'СЕТ СН'!$F$12+СВЦЭМ!$D$10+'СЕТ СН'!$F$6-'СЕТ СН'!$F$22</f>
        <v>920.92088027</v>
      </c>
      <c r="M32" s="36">
        <f>SUMIFS(СВЦЭМ!$C$33:$C$776,СВЦЭМ!$A$33:$A$776,$A32,СВЦЭМ!$B$33:$B$776,M$11)+'СЕТ СН'!$F$12+СВЦЭМ!$D$10+'СЕТ СН'!$F$6-'СЕТ СН'!$F$22</f>
        <v>880.63135876999991</v>
      </c>
      <c r="N32" s="36">
        <f>SUMIFS(СВЦЭМ!$C$33:$C$776,СВЦЭМ!$A$33:$A$776,$A32,СВЦЭМ!$B$33:$B$776,N$11)+'СЕТ СН'!$F$12+СВЦЭМ!$D$10+'СЕТ СН'!$F$6-'СЕТ СН'!$F$22</f>
        <v>876.80913263999992</v>
      </c>
      <c r="O32" s="36">
        <f>SUMIFS(СВЦЭМ!$C$33:$C$776,СВЦЭМ!$A$33:$A$776,$A32,СВЦЭМ!$B$33:$B$776,O$11)+'СЕТ СН'!$F$12+СВЦЭМ!$D$10+'СЕТ СН'!$F$6-'СЕТ СН'!$F$22</f>
        <v>873.82441726000002</v>
      </c>
      <c r="P32" s="36">
        <f>SUMIFS(СВЦЭМ!$C$33:$C$776,СВЦЭМ!$A$33:$A$776,$A32,СВЦЭМ!$B$33:$B$776,P$11)+'СЕТ СН'!$F$12+СВЦЭМ!$D$10+'СЕТ СН'!$F$6-'СЕТ СН'!$F$22</f>
        <v>887.06827999000006</v>
      </c>
      <c r="Q32" s="36">
        <f>SUMIFS(СВЦЭМ!$C$33:$C$776,СВЦЭМ!$A$33:$A$776,$A32,СВЦЭМ!$B$33:$B$776,Q$11)+'СЕТ СН'!$F$12+СВЦЭМ!$D$10+'СЕТ СН'!$F$6-'СЕТ СН'!$F$22</f>
        <v>875.02162963000001</v>
      </c>
      <c r="R32" s="36">
        <f>SUMIFS(СВЦЭМ!$C$33:$C$776,СВЦЭМ!$A$33:$A$776,$A32,СВЦЭМ!$B$33:$B$776,R$11)+'СЕТ СН'!$F$12+СВЦЭМ!$D$10+'СЕТ СН'!$F$6-'СЕТ СН'!$F$22</f>
        <v>865.86183265</v>
      </c>
      <c r="S32" s="36">
        <f>SUMIFS(СВЦЭМ!$C$33:$C$776,СВЦЭМ!$A$33:$A$776,$A32,СВЦЭМ!$B$33:$B$776,S$11)+'СЕТ СН'!$F$12+СВЦЭМ!$D$10+'СЕТ СН'!$F$6-'СЕТ СН'!$F$22</f>
        <v>838.11001329999999</v>
      </c>
      <c r="T32" s="36">
        <f>SUMIFS(СВЦЭМ!$C$33:$C$776,СВЦЭМ!$A$33:$A$776,$A32,СВЦЭМ!$B$33:$B$776,T$11)+'СЕТ СН'!$F$12+СВЦЭМ!$D$10+'СЕТ СН'!$F$6-'СЕТ СН'!$F$22</f>
        <v>841.41484794000007</v>
      </c>
      <c r="U32" s="36">
        <f>SUMIFS(СВЦЭМ!$C$33:$C$776,СВЦЭМ!$A$33:$A$776,$A32,СВЦЭМ!$B$33:$B$776,U$11)+'СЕТ СН'!$F$12+СВЦЭМ!$D$10+'СЕТ СН'!$F$6-'СЕТ СН'!$F$22</f>
        <v>844.70164180000006</v>
      </c>
      <c r="V32" s="36">
        <f>SUMIFS(СВЦЭМ!$C$33:$C$776,СВЦЭМ!$A$33:$A$776,$A32,СВЦЭМ!$B$33:$B$776,V$11)+'СЕТ СН'!$F$12+СВЦЭМ!$D$10+'СЕТ СН'!$F$6-'СЕТ СН'!$F$22</f>
        <v>845.8798675999999</v>
      </c>
      <c r="W32" s="36">
        <f>SUMIFS(СВЦЭМ!$C$33:$C$776,СВЦЭМ!$A$33:$A$776,$A32,СВЦЭМ!$B$33:$B$776,W$11)+'СЕТ СН'!$F$12+СВЦЭМ!$D$10+'СЕТ СН'!$F$6-'СЕТ СН'!$F$22</f>
        <v>854.27748836000001</v>
      </c>
      <c r="X32" s="36">
        <f>SUMIFS(СВЦЭМ!$C$33:$C$776,СВЦЭМ!$A$33:$A$776,$A32,СВЦЭМ!$B$33:$B$776,X$11)+'СЕТ СН'!$F$12+СВЦЭМ!$D$10+'СЕТ СН'!$F$6-'СЕТ СН'!$F$22</f>
        <v>876.78248033</v>
      </c>
      <c r="Y32" s="36">
        <f>SUMIFS(СВЦЭМ!$C$33:$C$776,СВЦЭМ!$A$33:$A$776,$A32,СВЦЭМ!$B$33:$B$776,Y$11)+'СЕТ СН'!$F$12+СВЦЭМ!$D$10+'СЕТ СН'!$F$6-'СЕТ СН'!$F$22</f>
        <v>914.91678208000008</v>
      </c>
    </row>
    <row r="33" spans="1:25" ht="15.75" x14ac:dyDescent="0.2">
      <c r="A33" s="35">
        <f t="shared" si="0"/>
        <v>44157</v>
      </c>
      <c r="B33" s="36">
        <f>SUMIFS(СВЦЭМ!$C$33:$C$776,СВЦЭМ!$A$33:$A$776,$A33,СВЦЭМ!$B$33:$B$776,B$11)+'СЕТ СН'!$F$12+СВЦЭМ!$D$10+'СЕТ СН'!$F$6-'СЕТ СН'!$F$22</f>
        <v>958.87928319000002</v>
      </c>
      <c r="C33" s="36">
        <f>SUMIFS(СВЦЭМ!$C$33:$C$776,СВЦЭМ!$A$33:$A$776,$A33,СВЦЭМ!$B$33:$B$776,C$11)+'СЕТ СН'!$F$12+СВЦЭМ!$D$10+'СЕТ СН'!$F$6-'СЕТ СН'!$F$22</f>
        <v>1044.7356086099999</v>
      </c>
      <c r="D33" s="36">
        <f>SUMIFS(СВЦЭМ!$C$33:$C$776,СВЦЭМ!$A$33:$A$776,$A33,СВЦЭМ!$B$33:$B$776,D$11)+'СЕТ СН'!$F$12+СВЦЭМ!$D$10+'СЕТ СН'!$F$6-'СЕТ СН'!$F$22</f>
        <v>1098.52976883</v>
      </c>
      <c r="E33" s="36">
        <f>SUMIFS(СВЦЭМ!$C$33:$C$776,СВЦЭМ!$A$33:$A$776,$A33,СВЦЭМ!$B$33:$B$776,E$11)+'СЕТ СН'!$F$12+СВЦЭМ!$D$10+'СЕТ СН'!$F$6-'СЕТ СН'!$F$22</f>
        <v>1101.0345250299999</v>
      </c>
      <c r="F33" s="36">
        <f>SUMIFS(СВЦЭМ!$C$33:$C$776,СВЦЭМ!$A$33:$A$776,$A33,СВЦЭМ!$B$33:$B$776,F$11)+'СЕТ СН'!$F$12+СВЦЭМ!$D$10+'СЕТ СН'!$F$6-'СЕТ СН'!$F$22</f>
        <v>1101.1102246299999</v>
      </c>
      <c r="G33" s="36">
        <f>SUMIFS(СВЦЭМ!$C$33:$C$776,СВЦЭМ!$A$33:$A$776,$A33,СВЦЭМ!$B$33:$B$776,G$11)+'СЕТ СН'!$F$12+СВЦЭМ!$D$10+'СЕТ СН'!$F$6-'СЕТ СН'!$F$22</f>
        <v>1090.61028259</v>
      </c>
      <c r="H33" s="36">
        <f>SUMIFS(СВЦЭМ!$C$33:$C$776,СВЦЭМ!$A$33:$A$776,$A33,СВЦЭМ!$B$33:$B$776,H$11)+'СЕТ СН'!$F$12+СВЦЭМ!$D$10+'СЕТ СН'!$F$6-'СЕТ СН'!$F$22</f>
        <v>1069.7512872299999</v>
      </c>
      <c r="I33" s="36">
        <f>SUMIFS(СВЦЭМ!$C$33:$C$776,СВЦЭМ!$A$33:$A$776,$A33,СВЦЭМ!$B$33:$B$776,I$11)+'СЕТ СН'!$F$12+СВЦЭМ!$D$10+'СЕТ СН'!$F$6-'СЕТ СН'!$F$22</f>
        <v>1036.90772068</v>
      </c>
      <c r="J33" s="36">
        <f>SUMIFS(СВЦЭМ!$C$33:$C$776,СВЦЭМ!$A$33:$A$776,$A33,СВЦЭМ!$B$33:$B$776,J$11)+'СЕТ СН'!$F$12+СВЦЭМ!$D$10+'СЕТ СН'!$F$6-'СЕТ СН'!$F$22</f>
        <v>1013.63568674</v>
      </c>
      <c r="K33" s="36">
        <f>SUMIFS(СВЦЭМ!$C$33:$C$776,СВЦЭМ!$A$33:$A$776,$A33,СВЦЭМ!$B$33:$B$776,K$11)+'СЕТ СН'!$F$12+СВЦЭМ!$D$10+'СЕТ СН'!$F$6-'СЕТ СН'!$F$22</f>
        <v>993.03780821999999</v>
      </c>
      <c r="L33" s="36">
        <f>SUMIFS(СВЦЭМ!$C$33:$C$776,СВЦЭМ!$A$33:$A$776,$A33,СВЦЭМ!$B$33:$B$776,L$11)+'СЕТ СН'!$F$12+СВЦЭМ!$D$10+'СЕТ СН'!$F$6-'СЕТ СН'!$F$22</f>
        <v>946.3629549499999</v>
      </c>
      <c r="M33" s="36">
        <f>SUMIFS(СВЦЭМ!$C$33:$C$776,СВЦЭМ!$A$33:$A$776,$A33,СВЦЭМ!$B$33:$B$776,M$11)+'СЕТ СН'!$F$12+СВЦЭМ!$D$10+'СЕТ СН'!$F$6-'СЕТ СН'!$F$22</f>
        <v>892.31878262999999</v>
      </c>
      <c r="N33" s="36">
        <f>SUMIFS(СВЦЭМ!$C$33:$C$776,СВЦЭМ!$A$33:$A$776,$A33,СВЦЭМ!$B$33:$B$776,N$11)+'СЕТ СН'!$F$12+СВЦЭМ!$D$10+'СЕТ СН'!$F$6-'СЕТ СН'!$F$22</f>
        <v>885.03968187999999</v>
      </c>
      <c r="O33" s="36">
        <f>SUMIFS(СВЦЭМ!$C$33:$C$776,СВЦЭМ!$A$33:$A$776,$A33,СВЦЭМ!$B$33:$B$776,O$11)+'СЕТ СН'!$F$12+СВЦЭМ!$D$10+'СЕТ СН'!$F$6-'СЕТ СН'!$F$22</f>
        <v>892.68744556999991</v>
      </c>
      <c r="P33" s="36">
        <f>SUMIFS(СВЦЭМ!$C$33:$C$776,СВЦЭМ!$A$33:$A$776,$A33,СВЦЭМ!$B$33:$B$776,P$11)+'СЕТ СН'!$F$12+СВЦЭМ!$D$10+'СЕТ СН'!$F$6-'СЕТ СН'!$F$22</f>
        <v>894.79731637999998</v>
      </c>
      <c r="Q33" s="36">
        <f>SUMIFS(СВЦЭМ!$C$33:$C$776,СВЦЭМ!$A$33:$A$776,$A33,СВЦЭМ!$B$33:$B$776,Q$11)+'СЕТ СН'!$F$12+СВЦЭМ!$D$10+'СЕТ СН'!$F$6-'СЕТ СН'!$F$22</f>
        <v>891.01126281000006</v>
      </c>
      <c r="R33" s="36">
        <f>SUMIFS(СВЦЭМ!$C$33:$C$776,СВЦЭМ!$A$33:$A$776,$A33,СВЦЭМ!$B$33:$B$776,R$11)+'СЕТ СН'!$F$12+СВЦЭМ!$D$10+'СЕТ СН'!$F$6-'СЕТ СН'!$F$22</f>
        <v>879.72284072000002</v>
      </c>
      <c r="S33" s="36">
        <f>SUMIFS(СВЦЭМ!$C$33:$C$776,СВЦЭМ!$A$33:$A$776,$A33,СВЦЭМ!$B$33:$B$776,S$11)+'СЕТ СН'!$F$12+СВЦЭМ!$D$10+'СЕТ СН'!$F$6-'СЕТ СН'!$F$22</f>
        <v>877.98979641999995</v>
      </c>
      <c r="T33" s="36">
        <f>SUMIFS(СВЦЭМ!$C$33:$C$776,СВЦЭМ!$A$33:$A$776,$A33,СВЦЭМ!$B$33:$B$776,T$11)+'СЕТ СН'!$F$12+СВЦЭМ!$D$10+'СЕТ СН'!$F$6-'СЕТ СН'!$F$22</f>
        <v>841.54420884000001</v>
      </c>
      <c r="U33" s="36">
        <f>SUMIFS(СВЦЭМ!$C$33:$C$776,СВЦЭМ!$A$33:$A$776,$A33,СВЦЭМ!$B$33:$B$776,U$11)+'СЕТ СН'!$F$12+СВЦЭМ!$D$10+'СЕТ СН'!$F$6-'СЕТ СН'!$F$22</f>
        <v>841.66154478999988</v>
      </c>
      <c r="V33" s="36">
        <f>SUMIFS(СВЦЭМ!$C$33:$C$776,СВЦЭМ!$A$33:$A$776,$A33,СВЦЭМ!$B$33:$B$776,V$11)+'СЕТ СН'!$F$12+СВЦЭМ!$D$10+'СЕТ СН'!$F$6-'СЕТ СН'!$F$22</f>
        <v>850.2379235599999</v>
      </c>
      <c r="W33" s="36">
        <f>SUMIFS(СВЦЭМ!$C$33:$C$776,СВЦЭМ!$A$33:$A$776,$A33,СВЦЭМ!$B$33:$B$776,W$11)+'СЕТ СН'!$F$12+СВЦЭМ!$D$10+'СЕТ СН'!$F$6-'СЕТ СН'!$F$22</f>
        <v>881.77124701000002</v>
      </c>
      <c r="X33" s="36">
        <f>SUMIFS(СВЦЭМ!$C$33:$C$776,СВЦЭМ!$A$33:$A$776,$A33,СВЦЭМ!$B$33:$B$776,X$11)+'СЕТ СН'!$F$12+СВЦЭМ!$D$10+'СЕТ СН'!$F$6-'СЕТ СН'!$F$22</f>
        <v>892.75312639000003</v>
      </c>
      <c r="Y33" s="36">
        <f>SUMIFS(СВЦЭМ!$C$33:$C$776,СВЦЭМ!$A$33:$A$776,$A33,СВЦЭМ!$B$33:$B$776,Y$11)+'СЕТ СН'!$F$12+СВЦЭМ!$D$10+'СЕТ СН'!$F$6-'СЕТ СН'!$F$22</f>
        <v>917.62427051000009</v>
      </c>
    </row>
    <row r="34" spans="1:25" ht="15.75" x14ac:dyDescent="0.2">
      <c r="A34" s="35">
        <f t="shared" si="0"/>
        <v>44158</v>
      </c>
      <c r="B34" s="36">
        <f>SUMIFS(СВЦЭМ!$C$33:$C$776,СВЦЭМ!$A$33:$A$776,$A34,СВЦЭМ!$B$33:$B$776,B$11)+'СЕТ СН'!$F$12+СВЦЭМ!$D$10+'СЕТ СН'!$F$6-'СЕТ СН'!$F$22</f>
        <v>933.46333875999994</v>
      </c>
      <c r="C34" s="36">
        <f>SUMIFS(СВЦЭМ!$C$33:$C$776,СВЦЭМ!$A$33:$A$776,$A34,СВЦЭМ!$B$33:$B$776,C$11)+'СЕТ СН'!$F$12+СВЦЭМ!$D$10+'СЕТ СН'!$F$6-'СЕТ СН'!$F$22</f>
        <v>978.90888593</v>
      </c>
      <c r="D34" s="36">
        <f>SUMIFS(СВЦЭМ!$C$33:$C$776,СВЦЭМ!$A$33:$A$776,$A34,СВЦЭМ!$B$33:$B$776,D$11)+'СЕТ СН'!$F$12+СВЦЭМ!$D$10+'СЕТ СН'!$F$6-'СЕТ СН'!$F$22</f>
        <v>1019.75425847</v>
      </c>
      <c r="E34" s="36">
        <f>SUMIFS(СВЦЭМ!$C$33:$C$776,СВЦЭМ!$A$33:$A$776,$A34,СВЦЭМ!$B$33:$B$776,E$11)+'СЕТ СН'!$F$12+СВЦЭМ!$D$10+'СЕТ СН'!$F$6-'СЕТ СН'!$F$22</f>
        <v>1023.71451284</v>
      </c>
      <c r="F34" s="36">
        <f>SUMIFS(СВЦЭМ!$C$33:$C$776,СВЦЭМ!$A$33:$A$776,$A34,СВЦЭМ!$B$33:$B$776,F$11)+'СЕТ СН'!$F$12+СВЦЭМ!$D$10+'СЕТ СН'!$F$6-'СЕТ СН'!$F$22</f>
        <v>1016.59563815</v>
      </c>
      <c r="G34" s="36">
        <f>SUMIFS(СВЦЭМ!$C$33:$C$776,СВЦЭМ!$A$33:$A$776,$A34,СВЦЭМ!$B$33:$B$776,G$11)+'СЕТ СН'!$F$12+СВЦЭМ!$D$10+'СЕТ СН'!$F$6-'СЕТ СН'!$F$22</f>
        <v>1018.6037377099999</v>
      </c>
      <c r="H34" s="36">
        <f>SUMIFS(СВЦЭМ!$C$33:$C$776,СВЦЭМ!$A$33:$A$776,$A34,СВЦЭМ!$B$33:$B$776,H$11)+'СЕТ СН'!$F$12+СВЦЭМ!$D$10+'СЕТ СН'!$F$6-'СЕТ СН'!$F$22</f>
        <v>1020.6586120899999</v>
      </c>
      <c r="I34" s="36">
        <f>SUMIFS(СВЦЭМ!$C$33:$C$776,СВЦЭМ!$A$33:$A$776,$A34,СВЦЭМ!$B$33:$B$776,I$11)+'СЕТ СН'!$F$12+СВЦЭМ!$D$10+'СЕТ СН'!$F$6-'СЕТ СН'!$F$22</f>
        <v>1012.08028186</v>
      </c>
      <c r="J34" s="36">
        <f>SUMIFS(СВЦЭМ!$C$33:$C$776,СВЦЭМ!$A$33:$A$776,$A34,СВЦЭМ!$B$33:$B$776,J$11)+'СЕТ СН'!$F$12+СВЦЭМ!$D$10+'СЕТ СН'!$F$6-'СЕТ СН'!$F$22</f>
        <v>1003.1460416499999</v>
      </c>
      <c r="K34" s="36">
        <f>SUMIFS(СВЦЭМ!$C$33:$C$776,СВЦЭМ!$A$33:$A$776,$A34,СВЦЭМ!$B$33:$B$776,K$11)+'СЕТ СН'!$F$12+СВЦЭМ!$D$10+'СЕТ СН'!$F$6-'СЕТ СН'!$F$22</f>
        <v>1018.16950576</v>
      </c>
      <c r="L34" s="36">
        <f>SUMIFS(СВЦЭМ!$C$33:$C$776,СВЦЭМ!$A$33:$A$776,$A34,СВЦЭМ!$B$33:$B$776,L$11)+'СЕТ СН'!$F$12+СВЦЭМ!$D$10+'СЕТ СН'!$F$6-'СЕТ СН'!$F$22</f>
        <v>994.51106551999987</v>
      </c>
      <c r="M34" s="36">
        <f>SUMIFS(СВЦЭМ!$C$33:$C$776,СВЦЭМ!$A$33:$A$776,$A34,СВЦЭМ!$B$33:$B$776,M$11)+'СЕТ СН'!$F$12+СВЦЭМ!$D$10+'СЕТ СН'!$F$6-'СЕТ СН'!$F$22</f>
        <v>944.16501857999992</v>
      </c>
      <c r="N34" s="36">
        <f>SUMIFS(СВЦЭМ!$C$33:$C$776,СВЦЭМ!$A$33:$A$776,$A34,СВЦЭМ!$B$33:$B$776,N$11)+'СЕТ СН'!$F$12+СВЦЭМ!$D$10+'СЕТ СН'!$F$6-'СЕТ СН'!$F$22</f>
        <v>921.87722798000004</v>
      </c>
      <c r="O34" s="36">
        <f>SUMIFS(СВЦЭМ!$C$33:$C$776,СВЦЭМ!$A$33:$A$776,$A34,СВЦЭМ!$B$33:$B$776,O$11)+'СЕТ СН'!$F$12+СВЦЭМ!$D$10+'СЕТ СН'!$F$6-'СЕТ СН'!$F$22</f>
        <v>932.60817187999987</v>
      </c>
      <c r="P34" s="36">
        <f>SUMIFS(СВЦЭМ!$C$33:$C$776,СВЦЭМ!$A$33:$A$776,$A34,СВЦЭМ!$B$33:$B$776,P$11)+'СЕТ СН'!$F$12+СВЦЭМ!$D$10+'СЕТ СН'!$F$6-'СЕТ СН'!$F$22</f>
        <v>934.76421873999993</v>
      </c>
      <c r="Q34" s="36">
        <f>SUMIFS(СВЦЭМ!$C$33:$C$776,СВЦЭМ!$A$33:$A$776,$A34,СВЦЭМ!$B$33:$B$776,Q$11)+'СЕТ СН'!$F$12+СВЦЭМ!$D$10+'СЕТ СН'!$F$6-'СЕТ СН'!$F$22</f>
        <v>934.0771927799999</v>
      </c>
      <c r="R34" s="36">
        <f>SUMIFS(СВЦЭМ!$C$33:$C$776,СВЦЭМ!$A$33:$A$776,$A34,СВЦЭМ!$B$33:$B$776,R$11)+'СЕТ СН'!$F$12+СВЦЭМ!$D$10+'СЕТ СН'!$F$6-'СЕТ СН'!$F$22</f>
        <v>921.34787802999995</v>
      </c>
      <c r="S34" s="36">
        <f>SUMIFS(СВЦЭМ!$C$33:$C$776,СВЦЭМ!$A$33:$A$776,$A34,СВЦЭМ!$B$33:$B$776,S$11)+'СЕТ СН'!$F$12+СВЦЭМ!$D$10+'СЕТ СН'!$F$6-'СЕТ СН'!$F$22</f>
        <v>908.20856963999995</v>
      </c>
      <c r="T34" s="36">
        <f>SUMIFS(СВЦЭМ!$C$33:$C$776,СВЦЭМ!$A$33:$A$776,$A34,СВЦЭМ!$B$33:$B$776,T$11)+'СЕТ СН'!$F$12+СВЦЭМ!$D$10+'СЕТ СН'!$F$6-'СЕТ СН'!$F$22</f>
        <v>894.15857148000009</v>
      </c>
      <c r="U34" s="36">
        <f>SUMIFS(СВЦЭМ!$C$33:$C$776,СВЦЭМ!$A$33:$A$776,$A34,СВЦЭМ!$B$33:$B$776,U$11)+'СЕТ СН'!$F$12+СВЦЭМ!$D$10+'СЕТ СН'!$F$6-'СЕТ СН'!$F$22</f>
        <v>890.01298457000007</v>
      </c>
      <c r="V34" s="36">
        <f>SUMIFS(СВЦЭМ!$C$33:$C$776,СВЦЭМ!$A$33:$A$776,$A34,СВЦЭМ!$B$33:$B$776,V$11)+'СЕТ СН'!$F$12+СВЦЭМ!$D$10+'СЕТ СН'!$F$6-'СЕТ СН'!$F$22</f>
        <v>902.14712093999992</v>
      </c>
      <c r="W34" s="36">
        <f>SUMIFS(СВЦЭМ!$C$33:$C$776,СВЦЭМ!$A$33:$A$776,$A34,СВЦЭМ!$B$33:$B$776,W$11)+'СЕТ СН'!$F$12+СВЦЭМ!$D$10+'СЕТ СН'!$F$6-'СЕТ СН'!$F$22</f>
        <v>908.14320330999999</v>
      </c>
      <c r="X34" s="36">
        <f>SUMIFS(СВЦЭМ!$C$33:$C$776,СВЦЭМ!$A$33:$A$776,$A34,СВЦЭМ!$B$33:$B$776,X$11)+'СЕТ СН'!$F$12+СВЦЭМ!$D$10+'СЕТ СН'!$F$6-'СЕТ СН'!$F$22</f>
        <v>907.84263452999994</v>
      </c>
      <c r="Y34" s="36">
        <f>SUMIFS(СВЦЭМ!$C$33:$C$776,СВЦЭМ!$A$33:$A$776,$A34,СВЦЭМ!$B$33:$B$776,Y$11)+'СЕТ СН'!$F$12+СВЦЭМ!$D$10+'СЕТ СН'!$F$6-'СЕТ СН'!$F$22</f>
        <v>927.13843556999996</v>
      </c>
    </row>
    <row r="35" spans="1:25" ht="15.75" x14ac:dyDescent="0.2">
      <c r="A35" s="35">
        <f t="shared" si="0"/>
        <v>44159</v>
      </c>
      <c r="B35" s="36">
        <f>SUMIFS(СВЦЭМ!$C$33:$C$776,СВЦЭМ!$A$33:$A$776,$A35,СВЦЭМ!$B$33:$B$776,B$11)+'СЕТ СН'!$F$12+СВЦЭМ!$D$10+'СЕТ СН'!$F$6-'СЕТ СН'!$F$22</f>
        <v>936.19743999000002</v>
      </c>
      <c r="C35" s="36">
        <f>SUMIFS(СВЦЭМ!$C$33:$C$776,СВЦЭМ!$A$33:$A$776,$A35,СВЦЭМ!$B$33:$B$776,C$11)+'СЕТ СН'!$F$12+СВЦЭМ!$D$10+'СЕТ СН'!$F$6-'СЕТ СН'!$F$22</f>
        <v>1025.3683174</v>
      </c>
      <c r="D35" s="36">
        <f>SUMIFS(СВЦЭМ!$C$33:$C$776,СВЦЭМ!$A$33:$A$776,$A35,СВЦЭМ!$B$33:$B$776,D$11)+'СЕТ СН'!$F$12+СВЦЭМ!$D$10+'СЕТ СН'!$F$6-'СЕТ СН'!$F$22</f>
        <v>1084.9930045799999</v>
      </c>
      <c r="E35" s="36">
        <f>SUMIFS(СВЦЭМ!$C$33:$C$776,СВЦЭМ!$A$33:$A$776,$A35,СВЦЭМ!$B$33:$B$776,E$11)+'СЕТ СН'!$F$12+СВЦЭМ!$D$10+'СЕТ СН'!$F$6-'СЕТ СН'!$F$22</f>
        <v>1099.1559755000001</v>
      </c>
      <c r="F35" s="36">
        <f>SUMIFS(СВЦЭМ!$C$33:$C$776,СВЦЭМ!$A$33:$A$776,$A35,СВЦЭМ!$B$33:$B$776,F$11)+'СЕТ СН'!$F$12+СВЦЭМ!$D$10+'СЕТ СН'!$F$6-'СЕТ СН'!$F$22</f>
        <v>1101.6272135699999</v>
      </c>
      <c r="G35" s="36">
        <f>SUMIFS(СВЦЭМ!$C$33:$C$776,СВЦЭМ!$A$33:$A$776,$A35,СВЦЭМ!$B$33:$B$776,G$11)+'СЕТ СН'!$F$12+СВЦЭМ!$D$10+'СЕТ СН'!$F$6-'СЕТ СН'!$F$22</f>
        <v>1085.9649640199998</v>
      </c>
      <c r="H35" s="36">
        <f>SUMIFS(СВЦЭМ!$C$33:$C$776,СВЦЭМ!$A$33:$A$776,$A35,СВЦЭМ!$B$33:$B$776,H$11)+'СЕТ СН'!$F$12+СВЦЭМ!$D$10+'СЕТ СН'!$F$6-'СЕТ СН'!$F$22</f>
        <v>1048.1802547699999</v>
      </c>
      <c r="I35" s="36">
        <f>SUMIFS(СВЦЭМ!$C$33:$C$776,СВЦЭМ!$A$33:$A$776,$A35,СВЦЭМ!$B$33:$B$776,I$11)+'СЕТ СН'!$F$12+СВЦЭМ!$D$10+'СЕТ СН'!$F$6-'СЕТ СН'!$F$22</f>
        <v>993.66713615999993</v>
      </c>
      <c r="J35" s="36">
        <f>SUMIFS(СВЦЭМ!$C$33:$C$776,СВЦЭМ!$A$33:$A$776,$A35,СВЦЭМ!$B$33:$B$776,J$11)+'СЕТ СН'!$F$12+СВЦЭМ!$D$10+'СЕТ СН'!$F$6-'СЕТ СН'!$F$22</f>
        <v>966.69753179999998</v>
      </c>
      <c r="K35" s="36">
        <f>SUMIFS(СВЦЭМ!$C$33:$C$776,СВЦЭМ!$A$33:$A$776,$A35,СВЦЭМ!$B$33:$B$776,K$11)+'СЕТ СН'!$F$12+СВЦЭМ!$D$10+'СЕТ СН'!$F$6-'СЕТ СН'!$F$22</f>
        <v>965.24526295999999</v>
      </c>
      <c r="L35" s="36">
        <f>SUMIFS(СВЦЭМ!$C$33:$C$776,СВЦЭМ!$A$33:$A$776,$A35,СВЦЭМ!$B$33:$B$776,L$11)+'СЕТ СН'!$F$12+СВЦЭМ!$D$10+'СЕТ СН'!$F$6-'СЕТ СН'!$F$22</f>
        <v>930.37641344000008</v>
      </c>
      <c r="M35" s="36">
        <f>SUMIFS(СВЦЭМ!$C$33:$C$776,СВЦЭМ!$A$33:$A$776,$A35,СВЦЭМ!$B$33:$B$776,M$11)+'СЕТ СН'!$F$12+СВЦЭМ!$D$10+'СЕТ СН'!$F$6-'СЕТ СН'!$F$22</f>
        <v>880.86199530999988</v>
      </c>
      <c r="N35" s="36">
        <f>SUMIFS(СВЦЭМ!$C$33:$C$776,СВЦЭМ!$A$33:$A$776,$A35,СВЦЭМ!$B$33:$B$776,N$11)+'СЕТ СН'!$F$12+СВЦЭМ!$D$10+'СЕТ СН'!$F$6-'СЕТ СН'!$F$22</f>
        <v>874.21384807000004</v>
      </c>
      <c r="O35" s="36">
        <f>SUMIFS(СВЦЭМ!$C$33:$C$776,СВЦЭМ!$A$33:$A$776,$A35,СВЦЭМ!$B$33:$B$776,O$11)+'СЕТ СН'!$F$12+СВЦЭМ!$D$10+'СЕТ СН'!$F$6-'СЕТ СН'!$F$22</f>
        <v>894.21897411000009</v>
      </c>
      <c r="P35" s="36">
        <f>SUMIFS(СВЦЭМ!$C$33:$C$776,СВЦЭМ!$A$33:$A$776,$A35,СВЦЭМ!$B$33:$B$776,P$11)+'СЕТ СН'!$F$12+СВЦЭМ!$D$10+'СЕТ СН'!$F$6-'СЕТ СН'!$F$22</f>
        <v>907.01177983999992</v>
      </c>
      <c r="Q35" s="36">
        <f>SUMIFS(СВЦЭМ!$C$33:$C$776,СВЦЭМ!$A$33:$A$776,$A35,СВЦЭМ!$B$33:$B$776,Q$11)+'СЕТ СН'!$F$12+СВЦЭМ!$D$10+'СЕТ СН'!$F$6-'СЕТ СН'!$F$22</f>
        <v>915.11648960000002</v>
      </c>
      <c r="R35" s="36">
        <f>SUMIFS(СВЦЭМ!$C$33:$C$776,СВЦЭМ!$A$33:$A$776,$A35,СВЦЭМ!$B$33:$B$776,R$11)+'СЕТ СН'!$F$12+СВЦЭМ!$D$10+'СЕТ СН'!$F$6-'СЕТ СН'!$F$22</f>
        <v>923.90115020999997</v>
      </c>
      <c r="S35" s="36">
        <f>SUMIFS(СВЦЭМ!$C$33:$C$776,СВЦЭМ!$A$33:$A$776,$A35,СВЦЭМ!$B$33:$B$776,S$11)+'СЕТ СН'!$F$12+СВЦЭМ!$D$10+'СЕТ СН'!$F$6-'СЕТ СН'!$F$22</f>
        <v>910.62420300000008</v>
      </c>
      <c r="T35" s="36">
        <f>SUMIFS(СВЦЭМ!$C$33:$C$776,СВЦЭМ!$A$33:$A$776,$A35,СВЦЭМ!$B$33:$B$776,T$11)+'СЕТ СН'!$F$12+СВЦЭМ!$D$10+'СЕТ СН'!$F$6-'СЕТ СН'!$F$22</f>
        <v>874.30573920999996</v>
      </c>
      <c r="U35" s="36">
        <f>SUMIFS(СВЦЭМ!$C$33:$C$776,СВЦЭМ!$A$33:$A$776,$A35,СВЦЭМ!$B$33:$B$776,U$11)+'СЕТ СН'!$F$12+СВЦЭМ!$D$10+'СЕТ СН'!$F$6-'СЕТ СН'!$F$22</f>
        <v>857.81702982000002</v>
      </c>
      <c r="V35" s="36">
        <f>SUMIFS(СВЦЭМ!$C$33:$C$776,СВЦЭМ!$A$33:$A$776,$A35,СВЦЭМ!$B$33:$B$776,V$11)+'СЕТ СН'!$F$12+СВЦЭМ!$D$10+'СЕТ СН'!$F$6-'СЕТ СН'!$F$22</f>
        <v>861.88821306999989</v>
      </c>
      <c r="W35" s="36">
        <f>SUMIFS(СВЦЭМ!$C$33:$C$776,СВЦЭМ!$A$33:$A$776,$A35,СВЦЭМ!$B$33:$B$776,W$11)+'СЕТ СН'!$F$12+СВЦЭМ!$D$10+'СЕТ СН'!$F$6-'СЕТ СН'!$F$22</f>
        <v>876.27518110999995</v>
      </c>
      <c r="X35" s="36">
        <f>SUMIFS(СВЦЭМ!$C$33:$C$776,СВЦЭМ!$A$33:$A$776,$A35,СВЦЭМ!$B$33:$B$776,X$11)+'СЕТ СН'!$F$12+СВЦЭМ!$D$10+'СЕТ СН'!$F$6-'СЕТ СН'!$F$22</f>
        <v>877.70913330000008</v>
      </c>
      <c r="Y35" s="36">
        <f>SUMIFS(СВЦЭМ!$C$33:$C$776,СВЦЭМ!$A$33:$A$776,$A35,СВЦЭМ!$B$33:$B$776,Y$11)+'СЕТ СН'!$F$12+СВЦЭМ!$D$10+'СЕТ СН'!$F$6-'СЕТ СН'!$F$22</f>
        <v>903.30488332999994</v>
      </c>
    </row>
    <row r="36" spans="1:25" ht="15.75" x14ac:dyDescent="0.2">
      <c r="A36" s="35">
        <f t="shared" si="0"/>
        <v>44160</v>
      </c>
      <c r="B36" s="36">
        <f>SUMIFS(СВЦЭМ!$C$33:$C$776,СВЦЭМ!$A$33:$A$776,$A36,СВЦЭМ!$B$33:$B$776,B$11)+'СЕТ СН'!$F$12+СВЦЭМ!$D$10+'СЕТ СН'!$F$6-'СЕТ СН'!$F$22</f>
        <v>944.62894987999994</v>
      </c>
      <c r="C36" s="36">
        <f>SUMIFS(СВЦЭМ!$C$33:$C$776,СВЦЭМ!$A$33:$A$776,$A36,СВЦЭМ!$B$33:$B$776,C$11)+'СЕТ СН'!$F$12+СВЦЭМ!$D$10+'СЕТ СН'!$F$6-'СЕТ СН'!$F$22</f>
        <v>1018.04287578</v>
      </c>
      <c r="D36" s="36">
        <f>SUMIFS(СВЦЭМ!$C$33:$C$776,СВЦЭМ!$A$33:$A$776,$A36,СВЦЭМ!$B$33:$B$776,D$11)+'СЕТ СН'!$F$12+СВЦЭМ!$D$10+'СЕТ СН'!$F$6-'СЕТ СН'!$F$22</f>
        <v>1069.60569154</v>
      </c>
      <c r="E36" s="36">
        <f>SUMIFS(СВЦЭМ!$C$33:$C$776,СВЦЭМ!$A$33:$A$776,$A36,СВЦЭМ!$B$33:$B$776,E$11)+'СЕТ СН'!$F$12+СВЦЭМ!$D$10+'СЕТ СН'!$F$6-'СЕТ СН'!$F$22</f>
        <v>1077.10682296</v>
      </c>
      <c r="F36" s="36">
        <f>SUMIFS(СВЦЭМ!$C$33:$C$776,СВЦЭМ!$A$33:$A$776,$A36,СВЦЭМ!$B$33:$B$776,F$11)+'СЕТ СН'!$F$12+СВЦЭМ!$D$10+'СЕТ СН'!$F$6-'СЕТ СН'!$F$22</f>
        <v>1070.91907197</v>
      </c>
      <c r="G36" s="36">
        <f>SUMIFS(СВЦЭМ!$C$33:$C$776,СВЦЭМ!$A$33:$A$776,$A36,СВЦЭМ!$B$33:$B$776,G$11)+'СЕТ СН'!$F$12+СВЦЭМ!$D$10+'СЕТ СН'!$F$6-'СЕТ СН'!$F$22</f>
        <v>1061.1723333899999</v>
      </c>
      <c r="H36" s="36">
        <f>SUMIFS(СВЦЭМ!$C$33:$C$776,СВЦЭМ!$A$33:$A$776,$A36,СВЦЭМ!$B$33:$B$776,H$11)+'СЕТ СН'!$F$12+СВЦЭМ!$D$10+'СЕТ СН'!$F$6-'СЕТ СН'!$F$22</f>
        <v>1038.9086496099999</v>
      </c>
      <c r="I36" s="36">
        <f>SUMIFS(СВЦЭМ!$C$33:$C$776,СВЦЭМ!$A$33:$A$776,$A36,СВЦЭМ!$B$33:$B$776,I$11)+'СЕТ СН'!$F$12+СВЦЭМ!$D$10+'СЕТ СН'!$F$6-'СЕТ СН'!$F$22</f>
        <v>1003.4842607999999</v>
      </c>
      <c r="J36" s="36">
        <f>SUMIFS(СВЦЭМ!$C$33:$C$776,СВЦЭМ!$A$33:$A$776,$A36,СВЦЭМ!$B$33:$B$776,J$11)+'СЕТ СН'!$F$12+СВЦЭМ!$D$10+'СЕТ СН'!$F$6-'СЕТ СН'!$F$22</f>
        <v>987.81192820000001</v>
      </c>
      <c r="K36" s="36">
        <f>SUMIFS(СВЦЭМ!$C$33:$C$776,СВЦЭМ!$A$33:$A$776,$A36,СВЦЭМ!$B$33:$B$776,K$11)+'СЕТ СН'!$F$12+СВЦЭМ!$D$10+'СЕТ СН'!$F$6-'СЕТ СН'!$F$22</f>
        <v>979.64335925</v>
      </c>
      <c r="L36" s="36">
        <f>SUMIFS(СВЦЭМ!$C$33:$C$776,СВЦЭМ!$A$33:$A$776,$A36,СВЦЭМ!$B$33:$B$776,L$11)+'СЕТ СН'!$F$12+СВЦЭМ!$D$10+'СЕТ СН'!$F$6-'СЕТ СН'!$F$22</f>
        <v>946.86128043999997</v>
      </c>
      <c r="M36" s="36">
        <f>SUMIFS(СВЦЭМ!$C$33:$C$776,СВЦЭМ!$A$33:$A$776,$A36,СВЦЭМ!$B$33:$B$776,M$11)+'СЕТ СН'!$F$12+СВЦЭМ!$D$10+'СЕТ СН'!$F$6-'СЕТ СН'!$F$22</f>
        <v>899.02925716000004</v>
      </c>
      <c r="N36" s="36">
        <f>SUMIFS(СВЦЭМ!$C$33:$C$776,СВЦЭМ!$A$33:$A$776,$A36,СВЦЭМ!$B$33:$B$776,N$11)+'СЕТ СН'!$F$12+СВЦЭМ!$D$10+'СЕТ СН'!$F$6-'СЕТ СН'!$F$22</f>
        <v>884.15757695999991</v>
      </c>
      <c r="O36" s="36">
        <f>SUMIFS(СВЦЭМ!$C$33:$C$776,СВЦЭМ!$A$33:$A$776,$A36,СВЦЭМ!$B$33:$B$776,O$11)+'СЕТ СН'!$F$12+СВЦЭМ!$D$10+'СЕТ СН'!$F$6-'СЕТ СН'!$F$22</f>
        <v>901.96659984999997</v>
      </c>
      <c r="P36" s="36">
        <f>SUMIFS(СВЦЭМ!$C$33:$C$776,СВЦЭМ!$A$33:$A$776,$A36,СВЦЭМ!$B$33:$B$776,P$11)+'СЕТ СН'!$F$12+СВЦЭМ!$D$10+'СЕТ СН'!$F$6-'СЕТ СН'!$F$22</f>
        <v>909.62518714999987</v>
      </c>
      <c r="Q36" s="36">
        <f>SUMIFS(СВЦЭМ!$C$33:$C$776,СВЦЭМ!$A$33:$A$776,$A36,СВЦЭМ!$B$33:$B$776,Q$11)+'СЕТ СН'!$F$12+СВЦЭМ!$D$10+'СЕТ СН'!$F$6-'СЕТ СН'!$F$22</f>
        <v>905.43462301999989</v>
      </c>
      <c r="R36" s="36">
        <f>SUMIFS(СВЦЭМ!$C$33:$C$776,СВЦЭМ!$A$33:$A$776,$A36,СВЦЭМ!$B$33:$B$776,R$11)+'СЕТ СН'!$F$12+СВЦЭМ!$D$10+'СЕТ СН'!$F$6-'СЕТ СН'!$F$22</f>
        <v>907.68185171999994</v>
      </c>
      <c r="S36" s="36">
        <f>SUMIFS(СВЦЭМ!$C$33:$C$776,СВЦЭМ!$A$33:$A$776,$A36,СВЦЭМ!$B$33:$B$776,S$11)+'СЕТ СН'!$F$12+СВЦЭМ!$D$10+'СЕТ СН'!$F$6-'СЕТ СН'!$F$22</f>
        <v>890.61333476000004</v>
      </c>
      <c r="T36" s="36">
        <f>SUMIFS(СВЦЭМ!$C$33:$C$776,СВЦЭМ!$A$33:$A$776,$A36,СВЦЭМ!$B$33:$B$776,T$11)+'СЕТ СН'!$F$12+СВЦЭМ!$D$10+'СЕТ СН'!$F$6-'СЕТ СН'!$F$22</f>
        <v>904.36347159999991</v>
      </c>
      <c r="U36" s="36">
        <f>SUMIFS(СВЦЭМ!$C$33:$C$776,СВЦЭМ!$A$33:$A$776,$A36,СВЦЭМ!$B$33:$B$776,U$11)+'СЕТ СН'!$F$12+СВЦЭМ!$D$10+'СЕТ СН'!$F$6-'СЕТ СН'!$F$22</f>
        <v>904.69253125</v>
      </c>
      <c r="V36" s="36">
        <f>SUMIFS(СВЦЭМ!$C$33:$C$776,СВЦЭМ!$A$33:$A$776,$A36,СВЦЭМ!$B$33:$B$776,V$11)+'СЕТ СН'!$F$12+СВЦЭМ!$D$10+'СЕТ СН'!$F$6-'СЕТ СН'!$F$22</f>
        <v>889.79963240000006</v>
      </c>
      <c r="W36" s="36">
        <f>SUMIFS(СВЦЭМ!$C$33:$C$776,СВЦЭМ!$A$33:$A$776,$A36,СВЦЭМ!$B$33:$B$776,W$11)+'СЕТ СН'!$F$12+СВЦЭМ!$D$10+'СЕТ СН'!$F$6-'СЕТ СН'!$F$22</f>
        <v>893.43412145000002</v>
      </c>
      <c r="X36" s="36">
        <f>SUMIFS(СВЦЭМ!$C$33:$C$776,СВЦЭМ!$A$33:$A$776,$A36,СВЦЭМ!$B$33:$B$776,X$11)+'СЕТ СН'!$F$12+СВЦЭМ!$D$10+'СЕТ СН'!$F$6-'СЕТ СН'!$F$22</f>
        <v>907.34400120999999</v>
      </c>
      <c r="Y36" s="36">
        <f>SUMIFS(СВЦЭМ!$C$33:$C$776,СВЦЭМ!$A$33:$A$776,$A36,СВЦЭМ!$B$33:$B$776,Y$11)+'СЕТ СН'!$F$12+СВЦЭМ!$D$10+'СЕТ СН'!$F$6-'СЕТ СН'!$F$22</f>
        <v>926.4590465199999</v>
      </c>
    </row>
    <row r="37" spans="1:25" ht="15.75" x14ac:dyDescent="0.2">
      <c r="A37" s="35">
        <f t="shared" si="0"/>
        <v>44161</v>
      </c>
      <c r="B37" s="36">
        <f>SUMIFS(СВЦЭМ!$C$33:$C$776,СВЦЭМ!$A$33:$A$776,$A37,СВЦЭМ!$B$33:$B$776,B$11)+'СЕТ СН'!$F$12+СВЦЭМ!$D$10+'СЕТ СН'!$F$6-'СЕТ СН'!$F$22</f>
        <v>926.63587656000004</v>
      </c>
      <c r="C37" s="36">
        <f>SUMIFS(СВЦЭМ!$C$33:$C$776,СВЦЭМ!$A$33:$A$776,$A37,СВЦЭМ!$B$33:$B$776,C$11)+'СЕТ СН'!$F$12+СВЦЭМ!$D$10+'СЕТ СН'!$F$6-'СЕТ СН'!$F$22</f>
        <v>1001.1082798699999</v>
      </c>
      <c r="D37" s="36">
        <f>SUMIFS(СВЦЭМ!$C$33:$C$776,СВЦЭМ!$A$33:$A$776,$A37,СВЦЭМ!$B$33:$B$776,D$11)+'СЕТ СН'!$F$12+СВЦЭМ!$D$10+'СЕТ СН'!$F$6-'СЕТ СН'!$F$22</f>
        <v>1059.00695088</v>
      </c>
      <c r="E37" s="36">
        <f>SUMIFS(СВЦЭМ!$C$33:$C$776,СВЦЭМ!$A$33:$A$776,$A37,СВЦЭМ!$B$33:$B$776,E$11)+'СЕТ СН'!$F$12+СВЦЭМ!$D$10+'СЕТ СН'!$F$6-'СЕТ СН'!$F$22</f>
        <v>1067.3174300599999</v>
      </c>
      <c r="F37" s="36">
        <f>SUMIFS(СВЦЭМ!$C$33:$C$776,СВЦЭМ!$A$33:$A$776,$A37,СВЦЭМ!$B$33:$B$776,F$11)+'СЕТ СН'!$F$12+СВЦЭМ!$D$10+'СЕТ СН'!$F$6-'СЕТ СН'!$F$22</f>
        <v>1061.25111397</v>
      </c>
      <c r="G37" s="36">
        <f>SUMIFS(СВЦЭМ!$C$33:$C$776,СВЦЭМ!$A$33:$A$776,$A37,СВЦЭМ!$B$33:$B$776,G$11)+'СЕТ СН'!$F$12+СВЦЭМ!$D$10+'СЕТ СН'!$F$6-'СЕТ СН'!$F$22</f>
        <v>1039.9571629100001</v>
      </c>
      <c r="H37" s="36">
        <f>SUMIFS(СВЦЭМ!$C$33:$C$776,СВЦЭМ!$A$33:$A$776,$A37,СВЦЭМ!$B$33:$B$776,H$11)+'СЕТ СН'!$F$12+СВЦЭМ!$D$10+'СЕТ СН'!$F$6-'СЕТ СН'!$F$22</f>
        <v>1012.9348905300001</v>
      </c>
      <c r="I37" s="36">
        <f>SUMIFS(СВЦЭМ!$C$33:$C$776,СВЦЭМ!$A$33:$A$776,$A37,СВЦЭМ!$B$33:$B$776,I$11)+'СЕТ СН'!$F$12+СВЦЭМ!$D$10+'СЕТ СН'!$F$6-'СЕТ СН'!$F$22</f>
        <v>983.01493389999996</v>
      </c>
      <c r="J37" s="36">
        <f>SUMIFS(СВЦЭМ!$C$33:$C$776,СВЦЭМ!$A$33:$A$776,$A37,СВЦЭМ!$B$33:$B$776,J$11)+'СЕТ СН'!$F$12+СВЦЭМ!$D$10+'СЕТ СН'!$F$6-'СЕТ СН'!$F$22</f>
        <v>964.49327378999988</v>
      </c>
      <c r="K37" s="36">
        <f>SUMIFS(СВЦЭМ!$C$33:$C$776,СВЦЭМ!$A$33:$A$776,$A37,СВЦЭМ!$B$33:$B$776,K$11)+'СЕТ СН'!$F$12+СВЦЭМ!$D$10+'СЕТ СН'!$F$6-'СЕТ СН'!$F$22</f>
        <v>967.60137022000004</v>
      </c>
      <c r="L37" s="36">
        <f>SUMIFS(СВЦЭМ!$C$33:$C$776,СВЦЭМ!$A$33:$A$776,$A37,СВЦЭМ!$B$33:$B$776,L$11)+'СЕТ СН'!$F$12+СВЦЭМ!$D$10+'СЕТ СН'!$F$6-'СЕТ СН'!$F$22</f>
        <v>937.71004214000004</v>
      </c>
      <c r="M37" s="36">
        <f>SUMIFS(СВЦЭМ!$C$33:$C$776,СВЦЭМ!$A$33:$A$776,$A37,СВЦЭМ!$B$33:$B$776,M$11)+'СЕТ СН'!$F$12+СВЦЭМ!$D$10+'СЕТ СН'!$F$6-'СЕТ СН'!$F$22</f>
        <v>897.74318794999999</v>
      </c>
      <c r="N37" s="36">
        <f>SUMIFS(СВЦЭМ!$C$33:$C$776,СВЦЭМ!$A$33:$A$776,$A37,СВЦЭМ!$B$33:$B$776,N$11)+'СЕТ СН'!$F$12+СВЦЭМ!$D$10+'СЕТ СН'!$F$6-'СЕТ СН'!$F$22</f>
        <v>908.48301794999998</v>
      </c>
      <c r="O37" s="36">
        <f>SUMIFS(СВЦЭМ!$C$33:$C$776,СВЦЭМ!$A$33:$A$776,$A37,СВЦЭМ!$B$33:$B$776,O$11)+'СЕТ СН'!$F$12+СВЦЭМ!$D$10+'СЕТ СН'!$F$6-'СЕТ СН'!$F$22</f>
        <v>914.82777312999997</v>
      </c>
      <c r="P37" s="36">
        <f>SUMIFS(СВЦЭМ!$C$33:$C$776,СВЦЭМ!$A$33:$A$776,$A37,СВЦЭМ!$B$33:$B$776,P$11)+'СЕТ СН'!$F$12+СВЦЭМ!$D$10+'СЕТ СН'!$F$6-'СЕТ СН'!$F$22</f>
        <v>917.17522009000004</v>
      </c>
      <c r="Q37" s="36">
        <f>SUMIFS(СВЦЭМ!$C$33:$C$776,СВЦЭМ!$A$33:$A$776,$A37,СВЦЭМ!$B$33:$B$776,Q$11)+'СЕТ СН'!$F$12+СВЦЭМ!$D$10+'СЕТ СН'!$F$6-'СЕТ СН'!$F$22</f>
        <v>918.87916715000006</v>
      </c>
      <c r="R37" s="36">
        <f>SUMIFS(СВЦЭМ!$C$33:$C$776,СВЦЭМ!$A$33:$A$776,$A37,СВЦЭМ!$B$33:$B$776,R$11)+'СЕТ СН'!$F$12+СВЦЭМ!$D$10+'СЕТ СН'!$F$6-'СЕТ СН'!$F$22</f>
        <v>905.63611644999992</v>
      </c>
      <c r="S37" s="36">
        <f>SUMIFS(СВЦЭМ!$C$33:$C$776,СВЦЭМ!$A$33:$A$776,$A37,СВЦЭМ!$B$33:$B$776,S$11)+'СЕТ СН'!$F$12+СВЦЭМ!$D$10+'СЕТ СН'!$F$6-'СЕТ СН'!$F$22</f>
        <v>886.68137125999988</v>
      </c>
      <c r="T37" s="36">
        <f>SUMIFS(СВЦЭМ!$C$33:$C$776,СВЦЭМ!$A$33:$A$776,$A37,СВЦЭМ!$B$33:$B$776,T$11)+'СЕТ СН'!$F$12+СВЦЭМ!$D$10+'СЕТ СН'!$F$6-'СЕТ СН'!$F$22</f>
        <v>895.85537586999999</v>
      </c>
      <c r="U37" s="36">
        <f>SUMIFS(СВЦЭМ!$C$33:$C$776,СВЦЭМ!$A$33:$A$776,$A37,СВЦЭМ!$B$33:$B$776,U$11)+'СЕТ СН'!$F$12+СВЦЭМ!$D$10+'СЕТ СН'!$F$6-'СЕТ СН'!$F$22</f>
        <v>893.49211480000008</v>
      </c>
      <c r="V37" s="36">
        <f>SUMIFS(СВЦЭМ!$C$33:$C$776,СВЦЭМ!$A$33:$A$776,$A37,СВЦЭМ!$B$33:$B$776,V$11)+'СЕТ СН'!$F$12+СВЦЭМ!$D$10+'СЕТ СН'!$F$6-'СЕТ СН'!$F$22</f>
        <v>878.56808040999999</v>
      </c>
      <c r="W37" s="36">
        <f>SUMIFS(СВЦЭМ!$C$33:$C$776,СВЦЭМ!$A$33:$A$776,$A37,СВЦЭМ!$B$33:$B$776,W$11)+'СЕТ СН'!$F$12+СВЦЭМ!$D$10+'СЕТ СН'!$F$6-'СЕТ СН'!$F$22</f>
        <v>903.13237703999994</v>
      </c>
      <c r="X37" s="36">
        <f>SUMIFS(СВЦЭМ!$C$33:$C$776,СВЦЭМ!$A$33:$A$776,$A37,СВЦЭМ!$B$33:$B$776,X$11)+'СЕТ СН'!$F$12+СВЦЭМ!$D$10+'СЕТ СН'!$F$6-'СЕТ СН'!$F$22</f>
        <v>910.51768741000001</v>
      </c>
      <c r="Y37" s="36">
        <f>SUMIFS(СВЦЭМ!$C$33:$C$776,СВЦЭМ!$A$33:$A$776,$A37,СВЦЭМ!$B$33:$B$776,Y$11)+'СЕТ СН'!$F$12+СВЦЭМ!$D$10+'СЕТ СН'!$F$6-'СЕТ СН'!$F$22</f>
        <v>925.27774711999996</v>
      </c>
    </row>
    <row r="38" spans="1:25" ht="15.75" x14ac:dyDescent="0.2">
      <c r="A38" s="35">
        <f t="shared" si="0"/>
        <v>44162</v>
      </c>
      <c r="B38" s="36">
        <f>SUMIFS(СВЦЭМ!$C$33:$C$776,СВЦЭМ!$A$33:$A$776,$A38,СВЦЭМ!$B$33:$B$776,B$11)+'СЕТ СН'!$F$12+СВЦЭМ!$D$10+'СЕТ СН'!$F$6-'СЕТ СН'!$F$22</f>
        <v>930.03202140000008</v>
      </c>
      <c r="C38" s="36">
        <f>SUMIFS(СВЦЭМ!$C$33:$C$776,СВЦЭМ!$A$33:$A$776,$A38,СВЦЭМ!$B$33:$B$776,C$11)+'СЕТ СН'!$F$12+СВЦЭМ!$D$10+'СЕТ СН'!$F$6-'СЕТ СН'!$F$22</f>
        <v>1011.28485897</v>
      </c>
      <c r="D38" s="36">
        <f>SUMIFS(СВЦЭМ!$C$33:$C$776,СВЦЭМ!$A$33:$A$776,$A38,СВЦЭМ!$B$33:$B$776,D$11)+'СЕТ СН'!$F$12+СВЦЭМ!$D$10+'СЕТ СН'!$F$6-'СЕТ СН'!$F$22</f>
        <v>1070.3709642900001</v>
      </c>
      <c r="E38" s="36">
        <f>SUMIFS(СВЦЭМ!$C$33:$C$776,СВЦЭМ!$A$33:$A$776,$A38,СВЦЭМ!$B$33:$B$776,E$11)+'СЕТ СН'!$F$12+СВЦЭМ!$D$10+'СЕТ СН'!$F$6-'СЕТ СН'!$F$22</f>
        <v>1081.8245944799999</v>
      </c>
      <c r="F38" s="36">
        <f>SUMIFS(СВЦЭМ!$C$33:$C$776,СВЦЭМ!$A$33:$A$776,$A38,СВЦЭМ!$B$33:$B$776,F$11)+'СЕТ СН'!$F$12+СВЦЭМ!$D$10+'СЕТ СН'!$F$6-'СЕТ СН'!$F$22</f>
        <v>1085.4445599200001</v>
      </c>
      <c r="G38" s="36">
        <f>SUMIFS(СВЦЭМ!$C$33:$C$776,СВЦЭМ!$A$33:$A$776,$A38,СВЦЭМ!$B$33:$B$776,G$11)+'СЕТ СН'!$F$12+СВЦЭМ!$D$10+'СЕТ СН'!$F$6-'СЕТ СН'!$F$22</f>
        <v>1071.3241743199999</v>
      </c>
      <c r="H38" s="36">
        <f>SUMIFS(СВЦЭМ!$C$33:$C$776,СВЦЭМ!$A$33:$A$776,$A38,СВЦЭМ!$B$33:$B$776,H$11)+'СЕТ СН'!$F$12+СВЦЭМ!$D$10+'СЕТ СН'!$F$6-'СЕТ СН'!$F$22</f>
        <v>1028.9688594300001</v>
      </c>
      <c r="I38" s="36">
        <f>SUMIFS(СВЦЭМ!$C$33:$C$776,СВЦЭМ!$A$33:$A$776,$A38,СВЦЭМ!$B$33:$B$776,I$11)+'СЕТ СН'!$F$12+СВЦЭМ!$D$10+'СЕТ СН'!$F$6-'СЕТ СН'!$F$22</f>
        <v>992.64313652999999</v>
      </c>
      <c r="J38" s="36">
        <f>SUMIFS(СВЦЭМ!$C$33:$C$776,СВЦЭМ!$A$33:$A$776,$A38,СВЦЭМ!$B$33:$B$776,J$11)+'СЕТ СН'!$F$12+СВЦЭМ!$D$10+'СЕТ СН'!$F$6-'СЕТ СН'!$F$22</f>
        <v>985.80153165000002</v>
      </c>
      <c r="K38" s="36">
        <f>SUMIFS(СВЦЭМ!$C$33:$C$776,СВЦЭМ!$A$33:$A$776,$A38,СВЦЭМ!$B$33:$B$776,K$11)+'СЕТ СН'!$F$12+СВЦЭМ!$D$10+'СЕТ СН'!$F$6-'СЕТ СН'!$F$22</f>
        <v>988.00207871999987</v>
      </c>
      <c r="L38" s="36">
        <f>SUMIFS(СВЦЭМ!$C$33:$C$776,СВЦЭМ!$A$33:$A$776,$A38,СВЦЭМ!$B$33:$B$776,L$11)+'СЕТ СН'!$F$12+СВЦЭМ!$D$10+'СЕТ СН'!$F$6-'СЕТ СН'!$F$22</f>
        <v>954.59370268999987</v>
      </c>
      <c r="M38" s="36">
        <f>SUMIFS(СВЦЭМ!$C$33:$C$776,СВЦЭМ!$A$33:$A$776,$A38,СВЦЭМ!$B$33:$B$776,M$11)+'СЕТ СН'!$F$12+СВЦЭМ!$D$10+'СЕТ СН'!$F$6-'СЕТ СН'!$F$22</f>
        <v>906.97093083999994</v>
      </c>
      <c r="N38" s="36">
        <f>SUMIFS(СВЦЭМ!$C$33:$C$776,СВЦЭМ!$A$33:$A$776,$A38,СВЦЭМ!$B$33:$B$776,N$11)+'СЕТ СН'!$F$12+СВЦЭМ!$D$10+'СЕТ СН'!$F$6-'СЕТ СН'!$F$22</f>
        <v>891.30135378</v>
      </c>
      <c r="O38" s="36">
        <f>SUMIFS(СВЦЭМ!$C$33:$C$776,СВЦЭМ!$A$33:$A$776,$A38,СВЦЭМ!$B$33:$B$776,O$11)+'СЕТ СН'!$F$12+СВЦЭМ!$D$10+'СЕТ СН'!$F$6-'СЕТ СН'!$F$22</f>
        <v>888.76021923999997</v>
      </c>
      <c r="P38" s="36">
        <f>SUMIFS(СВЦЭМ!$C$33:$C$776,СВЦЭМ!$A$33:$A$776,$A38,СВЦЭМ!$B$33:$B$776,P$11)+'СЕТ СН'!$F$12+СВЦЭМ!$D$10+'СЕТ СН'!$F$6-'СЕТ СН'!$F$22</f>
        <v>907.04212430000007</v>
      </c>
      <c r="Q38" s="36">
        <f>SUMIFS(СВЦЭМ!$C$33:$C$776,СВЦЭМ!$A$33:$A$776,$A38,СВЦЭМ!$B$33:$B$776,Q$11)+'СЕТ СН'!$F$12+СВЦЭМ!$D$10+'СЕТ СН'!$F$6-'СЕТ СН'!$F$22</f>
        <v>918.11988877999988</v>
      </c>
      <c r="R38" s="36">
        <f>SUMIFS(СВЦЭМ!$C$33:$C$776,СВЦЭМ!$A$33:$A$776,$A38,СВЦЭМ!$B$33:$B$776,R$11)+'СЕТ СН'!$F$12+СВЦЭМ!$D$10+'СЕТ СН'!$F$6-'СЕТ СН'!$F$22</f>
        <v>913.33052180000004</v>
      </c>
      <c r="S38" s="36">
        <f>SUMIFS(СВЦЭМ!$C$33:$C$776,СВЦЭМ!$A$33:$A$776,$A38,СВЦЭМ!$B$33:$B$776,S$11)+'СЕТ СН'!$F$12+СВЦЭМ!$D$10+'СЕТ СН'!$F$6-'СЕТ СН'!$F$22</f>
        <v>891.97831902000007</v>
      </c>
      <c r="T38" s="36">
        <f>SUMIFS(СВЦЭМ!$C$33:$C$776,СВЦЭМ!$A$33:$A$776,$A38,СВЦЭМ!$B$33:$B$776,T$11)+'СЕТ СН'!$F$12+СВЦЭМ!$D$10+'СЕТ СН'!$F$6-'СЕТ СН'!$F$22</f>
        <v>871.57409353000003</v>
      </c>
      <c r="U38" s="36">
        <f>SUMIFS(СВЦЭМ!$C$33:$C$776,СВЦЭМ!$A$33:$A$776,$A38,СВЦЭМ!$B$33:$B$776,U$11)+'СЕТ СН'!$F$12+СВЦЭМ!$D$10+'СЕТ СН'!$F$6-'СЕТ СН'!$F$22</f>
        <v>871.53592505999995</v>
      </c>
      <c r="V38" s="36">
        <f>SUMIFS(СВЦЭМ!$C$33:$C$776,СВЦЭМ!$A$33:$A$776,$A38,СВЦЭМ!$B$33:$B$776,V$11)+'СЕТ СН'!$F$12+СВЦЭМ!$D$10+'СЕТ СН'!$F$6-'СЕТ СН'!$F$22</f>
        <v>869.95496393999997</v>
      </c>
      <c r="W38" s="36">
        <f>SUMIFS(СВЦЭМ!$C$33:$C$776,СВЦЭМ!$A$33:$A$776,$A38,СВЦЭМ!$B$33:$B$776,W$11)+'СЕТ СН'!$F$12+СВЦЭМ!$D$10+'СЕТ СН'!$F$6-'СЕТ СН'!$F$22</f>
        <v>882.94262254</v>
      </c>
      <c r="X38" s="36">
        <f>SUMIFS(СВЦЭМ!$C$33:$C$776,СВЦЭМ!$A$33:$A$776,$A38,СВЦЭМ!$B$33:$B$776,X$11)+'СЕТ СН'!$F$12+СВЦЭМ!$D$10+'СЕТ СН'!$F$6-'СЕТ СН'!$F$22</f>
        <v>894.76603907000003</v>
      </c>
      <c r="Y38" s="36">
        <f>SUMIFS(СВЦЭМ!$C$33:$C$776,СВЦЭМ!$A$33:$A$776,$A38,СВЦЭМ!$B$33:$B$776,Y$11)+'СЕТ СН'!$F$12+СВЦЭМ!$D$10+'СЕТ СН'!$F$6-'СЕТ СН'!$F$22</f>
        <v>916.62523192000003</v>
      </c>
    </row>
    <row r="39" spans="1:25" ht="15.75" x14ac:dyDescent="0.2">
      <c r="A39" s="35">
        <f t="shared" si="0"/>
        <v>44163</v>
      </c>
      <c r="B39" s="36">
        <f>SUMIFS(СВЦЭМ!$C$33:$C$776,СВЦЭМ!$A$33:$A$776,$A39,СВЦЭМ!$B$33:$B$776,B$11)+'СЕТ СН'!$F$12+СВЦЭМ!$D$10+'СЕТ СН'!$F$6-'СЕТ СН'!$F$22</f>
        <v>941.02154051999992</v>
      </c>
      <c r="C39" s="36">
        <f>SUMIFS(СВЦЭМ!$C$33:$C$776,СВЦЭМ!$A$33:$A$776,$A39,СВЦЭМ!$B$33:$B$776,C$11)+'СЕТ СН'!$F$12+СВЦЭМ!$D$10+'СЕТ СН'!$F$6-'СЕТ СН'!$F$22</f>
        <v>1008.5739819400001</v>
      </c>
      <c r="D39" s="36">
        <f>SUMIFS(СВЦЭМ!$C$33:$C$776,СВЦЭМ!$A$33:$A$776,$A39,СВЦЭМ!$B$33:$B$776,D$11)+'СЕТ СН'!$F$12+СВЦЭМ!$D$10+'СЕТ СН'!$F$6-'СЕТ СН'!$F$22</f>
        <v>1054.3292450700001</v>
      </c>
      <c r="E39" s="36">
        <f>SUMIFS(СВЦЭМ!$C$33:$C$776,СВЦЭМ!$A$33:$A$776,$A39,СВЦЭМ!$B$33:$B$776,E$11)+'СЕТ СН'!$F$12+СВЦЭМ!$D$10+'СЕТ СН'!$F$6-'СЕТ СН'!$F$22</f>
        <v>1061.67276664</v>
      </c>
      <c r="F39" s="36">
        <f>SUMIFS(СВЦЭМ!$C$33:$C$776,СВЦЭМ!$A$33:$A$776,$A39,СВЦЭМ!$B$33:$B$776,F$11)+'СЕТ СН'!$F$12+СВЦЭМ!$D$10+'СЕТ СН'!$F$6-'СЕТ СН'!$F$22</f>
        <v>1063.0158296100001</v>
      </c>
      <c r="G39" s="36">
        <f>SUMIFS(СВЦЭМ!$C$33:$C$776,СВЦЭМ!$A$33:$A$776,$A39,СВЦЭМ!$B$33:$B$776,G$11)+'СЕТ СН'!$F$12+СВЦЭМ!$D$10+'СЕТ СН'!$F$6-'СЕТ СН'!$F$22</f>
        <v>1057.30786635</v>
      </c>
      <c r="H39" s="36">
        <f>SUMIFS(СВЦЭМ!$C$33:$C$776,СВЦЭМ!$A$33:$A$776,$A39,СВЦЭМ!$B$33:$B$776,H$11)+'СЕТ СН'!$F$12+СВЦЭМ!$D$10+'СЕТ СН'!$F$6-'СЕТ СН'!$F$22</f>
        <v>1043.4331743400001</v>
      </c>
      <c r="I39" s="36">
        <f>SUMIFS(СВЦЭМ!$C$33:$C$776,СВЦЭМ!$A$33:$A$776,$A39,СВЦЭМ!$B$33:$B$776,I$11)+'СЕТ СН'!$F$12+СВЦЭМ!$D$10+'СЕТ СН'!$F$6-'СЕТ СН'!$F$22</f>
        <v>1024.36376453</v>
      </c>
      <c r="J39" s="36">
        <f>SUMIFS(СВЦЭМ!$C$33:$C$776,СВЦЭМ!$A$33:$A$776,$A39,СВЦЭМ!$B$33:$B$776,J$11)+'СЕТ СН'!$F$12+СВЦЭМ!$D$10+'СЕТ СН'!$F$6-'СЕТ СН'!$F$22</f>
        <v>1002.98894071</v>
      </c>
      <c r="K39" s="36">
        <f>SUMIFS(СВЦЭМ!$C$33:$C$776,СВЦЭМ!$A$33:$A$776,$A39,СВЦЭМ!$B$33:$B$776,K$11)+'СЕТ СН'!$F$12+СВЦЭМ!$D$10+'СЕТ СН'!$F$6-'СЕТ СН'!$F$22</f>
        <v>986.08922686999995</v>
      </c>
      <c r="L39" s="36">
        <f>SUMIFS(СВЦЭМ!$C$33:$C$776,СВЦЭМ!$A$33:$A$776,$A39,СВЦЭМ!$B$33:$B$776,L$11)+'СЕТ СН'!$F$12+СВЦЭМ!$D$10+'СЕТ СН'!$F$6-'СЕТ СН'!$F$22</f>
        <v>944.55028988999993</v>
      </c>
      <c r="M39" s="36">
        <f>SUMIFS(СВЦЭМ!$C$33:$C$776,СВЦЭМ!$A$33:$A$776,$A39,СВЦЭМ!$B$33:$B$776,M$11)+'СЕТ СН'!$F$12+СВЦЭМ!$D$10+'СЕТ СН'!$F$6-'СЕТ СН'!$F$22</f>
        <v>903.75533077</v>
      </c>
      <c r="N39" s="36">
        <f>SUMIFS(СВЦЭМ!$C$33:$C$776,СВЦЭМ!$A$33:$A$776,$A39,СВЦЭМ!$B$33:$B$776,N$11)+'СЕТ СН'!$F$12+СВЦЭМ!$D$10+'СЕТ СН'!$F$6-'СЕТ СН'!$F$22</f>
        <v>903.81321338999987</v>
      </c>
      <c r="O39" s="36">
        <f>SUMIFS(СВЦЭМ!$C$33:$C$776,СВЦЭМ!$A$33:$A$776,$A39,СВЦЭМ!$B$33:$B$776,O$11)+'СЕТ СН'!$F$12+СВЦЭМ!$D$10+'СЕТ СН'!$F$6-'СЕТ СН'!$F$22</f>
        <v>905.65218376000007</v>
      </c>
      <c r="P39" s="36">
        <f>SUMIFS(СВЦЭМ!$C$33:$C$776,СВЦЭМ!$A$33:$A$776,$A39,СВЦЭМ!$B$33:$B$776,P$11)+'СЕТ СН'!$F$12+СВЦЭМ!$D$10+'СЕТ СН'!$F$6-'СЕТ СН'!$F$22</f>
        <v>915.34851421999997</v>
      </c>
      <c r="Q39" s="36">
        <f>SUMIFS(СВЦЭМ!$C$33:$C$776,СВЦЭМ!$A$33:$A$776,$A39,СВЦЭМ!$B$33:$B$776,Q$11)+'СЕТ СН'!$F$12+СВЦЭМ!$D$10+'СЕТ СН'!$F$6-'СЕТ СН'!$F$22</f>
        <v>907.61833516999991</v>
      </c>
      <c r="R39" s="36">
        <f>SUMIFS(СВЦЭМ!$C$33:$C$776,СВЦЭМ!$A$33:$A$776,$A39,СВЦЭМ!$B$33:$B$776,R$11)+'СЕТ СН'!$F$12+СВЦЭМ!$D$10+'СЕТ СН'!$F$6-'СЕТ СН'!$F$22</f>
        <v>901.09115743000007</v>
      </c>
      <c r="S39" s="36">
        <f>SUMIFS(СВЦЭМ!$C$33:$C$776,СВЦЭМ!$A$33:$A$776,$A39,СВЦЭМ!$B$33:$B$776,S$11)+'СЕТ СН'!$F$12+СВЦЭМ!$D$10+'СЕТ СН'!$F$6-'СЕТ СН'!$F$22</f>
        <v>877.34956762999991</v>
      </c>
      <c r="T39" s="36">
        <f>SUMIFS(СВЦЭМ!$C$33:$C$776,СВЦЭМ!$A$33:$A$776,$A39,СВЦЭМ!$B$33:$B$776,T$11)+'СЕТ СН'!$F$12+СВЦЭМ!$D$10+'СЕТ СН'!$F$6-'СЕТ СН'!$F$22</f>
        <v>874.03879723</v>
      </c>
      <c r="U39" s="36">
        <f>SUMIFS(СВЦЭМ!$C$33:$C$776,СВЦЭМ!$A$33:$A$776,$A39,СВЦЭМ!$B$33:$B$776,U$11)+'СЕТ СН'!$F$12+СВЦЭМ!$D$10+'СЕТ СН'!$F$6-'СЕТ СН'!$F$22</f>
        <v>870.17921587000001</v>
      </c>
      <c r="V39" s="36">
        <f>SUMIFS(СВЦЭМ!$C$33:$C$776,СВЦЭМ!$A$33:$A$776,$A39,СВЦЭМ!$B$33:$B$776,V$11)+'СЕТ СН'!$F$12+СВЦЭМ!$D$10+'СЕТ СН'!$F$6-'СЕТ СН'!$F$22</f>
        <v>863.43322033999993</v>
      </c>
      <c r="W39" s="36">
        <f>SUMIFS(СВЦЭМ!$C$33:$C$776,СВЦЭМ!$A$33:$A$776,$A39,СВЦЭМ!$B$33:$B$776,W$11)+'СЕТ СН'!$F$12+СВЦЭМ!$D$10+'СЕТ СН'!$F$6-'СЕТ СН'!$F$22</f>
        <v>883.84429382999997</v>
      </c>
      <c r="X39" s="36">
        <f>SUMIFS(СВЦЭМ!$C$33:$C$776,СВЦЭМ!$A$33:$A$776,$A39,СВЦЭМ!$B$33:$B$776,X$11)+'СЕТ СН'!$F$12+СВЦЭМ!$D$10+'СЕТ СН'!$F$6-'СЕТ СН'!$F$22</f>
        <v>903.01142714000002</v>
      </c>
      <c r="Y39" s="36">
        <f>SUMIFS(СВЦЭМ!$C$33:$C$776,СВЦЭМ!$A$33:$A$776,$A39,СВЦЭМ!$B$33:$B$776,Y$11)+'СЕТ СН'!$F$12+СВЦЭМ!$D$10+'СЕТ СН'!$F$6-'СЕТ СН'!$F$22</f>
        <v>926.42148619</v>
      </c>
    </row>
    <row r="40" spans="1:25" ht="15.75" x14ac:dyDescent="0.2">
      <c r="A40" s="35">
        <f t="shared" si="0"/>
        <v>44164</v>
      </c>
      <c r="B40" s="36">
        <f>SUMIFS(СВЦЭМ!$C$33:$C$776,СВЦЭМ!$A$33:$A$776,$A40,СВЦЭМ!$B$33:$B$776,B$11)+'СЕТ СН'!$F$12+СВЦЭМ!$D$10+'СЕТ СН'!$F$6-'СЕТ СН'!$F$22</f>
        <v>934.29336816</v>
      </c>
      <c r="C40" s="36">
        <f>SUMIFS(СВЦЭМ!$C$33:$C$776,СВЦЭМ!$A$33:$A$776,$A40,СВЦЭМ!$B$33:$B$776,C$11)+'СЕТ СН'!$F$12+СВЦЭМ!$D$10+'СЕТ СН'!$F$6-'СЕТ СН'!$F$22</f>
        <v>1016.3268319599999</v>
      </c>
      <c r="D40" s="36">
        <f>SUMIFS(СВЦЭМ!$C$33:$C$776,СВЦЭМ!$A$33:$A$776,$A40,СВЦЭМ!$B$33:$B$776,D$11)+'СЕТ СН'!$F$12+СВЦЭМ!$D$10+'СЕТ СН'!$F$6-'СЕТ СН'!$F$22</f>
        <v>1063.49758092</v>
      </c>
      <c r="E40" s="36">
        <f>SUMIFS(СВЦЭМ!$C$33:$C$776,СВЦЭМ!$A$33:$A$776,$A40,СВЦЭМ!$B$33:$B$776,E$11)+'СЕТ СН'!$F$12+СВЦЭМ!$D$10+'СЕТ СН'!$F$6-'СЕТ СН'!$F$22</f>
        <v>1078.66394762</v>
      </c>
      <c r="F40" s="36">
        <f>SUMIFS(СВЦЭМ!$C$33:$C$776,СВЦЭМ!$A$33:$A$776,$A40,СВЦЭМ!$B$33:$B$776,F$11)+'СЕТ СН'!$F$12+СВЦЭМ!$D$10+'СЕТ СН'!$F$6-'СЕТ СН'!$F$22</f>
        <v>1076.5461370400001</v>
      </c>
      <c r="G40" s="36">
        <f>SUMIFS(СВЦЭМ!$C$33:$C$776,СВЦЭМ!$A$33:$A$776,$A40,СВЦЭМ!$B$33:$B$776,G$11)+'СЕТ СН'!$F$12+СВЦЭМ!$D$10+'СЕТ СН'!$F$6-'СЕТ СН'!$F$22</f>
        <v>1075.59604018</v>
      </c>
      <c r="H40" s="36">
        <f>SUMIFS(СВЦЭМ!$C$33:$C$776,СВЦЭМ!$A$33:$A$776,$A40,СВЦЭМ!$B$33:$B$776,H$11)+'СЕТ СН'!$F$12+СВЦЭМ!$D$10+'СЕТ СН'!$F$6-'СЕТ СН'!$F$22</f>
        <v>1057.6153484500001</v>
      </c>
      <c r="I40" s="36">
        <f>SUMIFS(СВЦЭМ!$C$33:$C$776,СВЦЭМ!$A$33:$A$776,$A40,СВЦЭМ!$B$33:$B$776,I$11)+'СЕТ СН'!$F$12+СВЦЭМ!$D$10+'СЕТ СН'!$F$6-'СЕТ СН'!$F$22</f>
        <v>1032.86592154</v>
      </c>
      <c r="J40" s="36">
        <f>SUMIFS(СВЦЭМ!$C$33:$C$776,СВЦЭМ!$A$33:$A$776,$A40,СВЦЭМ!$B$33:$B$776,J$11)+'СЕТ СН'!$F$12+СВЦЭМ!$D$10+'СЕТ СН'!$F$6-'СЕТ СН'!$F$22</f>
        <v>994.62114124000004</v>
      </c>
      <c r="K40" s="36">
        <f>SUMIFS(СВЦЭМ!$C$33:$C$776,СВЦЭМ!$A$33:$A$776,$A40,СВЦЭМ!$B$33:$B$776,K$11)+'СЕТ СН'!$F$12+СВЦЭМ!$D$10+'СЕТ СН'!$F$6-'СЕТ СН'!$F$22</f>
        <v>972.15280600999995</v>
      </c>
      <c r="L40" s="36">
        <f>SUMIFS(СВЦЭМ!$C$33:$C$776,СВЦЭМ!$A$33:$A$776,$A40,СВЦЭМ!$B$33:$B$776,L$11)+'СЕТ СН'!$F$12+СВЦЭМ!$D$10+'СЕТ СН'!$F$6-'СЕТ СН'!$F$22</f>
        <v>936.3084293899999</v>
      </c>
      <c r="M40" s="36">
        <f>SUMIFS(СВЦЭМ!$C$33:$C$776,СВЦЭМ!$A$33:$A$776,$A40,СВЦЭМ!$B$33:$B$776,M$11)+'СЕТ СН'!$F$12+СВЦЭМ!$D$10+'СЕТ СН'!$F$6-'СЕТ СН'!$F$22</f>
        <v>895.48761859999991</v>
      </c>
      <c r="N40" s="36">
        <f>SUMIFS(СВЦЭМ!$C$33:$C$776,СВЦЭМ!$A$33:$A$776,$A40,СВЦЭМ!$B$33:$B$776,N$11)+'СЕТ СН'!$F$12+СВЦЭМ!$D$10+'СЕТ СН'!$F$6-'СЕТ СН'!$F$22</f>
        <v>883.4839988199999</v>
      </c>
      <c r="O40" s="36">
        <f>SUMIFS(СВЦЭМ!$C$33:$C$776,СВЦЭМ!$A$33:$A$776,$A40,СВЦЭМ!$B$33:$B$776,O$11)+'СЕТ СН'!$F$12+СВЦЭМ!$D$10+'СЕТ СН'!$F$6-'СЕТ СН'!$F$22</f>
        <v>892.63542950999999</v>
      </c>
      <c r="P40" s="36">
        <f>SUMIFS(СВЦЭМ!$C$33:$C$776,СВЦЭМ!$A$33:$A$776,$A40,СВЦЭМ!$B$33:$B$776,P$11)+'СЕТ СН'!$F$12+СВЦЭМ!$D$10+'СЕТ СН'!$F$6-'СЕТ СН'!$F$22</f>
        <v>906.64394007999999</v>
      </c>
      <c r="Q40" s="36">
        <f>SUMIFS(СВЦЭМ!$C$33:$C$776,СВЦЭМ!$A$33:$A$776,$A40,СВЦЭМ!$B$33:$B$776,Q$11)+'СЕТ СН'!$F$12+СВЦЭМ!$D$10+'СЕТ СН'!$F$6-'СЕТ СН'!$F$22</f>
        <v>905.58772490999991</v>
      </c>
      <c r="R40" s="36">
        <f>SUMIFS(СВЦЭМ!$C$33:$C$776,СВЦЭМ!$A$33:$A$776,$A40,СВЦЭМ!$B$33:$B$776,R$11)+'СЕТ СН'!$F$12+СВЦЭМ!$D$10+'СЕТ СН'!$F$6-'СЕТ СН'!$F$22</f>
        <v>902.93204779000007</v>
      </c>
      <c r="S40" s="36">
        <f>SUMIFS(СВЦЭМ!$C$33:$C$776,СВЦЭМ!$A$33:$A$776,$A40,СВЦЭМ!$B$33:$B$776,S$11)+'СЕТ СН'!$F$12+СВЦЭМ!$D$10+'СЕТ СН'!$F$6-'СЕТ СН'!$F$22</f>
        <v>881.32597134000002</v>
      </c>
      <c r="T40" s="36">
        <f>SUMIFS(СВЦЭМ!$C$33:$C$776,СВЦЭМ!$A$33:$A$776,$A40,СВЦЭМ!$B$33:$B$776,T$11)+'СЕТ СН'!$F$12+СВЦЭМ!$D$10+'СЕТ СН'!$F$6-'СЕТ СН'!$F$22</f>
        <v>858.64375132000009</v>
      </c>
      <c r="U40" s="36">
        <f>SUMIFS(СВЦЭМ!$C$33:$C$776,СВЦЭМ!$A$33:$A$776,$A40,СВЦЭМ!$B$33:$B$776,U$11)+'СЕТ СН'!$F$12+СВЦЭМ!$D$10+'СЕТ СН'!$F$6-'СЕТ СН'!$F$22</f>
        <v>856.97234782999999</v>
      </c>
      <c r="V40" s="36">
        <f>SUMIFS(СВЦЭМ!$C$33:$C$776,СВЦЭМ!$A$33:$A$776,$A40,СВЦЭМ!$B$33:$B$776,V$11)+'СЕТ СН'!$F$12+СВЦЭМ!$D$10+'СЕТ СН'!$F$6-'СЕТ СН'!$F$22</f>
        <v>866.96765514000003</v>
      </c>
      <c r="W40" s="36">
        <f>SUMIFS(СВЦЭМ!$C$33:$C$776,СВЦЭМ!$A$33:$A$776,$A40,СВЦЭМ!$B$33:$B$776,W$11)+'СЕТ СН'!$F$12+СВЦЭМ!$D$10+'СЕТ СН'!$F$6-'СЕТ СН'!$F$22</f>
        <v>876.44161905999999</v>
      </c>
      <c r="X40" s="36">
        <f>SUMIFS(СВЦЭМ!$C$33:$C$776,СВЦЭМ!$A$33:$A$776,$A40,СВЦЭМ!$B$33:$B$776,X$11)+'СЕТ СН'!$F$12+СВЦЭМ!$D$10+'СЕТ СН'!$F$6-'СЕТ СН'!$F$22</f>
        <v>897.62548470000002</v>
      </c>
      <c r="Y40" s="36">
        <f>SUMIFS(СВЦЭМ!$C$33:$C$776,СВЦЭМ!$A$33:$A$776,$A40,СВЦЭМ!$B$33:$B$776,Y$11)+'СЕТ СН'!$F$12+СВЦЭМ!$D$10+'СЕТ СН'!$F$6-'СЕТ СН'!$F$22</f>
        <v>914.17057913999997</v>
      </c>
    </row>
    <row r="41" spans="1:25" ht="15.75" x14ac:dyDescent="0.2">
      <c r="A41" s="35">
        <f t="shared" si="0"/>
        <v>44165</v>
      </c>
      <c r="B41" s="36">
        <f>SUMIFS(СВЦЭМ!$C$33:$C$776,СВЦЭМ!$A$33:$A$776,$A41,СВЦЭМ!$B$33:$B$776,B$11)+'СЕТ СН'!$F$12+СВЦЭМ!$D$10+'СЕТ СН'!$F$6-'СЕТ СН'!$F$22</f>
        <v>977.4544936499999</v>
      </c>
      <c r="C41" s="36">
        <f>SUMIFS(СВЦЭМ!$C$33:$C$776,СВЦЭМ!$A$33:$A$776,$A41,СВЦЭМ!$B$33:$B$776,C$11)+'СЕТ СН'!$F$12+СВЦЭМ!$D$10+'СЕТ СН'!$F$6-'СЕТ СН'!$F$22</f>
        <v>1050.3573610399999</v>
      </c>
      <c r="D41" s="36">
        <f>SUMIFS(СВЦЭМ!$C$33:$C$776,СВЦЭМ!$A$33:$A$776,$A41,СВЦЭМ!$B$33:$B$776,D$11)+'СЕТ СН'!$F$12+СВЦЭМ!$D$10+'СЕТ СН'!$F$6-'СЕТ СН'!$F$22</f>
        <v>1103.2229665699999</v>
      </c>
      <c r="E41" s="36">
        <f>SUMIFS(СВЦЭМ!$C$33:$C$776,СВЦЭМ!$A$33:$A$776,$A41,СВЦЭМ!$B$33:$B$776,E$11)+'СЕТ СН'!$F$12+СВЦЭМ!$D$10+'СЕТ СН'!$F$6-'СЕТ СН'!$F$22</f>
        <v>1111.6457110199999</v>
      </c>
      <c r="F41" s="36">
        <f>SUMIFS(СВЦЭМ!$C$33:$C$776,СВЦЭМ!$A$33:$A$776,$A41,СВЦЭМ!$B$33:$B$776,F$11)+'СЕТ СН'!$F$12+СВЦЭМ!$D$10+'СЕТ СН'!$F$6-'СЕТ СН'!$F$22</f>
        <v>1104.8890008699998</v>
      </c>
      <c r="G41" s="36">
        <f>SUMIFS(СВЦЭМ!$C$33:$C$776,СВЦЭМ!$A$33:$A$776,$A41,СВЦЭМ!$B$33:$B$776,G$11)+'СЕТ СН'!$F$12+СВЦЭМ!$D$10+'СЕТ СН'!$F$6-'СЕТ СН'!$F$22</f>
        <v>1087.83157508</v>
      </c>
      <c r="H41" s="36">
        <f>SUMIFS(СВЦЭМ!$C$33:$C$776,СВЦЭМ!$A$33:$A$776,$A41,СВЦЭМ!$B$33:$B$776,H$11)+'СЕТ СН'!$F$12+СВЦЭМ!$D$10+'СЕТ СН'!$F$6-'СЕТ СН'!$F$22</f>
        <v>1072.9316108799999</v>
      </c>
      <c r="I41" s="36">
        <f>SUMIFS(СВЦЭМ!$C$33:$C$776,СВЦЭМ!$A$33:$A$776,$A41,СВЦЭМ!$B$33:$B$776,I$11)+'СЕТ СН'!$F$12+СВЦЭМ!$D$10+'СЕТ СН'!$F$6-'СЕТ СН'!$F$22</f>
        <v>1046.5394043599999</v>
      </c>
      <c r="J41" s="36">
        <f>SUMIFS(СВЦЭМ!$C$33:$C$776,СВЦЭМ!$A$33:$A$776,$A41,СВЦЭМ!$B$33:$B$776,J$11)+'СЕТ СН'!$F$12+СВЦЭМ!$D$10+'СЕТ СН'!$F$6-'СЕТ СН'!$F$22</f>
        <v>1012.6757626199999</v>
      </c>
      <c r="K41" s="36">
        <f>SUMIFS(СВЦЭМ!$C$33:$C$776,СВЦЭМ!$A$33:$A$776,$A41,СВЦЭМ!$B$33:$B$776,K$11)+'СЕТ СН'!$F$12+СВЦЭМ!$D$10+'СЕТ СН'!$F$6-'СЕТ СН'!$F$22</f>
        <v>1010.6335236699999</v>
      </c>
      <c r="L41" s="36">
        <f>SUMIFS(СВЦЭМ!$C$33:$C$776,СВЦЭМ!$A$33:$A$776,$A41,СВЦЭМ!$B$33:$B$776,L$11)+'СЕТ СН'!$F$12+СВЦЭМ!$D$10+'СЕТ СН'!$F$6-'СЕТ СН'!$F$22</f>
        <v>980.74999090000006</v>
      </c>
      <c r="M41" s="36">
        <f>SUMIFS(СВЦЭМ!$C$33:$C$776,СВЦЭМ!$A$33:$A$776,$A41,СВЦЭМ!$B$33:$B$776,M$11)+'СЕТ СН'!$F$12+СВЦЭМ!$D$10+'СЕТ СН'!$F$6-'СЕТ СН'!$F$22</f>
        <v>938.76913706000005</v>
      </c>
      <c r="N41" s="36">
        <f>SUMIFS(СВЦЭМ!$C$33:$C$776,СВЦЭМ!$A$33:$A$776,$A41,СВЦЭМ!$B$33:$B$776,N$11)+'СЕТ СН'!$F$12+СВЦЭМ!$D$10+'СЕТ СН'!$F$6-'СЕТ СН'!$F$22</f>
        <v>925.70456072999991</v>
      </c>
      <c r="O41" s="36">
        <f>SUMIFS(СВЦЭМ!$C$33:$C$776,СВЦЭМ!$A$33:$A$776,$A41,СВЦЭМ!$B$33:$B$776,O$11)+'СЕТ СН'!$F$12+СВЦЭМ!$D$10+'СЕТ СН'!$F$6-'СЕТ СН'!$F$22</f>
        <v>930.65817938999999</v>
      </c>
      <c r="P41" s="36">
        <f>SUMIFS(СВЦЭМ!$C$33:$C$776,СВЦЭМ!$A$33:$A$776,$A41,СВЦЭМ!$B$33:$B$776,P$11)+'СЕТ СН'!$F$12+СВЦЭМ!$D$10+'СЕТ СН'!$F$6-'СЕТ СН'!$F$22</f>
        <v>941.41471825999997</v>
      </c>
      <c r="Q41" s="36">
        <f>SUMIFS(СВЦЭМ!$C$33:$C$776,СВЦЭМ!$A$33:$A$776,$A41,СВЦЭМ!$B$33:$B$776,Q$11)+'СЕТ СН'!$F$12+СВЦЭМ!$D$10+'СЕТ СН'!$F$6-'СЕТ СН'!$F$22</f>
        <v>934.93338176999987</v>
      </c>
      <c r="R41" s="36">
        <f>SUMIFS(СВЦЭМ!$C$33:$C$776,СВЦЭМ!$A$33:$A$776,$A41,СВЦЭМ!$B$33:$B$776,R$11)+'СЕТ СН'!$F$12+СВЦЭМ!$D$10+'СЕТ СН'!$F$6-'СЕТ СН'!$F$22</f>
        <v>921.23286809999991</v>
      </c>
      <c r="S41" s="36">
        <f>SUMIFS(СВЦЭМ!$C$33:$C$776,СВЦЭМ!$A$33:$A$776,$A41,СВЦЭМ!$B$33:$B$776,S$11)+'СЕТ СН'!$F$12+СВЦЭМ!$D$10+'СЕТ СН'!$F$6-'СЕТ СН'!$F$22</f>
        <v>912.33037040999989</v>
      </c>
      <c r="T41" s="36">
        <f>SUMIFS(СВЦЭМ!$C$33:$C$776,СВЦЭМ!$A$33:$A$776,$A41,СВЦЭМ!$B$33:$B$776,T$11)+'СЕТ СН'!$F$12+СВЦЭМ!$D$10+'СЕТ СН'!$F$6-'СЕТ СН'!$F$22</f>
        <v>897.58011454999996</v>
      </c>
      <c r="U41" s="36">
        <f>SUMIFS(СВЦЭМ!$C$33:$C$776,СВЦЭМ!$A$33:$A$776,$A41,СВЦЭМ!$B$33:$B$776,U$11)+'СЕТ СН'!$F$12+СВЦЭМ!$D$10+'СЕТ СН'!$F$6-'СЕТ СН'!$F$22</f>
        <v>902.74552440000002</v>
      </c>
      <c r="V41" s="36">
        <f>SUMIFS(СВЦЭМ!$C$33:$C$776,СВЦЭМ!$A$33:$A$776,$A41,СВЦЭМ!$B$33:$B$776,V$11)+'СЕТ СН'!$F$12+СВЦЭМ!$D$10+'СЕТ СН'!$F$6-'СЕТ СН'!$F$22</f>
        <v>911.22735306000004</v>
      </c>
      <c r="W41" s="36">
        <f>SUMIFS(СВЦЭМ!$C$33:$C$776,СВЦЭМ!$A$33:$A$776,$A41,СВЦЭМ!$B$33:$B$776,W$11)+'СЕТ СН'!$F$12+СВЦЭМ!$D$10+'СЕТ СН'!$F$6-'СЕТ СН'!$F$22</f>
        <v>923.54755327999987</v>
      </c>
      <c r="X41" s="36">
        <f>SUMIFS(СВЦЭМ!$C$33:$C$776,СВЦЭМ!$A$33:$A$776,$A41,СВЦЭМ!$B$33:$B$776,X$11)+'СЕТ СН'!$F$12+СВЦЭМ!$D$10+'СЕТ СН'!$F$6-'СЕТ СН'!$F$22</f>
        <v>924.55202884999994</v>
      </c>
      <c r="Y41" s="36">
        <f>SUMIFS(СВЦЭМ!$C$33:$C$776,СВЦЭМ!$A$33:$A$776,$A41,СВЦЭМ!$B$33:$B$776,Y$11)+'СЕТ СН'!$F$12+СВЦЭМ!$D$10+'СЕТ СН'!$F$6-'СЕТ СН'!$F$22</f>
        <v>948.31923862999997</v>
      </c>
    </row>
    <row r="42" spans="1:25" ht="15.75" hidden="1" x14ac:dyDescent="0.2">
      <c r="A42" s="35">
        <f t="shared" si="0"/>
        <v>44166</v>
      </c>
      <c r="B42" s="36">
        <f>SUMIFS(СВЦЭМ!$C$33:$C$776,СВЦЭМ!$A$33:$A$776,$A42,СВЦЭМ!$B$33:$B$776,B$11)+'СЕТ СН'!$F$12+СВЦЭМ!$D$10+'СЕТ СН'!$F$6-'СЕТ СН'!$F$22</f>
        <v>106.38131551000001</v>
      </c>
      <c r="C42" s="36">
        <f>SUMIFS(СВЦЭМ!$C$33:$C$776,СВЦЭМ!$A$33:$A$776,$A42,СВЦЭМ!$B$33:$B$776,C$11)+'СЕТ СН'!$F$12+СВЦЭМ!$D$10+'СЕТ СН'!$F$6-'СЕТ СН'!$F$22</f>
        <v>106.38131551000001</v>
      </c>
      <c r="D42" s="36">
        <f>SUMIFS(СВЦЭМ!$C$33:$C$776,СВЦЭМ!$A$33:$A$776,$A42,СВЦЭМ!$B$33:$B$776,D$11)+'СЕТ СН'!$F$12+СВЦЭМ!$D$10+'СЕТ СН'!$F$6-'СЕТ СН'!$F$22</f>
        <v>106.38131551000001</v>
      </c>
      <c r="E42" s="36">
        <f>SUMIFS(СВЦЭМ!$C$33:$C$776,СВЦЭМ!$A$33:$A$776,$A42,СВЦЭМ!$B$33:$B$776,E$11)+'СЕТ СН'!$F$12+СВЦЭМ!$D$10+'СЕТ СН'!$F$6-'СЕТ СН'!$F$22</f>
        <v>106.38131551000001</v>
      </c>
      <c r="F42" s="36">
        <f>SUMIFS(СВЦЭМ!$C$33:$C$776,СВЦЭМ!$A$33:$A$776,$A42,СВЦЭМ!$B$33:$B$776,F$11)+'СЕТ СН'!$F$12+СВЦЭМ!$D$10+'СЕТ СН'!$F$6-'СЕТ СН'!$F$22</f>
        <v>106.38131551000001</v>
      </c>
      <c r="G42" s="36">
        <f>SUMIFS(СВЦЭМ!$C$33:$C$776,СВЦЭМ!$A$33:$A$776,$A42,СВЦЭМ!$B$33:$B$776,G$11)+'СЕТ СН'!$F$12+СВЦЭМ!$D$10+'СЕТ СН'!$F$6-'СЕТ СН'!$F$22</f>
        <v>106.38131551000001</v>
      </c>
      <c r="H42" s="36">
        <f>SUMIFS(СВЦЭМ!$C$33:$C$776,СВЦЭМ!$A$33:$A$776,$A42,СВЦЭМ!$B$33:$B$776,H$11)+'СЕТ СН'!$F$12+СВЦЭМ!$D$10+'СЕТ СН'!$F$6-'СЕТ СН'!$F$22</f>
        <v>106.38131551000001</v>
      </c>
      <c r="I42" s="36">
        <f>SUMIFS(СВЦЭМ!$C$33:$C$776,СВЦЭМ!$A$33:$A$776,$A42,СВЦЭМ!$B$33:$B$776,I$11)+'СЕТ СН'!$F$12+СВЦЭМ!$D$10+'СЕТ СН'!$F$6-'СЕТ СН'!$F$22</f>
        <v>106.38131551000001</v>
      </c>
      <c r="J42" s="36">
        <f>SUMIFS(СВЦЭМ!$C$33:$C$776,СВЦЭМ!$A$33:$A$776,$A42,СВЦЭМ!$B$33:$B$776,J$11)+'СЕТ СН'!$F$12+СВЦЭМ!$D$10+'СЕТ СН'!$F$6-'СЕТ СН'!$F$22</f>
        <v>106.38131551000001</v>
      </c>
      <c r="K42" s="36">
        <f>SUMIFS(СВЦЭМ!$C$33:$C$776,СВЦЭМ!$A$33:$A$776,$A42,СВЦЭМ!$B$33:$B$776,K$11)+'СЕТ СН'!$F$12+СВЦЭМ!$D$10+'СЕТ СН'!$F$6-'СЕТ СН'!$F$22</f>
        <v>106.38131551000001</v>
      </c>
      <c r="L42" s="36">
        <f>SUMIFS(СВЦЭМ!$C$33:$C$776,СВЦЭМ!$A$33:$A$776,$A42,СВЦЭМ!$B$33:$B$776,L$11)+'СЕТ СН'!$F$12+СВЦЭМ!$D$10+'СЕТ СН'!$F$6-'СЕТ СН'!$F$22</f>
        <v>106.38131551000001</v>
      </c>
      <c r="M42" s="36">
        <f>SUMIFS(СВЦЭМ!$C$33:$C$776,СВЦЭМ!$A$33:$A$776,$A42,СВЦЭМ!$B$33:$B$776,M$11)+'СЕТ СН'!$F$12+СВЦЭМ!$D$10+'СЕТ СН'!$F$6-'СЕТ СН'!$F$22</f>
        <v>106.38131551000001</v>
      </c>
      <c r="N42" s="36">
        <f>SUMIFS(СВЦЭМ!$C$33:$C$776,СВЦЭМ!$A$33:$A$776,$A42,СВЦЭМ!$B$33:$B$776,N$11)+'СЕТ СН'!$F$12+СВЦЭМ!$D$10+'СЕТ СН'!$F$6-'СЕТ СН'!$F$22</f>
        <v>106.38131551000001</v>
      </c>
      <c r="O42" s="36">
        <f>SUMIFS(СВЦЭМ!$C$33:$C$776,СВЦЭМ!$A$33:$A$776,$A42,СВЦЭМ!$B$33:$B$776,O$11)+'СЕТ СН'!$F$12+СВЦЭМ!$D$10+'СЕТ СН'!$F$6-'СЕТ СН'!$F$22</f>
        <v>106.38131551000001</v>
      </c>
      <c r="P42" s="36">
        <f>SUMIFS(СВЦЭМ!$C$33:$C$776,СВЦЭМ!$A$33:$A$776,$A42,СВЦЭМ!$B$33:$B$776,P$11)+'СЕТ СН'!$F$12+СВЦЭМ!$D$10+'СЕТ СН'!$F$6-'СЕТ СН'!$F$22</f>
        <v>106.38131551000001</v>
      </c>
      <c r="Q42" s="36">
        <f>SUMIFS(СВЦЭМ!$C$33:$C$776,СВЦЭМ!$A$33:$A$776,$A42,СВЦЭМ!$B$33:$B$776,Q$11)+'СЕТ СН'!$F$12+СВЦЭМ!$D$10+'СЕТ СН'!$F$6-'СЕТ СН'!$F$22</f>
        <v>106.38131551000001</v>
      </c>
      <c r="R42" s="36">
        <f>SUMIFS(СВЦЭМ!$C$33:$C$776,СВЦЭМ!$A$33:$A$776,$A42,СВЦЭМ!$B$33:$B$776,R$11)+'СЕТ СН'!$F$12+СВЦЭМ!$D$10+'СЕТ СН'!$F$6-'СЕТ СН'!$F$22</f>
        <v>106.38131551000001</v>
      </c>
      <c r="S42" s="36">
        <f>SUMIFS(СВЦЭМ!$C$33:$C$776,СВЦЭМ!$A$33:$A$776,$A42,СВЦЭМ!$B$33:$B$776,S$11)+'СЕТ СН'!$F$12+СВЦЭМ!$D$10+'СЕТ СН'!$F$6-'СЕТ СН'!$F$22</f>
        <v>106.38131551000001</v>
      </c>
      <c r="T42" s="36">
        <f>SUMIFS(СВЦЭМ!$C$33:$C$776,СВЦЭМ!$A$33:$A$776,$A42,СВЦЭМ!$B$33:$B$776,T$11)+'СЕТ СН'!$F$12+СВЦЭМ!$D$10+'СЕТ СН'!$F$6-'СЕТ СН'!$F$22</f>
        <v>106.38131551000001</v>
      </c>
      <c r="U42" s="36">
        <f>SUMIFS(СВЦЭМ!$C$33:$C$776,СВЦЭМ!$A$33:$A$776,$A42,СВЦЭМ!$B$33:$B$776,U$11)+'СЕТ СН'!$F$12+СВЦЭМ!$D$10+'СЕТ СН'!$F$6-'СЕТ СН'!$F$22</f>
        <v>106.38131551000001</v>
      </c>
      <c r="V42" s="36">
        <f>SUMIFS(СВЦЭМ!$C$33:$C$776,СВЦЭМ!$A$33:$A$776,$A42,СВЦЭМ!$B$33:$B$776,V$11)+'СЕТ СН'!$F$12+СВЦЭМ!$D$10+'СЕТ СН'!$F$6-'СЕТ СН'!$F$22</f>
        <v>106.38131551000001</v>
      </c>
      <c r="W42" s="36">
        <f>SUMIFS(СВЦЭМ!$C$33:$C$776,СВЦЭМ!$A$33:$A$776,$A42,СВЦЭМ!$B$33:$B$776,W$11)+'СЕТ СН'!$F$12+СВЦЭМ!$D$10+'СЕТ СН'!$F$6-'СЕТ СН'!$F$22</f>
        <v>106.38131551000001</v>
      </c>
      <c r="X42" s="36">
        <f>SUMIFS(СВЦЭМ!$C$33:$C$776,СВЦЭМ!$A$33:$A$776,$A42,СВЦЭМ!$B$33:$B$776,X$11)+'СЕТ СН'!$F$12+СВЦЭМ!$D$10+'СЕТ СН'!$F$6-'СЕТ СН'!$F$22</f>
        <v>106.38131551000001</v>
      </c>
      <c r="Y42" s="36">
        <f>SUMIFS(СВЦЭМ!$C$33:$C$776,СВЦЭМ!$A$33:$A$776,$A42,СВЦЭМ!$B$33:$B$776,Y$11)+'СЕТ СН'!$F$12+СВЦЭМ!$D$10+'СЕТ СН'!$F$6-'СЕТ СН'!$F$22</f>
        <v>106.38131551000001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01.11.2020</v>
      </c>
      <c r="B48" s="36">
        <f>SUMIFS(СВЦЭМ!$C$33:$C$776,СВЦЭМ!$A$33:$A$776,$A48,СВЦЭМ!$B$33:$B$776,B$47)+'СЕТ СН'!$G$12+СВЦЭМ!$D$10+'СЕТ СН'!$G$6-'СЕТ СН'!$G$22</f>
        <v>1048.8785910899999</v>
      </c>
      <c r="C48" s="36">
        <f>SUMIFS(СВЦЭМ!$C$33:$C$776,СВЦЭМ!$A$33:$A$776,$A48,СВЦЭМ!$B$33:$B$776,C$47)+'СЕТ СН'!$G$12+СВЦЭМ!$D$10+'СЕТ СН'!$G$6-'СЕТ СН'!$G$22</f>
        <v>1122.9892413</v>
      </c>
      <c r="D48" s="36">
        <f>SUMIFS(СВЦЭМ!$C$33:$C$776,СВЦЭМ!$A$33:$A$776,$A48,СВЦЭМ!$B$33:$B$776,D$47)+'СЕТ СН'!$G$12+СВЦЭМ!$D$10+'СЕТ СН'!$G$6-'СЕТ СН'!$G$22</f>
        <v>1172.7868317499999</v>
      </c>
      <c r="E48" s="36">
        <f>SUMIFS(СВЦЭМ!$C$33:$C$776,СВЦЭМ!$A$33:$A$776,$A48,СВЦЭМ!$B$33:$B$776,E$47)+'СЕТ СН'!$G$12+СВЦЭМ!$D$10+'СЕТ СН'!$G$6-'СЕТ СН'!$G$22</f>
        <v>1185.99268097</v>
      </c>
      <c r="F48" s="36">
        <f>SUMIFS(СВЦЭМ!$C$33:$C$776,СВЦЭМ!$A$33:$A$776,$A48,СВЦЭМ!$B$33:$B$776,F$47)+'СЕТ СН'!$G$12+СВЦЭМ!$D$10+'СЕТ СН'!$G$6-'СЕТ СН'!$G$22</f>
        <v>1190.98375519</v>
      </c>
      <c r="G48" s="36">
        <f>SUMIFS(СВЦЭМ!$C$33:$C$776,СВЦЭМ!$A$33:$A$776,$A48,СВЦЭМ!$B$33:$B$776,G$47)+'СЕТ СН'!$G$12+СВЦЭМ!$D$10+'СЕТ СН'!$G$6-'СЕТ СН'!$G$22</f>
        <v>1168.73462817</v>
      </c>
      <c r="H48" s="36">
        <f>SUMIFS(СВЦЭМ!$C$33:$C$776,СВЦЭМ!$A$33:$A$776,$A48,СВЦЭМ!$B$33:$B$776,H$47)+'СЕТ СН'!$G$12+СВЦЭМ!$D$10+'СЕТ СН'!$G$6-'СЕТ СН'!$G$22</f>
        <v>1152.9589861300001</v>
      </c>
      <c r="I48" s="36">
        <f>SUMIFS(СВЦЭМ!$C$33:$C$776,СВЦЭМ!$A$33:$A$776,$A48,СВЦЭМ!$B$33:$B$776,I$47)+'СЕТ СН'!$G$12+СВЦЭМ!$D$10+'СЕТ СН'!$G$6-'СЕТ СН'!$G$22</f>
        <v>1122.55497685</v>
      </c>
      <c r="J48" s="36">
        <f>SUMIFS(СВЦЭМ!$C$33:$C$776,СВЦЭМ!$A$33:$A$776,$A48,СВЦЭМ!$B$33:$B$776,J$47)+'СЕТ СН'!$G$12+СВЦЭМ!$D$10+'СЕТ СН'!$G$6-'СЕТ СН'!$G$22</f>
        <v>1104.9200825299999</v>
      </c>
      <c r="K48" s="36">
        <f>SUMIFS(СВЦЭМ!$C$33:$C$776,СВЦЭМ!$A$33:$A$776,$A48,СВЦЭМ!$B$33:$B$776,K$47)+'СЕТ СН'!$G$12+СВЦЭМ!$D$10+'СЕТ СН'!$G$6-'СЕТ СН'!$G$22</f>
        <v>1074.26823184</v>
      </c>
      <c r="L48" s="36">
        <f>SUMIFS(СВЦЭМ!$C$33:$C$776,СВЦЭМ!$A$33:$A$776,$A48,СВЦЭМ!$B$33:$B$776,L$47)+'СЕТ СН'!$G$12+СВЦЭМ!$D$10+'СЕТ СН'!$G$6-'СЕТ СН'!$G$22</f>
        <v>1048.04860272</v>
      </c>
      <c r="M48" s="36">
        <f>SUMIFS(СВЦЭМ!$C$33:$C$776,СВЦЭМ!$A$33:$A$776,$A48,СВЦЭМ!$B$33:$B$776,M$47)+'СЕТ СН'!$G$12+СВЦЭМ!$D$10+'СЕТ СН'!$G$6-'СЕТ СН'!$G$22</f>
        <v>1009.36786127</v>
      </c>
      <c r="N48" s="36">
        <f>SUMIFS(СВЦЭМ!$C$33:$C$776,СВЦЭМ!$A$33:$A$776,$A48,СВЦЭМ!$B$33:$B$776,N$47)+'СЕТ СН'!$G$12+СВЦЭМ!$D$10+'СЕТ СН'!$G$6-'СЕТ СН'!$G$22</f>
        <v>1005.9456813300001</v>
      </c>
      <c r="O48" s="36">
        <f>SUMIFS(СВЦЭМ!$C$33:$C$776,СВЦЭМ!$A$33:$A$776,$A48,СВЦЭМ!$B$33:$B$776,O$47)+'СЕТ СН'!$G$12+СВЦЭМ!$D$10+'СЕТ СН'!$G$6-'СЕТ СН'!$G$22</f>
        <v>1015.7913931099999</v>
      </c>
      <c r="P48" s="36">
        <f>SUMIFS(СВЦЭМ!$C$33:$C$776,СВЦЭМ!$A$33:$A$776,$A48,СВЦЭМ!$B$33:$B$776,P$47)+'СЕТ СН'!$G$12+СВЦЭМ!$D$10+'СЕТ СН'!$G$6-'СЕТ СН'!$G$22</f>
        <v>1041.2956992899999</v>
      </c>
      <c r="Q48" s="36">
        <f>SUMIFS(СВЦЭМ!$C$33:$C$776,СВЦЭМ!$A$33:$A$776,$A48,СВЦЭМ!$B$33:$B$776,Q$47)+'СЕТ СН'!$G$12+СВЦЭМ!$D$10+'СЕТ СН'!$G$6-'СЕТ СН'!$G$22</f>
        <v>1040.6588568499999</v>
      </c>
      <c r="R48" s="36">
        <f>SUMIFS(СВЦЭМ!$C$33:$C$776,СВЦЭМ!$A$33:$A$776,$A48,СВЦЭМ!$B$33:$B$776,R$47)+'СЕТ СН'!$G$12+СВЦЭМ!$D$10+'СЕТ СН'!$G$6-'СЕТ СН'!$G$22</f>
        <v>1031.2379262100001</v>
      </c>
      <c r="S48" s="36">
        <f>SUMIFS(СВЦЭМ!$C$33:$C$776,СВЦЭМ!$A$33:$A$776,$A48,СВЦЭМ!$B$33:$B$776,S$47)+'СЕТ СН'!$G$12+СВЦЭМ!$D$10+'СЕТ СН'!$G$6-'СЕТ СН'!$G$22</f>
        <v>1019.70467693</v>
      </c>
      <c r="T48" s="36">
        <f>SUMIFS(СВЦЭМ!$C$33:$C$776,СВЦЭМ!$A$33:$A$776,$A48,СВЦЭМ!$B$33:$B$776,T$47)+'СЕТ СН'!$G$12+СВЦЭМ!$D$10+'СЕТ СН'!$G$6-'СЕТ СН'!$G$22</f>
        <v>997.75453238</v>
      </c>
      <c r="U48" s="36">
        <f>SUMIFS(СВЦЭМ!$C$33:$C$776,СВЦЭМ!$A$33:$A$776,$A48,СВЦЭМ!$B$33:$B$776,U$47)+'СЕТ СН'!$G$12+СВЦЭМ!$D$10+'СЕТ СН'!$G$6-'СЕТ СН'!$G$22</f>
        <v>986.92539557999999</v>
      </c>
      <c r="V48" s="36">
        <f>SUMIFS(СВЦЭМ!$C$33:$C$776,СВЦЭМ!$A$33:$A$776,$A48,СВЦЭМ!$B$33:$B$776,V$47)+'СЕТ СН'!$G$12+СВЦЭМ!$D$10+'СЕТ СН'!$G$6-'СЕТ СН'!$G$22</f>
        <v>996.95990405999987</v>
      </c>
      <c r="W48" s="36">
        <f>SUMIFS(СВЦЭМ!$C$33:$C$776,СВЦЭМ!$A$33:$A$776,$A48,СВЦЭМ!$B$33:$B$776,W$47)+'СЕТ СН'!$G$12+СВЦЭМ!$D$10+'СЕТ СН'!$G$6-'СЕТ СН'!$G$22</f>
        <v>1004.4489619999999</v>
      </c>
      <c r="X48" s="36">
        <f>SUMIFS(СВЦЭМ!$C$33:$C$776,СВЦЭМ!$A$33:$A$776,$A48,СВЦЭМ!$B$33:$B$776,X$47)+'СЕТ СН'!$G$12+СВЦЭМ!$D$10+'СЕТ СН'!$G$6-'СЕТ СН'!$G$22</f>
        <v>1019.2448300599999</v>
      </c>
      <c r="Y48" s="36">
        <f>SUMIFS(СВЦЭМ!$C$33:$C$776,СВЦЭМ!$A$33:$A$776,$A48,СВЦЭМ!$B$33:$B$776,Y$47)+'СЕТ СН'!$G$12+СВЦЭМ!$D$10+'СЕТ СН'!$G$6-'СЕТ СН'!$G$22</f>
        <v>1039.2329175099999</v>
      </c>
    </row>
    <row r="49" spans="1:25" ht="15.75" x14ac:dyDescent="0.2">
      <c r="A49" s="35">
        <f>A48+1</f>
        <v>44137</v>
      </c>
      <c r="B49" s="36">
        <f>SUMIFS(СВЦЭМ!$C$33:$C$776,СВЦЭМ!$A$33:$A$776,$A49,СВЦЭМ!$B$33:$B$776,B$47)+'СЕТ СН'!$G$12+СВЦЭМ!$D$10+'СЕТ СН'!$G$6-'СЕТ СН'!$G$22</f>
        <v>1047.23696724</v>
      </c>
      <c r="C49" s="36">
        <f>SUMIFS(СВЦЭМ!$C$33:$C$776,СВЦЭМ!$A$33:$A$776,$A49,СВЦЭМ!$B$33:$B$776,C$47)+'СЕТ СН'!$G$12+СВЦЭМ!$D$10+'СЕТ СН'!$G$6-'СЕТ СН'!$G$22</f>
        <v>1137.63978864</v>
      </c>
      <c r="D49" s="36">
        <f>SUMIFS(СВЦЭМ!$C$33:$C$776,СВЦЭМ!$A$33:$A$776,$A49,СВЦЭМ!$B$33:$B$776,D$47)+'СЕТ СН'!$G$12+СВЦЭМ!$D$10+'СЕТ СН'!$G$6-'СЕТ СН'!$G$22</f>
        <v>1229.7588011100001</v>
      </c>
      <c r="E49" s="36">
        <f>SUMIFS(СВЦЭМ!$C$33:$C$776,СВЦЭМ!$A$33:$A$776,$A49,СВЦЭМ!$B$33:$B$776,E$47)+'СЕТ СН'!$G$12+СВЦЭМ!$D$10+'СЕТ СН'!$G$6-'СЕТ СН'!$G$22</f>
        <v>1263.2707724300001</v>
      </c>
      <c r="F49" s="36">
        <f>SUMIFS(СВЦЭМ!$C$33:$C$776,СВЦЭМ!$A$33:$A$776,$A49,СВЦЭМ!$B$33:$B$776,F$47)+'СЕТ СН'!$G$12+СВЦЭМ!$D$10+'СЕТ СН'!$G$6-'СЕТ СН'!$G$22</f>
        <v>1271.3283363400001</v>
      </c>
      <c r="G49" s="36">
        <f>SUMIFS(СВЦЭМ!$C$33:$C$776,СВЦЭМ!$A$33:$A$776,$A49,СВЦЭМ!$B$33:$B$776,G$47)+'СЕТ СН'!$G$12+СВЦЭМ!$D$10+'СЕТ СН'!$G$6-'СЕТ СН'!$G$22</f>
        <v>1254.2682027399999</v>
      </c>
      <c r="H49" s="36">
        <f>SUMIFS(СВЦЭМ!$C$33:$C$776,СВЦЭМ!$A$33:$A$776,$A49,СВЦЭМ!$B$33:$B$776,H$47)+'СЕТ СН'!$G$12+СВЦЭМ!$D$10+'СЕТ СН'!$G$6-'СЕТ СН'!$G$22</f>
        <v>1207.6403118200001</v>
      </c>
      <c r="I49" s="36">
        <f>SUMIFS(СВЦЭМ!$C$33:$C$776,СВЦЭМ!$A$33:$A$776,$A49,СВЦЭМ!$B$33:$B$776,I$47)+'СЕТ СН'!$G$12+СВЦЭМ!$D$10+'СЕТ СН'!$G$6-'СЕТ СН'!$G$22</f>
        <v>1126.46070777</v>
      </c>
      <c r="J49" s="36">
        <f>SUMIFS(СВЦЭМ!$C$33:$C$776,СВЦЭМ!$A$33:$A$776,$A49,СВЦЭМ!$B$33:$B$776,J$47)+'СЕТ СН'!$G$12+СВЦЭМ!$D$10+'СЕТ СН'!$G$6-'СЕТ СН'!$G$22</f>
        <v>1102.8051293199999</v>
      </c>
      <c r="K49" s="36">
        <f>SUMIFS(СВЦЭМ!$C$33:$C$776,СВЦЭМ!$A$33:$A$776,$A49,СВЦЭМ!$B$33:$B$776,K$47)+'СЕТ СН'!$G$12+СВЦЭМ!$D$10+'СЕТ СН'!$G$6-'СЕТ СН'!$G$22</f>
        <v>1112.9706862999999</v>
      </c>
      <c r="L49" s="36">
        <f>SUMIFS(СВЦЭМ!$C$33:$C$776,СВЦЭМ!$A$33:$A$776,$A49,СВЦЭМ!$B$33:$B$776,L$47)+'СЕТ СН'!$G$12+СВЦЭМ!$D$10+'СЕТ СН'!$G$6-'СЕТ СН'!$G$22</f>
        <v>1085.0659402599999</v>
      </c>
      <c r="M49" s="36">
        <f>SUMIFS(СВЦЭМ!$C$33:$C$776,СВЦЭМ!$A$33:$A$776,$A49,СВЦЭМ!$B$33:$B$776,M$47)+'СЕТ СН'!$G$12+СВЦЭМ!$D$10+'СЕТ СН'!$G$6-'СЕТ СН'!$G$22</f>
        <v>1039.30654112</v>
      </c>
      <c r="N49" s="36">
        <f>SUMIFS(СВЦЭМ!$C$33:$C$776,СВЦЭМ!$A$33:$A$776,$A49,СВЦЭМ!$B$33:$B$776,N$47)+'СЕТ СН'!$G$12+СВЦЭМ!$D$10+'СЕТ СН'!$G$6-'СЕТ СН'!$G$22</f>
        <v>1033.6870128200001</v>
      </c>
      <c r="O49" s="36">
        <f>SUMIFS(СВЦЭМ!$C$33:$C$776,СВЦЭМ!$A$33:$A$776,$A49,СВЦЭМ!$B$33:$B$776,O$47)+'СЕТ СН'!$G$12+СВЦЭМ!$D$10+'СЕТ СН'!$G$6-'СЕТ СН'!$G$22</f>
        <v>1033.2742937999999</v>
      </c>
      <c r="P49" s="36">
        <f>SUMIFS(СВЦЭМ!$C$33:$C$776,СВЦЭМ!$A$33:$A$776,$A49,СВЦЭМ!$B$33:$B$776,P$47)+'СЕТ СН'!$G$12+СВЦЭМ!$D$10+'СЕТ СН'!$G$6-'СЕТ СН'!$G$22</f>
        <v>1039.7540424399999</v>
      </c>
      <c r="Q49" s="36">
        <f>SUMIFS(СВЦЭМ!$C$33:$C$776,СВЦЭМ!$A$33:$A$776,$A49,СВЦЭМ!$B$33:$B$776,Q$47)+'СЕТ СН'!$G$12+СВЦЭМ!$D$10+'СЕТ СН'!$G$6-'СЕТ СН'!$G$22</f>
        <v>1039.5598876700001</v>
      </c>
      <c r="R49" s="36">
        <f>SUMIFS(СВЦЭМ!$C$33:$C$776,СВЦЭМ!$A$33:$A$776,$A49,СВЦЭМ!$B$33:$B$776,R$47)+'СЕТ СН'!$G$12+СВЦЭМ!$D$10+'СЕТ СН'!$G$6-'СЕТ СН'!$G$22</f>
        <v>1028.4718922899999</v>
      </c>
      <c r="S49" s="36">
        <f>SUMIFS(СВЦЭМ!$C$33:$C$776,СВЦЭМ!$A$33:$A$776,$A49,СВЦЭМ!$B$33:$B$776,S$47)+'СЕТ СН'!$G$12+СВЦЭМ!$D$10+'СЕТ СН'!$G$6-'СЕТ СН'!$G$22</f>
        <v>1013.6672512499999</v>
      </c>
      <c r="T49" s="36">
        <f>SUMIFS(СВЦЭМ!$C$33:$C$776,СВЦЭМ!$A$33:$A$776,$A49,СВЦЭМ!$B$33:$B$776,T$47)+'СЕТ СН'!$G$12+СВЦЭМ!$D$10+'СЕТ СН'!$G$6-'СЕТ СН'!$G$22</f>
        <v>987.02595156000007</v>
      </c>
      <c r="U49" s="36">
        <f>SUMIFS(СВЦЭМ!$C$33:$C$776,СВЦЭМ!$A$33:$A$776,$A49,СВЦЭМ!$B$33:$B$776,U$47)+'СЕТ СН'!$G$12+СВЦЭМ!$D$10+'СЕТ СН'!$G$6-'СЕТ СН'!$G$22</f>
        <v>986.81846971999994</v>
      </c>
      <c r="V49" s="36">
        <f>SUMIFS(СВЦЭМ!$C$33:$C$776,СВЦЭМ!$A$33:$A$776,$A49,СВЦЭМ!$B$33:$B$776,V$47)+'СЕТ СН'!$G$12+СВЦЭМ!$D$10+'СЕТ СН'!$G$6-'СЕТ СН'!$G$22</f>
        <v>978.42879588999995</v>
      </c>
      <c r="W49" s="36">
        <f>SUMIFS(СВЦЭМ!$C$33:$C$776,СВЦЭМ!$A$33:$A$776,$A49,СВЦЭМ!$B$33:$B$776,W$47)+'СЕТ СН'!$G$12+СВЦЭМ!$D$10+'СЕТ СН'!$G$6-'СЕТ СН'!$G$22</f>
        <v>1000.15967664</v>
      </c>
      <c r="X49" s="36">
        <f>SUMIFS(СВЦЭМ!$C$33:$C$776,СВЦЭМ!$A$33:$A$776,$A49,СВЦЭМ!$B$33:$B$776,X$47)+'СЕТ СН'!$G$12+СВЦЭМ!$D$10+'СЕТ СН'!$G$6-'СЕТ СН'!$G$22</f>
        <v>1010.28206138</v>
      </c>
      <c r="Y49" s="36">
        <f>SUMIFS(СВЦЭМ!$C$33:$C$776,СВЦЭМ!$A$33:$A$776,$A49,СВЦЭМ!$B$33:$B$776,Y$47)+'СЕТ СН'!$G$12+СВЦЭМ!$D$10+'СЕТ СН'!$G$6-'СЕТ СН'!$G$22</f>
        <v>1038.3499406199999</v>
      </c>
    </row>
    <row r="50" spans="1:25" ht="15.75" x14ac:dyDescent="0.2">
      <c r="A50" s="35">
        <f t="shared" ref="A50:A78" si="1">A49+1</f>
        <v>44138</v>
      </c>
      <c r="B50" s="36">
        <f>SUMIFS(СВЦЭМ!$C$33:$C$776,СВЦЭМ!$A$33:$A$776,$A50,СВЦЭМ!$B$33:$B$776,B$47)+'СЕТ СН'!$G$12+СВЦЭМ!$D$10+'СЕТ СН'!$G$6-'СЕТ СН'!$G$22</f>
        <v>1099.2691379600001</v>
      </c>
      <c r="C50" s="36">
        <f>SUMIFS(СВЦЭМ!$C$33:$C$776,СВЦЭМ!$A$33:$A$776,$A50,СВЦЭМ!$B$33:$B$776,C$47)+'СЕТ СН'!$G$12+СВЦЭМ!$D$10+'СЕТ СН'!$G$6-'СЕТ СН'!$G$22</f>
        <v>1190.5347642300001</v>
      </c>
      <c r="D50" s="36">
        <f>SUMIFS(СВЦЭМ!$C$33:$C$776,СВЦЭМ!$A$33:$A$776,$A50,СВЦЭМ!$B$33:$B$776,D$47)+'СЕТ СН'!$G$12+СВЦЭМ!$D$10+'СЕТ СН'!$G$6-'СЕТ СН'!$G$22</f>
        <v>1240.0161653800001</v>
      </c>
      <c r="E50" s="36">
        <f>SUMIFS(СВЦЭМ!$C$33:$C$776,СВЦЭМ!$A$33:$A$776,$A50,СВЦЭМ!$B$33:$B$776,E$47)+'СЕТ СН'!$G$12+СВЦЭМ!$D$10+'СЕТ СН'!$G$6-'СЕТ СН'!$G$22</f>
        <v>1244.2349678</v>
      </c>
      <c r="F50" s="36">
        <f>SUMIFS(СВЦЭМ!$C$33:$C$776,СВЦЭМ!$A$33:$A$776,$A50,СВЦЭМ!$B$33:$B$776,F$47)+'СЕТ СН'!$G$12+СВЦЭМ!$D$10+'СЕТ СН'!$G$6-'СЕТ СН'!$G$22</f>
        <v>1232.38089952</v>
      </c>
      <c r="G50" s="36">
        <f>SUMIFS(СВЦЭМ!$C$33:$C$776,СВЦЭМ!$A$33:$A$776,$A50,СВЦЭМ!$B$33:$B$776,G$47)+'СЕТ СН'!$G$12+СВЦЭМ!$D$10+'СЕТ СН'!$G$6-'СЕТ СН'!$G$22</f>
        <v>1223.8106702800001</v>
      </c>
      <c r="H50" s="36">
        <f>SUMIFS(СВЦЭМ!$C$33:$C$776,СВЦЭМ!$A$33:$A$776,$A50,СВЦЭМ!$B$33:$B$776,H$47)+'СЕТ СН'!$G$12+СВЦЭМ!$D$10+'СЕТ СН'!$G$6-'СЕТ СН'!$G$22</f>
        <v>1168.93543731</v>
      </c>
      <c r="I50" s="36">
        <f>SUMIFS(СВЦЭМ!$C$33:$C$776,СВЦЭМ!$A$33:$A$776,$A50,СВЦЭМ!$B$33:$B$776,I$47)+'СЕТ СН'!$G$12+СВЦЭМ!$D$10+'СЕТ СН'!$G$6-'СЕТ СН'!$G$22</f>
        <v>1110.2587639399999</v>
      </c>
      <c r="J50" s="36">
        <f>SUMIFS(СВЦЭМ!$C$33:$C$776,СВЦЭМ!$A$33:$A$776,$A50,СВЦЭМ!$B$33:$B$776,J$47)+'СЕТ СН'!$G$12+СВЦЭМ!$D$10+'СЕТ СН'!$G$6-'СЕТ СН'!$G$22</f>
        <v>1094.4156488799999</v>
      </c>
      <c r="K50" s="36">
        <f>SUMIFS(СВЦЭМ!$C$33:$C$776,СВЦЭМ!$A$33:$A$776,$A50,СВЦЭМ!$B$33:$B$776,K$47)+'СЕТ СН'!$G$12+СВЦЭМ!$D$10+'СЕТ СН'!$G$6-'СЕТ СН'!$G$22</f>
        <v>1093.34302078</v>
      </c>
      <c r="L50" s="36">
        <f>SUMIFS(СВЦЭМ!$C$33:$C$776,СВЦЭМ!$A$33:$A$776,$A50,СВЦЭМ!$B$33:$B$776,L$47)+'СЕТ СН'!$G$12+СВЦЭМ!$D$10+'СЕТ СН'!$G$6-'СЕТ СН'!$G$22</f>
        <v>1064.8659591799999</v>
      </c>
      <c r="M50" s="36">
        <f>SUMIFS(СВЦЭМ!$C$33:$C$776,СВЦЭМ!$A$33:$A$776,$A50,СВЦЭМ!$B$33:$B$776,M$47)+'СЕТ СН'!$G$12+СВЦЭМ!$D$10+'СЕТ СН'!$G$6-'СЕТ СН'!$G$22</f>
        <v>1037.7209069599999</v>
      </c>
      <c r="N50" s="36">
        <f>SUMIFS(СВЦЭМ!$C$33:$C$776,СВЦЭМ!$A$33:$A$776,$A50,СВЦЭМ!$B$33:$B$776,N$47)+'СЕТ СН'!$G$12+СВЦЭМ!$D$10+'СЕТ СН'!$G$6-'СЕТ СН'!$G$22</f>
        <v>1027.2907137099999</v>
      </c>
      <c r="O50" s="36">
        <f>SUMIFS(СВЦЭМ!$C$33:$C$776,СВЦЭМ!$A$33:$A$776,$A50,СВЦЭМ!$B$33:$B$776,O$47)+'СЕТ СН'!$G$12+СВЦЭМ!$D$10+'СЕТ СН'!$G$6-'СЕТ СН'!$G$22</f>
        <v>1033.86689204</v>
      </c>
      <c r="P50" s="36">
        <f>SUMIFS(СВЦЭМ!$C$33:$C$776,СВЦЭМ!$A$33:$A$776,$A50,СВЦЭМ!$B$33:$B$776,P$47)+'СЕТ СН'!$G$12+СВЦЭМ!$D$10+'СЕТ СН'!$G$6-'СЕТ СН'!$G$22</f>
        <v>1036.08841211</v>
      </c>
      <c r="Q50" s="36">
        <f>SUMIFS(СВЦЭМ!$C$33:$C$776,СВЦЭМ!$A$33:$A$776,$A50,СВЦЭМ!$B$33:$B$776,Q$47)+'СЕТ СН'!$G$12+СВЦЭМ!$D$10+'СЕТ СН'!$G$6-'СЕТ СН'!$G$22</f>
        <v>1039.36135087</v>
      </c>
      <c r="R50" s="36">
        <f>SUMIFS(СВЦЭМ!$C$33:$C$776,СВЦЭМ!$A$33:$A$776,$A50,СВЦЭМ!$B$33:$B$776,R$47)+'СЕТ СН'!$G$12+СВЦЭМ!$D$10+'СЕТ СН'!$G$6-'СЕТ СН'!$G$22</f>
        <v>1039.3553776399999</v>
      </c>
      <c r="S50" s="36">
        <f>SUMIFS(СВЦЭМ!$C$33:$C$776,СВЦЭМ!$A$33:$A$776,$A50,СВЦЭМ!$B$33:$B$776,S$47)+'СЕТ СН'!$G$12+СВЦЭМ!$D$10+'СЕТ СН'!$G$6-'СЕТ СН'!$G$22</f>
        <v>1048.69586549</v>
      </c>
      <c r="T50" s="36">
        <f>SUMIFS(СВЦЭМ!$C$33:$C$776,СВЦЭМ!$A$33:$A$776,$A50,СВЦЭМ!$B$33:$B$776,T$47)+'СЕТ СН'!$G$12+СВЦЭМ!$D$10+'СЕТ СН'!$G$6-'СЕТ СН'!$G$22</f>
        <v>996.95855247000009</v>
      </c>
      <c r="U50" s="36">
        <f>SUMIFS(СВЦЭМ!$C$33:$C$776,СВЦЭМ!$A$33:$A$776,$A50,СВЦЭМ!$B$33:$B$776,U$47)+'СЕТ СН'!$G$12+СВЦЭМ!$D$10+'СЕТ СН'!$G$6-'СЕТ СН'!$G$22</f>
        <v>987.06741540999997</v>
      </c>
      <c r="V50" s="36">
        <f>SUMIFS(СВЦЭМ!$C$33:$C$776,СВЦЭМ!$A$33:$A$776,$A50,СВЦЭМ!$B$33:$B$776,V$47)+'СЕТ СН'!$G$12+СВЦЭМ!$D$10+'СЕТ СН'!$G$6-'СЕТ СН'!$G$22</f>
        <v>985.06240639999987</v>
      </c>
      <c r="W50" s="36">
        <f>SUMIFS(СВЦЭМ!$C$33:$C$776,СВЦЭМ!$A$33:$A$776,$A50,СВЦЭМ!$B$33:$B$776,W$47)+'СЕТ СН'!$G$12+СВЦЭМ!$D$10+'СЕТ СН'!$G$6-'СЕТ СН'!$G$22</f>
        <v>995.64696729000002</v>
      </c>
      <c r="X50" s="36">
        <f>SUMIFS(СВЦЭМ!$C$33:$C$776,СВЦЭМ!$A$33:$A$776,$A50,СВЦЭМ!$B$33:$B$776,X$47)+'СЕТ СН'!$G$12+СВЦЭМ!$D$10+'СЕТ СН'!$G$6-'СЕТ СН'!$G$22</f>
        <v>1035.2904540699999</v>
      </c>
      <c r="Y50" s="36">
        <f>SUMIFS(СВЦЭМ!$C$33:$C$776,СВЦЭМ!$A$33:$A$776,$A50,СВЦЭМ!$B$33:$B$776,Y$47)+'СЕТ СН'!$G$12+СВЦЭМ!$D$10+'СЕТ СН'!$G$6-'СЕТ СН'!$G$22</f>
        <v>1068.5725978299999</v>
      </c>
    </row>
    <row r="51" spans="1:25" ht="15.75" x14ac:dyDescent="0.2">
      <c r="A51" s="35">
        <f t="shared" si="1"/>
        <v>44139</v>
      </c>
      <c r="B51" s="36">
        <f>SUMIFS(СВЦЭМ!$C$33:$C$776,СВЦЭМ!$A$33:$A$776,$A51,СВЦЭМ!$B$33:$B$776,B$47)+'СЕТ СН'!$G$12+СВЦЭМ!$D$10+'СЕТ СН'!$G$6-'СЕТ СН'!$G$22</f>
        <v>1060.75530572</v>
      </c>
      <c r="C51" s="36">
        <f>SUMIFS(СВЦЭМ!$C$33:$C$776,СВЦЭМ!$A$33:$A$776,$A51,СВЦЭМ!$B$33:$B$776,C$47)+'СЕТ СН'!$G$12+СВЦЭМ!$D$10+'СЕТ СН'!$G$6-'СЕТ СН'!$G$22</f>
        <v>1149.2320537200001</v>
      </c>
      <c r="D51" s="36">
        <f>SUMIFS(СВЦЭМ!$C$33:$C$776,СВЦЭМ!$A$33:$A$776,$A51,СВЦЭМ!$B$33:$B$776,D$47)+'СЕТ СН'!$G$12+СВЦЭМ!$D$10+'СЕТ СН'!$G$6-'СЕТ СН'!$G$22</f>
        <v>1212.30394985</v>
      </c>
      <c r="E51" s="36">
        <f>SUMIFS(СВЦЭМ!$C$33:$C$776,СВЦЭМ!$A$33:$A$776,$A51,СВЦЭМ!$B$33:$B$776,E$47)+'СЕТ СН'!$G$12+СВЦЭМ!$D$10+'СЕТ СН'!$G$6-'СЕТ СН'!$G$22</f>
        <v>1218.1733377200001</v>
      </c>
      <c r="F51" s="36">
        <f>SUMIFS(СВЦЭМ!$C$33:$C$776,СВЦЭМ!$A$33:$A$776,$A51,СВЦЭМ!$B$33:$B$776,F$47)+'СЕТ СН'!$G$12+СВЦЭМ!$D$10+'СЕТ СН'!$G$6-'СЕТ СН'!$G$22</f>
        <v>1204.70063261</v>
      </c>
      <c r="G51" s="36">
        <f>SUMIFS(СВЦЭМ!$C$33:$C$776,СВЦЭМ!$A$33:$A$776,$A51,СВЦЭМ!$B$33:$B$776,G$47)+'СЕТ СН'!$G$12+СВЦЭМ!$D$10+'СЕТ СН'!$G$6-'СЕТ СН'!$G$22</f>
        <v>1195.1995135899999</v>
      </c>
      <c r="H51" s="36">
        <f>SUMIFS(СВЦЭМ!$C$33:$C$776,СВЦЭМ!$A$33:$A$776,$A51,СВЦЭМ!$B$33:$B$776,H$47)+'СЕТ СН'!$G$12+СВЦЭМ!$D$10+'СЕТ СН'!$G$6-'СЕТ СН'!$G$22</f>
        <v>1169.4839040300001</v>
      </c>
      <c r="I51" s="36">
        <f>SUMIFS(СВЦЭМ!$C$33:$C$776,СВЦЭМ!$A$33:$A$776,$A51,СВЦЭМ!$B$33:$B$776,I$47)+'СЕТ СН'!$G$12+СВЦЭМ!$D$10+'СЕТ СН'!$G$6-'СЕТ СН'!$G$22</f>
        <v>1120.81149858</v>
      </c>
      <c r="J51" s="36">
        <f>SUMIFS(СВЦЭМ!$C$33:$C$776,СВЦЭМ!$A$33:$A$776,$A51,СВЦЭМ!$B$33:$B$776,J$47)+'СЕТ СН'!$G$12+СВЦЭМ!$D$10+'СЕТ СН'!$G$6-'СЕТ СН'!$G$22</f>
        <v>1088.18564206</v>
      </c>
      <c r="K51" s="36">
        <f>SUMIFS(СВЦЭМ!$C$33:$C$776,СВЦЭМ!$A$33:$A$776,$A51,СВЦЭМ!$B$33:$B$776,K$47)+'СЕТ СН'!$G$12+СВЦЭМ!$D$10+'СЕТ СН'!$G$6-'СЕТ СН'!$G$22</f>
        <v>1089.95522966</v>
      </c>
      <c r="L51" s="36">
        <f>SUMIFS(СВЦЭМ!$C$33:$C$776,СВЦЭМ!$A$33:$A$776,$A51,СВЦЭМ!$B$33:$B$776,L$47)+'СЕТ СН'!$G$12+СВЦЭМ!$D$10+'СЕТ СН'!$G$6-'СЕТ СН'!$G$22</f>
        <v>1064.9959791199999</v>
      </c>
      <c r="M51" s="36">
        <f>SUMIFS(СВЦЭМ!$C$33:$C$776,СВЦЭМ!$A$33:$A$776,$A51,СВЦЭМ!$B$33:$B$776,M$47)+'СЕТ СН'!$G$12+СВЦЭМ!$D$10+'СЕТ СН'!$G$6-'СЕТ СН'!$G$22</f>
        <v>1021.15143627</v>
      </c>
      <c r="N51" s="36">
        <f>SUMIFS(СВЦЭМ!$C$33:$C$776,СВЦЭМ!$A$33:$A$776,$A51,СВЦЭМ!$B$33:$B$776,N$47)+'СЕТ СН'!$G$12+СВЦЭМ!$D$10+'СЕТ СН'!$G$6-'СЕТ СН'!$G$22</f>
        <v>999.19462150000004</v>
      </c>
      <c r="O51" s="36">
        <f>SUMIFS(СВЦЭМ!$C$33:$C$776,СВЦЭМ!$A$33:$A$776,$A51,СВЦЭМ!$B$33:$B$776,O$47)+'СЕТ СН'!$G$12+СВЦЭМ!$D$10+'СЕТ СН'!$G$6-'СЕТ СН'!$G$22</f>
        <v>1006.01774022</v>
      </c>
      <c r="P51" s="36">
        <f>SUMIFS(СВЦЭМ!$C$33:$C$776,СВЦЭМ!$A$33:$A$776,$A51,СВЦЭМ!$B$33:$B$776,P$47)+'СЕТ СН'!$G$12+СВЦЭМ!$D$10+'СЕТ СН'!$G$6-'СЕТ СН'!$G$22</f>
        <v>1027.8827694399999</v>
      </c>
      <c r="Q51" s="36">
        <f>SUMIFS(СВЦЭМ!$C$33:$C$776,СВЦЭМ!$A$33:$A$776,$A51,СВЦЭМ!$B$33:$B$776,Q$47)+'СЕТ СН'!$G$12+СВЦЭМ!$D$10+'СЕТ СН'!$G$6-'СЕТ СН'!$G$22</f>
        <v>1027.3622521299999</v>
      </c>
      <c r="R51" s="36">
        <f>SUMIFS(СВЦЭМ!$C$33:$C$776,СВЦЭМ!$A$33:$A$776,$A51,СВЦЭМ!$B$33:$B$776,R$47)+'СЕТ СН'!$G$12+СВЦЭМ!$D$10+'СЕТ СН'!$G$6-'СЕТ СН'!$G$22</f>
        <v>1017.7390559200001</v>
      </c>
      <c r="S51" s="36">
        <f>SUMIFS(СВЦЭМ!$C$33:$C$776,СВЦЭМ!$A$33:$A$776,$A51,СВЦЭМ!$B$33:$B$776,S$47)+'СЕТ СН'!$G$12+СВЦЭМ!$D$10+'СЕТ СН'!$G$6-'СЕТ СН'!$G$22</f>
        <v>1007.60331666</v>
      </c>
      <c r="T51" s="36">
        <f>SUMIFS(СВЦЭМ!$C$33:$C$776,СВЦЭМ!$A$33:$A$776,$A51,СВЦЭМ!$B$33:$B$776,T$47)+'СЕТ СН'!$G$12+СВЦЭМ!$D$10+'СЕТ СН'!$G$6-'СЕТ СН'!$G$22</f>
        <v>1015.4623865599999</v>
      </c>
      <c r="U51" s="36">
        <f>SUMIFS(СВЦЭМ!$C$33:$C$776,СВЦЭМ!$A$33:$A$776,$A51,СВЦЭМ!$B$33:$B$776,U$47)+'СЕТ СН'!$G$12+СВЦЭМ!$D$10+'СЕТ СН'!$G$6-'СЕТ СН'!$G$22</f>
        <v>1014.73023833</v>
      </c>
      <c r="V51" s="36">
        <f>SUMIFS(СВЦЭМ!$C$33:$C$776,СВЦЭМ!$A$33:$A$776,$A51,СВЦЭМ!$B$33:$B$776,V$47)+'СЕТ СН'!$G$12+СВЦЭМ!$D$10+'СЕТ СН'!$G$6-'СЕТ СН'!$G$22</f>
        <v>1002.77503351</v>
      </c>
      <c r="W51" s="36">
        <f>SUMIFS(СВЦЭМ!$C$33:$C$776,СВЦЭМ!$A$33:$A$776,$A51,СВЦЭМ!$B$33:$B$776,W$47)+'СЕТ СН'!$G$12+СВЦЭМ!$D$10+'СЕТ СН'!$G$6-'СЕТ СН'!$G$22</f>
        <v>996.90411382000002</v>
      </c>
      <c r="X51" s="36">
        <f>SUMIFS(СВЦЭМ!$C$33:$C$776,СВЦЭМ!$A$33:$A$776,$A51,СВЦЭМ!$B$33:$B$776,X$47)+'СЕТ СН'!$G$12+СВЦЭМ!$D$10+'СЕТ СН'!$G$6-'СЕТ СН'!$G$22</f>
        <v>1005.2486248600001</v>
      </c>
      <c r="Y51" s="36">
        <f>SUMIFS(СВЦЭМ!$C$33:$C$776,СВЦЭМ!$A$33:$A$776,$A51,СВЦЭМ!$B$33:$B$776,Y$47)+'СЕТ СН'!$G$12+СВЦЭМ!$D$10+'СЕТ СН'!$G$6-'СЕТ СН'!$G$22</f>
        <v>1033.7840093499999</v>
      </c>
    </row>
    <row r="52" spans="1:25" ht="15.75" x14ac:dyDescent="0.2">
      <c r="A52" s="35">
        <f t="shared" si="1"/>
        <v>44140</v>
      </c>
      <c r="B52" s="36">
        <f>SUMIFS(СВЦЭМ!$C$33:$C$776,СВЦЭМ!$A$33:$A$776,$A52,СВЦЭМ!$B$33:$B$776,B$47)+'СЕТ СН'!$G$12+СВЦЭМ!$D$10+'СЕТ СН'!$G$6-'СЕТ СН'!$G$22</f>
        <v>1024.4412370699999</v>
      </c>
      <c r="C52" s="36">
        <f>SUMIFS(СВЦЭМ!$C$33:$C$776,СВЦЭМ!$A$33:$A$776,$A52,СВЦЭМ!$B$33:$B$776,C$47)+'СЕТ СН'!$G$12+СВЦЭМ!$D$10+'СЕТ СН'!$G$6-'СЕТ СН'!$G$22</f>
        <v>1102.6937584299999</v>
      </c>
      <c r="D52" s="36">
        <f>SUMIFS(СВЦЭМ!$C$33:$C$776,СВЦЭМ!$A$33:$A$776,$A52,СВЦЭМ!$B$33:$B$776,D$47)+'СЕТ СН'!$G$12+СВЦЭМ!$D$10+'СЕТ СН'!$G$6-'СЕТ СН'!$G$22</f>
        <v>1155.6782389299999</v>
      </c>
      <c r="E52" s="36">
        <f>SUMIFS(СВЦЭМ!$C$33:$C$776,СВЦЭМ!$A$33:$A$776,$A52,СВЦЭМ!$B$33:$B$776,E$47)+'СЕТ СН'!$G$12+СВЦЭМ!$D$10+'СЕТ СН'!$G$6-'СЕТ СН'!$G$22</f>
        <v>1154.4048062300001</v>
      </c>
      <c r="F52" s="36">
        <f>SUMIFS(СВЦЭМ!$C$33:$C$776,СВЦЭМ!$A$33:$A$776,$A52,СВЦЭМ!$B$33:$B$776,F$47)+'СЕТ СН'!$G$12+СВЦЭМ!$D$10+'СЕТ СН'!$G$6-'СЕТ СН'!$G$22</f>
        <v>1157.02302126</v>
      </c>
      <c r="G52" s="36">
        <f>SUMIFS(СВЦЭМ!$C$33:$C$776,СВЦЭМ!$A$33:$A$776,$A52,СВЦЭМ!$B$33:$B$776,G$47)+'СЕТ СН'!$G$12+СВЦЭМ!$D$10+'СЕТ СН'!$G$6-'СЕТ СН'!$G$22</f>
        <v>1151.1229786599999</v>
      </c>
      <c r="H52" s="36">
        <f>SUMIFS(СВЦЭМ!$C$33:$C$776,СВЦЭМ!$A$33:$A$776,$A52,СВЦЭМ!$B$33:$B$776,H$47)+'СЕТ СН'!$G$12+СВЦЭМ!$D$10+'СЕТ СН'!$G$6-'СЕТ СН'!$G$22</f>
        <v>1132.96941178</v>
      </c>
      <c r="I52" s="36">
        <f>SUMIFS(СВЦЭМ!$C$33:$C$776,СВЦЭМ!$A$33:$A$776,$A52,СВЦЭМ!$B$33:$B$776,I$47)+'СЕТ СН'!$G$12+СВЦЭМ!$D$10+'СЕТ СН'!$G$6-'СЕТ СН'!$G$22</f>
        <v>1142.47674168</v>
      </c>
      <c r="J52" s="36">
        <f>SUMIFS(СВЦЭМ!$C$33:$C$776,СВЦЭМ!$A$33:$A$776,$A52,СВЦЭМ!$B$33:$B$776,J$47)+'СЕТ СН'!$G$12+СВЦЭМ!$D$10+'СЕТ СН'!$G$6-'СЕТ СН'!$G$22</f>
        <v>1128.4121968300001</v>
      </c>
      <c r="K52" s="36">
        <f>SUMIFS(СВЦЭМ!$C$33:$C$776,СВЦЭМ!$A$33:$A$776,$A52,СВЦЭМ!$B$33:$B$776,K$47)+'СЕТ СН'!$G$12+СВЦЭМ!$D$10+'СЕТ СН'!$G$6-'СЕТ СН'!$G$22</f>
        <v>1124.6503685299999</v>
      </c>
      <c r="L52" s="36">
        <f>SUMIFS(СВЦЭМ!$C$33:$C$776,СВЦЭМ!$A$33:$A$776,$A52,СВЦЭМ!$B$33:$B$776,L$47)+'СЕТ СН'!$G$12+СВЦЭМ!$D$10+'СЕТ СН'!$G$6-'СЕТ СН'!$G$22</f>
        <v>1106.75699489</v>
      </c>
      <c r="M52" s="36">
        <f>SUMIFS(СВЦЭМ!$C$33:$C$776,СВЦЭМ!$A$33:$A$776,$A52,СВЦЭМ!$B$33:$B$776,M$47)+'СЕТ СН'!$G$12+СВЦЭМ!$D$10+'СЕТ СН'!$G$6-'СЕТ СН'!$G$22</f>
        <v>1064.6697884999999</v>
      </c>
      <c r="N52" s="36">
        <f>SUMIFS(СВЦЭМ!$C$33:$C$776,СВЦЭМ!$A$33:$A$776,$A52,СВЦЭМ!$B$33:$B$776,N$47)+'СЕТ СН'!$G$12+СВЦЭМ!$D$10+'СЕТ СН'!$G$6-'СЕТ СН'!$G$22</f>
        <v>1032.62336372</v>
      </c>
      <c r="O52" s="36">
        <f>SUMIFS(СВЦЭМ!$C$33:$C$776,СВЦЭМ!$A$33:$A$776,$A52,СВЦЭМ!$B$33:$B$776,O$47)+'СЕТ СН'!$G$12+СВЦЭМ!$D$10+'СЕТ СН'!$G$6-'СЕТ СН'!$G$22</f>
        <v>1041.04651169</v>
      </c>
      <c r="P52" s="36">
        <f>SUMIFS(СВЦЭМ!$C$33:$C$776,СВЦЭМ!$A$33:$A$776,$A52,СВЦЭМ!$B$33:$B$776,P$47)+'СЕТ СН'!$G$12+СВЦЭМ!$D$10+'СЕТ СН'!$G$6-'СЕТ СН'!$G$22</f>
        <v>1043.6126831500001</v>
      </c>
      <c r="Q52" s="36">
        <f>SUMIFS(СВЦЭМ!$C$33:$C$776,СВЦЭМ!$A$33:$A$776,$A52,СВЦЭМ!$B$33:$B$776,Q$47)+'СЕТ СН'!$G$12+СВЦЭМ!$D$10+'СЕТ СН'!$G$6-'СЕТ СН'!$G$22</f>
        <v>1047.37220796</v>
      </c>
      <c r="R52" s="36">
        <f>SUMIFS(СВЦЭМ!$C$33:$C$776,СВЦЭМ!$A$33:$A$776,$A52,СВЦЭМ!$B$33:$B$776,R$47)+'СЕТ СН'!$G$12+СВЦЭМ!$D$10+'СЕТ СН'!$G$6-'СЕТ СН'!$G$22</f>
        <v>1038.1233717299999</v>
      </c>
      <c r="S52" s="36">
        <f>SUMIFS(СВЦЭМ!$C$33:$C$776,СВЦЭМ!$A$33:$A$776,$A52,СВЦЭМ!$B$33:$B$776,S$47)+'СЕТ СН'!$G$12+СВЦЭМ!$D$10+'СЕТ СН'!$G$6-'СЕТ СН'!$G$22</f>
        <v>1031.7222937500001</v>
      </c>
      <c r="T52" s="36">
        <f>SUMIFS(СВЦЭМ!$C$33:$C$776,СВЦЭМ!$A$33:$A$776,$A52,СВЦЭМ!$B$33:$B$776,T$47)+'СЕТ СН'!$G$12+СВЦЭМ!$D$10+'СЕТ СН'!$G$6-'СЕТ СН'!$G$22</f>
        <v>978.36627763000001</v>
      </c>
      <c r="U52" s="36">
        <f>SUMIFS(СВЦЭМ!$C$33:$C$776,СВЦЭМ!$A$33:$A$776,$A52,СВЦЭМ!$B$33:$B$776,U$47)+'СЕТ СН'!$G$12+СВЦЭМ!$D$10+'СЕТ СН'!$G$6-'СЕТ СН'!$G$22</f>
        <v>979.01240415000007</v>
      </c>
      <c r="V52" s="36">
        <f>SUMIFS(СВЦЭМ!$C$33:$C$776,СВЦЭМ!$A$33:$A$776,$A52,СВЦЭМ!$B$33:$B$776,V$47)+'СЕТ СН'!$G$12+СВЦЭМ!$D$10+'СЕТ СН'!$G$6-'СЕТ СН'!$G$22</f>
        <v>997.15660331999993</v>
      </c>
      <c r="W52" s="36">
        <f>SUMIFS(СВЦЭМ!$C$33:$C$776,СВЦЭМ!$A$33:$A$776,$A52,СВЦЭМ!$B$33:$B$776,W$47)+'СЕТ СН'!$G$12+СВЦЭМ!$D$10+'СЕТ СН'!$G$6-'СЕТ СН'!$G$22</f>
        <v>1028.8202537</v>
      </c>
      <c r="X52" s="36">
        <f>SUMIFS(СВЦЭМ!$C$33:$C$776,СВЦЭМ!$A$33:$A$776,$A52,СВЦЭМ!$B$33:$B$776,X$47)+'СЕТ СН'!$G$12+СВЦЭМ!$D$10+'СЕТ СН'!$G$6-'СЕТ СН'!$G$22</f>
        <v>1041.6006974499999</v>
      </c>
      <c r="Y52" s="36">
        <f>SUMIFS(СВЦЭМ!$C$33:$C$776,СВЦЭМ!$A$33:$A$776,$A52,СВЦЭМ!$B$33:$B$776,Y$47)+'СЕТ СН'!$G$12+СВЦЭМ!$D$10+'СЕТ СН'!$G$6-'СЕТ СН'!$G$22</f>
        <v>1081.16520115</v>
      </c>
    </row>
    <row r="53" spans="1:25" ht="15.75" x14ac:dyDescent="0.2">
      <c r="A53" s="35">
        <f t="shared" si="1"/>
        <v>44141</v>
      </c>
      <c r="B53" s="36">
        <f>SUMIFS(СВЦЭМ!$C$33:$C$776,СВЦЭМ!$A$33:$A$776,$A53,СВЦЭМ!$B$33:$B$776,B$47)+'СЕТ СН'!$G$12+СВЦЭМ!$D$10+'СЕТ СН'!$G$6-'СЕТ СН'!$G$22</f>
        <v>1060.7351767</v>
      </c>
      <c r="C53" s="36">
        <f>SUMIFS(СВЦЭМ!$C$33:$C$776,СВЦЭМ!$A$33:$A$776,$A53,СВЦЭМ!$B$33:$B$776,C$47)+'СЕТ СН'!$G$12+СВЦЭМ!$D$10+'СЕТ СН'!$G$6-'СЕТ СН'!$G$22</f>
        <v>1133.7462324000001</v>
      </c>
      <c r="D53" s="36">
        <f>SUMIFS(СВЦЭМ!$C$33:$C$776,СВЦЭМ!$A$33:$A$776,$A53,СВЦЭМ!$B$33:$B$776,D$47)+'СЕТ СН'!$G$12+СВЦЭМ!$D$10+'СЕТ СН'!$G$6-'СЕТ СН'!$G$22</f>
        <v>1191.01731083</v>
      </c>
      <c r="E53" s="36">
        <f>SUMIFS(СВЦЭМ!$C$33:$C$776,СВЦЭМ!$A$33:$A$776,$A53,СВЦЭМ!$B$33:$B$776,E$47)+'СЕТ СН'!$G$12+СВЦЭМ!$D$10+'СЕТ СН'!$G$6-'СЕТ СН'!$G$22</f>
        <v>1193.3709046199999</v>
      </c>
      <c r="F53" s="36">
        <f>SUMIFS(СВЦЭМ!$C$33:$C$776,СВЦЭМ!$A$33:$A$776,$A53,СВЦЭМ!$B$33:$B$776,F$47)+'СЕТ СН'!$G$12+СВЦЭМ!$D$10+'СЕТ СН'!$G$6-'СЕТ СН'!$G$22</f>
        <v>1194.95828652</v>
      </c>
      <c r="G53" s="36">
        <f>SUMIFS(СВЦЭМ!$C$33:$C$776,СВЦЭМ!$A$33:$A$776,$A53,СВЦЭМ!$B$33:$B$776,G$47)+'СЕТ СН'!$G$12+СВЦЭМ!$D$10+'СЕТ СН'!$G$6-'СЕТ СН'!$G$22</f>
        <v>1185.6441008100001</v>
      </c>
      <c r="H53" s="36">
        <f>SUMIFS(СВЦЭМ!$C$33:$C$776,СВЦЭМ!$A$33:$A$776,$A53,СВЦЭМ!$B$33:$B$776,H$47)+'СЕТ СН'!$G$12+СВЦЭМ!$D$10+'СЕТ СН'!$G$6-'СЕТ СН'!$G$22</f>
        <v>1160.69557758</v>
      </c>
      <c r="I53" s="36">
        <f>SUMIFS(СВЦЭМ!$C$33:$C$776,СВЦЭМ!$A$33:$A$776,$A53,СВЦЭМ!$B$33:$B$776,I$47)+'СЕТ СН'!$G$12+СВЦЭМ!$D$10+'СЕТ СН'!$G$6-'СЕТ СН'!$G$22</f>
        <v>1162.38534981</v>
      </c>
      <c r="J53" s="36">
        <f>SUMIFS(СВЦЭМ!$C$33:$C$776,СВЦЭМ!$A$33:$A$776,$A53,СВЦЭМ!$B$33:$B$776,J$47)+'СЕТ СН'!$G$12+СВЦЭМ!$D$10+'СЕТ СН'!$G$6-'СЕТ СН'!$G$22</f>
        <v>1157.2108790299999</v>
      </c>
      <c r="K53" s="36">
        <f>SUMIFS(СВЦЭМ!$C$33:$C$776,СВЦЭМ!$A$33:$A$776,$A53,СВЦЭМ!$B$33:$B$776,K$47)+'СЕТ СН'!$G$12+СВЦЭМ!$D$10+'СЕТ СН'!$G$6-'СЕТ СН'!$G$22</f>
        <v>1145.1359588299999</v>
      </c>
      <c r="L53" s="36">
        <f>SUMIFS(СВЦЭМ!$C$33:$C$776,СВЦЭМ!$A$33:$A$776,$A53,СВЦЭМ!$B$33:$B$776,L$47)+'СЕТ СН'!$G$12+СВЦЭМ!$D$10+'СЕТ СН'!$G$6-'СЕТ СН'!$G$22</f>
        <v>1126.3402376199999</v>
      </c>
      <c r="M53" s="36">
        <f>SUMIFS(СВЦЭМ!$C$33:$C$776,СВЦЭМ!$A$33:$A$776,$A53,СВЦЭМ!$B$33:$B$776,M$47)+'СЕТ СН'!$G$12+СВЦЭМ!$D$10+'СЕТ СН'!$G$6-'СЕТ СН'!$G$22</f>
        <v>1097.2488750499999</v>
      </c>
      <c r="N53" s="36">
        <f>SUMIFS(СВЦЭМ!$C$33:$C$776,СВЦЭМ!$A$33:$A$776,$A53,СВЦЭМ!$B$33:$B$776,N$47)+'СЕТ СН'!$G$12+СВЦЭМ!$D$10+'СЕТ СН'!$G$6-'СЕТ СН'!$G$22</f>
        <v>1054.9996781099999</v>
      </c>
      <c r="O53" s="36">
        <f>SUMIFS(СВЦЭМ!$C$33:$C$776,СВЦЭМ!$A$33:$A$776,$A53,СВЦЭМ!$B$33:$B$776,O$47)+'СЕТ СН'!$G$12+СВЦЭМ!$D$10+'СЕТ СН'!$G$6-'СЕТ СН'!$G$22</f>
        <v>1035.7568545899999</v>
      </c>
      <c r="P53" s="36">
        <f>SUMIFS(СВЦЭМ!$C$33:$C$776,СВЦЭМ!$A$33:$A$776,$A53,СВЦЭМ!$B$33:$B$776,P$47)+'СЕТ СН'!$G$12+СВЦЭМ!$D$10+'СЕТ СН'!$G$6-'СЕТ СН'!$G$22</f>
        <v>1041.76835749</v>
      </c>
      <c r="Q53" s="36">
        <f>SUMIFS(СВЦЭМ!$C$33:$C$776,СВЦЭМ!$A$33:$A$776,$A53,СВЦЭМ!$B$33:$B$776,Q$47)+'СЕТ СН'!$G$12+СВЦЭМ!$D$10+'СЕТ СН'!$G$6-'СЕТ СН'!$G$22</f>
        <v>1057.93020045</v>
      </c>
      <c r="R53" s="36">
        <f>SUMIFS(СВЦЭМ!$C$33:$C$776,СВЦЭМ!$A$33:$A$776,$A53,СВЦЭМ!$B$33:$B$776,R$47)+'СЕТ СН'!$G$12+СВЦЭМ!$D$10+'СЕТ СН'!$G$6-'СЕТ СН'!$G$22</f>
        <v>1053.57994029</v>
      </c>
      <c r="S53" s="36">
        <f>SUMIFS(СВЦЭМ!$C$33:$C$776,СВЦЭМ!$A$33:$A$776,$A53,СВЦЭМ!$B$33:$B$776,S$47)+'СЕТ СН'!$G$12+СВЦЭМ!$D$10+'СЕТ СН'!$G$6-'СЕТ СН'!$G$22</f>
        <v>1038.9078537299999</v>
      </c>
      <c r="T53" s="36">
        <f>SUMIFS(СВЦЭМ!$C$33:$C$776,СВЦЭМ!$A$33:$A$776,$A53,СВЦЭМ!$B$33:$B$776,T$47)+'СЕТ СН'!$G$12+СВЦЭМ!$D$10+'СЕТ СН'!$G$6-'СЕТ СН'!$G$22</f>
        <v>1004.1612155099999</v>
      </c>
      <c r="U53" s="36">
        <f>SUMIFS(СВЦЭМ!$C$33:$C$776,СВЦЭМ!$A$33:$A$776,$A53,СВЦЭМ!$B$33:$B$776,U$47)+'СЕТ СН'!$G$12+СВЦЭМ!$D$10+'СЕТ СН'!$G$6-'СЕТ СН'!$G$22</f>
        <v>1007.02217286</v>
      </c>
      <c r="V53" s="36">
        <f>SUMIFS(СВЦЭМ!$C$33:$C$776,СВЦЭМ!$A$33:$A$776,$A53,СВЦЭМ!$B$33:$B$776,V$47)+'СЕТ СН'!$G$12+СВЦЭМ!$D$10+'СЕТ СН'!$G$6-'СЕТ СН'!$G$22</f>
        <v>1014.1895586799999</v>
      </c>
      <c r="W53" s="36">
        <f>SUMIFS(СВЦЭМ!$C$33:$C$776,СВЦЭМ!$A$33:$A$776,$A53,СВЦЭМ!$B$33:$B$776,W$47)+'СЕТ СН'!$G$12+СВЦЭМ!$D$10+'СЕТ СН'!$G$6-'СЕТ СН'!$G$22</f>
        <v>1049.7289140099999</v>
      </c>
      <c r="X53" s="36">
        <f>SUMIFS(СВЦЭМ!$C$33:$C$776,СВЦЭМ!$A$33:$A$776,$A53,СВЦЭМ!$B$33:$B$776,X$47)+'СЕТ СН'!$G$12+СВЦЭМ!$D$10+'СЕТ СН'!$G$6-'СЕТ СН'!$G$22</f>
        <v>1060.3186769399999</v>
      </c>
      <c r="Y53" s="36">
        <f>SUMIFS(СВЦЭМ!$C$33:$C$776,СВЦЭМ!$A$33:$A$776,$A53,СВЦЭМ!$B$33:$B$776,Y$47)+'СЕТ СН'!$G$12+СВЦЭМ!$D$10+'СЕТ СН'!$G$6-'СЕТ СН'!$G$22</f>
        <v>1083.07747651</v>
      </c>
    </row>
    <row r="54" spans="1:25" ht="15.75" x14ac:dyDescent="0.2">
      <c r="A54" s="35">
        <f t="shared" si="1"/>
        <v>44142</v>
      </c>
      <c r="B54" s="36">
        <f>SUMIFS(СВЦЭМ!$C$33:$C$776,СВЦЭМ!$A$33:$A$776,$A54,СВЦЭМ!$B$33:$B$776,B$47)+'СЕТ СН'!$G$12+СВЦЭМ!$D$10+'СЕТ СН'!$G$6-'СЕТ СН'!$G$22</f>
        <v>1087.6121169799999</v>
      </c>
      <c r="C54" s="36">
        <f>SUMIFS(СВЦЭМ!$C$33:$C$776,СВЦЭМ!$A$33:$A$776,$A54,СВЦЭМ!$B$33:$B$776,C$47)+'СЕТ СН'!$G$12+СВЦЭМ!$D$10+'СЕТ СН'!$G$6-'СЕТ СН'!$G$22</f>
        <v>1159.9358477399999</v>
      </c>
      <c r="D54" s="36">
        <f>SUMIFS(СВЦЭМ!$C$33:$C$776,СВЦЭМ!$A$33:$A$776,$A54,СВЦЭМ!$B$33:$B$776,D$47)+'СЕТ СН'!$G$12+СВЦЭМ!$D$10+'СЕТ СН'!$G$6-'СЕТ СН'!$G$22</f>
        <v>1226.0538259800001</v>
      </c>
      <c r="E54" s="36">
        <f>SUMIFS(СВЦЭМ!$C$33:$C$776,СВЦЭМ!$A$33:$A$776,$A54,СВЦЭМ!$B$33:$B$776,E$47)+'СЕТ СН'!$G$12+СВЦЭМ!$D$10+'СЕТ СН'!$G$6-'СЕТ СН'!$G$22</f>
        <v>1236.7393527699999</v>
      </c>
      <c r="F54" s="36">
        <f>SUMIFS(СВЦЭМ!$C$33:$C$776,СВЦЭМ!$A$33:$A$776,$A54,СВЦЭМ!$B$33:$B$776,F$47)+'СЕТ СН'!$G$12+СВЦЭМ!$D$10+'СЕТ СН'!$G$6-'СЕТ СН'!$G$22</f>
        <v>1225.6659639100001</v>
      </c>
      <c r="G54" s="36">
        <f>SUMIFS(СВЦЭМ!$C$33:$C$776,СВЦЭМ!$A$33:$A$776,$A54,СВЦЭМ!$B$33:$B$776,G$47)+'СЕТ СН'!$G$12+СВЦЭМ!$D$10+'СЕТ СН'!$G$6-'СЕТ СН'!$G$22</f>
        <v>1217.33758461</v>
      </c>
      <c r="H54" s="36">
        <f>SUMIFS(СВЦЭМ!$C$33:$C$776,СВЦЭМ!$A$33:$A$776,$A54,СВЦЭМ!$B$33:$B$776,H$47)+'СЕТ СН'!$G$12+СВЦЭМ!$D$10+'СЕТ СН'!$G$6-'СЕТ СН'!$G$22</f>
        <v>1200.5550123400001</v>
      </c>
      <c r="I54" s="36">
        <f>SUMIFS(СВЦЭМ!$C$33:$C$776,СВЦЭМ!$A$33:$A$776,$A54,СВЦЭМ!$B$33:$B$776,I$47)+'СЕТ СН'!$G$12+СВЦЭМ!$D$10+'СЕТ СН'!$G$6-'СЕТ СН'!$G$22</f>
        <v>1145.1053705300001</v>
      </c>
      <c r="J54" s="36">
        <f>SUMIFS(СВЦЭМ!$C$33:$C$776,СВЦЭМ!$A$33:$A$776,$A54,СВЦЭМ!$B$33:$B$776,J$47)+'СЕТ СН'!$G$12+СВЦЭМ!$D$10+'СЕТ СН'!$G$6-'СЕТ СН'!$G$22</f>
        <v>1116.9116576500001</v>
      </c>
      <c r="K54" s="36">
        <f>SUMIFS(СВЦЭМ!$C$33:$C$776,СВЦЭМ!$A$33:$A$776,$A54,СВЦЭМ!$B$33:$B$776,K$47)+'СЕТ СН'!$G$12+СВЦЭМ!$D$10+'СЕТ СН'!$G$6-'СЕТ СН'!$G$22</f>
        <v>1087.7639227100001</v>
      </c>
      <c r="L54" s="36">
        <f>SUMIFS(СВЦЭМ!$C$33:$C$776,СВЦЭМ!$A$33:$A$776,$A54,СВЦЭМ!$B$33:$B$776,L$47)+'СЕТ СН'!$G$12+СВЦЭМ!$D$10+'СЕТ СН'!$G$6-'СЕТ СН'!$G$22</f>
        <v>1059.6200309599999</v>
      </c>
      <c r="M54" s="36">
        <f>SUMIFS(СВЦЭМ!$C$33:$C$776,СВЦЭМ!$A$33:$A$776,$A54,СВЦЭМ!$B$33:$B$776,M$47)+'СЕТ СН'!$G$12+СВЦЭМ!$D$10+'СЕТ СН'!$G$6-'СЕТ СН'!$G$22</f>
        <v>1024.87973833</v>
      </c>
      <c r="N54" s="36">
        <f>SUMIFS(СВЦЭМ!$C$33:$C$776,СВЦЭМ!$A$33:$A$776,$A54,СВЦЭМ!$B$33:$B$776,N$47)+'СЕТ СН'!$G$12+СВЦЭМ!$D$10+'СЕТ СН'!$G$6-'СЕТ СН'!$G$22</f>
        <v>1010.5636067600001</v>
      </c>
      <c r="O54" s="36">
        <f>SUMIFS(СВЦЭМ!$C$33:$C$776,СВЦЭМ!$A$33:$A$776,$A54,СВЦЭМ!$B$33:$B$776,O$47)+'СЕТ СН'!$G$12+СВЦЭМ!$D$10+'СЕТ СН'!$G$6-'СЕТ СН'!$G$22</f>
        <v>1021.50951046</v>
      </c>
      <c r="P54" s="36">
        <f>SUMIFS(СВЦЭМ!$C$33:$C$776,СВЦЭМ!$A$33:$A$776,$A54,СВЦЭМ!$B$33:$B$776,P$47)+'СЕТ СН'!$G$12+СВЦЭМ!$D$10+'СЕТ СН'!$G$6-'СЕТ СН'!$G$22</f>
        <v>1021.1519695499999</v>
      </c>
      <c r="Q54" s="36">
        <f>SUMIFS(СВЦЭМ!$C$33:$C$776,СВЦЭМ!$A$33:$A$776,$A54,СВЦЭМ!$B$33:$B$776,Q$47)+'СЕТ СН'!$G$12+СВЦЭМ!$D$10+'СЕТ СН'!$G$6-'СЕТ СН'!$G$22</f>
        <v>1015.07222824</v>
      </c>
      <c r="R54" s="36">
        <f>SUMIFS(СВЦЭМ!$C$33:$C$776,СВЦЭМ!$A$33:$A$776,$A54,СВЦЭМ!$B$33:$B$776,R$47)+'СЕТ СН'!$G$12+СВЦЭМ!$D$10+'СЕТ СН'!$G$6-'СЕТ СН'!$G$22</f>
        <v>1003.4310198999999</v>
      </c>
      <c r="S54" s="36">
        <f>SUMIFS(СВЦЭМ!$C$33:$C$776,СВЦЭМ!$A$33:$A$776,$A54,СВЦЭМ!$B$33:$B$776,S$47)+'СЕТ СН'!$G$12+СВЦЭМ!$D$10+'СЕТ СН'!$G$6-'СЕТ СН'!$G$22</f>
        <v>998.69633554000006</v>
      </c>
      <c r="T54" s="36">
        <f>SUMIFS(СВЦЭМ!$C$33:$C$776,СВЦЭМ!$A$33:$A$776,$A54,СВЦЭМ!$B$33:$B$776,T$47)+'СЕТ СН'!$G$12+СВЦЭМ!$D$10+'СЕТ СН'!$G$6-'СЕТ СН'!$G$22</f>
        <v>972.75482184999987</v>
      </c>
      <c r="U54" s="36">
        <f>SUMIFS(СВЦЭМ!$C$33:$C$776,СВЦЭМ!$A$33:$A$776,$A54,СВЦЭМ!$B$33:$B$776,U$47)+'СЕТ СН'!$G$12+СВЦЭМ!$D$10+'СЕТ СН'!$G$6-'СЕТ СН'!$G$22</f>
        <v>983.42476818</v>
      </c>
      <c r="V54" s="36">
        <f>SUMIFS(СВЦЭМ!$C$33:$C$776,СВЦЭМ!$A$33:$A$776,$A54,СВЦЭМ!$B$33:$B$776,V$47)+'СЕТ СН'!$G$12+СВЦЭМ!$D$10+'СЕТ СН'!$G$6-'СЕТ СН'!$G$22</f>
        <v>999.89101600000004</v>
      </c>
      <c r="W54" s="36">
        <f>SUMIFS(СВЦЭМ!$C$33:$C$776,СВЦЭМ!$A$33:$A$776,$A54,СВЦЭМ!$B$33:$B$776,W$47)+'СЕТ СН'!$G$12+СВЦЭМ!$D$10+'СЕТ СН'!$G$6-'СЕТ СН'!$G$22</f>
        <v>1005.6053504500001</v>
      </c>
      <c r="X54" s="36">
        <f>SUMIFS(СВЦЭМ!$C$33:$C$776,СВЦЭМ!$A$33:$A$776,$A54,СВЦЭМ!$B$33:$B$776,X$47)+'СЕТ СН'!$G$12+СВЦЭМ!$D$10+'СЕТ СН'!$G$6-'СЕТ СН'!$G$22</f>
        <v>1013.3962737300001</v>
      </c>
      <c r="Y54" s="36">
        <f>SUMIFS(СВЦЭМ!$C$33:$C$776,СВЦЭМ!$A$33:$A$776,$A54,СВЦЭМ!$B$33:$B$776,Y$47)+'СЕТ СН'!$G$12+СВЦЭМ!$D$10+'СЕТ СН'!$G$6-'СЕТ СН'!$G$22</f>
        <v>1044.16863951</v>
      </c>
    </row>
    <row r="55" spans="1:25" ht="15.75" x14ac:dyDescent="0.2">
      <c r="A55" s="35">
        <f t="shared" si="1"/>
        <v>44143</v>
      </c>
      <c r="B55" s="36">
        <f>SUMIFS(СВЦЭМ!$C$33:$C$776,СВЦЭМ!$A$33:$A$776,$A55,СВЦЭМ!$B$33:$B$776,B$47)+'СЕТ СН'!$G$12+СВЦЭМ!$D$10+'СЕТ СН'!$G$6-'СЕТ СН'!$G$22</f>
        <v>1091.3349863999999</v>
      </c>
      <c r="C55" s="36">
        <f>SUMIFS(СВЦЭМ!$C$33:$C$776,СВЦЭМ!$A$33:$A$776,$A55,СВЦЭМ!$B$33:$B$776,C$47)+'СЕТ СН'!$G$12+СВЦЭМ!$D$10+'СЕТ СН'!$G$6-'СЕТ СН'!$G$22</f>
        <v>1171.7032865599999</v>
      </c>
      <c r="D55" s="36">
        <f>SUMIFS(СВЦЭМ!$C$33:$C$776,СВЦЭМ!$A$33:$A$776,$A55,СВЦЭМ!$B$33:$B$776,D$47)+'СЕТ СН'!$G$12+СВЦЭМ!$D$10+'СЕТ СН'!$G$6-'СЕТ СН'!$G$22</f>
        <v>1236.3525332400002</v>
      </c>
      <c r="E55" s="36">
        <f>SUMIFS(СВЦЭМ!$C$33:$C$776,СВЦЭМ!$A$33:$A$776,$A55,СВЦЭМ!$B$33:$B$776,E$47)+'СЕТ СН'!$G$12+СВЦЭМ!$D$10+'СЕТ СН'!$G$6-'СЕТ СН'!$G$22</f>
        <v>1250.64536922</v>
      </c>
      <c r="F55" s="36">
        <f>SUMIFS(СВЦЭМ!$C$33:$C$776,СВЦЭМ!$A$33:$A$776,$A55,СВЦЭМ!$B$33:$B$776,F$47)+'СЕТ СН'!$G$12+СВЦЭМ!$D$10+'СЕТ СН'!$G$6-'СЕТ СН'!$G$22</f>
        <v>1246.7661111499999</v>
      </c>
      <c r="G55" s="36">
        <f>SUMIFS(СВЦЭМ!$C$33:$C$776,СВЦЭМ!$A$33:$A$776,$A55,СВЦЭМ!$B$33:$B$776,G$47)+'СЕТ СН'!$G$12+СВЦЭМ!$D$10+'СЕТ СН'!$G$6-'СЕТ СН'!$G$22</f>
        <v>1243.47276055</v>
      </c>
      <c r="H55" s="36">
        <f>SUMIFS(СВЦЭМ!$C$33:$C$776,СВЦЭМ!$A$33:$A$776,$A55,СВЦЭМ!$B$33:$B$776,H$47)+'СЕТ СН'!$G$12+СВЦЭМ!$D$10+'СЕТ СН'!$G$6-'СЕТ СН'!$G$22</f>
        <v>1227.6403878000001</v>
      </c>
      <c r="I55" s="36">
        <f>SUMIFS(СВЦЭМ!$C$33:$C$776,СВЦЭМ!$A$33:$A$776,$A55,СВЦЭМ!$B$33:$B$776,I$47)+'СЕТ СН'!$G$12+СВЦЭМ!$D$10+'СЕТ СН'!$G$6-'СЕТ СН'!$G$22</f>
        <v>1197.90449091</v>
      </c>
      <c r="J55" s="36">
        <f>SUMIFS(СВЦЭМ!$C$33:$C$776,СВЦЭМ!$A$33:$A$776,$A55,СВЦЭМ!$B$33:$B$776,J$47)+'СЕТ СН'!$G$12+СВЦЭМ!$D$10+'СЕТ СН'!$G$6-'СЕТ СН'!$G$22</f>
        <v>1155.5556705700001</v>
      </c>
      <c r="K55" s="36">
        <f>SUMIFS(СВЦЭМ!$C$33:$C$776,СВЦЭМ!$A$33:$A$776,$A55,СВЦЭМ!$B$33:$B$776,K$47)+'СЕТ СН'!$G$12+СВЦЭМ!$D$10+'СЕТ СН'!$G$6-'СЕТ СН'!$G$22</f>
        <v>1118.0552161999999</v>
      </c>
      <c r="L55" s="36">
        <f>SUMIFS(СВЦЭМ!$C$33:$C$776,СВЦЭМ!$A$33:$A$776,$A55,СВЦЭМ!$B$33:$B$776,L$47)+'СЕТ СН'!$G$12+СВЦЭМ!$D$10+'СЕТ СН'!$G$6-'СЕТ СН'!$G$22</f>
        <v>1070.69825919</v>
      </c>
      <c r="M55" s="36">
        <f>SUMIFS(СВЦЭМ!$C$33:$C$776,СВЦЭМ!$A$33:$A$776,$A55,СВЦЭМ!$B$33:$B$776,M$47)+'СЕТ СН'!$G$12+СВЦЭМ!$D$10+'СЕТ СН'!$G$6-'СЕТ СН'!$G$22</f>
        <v>1037.0320202400001</v>
      </c>
      <c r="N55" s="36">
        <f>SUMIFS(СВЦЭМ!$C$33:$C$776,СВЦЭМ!$A$33:$A$776,$A55,СВЦЭМ!$B$33:$B$776,N$47)+'СЕТ СН'!$G$12+СВЦЭМ!$D$10+'СЕТ СН'!$G$6-'СЕТ СН'!$G$22</f>
        <v>1029.10927967</v>
      </c>
      <c r="O55" s="36">
        <f>SUMIFS(СВЦЭМ!$C$33:$C$776,СВЦЭМ!$A$33:$A$776,$A55,СВЦЭМ!$B$33:$B$776,O$47)+'СЕТ СН'!$G$12+СВЦЭМ!$D$10+'СЕТ СН'!$G$6-'СЕТ СН'!$G$22</f>
        <v>1038.3507258499999</v>
      </c>
      <c r="P55" s="36">
        <f>SUMIFS(СВЦЭМ!$C$33:$C$776,СВЦЭМ!$A$33:$A$776,$A55,СВЦЭМ!$B$33:$B$776,P$47)+'СЕТ СН'!$G$12+СВЦЭМ!$D$10+'СЕТ СН'!$G$6-'СЕТ СН'!$G$22</f>
        <v>1046.90993587</v>
      </c>
      <c r="Q55" s="36">
        <f>SUMIFS(СВЦЭМ!$C$33:$C$776,СВЦЭМ!$A$33:$A$776,$A55,СВЦЭМ!$B$33:$B$776,Q$47)+'СЕТ СН'!$G$12+СВЦЭМ!$D$10+'СЕТ СН'!$G$6-'СЕТ СН'!$G$22</f>
        <v>1053.44310991</v>
      </c>
      <c r="R55" s="36">
        <f>SUMIFS(СВЦЭМ!$C$33:$C$776,СВЦЭМ!$A$33:$A$776,$A55,СВЦЭМ!$B$33:$B$776,R$47)+'СЕТ СН'!$G$12+СВЦЭМ!$D$10+'СЕТ СН'!$G$6-'СЕТ СН'!$G$22</f>
        <v>1041.68041444</v>
      </c>
      <c r="S55" s="36">
        <f>SUMIFS(СВЦЭМ!$C$33:$C$776,СВЦЭМ!$A$33:$A$776,$A55,СВЦЭМ!$B$33:$B$776,S$47)+'СЕТ СН'!$G$12+СВЦЭМ!$D$10+'СЕТ СН'!$G$6-'СЕТ СН'!$G$22</f>
        <v>1018.95206441</v>
      </c>
      <c r="T55" s="36">
        <f>SUMIFS(СВЦЭМ!$C$33:$C$776,СВЦЭМ!$A$33:$A$776,$A55,СВЦЭМ!$B$33:$B$776,T$47)+'СЕТ СН'!$G$12+СВЦЭМ!$D$10+'СЕТ СН'!$G$6-'СЕТ СН'!$G$22</f>
        <v>1004.00048085</v>
      </c>
      <c r="U55" s="36">
        <f>SUMIFS(СВЦЭМ!$C$33:$C$776,СВЦЭМ!$A$33:$A$776,$A55,СВЦЭМ!$B$33:$B$776,U$47)+'СЕТ СН'!$G$12+СВЦЭМ!$D$10+'СЕТ СН'!$G$6-'СЕТ СН'!$G$22</f>
        <v>1000.50268641</v>
      </c>
      <c r="V55" s="36">
        <f>SUMIFS(СВЦЭМ!$C$33:$C$776,СВЦЭМ!$A$33:$A$776,$A55,СВЦЭМ!$B$33:$B$776,V$47)+'СЕТ СН'!$G$12+СВЦЭМ!$D$10+'СЕТ СН'!$G$6-'СЕТ СН'!$G$22</f>
        <v>1017.3899421900001</v>
      </c>
      <c r="W55" s="36">
        <f>SUMIFS(СВЦЭМ!$C$33:$C$776,СВЦЭМ!$A$33:$A$776,$A55,СВЦЭМ!$B$33:$B$776,W$47)+'СЕТ СН'!$G$12+СВЦЭМ!$D$10+'СЕТ СН'!$G$6-'СЕТ СН'!$G$22</f>
        <v>1029.1676723200001</v>
      </c>
      <c r="X55" s="36">
        <f>SUMIFS(СВЦЭМ!$C$33:$C$776,СВЦЭМ!$A$33:$A$776,$A55,СВЦЭМ!$B$33:$B$776,X$47)+'СЕТ СН'!$G$12+СВЦЭМ!$D$10+'СЕТ СН'!$G$6-'СЕТ СН'!$G$22</f>
        <v>1039.72468435</v>
      </c>
      <c r="Y55" s="36">
        <f>SUMIFS(СВЦЭМ!$C$33:$C$776,СВЦЭМ!$A$33:$A$776,$A55,СВЦЭМ!$B$33:$B$776,Y$47)+'СЕТ СН'!$G$12+СВЦЭМ!$D$10+'СЕТ СН'!$G$6-'СЕТ СН'!$G$22</f>
        <v>1046.09055519</v>
      </c>
    </row>
    <row r="56" spans="1:25" ht="15.75" x14ac:dyDescent="0.2">
      <c r="A56" s="35">
        <f t="shared" si="1"/>
        <v>44144</v>
      </c>
      <c r="B56" s="36">
        <f>SUMIFS(СВЦЭМ!$C$33:$C$776,СВЦЭМ!$A$33:$A$776,$A56,СВЦЭМ!$B$33:$B$776,B$47)+'СЕТ СН'!$G$12+СВЦЭМ!$D$10+'СЕТ СН'!$G$6-'СЕТ СН'!$G$22</f>
        <v>1022.8022411300001</v>
      </c>
      <c r="C56" s="36">
        <f>SUMIFS(СВЦЭМ!$C$33:$C$776,СВЦЭМ!$A$33:$A$776,$A56,СВЦЭМ!$B$33:$B$776,C$47)+'СЕТ СН'!$G$12+СВЦЭМ!$D$10+'СЕТ СН'!$G$6-'СЕТ СН'!$G$22</f>
        <v>1039.62768071</v>
      </c>
      <c r="D56" s="36">
        <f>SUMIFS(СВЦЭМ!$C$33:$C$776,СВЦЭМ!$A$33:$A$776,$A56,СВЦЭМ!$B$33:$B$776,D$47)+'СЕТ СН'!$G$12+СВЦЭМ!$D$10+'СЕТ СН'!$G$6-'СЕТ СН'!$G$22</f>
        <v>1106.80173386</v>
      </c>
      <c r="E56" s="36">
        <f>SUMIFS(СВЦЭМ!$C$33:$C$776,СВЦЭМ!$A$33:$A$776,$A56,СВЦЭМ!$B$33:$B$776,E$47)+'СЕТ СН'!$G$12+СВЦЭМ!$D$10+'СЕТ СН'!$G$6-'СЕТ СН'!$G$22</f>
        <v>1117.6506119200001</v>
      </c>
      <c r="F56" s="36">
        <f>SUMIFS(СВЦЭМ!$C$33:$C$776,СВЦЭМ!$A$33:$A$776,$A56,СВЦЭМ!$B$33:$B$776,F$47)+'СЕТ СН'!$G$12+СВЦЭМ!$D$10+'СЕТ СН'!$G$6-'СЕТ СН'!$G$22</f>
        <v>1111.89655178</v>
      </c>
      <c r="G56" s="36">
        <f>SUMIFS(СВЦЭМ!$C$33:$C$776,СВЦЭМ!$A$33:$A$776,$A56,СВЦЭМ!$B$33:$B$776,G$47)+'СЕТ СН'!$G$12+СВЦЭМ!$D$10+'СЕТ СН'!$G$6-'СЕТ СН'!$G$22</f>
        <v>1130.0740780799999</v>
      </c>
      <c r="H56" s="36">
        <f>SUMIFS(СВЦЭМ!$C$33:$C$776,СВЦЭМ!$A$33:$A$776,$A56,СВЦЭМ!$B$33:$B$776,H$47)+'СЕТ СН'!$G$12+СВЦЭМ!$D$10+'СЕТ СН'!$G$6-'СЕТ СН'!$G$22</f>
        <v>1162.83484806</v>
      </c>
      <c r="I56" s="36">
        <f>SUMIFS(СВЦЭМ!$C$33:$C$776,СВЦЭМ!$A$33:$A$776,$A56,СВЦЭМ!$B$33:$B$776,I$47)+'СЕТ СН'!$G$12+СВЦЭМ!$D$10+'СЕТ СН'!$G$6-'СЕТ СН'!$G$22</f>
        <v>1186.6564335400001</v>
      </c>
      <c r="J56" s="36">
        <f>SUMIFS(СВЦЭМ!$C$33:$C$776,СВЦЭМ!$A$33:$A$776,$A56,СВЦЭМ!$B$33:$B$776,J$47)+'СЕТ СН'!$G$12+СВЦЭМ!$D$10+'СЕТ СН'!$G$6-'СЕТ СН'!$G$22</f>
        <v>1174.7538344100001</v>
      </c>
      <c r="K56" s="36">
        <f>SUMIFS(СВЦЭМ!$C$33:$C$776,СВЦЭМ!$A$33:$A$776,$A56,СВЦЭМ!$B$33:$B$776,K$47)+'СЕТ СН'!$G$12+СВЦЭМ!$D$10+'СЕТ СН'!$G$6-'СЕТ СН'!$G$22</f>
        <v>1173.3778608699999</v>
      </c>
      <c r="L56" s="36">
        <f>SUMIFS(СВЦЭМ!$C$33:$C$776,СВЦЭМ!$A$33:$A$776,$A56,СВЦЭМ!$B$33:$B$776,L$47)+'СЕТ СН'!$G$12+СВЦЭМ!$D$10+'СЕТ СН'!$G$6-'СЕТ СН'!$G$22</f>
        <v>1124.66477306</v>
      </c>
      <c r="M56" s="36">
        <f>SUMIFS(СВЦЭМ!$C$33:$C$776,СВЦЭМ!$A$33:$A$776,$A56,СВЦЭМ!$B$33:$B$776,M$47)+'СЕТ СН'!$G$12+СВЦЭМ!$D$10+'СЕТ СН'!$G$6-'СЕТ СН'!$G$22</f>
        <v>1087.8104726700001</v>
      </c>
      <c r="N56" s="36">
        <f>SUMIFS(СВЦЭМ!$C$33:$C$776,СВЦЭМ!$A$33:$A$776,$A56,СВЦЭМ!$B$33:$B$776,N$47)+'СЕТ СН'!$G$12+СВЦЭМ!$D$10+'СЕТ СН'!$G$6-'СЕТ СН'!$G$22</f>
        <v>1090.3365325499999</v>
      </c>
      <c r="O56" s="36">
        <f>SUMIFS(СВЦЭМ!$C$33:$C$776,СВЦЭМ!$A$33:$A$776,$A56,СВЦЭМ!$B$33:$B$776,O$47)+'СЕТ СН'!$G$12+СВЦЭМ!$D$10+'СЕТ СН'!$G$6-'СЕТ СН'!$G$22</f>
        <v>1100.9748484699999</v>
      </c>
      <c r="P56" s="36">
        <f>SUMIFS(СВЦЭМ!$C$33:$C$776,СВЦЭМ!$A$33:$A$776,$A56,СВЦЭМ!$B$33:$B$776,P$47)+'СЕТ СН'!$G$12+СВЦЭМ!$D$10+'СЕТ СН'!$G$6-'СЕТ СН'!$G$22</f>
        <v>1105.6328076499999</v>
      </c>
      <c r="Q56" s="36">
        <f>SUMIFS(СВЦЭМ!$C$33:$C$776,СВЦЭМ!$A$33:$A$776,$A56,СВЦЭМ!$B$33:$B$776,Q$47)+'СЕТ СН'!$G$12+СВЦЭМ!$D$10+'СЕТ СН'!$G$6-'СЕТ СН'!$G$22</f>
        <v>1103.6311760399999</v>
      </c>
      <c r="R56" s="36">
        <f>SUMIFS(СВЦЭМ!$C$33:$C$776,СВЦЭМ!$A$33:$A$776,$A56,СВЦЭМ!$B$33:$B$776,R$47)+'СЕТ СН'!$G$12+СВЦЭМ!$D$10+'СЕТ СН'!$G$6-'СЕТ СН'!$G$22</f>
        <v>1093.9761128299999</v>
      </c>
      <c r="S56" s="36">
        <f>SUMIFS(СВЦЭМ!$C$33:$C$776,СВЦЭМ!$A$33:$A$776,$A56,СВЦЭМ!$B$33:$B$776,S$47)+'СЕТ СН'!$G$12+СВЦЭМ!$D$10+'СЕТ СН'!$G$6-'СЕТ СН'!$G$22</f>
        <v>1092.5389735700001</v>
      </c>
      <c r="T56" s="36">
        <f>SUMIFS(СВЦЭМ!$C$33:$C$776,СВЦЭМ!$A$33:$A$776,$A56,СВЦЭМ!$B$33:$B$776,T$47)+'СЕТ СН'!$G$12+СВЦЭМ!$D$10+'СЕТ СН'!$G$6-'СЕТ СН'!$G$22</f>
        <v>1080.49525197</v>
      </c>
      <c r="U56" s="36">
        <f>SUMIFS(СВЦЭМ!$C$33:$C$776,СВЦЭМ!$A$33:$A$776,$A56,СВЦЭМ!$B$33:$B$776,U$47)+'СЕТ СН'!$G$12+СВЦЭМ!$D$10+'СЕТ СН'!$G$6-'СЕТ СН'!$G$22</f>
        <v>1072.3408278699999</v>
      </c>
      <c r="V56" s="36">
        <f>SUMIFS(СВЦЭМ!$C$33:$C$776,СВЦЭМ!$A$33:$A$776,$A56,СВЦЭМ!$B$33:$B$776,V$47)+'СЕТ СН'!$G$12+СВЦЭМ!$D$10+'СЕТ СН'!$G$6-'СЕТ СН'!$G$22</f>
        <v>1068.6044775099999</v>
      </c>
      <c r="W56" s="36">
        <f>SUMIFS(СВЦЭМ!$C$33:$C$776,СВЦЭМ!$A$33:$A$776,$A56,СВЦЭМ!$B$33:$B$776,W$47)+'СЕТ СН'!$G$12+СВЦЭМ!$D$10+'СЕТ СН'!$G$6-'СЕТ СН'!$G$22</f>
        <v>1082.39707817</v>
      </c>
      <c r="X56" s="36">
        <f>SUMIFS(СВЦЭМ!$C$33:$C$776,СВЦЭМ!$A$33:$A$776,$A56,СВЦЭМ!$B$33:$B$776,X$47)+'СЕТ СН'!$G$12+СВЦЭМ!$D$10+'СЕТ СН'!$G$6-'СЕТ СН'!$G$22</f>
        <v>1118.12114243</v>
      </c>
      <c r="Y56" s="36">
        <f>SUMIFS(СВЦЭМ!$C$33:$C$776,СВЦЭМ!$A$33:$A$776,$A56,СВЦЭМ!$B$33:$B$776,Y$47)+'СЕТ СН'!$G$12+СВЦЭМ!$D$10+'СЕТ СН'!$G$6-'СЕТ СН'!$G$22</f>
        <v>1146.39532379</v>
      </c>
    </row>
    <row r="57" spans="1:25" ht="15.75" x14ac:dyDescent="0.2">
      <c r="A57" s="35">
        <f t="shared" si="1"/>
        <v>44145</v>
      </c>
      <c r="B57" s="36">
        <f>SUMIFS(СВЦЭМ!$C$33:$C$776,СВЦЭМ!$A$33:$A$776,$A57,СВЦЭМ!$B$33:$B$776,B$47)+'СЕТ СН'!$G$12+СВЦЭМ!$D$10+'СЕТ СН'!$G$6-'СЕТ СН'!$G$22</f>
        <v>1060.0037839199999</v>
      </c>
      <c r="C57" s="36">
        <f>SUMIFS(СВЦЭМ!$C$33:$C$776,СВЦЭМ!$A$33:$A$776,$A57,СВЦЭМ!$B$33:$B$776,C$47)+'СЕТ СН'!$G$12+СВЦЭМ!$D$10+'СЕТ СН'!$G$6-'СЕТ СН'!$G$22</f>
        <v>1156.2684995</v>
      </c>
      <c r="D57" s="36">
        <f>SUMIFS(СВЦЭМ!$C$33:$C$776,СВЦЭМ!$A$33:$A$776,$A57,СВЦЭМ!$B$33:$B$776,D$47)+'СЕТ СН'!$G$12+СВЦЭМ!$D$10+'СЕТ СН'!$G$6-'СЕТ СН'!$G$22</f>
        <v>1192.3214329499999</v>
      </c>
      <c r="E57" s="36">
        <f>SUMIFS(СВЦЭМ!$C$33:$C$776,СВЦЭМ!$A$33:$A$776,$A57,СВЦЭМ!$B$33:$B$776,E$47)+'СЕТ СН'!$G$12+СВЦЭМ!$D$10+'СЕТ СН'!$G$6-'СЕТ СН'!$G$22</f>
        <v>1194.3355010800001</v>
      </c>
      <c r="F57" s="36">
        <f>SUMIFS(СВЦЭМ!$C$33:$C$776,СВЦЭМ!$A$33:$A$776,$A57,СВЦЭМ!$B$33:$B$776,F$47)+'СЕТ СН'!$G$12+СВЦЭМ!$D$10+'СЕТ СН'!$G$6-'СЕТ СН'!$G$22</f>
        <v>1198.44467637</v>
      </c>
      <c r="G57" s="36">
        <f>SUMIFS(СВЦЭМ!$C$33:$C$776,СВЦЭМ!$A$33:$A$776,$A57,СВЦЭМ!$B$33:$B$776,G$47)+'СЕТ СН'!$G$12+СВЦЭМ!$D$10+'СЕТ СН'!$G$6-'СЕТ СН'!$G$22</f>
        <v>1194.4488466600001</v>
      </c>
      <c r="H57" s="36">
        <f>SUMIFS(СВЦЭМ!$C$33:$C$776,СВЦЭМ!$A$33:$A$776,$A57,СВЦЭМ!$B$33:$B$776,H$47)+'СЕТ СН'!$G$12+СВЦЭМ!$D$10+'СЕТ СН'!$G$6-'СЕТ СН'!$G$22</f>
        <v>1175.7187226399999</v>
      </c>
      <c r="I57" s="36">
        <f>SUMIFS(СВЦЭМ!$C$33:$C$776,СВЦЭМ!$A$33:$A$776,$A57,СВЦЭМ!$B$33:$B$776,I$47)+'СЕТ СН'!$G$12+СВЦЭМ!$D$10+'СЕТ СН'!$G$6-'СЕТ СН'!$G$22</f>
        <v>1130.2532422699999</v>
      </c>
      <c r="J57" s="36">
        <f>SUMIFS(СВЦЭМ!$C$33:$C$776,СВЦЭМ!$A$33:$A$776,$A57,СВЦЭМ!$B$33:$B$776,J$47)+'СЕТ СН'!$G$12+СВЦЭМ!$D$10+'СЕТ СН'!$G$6-'СЕТ СН'!$G$22</f>
        <v>1119.43862444</v>
      </c>
      <c r="K57" s="36">
        <f>SUMIFS(СВЦЭМ!$C$33:$C$776,СВЦЭМ!$A$33:$A$776,$A57,СВЦЭМ!$B$33:$B$776,K$47)+'СЕТ СН'!$G$12+СВЦЭМ!$D$10+'СЕТ СН'!$G$6-'СЕТ СН'!$G$22</f>
        <v>1120.2646459</v>
      </c>
      <c r="L57" s="36">
        <f>SUMIFS(СВЦЭМ!$C$33:$C$776,СВЦЭМ!$A$33:$A$776,$A57,СВЦЭМ!$B$33:$B$776,L$47)+'СЕТ СН'!$G$12+СВЦЭМ!$D$10+'СЕТ СН'!$G$6-'СЕТ СН'!$G$22</f>
        <v>1083.52150364</v>
      </c>
      <c r="M57" s="36">
        <f>SUMIFS(СВЦЭМ!$C$33:$C$776,СВЦЭМ!$A$33:$A$776,$A57,СВЦЭМ!$B$33:$B$776,M$47)+'СЕТ СН'!$G$12+СВЦЭМ!$D$10+'СЕТ СН'!$G$6-'СЕТ СН'!$G$22</f>
        <v>1040.4296596199999</v>
      </c>
      <c r="N57" s="36">
        <f>SUMIFS(СВЦЭМ!$C$33:$C$776,СВЦЭМ!$A$33:$A$776,$A57,СВЦЭМ!$B$33:$B$776,N$47)+'СЕТ СН'!$G$12+СВЦЭМ!$D$10+'СЕТ СН'!$G$6-'СЕТ СН'!$G$22</f>
        <v>1038.50503968</v>
      </c>
      <c r="O57" s="36">
        <f>SUMIFS(СВЦЭМ!$C$33:$C$776,СВЦЭМ!$A$33:$A$776,$A57,СВЦЭМ!$B$33:$B$776,O$47)+'СЕТ СН'!$G$12+СВЦЭМ!$D$10+'СЕТ СН'!$G$6-'СЕТ СН'!$G$22</f>
        <v>1046.90169941</v>
      </c>
      <c r="P57" s="36">
        <f>SUMIFS(СВЦЭМ!$C$33:$C$776,СВЦЭМ!$A$33:$A$776,$A57,СВЦЭМ!$B$33:$B$776,P$47)+'СЕТ СН'!$G$12+СВЦЭМ!$D$10+'СЕТ СН'!$G$6-'СЕТ СН'!$G$22</f>
        <v>1040.1796522</v>
      </c>
      <c r="Q57" s="36">
        <f>SUMIFS(СВЦЭМ!$C$33:$C$776,СВЦЭМ!$A$33:$A$776,$A57,СВЦЭМ!$B$33:$B$776,Q$47)+'СЕТ СН'!$G$12+СВЦЭМ!$D$10+'СЕТ СН'!$G$6-'СЕТ СН'!$G$22</f>
        <v>1045.5345271599999</v>
      </c>
      <c r="R57" s="36">
        <f>SUMIFS(СВЦЭМ!$C$33:$C$776,СВЦЭМ!$A$33:$A$776,$A57,СВЦЭМ!$B$33:$B$776,R$47)+'СЕТ СН'!$G$12+СВЦЭМ!$D$10+'СЕТ СН'!$G$6-'СЕТ СН'!$G$22</f>
        <v>1038.0336783800001</v>
      </c>
      <c r="S57" s="36">
        <f>SUMIFS(СВЦЭМ!$C$33:$C$776,СВЦЭМ!$A$33:$A$776,$A57,СВЦЭМ!$B$33:$B$776,S$47)+'СЕТ СН'!$G$12+СВЦЭМ!$D$10+'СЕТ СН'!$G$6-'СЕТ СН'!$G$22</f>
        <v>1025.2988668400001</v>
      </c>
      <c r="T57" s="36">
        <f>SUMIFS(СВЦЭМ!$C$33:$C$776,СВЦЭМ!$A$33:$A$776,$A57,СВЦЭМ!$B$33:$B$776,T$47)+'СЕТ СН'!$G$12+СВЦЭМ!$D$10+'СЕТ СН'!$G$6-'СЕТ СН'!$G$22</f>
        <v>1034.38062046</v>
      </c>
      <c r="U57" s="36">
        <f>SUMIFS(СВЦЭМ!$C$33:$C$776,СВЦЭМ!$A$33:$A$776,$A57,СВЦЭМ!$B$33:$B$776,U$47)+'СЕТ СН'!$G$12+СВЦЭМ!$D$10+'СЕТ СН'!$G$6-'СЕТ СН'!$G$22</f>
        <v>1042.1492306800001</v>
      </c>
      <c r="V57" s="36">
        <f>SUMIFS(СВЦЭМ!$C$33:$C$776,СВЦЭМ!$A$33:$A$776,$A57,СВЦЭМ!$B$33:$B$776,V$47)+'СЕТ СН'!$G$12+СВЦЭМ!$D$10+'СЕТ СН'!$G$6-'СЕТ СН'!$G$22</f>
        <v>1038.9976980199999</v>
      </c>
      <c r="W57" s="36">
        <f>SUMIFS(СВЦЭМ!$C$33:$C$776,СВЦЭМ!$A$33:$A$776,$A57,СВЦЭМ!$B$33:$B$776,W$47)+'СЕТ СН'!$G$12+СВЦЭМ!$D$10+'СЕТ СН'!$G$6-'СЕТ СН'!$G$22</f>
        <v>1027.2558094799999</v>
      </c>
      <c r="X57" s="36">
        <f>SUMIFS(СВЦЭМ!$C$33:$C$776,СВЦЭМ!$A$33:$A$776,$A57,СВЦЭМ!$B$33:$B$776,X$47)+'СЕТ СН'!$G$12+СВЦЭМ!$D$10+'СЕТ СН'!$G$6-'СЕТ СН'!$G$22</f>
        <v>1029.65611631</v>
      </c>
      <c r="Y57" s="36">
        <f>SUMIFS(СВЦЭМ!$C$33:$C$776,СВЦЭМ!$A$33:$A$776,$A57,СВЦЭМ!$B$33:$B$776,Y$47)+'СЕТ СН'!$G$12+СВЦЭМ!$D$10+'СЕТ СН'!$G$6-'СЕТ СН'!$G$22</f>
        <v>1113.6974912399999</v>
      </c>
    </row>
    <row r="58" spans="1:25" ht="15.75" x14ac:dyDescent="0.2">
      <c r="A58" s="35">
        <f t="shared" si="1"/>
        <v>44146</v>
      </c>
      <c r="B58" s="36">
        <f>SUMIFS(СВЦЭМ!$C$33:$C$776,СВЦЭМ!$A$33:$A$776,$A58,СВЦЭМ!$B$33:$B$776,B$47)+'СЕТ СН'!$G$12+СВЦЭМ!$D$10+'СЕТ СН'!$G$6-'СЕТ СН'!$G$22</f>
        <v>1108.95157047</v>
      </c>
      <c r="C58" s="36">
        <f>SUMIFS(СВЦЭМ!$C$33:$C$776,СВЦЭМ!$A$33:$A$776,$A58,СВЦЭМ!$B$33:$B$776,C$47)+'СЕТ СН'!$G$12+СВЦЭМ!$D$10+'СЕТ СН'!$G$6-'СЕТ СН'!$G$22</f>
        <v>1166.90375101</v>
      </c>
      <c r="D58" s="36">
        <f>SUMIFS(СВЦЭМ!$C$33:$C$776,СВЦЭМ!$A$33:$A$776,$A58,СВЦЭМ!$B$33:$B$776,D$47)+'СЕТ СН'!$G$12+СВЦЭМ!$D$10+'СЕТ СН'!$G$6-'СЕТ СН'!$G$22</f>
        <v>1231.0253012000001</v>
      </c>
      <c r="E58" s="36">
        <f>SUMIFS(СВЦЭМ!$C$33:$C$776,СВЦЭМ!$A$33:$A$776,$A58,СВЦЭМ!$B$33:$B$776,E$47)+'СЕТ СН'!$G$12+СВЦЭМ!$D$10+'СЕТ СН'!$G$6-'СЕТ СН'!$G$22</f>
        <v>1246.5833291199999</v>
      </c>
      <c r="F58" s="36">
        <f>SUMIFS(СВЦЭМ!$C$33:$C$776,СВЦЭМ!$A$33:$A$776,$A58,СВЦЭМ!$B$33:$B$776,F$47)+'СЕТ СН'!$G$12+СВЦЭМ!$D$10+'СЕТ СН'!$G$6-'СЕТ СН'!$G$22</f>
        <v>1248.8352261299999</v>
      </c>
      <c r="G58" s="36">
        <f>SUMIFS(СВЦЭМ!$C$33:$C$776,СВЦЭМ!$A$33:$A$776,$A58,СВЦЭМ!$B$33:$B$776,G$47)+'СЕТ СН'!$G$12+СВЦЭМ!$D$10+'СЕТ СН'!$G$6-'СЕТ СН'!$G$22</f>
        <v>1230.770311</v>
      </c>
      <c r="H58" s="36">
        <f>SUMIFS(СВЦЭМ!$C$33:$C$776,СВЦЭМ!$A$33:$A$776,$A58,СВЦЭМ!$B$33:$B$776,H$47)+'СЕТ СН'!$G$12+СВЦЭМ!$D$10+'СЕТ СН'!$G$6-'СЕТ СН'!$G$22</f>
        <v>1192.9788126000001</v>
      </c>
      <c r="I58" s="36">
        <f>SUMIFS(СВЦЭМ!$C$33:$C$776,СВЦЭМ!$A$33:$A$776,$A58,СВЦЭМ!$B$33:$B$776,I$47)+'СЕТ СН'!$G$12+СВЦЭМ!$D$10+'СЕТ СН'!$G$6-'СЕТ СН'!$G$22</f>
        <v>1147.3402125</v>
      </c>
      <c r="J58" s="36">
        <f>SUMIFS(СВЦЭМ!$C$33:$C$776,СВЦЭМ!$A$33:$A$776,$A58,СВЦЭМ!$B$33:$B$776,J$47)+'СЕТ СН'!$G$12+СВЦЭМ!$D$10+'СЕТ СН'!$G$6-'СЕТ СН'!$G$22</f>
        <v>1134.17757962</v>
      </c>
      <c r="K58" s="36">
        <f>SUMIFS(СВЦЭМ!$C$33:$C$776,СВЦЭМ!$A$33:$A$776,$A58,СВЦЭМ!$B$33:$B$776,K$47)+'СЕТ СН'!$G$12+СВЦЭМ!$D$10+'СЕТ СН'!$G$6-'СЕТ СН'!$G$22</f>
        <v>1121.96704649</v>
      </c>
      <c r="L58" s="36">
        <f>SUMIFS(СВЦЭМ!$C$33:$C$776,СВЦЭМ!$A$33:$A$776,$A58,СВЦЭМ!$B$33:$B$776,L$47)+'СЕТ СН'!$G$12+СВЦЭМ!$D$10+'СЕТ СН'!$G$6-'СЕТ СН'!$G$22</f>
        <v>1099.6779027299999</v>
      </c>
      <c r="M58" s="36">
        <f>SUMIFS(СВЦЭМ!$C$33:$C$776,СВЦЭМ!$A$33:$A$776,$A58,СВЦЭМ!$B$33:$B$776,M$47)+'СЕТ СН'!$G$12+СВЦЭМ!$D$10+'СЕТ СН'!$G$6-'СЕТ СН'!$G$22</f>
        <v>1072.5215847100001</v>
      </c>
      <c r="N58" s="36">
        <f>SUMIFS(СВЦЭМ!$C$33:$C$776,СВЦЭМ!$A$33:$A$776,$A58,СВЦЭМ!$B$33:$B$776,N$47)+'СЕТ СН'!$G$12+СВЦЭМ!$D$10+'СЕТ СН'!$G$6-'СЕТ СН'!$G$22</f>
        <v>1050.0092303700001</v>
      </c>
      <c r="O58" s="36">
        <f>SUMIFS(СВЦЭМ!$C$33:$C$776,СВЦЭМ!$A$33:$A$776,$A58,СВЦЭМ!$B$33:$B$776,O$47)+'СЕТ СН'!$G$12+СВЦЭМ!$D$10+'СЕТ СН'!$G$6-'СЕТ СН'!$G$22</f>
        <v>1056.7357462800001</v>
      </c>
      <c r="P58" s="36">
        <f>SUMIFS(СВЦЭМ!$C$33:$C$776,СВЦЭМ!$A$33:$A$776,$A58,СВЦЭМ!$B$33:$B$776,P$47)+'СЕТ СН'!$G$12+СВЦЭМ!$D$10+'СЕТ СН'!$G$6-'СЕТ СН'!$G$22</f>
        <v>1062.5113404799999</v>
      </c>
      <c r="Q58" s="36">
        <f>SUMIFS(СВЦЭМ!$C$33:$C$776,СВЦЭМ!$A$33:$A$776,$A58,СВЦЭМ!$B$33:$B$776,Q$47)+'СЕТ СН'!$G$12+СВЦЭМ!$D$10+'СЕТ СН'!$G$6-'СЕТ СН'!$G$22</f>
        <v>1063.36728851</v>
      </c>
      <c r="R58" s="36">
        <f>SUMIFS(СВЦЭМ!$C$33:$C$776,СВЦЭМ!$A$33:$A$776,$A58,СВЦЭМ!$B$33:$B$776,R$47)+'СЕТ СН'!$G$12+СВЦЭМ!$D$10+'СЕТ СН'!$G$6-'СЕТ СН'!$G$22</f>
        <v>1060.69977019</v>
      </c>
      <c r="S58" s="36">
        <f>SUMIFS(СВЦЭМ!$C$33:$C$776,СВЦЭМ!$A$33:$A$776,$A58,СВЦЭМ!$B$33:$B$776,S$47)+'СЕТ СН'!$G$12+СВЦЭМ!$D$10+'СЕТ СН'!$G$6-'СЕТ СН'!$G$22</f>
        <v>1056.34211076</v>
      </c>
      <c r="T58" s="36">
        <f>SUMIFS(СВЦЭМ!$C$33:$C$776,СВЦЭМ!$A$33:$A$776,$A58,СВЦЭМ!$B$33:$B$776,T$47)+'СЕТ СН'!$G$12+СВЦЭМ!$D$10+'СЕТ СН'!$G$6-'СЕТ СН'!$G$22</f>
        <v>1074.6379484399999</v>
      </c>
      <c r="U58" s="36">
        <f>SUMIFS(СВЦЭМ!$C$33:$C$776,СВЦЭМ!$A$33:$A$776,$A58,СВЦЭМ!$B$33:$B$776,U$47)+'СЕТ СН'!$G$12+СВЦЭМ!$D$10+'СЕТ СН'!$G$6-'СЕТ СН'!$G$22</f>
        <v>1070.2027431199999</v>
      </c>
      <c r="V58" s="36">
        <f>SUMIFS(СВЦЭМ!$C$33:$C$776,СВЦЭМ!$A$33:$A$776,$A58,СВЦЭМ!$B$33:$B$776,V$47)+'СЕТ СН'!$G$12+СВЦЭМ!$D$10+'СЕТ СН'!$G$6-'СЕТ СН'!$G$22</f>
        <v>1058.0600435199999</v>
      </c>
      <c r="W58" s="36">
        <f>SUMIFS(СВЦЭМ!$C$33:$C$776,СВЦЭМ!$A$33:$A$776,$A58,СВЦЭМ!$B$33:$B$776,W$47)+'СЕТ СН'!$G$12+СВЦЭМ!$D$10+'СЕТ СН'!$G$6-'СЕТ СН'!$G$22</f>
        <v>1053.3921796699999</v>
      </c>
      <c r="X58" s="36">
        <f>SUMIFS(СВЦЭМ!$C$33:$C$776,СВЦЭМ!$A$33:$A$776,$A58,СВЦЭМ!$B$33:$B$776,X$47)+'СЕТ СН'!$G$12+СВЦЭМ!$D$10+'СЕТ СН'!$G$6-'СЕТ СН'!$G$22</f>
        <v>1055.2311260899999</v>
      </c>
      <c r="Y58" s="36">
        <f>SUMIFS(СВЦЭМ!$C$33:$C$776,СВЦЭМ!$A$33:$A$776,$A58,СВЦЭМ!$B$33:$B$776,Y$47)+'СЕТ СН'!$G$12+СВЦЭМ!$D$10+'СЕТ СН'!$G$6-'СЕТ СН'!$G$22</f>
        <v>1074.1098132100001</v>
      </c>
    </row>
    <row r="59" spans="1:25" ht="15.75" x14ac:dyDescent="0.2">
      <c r="A59" s="35">
        <f t="shared" si="1"/>
        <v>44147</v>
      </c>
      <c r="B59" s="36">
        <f>SUMIFS(СВЦЭМ!$C$33:$C$776,СВЦЭМ!$A$33:$A$776,$A59,СВЦЭМ!$B$33:$B$776,B$47)+'СЕТ СН'!$G$12+СВЦЭМ!$D$10+'СЕТ СН'!$G$6-'СЕТ СН'!$G$22</f>
        <v>1072.17517264</v>
      </c>
      <c r="C59" s="36">
        <f>SUMIFS(СВЦЭМ!$C$33:$C$776,СВЦЭМ!$A$33:$A$776,$A59,СВЦЭМ!$B$33:$B$776,C$47)+'СЕТ СН'!$G$12+СВЦЭМ!$D$10+'СЕТ СН'!$G$6-'СЕТ СН'!$G$22</f>
        <v>1155.0744771499999</v>
      </c>
      <c r="D59" s="36">
        <f>SUMIFS(СВЦЭМ!$C$33:$C$776,СВЦЭМ!$A$33:$A$776,$A59,СВЦЭМ!$B$33:$B$776,D$47)+'СЕТ СН'!$G$12+СВЦЭМ!$D$10+'СЕТ СН'!$G$6-'СЕТ СН'!$G$22</f>
        <v>1195.2814081500001</v>
      </c>
      <c r="E59" s="36">
        <f>SUMIFS(СВЦЭМ!$C$33:$C$776,СВЦЭМ!$A$33:$A$776,$A59,СВЦЭМ!$B$33:$B$776,E$47)+'СЕТ СН'!$G$12+СВЦЭМ!$D$10+'СЕТ СН'!$G$6-'СЕТ СН'!$G$22</f>
        <v>1211.99409769</v>
      </c>
      <c r="F59" s="36">
        <f>SUMIFS(СВЦЭМ!$C$33:$C$776,СВЦЭМ!$A$33:$A$776,$A59,СВЦЭМ!$B$33:$B$776,F$47)+'СЕТ СН'!$G$12+СВЦЭМ!$D$10+'СЕТ СН'!$G$6-'СЕТ СН'!$G$22</f>
        <v>1213.9066467299999</v>
      </c>
      <c r="G59" s="36">
        <f>SUMIFS(СВЦЭМ!$C$33:$C$776,СВЦЭМ!$A$33:$A$776,$A59,СВЦЭМ!$B$33:$B$776,G$47)+'СЕТ СН'!$G$12+СВЦЭМ!$D$10+'СЕТ СН'!$G$6-'СЕТ СН'!$G$22</f>
        <v>1202.4205906299999</v>
      </c>
      <c r="H59" s="36">
        <f>SUMIFS(СВЦЭМ!$C$33:$C$776,СВЦЭМ!$A$33:$A$776,$A59,СВЦЭМ!$B$33:$B$776,H$47)+'СЕТ СН'!$G$12+СВЦЭМ!$D$10+'СЕТ СН'!$G$6-'СЕТ СН'!$G$22</f>
        <v>1183.0084463799999</v>
      </c>
      <c r="I59" s="36">
        <f>SUMIFS(СВЦЭМ!$C$33:$C$776,СВЦЭМ!$A$33:$A$776,$A59,СВЦЭМ!$B$33:$B$776,I$47)+'СЕТ СН'!$G$12+СВЦЭМ!$D$10+'СЕТ СН'!$G$6-'СЕТ СН'!$G$22</f>
        <v>1145.59296967</v>
      </c>
      <c r="J59" s="36">
        <f>SUMIFS(СВЦЭМ!$C$33:$C$776,СВЦЭМ!$A$33:$A$776,$A59,СВЦЭМ!$B$33:$B$776,J$47)+'СЕТ СН'!$G$12+СВЦЭМ!$D$10+'СЕТ СН'!$G$6-'СЕТ СН'!$G$22</f>
        <v>1146.6030233700001</v>
      </c>
      <c r="K59" s="36">
        <f>SUMIFS(СВЦЭМ!$C$33:$C$776,СВЦЭМ!$A$33:$A$776,$A59,СВЦЭМ!$B$33:$B$776,K$47)+'СЕТ СН'!$G$12+СВЦЭМ!$D$10+'СЕТ СН'!$G$6-'СЕТ СН'!$G$22</f>
        <v>1137.0071611199999</v>
      </c>
      <c r="L59" s="36">
        <f>SUMIFS(СВЦЭМ!$C$33:$C$776,СВЦЭМ!$A$33:$A$776,$A59,СВЦЭМ!$B$33:$B$776,L$47)+'СЕТ СН'!$G$12+СВЦЭМ!$D$10+'СЕТ СН'!$G$6-'СЕТ СН'!$G$22</f>
        <v>1097.3835770000001</v>
      </c>
      <c r="M59" s="36">
        <f>SUMIFS(СВЦЭМ!$C$33:$C$776,СВЦЭМ!$A$33:$A$776,$A59,СВЦЭМ!$B$33:$B$776,M$47)+'СЕТ СН'!$G$12+СВЦЭМ!$D$10+'СЕТ СН'!$G$6-'СЕТ СН'!$G$22</f>
        <v>1070.02645401</v>
      </c>
      <c r="N59" s="36">
        <f>SUMIFS(СВЦЭМ!$C$33:$C$776,СВЦЭМ!$A$33:$A$776,$A59,СВЦЭМ!$B$33:$B$776,N$47)+'СЕТ СН'!$G$12+СВЦЭМ!$D$10+'СЕТ СН'!$G$6-'СЕТ СН'!$G$22</f>
        <v>1070.17724058</v>
      </c>
      <c r="O59" s="36">
        <f>SUMIFS(СВЦЭМ!$C$33:$C$776,СВЦЭМ!$A$33:$A$776,$A59,СВЦЭМ!$B$33:$B$776,O$47)+'СЕТ СН'!$G$12+СВЦЭМ!$D$10+'СЕТ СН'!$G$6-'СЕТ СН'!$G$22</f>
        <v>1068.88352444</v>
      </c>
      <c r="P59" s="36">
        <f>SUMIFS(СВЦЭМ!$C$33:$C$776,СВЦЭМ!$A$33:$A$776,$A59,СВЦЭМ!$B$33:$B$776,P$47)+'СЕТ СН'!$G$12+СВЦЭМ!$D$10+'СЕТ СН'!$G$6-'СЕТ СН'!$G$22</f>
        <v>1066.24904124</v>
      </c>
      <c r="Q59" s="36">
        <f>SUMIFS(СВЦЭМ!$C$33:$C$776,СВЦЭМ!$A$33:$A$776,$A59,СВЦЭМ!$B$33:$B$776,Q$47)+'СЕТ СН'!$G$12+СВЦЭМ!$D$10+'СЕТ СН'!$G$6-'СЕТ СН'!$G$22</f>
        <v>1065.2446353099999</v>
      </c>
      <c r="R59" s="36">
        <f>SUMIFS(СВЦЭМ!$C$33:$C$776,СВЦЭМ!$A$33:$A$776,$A59,СВЦЭМ!$B$33:$B$776,R$47)+'СЕТ СН'!$G$12+СВЦЭМ!$D$10+'СЕТ СН'!$G$6-'СЕТ СН'!$G$22</f>
        <v>1065.03480167</v>
      </c>
      <c r="S59" s="36">
        <f>SUMIFS(СВЦЭМ!$C$33:$C$776,СВЦЭМ!$A$33:$A$776,$A59,СВЦЭМ!$B$33:$B$776,S$47)+'СЕТ СН'!$G$12+СВЦЭМ!$D$10+'СЕТ СН'!$G$6-'СЕТ СН'!$G$22</f>
        <v>1061.1633951199999</v>
      </c>
      <c r="T59" s="36">
        <f>SUMIFS(СВЦЭМ!$C$33:$C$776,СВЦЭМ!$A$33:$A$776,$A59,СВЦЭМ!$B$33:$B$776,T$47)+'СЕТ СН'!$G$12+СВЦЭМ!$D$10+'СЕТ СН'!$G$6-'СЕТ СН'!$G$22</f>
        <v>1084.62777858</v>
      </c>
      <c r="U59" s="36">
        <f>SUMIFS(СВЦЭМ!$C$33:$C$776,СВЦЭМ!$A$33:$A$776,$A59,СВЦЭМ!$B$33:$B$776,U$47)+'СЕТ СН'!$G$12+СВЦЭМ!$D$10+'СЕТ СН'!$G$6-'СЕТ СН'!$G$22</f>
        <v>1086.81722085</v>
      </c>
      <c r="V59" s="36">
        <f>SUMIFS(СВЦЭМ!$C$33:$C$776,СВЦЭМ!$A$33:$A$776,$A59,СВЦЭМ!$B$33:$B$776,V$47)+'СЕТ СН'!$G$12+СВЦЭМ!$D$10+'СЕТ СН'!$G$6-'СЕТ СН'!$G$22</f>
        <v>1062.0918946100001</v>
      </c>
      <c r="W59" s="36">
        <f>SUMIFS(СВЦЭМ!$C$33:$C$776,СВЦЭМ!$A$33:$A$776,$A59,СВЦЭМ!$B$33:$B$776,W$47)+'СЕТ СН'!$G$12+СВЦЭМ!$D$10+'СЕТ СН'!$G$6-'СЕТ СН'!$G$22</f>
        <v>1058.8680162999999</v>
      </c>
      <c r="X59" s="36">
        <f>SUMIFS(СВЦЭМ!$C$33:$C$776,СВЦЭМ!$A$33:$A$776,$A59,СВЦЭМ!$B$33:$B$776,X$47)+'СЕТ СН'!$G$12+СВЦЭМ!$D$10+'СЕТ СН'!$G$6-'СЕТ СН'!$G$22</f>
        <v>1144.2542515800001</v>
      </c>
      <c r="Y59" s="36">
        <f>SUMIFS(СВЦЭМ!$C$33:$C$776,СВЦЭМ!$A$33:$A$776,$A59,СВЦЭМ!$B$33:$B$776,Y$47)+'СЕТ СН'!$G$12+СВЦЭМ!$D$10+'СЕТ СН'!$G$6-'СЕТ СН'!$G$22</f>
        <v>1111.09211992</v>
      </c>
    </row>
    <row r="60" spans="1:25" ht="15.75" x14ac:dyDescent="0.2">
      <c r="A60" s="35">
        <f t="shared" si="1"/>
        <v>44148</v>
      </c>
      <c r="B60" s="36">
        <f>SUMIFS(СВЦЭМ!$C$33:$C$776,СВЦЭМ!$A$33:$A$776,$A60,СВЦЭМ!$B$33:$B$776,B$47)+'СЕТ СН'!$G$12+СВЦЭМ!$D$10+'СЕТ СН'!$G$6-'СЕТ СН'!$G$22</f>
        <v>1080.9092511599999</v>
      </c>
      <c r="C60" s="36">
        <f>SUMIFS(СВЦЭМ!$C$33:$C$776,СВЦЭМ!$A$33:$A$776,$A60,СВЦЭМ!$B$33:$B$776,C$47)+'СЕТ СН'!$G$12+СВЦЭМ!$D$10+'СЕТ СН'!$G$6-'СЕТ СН'!$G$22</f>
        <v>1163.5793123199999</v>
      </c>
      <c r="D60" s="36">
        <f>SUMIFS(СВЦЭМ!$C$33:$C$776,СВЦЭМ!$A$33:$A$776,$A60,СВЦЭМ!$B$33:$B$776,D$47)+'СЕТ СН'!$G$12+СВЦЭМ!$D$10+'СЕТ СН'!$G$6-'СЕТ СН'!$G$22</f>
        <v>1219.30308758</v>
      </c>
      <c r="E60" s="36">
        <f>SUMIFS(СВЦЭМ!$C$33:$C$776,СВЦЭМ!$A$33:$A$776,$A60,СВЦЭМ!$B$33:$B$776,E$47)+'СЕТ СН'!$G$12+СВЦЭМ!$D$10+'СЕТ СН'!$G$6-'СЕТ СН'!$G$22</f>
        <v>1232.8426175000002</v>
      </c>
      <c r="F60" s="36">
        <f>SUMIFS(СВЦЭМ!$C$33:$C$776,СВЦЭМ!$A$33:$A$776,$A60,СВЦЭМ!$B$33:$B$776,F$47)+'СЕТ СН'!$G$12+СВЦЭМ!$D$10+'СЕТ СН'!$G$6-'СЕТ СН'!$G$22</f>
        <v>1225.6135160800002</v>
      </c>
      <c r="G60" s="36">
        <f>SUMIFS(СВЦЭМ!$C$33:$C$776,СВЦЭМ!$A$33:$A$776,$A60,СВЦЭМ!$B$33:$B$776,G$47)+'СЕТ СН'!$G$12+СВЦЭМ!$D$10+'СЕТ СН'!$G$6-'СЕТ СН'!$G$22</f>
        <v>1204.38402578</v>
      </c>
      <c r="H60" s="36">
        <f>SUMIFS(СВЦЭМ!$C$33:$C$776,СВЦЭМ!$A$33:$A$776,$A60,СВЦЭМ!$B$33:$B$776,H$47)+'СЕТ СН'!$G$12+СВЦЭМ!$D$10+'СЕТ СН'!$G$6-'СЕТ СН'!$G$22</f>
        <v>1175.08298188</v>
      </c>
      <c r="I60" s="36">
        <f>SUMIFS(СВЦЭМ!$C$33:$C$776,СВЦЭМ!$A$33:$A$776,$A60,СВЦЭМ!$B$33:$B$776,I$47)+'СЕТ СН'!$G$12+СВЦЭМ!$D$10+'СЕТ СН'!$G$6-'СЕТ СН'!$G$22</f>
        <v>1133.56619168</v>
      </c>
      <c r="J60" s="36">
        <f>SUMIFS(СВЦЭМ!$C$33:$C$776,СВЦЭМ!$A$33:$A$776,$A60,СВЦЭМ!$B$33:$B$776,J$47)+'СЕТ СН'!$G$12+СВЦЭМ!$D$10+'СЕТ СН'!$G$6-'СЕТ СН'!$G$22</f>
        <v>1105.94257997</v>
      </c>
      <c r="K60" s="36">
        <f>SUMIFS(СВЦЭМ!$C$33:$C$776,СВЦЭМ!$A$33:$A$776,$A60,СВЦЭМ!$B$33:$B$776,K$47)+'СЕТ СН'!$G$12+СВЦЭМ!$D$10+'СЕТ СН'!$G$6-'СЕТ СН'!$G$22</f>
        <v>1104.5024934099999</v>
      </c>
      <c r="L60" s="36">
        <f>SUMIFS(СВЦЭМ!$C$33:$C$776,СВЦЭМ!$A$33:$A$776,$A60,СВЦЭМ!$B$33:$B$776,L$47)+'СЕТ СН'!$G$12+СВЦЭМ!$D$10+'СЕТ СН'!$G$6-'СЕТ СН'!$G$22</f>
        <v>1072.01563923</v>
      </c>
      <c r="M60" s="36">
        <f>SUMIFS(СВЦЭМ!$C$33:$C$776,СВЦЭМ!$A$33:$A$776,$A60,СВЦЭМ!$B$33:$B$776,M$47)+'СЕТ СН'!$G$12+СВЦЭМ!$D$10+'СЕТ СН'!$G$6-'СЕТ СН'!$G$22</f>
        <v>1053.1529310399999</v>
      </c>
      <c r="N60" s="36">
        <f>SUMIFS(СВЦЭМ!$C$33:$C$776,СВЦЭМ!$A$33:$A$776,$A60,СВЦЭМ!$B$33:$B$776,N$47)+'СЕТ СН'!$G$12+СВЦЭМ!$D$10+'СЕТ СН'!$G$6-'СЕТ СН'!$G$22</f>
        <v>1042.24327107</v>
      </c>
      <c r="O60" s="36">
        <f>SUMIFS(СВЦЭМ!$C$33:$C$776,СВЦЭМ!$A$33:$A$776,$A60,СВЦЭМ!$B$33:$B$776,O$47)+'СЕТ СН'!$G$12+СВЦЭМ!$D$10+'СЕТ СН'!$G$6-'СЕТ СН'!$G$22</f>
        <v>1033.61496747</v>
      </c>
      <c r="P60" s="36">
        <f>SUMIFS(СВЦЭМ!$C$33:$C$776,СВЦЭМ!$A$33:$A$776,$A60,СВЦЭМ!$B$33:$B$776,P$47)+'СЕТ СН'!$G$12+СВЦЭМ!$D$10+'СЕТ СН'!$G$6-'СЕТ СН'!$G$22</f>
        <v>1033.7795698800001</v>
      </c>
      <c r="Q60" s="36">
        <f>SUMIFS(СВЦЭМ!$C$33:$C$776,СВЦЭМ!$A$33:$A$776,$A60,СВЦЭМ!$B$33:$B$776,Q$47)+'СЕТ СН'!$G$12+СВЦЭМ!$D$10+'СЕТ СН'!$G$6-'СЕТ СН'!$G$22</f>
        <v>1034.3900770600001</v>
      </c>
      <c r="R60" s="36">
        <f>SUMIFS(СВЦЭМ!$C$33:$C$776,СВЦЭМ!$A$33:$A$776,$A60,СВЦЭМ!$B$33:$B$776,R$47)+'СЕТ СН'!$G$12+СВЦЭМ!$D$10+'СЕТ СН'!$G$6-'СЕТ СН'!$G$22</f>
        <v>1030.8606668299999</v>
      </c>
      <c r="S60" s="36">
        <f>SUMIFS(СВЦЭМ!$C$33:$C$776,СВЦЭМ!$A$33:$A$776,$A60,СВЦЭМ!$B$33:$B$776,S$47)+'СЕТ СН'!$G$12+СВЦЭМ!$D$10+'СЕТ СН'!$G$6-'СЕТ СН'!$G$22</f>
        <v>1047.03872639</v>
      </c>
      <c r="T60" s="36">
        <f>SUMIFS(СВЦЭМ!$C$33:$C$776,СВЦЭМ!$A$33:$A$776,$A60,СВЦЭМ!$B$33:$B$776,T$47)+'СЕТ СН'!$G$12+СВЦЭМ!$D$10+'СЕТ СН'!$G$6-'СЕТ СН'!$G$22</f>
        <v>1071.0548120000001</v>
      </c>
      <c r="U60" s="36">
        <f>SUMIFS(СВЦЭМ!$C$33:$C$776,СВЦЭМ!$A$33:$A$776,$A60,СВЦЭМ!$B$33:$B$776,U$47)+'СЕТ СН'!$G$12+СВЦЭМ!$D$10+'СЕТ СН'!$G$6-'СЕТ СН'!$G$22</f>
        <v>1073.19965727</v>
      </c>
      <c r="V60" s="36">
        <f>SUMIFS(СВЦЭМ!$C$33:$C$776,СВЦЭМ!$A$33:$A$776,$A60,СВЦЭМ!$B$33:$B$776,V$47)+'СЕТ СН'!$G$12+СВЦЭМ!$D$10+'СЕТ СН'!$G$6-'СЕТ СН'!$G$22</f>
        <v>1054.2352524200001</v>
      </c>
      <c r="W60" s="36">
        <f>SUMIFS(СВЦЭМ!$C$33:$C$776,СВЦЭМ!$A$33:$A$776,$A60,СВЦЭМ!$B$33:$B$776,W$47)+'СЕТ СН'!$G$12+СВЦЭМ!$D$10+'СЕТ СН'!$G$6-'СЕТ СН'!$G$22</f>
        <v>1041.9040145500001</v>
      </c>
      <c r="X60" s="36">
        <f>SUMIFS(СВЦЭМ!$C$33:$C$776,СВЦЭМ!$A$33:$A$776,$A60,СВЦЭМ!$B$33:$B$776,X$47)+'СЕТ СН'!$G$12+СВЦЭМ!$D$10+'СЕТ СН'!$G$6-'СЕТ СН'!$G$22</f>
        <v>1017.04547376</v>
      </c>
      <c r="Y60" s="36">
        <f>SUMIFS(СВЦЭМ!$C$33:$C$776,СВЦЭМ!$A$33:$A$776,$A60,СВЦЭМ!$B$33:$B$776,Y$47)+'СЕТ СН'!$G$12+СВЦЭМ!$D$10+'СЕТ СН'!$G$6-'СЕТ СН'!$G$22</f>
        <v>1034.0503982099999</v>
      </c>
    </row>
    <row r="61" spans="1:25" ht="15.75" x14ac:dyDescent="0.2">
      <c r="A61" s="35">
        <f t="shared" si="1"/>
        <v>44149</v>
      </c>
      <c r="B61" s="36">
        <f>SUMIFS(СВЦЭМ!$C$33:$C$776,СВЦЭМ!$A$33:$A$776,$A61,СВЦЭМ!$B$33:$B$776,B$47)+'СЕТ СН'!$G$12+СВЦЭМ!$D$10+'СЕТ СН'!$G$6-'СЕТ СН'!$G$22</f>
        <v>1084.84941413</v>
      </c>
      <c r="C61" s="36">
        <f>SUMIFS(СВЦЭМ!$C$33:$C$776,СВЦЭМ!$A$33:$A$776,$A61,СВЦЭМ!$B$33:$B$776,C$47)+'СЕТ СН'!$G$12+СВЦЭМ!$D$10+'СЕТ СН'!$G$6-'СЕТ СН'!$G$22</f>
        <v>1155.0441715499999</v>
      </c>
      <c r="D61" s="36">
        <f>SUMIFS(СВЦЭМ!$C$33:$C$776,СВЦЭМ!$A$33:$A$776,$A61,СВЦЭМ!$B$33:$B$776,D$47)+'СЕТ СН'!$G$12+СВЦЭМ!$D$10+'СЕТ СН'!$G$6-'СЕТ СН'!$G$22</f>
        <v>1210.2637765499999</v>
      </c>
      <c r="E61" s="36">
        <f>SUMIFS(СВЦЭМ!$C$33:$C$776,СВЦЭМ!$A$33:$A$776,$A61,СВЦЭМ!$B$33:$B$776,E$47)+'СЕТ СН'!$G$12+СВЦЭМ!$D$10+'СЕТ СН'!$G$6-'СЕТ СН'!$G$22</f>
        <v>1216.61160503</v>
      </c>
      <c r="F61" s="36">
        <f>SUMIFS(СВЦЭМ!$C$33:$C$776,СВЦЭМ!$A$33:$A$776,$A61,СВЦЭМ!$B$33:$B$776,F$47)+'СЕТ СН'!$G$12+СВЦЭМ!$D$10+'СЕТ СН'!$G$6-'СЕТ СН'!$G$22</f>
        <v>1196.9124304499999</v>
      </c>
      <c r="G61" s="36">
        <f>SUMIFS(СВЦЭМ!$C$33:$C$776,СВЦЭМ!$A$33:$A$776,$A61,СВЦЭМ!$B$33:$B$776,G$47)+'СЕТ СН'!$G$12+СВЦЭМ!$D$10+'СЕТ СН'!$G$6-'СЕТ СН'!$G$22</f>
        <v>1179.92003254</v>
      </c>
      <c r="H61" s="36">
        <f>SUMIFS(СВЦЭМ!$C$33:$C$776,СВЦЭМ!$A$33:$A$776,$A61,СВЦЭМ!$B$33:$B$776,H$47)+'СЕТ СН'!$G$12+СВЦЭМ!$D$10+'СЕТ СН'!$G$6-'СЕТ СН'!$G$22</f>
        <v>1162.0161015900001</v>
      </c>
      <c r="I61" s="36">
        <f>SUMIFS(СВЦЭМ!$C$33:$C$776,СВЦЭМ!$A$33:$A$776,$A61,СВЦЭМ!$B$33:$B$776,I$47)+'СЕТ СН'!$G$12+СВЦЭМ!$D$10+'СЕТ СН'!$G$6-'СЕТ СН'!$G$22</f>
        <v>1141.5100698599999</v>
      </c>
      <c r="J61" s="36">
        <f>SUMIFS(СВЦЭМ!$C$33:$C$776,СВЦЭМ!$A$33:$A$776,$A61,СВЦЭМ!$B$33:$B$776,J$47)+'СЕТ СН'!$G$12+СВЦЭМ!$D$10+'СЕТ СН'!$G$6-'СЕТ СН'!$G$22</f>
        <v>1135.10360816</v>
      </c>
      <c r="K61" s="36">
        <f>SUMIFS(СВЦЭМ!$C$33:$C$776,СВЦЭМ!$A$33:$A$776,$A61,СВЦЭМ!$B$33:$B$776,K$47)+'СЕТ СН'!$G$12+СВЦЭМ!$D$10+'СЕТ СН'!$G$6-'СЕТ СН'!$G$22</f>
        <v>1113.71022649</v>
      </c>
      <c r="L61" s="36">
        <f>SUMIFS(СВЦЭМ!$C$33:$C$776,СВЦЭМ!$A$33:$A$776,$A61,СВЦЭМ!$B$33:$B$776,L$47)+'СЕТ СН'!$G$12+СВЦЭМ!$D$10+'СЕТ СН'!$G$6-'СЕТ СН'!$G$22</f>
        <v>1081.10209515</v>
      </c>
      <c r="M61" s="36">
        <f>SUMIFS(СВЦЭМ!$C$33:$C$776,СВЦЭМ!$A$33:$A$776,$A61,СВЦЭМ!$B$33:$B$776,M$47)+'СЕТ СН'!$G$12+СВЦЭМ!$D$10+'СЕТ СН'!$G$6-'СЕТ СН'!$G$22</f>
        <v>1039.22158214</v>
      </c>
      <c r="N61" s="36">
        <f>SUMIFS(СВЦЭМ!$C$33:$C$776,СВЦЭМ!$A$33:$A$776,$A61,СВЦЭМ!$B$33:$B$776,N$47)+'СЕТ СН'!$G$12+СВЦЭМ!$D$10+'СЕТ СН'!$G$6-'СЕТ СН'!$G$22</f>
        <v>1035.1327735</v>
      </c>
      <c r="O61" s="36">
        <f>SUMIFS(СВЦЭМ!$C$33:$C$776,СВЦЭМ!$A$33:$A$776,$A61,СВЦЭМ!$B$33:$B$776,O$47)+'СЕТ СН'!$G$12+СВЦЭМ!$D$10+'СЕТ СН'!$G$6-'СЕТ СН'!$G$22</f>
        <v>1054.9019666199999</v>
      </c>
      <c r="P61" s="36">
        <f>SUMIFS(СВЦЭМ!$C$33:$C$776,СВЦЭМ!$A$33:$A$776,$A61,СВЦЭМ!$B$33:$B$776,P$47)+'СЕТ СН'!$G$12+СВЦЭМ!$D$10+'СЕТ СН'!$G$6-'СЕТ СН'!$G$22</f>
        <v>1069.5812167899999</v>
      </c>
      <c r="Q61" s="36">
        <f>SUMIFS(СВЦЭМ!$C$33:$C$776,СВЦЭМ!$A$33:$A$776,$A61,СВЦЭМ!$B$33:$B$776,Q$47)+'СЕТ СН'!$G$12+СВЦЭМ!$D$10+'СЕТ СН'!$G$6-'СЕТ СН'!$G$22</f>
        <v>1071.05634809</v>
      </c>
      <c r="R61" s="36">
        <f>SUMIFS(СВЦЭМ!$C$33:$C$776,СВЦЭМ!$A$33:$A$776,$A61,СВЦЭМ!$B$33:$B$776,R$47)+'СЕТ СН'!$G$12+СВЦЭМ!$D$10+'СЕТ СН'!$G$6-'СЕТ СН'!$G$22</f>
        <v>1064.43878249</v>
      </c>
      <c r="S61" s="36">
        <f>SUMIFS(СВЦЭМ!$C$33:$C$776,СВЦЭМ!$A$33:$A$776,$A61,СВЦЭМ!$B$33:$B$776,S$47)+'СЕТ СН'!$G$12+СВЦЭМ!$D$10+'СЕТ СН'!$G$6-'СЕТ СН'!$G$22</f>
        <v>1034.1694989299999</v>
      </c>
      <c r="T61" s="36">
        <f>SUMIFS(СВЦЭМ!$C$33:$C$776,СВЦЭМ!$A$33:$A$776,$A61,СВЦЭМ!$B$33:$B$776,T$47)+'СЕТ СН'!$G$12+СВЦЭМ!$D$10+'СЕТ СН'!$G$6-'СЕТ СН'!$G$22</f>
        <v>1005.2900962199999</v>
      </c>
      <c r="U61" s="36">
        <f>SUMIFS(СВЦЭМ!$C$33:$C$776,СВЦЭМ!$A$33:$A$776,$A61,СВЦЭМ!$B$33:$B$776,U$47)+'СЕТ СН'!$G$12+СВЦЭМ!$D$10+'СЕТ СН'!$G$6-'СЕТ СН'!$G$22</f>
        <v>1018.92664646</v>
      </c>
      <c r="V61" s="36">
        <f>SUMIFS(СВЦЭМ!$C$33:$C$776,СВЦЭМ!$A$33:$A$776,$A61,СВЦЭМ!$B$33:$B$776,V$47)+'СЕТ СН'!$G$12+СВЦЭМ!$D$10+'СЕТ СН'!$G$6-'СЕТ СН'!$G$22</f>
        <v>1042.1489557099999</v>
      </c>
      <c r="W61" s="36">
        <f>SUMIFS(СВЦЭМ!$C$33:$C$776,СВЦЭМ!$A$33:$A$776,$A61,СВЦЭМ!$B$33:$B$776,W$47)+'СЕТ СН'!$G$12+СВЦЭМ!$D$10+'СЕТ СН'!$G$6-'СЕТ СН'!$G$22</f>
        <v>1056.14660222</v>
      </c>
      <c r="X61" s="36">
        <f>SUMIFS(СВЦЭМ!$C$33:$C$776,СВЦЭМ!$A$33:$A$776,$A61,СВЦЭМ!$B$33:$B$776,X$47)+'СЕТ СН'!$G$12+СВЦЭМ!$D$10+'СЕТ СН'!$G$6-'СЕТ СН'!$G$22</f>
        <v>1064.94769236</v>
      </c>
      <c r="Y61" s="36">
        <f>SUMIFS(СВЦЭМ!$C$33:$C$776,СВЦЭМ!$A$33:$A$776,$A61,СВЦЭМ!$B$33:$B$776,Y$47)+'СЕТ СН'!$G$12+СВЦЭМ!$D$10+'СЕТ СН'!$G$6-'СЕТ СН'!$G$22</f>
        <v>1061.56911758</v>
      </c>
    </row>
    <row r="62" spans="1:25" ht="15.75" x14ac:dyDescent="0.2">
      <c r="A62" s="35">
        <f t="shared" si="1"/>
        <v>44150</v>
      </c>
      <c r="B62" s="36">
        <f>SUMIFS(СВЦЭМ!$C$33:$C$776,СВЦЭМ!$A$33:$A$776,$A62,СВЦЭМ!$B$33:$B$776,B$47)+'СЕТ СН'!$G$12+СВЦЭМ!$D$10+'СЕТ СН'!$G$6-'СЕТ СН'!$G$22</f>
        <v>1085.8529184500001</v>
      </c>
      <c r="C62" s="36">
        <f>SUMIFS(СВЦЭМ!$C$33:$C$776,СВЦЭМ!$A$33:$A$776,$A62,СВЦЭМ!$B$33:$B$776,C$47)+'СЕТ СН'!$G$12+СВЦЭМ!$D$10+'СЕТ СН'!$G$6-'СЕТ СН'!$G$22</f>
        <v>1170.3365041</v>
      </c>
      <c r="D62" s="36">
        <f>SUMIFS(СВЦЭМ!$C$33:$C$776,СВЦЭМ!$A$33:$A$776,$A62,СВЦЭМ!$B$33:$B$776,D$47)+'СЕТ СН'!$G$12+СВЦЭМ!$D$10+'СЕТ СН'!$G$6-'СЕТ СН'!$G$22</f>
        <v>1230.3834977800002</v>
      </c>
      <c r="E62" s="36">
        <f>SUMIFS(СВЦЭМ!$C$33:$C$776,СВЦЭМ!$A$33:$A$776,$A62,СВЦЭМ!$B$33:$B$776,E$47)+'СЕТ СН'!$G$12+СВЦЭМ!$D$10+'СЕТ СН'!$G$6-'СЕТ СН'!$G$22</f>
        <v>1239.57767332</v>
      </c>
      <c r="F62" s="36">
        <f>SUMIFS(СВЦЭМ!$C$33:$C$776,СВЦЭМ!$A$33:$A$776,$A62,СВЦЭМ!$B$33:$B$776,F$47)+'СЕТ СН'!$G$12+СВЦЭМ!$D$10+'СЕТ СН'!$G$6-'СЕТ СН'!$G$22</f>
        <v>1247.82759874</v>
      </c>
      <c r="G62" s="36">
        <f>SUMIFS(СВЦЭМ!$C$33:$C$776,СВЦЭМ!$A$33:$A$776,$A62,СВЦЭМ!$B$33:$B$776,G$47)+'СЕТ СН'!$G$12+СВЦЭМ!$D$10+'СЕТ СН'!$G$6-'СЕТ СН'!$G$22</f>
        <v>1236.6514177199999</v>
      </c>
      <c r="H62" s="36">
        <f>SUMIFS(СВЦЭМ!$C$33:$C$776,СВЦЭМ!$A$33:$A$776,$A62,СВЦЭМ!$B$33:$B$776,H$47)+'СЕТ СН'!$G$12+СВЦЭМ!$D$10+'СЕТ СН'!$G$6-'СЕТ СН'!$G$22</f>
        <v>1222.72913509</v>
      </c>
      <c r="I62" s="36">
        <f>SUMIFS(СВЦЭМ!$C$33:$C$776,СВЦЭМ!$A$33:$A$776,$A62,СВЦЭМ!$B$33:$B$776,I$47)+'СЕТ СН'!$G$12+СВЦЭМ!$D$10+'СЕТ СН'!$G$6-'СЕТ СН'!$G$22</f>
        <v>1195.6106149299999</v>
      </c>
      <c r="J62" s="36">
        <f>SUMIFS(СВЦЭМ!$C$33:$C$776,СВЦЭМ!$A$33:$A$776,$A62,СВЦЭМ!$B$33:$B$776,J$47)+'СЕТ СН'!$G$12+СВЦЭМ!$D$10+'СЕТ СН'!$G$6-'СЕТ СН'!$G$22</f>
        <v>1173.63564935</v>
      </c>
      <c r="K62" s="36">
        <f>SUMIFS(СВЦЭМ!$C$33:$C$776,СВЦЭМ!$A$33:$A$776,$A62,СВЦЭМ!$B$33:$B$776,K$47)+'СЕТ СН'!$G$12+СВЦЭМ!$D$10+'СЕТ СН'!$G$6-'СЕТ СН'!$G$22</f>
        <v>1159.4307718</v>
      </c>
      <c r="L62" s="36">
        <f>SUMIFS(СВЦЭМ!$C$33:$C$776,СВЦЭМ!$A$33:$A$776,$A62,СВЦЭМ!$B$33:$B$776,L$47)+'СЕТ СН'!$G$12+СВЦЭМ!$D$10+'СЕТ СН'!$G$6-'СЕТ СН'!$G$22</f>
        <v>1117.0112276099999</v>
      </c>
      <c r="M62" s="36">
        <f>SUMIFS(СВЦЭМ!$C$33:$C$776,СВЦЭМ!$A$33:$A$776,$A62,СВЦЭМ!$B$33:$B$776,M$47)+'СЕТ СН'!$G$12+СВЦЭМ!$D$10+'СЕТ СН'!$G$6-'СЕТ СН'!$G$22</f>
        <v>1058.9032485</v>
      </c>
      <c r="N62" s="36">
        <f>SUMIFS(СВЦЭМ!$C$33:$C$776,СВЦЭМ!$A$33:$A$776,$A62,СВЦЭМ!$B$33:$B$776,N$47)+'СЕТ СН'!$G$12+СВЦЭМ!$D$10+'СЕТ СН'!$G$6-'СЕТ СН'!$G$22</f>
        <v>1054.24070757</v>
      </c>
      <c r="O62" s="36">
        <f>SUMIFS(СВЦЭМ!$C$33:$C$776,СВЦЭМ!$A$33:$A$776,$A62,СВЦЭМ!$B$33:$B$776,O$47)+'СЕТ СН'!$G$12+СВЦЭМ!$D$10+'СЕТ СН'!$G$6-'СЕТ СН'!$G$22</f>
        <v>1057.6749901999999</v>
      </c>
      <c r="P62" s="36">
        <f>SUMIFS(СВЦЭМ!$C$33:$C$776,СВЦЭМ!$A$33:$A$776,$A62,СВЦЭМ!$B$33:$B$776,P$47)+'СЕТ СН'!$G$12+СВЦЭМ!$D$10+'СЕТ СН'!$G$6-'СЕТ СН'!$G$22</f>
        <v>1054.94521336</v>
      </c>
      <c r="Q62" s="36">
        <f>SUMIFS(СВЦЭМ!$C$33:$C$776,СВЦЭМ!$A$33:$A$776,$A62,СВЦЭМ!$B$33:$B$776,Q$47)+'СЕТ СН'!$G$12+СВЦЭМ!$D$10+'СЕТ СН'!$G$6-'СЕТ СН'!$G$22</f>
        <v>1052.61847448</v>
      </c>
      <c r="R62" s="36">
        <f>SUMIFS(СВЦЭМ!$C$33:$C$776,СВЦЭМ!$A$33:$A$776,$A62,СВЦЭМ!$B$33:$B$776,R$47)+'СЕТ СН'!$G$12+СВЦЭМ!$D$10+'СЕТ СН'!$G$6-'СЕТ СН'!$G$22</f>
        <v>1050.4913655400001</v>
      </c>
      <c r="S62" s="36">
        <f>SUMIFS(СВЦЭМ!$C$33:$C$776,СВЦЭМ!$A$33:$A$776,$A62,СВЦЭМ!$B$33:$B$776,S$47)+'СЕТ СН'!$G$12+СВЦЭМ!$D$10+'СЕТ СН'!$G$6-'СЕТ СН'!$G$22</f>
        <v>1025.5005383299999</v>
      </c>
      <c r="T62" s="36">
        <f>SUMIFS(СВЦЭМ!$C$33:$C$776,СВЦЭМ!$A$33:$A$776,$A62,СВЦЭМ!$B$33:$B$776,T$47)+'СЕТ СН'!$G$12+СВЦЭМ!$D$10+'СЕТ СН'!$G$6-'СЕТ СН'!$G$22</f>
        <v>1004.51596827</v>
      </c>
      <c r="U62" s="36">
        <f>SUMIFS(СВЦЭМ!$C$33:$C$776,СВЦЭМ!$A$33:$A$776,$A62,СВЦЭМ!$B$33:$B$776,U$47)+'СЕТ СН'!$G$12+СВЦЭМ!$D$10+'СЕТ СН'!$G$6-'СЕТ СН'!$G$22</f>
        <v>1004.44123878</v>
      </c>
      <c r="V62" s="36">
        <f>SUMIFS(СВЦЭМ!$C$33:$C$776,СВЦЭМ!$A$33:$A$776,$A62,СВЦЭМ!$B$33:$B$776,V$47)+'СЕТ СН'!$G$12+СВЦЭМ!$D$10+'СЕТ СН'!$G$6-'СЕТ СН'!$G$22</f>
        <v>1027.9491822099999</v>
      </c>
      <c r="W62" s="36">
        <f>SUMIFS(СВЦЭМ!$C$33:$C$776,СВЦЭМ!$A$33:$A$776,$A62,СВЦЭМ!$B$33:$B$776,W$47)+'СЕТ СН'!$G$12+СВЦЭМ!$D$10+'СЕТ СН'!$G$6-'СЕТ СН'!$G$22</f>
        <v>1041.27615386</v>
      </c>
      <c r="X62" s="36">
        <f>SUMIFS(СВЦЭМ!$C$33:$C$776,СВЦЭМ!$A$33:$A$776,$A62,СВЦЭМ!$B$33:$B$776,X$47)+'СЕТ СН'!$G$12+СВЦЭМ!$D$10+'СЕТ СН'!$G$6-'СЕТ СН'!$G$22</f>
        <v>1052.58385174</v>
      </c>
      <c r="Y62" s="36">
        <f>SUMIFS(СВЦЭМ!$C$33:$C$776,СВЦЭМ!$A$33:$A$776,$A62,СВЦЭМ!$B$33:$B$776,Y$47)+'СЕТ СН'!$G$12+СВЦЭМ!$D$10+'СЕТ СН'!$G$6-'СЕТ СН'!$G$22</f>
        <v>1057.53153324</v>
      </c>
    </row>
    <row r="63" spans="1:25" ht="15.75" x14ac:dyDescent="0.2">
      <c r="A63" s="35">
        <f t="shared" si="1"/>
        <v>44151</v>
      </c>
      <c r="B63" s="36">
        <f>SUMIFS(СВЦЭМ!$C$33:$C$776,СВЦЭМ!$A$33:$A$776,$A63,СВЦЭМ!$B$33:$B$776,B$47)+'СЕТ СН'!$G$12+СВЦЭМ!$D$10+'СЕТ СН'!$G$6-'СЕТ СН'!$G$22</f>
        <v>1135.7034979099999</v>
      </c>
      <c r="C63" s="36">
        <f>SUMIFS(СВЦЭМ!$C$33:$C$776,СВЦЭМ!$A$33:$A$776,$A63,СВЦЭМ!$B$33:$B$776,C$47)+'СЕТ СН'!$G$12+СВЦЭМ!$D$10+'СЕТ СН'!$G$6-'СЕТ СН'!$G$22</f>
        <v>1217.0511880899999</v>
      </c>
      <c r="D63" s="36">
        <f>SUMIFS(СВЦЭМ!$C$33:$C$776,СВЦЭМ!$A$33:$A$776,$A63,СВЦЭМ!$B$33:$B$776,D$47)+'СЕТ СН'!$G$12+СВЦЭМ!$D$10+'СЕТ СН'!$G$6-'СЕТ СН'!$G$22</f>
        <v>1276.2198350199999</v>
      </c>
      <c r="E63" s="36">
        <f>SUMIFS(СВЦЭМ!$C$33:$C$776,СВЦЭМ!$A$33:$A$776,$A63,СВЦЭМ!$B$33:$B$776,E$47)+'СЕТ СН'!$G$12+СВЦЭМ!$D$10+'СЕТ СН'!$G$6-'СЕТ СН'!$G$22</f>
        <v>1282.67372413</v>
      </c>
      <c r="F63" s="36">
        <f>SUMIFS(СВЦЭМ!$C$33:$C$776,СВЦЭМ!$A$33:$A$776,$A63,СВЦЭМ!$B$33:$B$776,F$47)+'СЕТ СН'!$G$12+СВЦЭМ!$D$10+'СЕТ СН'!$G$6-'СЕТ СН'!$G$22</f>
        <v>1266.5080259700001</v>
      </c>
      <c r="G63" s="36">
        <f>SUMIFS(СВЦЭМ!$C$33:$C$776,СВЦЭМ!$A$33:$A$776,$A63,СВЦЭМ!$B$33:$B$776,G$47)+'СЕТ СН'!$G$12+СВЦЭМ!$D$10+'СЕТ СН'!$G$6-'СЕТ СН'!$G$22</f>
        <v>1252.94671883</v>
      </c>
      <c r="H63" s="36">
        <f>SUMIFS(СВЦЭМ!$C$33:$C$776,СВЦЭМ!$A$33:$A$776,$A63,СВЦЭМ!$B$33:$B$776,H$47)+'СЕТ СН'!$G$12+СВЦЭМ!$D$10+'СЕТ СН'!$G$6-'СЕТ СН'!$G$22</f>
        <v>1208.2757308299999</v>
      </c>
      <c r="I63" s="36">
        <f>SUMIFS(СВЦЭМ!$C$33:$C$776,СВЦЭМ!$A$33:$A$776,$A63,СВЦЭМ!$B$33:$B$776,I$47)+'СЕТ СН'!$G$12+СВЦЭМ!$D$10+'СЕТ СН'!$G$6-'СЕТ СН'!$G$22</f>
        <v>1170.7375884</v>
      </c>
      <c r="J63" s="36">
        <f>SUMIFS(СВЦЭМ!$C$33:$C$776,СВЦЭМ!$A$33:$A$776,$A63,СВЦЭМ!$B$33:$B$776,J$47)+'СЕТ СН'!$G$12+СВЦЭМ!$D$10+'СЕТ СН'!$G$6-'СЕТ СН'!$G$22</f>
        <v>1155.2122455199999</v>
      </c>
      <c r="K63" s="36">
        <f>SUMIFS(СВЦЭМ!$C$33:$C$776,СВЦЭМ!$A$33:$A$776,$A63,СВЦЭМ!$B$33:$B$776,K$47)+'СЕТ СН'!$G$12+СВЦЭМ!$D$10+'СЕТ СН'!$G$6-'СЕТ СН'!$G$22</f>
        <v>1156.6594308399999</v>
      </c>
      <c r="L63" s="36">
        <f>SUMIFS(СВЦЭМ!$C$33:$C$776,СВЦЭМ!$A$33:$A$776,$A63,СВЦЭМ!$B$33:$B$776,L$47)+'СЕТ СН'!$G$12+СВЦЭМ!$D$10+'СЕТ СН'!$G$6-'СЕТ СН'!$G$22</f>
        <v>1125.7831003599999</v>
      </c>
      <c r="M63" s="36">
        <f>SUMIFS(СВЦЭМ!$C$33:$C$776,СВЦЭМ!$A$33:$A$776,$A63,СВЦЭМ!$B$33:$B$776,M$47)+'СЕТ СН'!$G$12+СВЦЭМ!$D$10+'СЕТ СН'!$G$6-'СЕТ СН'!$G$22</f>
        <v>1087.62869445</v>
      </c>
      <c r="N63" s="36">
        <f>SUMIFS(СВЦЭМ!$C$33:$C$776,СВЦЭМ!$A$33:$A$776,$A63,СВЦЭМ!$B$33:$B$776,N$47)+'СЕТ СН'!$G$12+СВЦЭМ!$D$10+'СЕТ СН'!$G$6-'СЕТ СН'!$G$22</f>
        <v>1071.64825892</v>
      </c>
      <c r="O63" s="36">
        <f>SUMIFS(СВЦЭМ!$C$33:$C$776,СВЦЭМ!$A$33:$A$776,$A63,СВЦЭМ!$B$33:$B$776,O$47)+'СЕТ СН'!$G$12+СВЦЭМ!$D$10+'СЕТ СН'!$G$6-'СЕТ СН'!$G$22</f>
        <v>1081.9236525399999</v>
      </c>
      <c r="P63" s="36">
        <f>SUMIFS(СВЦЭМ!$C$33:$C$776,СВЦЭМ!$A$33:$A$776,$A63,СВЦЭМ!$B$33:$B$776,P$47)+'СЕТ СН'!$G$12+СВЦЭМ!$D$10+'СЕТ СН'!$G$6-'СЕТ СН'!$G$22</f>
        <v>1082.60929545</v>
      </c>
      <c r="Q63" s="36">
        <f>SUMIFS(СВЦЭМ!$C$33:$C$776,СВЦЭМ!$A$33:$A$776,$A63,СВЦЭМ!$B$33:$B$776,Q$47)+'СЕТ СН'!$G$12+СВЦЭМ!$D$10+'СЕТ СН'!$G$6-'СЕТ СН'!$G$22</f>
        <v>1083.3593030499999</v>
      </c>
      <c r="R63" s="36">
        <f>SUMIFS(СВЦЭМ!$C$33:$C$776,СВЦЭМ!$A$33:$A$776,$A63,СВЦЭМ!$B$33:$B$776,R$47)+'СЕТ СН'!$G$12+СВЦЭМ!$D$10+'СЕТ СН'!$G$6-'СЕТ СН'!$G$22</f>
        <v>1069.12132165</v>
      </c>
      <c r="S63" s="36">
        <f>SUMIFS(СВЦЭМ!$C$33:$C$776,СВЦЭМ!$A$33:$A$776,$A63,СВЦЭМ!$B$33:$B$776,S$47)+'СЕТ СН'!$G$12+СВЦЭМ!$D$10+'СЕТ СН'!$G$6-'СЕТ СН'!$G$22</f>
        <v>1060.91592601</v>
      </c>
      <c r="T63" s="36">
        <f>SUMIFS(СВЦЭМ!$C$33:$C$776,СВЦЭМ!$A$33:$A$776,$A63,СВЦЭМ!$B$33:$B$776,T$47)+'СЕТ СН'!$G$12+СВЦЭМ!$D$10+'СЕТ СН'!$G$6-'СЕТ СН'!$G$22</f>
        <v>1045.2283772399999</v>
      </c>
      <c r="U63" s="36">
        <f>SUMIFS(СВЦЭМ!$C$33:$C$776,СВЦЭМ!$A$33:$A$776,$A63,СВЦЭМ!$B$33:$B$776,U$47)+'СЕТ СН'!$G$12+СВЦЭМ!$D$10+'СЕТ СН'!$G$6-'СЕТ СН'!$G$22</f>
        <v>1021.84526785</v>
      </c>
      <c r="V63" s="36">
        <f>SUMIFS(СВЦЭМ!$C$33:$C$776,СВЦЭМ!$A$33:$A$776,$A63,СВЦЭМ!$B$33:$B$776,V$47)+'СЕТ СН'!$G$12+СВЦЭМ!$D$10+'СЕТ СН'!$G$6-'СЕТ СН'!$G$22</f>
        <v>1022.0923476799999</v>
      </c>
      <c r="W63" s="36">
        <f>SUMIFS(СВЦЭМ!$C$33:$C$776,СВЦЭМ!$A$33:$A$776,$A63,СВЦЭМ!$B$33:$B$776,W$47)+'СЕТ СН'!$G$12+СВЦЭМ!$D$10+'СЕТ СН'!$G$6-'СЕТ СН'!$G$22</f>
        <v>1038.1186035200001</v>
      </c>
      <c r="X63" s="36">
        <f>SUMIFS(СВЦЭМ!$C$33:$C$776,СВЦЭМ!$A$33:$A$776,$A63,СВЦЭМ!$B$33:$B$776,X$47)+'СЕТ СН'!$G$12+СВЦЭМ!$D$10+'СЕТ СН'!$G$6-'СЕТ СН'!$G$22</f>
        <v>1051.8289556</v>
      </c>
      <c r="Y63" s="36">
        <f>SUMIFS(СВЦЭМ!$C$33:$C$776,СВЦЭМ!$A$33:$A$776,$A63,СВЦЭМ!$B$33:$B$776,Y$47)+'СЕТ СН'!$G$12+СВЦЭМ!$D$10+'СЕТ СН'!$G$6-'СЕТ СН'!$G$22</f>
        <v>1078.8584470999999</v>
      </c>
    </row>
    <row r="64" spans="1:25" ht="15.75" x14ac:dyDescent="0.2">
      <c r="A64" s="35">
        <f t="shared" si="1"/>
        <v>44152</v>
      </c>
      <c r="B64" s="36">
        <f>SUMIFS(СВЦЭМ!$C$33:$C$776,СВЦЭМ!$A$33:$A$776,$A64,СВЦЭМ!$B$33:$B$776,B$47)+'СЕТ СН'!$G$12+СВЦЭМ!$D$10+'СЕТ СН'!$G$6-'СЕТ СН'!$G$22</f>
        <v>1100.61460539</v>
      </c>
      <c r="C64" s="36">
        <f>SUMIFS(СВЦЭМ!$C$33:$C$776,СВЦЭМ!$A$33:$A$776,$A64,СВЦЭМ!$B$33:$B$776,C$47)+'СЕТ СН'!$G$12+СВЦЭМ!$D$10+'СЕТ СН'!$G$6-'СЕТ СН'!$G$22</f>
        <v>1175.3124257499999</v>
      </c>
      <c r="D64" s="36">
        <f>SUMIFS(СВЦЭМ!$C$33:$C$776,СВЦЭМ!$A$33:$A$776,$A64,СВЦЭМ!$B$33:$B$776,D$47)+'СЕТ СН'!$G$12+СВЦЭМ!$D$10+'СЕТ СН'!$G$6-'СЕТ СН'!$G$22</f>
        <v>1231.8817674700001</v>
      </c>
      <c r="E64" s="36">
        <f>SUMIFS(СВЦЭМ!$C$33:$C$776,СВЦЭМ!$A$33:$A$776,$A64,СВЦЭМ!$B$33:$B$776,E$47)+'СЕТ СН'!$G$12+СВЦЭМ!$D$10+'СЕТ СН'!$G$6-'СЕТ СН'!$G$22</f>
        <v>1236.9569021899999</v>
      </c>
      <c r="F64" s="36">
        <f>SUMIFS(СВЦЭМ!$C$33:$C$776,СВЦЭМ!$A$33:$A$776,$A64,СВЦЭМ!$B$33:$B$776,F$47)+'СЕТ СН'!$G$12+СВЦЭМ!$D$10+'СЕТ СН'!$G$6-'СЕТ СН'!$G$22</f>
        <v>1236.85067383</v>
      </c>
      <c r="G64" s="36">
        <f>SUMIFS(СВЦЭМ!$C$33:$C$776,СВЦЭМ!$A$33:$A$776,$A64,СВЦЭМ!$B$33:$B$776,G$47)+'СЕТ СН'!$G$12+СВЦЭМ!$D$10+'СЕТ СН'!$G$6-'СЕТ СН'!$G$22</f>
        <v>1225.48555063</v>
      </c>
      <c r="H64" s="36">
        <f>SUMIFS(СВЦЭМ!$C$33:$C$776,СВЦЭМ!$A$33:$A$776,$A64,СВЦЭМ!$B$33:$B$776,H$47)+'СЕТ СН'!$G$12+СВЦЭМ!$D$10+'СЕТ СН'!$G$6-'СЕТ СН'!$G$22</f>
        <v>1188.89953803</v>
      </c>
      <c r="I64" s="36">
        <f>SUMIFS(СВЦЭМ!$C$33:$C$776,СВЦЭМ!$A$33:$A$776,$A64,СВЦЭМ!$B$33:$B$776,I$47)+'СЕТ СН'!$G$12+СВЦЭМ!$D$10+'СЕТ СН'!$G$6-'СЕТ СН'!$G$22</f>
        <v>1137.9752213699999</v>
      </c>
      <c r="J64" s="36">
        <f>SUMIFS(СВЦЭМ!$C$33:$C$776,СВЦЭМ!$A$33:$A$776,$A64,СВЦЭМ!$B$33:$B$776,J$47)+'СЕТ СН'!$G$12+СВЦЭМ!$D$10+'СЕТ СН'!$G$6-'СЕТ СН'!$G$22</f>
        <v>1117.1278918200001</v>
      </c>
      <c r="K64" s="36">
        <f>SUMIFS(СВЦЭМ!$C$33:$C$776,СВЦЭМ!$A$33:$A$776,$A64,СВЦЭМ!$B$33:$B$776,K$47)+'СЕТ СН'!$G$12+СВЦЭМ!$D$10+'СЕТ СН'!$G$6-'СЕТ СН'!$G$22</f>
        <v>1163.7918828899999</v>
      </c>
      <c r="L64" s="36">
        <f>SUMIFS(СВЦЭМ!$C$33:$C$776,СВЦЭМ!$A$33:$A$776,$A64,СВЦЭМ!$B$33:$B$776,L$47)+'СЕТ СН'!$G$12+СВЦЭМ!$D$10+'СЕТ СН'!$G$6-'СЕТ СН'!$G$22</f>
        <v>1121.1886631899999</v>
      </c>
      <c r="M64" s="36">
        <f>SUMIFS(СВЦЭМ!$C$33:$C$776,СВЦЭМ!$A$33:$A$776,$A64,СВЦЭМ!$B$33:$B$776,M$47)+'СЕТ СН'!$G$12+СВЦЭМ!$D$10+'СЕТ СН'!$G$6-'СЕТ СН'!$G$22</f>
        <v>1057.8257446800001</v>
      </c>
      <c r="N64" s="36">
        <f>SUMIFS(СВЦЭМ!$C$33:$C$776,СВЦЭМ!$A$33:$A$776,$A64,СВЦЭМ!$B$33:$B$776,N$47)+'СЕТ СН'!$G$12+СВЦЭМ!$D$10+'СЕТ СН'!$G$6-'СЕТ СН'!$G$22</f>
        <v>1043.99118032</v>
      </c>
      <c r="O64" s="36">
        <f>SUMIFS(СВЦЭМ!$C$33:$C$776,СВЦЭМ!$A$33:$A$776,$A64,СВЦЭМ!$B$33:$B$776,O$47)+'СЕТ СН'!$G$12+СВЦЭМ!$D$10+'СЕТ СН'!$G$6-'СЕТ СН'!$G$22</f>
        <v>1048.3807892</v>
      </c>
      <c r="P64" s="36">
        <f>SUMIFS(СВЦЭМ!$C$33:$C$776,СВЦЭМ!$A$33:$A$776,$A64,СВЦЭМ!$B$33:$B$776,P$47)+'СЕТ СН'!$G$12+СВЦЭМ!$D$10+'СЕТ СН'!$G$6-'СЕТ СН'!$G$22</f>
        <v>1046.52575473</v>
      </c>
      <c r="Q64" s="36">
        <f>SUMIFS(СВЦЭМ!$C$33:$C$776,СВЦЭМ!$A$33:$A$776,$A64,СВЦЭМ!$B$33:$B$776,Q$47)+'СЕТ СН'!$G$12+СВЦЭМ!$D$10+'СЕТ СН'!$G$6-'СЕТ СН'!$G$22</f>
        <v>1046.20170738</v>
      </c>
      <c r="R64" s="36">
        <f>SUMIFS(СВЦЭМ!$C$33:$C$776,СВЦЭМ!$A$33:$A$776,$A64,СВЦЭМ!$B$33:$B$776,R$47)+'СЕТ СН'!$G$12+СВЦЭМ!$D$10+'СЕТ СН'!$G$6-'СЕТ СН'!$G$22</f>
        <v>1149.2689896499999</v>
      </c>
      <c r="S64" s="36">
        <f>SUMIFS(СВЦЭМ!$C$33:$C$776,СВЦЭМ!$A$33:$A$776,$A64,СВЦЭМ!$B$33:$B$776,S$47)+'СЕТ СН'!$G$12+СВЦЭМ!$D$10+'СЕТ СН'!$G$6-'СЕТ СН'!$G$22</f>
        <v>1119.1081616199999</v>
      </c>
      <c r="T64" s="36">
        <f>SUMIFS(СВЦЭМ!$C$33:$C$776,СВЦЭМ!$A$33:$A$776,$A64,СВЦЭМ!$B$33:$B$776,T$47)+'СЕТ СН'!$G$12+СВЦЭМ!$D$10+'СЕТ СН'!$G$6-'СЕТ СН'!$G$22</f>
        <v>1045.18702398</v>
      </c>
      <c r="U64" s="36">
        <f>SUMIFS(СВЦЭМ!$C$33:$C$776,СВЦЭМ!$A$33:$A$776,$A64,СВЦЭМ!$B$33:$B$776,U$47)+'СЕТ СН'!$G$12+СВЦЭМ!$D$10+'СЕТ СН'!$G$6-'СЕТ СН'!$G$22</f>
        <v>996.0851674999999</v>
      </c>
      <c r="V64" s="36">
        <f>SUMIFS(СВЦЭМ!$C$33:$C$776,СВЦЭМ!$A$33:$A$776,$A64,СВЦЭМ!$B$33:$B$776,V$47)+'СЕТ СН'!$G$12+СВЦЭМ!$D$10+'СЕТ СН'!$G$6-'СЕТ СН'!$G$22</f>
        <v>991.65322223999988</v>
      </c>
      <c r="W64" s="36">
        <f>SUMIFS(СВЦЭМ!$C$33:$C$776,СВЦЭМ!$A$33:$A$776,$A64,СВЦЭМ!$B$33:$B$776,W$47)+'СЕТ СН'!$G$12+СВЦЭМ!$D$10+'СЕТ СН'!$G$6-'СЕТ СН'!$G$22</f>
        <v>1023.99819054</v>
      </c>
      <c r="X64" s="36">
        <f>SUMIFS(СВЦЭМ!$C$33:$C$776,СВЦЭМ!$A$33:$A$776,$A64,СВЦЭМ!$B$33:$B$776,X$47)+'СЕТ СН'!$G$12+СВЦЭМ!$D$10+'СЕТ СН'!$G$6-'СЕТ СН'!$G$22</f>
        <v>1024.97183965</v>
      </c>
      <c r="Y64" s="36">
        <f>SUMIFS(СВЦЭМ!$C$33:$C$776,СВЦЭМ!$A$33:$A$776,$A64,СВЦЭМ!$B$33:$B$776,Y$47)+'СЕТ СН'!$G$12+СВЦЭМ!$D$10+'СЕТ СН'!$G$6-'СЕТ СН'!$G$22</f>
        <v>1045.70108211</v>
      </c>
    </row>
    <row r="65" spans="1:27" ht="15.75" x14ac:dyDescent="0.2">
      <c r="A65" s="35">
        <f t="shared" si="1"/>
        <v>44153</v>
      </c>
      <c r="B65" s="36">
        <f>SUMIFS(СВЦЭМ!$C$33:$C$776,СВЦЭМ!$A$33:$A$776,$A65,СВЦЭМ!$B$33:$B$776,B$47)+'СЕТ СН'!$G$12+СВЦЭМ!$D$10+'СЕТ СН'!$G$6-'СЕТ СН'!$G$22</f>
        <v>1110.2189763900001</v>
      </c>
      <c r="C65" s="36">
        <f>SUMIFS(СВЦЭМ!$C$33:$C$776,СВЦЭМ!$A$33:$A$776,$A65,СВЦЭМ!$B$33:$B$776,C$47)+'СЕТ СН'!$G$12+СВЦЭМ!$D$10+'СЕТ СН'!$G$6-'СЕТ СН'!$G$22</f>
        <v>1160.9642160000001</v>
      </c>
      <c r="D65" s="36">
        <f>SUMIFS(СВЦЭМ!$C$33:$C$776,СВЦЭМ!$A$33:$A$776,$A65,СВЦЭМ!$B$33:$B$776,D$47)+'СЕТ СН'!$G$12+СВЦЭМ!$D$10+'СЕТ СН'!$G$6-'СЕТ СН'!$G$22</f>
        <v>1199.62045046</v>
      </c>
      <c r="E65" s="36">
        <f>SUMIFS(СВЦЭМ!$C$33:$C$776,СВЦЭМ!$A$33:$A$776,$A65,СВЦЭМ!$B$33:$B$776,E$47)+'СЕТ СН'!$G$12+СВЦЭМ!$D$10+'СЕТ СН'!$G$6-'СЕТ СН'!$G$22</f>
        <v>1211.8067717700001</v>
      </c>
      <c r="F65" s="36">
        <f>SUMIFS(СВЦЭМ!$C$33:$C$776,СВЦЭМ!$A$33:$A$776,$A65,СВЦЭМ!$B$33:$B$776,F$47)+'СЕТ СН'!$G$12+СВЦЭМ!$D$10+'СЕТ СН'!$G$6-'СЕТ СН'!$G$22</f>
        <v>1208.13424295</v>
      </c>
      <c r="G65" s="36">
        <f>SUMIFS(СВЦЭМ!$C$33:$C$776,СВЦЭМ!$A$33:$A$776,$A65,СВЦЭМ!$B$33:$B$776,G$47)+'СЕТ СН'!$G$12+СВЦЭМ!$D$10+'СЕТ СН'!$G$6-'СЕТ СН'!$G$22</f>
        <v>1189.5174482699999</v>
      </c>
      <c r="H65" s="36">
        <f>SUMIFS(СВЦЭМ!$C$33:$C$776,СВЦЭМ!$A$33:$A$776,$A65,СВЦЭМ!$B$33:$B$776,H$47)+'СЕТ СН'!$G$12+СВЦЭМ!$D$10+'СЕТ СН'!$G$6-'СЕТ СН'!$G$22</f>
        <v>1191.2668818299999</v>
      </c>
      <c r="I65" s="36">
        <f>SUMIFS(СВЦЭМ!$C$33:$C$776,СВЦЭМ!$A$33:$A$776,$A65,СВЦЭМ!$B$33:$B$776,I$47)+'СЕТ СН'!$G$12+СВЦЭМ!$D$10+'СЕТ СН'!$G$6-'СЕТ СН'!$G$22</f>
        <v>1174.62332474</v>
      </c>
      <c r="J65" s="36">
        <f>SUMIFS(СВЦЭМ!$C$33:$C$776,СВЦЭМ!$A$33:$A$776,$A65,СВЦЭМ!$B$33:$B$776,J$47)+'СЕТ СН'!$G$12+СВЦЭМ!$D$10+'СЕТ СН'!$G$6-'СЕТ СН'!$G$22</f>
        <v>1148.09640066</v>
      </c>
      <c r="K65" s="36">
        <f>SUMIFS(СВЦЭМ!$C$33:$C$776,СВЦЭМ!$A$33:$A$776,$A65,СВЦЭМ!$B$33:$B$776,K$47)+'СЕТ СН'!$G$12+СВЦЭМ!$D$10+'СЕТ СН'!$G$6-'СЕТ СН'!$G$22</f>
        <v>1136.1542305099999</v>
      </c>
      <c r="L65" s="36">
        <f>SUMIFS(СВЦЭМ!$C$33:$C$776,СВЦЭМ!$A$33:$A$776,$A65,СВЦЭМ!$B$33:$B$776,L$47)+'СЕТ СН'!$G$12+СВЦЭМ!$D$10+'СЕТ СН'!$G$6-'СЕТ СН'!$G$22</f>
        <v>1094.3630560500001</v>
      </c>
      <c r="M65" s="36">
        <f>SUMIFS(СВЦЭМ!$C$33:$C$776,СВЦЭМ!$A$33:$A$776,$A65,СВЦЭМ!$B$33:$B$776,M$47)+'СЕТ СН'!$G$12+СВЦЭМ!$D$10+'СЕТ СН'!$G$6-'СЕТ СН'!$G$22</f>
        <v>1071.40332779</v>
      </c>
      <c r="N65" s="36">
        <f>SUMIFS(СВЦЭМ!$C$33:$C$776,СВЦЭМ!$A$33:$A$776,$A65,СВЦЭМ!$B$33:$B$776,N$47)+'СЕТ СН'!$G$12+СВЦЭМ!$D$10+'СЕТ СН'!$G$6-'СЕТ СН'!$G$22</f>
        <v>1064.6826069599999</v>
      </c>
      <c r="O65" s="36">
        <f>SUMIFS(СВЦЭМ!$C$33:$C$776,СВЦЭМ!$A$33:$A$776,$A65,СВЦЭМ!$B$33:$B$776,O$47)+'СЕТ СН'!$G$12+СВЦЭМ!$D$10+'СЕТ СН'!$G$6-'СЕТ СН'!$G$22</f>
        <v>1064.7229944000001</v>
      </c>
      <c r="P65" s="36">
        <f>SUMIFS(СВЦЭМ!$C$33:$C$776,СВЦЭМ!$A$33:$A$776,$A65,СВЦЭМ!$B$33:$B$776,P$47)+'СЕТ СН'!$G$12+СВЦЭМ!$D$10+'СЕТ СН'!$G$6-'СЕТ СН'!$G$22</f>
        <v>1067.40693343</v>
      </c>
      <c r="Q65" s="36">
        <f>SUMIFS(СВЦЭМ!$C$33:$C$776,СВЦЭМ!$A$33:$A$776,$A65,СВЦЭМ!$B$33:$B$776,Q$47)+'СЕТ СН'!$G$12+СВЦЭМ!$D$10+'СЕТ СН'!$G$6-'СЕТ СН'!$G$22</f>
        <v>1069.4271263799999</v>
      </c>
      <c r="R65" s="36">
        <f>SUMIFS(СВЦЭМ!$C$33:$C$776,СВЦЭМ!$A$33:$A$776,$A65,СВЦЭМ!$B$33:$B$776,R$47)+'СЕТ СН'!$G$12+СВЦЭМ!$D$10+'СЕТ СН'!$G$6-'СЕТ СН'!$G$22</f>
        <v>1060.00349858</v>
      </c>
      <c r="S65" s="36">
        <f>SUMIFS(СВЦЭМ!$C$33:$C$776,СВЦЭМ!$A$33:$A$776,$A65,СВЦЭМ!$B$33:$B$776,S$47)+'СЕТ СН'!$G$12+СВЦЭМ!$D$10+'СЕТ СН'!$G$6-'СЕТ СН'!$G$22</f>
        <v>1080.7151220000001</v>
      </c>
      <c r="T65" s="36">
        <f>SUMIFS(СВЦЭМ!$C$33:$C$776,СВЦЭМ!$A$33:$A$776,$A65,СВЦЭМ!$B$33:$B$776,T$47)+'СЕТ СН'!$G$12+СВЦЭМ!$D$10+'СЕТ СН'!$G$6-'СЕТ СН'!$G$22</f>
        <v>1098.3619033299999</v>
      </c>
      <c r="U65" s="36">
        <f>SUMIFS(СВЦЭМ!$C$33:$C$776,СВЦЭМ!$A$33:$A$776,$A65,СВЦЭМ!$B$33:$B$776,U$47)+'СЕТ СН'!$G$12+СВЦЭМ!$D$10+'СЕТ СН'!$G$6-'СЕТ СН'!$G$22</f>
        <v>1097.8689768199999</v>
      </c>
      <c r="V65" s="36">
        <f>SUMIFS(СВЦЭМ!$C$33:$C$776,СВЦЭМ!$A$33:$A$776,$A65,СВЦЭМ!$B$33:$B$776,V$47)+'СЕТ СН'!$G$12+СВЦЭМ!$D$10+'СЕТ СН'!$G$6-'СЕТ СН'!$G$22</f>
        <v>1086.5671436600001</v>
      </c>
      <c r="W65" s="36">
        <f>SUMIFS(СВЦЭМ!$C$33:$C$776,СВЦЭМ!$A$33:$A$776,$A65,СВЦЭМ!$B$33:$B$776,W$47)+'СЕТ СН'!$G$12+СВЦЭМ!$D$10+'СЕТ СН'!$G$6-'СЕТ СН'!$G$22</f>
        <v>1069.7495061899999</v>
      </c>
      <c r="X65" s="36">
        <f>SUMIFS(СВЦЭМ!$C$33:$C$776,СВЦЭМ!$A$33:$A$776,$A65,СВЦЭМ!$B$33:$B$776,X$47)+'СЕТ СН'!$G$12+СВЦЭМ!$D$10+'СЕТ СН'!$G$6-'СЕТ СН'!$G$22</f>
        <v>1067.17769761</v>
      </c>
      <c r="Y65" s="36">
        <f>SUMIFS(СВЦЭМ!$C$33:$C$776,СВЦЭМ!$A$33:$A$776,$A65,СВЦЭМ!$B$33:$B$776,Y$47)+'СЕТ СН'!$G$12+СВЦЭМ!$D$10+'СЕТ СН'!$G$6-'СЕТ СН'!$G$22</f>
        <v>1073.3834571299999</v>
      </c>
    </row>
    <row r="66" spans="1:27" ht="15.75" x14ac:dyDescent="0.2">
      <c r="A66" s="35">
        <f t="shared" si="1"/>
        <v>44154</v>
      </c>
      <c r="B66" s="36">
        <f>SUMIFS(СВЦЭМ!$C$33:$C$776,СВЦЭМ!$A$33:$A$776,$A66,СВЦЭМ!$B$33:$B$776,B$47)+'СЕТ СН'!$G$12+СВЦЭМ!$D$10+'СЕТ СН'!$G$6-'СЕТ СН'!$G$22</f>
        <v>1146.3211533399999</v>
      </c>
      <c r="C66" s="36">
        <f>SUMIFS(СВЦЭМ!$C$33:$C$776,СВЦЭМ!$A$33:$A$776,$A66,СВЦЭМ!$B$33:$B$776,C$47)+'СЕТ СН'!$G$12+СВЦЭМ!$D$10+'СЕТ СН'!$G$6-'СЕТ СН'!$G$22</f>
        <v>1209.2027587299999</v>
      </c>
      <c r="D66" s="36">
        <f>SUMIFS(СВЦЭМ!$C$33:$C$776,СВЦЭМ!$A$33:$A$776,$A66,СВЦЭМ!$B$33:$B$776,D$47)+'СЕТ СН'!$G$12+СВЦЭМ!$D$10+'СЕТ СН'!$G$6-'СЕТ СН'!$G$22</f>
        <v>1240.8616595599999</v>
      </c>
      <c r="E66" s="36">
        <f>SUMIFS(СВЦЭМ!$C$33:$C$776,СВЦЭМ!$A$33:$A$776,$A66,СВЦЭМ!$B$33:$B$776,E$47)+'СЕТ СН'!$G$12+СВЦЭМ!$D$10+'СЕТ СН'!$G$6-'СЕТ СН'!$G$22</f>
        <v>1243.8149550200001</v>
      </c>
      <c r="F66" s="36">
        <f>SUMIFS(СВЦЭМ!$C$33:$C$776,СВЦЭМ!$A$33:$A$776,$A66,СВЦЭМ!$B$33:$B$776,F$47)+'СЕТ СН'!$G$12+СВЦЭМ!$D$10+'СЕТ СН'!$G$6-'СЕТ СН'!$G$22</f>
        <v>1240.7508664200002</v>
      </c>
      <c r="G66" s="36">
        <f>SUMIFS(СВЦЭМ!$C$33:$C$776,СВЦЭМ!$A$33:$A$776,$A66,СВЦЭМ!$B$33:$B$776,G$47)+'СЕТ СН'!$G$12+СВЦЭМ!$D$10+'СЕТ СН'!$G$6-'СЕТ СН'!$G$22</f>
        <v>1241.0819187300001</v>
      </c>
      <c r="H66" s="36">
        <f>SUMIFS(СВЦЭМ!$C$33:$C$776,СВЦЭМ!$A$33:$A$776,$A66,СВЦЭМ!$B$33:$B$776,H$47)+'СЕТ СН'!$G$12+СВЦЭМ!$D$10+'СЕТ СН'!$G$6-'СЕТ СН'!$G$22</f>
        <v>1219.16946555</v>
      </c>
      <c r="I66" s="36">
        <f>SUMIFS(СВЦЭМ!$C$33:$C$776,СВЦЭМ!$A$33:$A$776,$A66,СВЦЭМ!$B$33:$B$776,I$47)+'СЕТ СН'!$G$12+СВЦЭМ!$D$10+'СЕТ СН'!$G$6-'СЕТ СН'!$G$22</f>
        <v>1175.3595962100001</v>
      </c>
      <c r="J66" s="36">
        <f>SUMIFS(СВЦЭМ!$C$33:$C$776,СВЦЭМ!$A$33:$A$776,$A66,СВЦЭМ!$B$33:$B$776,J$47)+'СЕТ СН'!$G$12+СВЦЭМ!$D$10+'СЕТ СН'!$G$6-'СЕТ СН'!$G$22</f>
        <v>1139.79364605</v>
      </c>
      <c r="K66" s="36">
        <f>SUMIFS(СВЦЭМ!$C$33:$C$776,СВЦЭМ!$A$33:$A$776,$A66,СВЦЭМ!$B$33:$B$776,K$47)+'СЕТ СН'!$G$12+СВЦЭМ!$D$10+'СЕТ СН'!$G$6-'СЕТ СН'!$G$22</f>
        <v>1134.40731845</v>
      </c>
      <c r="L66" s="36">
        <f>SUMIFS(СВЦЭМ!$C$33:$C$776,СВЦЭМ!$A$33:$A$776,$A66,СВЦЭМ!$B$33:$B$776,L$47)+'СЕТ СН'!$G$12+СВЦЭМ!$D$10+'СЕТ СН'!$G$6-'СЕТ СН'!$G$22</f>
        <v>1104.96451695</v>
      </c>
      <c r="M66" s="36">
        <f>SUMIFS(СВЦЭМ!$C$33:$C$776,СВЦЭМ!$A$33:$A$776,$A66,СВЦЭМ!$B$33:$B$776,M$47)+'СЕТ СН'!$G$12+СВЦЭМ!$D$10+'СЕТ СН'!$G$6-'СЕТ СН'!$G$22</f>
        <v>1080.56260008</v>
      </c>
      <c r="N66" s="36">
        <f>SUMIFS(СВЦЭМ!$C$33:$C$776,СВЦЭМ!$A$33:$A$776,$A66,СВЦЭМ!$B$33:$B$776,N$47)+'СЕТ СН'!$G$12+СВЦЭМ!$D$10+'СЕТ СН'!$G$6-'СЕТ СН'!$G$22</f>
        <v>1063.96828669</v>
      </c>
      <c r="O66" s="36">
        <f>SUMIFS(СВЦЭМ!$C$33:$C$776,СВЦЭМ!$A$33:$A$776,$A66,СВЦЭМ!$B$33:$B$776,O$47)+'СЕТ СН'!$G$12+СВЦЭМ!$D$10+'СЕТ СН'!$G$6-'СЕТ СН'!$G$22</f>
        <v>1072.43021804</v>
      </c>
      <c r="P66" s="36">
        <f>SUMIFS(СВЦЭМ!$C$33:$C$776,СВЦЭМ!$A$33:$A$776,$A66,СВЦЭМ!$B$33:$B$776,P$47)+'СЕТ СН'!$G$12+СВЦЭМ!$D$10+'СЕТ СН'!$G$6-'СЕТ СН'!$G$22</f>
        <v>1079.2757982000001</v>
      </c>
      <c r="Q66" s="36">
        <f>SUMIFS(СВЦЭМ!$C$33:$C$776,СВЦЭМ!$A$33:$A$776,$A66,СВЦЭМ!$B$33:$B$776,Q$47)+'СЕТ СН'!$G$12+СВЦЭМ!$D$10+'СЕТ СН'!$G$6-'СЕТ СН'!$G$22</f>
        <v>1082.0869571999999</v>
      </c>
      <c r="R66" s="36">
        <f>SUMIFS(СВЦЭМ!$C$33:$C$776,СВЦЭМ!$A$33:$A$776,$A66,СВЦЭМ!$B$33:$B$776,R$47)+'СЕТ СН'!$G$12+СВЦЭМ!$D$10+'СЕТ СН'!$G$6-'СЕТ СН'!$G$22</f>
        <v>1072.99576002</v>
      </c>
      <c r="S66" s="36">
        <f>SUMIFS(СВЦЭМ!$C$33:$C$776,СВЦЭМ!$A$33:$A$776,$A66,СВЦЭМ!$B$33:$B$776,S$47)+'СЕТ СН'!$G$12+СВЦЭМ!$D$10+'СЕТ СН'!$G$6-'СЕТ СН'!$G$22</f>
        <v>1069.84722814</v>
      </c>
      <c r="T66" s="36">
        <f>SUMIFS(СВЦЭМ!$C$33:$C$776,СВЦЭМ!$A$33:$A$776,$A66,СВЦЭМ!$B$33:$B$776,T$47)+'СЕТ СН'!$G$12+СВЦЭМ!$D$10+'СЕТ СН'!$G$6-'СЕТ СН'!$G$22</f>
        <v>1090.9458724199999</v>
      </c>
      <c r="U66" s="36">
        <f>SUMIFS(СВЦЭМ!$C$33:$C$776,СВЦЭМ!$A$33:$A$776,$A66,СВЦЭМ!$B$33:$B$776,U$47)+'СЕТ СН'!$G$12+СВЦЭМ!$D$10+'СЕТ СН'!$G$6-'СЕТ СН'!$G$22</f>
        <v>1085.3342045100001</v>
      </c>
      <c r="V66" s="36">
        <f>SUMIFS(СВЦЭМ!$C$33:$C$776,СВЦЭМ!$A$33:$A$776,$A66,СВЦЭМ!$B$33:$B$776,V$47)+'СЕТ СН'!$G$12+СВЦЭМ!$D$10+'СЕТ СН'!$G$6-'СЕТ СН'!$G$22</f>
        <v>1074.22823429</v>
      </c>
      <c r="W66" s="36">
        <f>SUMIFS(СВЦЭМ!$C$33:$C$776,СВЦЭМ!$A$33:$A$776,$A66,СВЦЭМ!$B$33:$B$776,W$47)+'СЕТ СН'!$G$12+СВЦЭМ!$D$10+'СЕТ СН'!$G$6-'СЕТ СН'!$G$22</f>
        <v>1054.6278118600001</v>
      </c>
      <c r="X66" s="36">
        <f>SUMIFS(СВЦЭМ!$C$33:$C$776,СВЦЭМ!$A$33:$A$776,$A66,СВЦЭМ!$B$33:$B$776,X$47)+'СЕТ СН'!$G$12+СВЦЭМ!$D$10+'СЕТ СН'!$G$6-'СЕТ СН'!$G$22</f>
        <v>1051.5262455</v>
      </c>
      <c r="Y66" s="36">
        <f>SUMIFS(СВЦЭМ!$C$33:$C$776,СВЦЭМ!$A$33:$A$776,$A66,СВЦЭМ!$B$33:$B$776,Y$47)+'СЕТ СН'!$G$12+СВЦЭМ!$D$10+'СЕТ СН'!$G$6-'СЕТ СН'!$G$22</f>
        <v>1050.1319439700001</v>
      </c>
    </row>
    <row r="67" spans="1:27" ht="15.75" x14ac:dyDescent="0.2">
      <c r="A67" s="35">
        <f t="shared" si="1"/>
        <v>44155</v>
      </c>
      <c r="B67" s="36">
        <f>SUMIFS(СВЦЭМ!$C$33:$C$776,СВЦЭМ!$A$33:$A$776,$A67,СВЦЭМ!$B$33:$B$776,B$47)+'СЕТ СН'!$G$12+СВЦЭМ!$D$10+'СЕТ СН'!$G$6-'СЕТ СН'!$G$22</f>
        <v>1127.19070652</v>
      </c>
      <c r="C67" s="36">
        <f>SUMIFS(СВЦЭМ!$C$33:$C$776,СВЦЭМ!$A$33:$A$776,$A67,СВЦЭМ!$B$33:$B$776,C$47)+'СЕТ СН'!$G$12+СВЦЭМ!$D$10+'СЕТ СН'!$G$6-'СЕТ СН'!$G$22</f>
        <v>1209.19921703</v>
      </c>
      <c r="D67" s="36">
        <f>SUMIFS(СВЦЭМ!$C$33:$C$776,СВЦЭМ!$A$33:$A$776,$A67,СВЦЭМ!$B$33:$B$776,D$47)+'СЕТ СН'!$G$12+СВЦЭМ!$D$10+'СЕТ СН'!$G$6-'СЕТ СН'!$G$22</f>
        <v>1256.18088427</v>
      </c>
      <c r="E67" s="36">
        <f>SUMIFS(СВЦЭМ!$C$33:$C$776,СВЦЭМ!$A$33:$A$776,$A67,СВЦЭМ!$B$33:$B$776,E$47)+'СЕТ СН'!$G$12+СВЦЭМ!$D$10+'СЕТ СН'!$G$6-'СЕТ СН'!$G$22</f>
        <v>1270.7936782500001</v>
      </c>
      <c r="F67" s="36">
        <f>SUMIFS(СВЦЭМ!$C$33:$C$776,СВЦЭМ!$A$33:$A$776,$A67,СВЦЭМ!$B$33:$B$776,F$47)+'СЕТ СН'!$G$12+СВЦЭМ!$D$10+'СЕТ СН'!$G$6-'СЕТ СН'!$G$22</f>
        <v>1266.7340440200001</v>
      </c>
      <c r="G67" s="36">
        <f>SUMIFS(СВЦЭМ!$C$33:$C$776,СВЦЭМ!$A$33:$A$776,$A67,СВЦЭМ!$B$33:$B$776,G$47)+'СЕТ СН'!$G$12+СВЦЭМ!$D$10+'СЕТ СН'!$G$6-'СЕТ СН'!$G$22</f>
        <v>1249.0004662700001</v>
      </c>
      <c r="H67" s="36">
        <f>SUMIFS(СВЦЭМ!$C$33:$C$776,СВЦЭМ!$A$33:$A$776,$A67,СВЦЭМ!$B$33:$B$776,H$47)+'СЕТ СН'!$G$12+СВЦЭМ!$D$10+'СЕТ СН'!$G$6-'СЕТ СН'!$G$22</f>
        <v>1204.0559866999999</v>
      </c>
      <c r="I67" s="36">
        <f>SUMIFS(СВЦЭМ!$C$33:$C$776,СВЦЭМ!$A$33:$A$776,$A67,СВЦЭМ!$B$33:$B$776,I$47)+'СЕТ СН'!$G$12+СВЦЭМ!$D$10+'СЕТ СН'!$G$6-'СЕТ СН'!$G$22</f>
        <v>1155.92988459</v>
      </c>
      <c r="J67" s="36">
        <f>SUMIFS(СВЦЭМ!$C$33:$C$776,СВЦЭМ!$A$33:$A$776,$A67,СВЦЭМ!$B$33:$B$776,J$47)+'СЕТ СН'!$G$12+СВЦЭМ!$D$10+'СЕТ СН'!$G$6-'СЕТ СН'!$G$22</f>
        <v>1141.3541078599999</v>
      </c>
      <c r="K67" s="36">
        <f>SUMIFS(СВЦЭМ!$C$33:$C$776,СВЦЭМ!$A$33:$A$776,$A67,СВЦЭМ!$B$33:$B$776,K$47)+'СЕТ СН'!$G$12+СВЦЭМ!$D$10+'СЕТ СН'!$G$6-'СЕТ СН'!$G$22</f>
        <v>1130.16966232</v>
      </c>
      <c r="L67" s="36">
        <f>SUMIFS(СВЦЭМ!$C$33:$C$776,СВЦЭМ!$A$33:$A$776,$A67,СВЦЭМ!$B$33:$B$776,L$47)+'СЕТ СН'!$G$12+СВЦЭМ!$D$10+'СЕТ СН'!$G$6-'СЕТ СН'!$G$22</f>
        <v>1115.3158240800001</v>
      </c>
      <c r="M67" s="36">
        <f>SUMIFS(СВЦЭМ!$C$33:$C$776,СВЦЭМ!$A$33:$A$776,$A67,СВЦЭМ!$B$33:$B$776,M$47)+'СЕТ СН'!$G$12+СВЦЭМ!$D$10+'СЕТ СН'!$G$6-'СЕТ СН'!$G$22</f>
        <v>1067.11072064</v>
      </c>
      <c r="N67" s="36">
        <f>SUMIFS(СВЦЭМ!$C$33:$C$776,СВЦЭМ!$A$33:$A$776,$A67,СВЦЭМ!$B$33:$B$776,N$47)+'СЕТ СН'!$G$12+СВЦЭМ!$D$10+'СЕТ СН'!$G$6-'СЕТ СН'!$G$22</f>
        <v>1053.85293379</v>
      </c>
      <c r="O67" s="36">
        <f>SUMIFS(СВЦЭМ!$C$33:$C$776,СВЦЭМ!$A$33:$A$776,$A67,СВЦЭМ!$B$33:$B$776,O$47)+'СЕТ СН'!$G$12+СВЦЭМ!$D$10+'СЕТ СН'!$G$6-'СЕТ СН'!$G$22</f>
        <v>1058.1706940899999</v>
      </c>
      <c r="P67" s="36">
        <f>SUMIFS(СВЦЭМ!$C$33:$C$776,СВЦЭМ!$A$33:$A$776,$A67,СВЦЭМ!$B$33:$B$776,P$47)+'СЕТ СН'!$G$12+СВЦЭМ!$D$10+'СЕТ СН'!$G$6-'СЕТ СН'!$G$22</f>
        <v>1065.02275095</v>
      </c>
      <c r="Q67" s="36">
        <f>SUMIFS(СВЦЭМ!$C$33:$C$776,СВЦЭМ!$A$33:$A$776,$A67,СВЦЭМ!$B$33:$B$776,Q$47)+'СЕТ СН'!$G$12+СВЦЭМ!$D$10+'СЕТ СН'!$G$6-'СЕТ СН'!$G$22</f>
        <v>1062.5856807099999</v>
      </c>
      <c r="R67" s="36">
        <f>SUMIFS(СВЦЭМ!$C$33:$C$776,СВЦЭМ!$A$33:$A$776,$A67,СВЦЭМ!$B$33:$B$776,R$47)+'СЕТ СН'!$G$12+СВЦЭМ!$D$10+'СЕТ СН'!$G$6-'СЕТ СН'!$G$22</f>
        <v>1053.4132678399999</v>
      </c>
      <c r="S67" s="36">
        <f>SUMIFS(СВЦЭМ!$C$33:$C$776,СВЦЭМ!$A$33:$A$776,$A67,СВЦЭМ!$B$33:$B$776,S$47)+'СЕТ СН'!$G$12+СВЦЭМ!$D$10+'СЕТ СН'!$G$6-'СЕТ СН'!$G$22</f>
        <v>1028.0264524199999</v>
      </c>
      <c r="T67" s="36">
        <f>SUMIFS(СВЦЭМ!$C$33:$C$776,СВЦЭМ!$A$33:$A$776,$A67,СВЦЭМ!$B$33:$B$776,T$47)+'СЕТ СН'!$G$12+СВЦЭМ!$D$10+'СЕТ СН'!$G$6-'СЕТ СН'!$G$22</f>
        <v>1013.8116586900001</v>
      </c>
      <c r="U67" s="36">
        <f>SUMIFS(СВЦЭМ!$C$33:$C$776,СВЦЭМ!$A$33:$A$776,$A67,СВЦЭМ!$B$33:$B$776,U$47)+'СЕТ СН'!$G$12+СВЦЭМ!$D$10+'СЕТ СН'!$G$6-'СЕТ СН'!$G$22</f>
        <v>1021.0723215799999</v>
      </c>
      <c r="V67" s="36">
        <f>SUMIFS(СВЦЭМ!$C$33:$C$776,СВЦЭМ!$A$33:$A$776,$A67,СВЦЭМ!$B$33:$B$776,V$47)+'СЕТ СН'!$G$12+СВЦЭМ!$D$10+'СЕТ СН'!$G$6-'СЕТ СН'!$G$22</f>
        <v>1026.1896415599999</v>
      </c>
      <c r="W67" s="36">
        <f>SUMIFS(СВЦЭМ!$C$33:$C$776,СВЦЭМ!$A$33:$A$776,$A67,СВЦЭМ!$B$33:$B$776,W$47)+'СЕТ СН'!$G$12+СВЦЭМ!$D$10+'СЕТ СН'!$G$6-'СЕТ СН'!$G$22</f>
        <v>1038.1419830299999</v>
      </c>
      <c r="X67" s="36">
        <f>SUMIFS(СВЦЭМ!$C$33:$C$776,СВЦЭМ!$A$33:$A$776,$A67,СВЦЭМ!$B$33:$B$776,X$47)+'СЕТ СН'!$G$12+СВЦЭМ!$D$10+'СЕТ СН'!$G$6-'СЕТ СН'!$G$22</f>
        <v>1034.86024236</v>
      </c>
      <c r="Y67" s="36">
        <f>SUMIFS(СВЦЭМ!$C$33:$C$776,СВЦЭМ!$A$33:$A$776,$A67,СВЦЭМ!$B$33:$B$776,Y$47)+'СЕТ СН'!$G$12+СВЦЭМ!$D$10+'СЕТ СН'!$G$6-'СЕТ СН'!$G$22</f>
        <v>1054.25356599</v>
      </c>
    </row>
    <row r="68" spans="1:27" ht="15.75" x14ac:dyDescent="0.2">
      <c r="A68" s="35">
        <f t="shared" si="1"/>
        <v>44156</v>
      </c>
      <c r="B68" s="36">
        <f>SUMIFS(СВЦЭМ!$C$33:$C$776,СВЦЭМ!$A$33:$A$776,$A68,СВЦЭМ!$B$33:$B$776,B$47)+'СЕТ СН'!$G$12+СВЦЭМ!$D$10+'СЕТ СН'!$G$6-'СЕТ СН'!$G$22</f>
        <v>1137.82968562</v>
      </c>
      <c r="C68" s="36">
        <f>SUMIFS(СВЦЭМ!$C$33:$C$776,СВЦЭМ!$A$33:$A$776,$A68,СВЦЭМ!$B$33:$B$776,C$47)+'СЕТ СН'!$G$12+СВЦЭМ!$D$10+'СЕТ СН'!$G$6-'СЕТ СН'!$G$22</f>
        <v>1187.6033161400001</v>
      </c>
      <c r="D68" s="36">
        <f>SUMIFS(СВЦЭМ!$C$33:$C$776,СВЦЭМ!$A$33:$A$776,$A68,СВЦЭМ!$B$33:$B$776,D$47)+'СЕТ СН'!$G$12+СВЦЭМ!$D$10+'СЕТ СН'!$G$6-'СЕТ СН'!$G$22</f>
        <v>1240.7117003999999</v>
      </c>
      <c r="E68" s="36">
        <f>SUMIFS(СВЦЭМ!$C$33:$C$776,СВЦЭМ!$A$33:$A$776,$A68,СВЦЭМ!$B$33:$B$776,E$47)+'СЕТ СН'!$G$12+СВЦЭМ!$D$10+'СЕТ СН'!$G$6-'СЕТ СН'!$G$22</f>
        <v>1244.60633854</v>
      </c>
      <c r="F68" s="36">
        <f>SUMIFS(СВЦЭМ!$C$33:$C$776,СВЦЭМ!$A$33:$A$776,$A68,СВЦЭМ!$B$33:$B$776,F$47)+'СЕТ СН'!$G$12+СВЦЭМ!$D$10+'СЕТ СН'!$G$6-'СЕТ СН'!$G$22</f>
        <v>1242.7389011100001</v>
      </c>
      <c r="G68" s="36">
        <f>SUMIFS(СВЦЭМ!$C$33:$C$776,СВЦЭМ!$A$33:$A$776,$A68,СВЦЭМ!$B$33:$B$776,G$47)+'СЕТ СН'!$G$12+СВЦЭМ!$D$10+'СЕТ СН'!$G$6-'СЕТ СН'!$G$22</f>
        <v>1229.0318076200001</v>
      </c>
      <c r="H68" s="36">
        <f>SUMIFS(СВЦЭМ!$C$33:$C$776,СВЦЭМ!$A$33:$A$776,$A68,СВЦЭМ!$B$33:$B$776,H$47)+'СЕТ СН'!$G$12+СВЦЭМ!$D$10+'СЕТ СН'!$G$6-'СЕТ СН'!$G$22</f>
        <v>1212.81617437</v>
      </c>
      <c r="I68" s="36">
        <f>SUMIFS(СВЦЭМ!$C$33:$C$776,СВЦЭМ!$A$33:$A$776,$A68,СВЦЭМ!$B$33:$B$776,I$47)+'СЕТ СН'!$G$12+СВЦЭМ!$D$10+'СЕТ СН'!$G$6-'СЕТ СН'!$G$22</f>
        <v>1179.53652655</v>
      </c>
      <c r="J68" s="36">
        <f>SUMIFS(СВЦЭМ!$C$33:$C$776,СВЦЭМ!$A$33:$A$776,$A68,СВЦЭМ!$B$33:$B$776,J$47)+'СЕТ СН'!$G$12+СВЦЭМ!$D$10+'СЕТ СН'!$G$6-'СЕТ СН'!$G$22</f>
        <v>1145.6290654300001</v>
      </c>
      <c r="K68" s="36">
        <f>SUMIFS(СВЦЭМ!$C$33:$C$776,СВЦЭМ!$A$33:$A$776,$A68,СВЦЭМ!$B$33:$B$776,K$47)+'СЕТ СН'!$G$12+СВЦЭМ!$D$10+'СЕТ СН'!$G$6-'СЕТ СН'!$G$22</f>
        <v>1116.64000169</v>
      </c>
      <c r="L68" s="36">
        <f>SUMIFS(СВЦЭМ!$C$33:$C$776,СВЦЭМ!$A$33:$A$776,$A68,СВЦЭМ!$B$33:$B$776,L$47)+'СЕТ СН'!$G$12+СВЦЭМ!$D$10+'СЕТ СН'!$G$6-'СЕТ СН'!$G$22</f>
        <v>1071.0508802699999</v>
      </c>
      <c r="M68" s="36">
        <f>SUMIFS(СВЦЭМ!$C$33:$C$776,СВЦЭМ!$A$33:$A$776,$A68,СВЦЭМ!$B$33:$B$776,M$47)+'СЕТ СН'!$G$12+СВЦЭМ!$D$10+'СЕТ СН'!$G$6-'СЕТ СН'!$G$22</f>
        <v>1030.76135877</v>
      </c>
      <c r="N68" s="36">
        <f>SUMIFS(СВЦЭМ!$C$33:$C$776,СВЦЭМ!$A$33:$A$776,$A68,СВЦЭМ!$B$33:$B$776,N$47)+'СЕТ СН'!$G$12+СВЦЭМ!$D$10+'СЕТ СН'!$G$6-'СЕТ СН'!$G$22</f>
        <v>1026.93913264</v>
      </c>
      <c r="O68" s="36">
        <f>SUMIFS(СВЦЭМ!$C$33:$C$776,СВЦЭМ!$A$33:$A$776,$A68,СВЦЭМ!$B$33:$B$776,O$47)+'СЕТ СН'!$G$12+СВЦЭМ!$D$10+'СЕТ СН'!$G$6-'СЕТ СН'!$G$22</f>
        <v>1023.9544172599999</v>
      </c>
      <c r="P68" s="36">
        <f>SUMIFS(СВЦЭМ!$C$33:$C$776,СВЦЭМ!$A$33:$A$776,$A68,СВЦЭМ!$B$33:$B$776,P$47)+'СЕТ СН'!$G$12+СВЦЭМ!$D$10+'СЕТ СН'!$G$6-'СЕТ СН'!$G$22</f>
        <v>1037.1982799899999</v>
      </c>
      <c r="Q68" s="36">
        <f>SUMIFS(СВЦЭМ!$C$33:$C$776,СВЦЭМ!$A$33:$A$776,$A68,СВЦЭМ!$B$33:$B$776,Q$47)+'СЕТ СН'!$G$12+СВЦЭМ!$D$10+'СЕТ СН'!$G$6-'СЕТ СН'!$G$22</f>
        <v>1025.1516296299999</v>
      </c>
      <c r="R68" s="36">
        <f>SUMIFS(СВЦЭМ!$C$33:$C$776,СВЦЭМ!$A$33:$A$776,$A68,СВЦЭМ!$B$33:$B$776,R$47)+'СЕТ СН'!$G$12+СВЦЭМ!$D$10+'СЕТ СН'!$G$6-'СЕТ СН'!$G$22</f>
        <v>1015.9918326499999</v>
      </c>
      <c r="S68" s="36">
        <f>SUMIFS(СВЦЭМ!$C$33:$C$776,СВЦЭМ!$A$33:$A$776,$A68,СВЦЭМ!$B$33:$B$776,S$47)+'СЕТ СН'!$G$12+СВЦЭМ!$D$10+'СЕТ СН'!$G$6-'СЕТ СН'!$G$22</f>
        <v>988.24001329999987</v>
      </c>
      <c r="T68" s="36">
        <f>SUMIFS(СВЦЭМ!$C$33:$C$776,СВЦЭМ!$A$33:$A$776,$A68,СВЦЭМ!$B$33:$B$776,T$47)+'СЕТ СН'!$G$12+СВЦЭМ!$D$10+'СЕТ СН'!$G$6-'СЕТ СН'!$G$22</f>
        <v>991.54484793999995</v>
      </c>
      <c r="U68" s="36">
        <f>SUMIFS(СВЦЭМ!$C$33:$C$776,СВЦЭМ!$A$33:$A$776,$A68,СВЦЭМ!$B$33:$B$776,U$47)+'СЕТ СН'!$G$12+СВЦЭМ!$D$10+'СЕТ СН'!$G$6-'СЕТ СН'!$G$22</f>
        <v>994.83164179999994</v>
      </c>
      <c r="V68" s="36">
        <f>SUMIFS(СВЦЭМ!$C$33:$C$776,СВЦЭМ!$A$33:$A$776,$A68,СВЦЭМ!$B$33:$B$776,V$47)+'СЕТ СН'!$G$12+СВЦЭМ!$D$10+'СЕТ СН'!$G$6-'СЕТ СН'!$G$22</f>
        <v>996.00986760000001</v>
      </c>
      <c r="W68" s="36">
        <f>SUMIFS(СВЦЭМ!$C$33:$C$776,СВЦЭМ!$A$33:$A$776,$A68,СВЦЭМ!$B$33:$B$776,W$47)+'СЕТ СН'!$G$12+СВЦЭМ!$D$10+'СЕТ СН'!$G$6-'СЕТ СН'!$G$22</f>
        <v>1004.4074883599999</v>
      </c>
      <c r="X68" s="36">
        <f>SUMIFS(СВЦЭМ!$C$33:$C$776,СВЦЭМ!$A$33:$A$776,$A68,СВЦЭМ!$B$33:$B$776,X$47)+'СЕТ СН'!$G$12+СВЦЭМ!$D$10+'СЕТ СН'!$G$6-'СЕТ СН'!$G$22</f>
        <v>1026.9124803299999</v>
      </c>
      <c r="Y68" s="36">
        <f>SUMIFS(СВЦЭМ!$C$33:$C$776,СВЦЭМ!$A$33:$A$776,$A68,СВЦЭМ!$B$33:$B$776,Y$47)+'СЕТ СН'!$G$12+СВЦЭМ!$D$10+'СЕТ СН'!$G$6-'СЕТ СН'!$G$22</f>
        <v>1065.04678208</v>
      </c>
    </row>
    <row r="69" spans="1:27" ht="15.75" x14ac:dyDescent="0.2">
      <c r="A69" s="35">
        <f t="shared" si="1"/>
        <v>44157</v>
      </c>
      <c r="B69" s="36">
        <f>SUMIFS(СВЦЭМ!$C$33:$C$776,СВЦЭМ!$A$33:$A$776,$A69,СВЦЭМ!$B$33:$B$776,B$47)+'СЕТ СН'!$G$12+СВЦЭМ!$D$10+'СЕТ СН'!$G$6-'СЕТ СН'!$G$22</f>
        <v>1109.0092831899999</v>
      </c>
      <c r="C69" s="36">
        <f>SUMIFS(СВЦЭМ!$C$33:$C$776,СВЦЭМ!$A$33:$A$776,$A69,СВЦЭМ!$B$33:$B$776,C$47)+'СЕТ СН'!$G$12+СВЦЭМ!$D$10+'СЕТ СН'!$G$6-'СЕТ СН'!$G$22</f>
        <v>1194.86560861</v>
      </c>
      <c r="D69" s="36">
        <f>SUMIFS(СВЦЭМ!$C$33:$C$776,СВЦЭМ!$A$33:$A$776,$A69,СВЦЭМ!$B$33:$B$776,D$47)+'СЕТ СН'!$G$12+СВЦЭМ!$D$10+'СЕТ СН'!$G$6-'СЕТ СН'!$G$22</f>
        <v>1248.6597688300001</v>
      </c>
      <c r="E69" s="36">
        <f>SUMIFS(СВЦЭМ!$C$33:$C$776,СВЦЭМ!$A$33:$A$776,$A69,СВЦЭМ!$B$33:$B$776,E$47)+'СЕТ СН'!$G$12+СВЦЭМ!$D$10+'СЕТ СН'!$G$6-'СЕТ СН'!$G$22</f>
        <v>1251.16452503</v>
      </c>
      <c r="F69" s="36">
        <f>SUMIFS(СВЦЭМ!$C$33:$C$776,СВЦЭМ!$A$33:$A$776,$A69,СВЦЭМ!$B$33:$B$776,F$47)+'СЕТ СН'!$G$12+СВЦЭМ!$D$10+'СЕТ СН'!$G$6-'СЕТ СН'!$G$22</f>
        <v>1251.2402246300001</v>
      </c>
      <c r="G69" s="36">
        <f>SUMIFS(СВЦЭМ!$C$33:$C$776,СВЦЭМ!$A$33:$A$776,$A69,СВЦЭМ!$B$33:$B$776,G$47)+'СЕТ СН'!$G$12+СВЦЭМ!$D$10+'СЕТ СН'!$G$6-'СЕТ СН'!$G$22</f>
        <v>1240.7402825900001</v>
      </c>
      <c r="H69" s="36">
        <f>SUMIFS(СВЦЭМ!$C$33:$C$776,СВЦЭМ!$A$33:$A$776,$A69,СВЦЭМ!$B$33:$B$776,H$47)+'СЕТ СН'!$G$12+СВЦЭМ!$D$10+'СЕТ СН'!$G$6-'СЕТ СН'!$G$22</f>
        <v>1219.88128723</v>
      </c>
      <c r="I69" s="36">
        <f>SUMIFS(СВЦЭМ!$C$33:$C$776,СВЦЭМ!$A$33:$A$776,$A69,СВЦЭМ!$B$33:$B$776,I$47)+'СЕТ СН'!$G$12+СВЦЭМ!$D$10+'СЕТ СН'!$G$6-'СЕТ СН'!$G$22</f>
        <v>1187.0377206799999</v>
      </c>
      <c r="J69" s="36">
        <f>SUMIFS(СВЦЭМ!$C$33:$C$776,СВЦЭМ!$A$33:$A$776,$A69,СВЦЭМ!$B$33:$B$776,J$47)+'СЕТ СН'!$G$12+СВЦЭМ!$D$10+'СЕТ СН'!$G$6-'СЕТ СН'!$G$22</f>
        <v>1163.7656867399999</v>
      </c>
      <c r="K69" s="36">
        <f>SUMIFS(СВЦЭМ!$C$33:$C$776,СВЦЭМ!$A$33:$A$776,$A69,СВЦЭМ!$B$33:$B$776,K$47)+'СЕТ СН'!$G$12+СВЦЭМ!$D$10+'СЕТ СН'!$G$6-'СЕТ СН'!$G$22</f>
        <v>1143.1678082199999</v>
      </c>
      <c r="L69" s="36">
        <f>SUMIFS(СВЦЭМ!$C$33:$C$776,СВЦЭМ!$A$33:$A$776,$A69,СВЦЭМ!$B$33:$B$776,L$47)+'СЕТ СН'!$G$12+СВЦЭМ!$D$10+'СЕТ СН'!$G$6-'СЕТ СН'!$G$22</f>
        <v>1096.49295495</v>
      </c>
      <c r="M69" s="36">
        <f>SUMIFS(СВЦЭМ!$C$33:$C$776,СВЦЭМ!$A$33:$A$776,$A69,СВЦЭМ!$B$33:$B$776,M$47)+'СЕТ СН'!$G$12+СВЦЭМ!$D$10+'СЕТ СН'!$G$6-'СЕТ СН'!$G$22</f>
        <v>1042.4487826299999</v>
      </c>
      <c r="N69" s="36">
        <f>SUMIFS(СВЦЭМ!$C$33:$C$776,СВЦЭМ!$A$33:$A$776,$A69,СВЦЭМ!$B$33:$B$776,N$47)+'СЕТ СН'!$G$12+СВЦЭМ!$D$10+'СЕТ СН'!$G$6-'СЕТ СН'!$G$22</f>
        <v>1035.1696818799999</v>
      </c>
      <c r="O69" s="36">
        <f>SUMIFS(СВЦЭМ!$C$33:$C$776,СВЦЭМ!$A$33:$A$776,$A69,СВЦЭМ!$B$33:$B$776,O$47)+'СЕТ СН'!$G$12+СВЦЭМ!$D$10+'СЕТ СН'!$G$6-'СЕТ СН'!$G$22</f>
        <v>1042.81744557</v>
      </c>
      <c r="P69" s="36">
        <f>SUMIFS(СВЦЭМ!$C$33:$C$776,СВЦЭМ!$A$33:$A$776,$A69,СВЦЭМ!$B$33:$B$776,P$47)+'СЕТ СН'!$G$12+СВЦЭМ!$D$10+'СЕТ СН'!$G$6-'СЕТ СН'!$G$22</f>
        <v>1044.9273163799999</v>
      </c>
      <c r="Q69" s="36">
        <f>SUMIFS(СВЦЭМ!$C$33:$C$776,СВЦЭМ!$A$33:$A$776,$A69,СВЦЭМ!$B$33:$B$776,Q$47)+'СЕТ СН'!$G$12+СВЦЭМ!$D$10+'СЕТ СН'!$G$6-'СЕТ СН'!$G$22</f>
        <v>1041.1412628099999</v>
      </c>
      <c r="R69" s="36">
        <f>SUMIFS(СВЦЭМ!$C$33:$C$776,СВЦЭМ!$A$33:$A$776,$A69,СВЦЭМ!$B$33:$B$776,R$47)+'СЕТ СН'!$G$12+СВЦЭМ!$D$10+'СЕТ СН'!$G$6-'СЕТ СН'!$G$22</f>
        <v>1029.8528407199999</v>
      </c>
      <c r="S69" s="36">
        <f>SUMIFS(СВЦЭМ!$C$33:$C$776,СВЦЭМ!$A$33:$A$776,$A69,СВЦЭМ!$B$33:$B$776,S$47)+'СЕТ СН'!$G$12+СВЦЭМ!$D$10+'СЕТ СН'!$G$6-'СЕТ СН'!$G$22</f>
        <v>1028.1197964200001</v>
      </c>
      <c r="T69" s="36">
        <f>SUMIFS(СВЦЭМ!$C$33:$C$776,СВЦЭМ!$A$33:$A$776,$A69,СВЦЭМ!$B$33:$B$776,T$47)+'СЕТ СН'!$G$12+СВЦЭМ!$D$10+'СЕТ СН'!$G$6-'СЕТ СН'!$G$22</f>
        <v>991.67420883999989</v>
      </c>
      <c r="U69" s="36">
        <f>SUMIFS(СВЦЭМ!$C$33:$C$776,СВЦЭМ!$A$33:$A$776,$A69,СВЦЭМ!$B$33:$B$776,U$47)+'СЕТ СН'!$G$12+СВЦЭМ!$D$10+'СЕТ СН'!$G$6-'СЕТ СН'!$G$22</f>
        <v>991.79154478999999</v>
      </c>
      <c r="V69" s="36">
        <f>SUMIFS(СВЦЭМ!$C$33:$C$776,СВЦЭМ!$A$33:$A$776,$A69,СВЦЭМ!$B$33:$B$776,V$47)+'СЕТ СН'!$G$12+СВЦЭМ!$D$10+'СЕТ СН'!$G$6-'СЕТ СН'!$G$22</f>
        <v>1000.36792356</v>
      </c>
      <c r="W69" s="36">
        <f>SUMIFS(СВЦЭМ!$C$33:$C$776,СВЦЭМ!$A$33:$A$776,$A69,СВЦЭМ!$B$33:$B$776,W$47)+'СЕТ СН'!$G$12+СВЦЭМ!$D$10+'СЕТ СН'!$G$6-'СЕТ СН'!$G$22</f>
        <v>1031.9012470099999</v>
      </c>
      <c r="X69" s="36">
        <f>SUMIFS(СВЦЭМ!$C$33:$C$776,СВЦЭМ!$A$33:$A$776,$A69,СВЦЭМ!$B$33:$B$776,X$47)+'СЕТ СН'!$G$12+СВЦЭМ!$D$10+'СЕТ СН'!$G$6-'СЕТ СН'!$G$22</f>
        <v>1042.8831263899999</v>
      </c>
      <c r="Y69" s="36">
        <f>SUMIFS(СВЦЭМ!$C$33:$C$776,СВЦЭМ!$A$33:$A$776,$A69,СВЦЭМ!$B$33:$B$776,Y$47)+'СЕТ СН'!$G$12+СВЦЭМ!$D$10+'СЕТ СН'!$G$6-'СЕТ СН'!$G$22</f>
        <v>1067.75427051</v>
      </c>
    </row>
    <row r="70" spans="1:27" ht="15.75" x14ac:dyDescent="0.2">
      <c r="A70" s="35">
        <f t="shared" si="1"/>
        <v>44158</v>
      </c>
      <c r="B70" s="36">
        <f>SUMIFS(СВЦЭМ!$C$33:$C$776,СВЦЭМ!$A$33:$A$776,$A70,СВЦЭМ!$B$33:$B$776,B$47)+'СЕТ СН'!$G$12+СВЦЭМ!$D$10+'СЕТ СН'!$G$6-'СЕТ СН'!$G$22</f>
        <v>1083.5933387600001</v>
      </c>
      <c r="C70" s="36">
        <f>SUMIFS(СВЦЭМ!$C$33:$C$776,СВЦЭМ!$A$33:$A$776,$A70,СВЦЭМ!$B$33:$B$776,C$47)+'СЕТ СН'!$G$12+СВЦЭМ!$D$10+'СЕТ СН'!$G$6-'СЕТ СН'!$G$22</f>
        <v>1129.0388859299999</v>
      </c>
      <c r="D70" s="36">
        <f>SUMIFS(СВЦЭМ!$C$33:$C$776,СВЦЭМ!$A$33:$A$776,$A70,СВЦЭМ!$B$33:$B$776,D$47)+'СЕТ СН'!$G$12+СВЦЭМ!$D$10+'СЕТ СН'!$G$6-'СЕТ СН'!$G$22</f>
        <v>1169.8842584700001</v>
      </c>
      <c r="E70" s="36">
        <f>SUMIFS(СВЦЭМ!$C$33:$C$776,СВЦЭМ!$A$33:$A$776,$A70,СВЦЭМ!$B$33:$B$776,E$47)+'СЕТ СН'!$G$12+СВЦЭМ!$D$10+'СЕТ СН'!$G$6-'СЕТ СН'!$G$22</f>
        <v>1173.8445128399999</v>
      </c>
      <c r="F70" s="36">
        <f>SUMIFS(СВЦЭМ!$C$33:$C$776,СВЦЭМ!$A$33:$A$776,$A70,СВЦЭМ!$B$33:$B$776,F$47)+'СЕТ СН'!$G$12+СВЦЭМ!$D$10+'СЕТ СН'!$G$6-'СЕТ СН'!$G$22</f>
        <v>1166.7256381499999</v>
      </c>
      <c r="G70" s="36">
        <f>SUMIFS(СВЦЭМ!$C$33:$C$776,СВЦЭМ!$A$33:$A$776,$A70,СВЦЭМ!$B$33:$B$776,G$47)+'СЕТ СН'!$G$12+СВЦЭМ!$D$10+'СЕТ СН'!$G$6-'СЕТ СН'!$G$22</f>
        <v>1168.73373771</v>
      </c>
      <c r="H70" s="36">
        <f>SUMIFS(СВЦЭМ!$C$33:$C$776,СВЦЭМ!$A$33:$A$776,$A70,СВЦЭМ!$B$33:$B$776,H$47)+'СЕТ СН'!$G$12+СВЦЭМ!$D$10+'СЕТ СН'!$G$6-'СЕТ СН'!$G$22</f>
        <v>1170.78861209</v>
      </c>
      <c r="I70" s="36">
        <f>SUMIFS(СВЦЭМ!$C$33:$C$776,СВЦЭМ!$A$33:$A$776,$A70,СВЦЭМ!$B$33:$B$776,I$47)+'СЕТ СН'!$G$12+СВЦЭМ!$D$10+'СЕТ СН'!$G$6-'СЕТ СН'!$G$22</f>
        <v>1162.2102818599999</v>
      </c>
      <c r="J70" s="36">
        <f>SUMIFS(СВЦЭМ!$C$33:$C$776,СВЦЭМ!$A$33:$A$776,$A70,СВЦЭМ!$B$33:$B$776,J$47)+'СЕТ СН'!$G$12+СВЦЭМ!$D$10+'СЕТ СН'!$G$6-'СЕТ СН'!$G$22</f>
        <v>1153.27604165</v>
      </c>
      <c r="K70" s="36">
        <f>SUMIFS(СВЦЭМ!$C$33:$C$776,СВЦЭМ!$A$33:$A$776,$A70,СВЦЭМ!$B$33:$B$776,K$47)+'СЕТ СН'!$G$12+СВЦЭМ!$D$10+'СЕТ СН'!$G$6-'СЕТ СН'!$G$22</f>
        <v>1168.2995057599999</v>
      </c>
      <c r="L70" s="36">
        <f>SUMIFS(СВЦЭМ!$C$33:$C$776,СВЦЭМ!$A$33:$A$776,$A70,СВЦЭМ!$B$33:$B$776,L$47)+'СЕТ СН'!$G$12+СВЦЭМ!$D$10+'СЕТ СН'!$G$6-'СЕТ СН'!$G$22</f>
        <v>1144.64106552</v>
      </c>
      <c r="M70" s="36">
        <f>SUMIFS(СВЦЭМ!$C$33:$C$776,СВЦЭМ!$A$33:$A$776,$A70,СВЦЭМ!$B$33:$B$776,M$47)+'СЕТ СН'!$G$12+СВЦЭМ!$D$10+'СЕТ СН'!$G$6-'СЕТ СН'!$G$22</f>
        <v>1094.29501858</v>
      </c>
      <c r="N70" s="36">
        <f>SUMIFS(СВЦЭМ!$C$33:$C$776,СВЦЭМ!$A$33:$A$776,$A70,СВЦЭМ!$B$33:$B$776,N$47)+'СЕТ СН'!$G$12+СВЦЭМ!$D$10+'СЕТ СН'!$G$6-'СЕТ СН'!$G$22</f>
        <v>1072.0072279799999</v>
      </c>
      <c r="O70" s="36">
        <f>SUMIFS(СВЦЭМ!$C$33:$C$776,СВЦЭМ!$A$33:$A$776,$A70,СВЦЭМ!$B$33:$B$776,O$47)+'СЕТ СН'!$G$12+СВЦЭМ!$D$10+'СЕТ СН'!$G$6-'СЕТ СН'!$G$22</f>
        <v>1082.73817188</v>
      </c>
      <c r="P70" s="36">
        <f>SUMIFS(СВЦЭМ!$C$33:$C$776,СВЦЭМ!$A$33:$A$776,$A70,СВЦЭМ!$B$33:$B$776,P$47)+'СЕТ СН'!$G$12+СВЦЭМ!$D$10+'СЕТ СН'!$G$6-'СЕТ СН'!$G$22</f>
        <v>1084.89421874</v>
      </c>
      <c r="Q70" s="36">
        <f>SUMIFS(СВЦЭМ!$C$33:$C$776,СВЦЭМ!$A$33:$A$776,$A70,СВЦЭМ!$B$33:$B$776,Q$47)+'СЕТ СН'!$G$12+СВЦЭМ!$D$10+'СЕТ СН'!$G$6-'СЕТ СН'!$G$22</f>
        <v>1084.20719278</v>
      </c>
      <c r="R70" s="36">
        <f>SUMIFS(СВЦЭМ!$C$33:$C$776,СВЦЭМ!$A$33:$A$776,$A70,СВЦЭМ!$B$33:$B$776,R$47)+'СЕТ СН'!$G$12+СВЦЭМ!$D$10+'СЕТ СН'!$G$6-'СЕТ СН'!$G$22</f>
        <v>1071.4778780300001</v>
      </c>
      <c r="S70" s="36">
        <f>SUMIFS(СВЦЭМ!$C$33:$C$776,СВЦЭМ!$A$33:$A$776,$A70,СВЦЭМ!$B$33:$B$776,S$47)+'СЕТ СН'!$G$12+СВЦЭМ!$D$10+'СЕТ СН'!$G$6-'СЕТ СН'!$G$22</f>
        <v>1058.3385696400001</v>
      </c>
      <c r="T70" s="36">
        <f>SUMIFS(СВЦЭМ!$C$33:$C$776,СВЦЭМ!$A$33:$A$776,$A70,СВЦЭМ!$B$33:$B$776,T$47)+'СЕТ СН'!$G$12+СВЦЭМ!$D$10+'СЕТ СН'!$G$6-'СЕТ СН'!$G$22</f>
        <v>1044.28857148</v>
      </c>
      <c r="U70" s="36">
        <f>SUMIFS(СВЦЭМ!$C$33:$C$776,СВЦЭМ!$A$33:$A$776,$A70,СВЦЭМ!$B$33:$B$776,U$47)+'СЕТ СН'!$G$12+СВЦЭМ!$D$10+'СЕТ СН'!$G$6-'СЕТ СН'!$G$22</f>
        <v>1040.14298457</v>
      </c>
      <c r="V70" s="36">
        <f>SUMIFS(СВЦЭМ!$C$33:$C$776,СВЦЭМ!$A$33:$A$776,$A70,СВЦЭМ!$B$33:$B$776,V$47)+'СЕТ СН'!$G$12+СВЦЭМ!$D$10+'СЕТ СН'!$G$6-'СЕТ СН'!$G$22</f>
        <v>1052.27712094</v>
      </c>
      <c r="W70" s="36">
        <f>SUMIFS(СВЦЭМ!$C$33:$C$776,СВЦЭМ!$A$33:$A$776,$A70,СВЦЭМ!$B$33:$B$776,W$47)+'СЕТ СН'!$G$12+СВЦЭМ!$D$10+'СЕТ СН'!$G$6-'СЕТ СН'!$G$22</f>
        <v>1058.2732033099999</v>
      </c>
      <c r="X70" s="36">
        <f>SUMIFS(СВЦЭМ!$C$33:$C$776,СВЦЭМ!$A$33:$A$776,$A70,СВЦЭМ!$B$33:$B$776,X$47)+'СЕТ СН'!$G$12+СВЦЭМ!$D$10+'СЕТ СН'!$G$6-'СЕТ СН'!$G$22</f>
        <v>1057.9726345300001</v>
      </c>
      <c r="Y70" s="36">
        <f>SUMIFS(СВЦЭМ!$C$33:$C$776,СВЦЭМ!$A$33:$A$776,$A70,СВЦЭМ!$B$33:$B$776,Y$47)+'СЕТ СН'!$G$12+СВЦЭМ!$D$10+'СЕТ СН'!$G$6-'СЕТ СН'!$G$22</f>
        <v>1077.2684355700001</v>
      </c>
    </row>
    <row r="71" spans="1:27" ht="15.75" x14ac:dyDescent="0.2">
      <c r="A71" s="35">
        <f t="shared" si="1"/>
        <v>44159</v>
      </c>
      <c r="B71" s="36">
        <f>SUMIFS(СВЦЭМ!$C$33:$C$776,СВЦЭМ!$A$33:$A$776,$A71,СВЦЭМ!$B$33:$B$776,B$47)+'СЕТ СН'!$G$12+СВЦЭМ!$D$10+'СЕТ СН'!$G$6-'СЕТ СН'!$G$22</f>
        <v>1086.3274399899999</v>
      </c>
      <c r="C71" s="36">
        <f>SUMIFS(СВЦЭМ!$C$33:$C$776,СВЦЭМ!$A$33:$A$776,$A71,СВЦЭМ!$B$33:$B$776,C$47)+'СЕТ СН'!$G$12+СВЦЭМ!$D$10+'СЕТ СН'!$G$6-'СЕТ СН'!$G$22</f>
        <v>1175.4983173999999</v>
      </c>
      <c r="D71" s="36">
        <f>SUMIFS(СВЦЭМ!$C$33:$C$776,СВЦЭМ!$A$33:$A$776,$A71,СВЦЭМ!$B$33:$B$776,D$47)+'СЕТ СН'!$G$12+СВЦЭМ!$D$10+'СЕТ СН'!$G$6-'СЕТ СН'!$G$22</f>
        <v>1235.12300458</v>
      </c>
      <c r="E71" s="36">
        <f>SUMIFS(СВЦЭМ!$C$33:$C$776,СВЦЭМ!$A$33:$A$776,$A71,СВЦЭМ!$B$33:$B$776,E$47)+'СЕТ СН'!$G$12+СВЦЭМ!$D$10+'СЕТ СН'!$G$6-'СЕТ СН'!$G$22</f>
        <v>1249.2859755000002</v>
      </c>
      <c r="F71" s="36">
        <f>SUMIFS(СВЦЭМ!$C$33:$C$776,СВЦЭМ!$A$33:$A$776,$A71,СВЦЭМ!$B$33:$B$776,F$47)+'СЕТ СН'!$G$12+СВЦЭМ!$D$10+'СЕТ СН'!$G$6-'СЕТ СН'!$G$22</f>
        <v>1251.75721357</v>
      </c>
      <c r="G71" s="36">
        <f>SUMIFS(СВЦЭМ!$C$33:$C$776,СВЦЭМ!$A$33:$A$776,$A71,СВЦЭМ!$B$33:$B$776,G$47)+'СЕТ СН'!$G$12+СВЦЭМ!$D$10+'СЕТ СН'!$G$6-'СЕТ СН'!$G$22</f>
        <v>1236.0949640199999</v>
      </c>
      <c r="H71" s="36">
        <f>SUMIFS(СВЦЭМ!$C$33:$C$776,СВЦЭМ!$A$33:$A$776,$A71,СВЦЭМ!$B$33:$B$776,H$47)+'СЕТ СН'!$G$12+СВЦЭМ!$D$10+'СЕТ СН'!$G$6-'СЕТ СН'!$G$22</f>
        <v>1198.31025477</v>
      </c>
      <c r="I71" s="36">
        <f>SUMIFS(СВЦЭМ!$C$33:$C$776,СВЦЭМ!$A$33:$A$776,$A71,СВЦЭМ!$B$33:$B$776,I$47)+'СЕТ СН'!$G$12+СВЦЭМ!$D$10+'СЕТ СН'!$G$6-'СЕТ СН'!$G$22</f>
        <v>1143.79713616</v>
      </c>
      <c r="J71" s="36">
        <f>SUMIFS(СВЦЭМ!$C$33:$C$776,СВЦЭМ!$A$33:$A$776,$A71,СВЦЭМ!$B$33:$B$776,J$47)+'СЕТ СН'!$G$12+СВЦЭМ!$D$10+'СЕТ СН'!$G$6-'СЕТ СН'!$G$22</f>
        <v>1116.8275318000001</v>
      </c>
      <c r="K71" s="36">
        <f>SUMIFS(СВЦЭМ!$C$33:$C$776,СВЦЭМ!$A$33:$A$776,$A71,СВЦЭМ!$B$33:$B$776,K$47)+'СЕТ СН'!$G$12+СВЦЭМ!$D$10+'СЕТ СН'!$G$6-'СЕТ СН'!$G$22</f>
        <v>1115.3752629599999</v>
      </c>
      <c r="L71" s="36">
        <f>SUMIFS(СВЦЭМ!$C$33:$C$776,СВЦЭМ!$A$33:$A$776,$A71,СВЦЭМ!$B$33:$B$776,L$47)+'СЕТ СН'!$G$12+СВЦЭМ!$D$10+'СЕТ СН'!$G$6-'СЕТ СН'!$G$22</f>
        <v>1080.50641344</v>
      </c>
      <c r="M71" s="36">
        <f>SUMIFS(СВЦЭМ!$C$33:$C$776,СВЦЭМ!$A$33:$A$776,$A71,СВЦЭМ!$B$33:$B$776,M$47)+'СЕТ СН'!$G$12+СВЦЭМ!$D$10+'СЕТ СН'!$G$6-'СЕТ СН'!$G$22</f>
        <v>1030.99199531</v>
      </c>
      <c r="N71" s="36">
        <f>SUMIFS(СВЦЭМ!$C$33:$C$776,СВЦЭМ!$A$33:$A$776,$A71,СВЦЭМ!$B$33:$B$776,N$47)+'СЕТ СН'!$G$12+СВЦЭМ!$D$10+'СЕТ СН'!$G$6-'СЕТ СН'!$G$22</f>
        <v>1024.3438480699999</v>
      </c>
      <c r="O71" s="36">
        <f>SUMIFS(СВЦЭМ!$C$33:$C$776,СВЦЭМ!$A$33:$A$776,$A71,СВЦЭМ!$B$33:$B$776,O$47)+'СЕТ СН'!$G$12+СВЦЭМ!$D$10+'СЕТ СН'!$G$6-'СЕТ СН'!$G$22</f>
        <v>1044.34897411</v>
      </c>
      <c r="P71" s="36">
        <f>SUMIFS(СВЦЭМ!$C$33:$C$776,СВЦЭМ!$A$33:$A$776,$A71,СВЦЭМ!$B$33:$B$776,P$47)+'СЕТ СН'!$G$12+СВЦЭМ!$D$10+'СЕТ СН'!$G$6-'СЕТ СН'!$G$22</f>
        <v>1057.14177984</v>
      </c>
      <c r="Q71" s="36">
        <f>SUMIFS(СВЦЭМ!$C$33:$C$776,СВЦЭМ!$A$33:$A$776,$A71,СВЦЭМ!$B$33:$B$776,Q$47)+'СЕТ СН'!$G$12+СВЦЭМ!$D$10+'СЕТ СН'!$G$6-'СЕТ СН'!$G$22</f>
        <v>1065.2464895999999</v>
      </c>
      <c r="R71" s="36">
        <f>SUMIFS(СВЦЭМ!$C$33:$C$776,СВЦЭМ!$A$33:$A$776,$A71,СВЦЭМ!$B$33:$B$776,R$47)+'СЕТ СН'!$G$12+СВЦЭМ!$D$10+'СЕТ СН'!$G$6-'СЕТ СН'!$G$22</f>
        <v>1074.0311502100001</v>
      </c>
      <c r="S71" s="36">
        <f>SUMIFS(СВЦЭМ!$C$33:$C$776,СВЦЭМ!$A$33:$A$776,$A71,СВЦЭМ!$B$33:$B$776,S$47)+'СЕТ СН'!$G$12+СВЦЭМ!$D$10+'СЕТ СН'!$G$6-'СЕТ СН'!$G$22</f>
        <v>1060.754203</v>
      </c>
      <c r="T71" s="36">
        <f>SUMIFS(СВЦЭМ!$C$33:$C$776,СВЦЭМ!$A$33:$A$776,$A71,СВЦЭМ!$B$33:$B$776,T$47)+'СЕТ СН'!$G$12+СВЦЭМ!$D$10+'СЕТ СН'!$G$6-'СЕТ СН'!$G$22</f>
        <v>1024.4357392100001</v>
      </c>
      <c r="U71" s="36">
        <f>SUMIFS(СВЦЭМ!$C$33:$C$776,СВЦЭМ!$A$33:$A$776,$A71,СВЦЭМ!$B$33:$B$776,U$47)+'СЕТ СН'!$G$12+СВЦЭМ!$D$10+'СЕТ СН'!$G$6-'СЕТ СН'!$G$22</f>
        <v>1007.9470298199999</v>
      </c>
      <c r="V71" s="36">
        <f>SUMIFS(СВЦЭМ!$C$33:$C$776,СВЦЭМ!$A$33:$A$776,$A71,СВЦЭМ!$B$33:$B$776,V$47)+'СЕТ СН'!$G$12+СВЦЭМ!$D$10+'СЕТ СН'!$G$6-'СЕТ СН'!$G$22</f>
        <v>1012.01821307</v>
      </c>
      <c r="W71" s="36">
        <f>SUMIFS(СВЦЭМ!$C$33:$C$776,СВЦЭМ!$A$33:$A$776,$A71,СВЦЭМ!$B$33:$B$776,W$47)+'СЕТ СН'!$G$12+СВЦЭМ!$D$10+'СЕТ СН'!$G$6-'СЕТ СН'!$G$22</f>
        <v>1026.4051811100001</v>
      </c>
      <c r="X71" s="36">
        <f>SUMIFS(СВЦЭМ!$C$33:$C$776,СВЦЭМ!$A$33:$A$776,$A71,СВЦЭМ!$B$33:$B$776,X$47)+'СЕТ СН'!$G$12+СВЦЭМ!$D$10+'СЕТ СН'!$G$6-'СЕТ СН'!$G$22</f>
        <v>1027.8391333</v>
      </c>
      <c r="Y71" s="36">
        <f>SUMIFS(СВЦЭМ!$C$33:$C$776,СВЦЭМ!$A$33:$A$776,$A71,СВЦЭМ!$B$33:$B$776,Y$47)+'СЕТ СН'!$G$12+СВЦЭМ!$D$10+'СЕТ СН'!$G$6-'СЕТ СН'!$G$22</f>
        <v>1053.43488333</v>
      </c>
    </row>
    <row r="72" spans="1:27" ht="15.75" x14ac:dyDescent="0.2">
      <c r="A72" s="35">
        <f t="shared" si="1"/>
        <v>44160</v>
      </c>
      <c r="B72" s="36">
        <f>SUMIFS(СВЦЭМ!$C$33:$C$776,СВЦЭМ!$A$33:$A$776,$A72,СВЦЭМ!$B$33:$B$776,B$47)+'СЕТ СН'!$G$12+СВЦЭМ!$D$10+'СЕТ СН'!$G$6-'СЕТ СН'!$G$22</f>
        <v>1094.75894988</v>
      </c>
      <c r="C72" s="36">
        <f>SUMIFS(СВЦЭМ!$C$33:$C$776,СВЦЭМ!$A$33:$A$776,$A72,СВЦЭМ!$B$33:$B$776,C$47)+'СЕТ СН'!$G$12+СВЦЭМ!$D$10+'СЕТ СН'!$G$6-'СЕТ СН'!$G$22</f>
        <v>1168.1728757799999</v>
      </c>
      <c r="D72" s="36">
        <f>SUMIFS(СВЦЭМ!$C$33:$C$776,СВЦЭМ!$A$33:$A$776,$A72,СВЦЭМ!$B$33:$B$776,D$47)+'СЕТ СН'!$G$12+СВЦЭМ!$D$10+'СЕТ СН'!$G$6-'СЕТ СН'!$G$22</f>
        <v>1219.7356915400001</v>
      </c>
      <c r="E72" s="36">
        <f>SUMIFS(СВЦЭМ!$C$33:$C$776,СВЦЭМ!$A$33:$A$776,$A72,СВЦЭМ!$B$33:$B$776,E$47)+'СЕТ СН'!$G$12+СВЦЭМ!$D$10+'СЕТ СН'!$G$6-'СЕТ СН'!$G$22</f>
        <v>1227.2368229600002</v>
      </c>
      <c r="F72" s="36">
        <f>SUMIFS(СВЦЭМ!$C$33:$C$776,СВЦЭМ!$A$33:$A$776,$A72,СВЦЭМ!$B$33:$B$776,F$47)+'СЕТ СН'!$G$12+СВЦЭМ!$D$10+'СЕТ СН'!$G$6-'СЕТ СН'!$G$22</f>
        <v>1221.0490719699999</v>
      </c>
      <c r="G72" s="36">
        <f>SUMIFS(СВЦЭМ!$C$33:$C$776,СВЦЭМ!$A$33:$A$776,$A72,СВЦЭМ!$B$33:$B$776,G$47)+'СЕТ СН'!$G$12+СВЦЭМ!$D$10+'СЕТ СН'!$G$6-'СЕТ СН'!$G$22</f>
        <v>1211.3023333900001</v>
      </c>
      <c r="H72" s="36">
        <f>SUMIFS(СВЦЭМ!$C$33:$C$776,СВЦЭМ!$A$33:$A$776,$A72,СВЦЭМ!$B$33:$B$776,H$47)+'СЕТ СН'!$G$12+СВЦЭМ!$D$10+'СЕТ СН'!$G$6-'СЕТ СН'!$G$22</f>
        <v>1189.03864961</v>
      </c>
      <c r="I72" s="36">
        <f>SUMIFS(СВЦЭМ!$C$33:$C$776,СВЦЭМ!$A$33:$A$776,$A72,СВЦЭМ!$B$33:$B$776,I$47)+'СЕТ СН'!$G$12+СВЦЭМ!$D$10+'СЕТ СН'!$G$6-'СЕТ СН'!$G$22</f>
        <v>1153.6142608</v>
      </c>
      <c r="J72" s="36">
        <f>SUMIFS(СВЦЭМ!$C$33:$C$776,СВЦЭМ!$A$33:$A$776,$A72,СВЦЭМ!$B$33:$B$776,J$47)+'СЕТ СН'!$G$12+СВЦЭМ!$D$10+'СЕТ СН'!$G$6-'СЕТ СН'!$G$22</f>
        <v>1137.9419281999999</v>
      </c>
      <c r="K72" s="36">
        <f>SUMIFS(СВЦЭМ!$C$33:$C$776,СВЦЭМ!$A$33:$A$776,$A72,СВЦЭМ!$B$33:$B$776,K$47)+'СЕТ СН'!$G$12+СВЦЭМ!$D$10+'СЕТ СН'!$G$6-'СЕТ СН'!$G$22</f>
        <v>1129.7733592499999</v>
      </c>
      <c r="L72" s="36">
        <f>SUMIFS(СВЦЭМ!$C$33:$C$776,СВЦЭМ!$A$33:$A$776,$A72,СВЦЭМ!$B$33:$B$776,L$47)+'СЕТ СН'!$G$12+СВЦЭМ!$D$10+'СЕТ СН'!$G$6-'СЕТ СН'!$G$22</f>
        <v>1096.9912804400001</v>
      </c>
      <c r="M72" s="36">
        <f>SUMIFS(СВЦЭМ!$C$33:$C$776,СВЦЭМ!$A$33:$A$776,$A72,СВЦЭМ!$B$33:$B$776,M$47)+'СЕТ СН'!$G$12+СВЦЭМ!$D$10+'СЕТ СН'!$G$6-'СЕТ СН'!$G$22</f>
        <v>1049.1592571599999</v>
      </c>
      <c r="N72" s="36">
        <f>SUMIFS(СВЦЭМ!$C$33:$C$776,СВЦЭМ!$A$33:$A$776,$A72,СВЦЭМ!$B$33:$B$776,N$47)+'СЕТ СН'!$G$12+СВЦЭМ!$D$10+'СЕТ СН'!$G$6-'СЕТ СН'!$G$22</f>
        <v>1034.28757696</v>
      </c>
      <c r="O72" s="36">
        <f>SUMIFS(СВЦЭМ!$C$33:$C$776,СВЦЭМ!$A$33:$A$776,$A72,СВЦЭМ!$B$33:$B$776,O$47)+'СЕТ СН'!$G$12+СВЦЭМ!$D$10+'СЕТ СН'!$G$6-'СЕТ СН'!$G$22</f>
        <v>1052.0965998500001</v>
      </c>
      <c r="P72" s="36">
        <f>SUMIFS(СВЦЭМ!$C$33:$C$776,СВЦЭМ!$A$33:$A$776,$A72,СВЦЭМ!$B$33:$B$776,P$47)+'СЕТ СН'!$G$12+СВЦЭМ!$D$10+'СЕТ СН'!$G$6-'СЕТ СН'!$G$22</f>
        <v>1059.75518715</v>
      </c>
      <c r="Q72" s="36">
        <f>SUMIFS(СВЦЭМ!$C$33:$C$776,СВЦЭМ!$A$33:$A$776,$A72,СВЦЭМ!$B$33:$B$776,Q$47)+'СЕТ СН'!$G$12+СВЦЭМ!$D$10+'СЕТ СН'!$G$6-'СЕТ СН'!$G$22</f>
        <v>1055.56462302</v>
      </c>
      <c r="R72" s="36">
        <f>SUMIFS(СВЦЭМ!$C$33:$C$776,СВЦЭМ!$A$33:$A$776,$A72,СВЦЭМ!$B$33:$B$776,R$47)+'СЕТ СН'!$G$12+СВЦЭМ!$D$10+'СЕТ СН'!$G$6-'СЕТ СН'!$G$22</f>
        <v>1057.81185172</v>
      </c>
      <c r="S72" s="36">
        <f>SUMIFS(СВЦЭМ!$C$33:$C$776,СВЦЭМ!$A$33:$A$776,$A72,СВЦЭМ!$B$33:$B$776,S$47)+'СЕТ СН'!$G$12+СВЦЭМ!$D$10+'СЕТ СН'!$G$6-'СЕТ СН'!$G$22</f>
        <v>1040.7433347599999</v>
      </c>
      <c r="T72" s="36">
        <f>SUMIFS(СВЦЭМ!$C$33:$C$776,СВЦЭМ!$A$33:$A$776,$A72,СВЦЭМ!$B$33:$B$776,T$47)+'СЕТ СН'!$G$12+СВЦЭМ!$D$10+'СЕТ СН'!$G$6-'СЕТ СН'!$G$22</f>
        <v>1054.4934716</v>
      </c>
      <c r="U72" s="36">
        <f>SUMIFS(СВЦЭМ!$C$33:$C$776,СВЦЭМ!$A$33:$A$776,$A72,СВЦЭМ!$B$33:$B$776,U$47)+'СЕТ СН'!$G$12+СВЦЭМ!$D$10+'СЕТ СН'!$G$6-'СЕТ СН'!$G$22</f>
        <v>1054.8225312499999</v>
      </c>
      <c r="V72" s="36">
        <f>SUMIFS(СВЦЭМ!$C$33:$C$776,СВЦЭМ!$A$33:$A$776,$A72,СВЦЭМ!$B$33:$B$776,V$47)+'СЕТ СН'!$G$12+СВЦЭМ!$D$10+'СЕТ СН'!$G$6-'СЕТ СН'!$G$22</f>
        <v>1039.9296323999999</v>
      </c>
      <c r="W72" s="36">
        <f>SUMIFS(СВЦЭМ!$C$33:$C$776,СВЦЭМ!$A$33:$A$776,$A72,СВЦЭМ!$B$33:$B$776,W$47)+'СЕТ СН'!$G$12+СВЦЭМ!$D$10+'СЕТ СН'!$G$6-'СЕТ СН'!$G$22</f>
        <v>1043.5641214499999</v>
      </c>
      <c r="X72" s="36">
        <f>SUMIFS(СВЦЭМ!$C$33:$C$776,СВЦЭМ!$A$33:$A$776,$A72,СВЦЭМ!$B$33:$B$776,X$47)+'СЕТ СН'!$G$12+СВЦЭМ!$D$10+'СЕТ СН'!$G$6-'СЕТ СН'!$G$22</f>
        <v>1057.4740012099999</v>
      </c>
      <c r="Y72" s="36">
        <f>SUMIFS(СВЦЭМ!$C$33:$C$776,СВЦЭМ!$A$33:$A$776,$A72,СВЦЭМ!$B$33:$B$776,Y$47)+'СЕТ СН'!$G$12+СВЦЭМ!$D$10+'СЕТ СН'!$G$6-'СЕТ СН'!$G$22</f>
        <v>1076.58904652</v>
      </c>
    </row>
    <row r="73" spans="1:27" ht="15.75" x14ac:dyDescent="0.2">
      <c r="A73" s="35">
        <f t="shared" si="1"/>
        <v>44161</v>
      </c>
      <c r="B73" s="36">
        <f>SUMIFS(СВЦЭМ!$C$33:$C$776,СВЦЭМ!$A$33:$A$776,$A73,СВЦЭМ!$B$33:$B$776,B$47)+'СЕТ СН'!$G$12+СВЦЭМ!$D$10+'СЕТ СН'!$G$6-'СЕТ СН'!$G$22</f>
        <v>1076.7658765599999</v>
      </c>
      <c r="C73" s="36">
        <f>SUMIFS(СВЦЭМ!$C$33:$C$776,СВЦЭМ!$A$33:$A$776,$A73,СВЦЭМ!$B$33:$B$776,C$47)+'СЕТ СН'!$G$12+СВЦЭМ!$D$10+'СЕТ СН'!$G$6-'СЕТ СН'!$G$22</f>
        <v>1151.23827987</v>
      </c>
      <c r="D73" s="36">
        <f>SUMIFS(СВЦЭМ!$C$33:$C$776,СВЦЭМ!$A$33:$A$776,$A73,СВЦЭМ!$B$33:$B$776,D$47)+'СЕТ СН'!$G$12+СВЦЭМ!$D$10+'СЕТ СН'!$G$6-'СЕТ СН'!$G$22</f>
        <v>1209.1369508800001</v>
      </c>
      <c r="E73" s="36">
        <f>SUMIFS(СВЦЭМ!$C$33:$C$776,СВЦЭМ!$A$33:$A$776,$A73,СВЦЭМ!$B$33:$B$776,E$47)+'СЕТ СН'!$G$12+СВЦЭМ!$D$10+'СЕТ СН'!$G$6-'СЕТ СН'!$G$22</f>
        <v>1217.44743006</v>
      </c>
      <c r="F73" s="36">
        <f>SUMIFS(СВЦЭМ!$C$33:$C$776,СВЦЭМ!$A$33:$A$776,$A73,СВЦЭМ!$B$33:$B$776,F$47)+'СЕТ СН'!$G$12+СВЦЭМ!$D$10+'СЕТ СН'!$G$6-'СЕТ СН'!$G$22</f>
        <v>1211.3811139699999</v>
      </c>
      <c r="G73" s="36">
        <f>SUMIFS(СВЦЭМ!$C$33:$C$776,СВЦЭМ!$A$33:$A$776,$A73,СВЦЭМ!$B$33:$B$776,G$47)+'СЕТ СН'!$G$12+СВЦЭМ!$D$10+'СЕТ СН'!$G$6-'СЕТ СН'!$G$22</f>
        <v>1190.08716291</v>
      </c>
      <c r="H73" s="36">
        <f>SUMIFS(СВЦЭМ!$C$33:$C$776,СВЦЭМ!$A$33:$A$776,$A73,СВЦЭМ!$B$33:$B$776,H$47)+'СЕТ СН'!$G$12+СВЦЭМ!$D$10+'СЕТ СН'!$G$6-'СЕТ СН'!$G$22</f>
        <v>1163.06489053</v>
      </c>
      <c r="I73" s="36">
        <f>SUMIFS(СВЦЭМ!$C$33:$C$776,СВЦЭМ!$A$33:$A$776,$A73,СВЦЭМ!$B$33:$B$776,I$47)+'СЕТ СН'!$G$12+СВЦЭМ!$D$10+'СЕТ СН'!$G$6-'СЕТ СН'!$G$22</f>
        <v>1133.1449339000001</v>
      </c>
      <c r="J73" s="36">
        <f>SUMIFS(СВЦЭМ!$C$33:$C$776,СВЦЭМ!$A$33:$A$776,$A73,СВЦЭМ!$B$33:$B$776,J$47)+'СЕТ СН'!$G$12+СВЦЭМ!$D$10+'СЕТ СН'!$G$6-'СЕТ СН'!$G$22</f>
        <v>1114.62327379</v>
      </c>
      <c r="K73" s="36">
        <f>SUMIFS(СВЦЭМ!$C$33:$C$776,СВЦЭМ!$A$33:$A$776,$A73,СВЦЭМ!$B$33:$B$776,K$47)+'СЕТ СН'!$G$12+СВЦЭМ!$D$10+'СЕТ СН'!$G$6-'СЕТ СН'!$G$22</f>
        <v>1117.7313702199999</v>
      </c>
      <c r="L73" s="36">
        <f>SUMIFS(СВЦЭМ!$C$33:$C$776,СВЦЭМ!$A$33:$A$776,$A73,СВЦЭМ!$B$33:$B$776,L$47)+'СЕТ СН'!$G$12+СВЦЭМ!$D$10+'СЕТ СН'!$G$6-'СЕТ СН'!$G$22</f>
        <v>1087.8400421399999</v>
      </c>
      <c r="M73" s="36">
        <f>SUMIFS(СВЦЭМ!$C$33:$C$776,СВЦЭМ!$A$33:$A$776,$A73,СВЦЭМ!$B$33:$B$776,M$47)+'СЕТ СН'!$G$12+СВЦЭМ!$D$10+'СЕТ СН'!$G$6-'СЕТ СН'!$G$22</f>
        <v>1047.8731879499999</v>
      </c>
      <c r="N73" s="36">
        <f>SUMIFS(СВЦЭМ!$C$33:$C$776,СВЦЭМ!$A$33:$A$776,$A73,СВЦЭМ!$B$33:$B$776,N$47)+'СЕТ СН'!$G$12+СВЦЭМ!$D$10+'СЕТ СН'!$G$6-'СЕТ СН'!$G$22</f>
        <v>1058.6130179500001</v>
      </c>
      <c r="O73" s="36">
        <f>SUMIFS(СВЦЭМ!$C$33:$C$776,СВЦЭМ!$A$33:$A$776,$A73,СВЦЭМ!$B$33:$B$776,O$47)+'СЕТ СН'!$G$12+СВЦЭМ!$D$10+'СЕТ СН'!$G$6-'СЕТ СН'!$G$22</f>
        <v>1064.9577731300001</v>
      </c>
      <c r="P73" s="36">
        <f>SUMIFS(СВЦЭМ!$C$33:$C$776,СВЦЭМ!$A$33:$A$776,$A73,СВЦЭМ!$B$33:$B$776,P$47)+'СЕТ СН'!$G$12+СВЦЭМ!$D$10+'СЕТ СН'!$G$6-'СЕТ СН'!$G$22</f>
        <v>1067.3052200899999</v>
      </c>
      <c r="Q73" s="36">
        <f>SUMIFS(СВЦЭМ!$C$33:$C$776,СВЦЭМ!$A$33:$A$776,$A73,СВЦЭМ!$B$33:$B$776,Q$47)+'СЕТ СН'!$G$12+СВЦЭМ!$D$10+'СЕТ СН'!$G$6-'СЕТ СН'!$G$22</f>
        <v>1069.0091671499999</v>
      </c>
      <c r="R73" s="36">
        <f>SUMIFS(СВЦЭМ!$C$33:$C$776,СВЦЭМ!$A$33:$A$776,$A73,СВЦЭМ!$B$33:$B$776,R$47)+'СЕТ СН'!$G$12+СВЦЭМ!$D$10+'СЕТ СН'!$G$6-'СЕТ СН'!$G$22</f>
        <v>1055.76611645</v>
      </c>
      <c r="S73" s="36">
        <f>SUMIFS(СВЦЭМ!$C$33:$C$776,СВЦЭМ!$A$33:$A$776,$A73,СВЦЭМ!$B$33:$B$776,S$47)+'СЕТ СН'!$G$12+СВЦЭМ!$D$10+'СЕТ СН'!$G$6-'СЕТ СН'!$G$22</f>
        <v>1036.81137126</v>
      </c>
      <c r="T73" s="36">
        <f>SUMIFS(СВЦЭМ!$C$33:$C$776,СВЦЭМ!$A$33:$A$776,$A73,СВЦЭМ!$B$33:$B$776,T$47)+'СЕТ СН'!$G$12+СВЦЭМ!$D$10+'СЕТ СН'!$G$6-'СЕТ СН'!$G$22</f>
        <v>1045.9853758699999</v>
      </c>
      <c r="U73" s="36">
        <f>SUMIFS(СВЦЭМ!$C$33:$C$776,СВЦЭМ!$A$33:$A$776,$A73,СВЦЭМ!$B$33:$B$776,U$47)+'СЕТ СН'!$G$12+СВЦЭМ!$D$10+'СЕТ СН'!$G$6-'СЕТ СН'!$G$22</f>
        <v>1043.6221148</v>
      </c>
      <c r="V73" s="36">
        <f>SUMIFS(СВЦЭМ!$C$33:$C$776,СВЦЭМ!$A$33:$A$776,$A73,СВЦЭМ!$B$33:$B$776,V$47)+'СЕТ СН'!$G$12+СВЦЭМ!$D$10+'СЕТ СН'!$G$6-'СЕТ СН'!$G$22</f>
        <v>1028.6980804099999</v>
      </c>
      <c r="W73" s="36">
        <f>SUMIFS(СВЦЭМ!$C$33:$C$776,СВЦЭМ!$A$33:$A$776,$A73,СВЦЭМ!$B$33:$B$776,W$47)+'СЕТ СН'!$G$12+СВЦЭМ!$D$10+'СЕТ СН'!$G$6-'СЕТ СН'!$G$22</f>
        <v>1053.26237704</v>
      </c>
      <c r="X73" s="36">
        <f>SUMIFS(СВЦЭМ!$C$33:$C$776,СВЦЭМ!$A$33:$A$776,$A73,СВЦЭМ!$B$33:$B$776,X$47)+'СЕТ СН'!$G$12+СВЦЭМ!$D$10+'СЕТ СН'!$G$6-'СЕТ СН'!$G$22</f>
        <v>1060.6476874099999</v>
      </c>
      <c r="Y73" s="36">
        <f>SUMIFS(СВЦЭМ!$C$33:$C$776,СВЦЭМ!$A$33:$A$776,$A73,СВЦЭМ!$B$33:$B$776,Y$47)+'СЕТ СН'!$G$12+СВЦЭМ!$D$10+'СЕТ СН'!$G$6-'СЕТ СН'!$G$22</f>
        <v>1075.4077471200001</v>
      </c>
    </row>
    <row r="74" spans="1:27" ht="15.75" x14ac:dyDescent="0.2">
      <c r="A74" s="35">
        <f t="shared" si="1"/>
        <v>44162</v>
      </c>
      <c r="B74" s="36">
        <f>SUMIFS(СВЦЭМ!$C$33:$C$776,СВЦЭМ!$A$33:$A$776,$A74,СВЦЭМ!$B$33:$B$776,B$47)+'СЕТ СН'!$G$12+СВЦЭМ!$D$10+'СЕТ СН'!$G$6-'СЕТ СН'!$G$22</f>
        <v>1080.1620214</v>
      </c>
      <c r="C74" s="36">
        <f>SUMIFS(СВЦЭМ!$C$33:$C$776,СВЦЭМ!$A$33:$A$776,$A74,СВЦЭМ!$B$33:$B$776,C$47)+'СЕТ СН'!$G$12+СВЦЭМ!$D$10+'СЕТ СН'!$G$6-'СЕТ СН'!$G$22</f>
        <v>1161.4148589700001</v>
      </c>
      <c r="D74" s="36">
        <f>SUMIFS(СВЦЭМ!$C$33:$C$776,СВЦЭМ!$A$33:$A$776,$A74,СВЦЭМ!$B$33:$B$776,D$47)+'СЕТ СН'!$G$12+СВЦЭМ!$D$10+'СЕТ СН'!$G$6-'СЕТ СН'!$G$22</f>
        <v>1220.50096429</v>
      </c>
      <c r="E74" s="36">
        <f>SUMIFS(СВЦЭМ!$C$33:$C$776,СВЦЭМ!$A$33:$A$776,$A74,СВЦЭМ!$B$33:$B$776,E$47)+'СЕТ СН'!$G$12+СВЦЭМ!$D$10+'СЕТ СН'!$G$6-'СЕТ СН'!$G$22</f>
        <v>1231.95459448</v>
      </c>
      <c r="F74" s="36">
        <f>SUMIFS(СВЦЭМ!$C$33:$C$776,СВЦЭМ!$A$33:$A$776,$A74,СВЦЭМ!$B$33:$B$776,F$47)+'СЕТ СН'!$G$12+СВЦЭМ!$D$10+'СЕТ СН'!$G$6-'СЕТ СН'!$G$22</f>
        <v>1235.5745599200002</v>
      </c>
      <c r="G74" s="36">
        <f>SUMIFS(СВЦЭМ!$C$33:$C$776,СВЦЭМ!$A$33:$A$776,$A74,СВЦЭМ!$B$33:$B$776,G$47)+'СЕТ СН'!$G$12+СВЦЭМ!$D$10+'СЕТ СН'!$G$6-'СЕТ СН'!$G$22</f>
        <v>1221.45417432</v>
      </c>
      <c r="H74" s="36">
        <f>SUMIFS(СВЦЭМ!$C$33:$C$776,СВЦЭМ!$A$33:$A$776,$A74,СВЦЭМ!$B$33:$B$776,H$47)+'СЕТ СН'!$G$12+СВЦЭМ!$D$10+'СЕТ СН'!$G$6-'СЕТ СН'!$G$22</f>
        <v>1179.0988594299999</v>
      </c>
      <c r="I74" s="36">
        <f>SUMIFS(СВЦЭМ!$C$33:$C$776,СВЦЭМ!$A$33:$A$776,$A74,СВЦЭМ!$B$33:$B$776,I$47)+'СЕТ СН'!$G$12+СВЦЭМ!$D$10+'СЕТ СН'!$G$6-'СЕТ СН'!$G$22</f>
        <v>1142.7731365299999</v>
      </c>
      <c r="J74" s="36">
        <f>SUMIFS(СВЦЭМ!$C$33:$C$776,СВЦЭМ!$A$33:$A$776,$A74,СВЦЭМ!$B$33:$B$776,J$47)+'СЕТ СН'!$G$12+СВЦЭМ!$D$10+'СЕТ СН'!$G$6-'СЕТ СН'!$G$22</f>
        <v>1135.9315316499999</v>
      </c>
      <c r="K74" s="36">
        <f>SUMIFS(СВЦЭМ!$C$33:$C$776,СВЦЭМ!$A$33:$A$776,$A74,СВЦЭМ!$B$33:$B$776,K$47)+'СЕТ СН'!$G$12+СВЦЭМ!$D$10+'СЕТ СН'!$G$6-'СЕТ СН'!$G$22</f>
        <v>1138.13207872</v>
      </c>
      <c r="L74" s="36">
        <f>SUMIFS(СВЦЭМ!$C$33:$C$776,СВЦЭМ!$A$33:$A$776,$A74,СВЦЭМ!$B$33:$B$776,L$47)+'СЕТ СН'!$G$12+СВЦЭМ!$D$10+'СЕТ СН'!$G$6-'СЕТ СН'!$G$22</f>
        <v>1104.72370269</v>
      </c>
      <c r="M74" s="36">
        <f>SUMIFS(СВЦЭМ!$C$33:$C$776,СВЦЭМ!$A$33:$A$776,$A74,СВЦЭМ!$B$33:$B$776,M$47)+'СЕТ СН'!$G$12+СВЦЭМ!$D$10+'СЕТ СН'!$G$6-'СЕТ СН'!$G$22</f>
        <v>1057.10093084</v>
      </c>
      <c r="N74" s="36">
        <f>SUMIFS(СВЦЭМ!$C$33:$C$776,СВЦЭМ!$A$33:$A$776,$A74,СВЦЭМ!$B$33:$B$776,N$47)+'СЕТ СН'!$G$12+СВЦЭМ!$D$10+'СЕТ СН'!$G$6-'СЕТ СН'!$G$22</f>
        <v>1041.4313537799999</v>
      </c>
      <c r="O74" s="36">
        <f>SUMIFS(СВЦЭМ!$C$33:$C$776,СВЦЭМ!$A$33:$A$776,$A74,СВЦЭМ!$B$33:$B$776,O$47)+'СЕТ СН'!$G$12+СВЦЭМ!$D$10+'СЕТ СН'!$G$6-'СЕТ СН'!$G$22</f>
        <v>1038.8902192400001</v>
      </c>
      <c r="P74" s="36">
        <f>SUMIFS(СВЦЭМ!$C$33:$C$776,СВЦЭМ!$A$33:$A$776,$A74,СВЦЭМ!$B$33:$B$776,P$47)+'СЕТ СН'!$G$12+СВЦЭМ!$D$10+'СЕТ СН'!$G$6-'СЕТ СН'!$G$22</f>
        <v>1057.1721243</v>
      </c>
      <c r="Q74" s="36">
        <f>SUMIFS(СВЦЭМ!$C$33:$C$776,СВЦЭМ!$A$33:$A$776,$A74,СВЦЭМ!$B$33:$B$776,Q$47)+'СЕТ СН'!$G$12+СВЦЭМ!$D$10+'СЕТ СН'!$G$6-'СЕТ СН'!$G$22</f>
        <v>1068.24988878</v>
      </c>
      <c r="R74" s="36">
        <f>SUMIFS(СВЦЭМ!$C$33:$C$776,СВЦЭМ!$A$33:$A$776,$A74,СВЦЭМ!$B$33:$B$776,R$47)+'СЕТ СН'!$G$12+СВЦЭМ!$D$10+'СЕТ СН'!$G$6-'СЕТ СН'!$G$22</f>
        <v>1063.4605217999999</v>
      </c>
      <c r="S74" s="36">
        <f>SUMIFS(СВЦЭМ!$C$33:$C$776,СВЦЭМ!$A$33:$A$776,$A74,СВЦЭМ!$B$33:$B$776,S$47)+'СЕТ СН'!$G$12+СВЦЭМ!$D$10+'СЕТ СН'!$G$6-'СЕТ СН'!$G$22</f>
        <v>1042.10831902</v>
      </c>
      <c r="T74" s="36">
        <f>SUMIFS(СВЦЭМ!$C$33:$C$776,СВЦЭМ!$A$33:$A$776,$A74,СВЦЭМ!$B$33:$B$776,T$47)+'СЕТ СН'!$G$12+СВЦЭМ!$D$10+'СЕТ СН'!$G$6-'СЕТ СН'!$G$22</f>
        <v>1021.7040935299999</v>
      </c>
      <c r="U74" s="36">
        <f>SUMIFS(СВЦЭМ!$C$33:$C$776,СВЦЭМ!$A$33:$A$776,$A74,СВЦЭМ!$B$33:$B$776,U$47)+'СЕТ СН'!$G$12+СВЦЭМ!$D$10+'СЕТ СН'!$G$6-'СЕТ СН'!$G$22</f>
        <v>1021.6659250600001</v>
      </c>
      <c r="V74" s="36">
        <f>SUMIFS(СВЦЭМ!$C$33:$C$776,СВЦЭМ!$A$33:$A$776,$A74,СВЦЭМ!$B$33:$B$776,V$47)+'СЕТ СН'!$G$12+СВЦЭМ!$D$10+'СЕТ СН'!$G$6-'СЕТ СН'!$G$22</f>
        <v>1020.0849639400001</v>
      </c>
      <c r="W74" s="36">
        <f>SUMIFS(СВЦЭМ!$C$33:$C$776,СВЦЭМ!$A$33:$A$776,$A74,СВЦЭМ!$B$33:$B$776,W$47)+'СЕТ СН'!$G$12+СВЦЭМ!$D$10+'СЕТ СН'!$G$6-'СЕТ СН'!$G$22</f>
        <v>1033.0726225399999</v>
      </c>
      <c r="X74" s="36">
        <f>SUMIFS(СВЦЭМ!$C$33:$C$776,СВЦЭМ!$A$33:$A$776,$A74,СВЦЭМ!$B$33:$B$776,X$47)+'СЕТ СН'!$G$12+СВЦЭМ!$D$10+'СЕТ СН'!$G$6-'СЕТ СН'!$G$22</f>
        <v>1044.8960390699999</v>
      </c>
      <c r="Y74" s="36">
        <f>SUMIFS(СВЦЭМ!$C$33:$C$776,СВЦЭМ!$A$33:$A$776,$A74,СВЦЭМ!$B$33:$B$776,Y$47)+'СЕТ СН'!$G$12+СВЦЭМ!$D$10+'СЕТ СН'!$G$6-'СЕТ СН'!$G$22</f>
        <v>1066.7552319199999</v>
      </c>
    </row>
    <row r="75" spans="1:27" ht="15.75" x14ac:dyDescent="0.2">
      <c r="A75" s="35">
        <f t="shared" si="1"/>
        <v>44163</v>
      </c>
      <c r="B75" s="36">
        <f>SUMIFS(СВЦЭМ!$C$33:$C$776,СВЦЭМ!$A$33:$A$776,$A75,СВЦЭМ!$B$33:$B$776,B$47)+'СЕТ СН'!$G$12+СВЦЭМ!$D$10+'СЕТ СН'!$G$6-'СЕТ СН'!$G$22</f>
        <v>1091.15154052</v>
      </c>
      <c r="C75" s="36">
        <f>SUMIFS(СВЦЭМ!$C$33:$C$776,СВЦЭМ!$A$33:$A$776,$A75,СВЦЭМ!$B$33:$B$776,C$47)+'СЕТ СН'!$G$12+СВЦЭМ!$D$10+'СЕТ СН'!$G$6-'СЕТ СН'!$G$22</f>
        <v>1158.7039819399999</v>
      </c>
      <c r="D75" s="36">
        <f>SUMIFS(СВЦЭМ!$C$33:$C$776,СВЦЭМ!$A$33:$A$776,$A75,СВЦЭМ!$B$33:$B$776,D$47)+'СЕТ СН'!$G$12+СВЦЭМ!$D$10+'СЕТ СН'!$G$6-'СЕТ СН'!$G$22</f>
        <v>1204.45924507</v>
      </c>
      <c r="E75" s="36">
        <f>SUMIFS(СВЦЭМ!$C$33:$C$776,СВЦЭМ!$A$33:$A$776,$A75,СВЦЭМ!$B$33:$B$776,E$47)+'СЕТ СН'!$G$12+СВЦЭМ!$D$10+'СЕТ СН'!$G$6-'СЕТ СН'!$G$22</f>
        <v>1211.8027666400001</v>
      </c>
      <c r="F75" s="36">
        <f>SUMIFS(СВЦЭМ!$C$33:$C$776,СВЦЭМ!$A$33:$A$776,$A75,СВЦЭМ!$B$33:$B$776,F$47)+'СЕТ СН'!$G$12+СВЦЭМ!$D$10+'СЕТ СН'!$G$6-'СЕТ СН'!$G$22</f>
        <v>1213.14582961</v>
      </c>
      <c r="G75" s="36">
        <f>SUMIFS(СВЦЭМ!$C$33:$C$776,СВЦЭМ!$A$33:$A$776,$A75,СВЦЭМ!$B$33:$B$776,G$47)+'СЕТ СН'!$G$12+СВЦЭМ!$D$10+'СЕТ СН'!$G$6-'СЕТ СН'!$G$22</f>
        <v>1207.4378663499999</v>
      </c>
      <c r="H75" s="36">
        <f>SUMIFS(СВЦЭМ!$C$33:$C$776,СВЦЭМ!$A$33:$A$776,$A75,СВЦЭМ!$B$33:$B$776,H$47)+'СЕТ СН'!$G$12+СВЦЭМ!$D$10+'СЕТ СН'!$G$6-'СЕТ СН'!$G$22</f>
        <v>1193.5631743399999</v>
      </c>
      <c r="I75" s="36">
        <f>SUMIFS(СВЦЭМ!$C$33:$C$776,СВЦЭМ!$A$33:$A$776,$A75,СВЦЭМ!$B$33:$B$776,I$47)+'СЕТ СН'!$G$12+СВЦЭМ!$D$10+'СЕТ СН'!$G$6-'СЕТ СН'!$G$22</f>
        <v>1174.4937645299999</v>
      </c>
      <c r="J75" s="36">
        <f>SUMIFS(СВЦЭМ!$C$33:$C$776,СВЦЭМ!$A$33:$A$776,$A75,СВЦЭМ!$B$33:$B$776,J$47)+'СЕТ СН'!$G$12+СВЦЭМ!$D$10+'СЕТ СН'!$G$6-'СЕТ СН'!$G$22</f>
        <v>1153.1189407100001</v>
      </c>
      <c r="K75" s="36">
        <f>SUMIFS(СВЦЭМ!$C$33:$C$776,СВЦЭМ!$A$33:$A$776,$A75,СВЦЭМ!$B$33:$B$776,K$47)+'СЕТ СН'!$G$12+СВЦЭМ!$D$10+'СЕТ СН'!$G$6-'СЕТ СН'!$G$22</f>
        <v>1136.2192268700001</v>
      </c>
      <c r="L75" s="36">
        <f>SUMIFS(СВЦЭМ!$C$33:$C$776,СВЦЭМ!$A$33:$A$776,$A75,СВЦЭМ!$B$33:$B$776,L$47)+'СЕТ СН'!$G$12+СВЦЭМ!$D$10+'СЕТ СН'!$G$6-'СЕТ СН'!$G$22</f>
        <v>1094.68028989</v>
      </c>
      <c r="M75" s="36">
        <f>SUMIFS(СВЦЭМ!$C$33:$C$776,СВЦЭМ!$A$33:$A$776,$A75,СВЦЭМ!$B$33:$B$776,M$47)+'СЕТ СН'!$G$12+СВЦЭМ!$D$10+'СЕТ СН'!$G$6-'СЕТ СН'!$G$22</f>
        <v>1053.8853307699999</v>
      </c>
      <c r="N75" s="36">
        <f>SUMIFS(СВЦЭМ!$C$33:$C$776,СВЦЭМ!$A$33:$A$776,$A75,СВЦЭМ!$B$33:$B$776,N$47)+'СЕТ СН'!$G$12+СВЦЭМ!$D$10+'СЕТ СН'!$G$6-'СЕТ СН'!$G$22</f>
        <v>1053.94321339</v>
      </c>
      <c r="O75" s="36">
        <f>SUMIFS(СВЦЭМ!$C$33:$C$776,СВЦЭМ!$A$33:$A$776,$A75,СВЦЭМ!$B$33:$B$776,O$47)+'СЕТ СН'!$G$12+СВЦЭМ!$D$10+'СЕТ СН'!$G$6-'СЕТ СН'!$G$22</f>
        <v>1055.78218376</v>
      </c>
      <c r="P75" s="36">
        <f>SUMIFS(СВЦЭМ!$C$33:$C$776,СВЦЭМ!$A$33:$A$776,$A75,СВЦЭМ!$B$33:$B$776,P$47)+'СЕТ СН'!$G$12+СВЦЭМ!$D$10+'СЕТ СН'!$G$6-'СЕТ СН'!$G$22</f>
        <v>1065.4785142200001</v>
      </c>
      <c r="Q75" s="36">
        <f>SUMIFS(СВЦЭМ!$C$33:$C$776,СВЦЭМ!$A$33:$A$776,$A75,СВЦЭМ!$B$33:$B$776,Q$47)+'СЕТ СН'!$G$12+СВЦЭМ!$D$10+'СЕТ СН'!$G$6-'СЕТ СН'!$G$22</f>
        <v>1057.74833517</v>
      </c>
      <c r="R75" s="36">
        <f>SUMIFS(СВЦЭМ!$C$33:$C$776,СВЦЭМ!$A$33:$A$776,$A75,СВЦЭМ!$B$33:$B$776,R$47)+'СЕТ СН'!$G$12+СВЦЭМ!$D$10+'СЕТ СН'!$G$6-'СЕТ СН'!$G$22</f>
        <v>1051.2211574299999</v>
      </c>
      <c r="S75" s="36">
        <f>SUMIFS(СВЦЭМ!$C$33:$C$776,СВЦЭМ!$A$33:$A$776,$A75,СВЦЭМ!$B$33:$B$776,S$47)+'СЕТ СН'!$G$12+СВЦЭМ!$D$10+'СЕТ СН'!$G$6-'СЕТ СН'!$G$22</f>
        <v>1027.47956763</v>
      </c>
      <c r="T75" s="36">
        <f>SUMIFS(СВЦЭМ!$C$33:$C$776,СВЦЭМ!$A$33:$A$776,$A75,СВЦЭМ!$B$33:$B$776,T$47)+'СЕТ СН'!$G$12+СВЦЭМ!$D$10+'СЕТ СН'!$G$6-'СЕТ СН'!$G$22</f>
        <v>1024.1687972299999</v>
      </c>
      <c r="U75" s="36">
        <f>SUMIFS(СВЦЭМ!$C$33:$C$776,СВЦЭМ!$A$33:$A$776,$A75,СВЦЭМ!$B$33:$B$776,U$47)+'СЕТ СН'!$G$12+СВЦЭМ!$D$10+'СЕТ СН'!$G$6-'СЕТ СН'!$G$22</f>
        <v>1020.3092158699999</v>
      </c>
      <c r="V75" s="36">
        <f>SUMIFS(СВЦЭМ!$C$33:$C$776,СВЦЭМ!$A$33:$A$776,$A75,СВЦЭМ!$B$33:$B$776,V$47)+'СЕТ СН'!$G$12+СВЦЭМ!$D$10+'СЕТ СН'!$G$6-'СЕТ СН'!$G$22</f>
        <v>1013.56322034</v>
      </c>
      <c r="W75" s="36">
        <f>SUMIFS(СВЦЭМ!$C$33:$C$776,СВЦЭМ!$A$33:$A$776,$A75,СВЦЭМ!$B$33:$B$776,W$47)+'СЕТ СН'!$G$12+СВЦЭМ!$D$10+'СЕТ СН'!$G$6-'СЕТ СН'!$G$22</f>
        <v>1033.9742938300001</v>
      </c>
      <c r="X75" s="36">
        <f>SUMIFS(СВЦЭМ!$C$33:$C$776,СВЦЭМ!$A$33:$A$776,$A75,СВЦЭМ!$B$33:$B$776,X$47)+'СЕТ СН'!$G$12+СВЦЭМ!$D$10+'СЕТ СН'!$G$6-'СЕТ СН'!$G$22</f>
        <v>1053.1414271399999</v>
      </c>
      <c r="Y75" s="36">
        <f>SUMIFS(СВЦЭМ!$C$33:$C$776,СВЦЭМ!$A$33:$A$776,$A75,СВЦЭМ!$B$33:$B$776,Y$47)+'СЕТ СН'!$G$12+СВЦЭМ!$D$10+'СЕТ СН'!$G$6-'СЕТ СН'!$G$22</f>
        <v>1076.5514861899999</v>
      </c>
    </row>
    <row r="76" spans="1:27" ht="15.75" x14ac:dyDescent="0.2">
      <c r="A76" s="35">
        <f t="shared" si="1"/>
        <v>44164</v>
      </c>
      <c r="B76" s="36">
        <f>SUMIFS(СВЦЭМ!$C$33:$C$776,СВЦЭМ!$A$33:$A$776,$A76,СВЦЭМ!$B$33:$B$776,B$47)+'СЕТ СН'!$G$12+СВЦЭМ!$D$10+'СЕТ СН'!$G$6-'СЕТ СН'!$G$22</f>
        <v>1084.4233681599999</v>
      </c>
      <c r="C76" s="36">
        <f>SUMIFS(СВЦЭМ!$C$33:$C$776,СВЦЭМ!$A$33:$A$776,$A76,СВЦЭМ!$B$33:$B$776,C$47)+'СЕТ СН'!$G$12+СВЦЭМ!$D$10+'СЕТ СН'!$G$6-'СЕТ СН'!$G$22</f>
        <v>1166.45683196</v>
      </c>
      <c r="D76" s="36">
        <f>SUMIFS(СВЦЭМ!$C$33:$C$776,СВЦЭМ!$A$33:$A$776,$A76,СВЦЭМ!$B$33:$B$776,D$47)+'СЕТ СН'!$G$12+СВЦЭМ!$D$10+'СЕТ СН'!$G$6-'СЕТ СН'!$G$22</f>
        <v>1213.6275809199999</v>
      </c>
      <c r="E76" s="36">
        <f>SUMIFS(СВЦЭМ!$C$33:$C$776,СВЦЭМ!$A$33:$A$776,$A76,СВЦЭМ!$B$33:$B$776,E$47)+'СЕТ СН'!$G$12+СВЦЭМ!$D$10+'СЕТ СН'!$G$6-'СЕТ СН'!$G$22</f>
        <v>1228.7939476200002</v>
      </c>
      <c r="F76" s="36">
        <f>SUMIFS(СВЦЭМ!$C$33:$C$776,СВЦЭМ!$A$33:$A$776,$A76,СВЦЭМ!$B$33:$B$776,F$47)+'СЕТ СН'!$G$12+СВЦЭМ!$D$10+'СЕТ СН'!$G$6-'СЕТ СН'!$G$22</f>
        <v>1226.6761370400002</v>
      </c>
      <c r="G76" s="36">
        <f>SUMIFS(СВЦЭМ!$C$33:$C$776,СВЦЭМ!$A$33:$A$776,$A76,СВЦЭМ!$B$33:$B$776,G$47)+'СЕТ СН'!$G$12+СВЦЭМ!$D$10+'СЕТ СН'!$G$6-'СЕТ СН'!$G$22</f>
        <v>1225.7260401800002</v>
      </c>
      <c r="H76" s="36">
        <f>SUMIFS(СВЦЭМ!$C$33:$C$776,СВЦЭМ!$A$33:$A$776,$A76,СВЦЭМ!$B$33:$B$776,H$47)+'СЕТ СН'!$G$12+СВЦЭМ!$D$10+'СЕТ СН'!$G$6-'СЕТ СН'!$G$22</f>
        <v>1207.7453484499999</v>
      </c>
      <c r="I76" s="36">
        <f>SUMIFS(СВЦЭМ!$C$33:$C$776,СВЦЭМ!$A$33:$A$776,$A76,СВЦЭМ!$B$33:$B$776,I$47)+'СЕТ СН'!$G$12+СВЦЭМ!$D$10+'СЕТ СН'!$G$6-'СЕТ СН'!$G$22</f>
        <v>1182.9959215399999</v>
      </c>
      <c r="J76" s="36">
        <f>SUMIFS(СВЦЭМ!$C$33:$C$776,СВЦЭМ!$A$33:$A$776,$A76,СВЦЭМ!$B$33:$B$776,J$47)+'СЕТ СН'!$G$12+СВЦЭМ!$D$10+'СЕТ СН'!$G$6-'СЕТ СН'!$G$22</f>
        <v>1144.7511412399999</v>
      </c>
      <c r="K76" s="36">
        <f>SUMIFS(СВЦЭМ!$C$33:$C$776,СВЦЭМ!$A$33:$A$776,$A76,СВЦЭМ!$B$33:$B$776,K$47)+'СЕТ СН'!$G$12+СВЦЭМ!$D$10+'СЕТ СН'!$G$6-'СЕТ СН'!$G$22</f>
        <v>1122.2828060100001</v>
      </c>
      <c r="L76" s="36">
        <f>SUMIFS(СВЦЭМ!$C$33:$C$776,СВЦЭМ!$A$33:$A$776,$A76,СВЦЭМ!$B$33:$B$776,L$47)+'СЕТ СН'!$G$12+СВЦЭМ!$D$10+'СЕТ СН'!$G$6-'СЕТ СН'!$G$22</f>
        <v>1086.43842939</v>
      </c>
      <c r="M76" s="36">
        <f>SUMIFS(СВЦЭМ!$C$33:$C$776,СВЦЭМ!$A$33:$A$776,$A76,СВЦЭМ!$B$33:$B$776,M$47)+'СЕТ СН'!$G$12+СВЦЭМ!$D$10+'СЕТ СН'!$G$6-'СЕТ СН'!$G$22</f>
        <v>1045.6176186</v>
      </c>
      <c r="N76" s="36">
        <f>SUMIFS(СВЦЭМ!$C$33:$C$776,СВЦЭМ!$A$33:$A$776,$A76,СВЦЭМ!$B$33:$B$776,N$47)+'СЕТ СН'!$G$12+СВЦЭМ!$D$10+'СЕТ СН'!$G$6-'СЕТ СН'!$G$22</f>
        <v>1033.61399882</v>
      </c>
      <c r="O76" s="36">
        <f>SUMIFS(СВЦЭМ!$C$33:$C$776,СВЦЭМ!$A$33:$A$776,$A76,СВЦЭМ!$B$33:$B$776,O$47)+'СЕТ СН'!$G$12+СВЦЭМ!$D$10+'СЕТ СН'!$G$6-'СЕТ СН'!$G$22</f>
        <v>1042.7654295099999</v>
      </c>
      <c r="P76" s="36">
        <f>SUMIFS(СВЦЭМ!$C$33:$C$776,СВЦЭМ!$A$33:$A$776,$A76,СВЦЭМ!$B$33:$B$776,P$47)+'СЕТ СН'!$G$12+СВЦЭМ!$D$10+'СЕТ СН'!$G$6-'СЕТ СН'!$G$22</f>
        <v>1056.7739400799999</v>
      </c>
      <c r="Q76" s="36">
        <f>SUMIFS(СВЦЭМ!$C$33:$C$776,СВЦЭМ!$A$33:$A$776,$A76,СВЦЭМ!$B$33:$B$776,Q$47)+'СЕТ СН'!$G$12+СВЦЭМ!$D$10+'СЕТ СН'!$G$6-'СЕТ СН'!$G$22</f>
        <v>1055.71772491</v>
      </c>
      <c r="R76" s="36">
        <f>SUMIFS(СВЦЭМ!$C$33:$C$776,СВЦЭМ!$A$33:$A$776,$A76,СВЦЭМ!$B$33:$B$776,R$47)+'СЕТ СН'!$G$12+СВЦЭМ!$D$10+'СЕТ СН'!$G$6-'СЕТ СН'!$G$22</f>
        <v>1053.06204779</v>
      </c>
      <c r="S76" s="36">
        <f>SUMIFS(СВЦЭМ!$C$33:$C$776,СВЦЭМ!$A$33:$A$776,$A76,СВЦЭМ!$B$33:$B$776,S$47)+'СЕТ СН'!$G$12+СВЦЭМ!$D$10+'СЕТ СН'!$G$6-'СЕТ СН'!$G$22</f>
        <v>1031.4559713399999</v>
      </c>
      <c r="T76" s="36">
        <f>SUMIFS(СВЦЭМ!$C$33:$C$776,СВЦЭМ!$A$33:$A$776,$A76,СВЦЭМ!$B$33:$B$776,T$47)+'СЕТ СН'!$G$12+СВЦЭМ!$D$10+'СЕТ СН'!$G$6-'СЕТ СН'!$G$22</f>
        <v>1008.77375132</v>
      </c>
      <c r="U76" s="36">
        <f>SUMIFS(СВЦЭМ!$C$33:$C$776,СВЦЭМ!$A$33:$A$776,$A76,СВЦЭМ!$B$33:$B$776,U$47)+'СЕТ СН'!$G$12+СВЦЭМ!$D$10+'СЕТ СН'!$G$6-'СЕТ СН'!$G$22</f>
        <v>1007.1023478299999</v>
      </c>
      <c r="V76" s="36">
        <f>SUMIFS(СВЦЭМ!$C$33:$C$776,СВЦЭМ!$A$33:$A$776,$A76,СВЦЭМ!$B$33:$B$776,V$47)+'СЕТ СН'!$G$12+СВЦЭМ!$D$10+'СЕТ СН'!$G$6-'СЕТ СН'!$G$22</f>
        <v>1017.0976551399999</v>
      </c>
      <c r="W76" s="36">
        <f>SUMIFS(СВЦЭМ!$C$33:$C$776,СВЦЭМ!$A$33:$A$776,$A76,СВЦЭМ!$B$33:$B$776,W$47)+'СЕТ СН'!$G$12+СВЦЭМ!$D$10+'СЕТ СН'!$G$6-'СЕТ СН'!$G$22</f>
        <v>1026.5716190599999</v>
      </c>
      <c r="X76" s="36">
        <f>SUMIFS(СВЦЭМ!$C$33:$C$776,СВЦЭМ!$A$33:$A$776,$A76,СВЦЭМ!$B$33:$B$776,X$47)+'СЕТ СН'!$G$12+СВЦЭМ!$D$10+'СЕТ СН'!$G$6-'СЕТ СН'!$G$22</f>
        <v>1047.7554846999999</v>
      </c>
      <c r="Y76" s="36">
        <f>SUMIFS(СВЦЭМ!$C$33:$C$776,СВЦЭМ!$A$33:$A$776,$A76,СВЦЭМ!$B$33:$B$776,Y$47)+'СЕТ СН'!$G$12+СВЦЭМ!$D$10+'СЕТ СН'!$G$6-'СЕТ СН'!$G$22</f>
        <v>1064.3005791400001</v>
      </c>
    </row>
    <row r="77" spans="1:27" ht="15.75" x14ac:dyDescent="0.2">
      <c r="A77" s="35">
        <f t="shared" si="1"/>
        <v>44165</v>
      </c>
      <c r="B77" s="36">
        <f>SUMIFS(СВЦЭМ!$C$33:$C$776,СВЦЭМ!$A$33:$A$776,$A77,СВЦЭМ!$B$33:$B$776,B$47)+'СЕТ СН'!$G$12+СВЦЭМ!$D$10+'СЕТ СН'!$G$6-'СЕТ СН'!$G$22</f>
        <v>1127.58449365</v>
      </c>
      <c r="C77" s="36">
        <f>SUMIFS(СВЦЭМ!$C$33:$C$776,СВЦЭМ!$A$33:$A$776,$A77,СВЦЭМ!$B$33:$B$776,C$47)+'СЕТ СН'!$G$12+СВЦЭМ!$D$10+'СЕТ СН'!$G$6-'СЕТ СН'!$G$22</f>
        <v>1200.48736104</v>
      </c>
      <c r="D77" s="36">
        <f>SUMIFS(СВЦЭМ!$C$33:$C$776,СВЦЭМ!$A$33:$A$776,$A77,СВЦЭМ!$B$33:$B$776,D$47)+'СЕТ СН'!$G$12+СВЦЭМ!$D$10+'СЕТ СН'!$G$6-'СЕТ СН'!$G$22</f>
        <v>1253.35296657</v>
      </c>
      <c r="E77" s="36">
        <f>SUMIFS(СВЦЭМ!$C$33:$C$776,СВЦЭМ!$A$33:$A$776,$A77,СВЦЭМ!$B$33:$B$776,E$47)+'СЕТ СН'!$G$12+СВЦЭМ!$D$10+'СЕТ СН'!$G$6-'СЕТ СН'!$G$22</f>
        <v>1261.77571102</v>
      </c>
      <c r="F77" s="36">
        <f>SUMIFS(СВЦЭМ!$C$33:$C$776,СВЦЭМ!$A$33:$A$776,$A77,СВЦЭМ!$B$33:$B$776,F$47)+'СЕТ СН'!$G$12+СВЦЭМ!$D$10+'СЕТ СН'!$G$6-'СЕТ СН'!$G$22</f>
        <v>1255.0190008699999</v>
      </c>
      <c r="G77" s="36">
        <f>SUMIFS(СВЦЭМ!$C$33:$C$776,СВЦЭМ!$A$33:$A$776,$A77,СВЦЭМ!$B$33:$B$776,G$47)+'СЕТ СН'!$G$12+СВЦЭМ!$D$10+'СЕТ СН'!$G$6-'СЕТ СН'!$G$22</f>
        <v>1237.9615750800001</v>
      </c>
      <c r="H77" s="36">
        <f>SUMIFS(СВЦЭМ!$C$33:$C$776,СВЦЭМ!$A$33:$A$776,$A77,СВЦЭМ!$B$33:$B$776,H$47)+'СЕТ СН'!$G$12+СВЦЭМ!$D$10+'СЕТ СН'!$G$6-'СЕТ СН'!$G$22</f>
        <v>1223.06161088</v>
      </c>
      <c r="I77" s="36">
        <f>SUMIFS(СВЦЭМ!$C$33:$C$776,СВЦЭМ!$A$33:$A$776,$A77,СВЦЭМ!$B$33:$B$776,I$47)+'СЕТ СН'!$G$12+СВЦЭМ!$D$10+'СЕТ СН'!$G$6-'СЕТ СН'!$G$22</f>
        <v>1196.66940436</v>
      </c>
      <c r="J77" s="36">
        <f>SUMIFS(СВЦЭМ!$C$33:$C$776,СВЦЭМ!$A$33:$A$776,$A77,СВЦЭМ!$B$33:$B$776,J$47)+'СЕТ СН'!$G$12+СВЦЭМ!$D$10+'СЕТ СН'!$G$6-'СЕТ СН'!$G$22</f>
        <v>1162.80576262</v>
      </c>
      <c r="K77" s="36">
        <f>SUMIFS(СВЦЭМ!$C$33:$C$776,СВЦЭМ!$A$33:$A$776,$A77,СВЦЭМ!$B$33:$B$776,K$47)+'СЕТ СН'!$G$12+СВЦЭМ!$D$10+'СЕТ СН'!$G$6-'СЕТ СН'!$G$22</f>
        <v>1160.76352367</v>
      </c>
      <c r="L77" s="36">
        <f>SUMIFS(СВЦЭМ!$C$33:$C$776,СВЦЭМ!$A$33:$A$776,$A77,СВЦЭМ!$B$33:$B$776,L$47)+'СЕТ СН'!$G$12+СВЦЭМ!$D$10+'СЕТ СН'!$G$6-'СЕТ СН'!$G$22</f>
        <v>1130.8799908999999</v>
      </c>
      <c r="M77" s="36">
        <f>SUMIFS(СВЦЭМ!$C$33:$C$776,СВЦЭМ!$A$33:$A$776,$A77,СВЦЭМ!$B$33:$B$776,M$47)+'СЕТ СН'!$G$12+СВЦЭМ!$D$10+'СЕТ СН'!$G$6-'СЕТ СН'!$G$22</f>
        <v>1088.8991370599999</v>
      </c>
      <c r="N77" s="36">
        <f>SUMIFS(СВЦЭМ!$C$33:$C$776,СВЦЭМ!$A$33:$A$776,$A77,СВЦЭМ!$B$33:$B$776,N$47)+'СЕТ СН'!$G$12+СВЦЭМ!$D$10+'СЕТ СН'!$G$6-'СЕТ СН'!$G$22</f>
        <v>1075.83456073</v>
      </c>
      <c r="O77" s="36">
        <f>SUMIFS(СВЦЭМ!$C$33:$C$776,СВЦЭМ!$A$33:$A$776,$A77,СВЦЭМ!$B$33:$B$776,O$47)+'СЕТ СН'!$G$12+СВЦЭМ!$D$10+'СЕТ СН'!$G$6-'СЕТ СН'!$G$22</f>
        <v>1080.7881793899999</v>
      </c>
      <c r="P77" s="36">
        <f>SUMIFS(СВЦЭМ!$C$33:$C$776,СВЦЭМ!$A$33:$A$776,$A77,СВЦЭМ!$B$33:$B$776,P$47)+'СЕТ СН'!$G$12+СВЦЭМ!$D$10+'СЕТ СН'!$G$6-'СЕТ СН'!$G$22</f>
        <v>1091.5447182600001</v>
      </c>
      <c r="Q77" s="36">
        <f>SUMIFS(СВЦЭМ!$C$33:$C$776,СВЦЭМ!$A$33:$A$776,$A77,СВЦЭМ!$B$33:$B$776,Q$47)+'СЕТ СН'!$G$12+СВЦЭМ!$D$10+'СЕТ СН'!$G$6-'СЕТ СН'!$G$22</f>
        <v>1085.06338177</v>
      </c>
      <c r="R77" s="36">
        <f>SUMIFS(СВЦЭМ!$C$33:$C$776,СВЦЭМ!$A$33:$A$776,$A77,СВЦЭМ!$B$33:$B$776,R$47)+'СЕТ СН'!$G$12+СВЦЭМ!$D$10+'СЕТ СН'!$G$6-'СЕТ СН'!$G$22</f>
        <v>1071.3628681</v>
      </c>
      <c r="S77" s="36">
        <f>SUMIFS(СВЦЭМ!$C$33:$C$776,СВЦЭМ!$A$33:$A$776,$A77,СВЦЭМ!$B$33:$B$776,S$47)+'СЕТ СН'!$G$12+СВЦЭМ!$D$10+'СЕТ СН'!$G$6-'СЕТ СН'!$G$22</f>
        <v>1062.46037041</v>
      </c>
      <c r="T77" s="36">
        <f>SUMIFS(СВЦЭМ!$C$33:$C$776,СВЦЭМ!$A$33:$A$776,$A77,СВЦЭМ!$B$33:$B$776,T$47)+'СЕТ СН'!$G$12+СВЦЭМ!$D$10+'СЕТ СН'!$G$6-'СЕТ СН'!$G$22</f>
        <v>1047.7101145500001</v>
      </c>
      <c r="U77" s="36">
        <f>SUMIFS(СВЦЭМ!$C$33:$C$776,СВЦЭМ!$A$33:$A$776,$A77,СВЦЭМ!$B$33:$B$776,U$47)+'СЕТ СН'!$G$12+СВЦЭМ!$D$10+'СЕТ СН'!$G$6-'СЕТ СН'!$G$22</f>
        <v>1052.8755243999999</v>
      </c>
      <c r="V77" s="36">
        <f>SUMIFS(СВЦЭМ!$C$33:$C$776,СВЦЭМ!$A$33:$A$776,$A77,СВЦЭМ!$B$33:$B$776,V$47)+'СЕТ СН'!$G$12+СВЦЭМ!$D$10+'СЕТ СН'!$G$6-'СЕТ СН'!$G$22</f>
        <v>1061.3573530599999</v>
      </c>
      <c r="W77" s="36">
        <f>SUMIFS(СВЦЭМ!$C$33:$C$776,СВЦЭМ!$A$33:$A$776,$A77,СВЦЭМ!$B$33:$B$776,W$47)+'СЕТ СН'!$G$12+СВЦЭМ!$D$10+'СЕТ СН'!$G$6-'СЕТ СН'!$G$22</f>
        <v>1073.67755328</v>
      </c>
      <c r="X77" s="36">
        <f>SUMIFS(СВЦЭМ!$C$33:$C$776,СВЦЭМ!$A$33:$A$776,$A77,СВЦЭМ!$B$33:$B$776,X$47)+'СЕТ СН'!$G$12+СВЦЭМ!$D$10+'СЕТ СН'!$G$6-'СЕТ СН'!$G$22</f>
        <v>1074.6820288500001</v>
      </c>
      <c r="Y77" s="36">
        <f>SUMIFS(СВЦЭМ!$C$33:$C$776,СВЦЭМ!$A$33:$A$776,$A77,СВЦЭМ!$B$33:$B$776,Y$47)+'СЕТ СН'!$G$12+СВЦЭМ!$D$10+'СЕТ СН'!$G$6-'СЕТ СН'!$G$22</f>
        <v>1098.4492386300001</v>
      </c>
      <c r="AA77" s="37"/>
    </row>
    <row r="78" spans="1:27" ht="15.75" hidden="1" x14ac:dyDescent="0.2">
      <c r="A78" s="35">
        <f t="shared" si="1"/>
        <v>44166</v>
      </c>
      <c r="B78" s="36">
        <f>SUMIFS(СВЦЭМ!$C$33:$C$776,СВЦЭМ!$A$33:$A$776,$A78,СВЦЭМ!$B$33:$B$776,B$47)+'СЕТ СН'!$G$12+СВЦЭМ!$D$10+'СЕТ СН'!$G$6-'СЕТ СН'!$G$22</f>
        <v>256.51131550999997</v>
      </c>
      <c r="C78" s="36">
        <f>SUMIFS(СВЦЭМ!$C$33:$C$776,СВЦЭМ!$A$33:$A$776,$A78,СВЦЭМ!$B$33:$B$776,C$47)+'СЕТ СН'!$G$12+СВЦЭМ!$D$10+'СЕТ СН'!$G$6-'СЕТ СН'!$G$22</f>
        <v>256.51131550999997</v>
      </c>
      <c r="D78" s="36">
        <f>SUMIFS(СВЦЭМ!$C$33:$C$776,СВЦЭМ!$A$33:$A$776,$A78,СВЦЭМ!$B$33:$B$776,D$47)+'СЕТ СН'!$G$12+СВЦЭМ!$D$10+'СЕТ СН'!$G$6-'СЕТ СН'!$G$22</f>
        <v>256.51131550999997</v>
      </c>
      <c r="E78" s="36">
        <f>SUMIFS(СВЦЭМ!$C$33:$C$776,СВЦЭМ!$A$33:$A$776,$A78,СВЦЭМ!$B$33:$B$776,E$47)+'СЕТ СН'!$G$12+СВЦЭМ!$D$10+'СЕТ СН'!$G$6-'СЕТ СН'!$G$22</f>
        <v>256.51131550999997</v>
      </c>
      <c r="F78" s="36">
        <f>SUMIFS(СВЦЭМ!$C$33:$C$776,СВЦЭМ!$A$33:$A$776,$A78,СВЦЭМ!$B$33:$B$776,F$47)+'СЕТ СН'!$G$12+СВЦЭМ!$D$10+'СЕТ СН'!$G$6-'СЕТ СН'!$G$22</f>
        <v>256.51131550999997</v>
      </c>
      <c r="G78" s="36">
        <f>SUMIFS(СВЦЭМ!$C$33:$C$776,СВЦЭМ!$A$33:$A$776,$A78,СВЦЭМ!$B$33:$B$776,G$47)+'СЕТ СН'!$G$12+СВЦЭМ!$D$10+'СЕТ СН'!$G$6-'СЕТ СН'!$G$22</f>
        <v>256.51131550999997</v>
      </c>
      <c r="H78" s="36">
        <f>SUMIFS(СВЦЭМ!$C$33:$C$776,СВЦЭМ!$A$33:$A$776,$A78,СВЦЭМ!$B$33:$B$776,H$47)+'СЕТ СН'!$G$12+СВЦЭМ!$D$10+'СЕТ СН'!$G$6-'СЕТ СН'!$G$22</f>
        <v>256.51131550999997</v>
      </c>
      <c r="I78" s="36">
        <f>SUMIFS(СВЦЭМ!$C$33:$C$776,СВЦЭМ!$A$33:$A$776,$A78,СВЦЭМ!$B$33:$B$776,I$47)+'СЕТ СН'!$G$12+СВЦЭМ!$D$10+'СЕТ СН'!$G$6-'СЕТ СН'!$G$22</f>
        <v>256.51131550999997</v>
      </c>
      <c r="J78" s="36">
        <f>SUMIFS(СВЦЭМ!$C$33:$C$776,СВЦЭМ!$A$33:$A$776,$A78,СВЦЭМ!$B$33:$B$776,J$47)+'СЕТ СН'!$G$12+СВЦЭМ!$D$10+'СЕТ СН'!$G$6-'СЕТ СН'!$G$22</f>
        <v>256.51131550999997</v>
      </c>
      <c r="K78" s="36">
        <f>SUMIFS(СВЦЭМ!$C$33:$C$776,СВЦЭМ!$A$33:$A$776,$A78,СВЦЭМ!$B$33:$B$776,K$47)+'СЕТ СН'!$G$12+СВЦЭМ!$D$10+'СЕТ СН'!$G$6-'СЕТ СН'!$G$22</f>
        <v>256.51131550999997</v>
      </c>
      <c r="L78" s="36">
        <f>SUMIFS(СВЦЭМ!$C$33:$C$776,СВЦЭМ!$A$33:$A$776,$A78,СВЦЭМ!$B$33:$B$776,L$47)+'СЕТ СН'!$G$12+СВЦЭМ!$D$10+'СЕТ СН'!$G$6-'СЕТ СН'!$G$22</f>
        <v>256.51131550999997</v>
      </c>
      <c r="M78" s="36">
        <f>SUMIFS(СВЦЭМ!$C$33:$C$776,СВЦЭМ!$A$33:$A$776,$A78,СВЦЭМ!$B$33:$B$776,M$47)+'СЕТ СН'!$G$12+СВЦЭМ!$D$10+'СЕТ СН'!$G$6-'СЕТ СН'!$G$22</f>
        <v>256.51131550999997</v>
      </c>
      <c r="N78" s="36">
        <f>SUMIFS(СВЦЭМ!$C$33:$C$776,СВЦЭМ!$A$33:$A$776,$A78,СВЦЭМ!$B$33:$B$776,N$47)+'СЕТ СН'!$G$12+СВЦЭМ!$D$10+'СЕТ СН'!$G$6-'СЕТ СН'!$G$22</f>
        <v>256.51131550999997</v>
      </c>
      <c r="O78" s="36">
        <f>SUMIFS(СВЦЭМ!$C$33:$C$776,СВЦЭМ!$A$33:$A$776,$A78,СВЦЭМ!$B$33:$B$776,O$47)+'СЕТ СН'!$G$12+СВЦЭМ!$D$10+'СЕТ СН'!$G$6-'СЕТ СН'!$G$22</f>
        <v>256.51131550999997</v>
      </c>
      <c r="P78" s="36">
        <f>SUMIFS(СВЦЭМ!$C$33:$C$776,СВЦЭМ!$A$33:$A$776,$A78,СВЦЭМ!$B$33:$B$776,P$47)+'СЕТ СН'!$G$12+СВЦЭМ!$D$10+'СЕТ СН'!$G$6-'СЕТ СН'!$G$22</f>
        <v>256.51131550999997</v>
      </c>
      <c r="Q78" s="36">
        <f>SUMIFS(СВЦЭМ!$C$33:$C$776,СВЦЭМ!$A$33:$A$776,$A78,СВЦЭМ!$B$33:$B$776,Q$47)+'СЕТ СН'!$G$12+СВЦЭМ!$D$10+'СЕТ СН'!$G$6-'СЕТ СН'!$G$22</f>
        <v>256.51131550999997</v>
      </c>
      <c r="R78" s="36">
        <f>SUMIFS(СВЦЭМ!$C$33:$C$776,СВЦЭМ!$A$33:$A$776,$A78,СВЦЭМ!$B$33:$B$776,R$47)+'СЕТ СН'!$G$12+СВЦЭМ!$D$10+'СЕТ СН'!$G$6-'СЕТ СН'!$G$22</f>
        <v>256.51131550999997</v>
      </c>
      <c r="S78" s="36">
        <f>SUMIFS(СВЦЭМ!$C$33:$C$776,СВЦЭМ!$A$33:$A$776,$A78,СВЦЭМ!$B$33:$B$776,S$47)+'СЕТ СН'!$G$12+СВЦЭМ!$D$10+'СЕТ СН'!$G$6-'СЕТ СН'!$G$22</f>
        <v>256.51131550999997</v>
      </c>
      <c r="T78" s="36">
        <f>SUMIFS(СВЦЭМ!$C$33:$C$776,СВЦЭМ!$A$33:$A$776,$A78,СВЦЭМ!$B$33:$B$776,T$47)+'СЕТ СН'!$G$12+СВЦЭМ!$D$10+'СЕТ СН'!$G$6-'СЕТ СН'!$G$22</f>
        <v>256.51131550999997</v>
      </c>
      <c r="U78" s="36">
        <f>SUMIFS(СВЦЭМ!$C$33:$C$776,СВЦЭМ!$A$33:$A$776,$A78,СВЦЭМ!$B$33:$B$776,U$47)+'СЕТ СН'!$G$12+СВЦЭМ!$D$10+'СЕТ СН'!$G$6-'СЕТ СН'!$G$22</f>
        <v>256.51131550999997</v>
      </c>
      <c r="V78" s="36">
        <f>SUMIFS(СВЦЭМ!$C$33:$C$776,СВЦЭМ!$A$33:$A$776,$A78,СВЦЭМ!$B$33:$B$776,V$47)+'СЕТ СН'!$G$12+СВЦЭМ!$D$10+'СЕТ СН'!$G$6-'СЕТ СН'!$G$22</f>
        <v>256.51131550999997</v>
      </c>
      <c r="W78" s="36">
        <f>SUMIFS(СВЦЭМ!$C$33:$C$776,СВЦЭМ!$A$33:$A$776,$A78,СВЦЭМ!$B$33:$B$776,W$47)+'СЕТ СН'!$G$12+СВЦЭМ!$D$10+'СЕТ СН'!$G$6-'СЕТ СН'!$G$22</f>
        <v>256.51131550999997</v>
      </c>
      <c r="X78" s="36">
        <f>SUMIFS(СВЦЭМ!$C$33:$C$776,СВЦЭМ!$A$33:$A$776,$A78,СВЦЭМ!$B$33:$B$776,X$47)+'СЕТ СН'!$G$12+СВЦЭМ!$D$10+'СЕТ СН'!$G$6-'СЕТ СН'!$G$22</f>
        <v>256.51131550999997</v>
      </c>
      <c r="Y78" s="36">
        <f>SUMIFS(СВЦЭМ!$C$33:$C$776,СВЦЭМ!$A$33:$A$776,$A78,СВЦЭМ!$B$33:$B$776,Y$47)+'СЕТ СН'!$G$12+СВЦЭМ!$D$10+'СЕТ СН'!$G$6-'СЕТ СН'!$G$22</f>
        <v>256.51131550999997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01.11.2020</v>
      </c>
      <c r="B84" s="36">
        <f>SUMIFS(СВЦЭМ!$C$33:$C$776,СВЦЭМ!$A$33:$A$776,$A84,СВЦЭМ!$B$33:$B$776,B$83)+'СЕТ СН'!$H$12+СВЦЭМ!$D$10+'СЕТ СН'!$H$6-'СЕТ СН'!$H$22</f>
        <v>1095.5885910899999</v>
      </c>
      <c r="C84" s="36">
        <f>SUMIFS(СВЦЭМ!$C$33:$C$776,СВЦЭМ!$A$33:$A$776,$A84,СВЦЭМ!$B$33:$B$776,C$83)+'СЕТ СН'!$H$12+СВЦЭМ!$D$10+'СЕТ СН'!$H$6-'СЕТ СН'!$H$22</f>
        <v>1169.6992413</v>
      </c>
      <c r="D84" s="36">
        <f>SUMIFS(СВЦЭМ!$C$33:$C$776,СВЦЭМ!$A$33:$A$776,$A84,СВЦЭМ!$B$33:$B$776,D$83)+'СЕТ СН'!$H$12+СВЦЭМ!$D$10+'СЕТ СН'!$H$6-'СЕТ СН'!$H$22</f>
        <v>1219.49683175</v>
      </c>
      <c r="E84" s="36">
        <f>SUMIFS(СВЦЭМ!$C$33:$C$776,СВЦЭМ!$A$33:$A$776,$A84,СВЦЭМ!$B$33:$B$776,E$83)+'СЕТ СН'!$H$12+СВЦЭМ!$D$10+'СЕТ СН'!$H$6-'СЕТ СН'!$H$22</f>
        <v>1232.7026809700001</v>
      </c>
      <c r="F84" s="36">
        <f>SUMIFS(СВЦЭМ!$C$33:$C$776,СВЦЭМ!$A$33:$A$776,$A84,СВЦЭМ!$B$33:$B$776,F$83)+'СЕТ СН'!$H$12+СВЦЭМ!$D$10+'СЕТ СН'!$H$6-'СЕТ СН'!$H$22</f>
        <v>1237.69375519</v>
      </c>
      <c r="G84" s="36">
        <f>SUMIFS(СВЦЭМ!$C$33:$C$776,СВЦЭМ!$A$33:$A$776,$A84,СВЦЭМ!$B$33:$B$776,G$83)+'СЕТ СН'!$H$12+СВЦЭМ!$D$10+'СЕТ СН'!$H$6-'СЕТ СН'!$H$22</f>
        <v>1215.44462817</v>
      </c>
      <c r="H84" s="36">
        <f>SUMIFS(СВЦЭМ!$C$33:$C$776,СВЦЭМ!$A$33:$A$776,$A84,СВЦЭМ!$B$33:$B$776,H$83)+'СЕТ СН'!$H$12+СВЦЭМ!$D$10+'СЕТ СН'!$H$6-'СЕТ СН'!$H$22</f>
        <v>1199.6689861300001</v>
      </c>
      <c r="I84" s="36">
        <f>SUMIFS(СВЦЭМ!$C$33:$C$776,СВЦЭМ!$A$33:$A$776,$A84,СВЦЭМ!$B$33:$B$776,I$83)+'СЕТ СН'!$H$12+СВЦЭМ!$D$10+'СЕТ СН'!$H$6-'СЕТ СН'!$H$22</f>
        <v>1169.26497685</v>
      </c>
      <c r="J84" s="36">
        <f>SUMIFS(СВЦЭМ!$C$33:$C$776,СВЦЭМ!$A$33:$A$776,$A84,СВЦЭМ!$B$33:$B$776,J$83)+'СЕТ СН'!$H$12+СВЦЭМ!$D$10+'СЕТ СН'!$H$6-'СЕТ СН'!$H$22</f>
        <v>1151.63008253</v>
      </c>
      <c r="K84" s="36">
        <f>SUMIFS(СВЦЭМ!$C$33:$C$776,СВЦЭМ!$A$33:$A$776,$A84,СВЦЭМ!$B$33:$B$776,K$83)+'СЕТ СН'!$H$12+СВЦЭМ!$D$10+'СЕТ СН'!$H$6-'СЕТ СН'!$H$22</f>
        <v>1120.97823184</v>
      </c>
      <c r="L84" s="36">
        <f>SUMIFS(СВЦЭМ!$C$33:$C$776,СВЦЭМ!$A$33:$A$776,$A84,СВЦЭМ!$B$33:$B$776,L$83)+'СЕТ СН'!$H$12+СВЦЭМ!$D$10+'СЕТ СН'!$H$6-'СЕТ СН'!$H$22</f>
        <v>1094.75860272</v>
      </c>
      <c r="M84" s="36">
        <f>SUMIFS(СВЦЭМ!$C$33:$C$776,СВЦЭМ!$A$33:$A$776,$A84,СВЦЭМ!$B$33:$B$776,M$83)+'СЕТ СН'!$H$12+СВЦЭМ!$D$10+'СЕТ СН'!$H$6-'СЕТ СН'!$H$22</f>
        <v>1056.0778612700001</v>
      </c>
      <c r="N84" s="36">
        <f>SUMIFS(СВЦЭМ!$C$33:$C$776,СВЦЭМ!$A$33:$A$776,$A84,СВЦЭМ!$B$33:$B$776,N$83)+'СЕТ СН'!$H$12+СВЦЭМ!$D$10+'СЕТ СН'!$H$6-'СЕТ СН'!$H$22</f>
        <v>1052.6556813300001</v>
      </c>
      <c r="O84" s="36">
        <f>SUMIFS(СВЦЭМ!$C$33:$C$776,СВЦЭМ!$A$33:$A$776,$A84,СВЦЭМ!$B$33:$B$776,O$83)+'СЕТ СН'!$H$12+СВЦЭМ!$D$10+'СЕТ СН'!$H$6-'СЕТ СН'!$H$22</f>
        <v>1062.50139311</v>
      </c>
      <c r="P84" s="36">
        <f>SUMIFS(СВЦЭМ!$C$33:$C$776,СВЦЭМ!$A$33:$A$776,$A84,СВЦЭМ!$B$33:$B$776,P$83)+'СЕТ СН'!$H$12+СВЦЭМ!$D$10+'СЕТ СН'!$H$6-'СЕТ СН'!$H$22</f>
        <v>1088.0056992899999</v>
      </c>
      <c r="Q84" s="36">
        <f>SUMIFS(СВЦЭМ!$C$33:$C$776,СВЦЭМ!$A$33:$A$776,$A84,СВЦЭМ!$B$33:$B$776,Q$83)+'СЕТ СН'!$H$12+СВЦЭМ!$D$10+'СЕТ СН'!$H$6-'СЕТ СН'!$H$22</f>
        <v>1087.3688568499999</v>
      </c>
      <c r="R84" s="36">
        <f>SUMIFS(СВЦЭМ!$C$33:$C$776,СВЦЭМ!$A$33:$A$776,$A84,СВЦЭМ!$B$33:$B$776,R$83)+'СЕТ СН'!$H$12+СВЦЭМ!$D$10+'СЕТ СН'!$H$6-'СЕТ СН'!$H$22</f>
        <v>1077.9479262100001</v>
      </c>
      <c r="S84" s="36">
        <f>SUMIFS(СВЦЭМ!$C$33:$C$776,СВЦЭМ!$A$33:$A$776,$A84,СВЦЭМ!$B$33:$B$776,S$83)+'СЕТ СН'!$H$12+СВЦЭМ!$D$10+'СЕТ СН'!$H$6-'СЕТ СН'!$H$22</f>
        <v>1066.41467693</v>
      </c>
      <c r="T84" s="36">
        <f>SUMIFS(СВЦЭМ!$C$33:$C$776,СВЦЭМ!$A$33:$A$776,$A84,СВЦЭМ!$B$33:$B$776,T$83)+'СЕТ СН'!$H$12+СВЦЭМ!$D$10+'СЕТ СН'!$H$6-'СЕТ СН'!$H$22</f>
        <v>1044.46453238</v>
      </c>
      <c r="U84" s="36">
        <f>SUMIFS(СВЦЭМ!$C$33:$C$776,СВЦЭМ!$A$33:$A$776,$A84,СВЦЭМ!$B$33:$B$776,U$83)+'СЕТ СН'!$H$12+СВЦЭМ!$D$10+'СЕТ СН'!$H$6-'СЕТ СН'!$H$22</f>
        <v>1033.63539558</v>
      </c>
      <c r="V84" s="36">
        <f>SUMIFS(СВЦЭМ!$C$33:$C$776,СВЦЭМ!$A$33:$A$776,$A84,СВЦЭМ!$B$33:$B$776,V$83)+'СЕТ СН'!$H$12+СВЦЭМ!$D$10+'СЕТ СН'!$H$6-'СЕТ СН'!$H$22</f>
        <v>1043.6699040599999</v>
      </c>
      <c r="W84" s="36">
        <f>SUMIFS(СВЦЭМ!$C$33:$C$776,СВЦЭМ!$A$33:$A$776,$A84,СВЦЭМ!$B$33:$B$776,W$83)+'СЕТ СН'!$H$12+СВЦЭМ!$D$10+'СЕТ СН'!$H$6-'СЕТ СН'!$H$22</f>
        <v>1051.158962</v>
      </c>
      <c r="X84" s="36">
        <f>SUMIFS(СВЦЭМ!$C$33:$C$776,СВЦЭМ!$A$33:$A$776,$A84,СВЦЭМ!$B$33:$B$776,X$83)+'СЕТ СН'!$H$12+СВЦЭМ!$D$10+'СЕТ СН'!$H$6-'СЕТ СН'!$H$22</f>
        <v>1065.9548300599999</v>
      </c>
      <c r="Y84" s="36">
        <f>SUMIFS(СВЦЭМ!$C$33:$C$776,СВЦЭМ!$A$33:$A$776,$A84,СВЦЭМ!$B$33:$B$776,Y$83)+'СЕТ СН'!$H$12+СВЦЭМ!$D$10+'СЕТ СН'!$H$6-'СЕТ СН'!$H$22</f>
        <v>1085.9429175099999</v>
      </c>
    </row>
    <row r="85" spans="1:25" ht="15.75" x14ac:dyDescent="0.2">
      <c r="A85" s="35">
        <f>A84+1</f>
        <v>44137</v>
      </c>
      <c r="B85" s="36">
        <f>SUMIFS(СВЦЭМ!$C$33:$C$776,СВЦЭМ!$A$33:$A$776,$A85,СВЦЭМ!$B$33:$B$776,B$83)+'СЕТ СН'!$H$12+СВЦЭМ!$D$10+'СЕТ СН'!$H$6-'СЕТ СН'!$H$22</f>
        <v>1093.94696724</v>
      </c>
      <c r="C85" s="36">
        <f>SUMIFS(СВЦЭМ!$C$33:$C$776,СВЦЭМ!$A$33:$A$776,$A85,СВЦЭМ!$B$33:$B$776,C$83)+'СЕТ СН'!$H$12+СВЦЭМ!$D$10+'СЕТ СН'!$H$6-'СЕТ СН'!$H$22</f>
        <v>1184.34978864</v>
      </c>
      <c r="D85" s="36">
        <f>SUMIFS(СВЦЭМ!$C$33:$C$776,СВЦЭМ!$A$33:$A$776,$A85,СВЦЭМ!$B$33:$B$776,D$83)+'СЕТ СН'!$H$12+СВЦЭМ!$D$10+'СЕТ СН'!$H$6-'СЕТ СН'!$H$22</f>
        <v>1276.4688011100002</v>
      </c>
      <c r="E85" s="36">
        <f>SUMIFS(СВЦЭМ!$C$33:$C$776,СВЦЭМ!$A$33:$A$776,$A85,СВЦЭМ!$B$33:$B$776,E$83)+'СЕТ СН'!$H$12+СВЦЭМ!$D$10+'СЕТ СН'!$H$6-'СЕТ СН'!$H$22</f>
        <v>1309.9807724300001</v>
      </c>
      <c r="F85" s="36">
        <f>SUMIFS(СВЦЭМ!$C$33:$C$776,СВЦЭМ!$A$33:$A$776,$A85,СВЦЭМ!$B$33:$B$776,F$83)+'СЕТ СН'!$H$12+СВЦЭМ!$D$10+'СЕТ СН'!$H$6-'СЕТ СН'!$H$22</f>
        <v>1318.0383363400001</v>
      </c>
      <c r="G85" s="36">
        <f>SUMIFS(СВЦЭМ!$C$33:$C$776,СВЦЭМ!$A$33:$A$776,$A85,СВЦЭМ!$B$33:$B$776,G$83)+'СЕТ СН'!$H$12+СВЦЭМ!$D$10+'СЕТ СН'!$H$6-'СЕТ СН'!$H$22</f>
        <v>1300.9782027399999</v>
      </c>
      <c r="H85" s="36">
        <f>SUMIFS(СВЦЭМ!$C$33:$C$776,СВЦЭМ!$A$33:$A$776,$A85,СВЦЭМ!$B$33:$B$776,H$83)+'СЕТ СН'!$H$12+СВЦЭМ!$D$10+'СЕТ СН'!$H$6-'СЕТ СН'!$H$22</f>
        <v>1254.3503118200001</v>
      </c>
      <c r="I85" s="36">
        <f>SUMIFS(СВЦЭМ!$C$33:$C$776,СВЦЭМ!$A$33:$A$776,$A85,СВЦЭМ!$B$33:$B$776,I$83)+'СЕТ СН'!$H$12+СВЦЭМ!$D$10+'СЕТ СН'!$H$6-'СЕТ СН'!$H$22</f>
        <v>1173.17070777</v>
      </c>
      <c r="J85" s="36">
        <f>SUMIFS(СВЦЭМ!$C$33:$C$776,СВЦЭМ!$A$33:$A$776,$A85,СВЦЭМ!$B$33:$B$776,J$83)+'СЕТ СН'!$H$12+СВЦЭМ!$D$10+'СЕТ СН'!$H$6-'СЕТ СН'!$H$22</f>
        <v>1149.5151293199999</v>
      </c>
      <c r="K85" s="36">
        <f>SUMIFS(СВЦЭМ!$C$33:$C$776,СВЦЭМ!$A$33:$A$776,$A85,СВЦЭМ!$B$33:$B$776,K$83)+'СЕТ СН'!$H$12+СВЦЭМ!$D$10+'СЕТ СН'!$H$6-'СЕТ СН'!$H$22</f>
        <v>1159.6806862999999</v>
      </c>
      <c r="L85" s="36">
        <f>SUMIFS(СВЦЭМ!$C$33:$C$776,СВЦЭМ!$A$33:$A$776,$A85,СВЦЭМ!$B$33:$B$776,L$83)+'СЕТ СН'!$H$12+СВЦЭМ!$D$10+'СЕТ СН'!$H$6-'СЕТ СН'!$H$22</f>
        <v>1131.77594026</v>
      </c>
      <c r="M85" s="36">
        <f>SUMIFS(СВЦЭМ!$C$33:$C$776,СВЦЭМ!$A$33:$A$776,$A85,СВЦЭМ!$B$33:$B$776,M$83)+'СЕТ СН'!$H$12+СВЦЭМ!$D$10+'СЕТ СН'!$H$6-'СЕТ СН'!$H$22</f>
        <v>1086.0165411200001</v>
      </c>
      <c r="N85" s="36">
        <f>SUMIFS(СВЦЭМ!$C$33:$C$776,СВЦЭМ!$A$33:$A$776,$A85,СВЦЭМ!$B$33:$B$776,N$83)+'СЕТ СН'!$H$12+СВЦЭМ!$D$10+'СЕТ СН'!$H$6-'СЕТ СН'!$H$22</f>
        <v>1080.3970128200001</v>
      </c>
      <c r="O85" s="36">
        <f>SUMIFS(СВЦЭМ!$C$33:$C$776,СВЦЭМ!$A$33:$A$776,$A85,СВЦЭМ!$B$33:$B$776,O$83)+'СЕТ СН'!$H$12+СВЦЭМ!$D$10+'СЕТ СН'!$H$6-'СЕТ СН'!$H$22</f>
        <v>1079.9842937999999</v>
      </c>
      <c r="P85" s="36">
        <f>SUMIFS(СВЦЭМ!$C$33:$C$776,СВЦЭМ!$A$33:$A$776,$A85,СВЦЭМ!$B$33:$B$776,P$83)+'СЕТ СН'!$H$12+СВЦЭМ!$D$10+'СЕТ СН'!$H$6-'СЕТ СН'!$H$22</f>
        <v>1086.46404244</v>
      </c>
      <c r="Q85" s="36">
        <f>SUMIFS(СВЦЭМ!$C$33:$C$776,СВЦЭМ!$A$33:$A$776,$A85,СВЦЭМ!$B$33:$B$776,Q$83)+'СЕТ СН'!$H$12+СВЦЭМ!$D$10+'СЕТ СН'!$H$6-'СЕТ СН'!$H$22</f>
        <v>1086.2698876700001</v>
      </c>
      <c r="R85" s="36">
        <f>SUMIFS(СВЦЭМ!$C$33:$C$776,СВЦЭМ!$A$33:$A$776,$A85,СВЦЭМ!$B$33:$B$776,R$83)+'СЕТ СН'!$H$12+СВЦЭМ!$D$10+'СЕТ СН'!$H$6-'СЕТ СН'!$H$22</f>
        <v>1075.18189229</v>
      </c>
      <c r="S85" s="36">
        <f>SUMIFS(СВЦЭМ!$C$33:$C$776,СВЦЭМ!$A$33:$A$776,$A85,СВЦЭМ!$B$33:$B$776,S$83)+'СЕТ СН'!$H$12+СВЦЭМ!$D$10+'СЕТ СН'!$H$6-'СЕТ СН'!$H$22</f>
        <v>1060.37725125</v>
      </c>
      <c r="T85" s="36">
        <f>SUMIFS(СВЦЭМ!$C$33:$C$776,СВЦЭМ!$A$33:$A$776,$A85,СВЦЭМ!$B$33:$B$776,T$83)+'СЕТ СН'!$H$12+СВЦЭМ!$D$10+'СЕТ СН'!$H$6-'СЕТ СН'!$H$22</f>
        <v>1033.7359515600001</v>
      </c>
      <c r="U85" s="36">
        <f>SUMIFS(СВЦЭМ!$C$33:$C$776,СВЦЭМ!$A$33:$A$776,$A85,СВЦЭМ!$B$33:$B$776,U$83)+'СЕТ СН'!$H$12+СВЦЭМ!$D$10+'СЕТ СН'!$H$6-'СЕТ СН'!$H$22</f>
        <v>1033.52846972</v>
      </c>
      <c r="V85" s="36">
        <f>SUMIFS(СВЦЭМ!$C$33:$C$776,СВЦЭМ!$A$33:$A$776,$A85,СВЦЭМ!$B$33:$B$776,V$83)+'СЕТ СН'!$H$12+СВЦЭМ!$D$10+'СЕТ СН'!$H$6-'СЕТ СН'!$H$22</f>
        <v>1025.13879589</v>
      </c>
      <c r="W85" s="36">
        <f>SUMIFS(СВЦЭМ!$C$33:$C$776,СВЦЭМ!$A$33:$A$776,$A85,СВЦЭМ!$B$33:$B$776,W$83)+'СЕТ СН'!$H$12+СВЦЭМ!$D$10+'СЕТ СН'!$H$6-'СЕТ СН'!$H$22</f>
        <v>1046.8696766400001</v>
      </c>
      <c r="X85" s="36">
        <f>SUMIFS(СВЦЭМ!$C$33:$C$776,СВЦЭМ!$A$33:$A$776,$A85,СВЦЭМ!$B$33:$B$776,X$83)+'СЕТ СН'!$H$12+СВЦЭМ!$D$10+'СЕТ СН'!$H$6-'СЕТ СН'!$H$22</f>
        <v>1056.99206138</v>
      </c>
      <c r="Y85" s="36">
        <f>SUMIFS(СВЦЭМ!$C$33:$C$776,СВЦЭМ!$A$33:$A$776,$A85,СВЦЭМ!$B$33:$B$776,Y$83)+'СЕТ СН'!$H$12+СВЦЭМ!$D$10+'СЕТ СН'!$H$6-'СЕТ СН'!$H$22</f>
        <v>1085.0599406199999</v>
      </c>
    </row>
    <row r="86" spans="1:25" ht="15.75" x14ac:dyDescent="0.2">
      <c r="A86" s="35">
        <f t="shared" ref="A86:A114" si="2">A85+1</f>
        <v>44138</v>
      </c>
      <c r="B86" s="36">
        <f>SUMIFS(СВЦЭМ!$C$33:$C$776,СВЦЭМ!$A$33:$A$776,$A86,СВЦЭМ!$B$33:$B$776,B$83)+'СЕТ СН'!$H$12+СВЦЭМ!$D$10+'СЕТ СН'!$H$6-'СЕТ СН'!$H$22</f>
        <v>1145.9791379600001</v>
      </c>
      <c r="C86" s="36">
        <f>SUMIFS(СВЦЭМ!$C$33:$C$776,СВЦЭМ!$A$33:$A$776,$A86,СВЦЭМ!$B$33:$B$776,C$83)+'СЕТ СН'!$H$12+СВЦЭМ!$D$10+'СЕТ СН'!$H$6-'СЕТ СН'!$H$22</f>
        <v>1237.2447642300001</v>
      </c>
      <c r="D86" s="36">
        <f>SUMIFS(СВЦЭМ!$C$33:$C$776,СВЦЭМ!$A$33:$A$776,$A86,СВЦЭМ!$B$33:$B$776,D$83)+'СЕТ СН'!$H$12+СВЦЭМ!$D$10+'СЕТ СН'!$H$6-'СЕТ СН'!$H$22</f>
        <v>1286.7261653800001</v>
      </c>
      <c r="E86" s="36">
        <f>SUMIFS(СВЦЭМ!$C$33:$C$776,СВЦЭМ!$A$33:$A$776,$A86,СВЦЭМ!$B$33:$B$776,E$83)+'СЕТ СН'!$H$12+СВЦЭМ!$D$10+'СЕТ СН'!$H$6-'СЕТ СН'!$H$22</f>
        <v>1290.9449678000001</v>
      </c>
      <c r="F86" s="36">
        <f>SUMIFS(СВЦЭМ!$C$33:$C$776,СВЦЭМ!$A$33:$A$776,$A86,СВЦЭМ!$B$33:$B$776,F$83)+'СЕТ СН'!$H$12+СВЦЭМ!$D$10+'СЕТ СН'!$H$6-'СЕТ СН'!$H$22</f>
        <v>1279.09089952</v>
      </c>
      <c r="G86" s="36">
        <f>SUMIFS(СВЦЭМ!$C$33:$C$776,СВЦЭМ!$A$33:$A$776,$A86,СВЦЭМ!$B$33:$B$776,G$83)+'СЕТ СН'!$H$12+СВЦЭМ!$D$10+'СЕТ СН'!$H$6-'СЕТ СН'!$H$22</f>
        <v>1270.5206702800001</v>
      </c>
      <c r="H86" s="36">
        <f>SUMIFS(СВЦЭМ!$C$33:$C$776,СВЦЭМ!$A$33:$A$776,$A86,СВЦЭМ!$B$33:$B$776,H$83)+'СЕТ СН'!$H$12+СВЦЭМ!$D$10+'СЕТ СН'!$H$6-'СЕТ СН'!$H$22</f>
        <v>1215.64543731</v>
      </c>
      <c r="I86" s="36">
        <f>SUMIFS(СВЦЭМ!$C$33:$C$776,СВЦЭМ!$A$33:$A$776,$A86,СВЦЭМ!$B$33:$B$776,I$83)+'СЕТ СН'!$H$12+СВЦЭМ!$D$10+'СЕТ СН'!$H$6-'СЕТ СН'!$H$22</f>
        <v>1156.9687639399999</v>
      </c>
      <c r="J86" s="36">
        <f>SUMIFS(СВЦЭМ!$C$33:$C$776,СВЦЭМ!$A$33:$A$776,$A86,СВЦЭМ!$B$33:$B$776,J$83)+'СЕТ СН'!$H$12+СВЦЭМ!$D$10+'СЕТ СН'!$H$6-'СЕТ СН'!$H$22</f>
        <v>1141.12564888</v>
      </c>
      <c r="K86" s="36">
        <f>SUMIFS(СВЦЭМ!$C$33:$C$776,СВЦЭМ!$A$33:$A$776,$A86,СВЦЭМ!$B$33:$B$776,K$83)+'СЕТ СН'!$H$12+СВЦЭМ!$D$10+'СЕТ СН'!$H$6-'СЕТ СН'!$H$22</f>
        <v>1140.05302078</v>
      </c>
      <c r="L86" s="36">
        <f>SUMIFS(СВЦЭМ!$C$33:$C$776,СВЦЭМ!$A$33:$A$776,$A86,СВЦЭМ!$B$33:$B$776,L$83)+'СЕТ СН'!$H$12+СВЦЭМ!$D$10+'СЕТ СН'!$H$6-'СЕТ СН'!$H$22</f>
        <v>1111.5759591799999</v>
      </c>
      <c r="M86" s="36">
        <f>SUMIFS(СВЦЭМ!$C$33:$C$776,СВЦЭМ!$A$33:$A$776,$A86,СВЦЭМ!$B$33:$B$776,M$83)+'СЕТ СН'!$H$12+СВЦЭМ!$D$10+'СЕТ СН'!$H$6-'СЕТ СН'!$H$22</f>
        <v>1084.4309069599999</v>
      </c>
      <c r="N86" s="36">
        <f>SUMIFS(СВЦЭМ!$C$33:$C$776,СВЦЭМ!$A$33:$A$776,$A86,СВЦЭМ!$B$33:$B$776,N$83)+'СЕТ СН'!$H$12+СВЦЭМ!$D$10+'СЕТ СН'!$H$6-'СЕТ СН'!$H$22</f>
        <v>1074.0007137099999</v>
      </c>
      <c r="O86" s="36">
        <f>SUMIFS(СВЦЭМ!$C$33:$C$776,СВЦЭМ!$A$33:$A$776,$A86,СВЦЭМ!$B$33:$B$776,O$83)+'СЕТ СН'!$H$12+СВЦЭМ!$D$10+'СЕТ СН'!$H$6-'СЕТ СН'!$H$22</f>
        <v>1080.5768920400001</v>
      </c>
      <c r="P86" s="36">
        <f>SUMIFS(СВЦЭМ!$C$33:$C$776,СВЦЭМ!$A$33:$A$776,$A86,СВЦЭМ!$B$33:$B$776,P$83)+'СЕТ СН'!$H$12+СВЦЭМ!$D$10+'СЕТ СН'!$H$6-'СЕТ СН'!$H$22</f>
        <v>1082.7984121100001</v>
      </c>
      <c r="Q86" s="36">
        <f>SUMIFS(СВЦЭМ!$C$33:$C$776,СВЦЭМ!$A$33:$A$776,$A86,СВЦЭМ!$B$33:$B$776,Q$83)+'СЕТ СН'!$H$12+СВЦЭМ!$D$10+'СЕТ СН'!$H$6-'СЕТ СН'!$H$22</f>
        <v>1086.0713508700001</v>
      </c>
      <c r="R86" s="36">
        <f>SUMIFS(СВЦЭМ!$C$33:$C$776,СВЦЭМ!$A$33:$A$776,$A86,СВЦЭМ!$B$33:$B$776,R$83)+'СЕТ СН'!$H$12+СВЦЭМ!$D$10+'СЕТ СН'!$H$6-'СЕТ СН'!$H$22</f>
        <v>1086.06537764</v>
      </c>
      <c r="S86" s="36">
        <f>SUMIFS(СВЦЭМ!$C$33:$C$776,СВЦЭМ!$A$33:$A$776,$A86,СВЦЭМ!$B$33:$B$776,S$83)+'СЕТ СН'!$H$12+СВЦЭМ!$D$10+'СЕТ СН'!$H$6-'СЕТ СН'!$H$22</f>
        <v>1095.40586549</v>
      </c>
      <c r="T86" s="36">
        <f>SUMIFS(СВЦЭМ!$C$33:$C$776,СВЦЭМ!$A$33:$A$776,$A86,СВЦЭМ!$B$33:$B$776,T$83)+'СЕТ СН'!$H$12+СВЦЭМ!$D$10+'СЕТ СН'!$H$6-'СЕТ СН'!$H$22</f>
        <v>1043.6685524700001</v>
      </c>
      <c r="U86" s="36">
        <f>SUMIFS(СВЦЭМ!$C$33:$C$776,СВЦЭМ!$A$33:$A$776,$A86,СВЦЭМ!$B$33:$B$776,U$83)+'СЕТ СН'!$H$12+СВЦЭМ!$D$10+'СЕТ СН'!$H$6-'СЕТ СН'!$H$22</f>
        <v>1033.77741541</v>
      </c>
      <c r="V86" s="36">
        <f>SUMIFS(СВЦЭМ!$C$33:$C$776,СВЦЭМ!$A$33:$A$776,$A86,СВЦЭМ!$B$33:$B$776,V$83)+'СЕТ СН'!$H$12+СВЦЭМ!$D$10+'СЕТ СН'!$H$6-'СЕТ СН'!$H$22</f>
        <v>1031.7724063999999</v>
      </c>
      <c r="W86" s="36">
        <f>SUMIFS(СВЦЭМ!$C$33:$C$776,СВЦЭМ!$A$33:$A$776,$A86,СВЦЭМ!$B$33:$B$776,W$83)+'СЕТ СН'!$H$12+СВЦЭМ!$D$10+'СЕТ СН'!$H$6-'СЕТ СН'!$H$22</f>
        <v>1042.3569672900001</v>
      </c>
      <c r="X86" s="36">
        <f>SUMIFS(СВЦЭМ!$C$33:$C$776,СВЦЭМ!$A$33:$A$776,$A86,СВЦЭМ!$B$33:$B$776,X$83)+'СЕТ СН'!$H$12+СВЦЭМ!$D$10+'СЕТ СН'!$H$6-'СЕТ СН'!$H$22</f>
        <v>1082.0004540699999</v>
      </c>
      <c r="Y86" s="36">
        <f>SUMIFS(СВЦЭМ!$C$33:$C$776,СВЦЭМ!$A$33:$A$776,$A86,СВЦЭМ!$B$33:$B$776,Y$83)+'СЕТ СН'!$H$12+СВЦЭМ!$D$10+'СЕТ СН'!$H$6-'СЕТ СН'!$H$22</f>
        <v>1115.28259783</v>
      </c>
    </row>
    <row r="87" spans="1:25" ht="15.75" x14ac:dyDescent="0.2">
      <c r="A87" s="35">
        <f t="shared" si="2"/>
        <v>44139</v>
      </c>
      <c r="B87" s="36">
        <f>SUMIFS(СВЦЭМ!$C$33:$C$776,СВЦЭМ!$A$33:$A$776,$A87,СВЦЭМ!$B$33:$B$776,B$83)+'СЕТ СН'!$H$12+СВЦЭМ!$D$10+'СЕТ СН'!$H$6-'СЕТ СН'!$H$22</f>
        <v>1107.4653057200001</v>
      </c>
      <c r="C87" s="36">
        <f>SUMIFS(СВЦЭМ!$C$33:$C$776,СВЦЭМ!$A$33:$A$776,$A87,СВЦЭМ!$B$33:$B$776,C$83)+'СЕТ СН'!$H$12+СВЦЭМ!$D$10+'СЕТ СН'!$H$6-'СЕТ СН'!$H$22</f>
        <v>1195.9420537200001</v>
      </c>
      <c r="D87" s="36">
        <f>SUMIFS(СВЦЭМ!$C$33:$C$776,СВЦЭМ!$A$33:$A$776,$A87,СВЦЭМ!$B$33:$B$776,D$83)+'СЕТ СН'!$H$12+СВЦЭМ!$D$10+'СЕТ СН'!$H$6-'СЕТ СН'!$H$22</f>
        <v>1259.01394985</v>
      </c>
      <c r="E87" s="36">
        <f>SUMIFS(СВЦЭМ!$C$33:$C$776,СВЦЭМ!$A$33:$A$776,$A87,СВЦЭМ!$B$33:$B$776,E$83)+'СЕТ СН'!$H$12+СВЦЭМ!$D$10+'СЕТ СН'!$H$6-'СЕТ СН'!$H$22</f>
        <v>1264.8833377200001</v>
      </c>
      <c r="F87" s="36">
        <f>SUMIFS(СВЦЭМ!$C$33:$C$776,СВЦЭМ!$A$33:$A$776,$A87,СВЦЭМ!$B$33:$B$776,F$83)+'СЕТ СН'!$H$12+СВЦЭМ!$D$10+'СЕТ СН'!$H$6-'СЕТ СН'!$H$22</f>
        <v>1251.41063261</v>
      </c>
      <c r="G87" s="36">
        <f>SUMIFS(СВЦЭМ!$C$33:$C$776,СВЦЭМ!$A$33:$A$776,$A87,СВЦЭМ!$B$33:$B$776,G$83)+'СЕТ СН'!$H$12+СВЦЭМ!$D$10+'СЕТ СН'!$H$6-'СЕТ СН'!$H$22</f>
        <v>1241.90951359</v>
      </c>
      <c r="H87" s="36">
        <f>SUMIFS(СВЦЭМ!$C$33:$C$776,СВЦЭМ!$A$33:$A$776,$A87,СВЦЭМ!$B$33:$B$776,H$83)+'СЕТ СН'!$H$12+СВЦЭМ!$D$10+'СЕТ СН'!$H$6-'СЕТ СН'!$H$22</f>
        <v>1216.1939040300001</v>
      </c>
      <c r="I87" s="36">
        <f>SUMIFS(СВЦЭМ!$C$33:$C$776,СВЦЭМ!$A$33:$A$776,$A87,СВЦЭМ!$B$33:$B$776,I$83)+'СЕТ СН'!$H$12+СВЦЭМ!$D$10+'СЕТ СН'!$H$6-'СЕТ СН'!$H$22</f>
        <v>1167.5214985800001</v>
      </c>
      <c r="J87" s="36">
        <f>SUMIFS(СВЦЭМ!$C$33:$C$776,СВЦЭМ!$A$33:$A$776,$A87,СВЦЭМ!$B$33:$B$776,J$83)+'СЕТ СН'!$H$12+СВЦЭМ!$D$10+'СЕТ СН'!$H$6-'СЕТ СН'!$H$22</f>
        <v>1134.89564206</v>
      </c>
      <c r="K87" s="36">
        <f>SUMIFS(СВЦЭМ!$C$33:$C$776,СВЦЭМ!$A$33:$A$776,$A87,СВЦЭМ!$B$33:$B$776,K$83)+'СЕТ СН'!$H$12+СВЦЭМ!$D$10+'СЕТ СН'!$H$6-'СЕТ СН'!$H$22</f>
        <v>1136.66522966</v>
      </c>
      <c r="L87" s="36">
        <f>SUMIFS(СВЦЭМ!$C$33:$C$776,СВЦЭМ!$A$33:$A$776,$A87,СВЦЭМ!$B$33:$B$776,L$83)+'СЕТ СН'!$H$12+СВЦЭМ!$D$10+'СЕТ СН'!$H$6-'СЕТ СН'!$H$22</f>
        <v>1111.7059791199999</v>
      </c>
      <c r="M87" s="36">
        <f>SUMIFS(СВЦЭМ!$C$33:$C$776,СВЦЭМ!$A$33:$A$776,$A87,СВЦЭМ!$B$33:$B$776,M$83)+'СЕТ СН'!$H$12+СВЦЭМ!$D$10+'СЕТ СН'!$H$6-'СЕТ СН'!$H$22</f>
        <v>1067.86143627</v>
      </c>
      <c r="N87" s="36">
        <f>SUMIFS(СВЦЭМ!$C$33:$C$776,СВЦЭМ!$A$33:$A$776,$A87,СВЦЭМ!$B$33:$B$776,N$83)+'СЕТ СН'!$H$12+СВЦЭМ!$D$10+'СЕТ СН'!$H$6-'СЕТ СН'!$H$22</f>
        <v>1045.9046215000001</v>
      </c>
      <c r="O87" s="36">
        <f>SUMIFS(СВЦЭМ!$C$33:$C$776,СВЦЭМ!$A$33:$A$776,$A87,СВЦЭМ!$B$33:$B$776,O$83)+'СЕТ СН'!$H$12+СВЦЭМ!$D$10+'СЕТ СН'!$H$6-'СЕТ СН'!$H$22</f>
        <v>1052.72774022</v>
      </c>
      <c r="P87" s="36">
        <f>SUMIFS(СВЦЭМ!$C$33:$C$776,СВЦЭМ!$A$33:$A$776,$A87,СВЦЭМ!$B$33:$B$776,P$83)+'СЕТ СН'!$H$12+СВЦЭМ!$D$10+'СЕТ СН'!$H$6-'СЕТ СН'!$H$22</f>
        <v>1074.59276944</v>
      </c>
      <c r="Q87" s="36">
        <f>SUMIFS(СВЦЭМ!$C$33:$C$776,СВЦЭМ!$A$33:$A$776,$A87,СВЦЭМ!$B$33:$B$776,Q$83)+'СЕТ СН'!$H$12+СВЦЭМ!$D$10+'СЕТ СН'!$H$6-'СЕТ СН'!$H$22</f>
        <v>1074.0722521299999</v>
      </c>
      <c r="R87" s="36">
        <f>SUMIFS(СВЦЭМ!$C$33:$C$776,СВЦЭМ!$A$33:$A$776,$A87,СВЦЭМ!$B$33:$B$776,R$83)+'СЕТ СН'!$H$12+СВЦЭМ!$D$10+'СЕТ СН'!$H$6-'СЕТ СН'!$H$22</f>
        <v>1064.4490559200001</v>
      </c>
      <c r="S87" s="36">
        <f>SUMIFS(СВЦЭМ!$C$33:$C$776,СВЦЭМ!$A$33:$A$776,$A87,СВЦЭМ!$B$33:$B$776,S$83)+'СЕТ СН'!$H$12+СВЦЭМ!$D$10+'СЕТ СН'!$H$6-'СЕТ СН'!$H$22</f>
        <v>1054.3133166600001</v>
      </c>
      <c r="T87" s="36">
        <f>SUMIFS(СВЦЭМ!$C$33:$C$776,СВЦЭМ!$A$33:$A$776,$A87,СВЦЭМ!$B$33:$B$776,T$83)+'СЕТ СН'!$H$12+СВЦЭМ!$D$10+'СЕТ СН'!$H$6-'СЕТ СН'!$H$22</f>
        <v>1062.1723865599999</v>
      </c>
      <c r="U87" s="36">
        <f>SUMIFS(СВЦЭМ!$C$33:$C$776,СВЦЭМ!$A$33:$A$776,$A87,СВЦЭМ!$B$33:$B$776,U$83)+'СЕТ СН'!$H$12+СВЦЭМ!$D$10+'СЕТ СН'!$H$6-'СЕТ СН'!$H$22</f>
        <v>1061.4402383300001</v>
      </c>
      <c r="V87" s="36">
        <f>SUMIFS(СВЦЭМ!$C$33:$C$776,СВЦЭМ!$A$33:$A$776,$A87,СВЦЭМ!$B$33:$B$776,V$83)+'СЕТ СН'!$H$12+СВЦЭМ!$D$10+'СЕТ СН'!$H$6-'СЕТ СН'!$H$22</f>
        <v>1049.48503351</v>
      </c>
      <c r="W87" s="36">
        <f>SUMIFS(СВЦЭМ!$C$33:$C$776,СВЦЭМ!$A$33:$A$776,$A87,СВЦЭМ!$B$33:$B$776,W$83)+'СЕТ СН'!$H$12+СВЦЭМ!$D$10+'СЕТ СН'!$H$6-'СЕТ СН'!$H$22</f>
        <v>1043.6141138200001</v>
      </c>
      <c r="X87" s="36">
        <f>SUMIFS(СВЦЭМ!$C$33:$C$776,СВЦЭМ!$A$33:$A$776,$A87,СВЦЭМ!$B$33:$B$776,X$83)+'СЕТ СН'!$H$12+СВЦЭМ!$D$10+'СЕТ СН'!$H$6-'СЕТ СН'!$H$22</f>
        <v>1051.9586248600001</v>
      </c>
      <c r="Y87" s="36">
        <f>SUMIFS(СВЦЭМ!$C$33:$C$776,СВЦЭМ!$A$33:$A$776,$A87,СВЦЭМ!$B$33:$B$776,Y$83)+'СЕТ СН'!$H$12+СВЦЭМ!$D$10+'СЕТ СН'!$H$6-'СЕТ СН'!$H$22</f>
        <v>1080.4940093499999</v>
      </c>
    </row>
    <row r="88" spans="1:25" ht="15.75" x14ac:dyDescent="0.2">
      <c r="A88" s="35">
        <f t="shared" si="2"/>
        <v>44140</v>
      </c>
      <c r="B88" s="36">
        <f>SUMIFS(СВЦЭМ!$C$33:$C$776,СВЦЭМ!$A$33:$A$776,$A88,СВЦЭМ!$B$33:$B$776,B$83)+'СЕТ СН'!$H$12+СВЦЭМ!$D$10+'СЕТ СН'!$H$6-'СЕТ СН'!$H$22</f>
        <v>1071.15123707</v>
      </c>
      <c r="C88" s="36">
        <f>SUMIFS(СВЦЭМ!$C$33:$C$776,СВЦЭМ!$A$33:$A$776,$A88,СВЦЭМ!$B$33:$B$776,C$83)+'СЕТ СН'!$H$12+СВЦЭМ!$D$10+'СЕТ СН'!$H$6-'СЕТ СН'!$H$22</f>
        <v>1149.4037584299999</v>
      </c>
      <c r="D88" s="36">
        <f>SUMIFS(СВЦЭМ!$C$33:$C$776,СВЦЭМ!$A$33:$A$776,$A88,СВЦЭМ!$B$33:$B$776,D$83)+'СЕТ СН'!$H$12+СВЦЭМ!$D$10+'СЕТ СН'!$H$6-'СЕТ СН'!$H$22</f>
        <v>1202.3882389299999</v>
      </c>
      <c r="E88" s="36">
        <f>SUMIFS(СВЦЭМ!$C$33:$C$776,СВЦЭМ!$A$33:$A$776,$A88,СВЦЭМ!$B$33:$B$776,E$83)+'СЕТ СН'!$H$12+СВЦЭМ!$D$10+'СЕТ СН'!$H$6-'СЕТ СН'!$H$22</f>
        <v>1201.1148062300001</v>
      </c>
      <c r="F88" s="36">
        <f>SUMIFS(СВЦЭМ!$C$33:$C$776,СВЦЭМ!$A$33:$A$776,$A88,СВЦЭМ!$B$33:$B$776,F$83)+'СЕТ СН'!$H$12+СВЦЭМ!$D$10+'СЕТ СН'!$H$6-'СЕТ СН'!$H$22</f>
        <v>1203.73302126</v>
      </c>
      <c r="G88" s="36">
        <f>SUMIFS(СВЦЭМ!$C$33:$C$776,СВЦЭМ!$A$33:$A$776,$A88,СВЦЭМ!$B$33:$B$776,G$83)+'СЕТ СН'!$H$12+СВЦЭМ!$D$10+'СЕТ СН'!$H$6-'СЕТ СН'!$H$22</f>
        <v>1197.83297866</v>
      </c>
      <c r="H88" s="36">
        <f>SUMIFS(СВЦЭМ!$C$33:$C$776,СВЦЭМ!$A$33:$A$776,$A88,СВЦЭМ!$B$33:$B$776,H$83)+'СЕТ СН'!$H$12+СВЦЭМ!$D$10+'СЕТ СН'!$H$6-'СЕТ СН'!$H$22</f>
        <v>1179.67941178</v>
      </c>
      <c r="I88" s="36">
        <f>SUMIFS(СВЦЭМ!$C$33:$C$776,СВЦЭМ!$A$33:$A$776,$A88,СВЦЭМ!$B$33:$B$776,I$83)+'СЕТ СН'!$H$12+СВЦЭМ!$D$10+'СЕТ СН'!$H$6-'СЕТ СН'!$H$22</f>
        <v>1189.1867416800001</v>
      </c>
      <c r="J88" s="36">
        <f>SUMIFS(СВЦЭМ!$C$33:$C$776,СВЦЭМ!$A$33:$A$776,$A88,СВЦЭМ!$B$33:$B$776,J$83)+'СЕТ СН'!$H$12+СВЦЭМ!$D$10+'СЕТ СН'!$H$6-'СЕТ СН'!$H$22</f>
        <v>1175.1221968300001</v>
      </c>
      <c r="K88" s="36">
        <f>SUMIFS(СВЦЭМ!$C$33:$C$776,СВЦЭМ!$A$33:$A$776,$A88,СВЦЭМ!$B$33:$B$776,K$83)+'СЕТ СН'!$H$12+СВЦЭМ!$D$10+'СЕТ СН'!$H$6-'СЕТ СН'!$H$22</f>
        <v>1171.36036853</v>
      </c>
      <c r="L88" s="36">
        <f>SUMIFS(СВЦЭМ!$C$33:$C$776,СВЦЭМ!$A$33:$A$776,$A88,СВЦЭМ!$B$33:$B$776,L$83)+'СЕТ СН'!$H$12+СВЦЭМ!$D$10+'СЕТ СН'!$H$6-'СЕТ СН'!$H$22</f>
        <v>1153.46699489</v>
      </c>
      <c r="M88" s="36">
        <f>SUMIFS(СВЦЭМ!$C$33:$C$776,СВЦЭМ!$A$33:$A$776,$A88,СВЦЭМ!$B$33:$B$776,M$83)+'СЕТ СН'!$H$12+СВЦЭМ!$D$10+'СЕТ СН'!$H$6-'СЕТ СН'!$H$22</f>
        <v>1111.3797884999999</v>
      </c>
      <c r="N88" s="36">
        <f>SUMIFS(СВЦЭМ!$C$33:$C$776,СВЦЭМ!$A$33:$A$776,$A88,СВЦЭМ!$B$33:$B$776,N$83)+'СЕТ СН'!$H$12+СВЦЭМ!$D$10+'СЕТ СН'!$H$6-'СЕТ СН'!$H$22</f>
        <v>1079.3333637200001</v>
      </c>
      <c r="O88" s="36">
        <f>SUMIFS(СВЦЭМ!$C$33:$C$776,СВЦЭМ!$A$33:$A$776,$A88,СВЦЭМ!$B$33:$B$776,O$83)+'СЕТ СН'!$H$12+СВЦЭМ!$D$10+'СЕТ СН'!$H$6-'СЕТ СН'!$H$22</f>
        <v>1087.75651169</v>
      </c>
      <c r="P88" s="36">
        <f>SUMIFS(СВЦЭМ!$C$33:$C$776,СВЦЭМ!$A$33:$A$776,$A88,СВЦЭМ!$B$33:$B$776,P$83)+'СЕТ СН'!$H$12+СВЦЭМ!$D$10+'СЕТ СН'!$H$6-'СЕТ СН'!$H$22</f>
        <v>1090.3226831500001</v>
      </c>
      <c r="Q88" s="36">
        <f>SUMIFS(СВЦЭМ!$C$33:$C$776,СВЦЭМ!$A$33:$A$776,$A88,СВЦЭМ!$B$33:$B$776,Q$83)+'СЕТ СН'!$H$12+СВЦЭМ!$D$10+'СЕТ СН'!$H$6-'СЕТ СН'!$H$22</f>
        <v>1094.08220796</v>
      </c>
      <c r="R88" s="36">
        <f>SUMIFS(СВЦЭМ!$C$33:$C$776,СВЦЭМ!$A$33:$A$776,$A88,СВЦЭМ!$B$33:$B$776,R$83)+'СЕТ СН'!$H$12+СВЦЭМ!$D$10+'СЕТ СН'!$H$6-'СЕТ СН'!$H$22</f>
        <v>1084.83337173</v>
      </c>
      <c r="S88" s="36">
        <f>SUMIFS(СВЦЭМ!$C$33:$C$776,СВЦЭМ!$A$33:$A$776,$A88,СВЦЭМ!$B$33:$B$776,S$83)+'СЕТ СН'!$H$12+СВЦЭМ!$D$10+'СЕТ СН'!$H$6-'СЕТ СН'!$H$22</f>
        <v>1078.4322937500001</v>
      </c>
      <c r="T88" s="36">
        <f>SUMIFS(СВЦЭМ!$C$33:$C$776,СВЦЭМ!$A$33:$A$776,$A88,СВЦЭМ!$B$33:$B$776,T$83)+'СЕТ СН'!$H$12+СВЦЭМ!$D$10+'СЕТ СН'!$H$6-'СЕТ СН'!$H$22</f>
        <v>1025.07627763</v>
      </c>
      <c r="U88" s="36">
        <f>SUMIFS(СВЦЭМ!$C$33:$C$776,СВЦЭМ!$A$33:$A$776,$A88,СВЦЭМ!$B$33:$B$776,U$83)+'СЕТ СН'!$H$12+СВЦЭМ!$D$10+'СЕТ СН'!$H$6-'СЕТ СН'!$H$22</f>
        <v>1025.7224041500001</v>
      </c>
      <c r="V88" s="36">
        <f>SUMIFS(СВЦЭМ!$C$33:$C$776,СВЦЭМ!$A$33:$A$776,$A88,СВЦЭМ!$B$33:$B$776,V$83)+'СЕТ СН'!$H$12+СВЦЭМ!$D$10+'СЕТ СН'!$H$6-'СЕТ СН'!$H$22</f>
        <v>1043.86660332</v>
      </c>
      <c r="W88" s="36">
        <f>SUMIFS(СВЦЭМ!$C$33:$C$776,СВЦЭМ!$A$33:$A$776,$A88,СВЦЭМ!$B$33:$B$776,W$83)+'СЕТ СН'!$H$12+СВЦЭМ!$D$10+'СЕТ СН'!$H$6-'СЕТ СН'!$H$22</f>
        <v>1075.5302537</v>
      </c>
      <c r="X88" s="36">
        <f>SUMIFS(СВЦЭМ!$C$33:$C$776,СВЦЭМ!$A$33:$A$776,$A88,СВЦЭМ!$B$33:$B$776,X$83)+'СЕТ СН'!$H$12+СВЦЭМ!$D$10+'СЕТ СН'!$H$6-'СЕТ СН'!$H$22</f>
        <v>1088.3106974499999</v>
      </c>
      <c r="Y88" s="36">
        <f>SUMIFS(СВЦЭМ!$C$33:$C$776,СВЦЭМ!$A$33:$A$776,$A88,СВЦЭМ!$B$33:$B$776,Y$83)+'СЕТ СН'!$H$12+СВЦЭМ!$D$10+'СЕТ СН'!$H$6-'СЕТ СН'!$H$22</f>
        <v>1127.8752011500001</v>
      </c>
    </row>
    <row r="89" spans="1:25" ht="15.75" x14ac:dyDescent="0.2">
      <c r="A89" s="35">
        <f t="shared" si="2"/>
        <v>44141</v>
      </c>
      <c r="B89" s="36">
        <f>SUMIFS(СВЦЭМ!$C$33:$C$776,СВЦЭМ!$A$33:$A$776,$A89,СВЦЭМ!$B$33:$B$776,B$83)+'СЕТ СН'!$H$12+СВЦЭМ!$D$10+'СЕТ СН'!$H$6-'СЕТ СН'!$H$22</f>
        <v>1107.4451767</v>
      </c>
      <c r="C89" s="36">
        <f>SUMIFS(СВЦЭМ!$C$33:$C$776,СВЦЭМ!$A$33:$A$776,$A89,СВЦЭМ!$B$33:$B$776,C$83)+'СЕТ СН'!$H$12+СВЦЭМ!$D$10+'СЕТ СН'!$H$6-'СЕТ СН'!$H$22</f>
        <v>1180.4562324000001</v>
      </c>
      <c r="D89" s="36">
        <f>SUMIFS(СВЦЭМ!$C$33:$C$776,СВЦЭМ!$A$33:$A$776,$A89,СВЦЭМ!$B$33:$B$776,D$83)+'СЕТ СН'!$H$12+СВЦЭМ!$D$10+'СЕТ СН'!$H$6-'СЕТ СН'!$H$22</f>
        <v>1237.7273108300001</v>
      </c>
      <c r="E89" s="36">
        <f>SUMIFS(СВЦЭМ!$C$33:$C$776,СВЦЭМ!$A$33:$A$776,$A89,СВЦЭМ!$B$33:$B$776,E$83)+'СЕТ СН'!$H$12+СВЦЭМ!$D$10+'СЕТ СН'!$H$6-'СЕТ СН'!$H$22</f>
        <v>1240.08090462</v>
      </c>
      <c r="F89" s="36">
        <f>SUMIFS(СВЦЭМ!$C$33:$C$776,СВЦЭМ!$A$33:$A$776,$A89,СВЦЭМ!$B$33:$B$776,F$83)+'СЕТ СН'!$H$12+СВЦЭМ!$D$10+'СЕТ СН'!$H$6-'СЕТ СН'!$H$22</f>
        <v>1241.66828652</v>
      </c>
      <c r="G89" s="36">
        <f>SUMIFS(СВЦЭМ!$C$33:$C$776,СВЦЭМ!$A$33:$A$776,$A89,СВЦЭМ!$B$33:$B$776,G$83)+'СЕТ СН'!$H$12+СВЦЭМ!$D$10+'СЕТ СН'!$H$6-'СЕТ СН'!$H$22</f>
        <v>1232.3541008100001</v>
      </c>
      <c r="H89" s="36">
        <f>SUMIFS(СВЦЭМ!$C$33:$C$776,СВЦЭМ!$A$33:$A$776,$A89,СВЦЭМ!$B$33:$B$776,H$83)+'СЕТ СН'!$H$12+СВЦЭМ!$D$10+'СЕТ СН'!$H$6-'СЕТ СН'!$H$22</f>
        <v>1207.40557758</v>
      </c>
      <c r="I89" s="36">
        <f>SUMIFS(СВЦЭМ!$C$33:$C$776,СВЦЭМ!$A$33:$A$776,$A89,СВЦЭМ!$B$33:$B$776,I$83)+'СЕТ СН'!$H$12+СВЦЭМ!$D$10+'СЕТ СН'!$H$6-'СЕТ СН'!$H$22</f>
        <v>1209.09534981</v>
      </c>
      <c r="J89" s="36">
        <f>SUMIFS(СВЦЭМ!$C$33:$C$776,СВЦЭМ!$A$33:$A$776,$A89,СВЦЭМ!$B$33:$B$776,J$83)+'СЕТ СН'!$H$12+СВЦЭМ!$D$10+'СЕТ СН'!$H$6-'СЕТ СН'!$H$22</f>
        <v>1203.9208790299999</v>
      </c>
      <c r="K89" s="36">
        <f>SUMIFS(СВЦЭМ!$C$33:$C$776,СВЦЭМ!$A$33:$A$776,$A89,СВЦЭМ!$B$33:$B$776,K$83)+'СЕТ СН'!$H$12+СВЦЭМ!$D$10+'СЕТ СН'!$H$6-'СЕТ СН'!$H$22</f>
        <v>1191.84595883</v>
      </c>
      <c r="L89" s="36">
        <f>SUMIFS(СВЦЭМ!$C$33:$C$776,СВЦЭМ!$A$33:$A$776,$A89,СВЦЭМ!$B$33:$B$776,L$83)+'СЕТ СН'!$H$12+СВЦЭМ!$D$10+'СЕТ СН'!$H$6-'СЕТ СН'!$H$22</f>
        <v>1173.05023762</v>
      </c>
      <c r="M89" s="36">
        <f>SUMIFS(СВЦЭМ!$C$33:$C$776,СВЦЭМ!$A$33:$A$776,$A89,СВЦЭМ!$B$33:$B$776,M$83)+'СЕТ СН'!$H$12+СВЦЭМ!$D$10+'СЕТ СН'!$H$6-'СЕТ СН'!$H$22</f>
        <v>1143.95887505</v>
      </c>
      <c r="N89" s="36">
        <f>SUMIFS(СВЦЭМ!$C$33:$C$776,СВЦЭМ!$A$33:$A$776,$A89,СВЦЭМ!$B$33:$B$776,N$83)+'СЕТ СН'!$H$12+СВЦЭМ!$D$10+'СЕТ СН'!$H$6-'СЕТ СН'!$H$22</f>
        <v>1101.7096781099999</v>
      </c>
      <c r="O89" s="36">
        <f>SUMIFS(СВЦЭМ!$C$33:$C$776,СВЦЭМ!$A$33:$A$776,$A89,СВЦЭМ!$B$33:$B$776,O$83)+'СЕТ СН'!$H$12+СВЦЭМ!$D$10+'СЕТ СН'!$H$6-'СЕТ СН'!$H$22</f>
        <v>1082.4668545899999</v>
      </c>
      <c r="P89" s="36">
        <f>SUMIFS(СВЦЭМ!$C$33:$C$776,СВЦЭМ!$A$33:$A$776,$A89,СВЦЭМ!$B$33:$B$776,P$83)+'СЕТ СН'!$H$12+СВЦЭМ!$D$10+'СЕТ СН'!$H$6-'СЕТ СН'!$H$22</f>
        <v>1088.47835749</v>
      </c>
      <c r="Q89" s="36">
        <f>SUMIFS(СВЦЭМ!$C$33:$C$776,СВЦЭМ!$A$33:$A$776,$A89,СВЦЭМ!$B$33:$B$776,Q$83)+'СЕТ СН'!$H$12+СВЦЭМ!$D$10+'СЕТ СН'!$H$6-'СЕТ СН'!$H$22</f>
        <v>1104.6402004500001</v>
      </c>
      <c r="R89" s="36">
        <f>SUMIFS(СВЦЭМ!$C$33:$C$776,СВЦЭМ!$A$33:$A$776,$A89,СВЦЭМ!$B$33:$B$776,R$83)+'СЕТ СН'!$H$12+СВЦЭМ!$D$10+'СЕТ СН'!$H$6-'СЕТ СН'!$H$22</f>
        <v>1100.28994029</v>
      </c>
      <c r="S89" s="36">
        <f>SUMIFS(СВЦЭМ!$C$33:$C$776,СВЦЭМ!$A$33:$A$776,$A89,СВЦЭМ!$B$33:$B$776,S$83)+'СЕТ СН'!$H$12+СВЦЭМ!$D$10+'СЕТ СН'!$H$6-'СЕТ СН'!$H$22</f>
        <v>1085.61785373</v>
      </c>
      <c r="T89" s="36">
        <f>SUMIFS(СВЦЭМ!$C$33:$C$776,СВЦЭМ!$A$33:$A$776,$A89,СВЦЭМ!$B$33:$B$776,T$83)+'СЕТ СН'!$H$12+СВЦЭМ!$D$10+'СЕТ СН'!$H$6-'СЕТ СН'!$H$22</f>
        <v>1050.87121551</v>
      </c>
      <c r="U89" s="36">
        <f>SUMIFS(СВЦЭМ!$C$33:$C$776,СВЦЭМ!$A$33:$A$776,$A89,СВЦЭМ!$B$33:$B$776,U$83)+'СЕТ СН'!$H$12+СВЦЭМ!$D$10+'СЕТ СН'!$H$6-'СЕТ СН'!$H$22</f>
        <v>1053.73217286</v>
      </c>
      <c r="V89" s="36">
        <f>SUMIFS(СВЦЭМ!$C$33:$C$776,СВЦЭМ!$A$33:$A$776,$A89,СВЦЭМ!$B$33:$B$776,V$83)+'СЕТ СН'!$H$12+СВЦЭМ!$D$10+'СЕТ СН'!$H$6-'СЕТ СН'!$H$22</f>
        <v>1060.8995586799999</v>
      </c>
      <c r="W89" s="36">
        <f>SUMIFS(СВЦЭМ!$C$33:$C$776,СВЦЭМ!$A$33:$A$776,$A89,СВЦЭМ!$B$33:$B$776,W$83)+'СЕТ СН'!$H$12+СВЦЭМ!$D$10+'СЕТ СН'!$H$6-'СЕТ СН'!$H$22</f>
        <v>1096.43891401</v>
      </c>
      <c r="X89" s="36">
        <f>SUMIFS(СВЦЭМ!$C$33:$C$776,СВЦЭМ!$A$33:$A$776,$A89,СВЦЭМ!$B$33:$B$776,X$83)+'СЕТ СН'!$H$12+СВЦЭМ!$D$10+'СЕТ СН'!$H$6-'СЕТ СН'!$H$22</f>
        <v>1107.02867694</v>
      </c>
      <c r="Y89" s="36">
        <f>SUMIFS(СВЦЭМ!$C$33:$C$776,СВЦЭМ!$A$33:$A$776,$A89,СВЦЭМ!$B$33:$B$776,Y$83)+'СЕТ СН'!$H$12+СВЦЭМ!$D$10+'СЕТ СН'!$H$6-'СЕТ СН'!$H$22</f>
        <v>1129.78747651</v>
      </c>
    </row>
    <row r="90" spans="1:25" ht="15.75" x14ac:dyDescent="0.2">
      <c r="A90" s="35">
        <f t="shared" si="2"/>
        <v>44142</v>
      </c>
      <c r="B90" s="36">
        <f>SUMIFS(СВЦЭМ!$C$33:$C$776,СВЦЭМ!$A$33:$A$776,$A90,СВЦЭМ!$B$33:$B$776,B$83)+'СЕТ СН'!$H$12+СВЦЭМ!$D$10+'СЕТ СН'!$H$6-'СЕТ СН'!$H$22</f>
        <v>1134.3221169799999</v>
      </c>
      <c r="C90" s="36">
        <f>SUMIFS(СВЦЭМ!$C$33:$C$776,СВЦЭМ!$A$33:$A$776,$A90,СВЦЭМ!$B$33:$B$776,C$83)+'СЕТ СН'!$H$12+СВЦЭМ!$D$10+'СЕТ СН'!$H$6-'СЕТ СН'!$H$22</f>
        <v>1206.6458477399999</v>
      </c>
      <c r="D90" s="36">
        <f>SUMIFS(СВЦЭМ!$C$33:$C$776,СВЦЭМ!$A$33:$A$776,$A90,СВЦЭМ!$B$33:$B$776,D$83)+'СЕТ СН'!$H$12+СВЦЭМ!$D$10+'СЕТ СН'!$H$6-'СЕТ СН'!$H$22</f>
        <v>1272.7638259800001</v>
      </c>
      <c r="E90" s="36">
        <f>SUMIFS(СВЦЭМ!$C$33:$C$776,СВЦЭМ!$A$33:$A$776,$A90,СВЦЭМ!$B$33:$B$776,E$83)+'СЕТ СН'!$H$12+СВЦЭМ!$D$10+'СЕТ СН'!$H$6-'СЕТ СН'!$H$22</f>
        <v>1283.4493527699999</v>
      </c>
      <c r="F90" s="36">
        <f>SUMIFS(СВЦЭМ!$C$33:$C$776,СВЦЭМ!$A$33:$A$776,$A90,СВЦЭМ!$B$33:$B$776,F$83)+'СЕТ СН'!$H$12+СВЦЭМ!$D$10+'СЕТ СН'!$H$6-'СЕТ СН'!$H$22</f>
        <v>1272.3759639100001</v>
      </c>
      <c r="G90" s="36">
        <f>SUMIFS(СВЦЭМ!$C$33:$C$776,СВЦЭМ!$A$33:$A$776,$A90,СВЦЭМ!$B$33:$B$776,G$83)+'СЕТ СН'!$H$12+СВЦЭМ!$D$10+'СЕТ СН'!$H$6-'СЕТ СН'!$H$22</f>
        <v>1264.0475846100001</v>
      </c>
      <c r="H90" s="36">
        <f>SUMIFS(СВЦЭМ!$C$33:$C$776,СВЦЭМ!$A$33:$A$776,$A90,СВЦЭМ!$B$33:$B$776,H$83)+'СЕТ СН'!$H$12+СВЦЭМ!$D$10+'СЕТ СН'!$H$6-'СЕТ СН'!$H$22</f>
        <v>1247.2650123400001</v>
      </c>
      <c r="I90" s="36">
        <f>SUMIFS(СВЦЭМ!$C$33:$C$776,СВЦЭМ!$A$33:$A$776,$A90,СВЦЭМ!$B$33:$B$776,I$83)+'СЕТ СН'!$H$12+СВЦЭМ!$D$10+'СЕТ СН'!$H$6-'СЕТ СН'!$H$22</f>
        <v>1191.8153705300001</v>
      </c>
      <c r="J90" s="36">
        <f>SUMIFS(СВЦЭМ!$C$33:$C$776,СВЦЭМ!$A$33:$A$776,$A90,СВЦЭМ!$B$33:$B$776,J$83)+'СЕТ СН'!$H$12+СВЦЭМ!$D$10+'СЕТ СН'!$H$6-'СЕТ СН'!$H$22</f>
        <v>1163.6216576500001</v>
      </c>
      <c r="K90" s="36">
        <f>SUMIFS(СВЦЭМ!$C$33:$C$776,СВЦЭМ!$A$33:$A$776,$A90,СВЦЭМ!$B$33:$B$776,K$83)+'СЕТ СН'!$H$12+СВЦЭМ!$D$10+'СЕТ СН'!$H$6-'СЕТ СН'!$H$22</f>
        <v>1134.4739227100001</v>
      </c>
      <c r="L90" s="36">
        <f>SUMIFS(СВЦЭМ!$C$33:$C$776,СВЦЭМ!$A$33:$A$776,$A90,СВЦЭМ!$B$33:$B$776,L$83)+'СЕТ СН'!$H$12+СВЦЭМ!$D$10+'СЕТ СН'!$H$6-'СЕТ СН'!$H$22</f>
        <v>1106.3300309599999</v>
      </c>
      <c r="M90" s="36">
        <f>SUMIFS(СВЦЭМ!$C$33:$C$776,СВЦЭМ!$A$33:$A$776,$A90,СВЦЭМ!$B$33:$B$776,M$83)+'СЕТ СН'!$H$12+СВЦЭМ!$D$10+'СЕТ СН'!$H$6-'СЕТ СН'!$H$22</f>
        <v>1071.58973833</v>
      </c>
      <c r="N90" s="36">
        <f>SUMIFS(СВЦЭМ!$C$33:$C$776,СВЦЭМ!$A$33:$A$776,$A90,СВЦЭМ!$B$33:$B$776,N$83)+'СЕТ СН'!$H$12+СВЦЭМ!$D$10+'СЕТ СН'!$H$6-'СЕТ СН'!$H$22</f>
        <v>1057.2736067600001</v>
      </c>
      <c r="O90" s="36">
        <f>SUMIFS(СВЦЭМ!$C$33:$C$776,СВЦЭМ!$A$33:$A$776,$A90,СВЦЭМ!$B$33:$B$776,O$83)+'СЕТ СН'!$H$12+СВЦЭМ!$D$10+'СЕТ СН'!$H$6-'СЕТ СН'!$H$22</f>
        <v>1068.21951046</v>
      </c>
      <c r="P90" s="36">
        <f>SUMIFS(СВЦЭМ!$C$33:$C$776,СВЦЭМ!$A$33:$A$776,$A90,СВЦЭМ!$B$33:$B$776,P$83)+'СЕТ СН'!$H$12+СВЦЭМ!$D$10+'СЕТ СН'!$H$6-'СЕТ СН'!$H$22</f>
        <v>1067.8619695499999</v>
      </c>
      <c r="Q90" s="36">
        <f>SUMIFS(СВЦЭМ!$C$33:$C$776,СВЦЭМ!$A$33:$A$776,$A90,СВЦЭМ!$B$33:$B$776,Q$83)+'СЕТ СН'!$H$12+СВЦЭМ!$D$10+'СЕТ СН'!$H$6-'СЕТ СН'!$H$22</f>
        <v>1061.78222824</v>
      </c>
      <c r="R90" s="36">
        <f>SUMIFS(СВЦЭМ!$C$33:$C$776,СВЦЭМ!$A$33:$A$776,$A90,СВЦЭМ!$B$33:$B$776,R$83)+'СЕТ СН'!$H$12+СВЦЭМ!$D$10+'СЕТ СН'!$H$6-'СЕТ СН'!$H$22</f>
        <v>1050.1410198999999</v>
      </c>
      <c r="S90" s="36">
        <f>SUMIFS(СВЦЭМ!$C$33:$C$776,СВЦЭМ!$A$33:$A$776,$A90,СВЦЭМ!$B$33:$B$776,S$83)+'СЕТ СН'!$H$12+СВЦЭМ!$D$10+'СЕТ СН'!$H$6-'СЕТ СН'!$H$22</f>
        <v>1045.4063355400001</v>
      </c>
      <c r="T90" s="36">
        <f>SUMIFS(СВЦЭМ!$C$33:$C$776,СВЦЭМ!$A$33:$A$776,$A90,СВЦЭМ!$B$33:$B$776,T$83)+'СЕТ СН'!$H$12+СВЦЭМ!$D$10+'СЕТ СН'!$H$6-'СЕТ СН'!$H$22</f>
        <v>1019.4648218499999</v>
      </c>
      <c r="U90" s="36">
        <f>SUMIFS(СВЦЭМ!$C$33:$C$776,СВЦЭМ!$A$33:$A$776,$A90,СВЦЭМ!$B$33:$B$776,U$83)+'СЕТ СН'!$H$12+СВЦЭМ!$D$10+'СЕТ СН'!$H$6-'СЕТ СН'!$H$22</f>
        <v>1030.13476818</v>
      </c>
      <c r="V90" s="36">
        <f>SUMIFS(СВЦЭМ!$C$33:$C$776,СВЦЭМ!$A$33:$A$776,$A90,СВЦЭМ!$B$33:$B$776,V$83)+'СЕТ СН'!$H$12+СВЦЭМ!$D$10+'СЕТ СН'!$H$6-'СЕТ СН'!$H$22</f>
        <v>1046.6010160000001</v>
      </c>
      <c r="W90" s="36">
        <f>SUMIFS(СВЦЭМ!$C$33:$C$776,СВЦЭМ!$A$33:$A$776,$A90,СВЦЭМ!$B$33:$B$776,W$83)+'СЕТ СН'!$H$12+СВЦЭМ!$D$10+'СЕТ СН'!$H$6-'СЕТ СН'!$H$22</f>
        <v>1052.3153504500001</v>
      </c>
      <c r="X90" s="36">
        <f>SUMIFS(СВЦЭМ!$C$33:$C$776,СВЦЭМ!$A$33:$A$776,$A90,СВЦЭМ!$B$33:$B$776,X$83)+'СЕТ СН'!$H$12+СВЦЭМ!$D$10+'СЕТ СН'!$H$6-'СЕТ СН'!$H$22</f>
        <v>1060.1062737300001</v>
      </c>
      <c r="Y90" s="36">
        <f>SUMIFS(СВЦЭМ!$C$33:$C$776,СВЦЭМ!$A$33:$A$776,$A90,СВЦЭМ!$B$33:$B$776,Y$83)+'СЕТ СН'!$H$12+СВЦЭМ!$D$10+'СЕТ СН'!$H$6-'СЕТ СН'!$H$22</f>
        <v>1090.8786395100001</v>
      </c>
    </row>
    <row r="91" spans="1:25" ht="15.75" x14ac:dyDescent="0.2">
      <c r="A91" s="35">
        <f t="shared" si="2"/>
        <v>44143</v>
      </c>
      <c r="B91" s="36">
        <f>SUMIFS(СВЦЭМ!$C$33:$C$776,СВЦЭМ!$A$33:$A$776,$A91,СВЦЭМ!$B$33:$B$776,B$83)+'СЕТ СН'!$H$12+СВЦЭМ!$D$10+'СЕТ СН'!$H$6-'СЕТ СН'!$H$22</f>
        <v>1138.0449864</v>
      </c>
      <c r="C91" s="36">
        <f>SUMIFS(СВЦЭМ!$C$33:$C$776,СВЦЭМ!$A$33:$A$776,$A91,СВЦЭМ!$B$33:$B$776,C$83)+'СЕТ СН'!$H$12+СВЦЭМ!$D$10+'СЕТ СН'!$H$6-'СЕТ СН'!$H$22</f>
        <v>1218.41328656</v>
      </c>
      <c r="D91" s="36">
        <f>SUMIFS(СВЦЭМ!$C$33:$C$776,СВЦЭМ!$A$33:$A$776,$A91,СВЦЭМ!$B$33:$B$776,D$83)+'СЕТ СН'!$H$12+СВЦЭМ!$D$10+'СЕТ СН'!$H$6-'СЕТ СН'!$H$22</f>
        <v>1283.0625332400002</v>
      </c>
      <c r="E91" s="36">
        <f>SUMIFS(СВЦЭМ!$C$33:$C$776,СВЦЭМ!$A$33:$A$776,$A91,СВЦЭМ!$B$33:$B$776,E$83)+'СЕТ СН'!$H$12+СВЦЭМ!$D$10+'СЕТ СН'!$H$6-'СЕТ СН'!$H$22</f>
        <v>1297.3553692200001</v>
      </c>
      <c r="F91" s="36">
        <f>SUMIFS(СВЦЭМ!$C$33:$C$776,СВЦЭМ!$A$33:$A$776,$A91,СВЦЭМ!$B$33:$B$776,F$83)+'СЕТ СН'!$H$12+СВЦЭМ!$D$10+'СЕТ СН'!$H$6-'СЕТ СН'!$H$22</f>
        <v>1293.47611115</v>
      </c>
      <c r="G91" s="36">
        <f>SUMIFS(СВЦЭМ!$C$33:$C$776,СВЦЭМ!$A$33:$A$776,$A91,СВЦЭМ!$B$33:$B$776,G$83)+'СЕТ СН'!$H$12+СВЦЭМ!$D$10+'СЕТ СН'!$H$6-'СЕТ СН'!$H$22</f>
        <v>1290.18276055</v>
      </c>
      <c r="H91" s="36">
        <f>SUMIFS(СВЦЭМ!$C$33:$C$776,СВЦЭМ!$A$33:$A$776,$A91,СВЦЭМ!$B$33:$B$776,H$83)+'СЕТ СН'!$H$12+СВЦЭМ!$D$10+'СЕТ СН'!$H$6-'СЕТ СН'!$H$22</f>
        <v>1274.3503878000001</v>
      </c>
      <c r="I91" s="36">
        <f>SUMIFS(СВЦЭМ!$C$33:$C$776,СВЦЭМ!$A$33:$A$776,$A91,СВЦЭМ!$B$33:$B$776,I$83)+'СЕТ СН'!$H$12+СВЦЭМ!$D$10+'СЕТ СН'!$H$6-'СЕТ СН'!$H$22</f>
        <v>1244.6144909100001</v>
      </c>
      <c r="J91" s="36">
        <f>SUMIFS(СВЦЭМ!$C$33:$C$776,СВЦЭМ!$A$33:$A$776,$A91,СВЦЭМ!$B$33:$B$776,J$83)+'СЕТ СН'!$H$12+СВЦЭМ!$D$10+'СЕТ СН'!$H$6-'СЕТ СН'!$H$22</f>
        <v>1202.2656705700001</v>
      </c>
      <c r="K91" s="36">
        <f>SUMIFS(СВЦЭМ!$C$33:$C$776,СВЦЭМ!$A$33:$A$776,$A91,СВЦЭМ!$B$33:$B$776,K$83)+'СЕТ СН'!$H$12+СВЦЭМ!$D$10+'СЕТ СН'!$H$6-'СЕТ СН'!$H$22</f>
        <v>1164.7652161999999</v>
      </c>
      <c r="L91" s="36">
        <f>SUMIFS(СВЦЭМ!$C$33:$C$776,СВЦЭМ!$A$33:$A$776,$A91,СВЦЭМ!$B$33:$B$776,L$83)+'СЕТ СН'!$H$12+СВЦЭМ!$D$10+'СЕТ СН'!$H$6-'СЕТ СН'!$H$22</f>
        <v>1117.4082591900001</v>
      </c>
      <c r="M91" s="36">
        <f>SUMIFS(СВЦЭМ!$C$33:$C$776,СВЦЭМ!$A$33:$A$776,$A91,СВЦЭМ!$B$33:$B$776,M$83)+'СЕТ СН'!$H$12+СВЦЭМ!$D$10+'СЕТ СН'!$H$6-'СЕТ СН'!$H$22</f>
        <v>1083.7420202400001</v>
      </c>
      <c r="N91" s="36">
        <f>SUMIFS(СВЦЭМ!$C$33:$C$776,СВЦЭМ!$A$33:$A$776,$A91,СВЦЭМ!$B$33:$B$776,N$83)+'СЕТ СН'!$H$12+СВЦЭМ!$D$10+'СЕТ СН'!$H$6-'СЕТ СН'!$H$22</f>
        <v>1075.81927967</v>
      </c>
      <c r="O91" s="36">
        <f>SUMIFS(СВЦЭМ!$C$33:$C$776,СВЦЭМ!$A$33:$A$776,$A91,СВЦЭМ!$B$33:$B$776,O$83)+'СЕТ СН'!$H$12+СВЦЭМ!$D$10+'СЕТ СН'!$H$6-'СЕТ СН'!$H$22</f>
        <v>1085.0607258499999</v>
      </c>
      <c r="P91" s="36">
        <f>SUMIFS(СВЦЭМ!$C$33:$C$776,СВЦЭМ!$A$33:$A$776,$A91,СВЦЭМ!$B$33:$B$776,P$83)+'СЕТ СН'!$H$12+СВЦЭМ!$D$10+'СЕТ СН'!$H$6-'СЕТ СН'!$H$22</f>
        <v>1093.6199358700001</v>
      </c>
      <c r="Q91" s="36">
        <f>SUMIFS(СВЦЭМ!$C$33:$C$776,СВЦЭМ!$A$33:$A$776,$A91,СВЦЭМ!$B$33:$B$776,Q$83)+'СЕТ СН'!$H$12+СВЦЭМ!$D$10+'СЕТ СН'!$H$6-'СЕТ СН'!$H$22</f>
        <v>1100.15310991</v>
      </c>
      <c r="R91" s="36">
        <f>SUMIFS(СВЦЭМ!$C$33:$C$776,СВЦЭМ!$A$33:$A$776,$A91,СВЦЭМ!$B$33:$B$776,R$83)+'СЕТ СН'!$H$12+СВЦЭМ!$D$10+'СЕТ СН'!$H$6-'СЕТ СН'!$H$22</f>
        <v>1088.3904144400001</v>
      </c>
      <c r="S91" s="36">
        <f>SUMIFS(СВЦЭМ!$C$33:$C$776,СВЦЭМ!$A$33:$A$776,$A91,СВЦЭМ!$B$33:$B$776,S$83)+'СЕТ СН'!$H$12+СВЦЭМ!$D$10+'СЕТ СН'!$H$6-'СЕТ СН'!$H$22</f>
        <v>1065.6620644100001</v>
      </c>
      <c r="T91" s="36">
        <f>SUMIFS(СВЦЭМ!$C$33:$C$776,СВЦЭМ!$A$33:$A$776,$A91,СВЦЭМ!$B$33:$B$776,T$83)+'СЕТ СН'!$H$12+СВЦЭМ!$D$10+'СЕТ СН'!$H$6-'СЕТ СН'!$H$22</f>
        <v>1050.7104808500001</v>
      </c>
      <c r="U91" s="36">
        <f>SUMIFS(СВЦЭМ!$C$33:$C$776,СВЦЭМ!$A$33:$A$776,$A91,СВЦЭМ!$B$33:$B$776,U$83)+'СЕТ СН'!$H$12+СВЦЭМ!$D$10+'СЕТ СН'!$H$6-'СЕТ СН'!$H$22</f>
        <v>1047.2126864100001</v>
      </c>
      <c r="V91" s="36">
        <f>SUMIFS(СВЦЭМ!$C$33:$C$776,СВЦЭМ!$A$33:$A$776,$A91,СВЦЭМ!$B$33:$B$776,V$83)+'СЕТ СН'!$H$12+СВЦЭМ!$D$10+'СЕТ СН'!$H$6-'СЕТ СН'!$H$22</f>
        <v>1064.0999421900001</v>
      </c>
      <c r="W91" s="36">
        <f>SUMIFS(СВЦЭМ!$C$33:$C$776,СВЦЭМ!$A$33:$A$776,$A91,СВЦЭМ!$B$33:$B$776,W$83)+'СЕТ СН'!$H$12+СВЦЭМ!$D$10+'СЕТ СН'!$H$6-'СЕТ СН'!$H$22</f>
        <v>1075.8776723200001</v>
      </c>
      <c r="X91" s="36">
        <f>SUMIFS(СВЦЭМ!$C$33:$C$776,СВЦЭМ!$A$33:$A$776,$A91,СВЦЭМ!$B$33:$B$776,X$83)+'СЕТ СН'!$H$12+СВЦЭМ!$D$10+'СЕТ СН'!$H$6-'СЕТ СН'!$H$22</f>
        <v>1086.43468435</v>
      </c>
      <c r="Y91" s="36">
        <f>SUMIFS(СВЦЭМ!$C$33:$C$776,СВЦЭМ!$A$33:$A$776,$A91,СВЦЭМ!$B$33:$B$776,Y$83)+'СЕТ СН'!$H$12+СВЦЭМ!$D$10+'СЕТ СН'!$H$6-'СЕТ СН'!$H$22</f>
        <v>1092.8005551900001</v>
      </c>
    </row>
    <row r="92" spans="1:25" ht="15.75" x14ac:dyDescent="0.2">
      <c r="A92" s="35">
        <f t="shared" si="2"/>
        <v>44144</v>
      </c>
      <c r="B92" s="36">
        <f>SUMIFS(СВЦЭМ!$C$33:$C$776,СВЦЭМ!$A$33:$A$776,$A92,СВЦЭМ!$B$33:$B$776,B$83)+'СЕТ СН'!$H$12+СВЦЭМ!$D$10+'СЕТ СН'!$H$6-'СЕТ СН'!$H$22</f>
        <v>1069.5122411300001</v>
      </c>
      <c r="C92" s="36">
        <f>SUMIFS(СВЦЭМ!$C$33:$C$776,СВЦЭМ!$A$33:$A$776,$A92,СВЦЭМ!$B$33:$B$776,C$83)+'СЕТ СН'!$H$12+СВЦЭМ!$D$10+'СЕТ СН'!$H$6-'СЕТ СН'!$H$22</f>
        <v>1086.3376807100001</v>
      </c>
      <c r="D92" s="36">
        <f>SUMIFS(СВЦЭМ!$C$33:$C$776,СВЦЭМ!$A$33:$A$776,$A92,СВЦЭМ!$B$33:$B$776,D$83)+'СЕТ СН'!$H$12+СВЦЭМ!$D$10+'СЕТ СН'!$H$6-'СЕТ СН'!$H$22</f>
        <v>1153.51173386</v>
      </c>
      <c r="E92" s="36">
        <f>SUMIFS(СВЦЭМ!$C$33:$C$776,СВЦЭМ!$A$33:$A$776,$A92,СВЦЭМ!$B$33:$B$776,E$83)+'СЕТ СН'!$H$12+СВЦЭМ!$D$10+'СЕТ СН'!$H$6-'СЕТ СН'!$H$22</f>
        <v>1164.3606119200001</v>
      </c>
      <c r="F92" s="36">
        <f>SUMIFS(СВЦЭМ!$C$33:$C$776,СВЦЭМ!$A$33:$A$776,$A92,СВЦЭМ!$B$33:$B$776,F$83)+'СЕТ СН'!$H$12+СВЦЭМ!$D$10+'СЕТ СН'!$H$6-'СЕТ СН'!$H$22</f>
        <v>1158.60655178</v>
      </c>
      <c r="G92" s="36">
        <f>SUMIFS(СВЦЭМ!$C$33:$C$776,СВЦЭМ!$A$33:$A$776,$A92,СВЦЭМ!$B$33:$B$776,G$83)+'СЕТ СН'!$H$12+СВЦЭМ!$D$10+'СЕТ СН'!$H$6-'СЕТ СН'!$H$22</f>
        <v>1176.78407808</v>
      </c>
      <c r="H92" s="36">
        <f>SUMIFS(СВЦЭМ!$C$33:$C$776,СВЦЭМ!$A$33:$A$776,$A92,СВЦЭМ!$B$33:$B$776,H$83)+'СЕТ СН'!$H$12+СВЦЭМ!$D$10+'СЕТ СН'!$H$6-'СЕТ СН'!$H$22</f>
        <v>1209.54484806</v>
      </c>
      <c r="I92" s="36">
        <f>SUMIFS(СВЦЭМ!$C$33:$C$776,СВЦЭМ!$A$33:$A$776,$A92,СВЦЭМ!$B$33:$B$776,I$83)+'СЕТ СН'!$H$12+СВЦЭМ!$D$10+'СЕТ СН'!$H$6-'СЕТ СН'!$H$22</f>
        <v>1233.3664335400001</v>
      </c>
      <c r="J92" s="36">
        <f>SUMIFS(СВЦЭМ!$C$33:$C$776,СВЦЭМ!$A$33:$A$776,$A92,СВЦЭМ!$B$33:$B$776,J$83)+'СЕТ СН'!$H$12+СВЦЭМ!$D$10+'СЕТ СН'!$H$6-'СЕТ СН'!$H$22</f>
        <v>1221.4638344100001</v>
      </c>
      <c r="K92" s="36">
        <f>SUMIFS(СВЦЭМ!$C$33:$C$776,СВЦЭМ!$A$33:$A$776,$A92,СВЦЭМ!$B$33:$B$776,K$83)+'СЕТ СН'!$H$12+СВЦЭМ!$D$10+'СЕТ СН'!$H$6-'СЕТ СН'!$H$22</f>
        <v>1220.08786087</v>
      </c>
      <c r="L92" s="36">
        <f>SUMIFS(СВЦЭМ!$C$33:$C$776,СВЦЭМ!$A$33:$A$776,$A92,СВЦЭМ!$B$33:$B$776,L$83)+'СЕТ СН'!$H$12+СВЦЭМ!$D$10+'СЕТ СН'!$H$6-'СЕТ СН'!$H$22</f>
        <v>1171.3747730600001</v>
      </c>
      <c r="M92" s="36">
        <f>SUMIFS(СВЦЭМ!$C$33:$C$776,СВЦЭМ!$A$33:$A$776,$A92,СВЦЭМ!$B$33:$B$776,M$83)+'СЕТ СН'!$H$12+СВЦЭМ!$D$10+'СЕТ СН'!$H$6-'СЕТ СН'!$H$22</f>
        <v>1134.5204726700001</v>
      </c>
      <c r="N92" s="36">
        <f>SUMIFS(СВЦЭМ!$C$33:$C$776,СВЦЭМ!$A$33:$A$776,$A92,СВЦЭМ!$B$33:$B$776,N$83)+'СЕТ СН'!$H$12+СВЦЭМ!$D$10+'СЕТ СН'!$H$6-'СЕТ СН'!$H$22</f>
        <v>1137.0465325499999</v>
      </c>
      <c r="O92" s="36">
        <f>SUMIFS(СВЦЭМ!$C$33:$C$776,СВЦЭМ!$A$33:$A$776,$A92,СВЦЭМ!$B$33:$B$776,O$83)+'СЕТ СН'!$H$12+СВЦЭМ!$D$10+'СЕТ СН'!$H$6-'СЕТ СН'!$H$22</f>
        <v>1147.6848484699999</v>
      </c>
      <c r="P92" s="36">
        <f>SUMIFS(СВЦЭМ!$C$33:$C$776,СВЦЭМ!$A$33:$A$776,$A92,СВЦЭМ!$B$33:$B$776,P$83)+'СЕТ СН'!$H$12+СВЦЭМ!$D$10+'СЕТ СН'!$H$6-'СЕТ СН'!$H$22</f>
        <v>1152.3428076499999</v>
      </c>
      <c r="Q92" s="36">
        <f>SUMIFS(СВЦЭМ!$C$33:$C$776,СВЦЭМ!$A$33:$A$776,$A92,СВЦЭМ!$B$33:$B$776,Q$83)+'СЕТ СН'!$H$12+СВЦЭМ!$D$10+'СЕТ СН'!$H$6-'СЕТ СН'!$H$22</f>
        <v>1150.3411760399999</v>
      </c>
      <c r="R92" s="36">
        <f>SUMIFS(СВЦЭМ!$C$33:$C$776,СВЦЭМ!$A$33:$A$776,$A92,СВЦЭМ!$B$33:$B$776,R$83)+'СЕТ СН'!$H$12+СВЦЭМ!$D$10+'СЕТ СН'!$H$6-'СЕТ СН'!$H$22</f>
        <v>1140.68611283</v>
      </c>
      <c r="S92" s="36">
        <f>SUMIFS(СВЦЭМ!$C$33:$C$776,СВЦЭМ!$A$33:$A$776,$A92,СВЦЭМ!$B$33:$B$776,S$83)+'СЕТ СН'!$H$12+СВЦЭМ!$D$10+'СЕТ СН'!$H$6-'СЕТ СН'!$H$22</f>
        <v>1139.2489735700001</v>
      </c>
      <c r="T92" s="36">
        <f>SUMIFS(СВЦЭМ!$C$33:$C$776,СВЦЭМ!$A$33:$A$776,$A92,СВЦЭМ!$B$33:$B$776,T$83)+'СЕТ СН'!$H$12+СВЦЭМ!$D$10+'СЕТ СН'!$H$6-'СЕТ СН'!$H$22</f>
        <v>1127.2052519700001</v>
      </c>
      <c r="U92" s="36">
        <f>SUMIFS(СВЦЭМ!$C$33:$C$776,СВЦЭМ!$A$33:$A$776,$A92,СВЦЭМ!$B$33:$B$776,U$83)+'СЕТ СН'!$H$12+СВЦЭМ!$D$10+'СЕТ СН'!$H$6-'СЕТ СН'!$H$22</f>
        <v>1119.0508278699999</v>
      </c>
      <c r="V92" s="36">
        <f>SUMIFS(СВЦЭМ!$C$33:$C$776,СВЦЭМ!$A$33:$A$776,$A92,СВЦЭМ!$B$33:$B$776,V$83)+'СЕТ СН'!$H$12+СВЦЭМ!$D$10+'СЕТ СН'!$H$6-'СЕТ СН'!$H$22</f>
        <v>1115.31447751</v>
      </c>
      <c r="W92" s="36">
        <f>SUMIFS(СВЦЭМ!$C$33:$C$776,СВЦЭМ!$A$33:$A$776,$A92,СВЦЭМ!$B$33:$B$776,W$83)+'СЕТ СН'!$H$12+СВЦЭМ!$D$10+'СЕТ СН'!$H$6-'СЕТ СН'!$H$22</f>
        <v>1129.10707817</v>
      </c>
      <c r="X92" s="36">
        <f>SUMIFS(СВЦЭМ!$C$33:$C$776,СВЦЭМ!$A$33:$A$776,$A92,СВЦЭМ!$B$33:$B$776,X$83)+'СЕТ СН'!$H$12+СВЦЭМ!$D$10+'СЕТ СН'!$H$6-'СЕТ СН'!$H$22</f>
        <v>1164.83114243</v>
      </c>
      <c r="Y92" s="36">
        <f>SUMIFS(СВЦЭМ!$C$33:$C$776,СВЦЭМ!$A$33:$A$776,$A92,СВЦЭМ!$B$33:$B$776,Y$83)+'СЕТ СН'!$H$12+СВЦЭМ!$D$10+'СЕТ СН'!$H$6-'СЕТ СН'!$H$22</f>
        <v>1193.1053237900001</v>
      </c>
    </row>
    <row r="93" spans="1:25" ht="15.75" x14ac:dyDescent="0.2">
      <c r="A93" s="35">
        <f t="shared" si="2"/>
        <v>44145</v>
      </c>
      <c r="B93" s="36">
        <f>SUMIFS(СВЦЭМ!$C$33:$C$776,СВЦЭМ!$A$33:$A$776,$A93,СВЦЭМ!$B$33:$B$776,B$83)+'СЕТ СН'!$H$12+СВЦЭМ!$D$10+'СЕТ СН'!$H$6-'СЕТ СН'!$H$22</f>
        <v>1106.71378392</v>
      </c>
      <c r="C93" s="36">
        <f>SUMIFS(СВЦЭМ!$C$33:$C$776,СВЦЭМ!$A$33:$A$776,$A93,СВЦЭМ!$B$33:$B$776,C$83)+'СЕТ СН'!$H$12+СВЦЭМ!$D$10+'СЕТ СН'!$H$6-'СЕТ СН'!$H$22</f>
        <v>1202.9784995</v>
      </c>
      <c r="D93" s="36">
        <f>SUMIFS(СВЦЭМ!$C$33:$C$776,СВЦЭМ!$A$33:$A$776,$A93,СВЦЭМ!$B$33:$B$776,D$83)+'СЕТ СН'!$H$12+СВЦЭМ!$D$10+'СЕТ СН'!$H$6-'СЕТ СН'!$H$22</f>
        <v>1239.03143295</v>
      </c>
      <c r="E93" s="36">
        <f>SUMIFS(СВЦЭМ!$C$33:$C$776,СВЦЭМ!$A$33:$A$776,$A93,СВЦЭМ!$B$33:$B$776,E$83)+'СЕТ СН'!$H$12+СВЦЭМ!$D$10+'СЕТ СН'!$H$6-'СЕТ СН'!$H$22</f>
        <v>1241.0455010800001</v>
      </c>
      <c r="F93" s="36">
        <f>SUMIFS(СВЦЭМ!$C$33:$C$776,СВЦЭМ!$A$33:$A$776,$A93,СВЦЭМ!$B$33:$B$776,F$83)+'СЕТ СН'!$H$12+СВЦЭМ!$D$10+'СЕТ СН'!$H$6-'СЕТ СН'!$H$22</f>
        <v>1245.1546763700001</v>
      </c>
      <c r="G93" s="36">
        <f>SUMIFS(СВЦЭМ!$C$33:$C$776,СВЦЭМ!$A$33:$A$776,$A93,СВЦЭМ!$B$33:$B$776,G$83)+'СЕТ СН'!$H$12+СВЦЭМ!$D$10+'СЕТ СН'!$H$6-'СЕТ СН'!$H$22</f>
        <v>1241.1588466600001</v>
      </c>
      <c r="H93" s="36">
        <f>SUMIFS(СВЦЭМ!$C$33:$C$776,СВЦЭМ!$A$33:$A$776,$A93,СВЦЭМ!$B$33:$B$776,H$83)+'СЕТ СН'!$H$12+СВЦЭМ!$D$10+'СЕТ СН'!$H$6-'СЕТ СН'!$H$22</f>
        <v>1222.4287226399999</v>
      </c>
      <c r="I93" s="36">
        <f>SUMIFS(СВЦЭМ!$C$33:$C$776,СВЦЭМ!$A$33:$A$776,$A93,СВЦЭМ!$B$33:$B$776,I$83)+'СЕТ СН'!$H$12+СВЦЭМ!$D$10+'СЕТ СН'!$H$6-'СЕТ СН'!$H$22</f>
        <v>1176.9632422699999</v>
      </c>
      <c r="J93" s="36">
        <f>SUMIFS(СВЦЭМ!$C$33:$C$776,СВЦЭМ!$A$33:$A$776,$A93,СВЦЭМ!$B$33:$B$776,J$83)+'СЕТ СН'!$H$12+СВЦЭМ!$D$10+'СЕТ СН'!$H$6-'СЕТ СН'!$H$22</f>
        <v>1166.14862444</v>
      </c>
      <c r="K93" s="36">
        <f>SUMIFS(СВЦЭМ!$C$33:$C$776,СВЦЭМ!$A$33:$A$776,$A93,СВЦЭМ!$B$33:$B$776,K$83)+'СЕТ СН'!$H$12+СВЦЭМ!$D$10+'СЕТ СН'!$H$6-'СЕТ СН'!$H$22</f>
        <v>1166.9746459</v>
      </c>
      <c r="L93" s="36">
        <f>SUMIFS(СВЦЭМ!$C$33:$C$776,СВЦЭМ!$A$33:$A$776,$A93,СВЦЭМ!$B$33:$B$776,L$83)+'СЕТ СН'!$H$12+СВЦЭМ!$D$10+'СЕТ СН'!$H$6-'СЕТ СН'!$H$22</f>
        <v>1130.23150364</v>
      </c>
      <c r="M93" s="36">
        <f>SUMIFS(СВЦЭМ!$C$33:$C$776,СВЦЭМ!$A$33:$A$776,$A93,СВЦЭМ!$B$33:$B$776,M$83)+'СЕТ СН'!$H$12+СВЦЭМ!$D$10+'СЕТ СН'!$H$6-'СЕТ СН'!$H$22</f>
        <v>1087.13965962</v>
      </c>
      <c r="N93" s="36">
        <f>SUMIFS(СВЦЭМ!$C$33:$C$776,СВЦЭМ!$A$33:$A$776,$A93,СВЦЭМ!$B$33:$B$776,N$83)+'СЕТ СН'!$H$12+СВЦЭМ!$D$10+'СЕТ СН'!$H$6-'СЕТ СН'!$H$22</f>
        <v>1085.21503968</v>
      </c>
      <c r="O93" s="36">
        <f>SUMIFS(СВЦЭМ!$C$33:$C$776,СВЦЭМ!$A$33:$A$776,$A93,СВЦЭМ!$B$33:$B$776,O$83)+'СЕТ СН'!$H$12+СВЦЭМ!$D$10+'СЕТ СН'!$H$6-'СЕТ СН'!$H$22</f>
        <v>1093.61169941</v>
      </c>
      <c r="P93" s="36">
        <f>SUMIFS(СВЦЭМ!$C$33:$C$776,СВЦЭМ!$A$33:$A$776,$A93,СВЦЭМ!$B$33:$B$776,P$83)+'СЕТ СН'!$H$12+СВЦЭМ!$D$10+'СЕТ СН'!$H$6-'СЕТ СН'!$H$22</f>
        <v>1086.8896522</v>
      </c>
      <c r="Q93" s="36">
        <f>SUMIFS(СВЦЭМ!$C$33:$C$776,СВЦЭМ!$A$33:$A$776,$A93,СВЦЭМ!$B$33:$B$776,Q$83)+'СЕТ СН'!$H$12+СВЦЭМ!$D$10+'СЕТ СН'!$H$6-'СЕТ СН'!$H$22</f>
        <v>1092.24452716</v>
      </c>
      <c r="R93" s="36">
        <f>SUMIFS(СВЦЭМ!$C$33:$C$776,СВЦЭМ!$A$33:$A$776,$A93,СВЦЭМ!$B$33:$B$776,R$83)+'СЕТ СН'!$H$12+СВЦЭМ!$D$10+'СЕТ СН'!$H$6-'СЕТ СН'!$H$22</f>
        <v>1084.7436783800001</v>
      </c>
      <c r="S93" s="36">
        <f>SUMIFS(СВЦЭМ!$C$33:$C$776,СВЦЭМ!$A$33:$A$776,$A93,СВЦЭМ!$B$33:$B$776,S$83)+'СЕТ СН'!$H$12+СВЦЭМ!$D$10+'СЕТ СН'!$H$6-'СЕТ СН'!$H$22</f>
        <v>1072.0088668400001</v>
      </c>
      <c r="T93" s="36">
        <f>SUMIFS(СВЦЭМ!$C$33:$C$776,СВЦЭМ!$A$33:$A$776,$A93,СВЦЭМ!$B$33:$B$776,T$83)+'СЕТ СН'!$H$12+СВЦЭМ!$D$10+'СЕТ СН'!$H$6-'СЕТ СН'!$H$22</f>
        <v>1081.0906204600001</v>
      </c>
      <c r="U93" s="36">
        <f>SUMIFS(СВЦЭМ!$C$33:$C$776,СВЦЭМ!$A$33:$A$776,$A93,СВЦЭМ!$B$33:$B$776,U$83)+'СЕТ СН'!$H$12+СВЦЭМ!$D$10+'СЕТ СН'!$H$6-'СЕТ СН'!$H$22</f>
        <v>1088.8592306800001</v>
      </c>
      <c r="V93" s="36">
        <f>SUMIFS(СВЦЭМ!$C$33:$C$776,СВЦЭМ!$A$33:$A$776,$A93,СВЦЭМ!$B$33:$B$776,V$83)+'СЕТ СН'!$H$12+СВЦЭМ!$D$10+'СЕТ СН'!$H$6-'СЕТ СН'!$H$22</f>
        <v>1085.70769802</v>
      </c>
      <c r="W93" s="36">
        <f>SUMIFS(СВЦЭМ!$C$33:$C$776,СВЦЭМ!$A$33:$A$776,$A93,СВЦЭМ!$B$33:$B$776,W$83)+'СЕТ СН'!$H$12+СВЦЭМ!$D$10+'СЕТ СН'!$H$6-'СЕТ СН'!$H$22</f>
        <v>1073.96580948</v>
      </c>
      <c r="X93" s="36">
        <f>SUMIFS(СВЦЭМ!$C$33:$C$776,СВЦЭМ!$A$33:$A$776,$A93,СВЦЭМ!$B$33:$B$776,X$83)+'СЕТ СН'!$H$12+СВЦЭМ!$D$10+'СЕТ СН'!$H$6-'СЕТ СН'!$H$22</f>
        <v>1076.3661163100001</v>
      </c>
      <c r="Y93" s="36">
        <f>SUMIFS(СВЦЭМ!$C$33:$C$776,СВЦЭМ!$A$33:$A$776,$A93,СВЦЭМ!$B$33:$B$776,Y$83)+'СЕТ СН'!$H$12+СВЦЭМ!$D$10+'СЕТ СН'!$H$6-'СЕТ СН'!$H$22</f>
        <v>1160.4074912399999</v>
      </c>
    </row>
    <row r="94" spans="1:25" ht="15.75" x14ac:dyDescent="0.2">
      <c r="A94" s="35">
        <f t="shared" si="2"/>
        <v>44146</v>
      </c>
      <c r="B94" s="36">
        <f>SUMIFS(СВЦЭМ!$C$33:$C$776,СВЦЭМ!$A$33:$A$776,$A94,СВЦЭМ!$B$33:$B$776,B$83)+'СЕТ СН'!$H$12+СВЦЭМ!$D$10+'СЕТ СН'!$H$6-'СЕТ СН'!$H$22</f>
        <v>1155.66157047</v>
      </c>
      <c r="C94" s="36">
        <f>SUMIFS(СВЦЭМ!$C$33:$C$776,СВЦЭМ!$A$33:$A$776,$A94,СВЦЭМ!$B$33:$B$776,C$83)+'СЕТ СН'!$H$12+СВЦЭМ!$D$10+'СЕТ СН'!$H$6-'СЕТ СН'!$H$22</f>
        <v>1213.61375101</v>
      </c>
      <c r="D94" s="36">
        <f>SUMIFS(СВЦЭМ!$C$33:$C$776,СВЦЭМ!$A$33:$A$776,$A94,СВЦЭМ!$B$33:$B$776,D$83)+'СЕТ СН'!$H$12+СВЦЭМ!$D$10+'СЕТ СН'!$H$6-'СЕТ СН'!$H$22</f>
        <v>1277.7353012000001</v>
      </c>
      <c r="E94" s="36">
        <f>SUMIFS(СВЦЭМ!$C$33:$C$776,СВЦЭМ!$A$33:$A$776,$A94,СВЦЭМ!$B$33:$B$776,E$83)+'СЕТ СН'!$H$12+СВЦЭМ!$D$10+'СЕТ СН'!$H$6-'СЕТ СН'!$H$22</f>
        <v>1293.29332912</v>
      </c>
      <c r="F94" s="36">
        <f>SUMIFS(СВЦЭМ!$C$33:$C$776,СВЦЭМ!$A$33:$A$776,$A94,СВЦЭМ!$B$33:$B$776,F$83)+'СЕТ СН'!$H$12+СВЦЭМ!$D$10+'СЕТ СН'!$H$6-'СЕТ СН'!$H$22</f>
        <v>1295.5452261299999</v>
      </c>
      <c r="G94" s="36">
        <f>SUMIFS(СВЦЭМ!$C$33:$C$776,СВЦЭМ!$A$33:$A$776,$A94,СВЦЭМ!$B$33:$B$776,G$83)+'СЕТ СН'!$H$12+СВЦЭМ!$D$10+'СЕТ СН'!$H$6-'СЕТ СН'!$H$22</f>
        <v>1277.480311</v>
      </c>
      <c r="H94" s="36">
        <f>SUMIFS(СВЦЭМ!$C$33:$C$776,СВЦЭМ!$A$33:$A$776,$A94,СВЦЭМ!$B$33:$B$776,H$83)+'СЕТ СН'!$H$12+СВЦЭМ!$D$10+'СЕТ СН'!$H$6-'СЕТ СН'!$H$22</f>
        <v>1239.6888126000001</v>
      </c>
      <c r="I94" s="36">
        <f>SUMIFS(СВЦЭМ!$C$33:$C$776,СВЦЭМ!$A$33:$A$776,$A94,СВЦЭМ!$B$33:$B$776,I$83)+'СЕТ СН'!$H$12+СВЦЭМ!$D$10+'СЕТ СН'!$H$6-'СЕТ СН'!$H$22</f>
        <v>1194.0502125</v>
      </c>
      <c r="J94" s="36">
        <f>SUMIFS(СВЦЭМ!$C$33:$C$776,СВЦЭМ!$A$33:$A$776,$A94,СВЦЭМ!$B$33:$B$776,J$83)+'СЕТ СН'!$H$12+СВЦЭМ!$D$10+'СЕТ СН'!$H$6-'СЕТ СН'!$H$22</f>
        <v>1180.88757962</v>
      </c>
      <c r="K94" s="36">
        <f>SUMIFS(СВЦЭМ!$C$33:$C$776,СВЦЭМ!$A$33:$A$776,$A94,СВЦЭМ!$B$33:$B$776,K$83)+'СЕТ СН'!$H$12+СВЦЭМ!$D$10+'СЕТ СН'!$H$6-'СЕТ СН'!$H$22</f>
        <v>1168.6770464900001</v>
      </c>
      <c r="L94" s="36">
        <f>SUMIFS(СВЦЭМ!$C$33:$C$776,СВЦЭМ!$A$33:$A$776,$A94,СВЦЭМ!$B$33:$B$776,L$83)+'СЕТ СН'!$H$12+СВЦЭМ!$D$10+'СЕТ СН'!$H$6-'СЕТ СН'!$H$22</f>
        <v>1146.38790273</v>
      </c>
      <c r="M94" s="36">
        <f>SUMIFS(СВЦЭМ!$C$33:$C$776,СВЦЭМ!$A$33:$A$776,$A94,СВЦЭМ!$B$33:$B$776,M$83)+'СЕТ СН'!$H$12+СВЦЭМ!$D$10+'СЕТ СН'!$H$6-'СЕТ СН'!$H$22</f>
        <v>1119.2315847100001</v>
      </c>
      <c r="N94" s="36">
        <f>SUMIFS(СВЦЭМ!$C$33:$C$776,СВЦЭМ!$A$33:$A$776,$A94,СВЦЭМ!$B$33:$B$776,N$83)+'СЕТ СН'!$H$12+СВЦЭМ!$D$10+'СЕТ СН'!$H$6-'СЕТ СН'!$H$22</f>
        <v>1096.7192303700001</v>
      </c>
      <c r="O94" s="36">
        <f>SUMIFS(СВЦЭМ!$C$33:$C$776,СВЦЭМ!$A$33:$A$776,$A94,СВЦЭМ!$B$33:$B$776,O$83)+'СЕТ СН'!$H$12+СВЦЭМ!$D$10+'СЕТ СН'!$H$6-'СЕТ СН'!$H$22</f>
        <v>1103.4457462800001</v>
      </c>
      <c r="P94" s="36">
        <f>SUMIFS(СВЦЭМ!$C$33:$C$776,СВЦЭМ!$A$33:$A$776,$A94,СВЦЭМ!$B$33:$B$776,P$83)+'СЕТ СН'!$H$12+СВЦЭМ!$D$10+'СЕТ СН'!$H$6-'СЕТ СН'!$H$22</f>
        <v>1109.22134048</v>
      </c>
      <c r="Q94" s="36">
        <f>SUMIFS(СВЦЭМ!$C$33:$C$776,СВЦЭМ!$A$33:$A$776,$A94,СВЦЭМ!$B$33:$B$776,Q$83)+'СЕТ СН'!$H$12+СВЦЭМ!$D$10+'СЕТ СН'!$H$6-'СЕТ СН'!$H$22</f>
        <v>1110.07728851</v>
      </c>
      <c r="R94" s="36">
        <f>SUMIFS(СВЦЭМ!$C$33:$C$776,СВЦЭМ!$A$33:$A$776,$A94,СВЦЭМ!$B$33:$B$776,R$83)+'СЕТ СН'!$H$12+СВЦЭМ!$D$10+'СЕТ СН'!$H$6-'СЕТ СН'!$H$22</f>
        <v>1107.40977019</v>
      </c>
      <c r="S94" s="36">
        <f>SUMIFS(СВЦЭМ!$C$33:$C$776,СВЦЭМ!$A$33:$A$776,$A94,СВЦЭМ!$B$33:$B$776,S$83)+'СЕТ СН'!$H$12+СВЦЭМ!$D$10+'СЕТ СН'!$H$6-'СЕТ СН'!$H$22</f>
        <v>1103.05211076</v>
      </c>
      <c r="T94" s="36">
        <f>SUMIFS(СВЦЭМ!$C$33:$C$776,СВЦЭМ!$A$33:$A$776,$A94,СВЦЭМ!$B$33:$B$776,T$83)+'СЕТ СН'!$H$12+СВЦЭМ!$D$10+'СЕТ СН'!$H$6-'СЕТ СН'!$H$22</f>
        <v>1121.34794844</v>
      </c>
      <c r="U94" s="36">
        <f>SUMIFS(СВЦЭМ!$C$33:$C$776,СВЦЭМ!$A$33:$A$776,$A94,СВЦЭМ!$B$33:$B$776,U$83)+'СЕТ СН'!$H$12+СВЦЭМ!$D$10+'СЕТ СН'!$H$6-'СЕТ СН'!$H$22</f>
        <v>1116.91274312</v>
      </c>
      <c r="V94" s="36">
        <f>SUMIFS(СВЦЭМ!$C$33:$C$776,СВЦЭМ!$A$33:$A$776,$A94,СВЦЭМ!$B$33:$B$776,V$83)+'СЕТ СН'!$H$12+СВЦЭМ!$D$10+'СЕТ СН'!$H$6-'СЕТ СН'!$H$22</f>
        <v>1104.7700435199999</v>
      </c>
      <c r="W94" s="36">
        <f>SUMIFS(СВЦЭМ!$C$33:$C$776,СВЦЭМ!$A$33:$A$776,$A94,СВЦЭМ!$B$33:$B$776,W$83)+'СЕТ СН'!$H$12+СВЦЭМ!$D$10+'СЕТ СН'!$H$6-'СЕТ СН'!$H$22</f>
        <v>1100.1021796699999</v>
      </c>
      <c r="X94" s="36">
        <f>SUMIFS(СВЦЭМ!$C$33:$C$776,СВЦЭМ!$A$33:$A$776,$A94,СВЦЭМ!$B$33:$B$776,X$83)+'СЕТ СН'!$H$12+СВЦЭМ!$D$10+'СЕТ СН'!$H$6-'СЕТ СН'!$H$22</f>
        <v>1101.9411260899999</v>
      </c>
      <c r="Y94" s="36">
        <f>SUMIFS(СВЦЭМ!$C$33:$C$776,СВЦЭМ!$A$33:$A$776,$A94,СВЦЭМ!$B$33:$B$776,Y$83)+'СЕТ СН'!$H$12+СВЦЭМ!$D$10+'СЕТ СН'!$H$6-'СЕТ СН'!$H$22</f>
        <v>1120.8198132100001</v>
      </c>
    </row>
    <row r="95" spans="1:25" ht="15.75" x14ac:dyDescent="0.2">
      <c r="A95" s="35">
        <f t="shared" si="2"/>
        <v>44147</v>
      </c>
      <c r="B95" s="36">
        <f>SUMIFS(СВЦЭМ!$C$33:$C$776,СВЦЭМ!$A$33:$A$776,$A95,СВЦЭМ!$B$33:$B$776,B$83)+'СЕТ СН'!$H$12+СВЦЭМ!$D$10+'СЕТ СН'!$H$6-'СЕТ СН'!$H$22</f>
        <v>1118.8851726400001</v>
      </c>
      <c r="C95" s="36">
        <f>SUMIFS(СВЦЭМ!$C$33:$C$776,СВЦЭМ!$A$33:$A$776,$A95,СВЦЭМ!$B$33:$B$776,C$83)+'СЕТ СН'!$H$12+СВЦЭМ!$D$10+'СЕТ СН'!$H$6-'СЕТ СН'!$H$22</f>
        <v>1201.7844771499999</v>
      </c>
      <c r="D95" s="36">
        <f>SUMIFS(СВЦЭМ!$C$33:$C$776,СВЦЭМ!$A$33:$A$776,$A95,СВЦЭМ!$B$33:$B$776,D$83)+'СЕТ СН'!$H$12+СВЦЭМ!$D$10+'СЕТ СН'!$H$6-'СЕТ СН'!$H$22</f>
        <v>1241.9914081500001</v>
      </c>
      <c r="E95" s="36">
        <f>SUMIFS(СВЦЭМ!$C$33:$C$776,СВЦЭМ!$A$33:$A$776,$A95,СВЦЭМ!$B$33:$B$776,E$83)+'СЕТ СН'!$H$12+СВЦЭМ!$D$10+'СЕТ СН'!$H$6-'СЕТ СН'!$H$22</f>
        <v>1258.70409769</v>
      </c>
      <c r="F95" s="36">
        <f>SUMIFS(СВЦЭМ!$C$33:$C$776,СВЦЭМ!$A$33:$A$776,$A95,СВЦЭМ!$B$33:$B$776,F$83)+'СЕТ СН'!$H$12+СВЦЭМ!$D$10+'СЕТ СН'!$H$6-'СЕТ СН'!$H$22</f>
        <v>1260.61664673</v>
      </c>
      <c r="G95" s="36">
        <f>SUMIFS(СВЦЭМ!$C$33:$C$776,СВЦЭМ!$A$33:$A$776,$A95,СВЦЭМ!$B$33:$B$776,G$83)+'СЕТ СН'!$H$12+СВЦЭМ!$D$10+'СЕТ СН'!$H$6-'СЕТ СН'!$H$22</f>
        <v>1249.1305906299999</v>
      </c>
      <c r="H95" s="36">
        <f>SUMIFS(СВЦЭМ!$C$33:$C$776,СВЦЭМ!$A$33:$A$776,$A95,СВЦЭМ!$B$33:$B$776,H$83)+'СЕТ СН'!$H$12+СВЦЭМ!$D$10+'СЕТ СН'!$H$6-'СЕТ СН'!$H$22</f>
        <v>1229.7184463799999</v>
      </c>
      <c r="I95" s="36">
        <f>SUMIFS(СВЦЭМ!$C$33:$C$776,СВЦЭМ!$A$33:$A$776,$A95,СВЦЭМ!$B$33:$B$776,I$83)+'СЕТ СН'!$H$12+СВЦЭМ!$D$10+'СЕТ СН'!$H$6-'СЕТ СН'!$H$22</f>
        <v>1192.30296967</v>
      </c>
      <c r="J95" s="36">
        <f>SUMIFS(СВЦЭМ!$C$33:$C$776,СВЦЭМ!$A$33:$A$776,$A95,СВЦЭМ!$B$33:$B$776,J$83)+'СЕТ СН'!$H$12+СВЦЭМ!$D$10+'СЕТ СН'!$H$6-'СЕТ СН'!$H$22</f>
        <v>1193.3130233700001</v>
      </c>
      <c r="K95" s="36">
        <f>SUMIFS(СВЦЭМ!$C$33:$C$776,СВЦЭМ!$A$33:$A$776,$A95,СВЦЭМ!$B$33:$B$776,K$83)+'СЕТ СН'!$H$12+СВЦЭМ!$D$10+'СЕТ СН'!$H$6-'СЕТ СН'!$H$22</f>
        <v>1183.7171611199999</v>
      </c>
      <c r="L95" s="36">
        <f>SUMIFS(СВЦЭМ!$C$33:$C$776,СВЦЭМ!$A$33:$A$776,$A95,СВЦЭМ!$B$33:$B$776,L$83)+'СЕТ СН'!$H$12+СВЦЭМ!$D$10+'СЕТ СН'!$H$6-'СЕТ СН'!$H$22</f>
        <v>1144.0935770000001</v>
      </c>
      <c r="M95" s="36">
        <f>SUMIFS(СВЦЭМ!$C$33:$C$776,СВЦЭМ!$A$33:$A$776,$A95,СВЦЭМ!$B$33:$B$776,M$83)+'СЕТ СН'!$H$12+СВЦЭМ!$D$10+'СЕТ СН'!$H$6-'СЕТ СН'!$H$22</f>
        <v>1116.73645401</v>
      </c>
      <c r="N95" s="36">
        <f>SUMIFS(СВЦЭМ!$C$33:$C$776,СВЦЭМ!$A$33:$A$776,$A95,СВЦЭМ!$B$33:$B$776,N$83)+'СЕТ СН'!$H$12+СВЦЭМ!$D$10+'СЕТ СН'!$H$6-'СЕТ СН'!$H$22</f>
        <v>1116.88724058</v>
      </c>
      <c r="O95" s="36">
        <f>SUMIFS(СВЦЭМ!$C$33:$C$776,СВЦЭМ!$A$33:$A$776,$A95,СВЦЭМ!$B$33:$B$776,O$83)+'СЕТ СН'!$H$12+СВЦЭМ!$D$10+'СЕТ СН'!$H$6-'СЕТ СН'!$H$22</f>
        <v>1115.59352444</v>
      </c>
      <c r="P95" s="36">
        <f>SUMIFS(СВЦЭМ!$C$33:$C$776,СВЦЭМ!$A$33:$A$776,$A95,СВЦЭМ!$B$33:$B$776,P$83)+'СЕТ СН'!$H$12+СВЦЭМ!$D$10+'СЕТ СН'!$H$6-'СЕТ СН'!$H$22</f>
        <v>1112.95904124</v>
      </c>
      <c r="Q95" s="36">
        <f>SUMIFS(СВЦЭМ!$C$33:$C$776,СВЦЭМ!$A$33:$A$776,$A95,СВЦЭМ!$B$33:$B$776,Q$83)+'СЕТ СН'!$H$12+СВЦЭМ!$D$10+'СЕТ СН'!$H$6-'СЕТ СН'!$H$22</f>
        <v>1111.95463531</v>
      </c>
      <c r="R95" s="36">
        <f>SUMIFS(СВЦЭМ!$C$33:$C$776,СВЦЭМ!$A$33:$A$776,$A95,СВЦЭМ!$B$33:$B$776,R$83)+'СЕТ СН'!$H$12+СВЦЭМ!$D$10+'СЕТ СН'!$H$6-'СЕТ СН'!$H$22</f>
        <v>1111.74480167</v>
      </c>
      <c r="S95" s="36">
        <f>SUMIFS(СВЦЭМ!$C$33:$C$776,СВЦЭМ!$A$33:$A$776,$A95,СВЦЭМ!$B$33:$B$776,S$83)+'СЕТ СН'!$H$12+СВЦЭМ!$D$10+'СЕТ СН'!$H$6-'СЕТ СН'!$H$22</f>
        <v>1107.8733951199999</v>
      </c>
      <c r="T95" s="36">
        <f>SUMIFS(СВЦЭМ!$C$33:$C$776,СВЦЭМ!$A$33:$A$776,$A95,СВЦЭМ!$B$33:$B$776,T$83)+'СЕТ СН'!$H$12+СВЦЭМ!$D$10+'СЕТ СН'!$H$6-'СЕТ СН'!$H$22</f>
        <v>1131.3377785800001</v>
      </c>
      <c r="U95" s="36">
        <f>SUMIFS(СВЦЭМ!$C$33:$C$776,СВЦЭМ!$A$33:$A$776,$A95,СВЦЭМ!$B$33:$B$776,U$83)+'СЕТ СН'!$H$12+СВЦЭМ!$D$10+'СЕТ СН'!$H$6-'СЕТ СН'!$H$22</f>
        <v>1133.52722085</v>
      </c>
      <c r="V95" s="36">
        <f>SUMIFS(СВЦЭМ!$C$33:$C$776,СВЦЭМ!$A$33:$A$776,$A95,СВЦЭМ!$B$33:$B$776,V$83)+'СЕТ СН'!$H$12+СВЦЭМ!$D$10+'СЕТ СН'!$H$6-'СЕТ СН'!$H$22</f>
        <v>1108.8018946100001</v>
      </c>
      <c r="W95" s="36">
        <f>SUMIFS(СВЦЭМ!$C$33:$C$776,СВЦЭМ!$A$33:$A$776,$A95,СВЦЭМ!$B$33:$B$776,W$83)+'СЕТ СН'!$H$12+СВЦЭМ!$D$10+'СЕТ СН'!$H$6-'СЕТ СН'!$H$22</f>
        <v>1105.5780162999999</v>
      </c>
      <c r="X95" s="36">
        <f>SUMIFS(СВЦЭМ!$C$33:$C$776,СВЦЭМ!$A$33:$A$776,$A95,СВЦЭМ!$B$33:$B$776,X$83)+'СЕТ СН'!$H$12+СВЦЭМ!$D$10+'СЕТ СН'!$H$6-'СЕТ СН'!$H$22</f>
        <v>1190.9642515800001</v>
      </c>
      <c r="Y95" s="36">
        <f>SUMIFS(СВЦЭМ!$C$33:$C$776,СВЦЭМ!$A$33:$A$776,$A95,СВЦЭМ!$B$33:$B$776,Y$83)+'СЕТ СН'!$H$12+СВЦЭМ!$D$10+'СЕТ СН'!$H$6-'СЕТ СН'!$H$22</f>
        <v>1157.80211992</v>
      </c>
    </row>
    <row r="96" spans="1:25" ht="15.75" x14ac:dyDescent="0.2">
      <c r="A96" s="35">
        <f t="shared" si="2"/>
        <v>44148</v>
      </c>
      <c r="B96" s="36">
        <f>SUMIFS(СВЦЭМ!$C$33:$C$776,СВЦЭМ!$A$33:$A$776,$A96,СВЦЭМ!$B$33:$B$776,B$83)+'СЕТ СН'!$H$12+СВЦЭМ!$D$10+'СЕТ СН'!$H$6-'СЕТ СН'!$H$22</f>
        <v>1127.61925116</v>
      </c>
      <c r="C96" s="36">
        <f>SUMIFS(СВЦЭМ!$C$33:$C$776,СВЦЭМ!$A$33:$A$776,$A96,СВЦЭМ!$B$33:$B$776,C$83)+'СЕТ СН'!$H$12+СВЦЭМ!$D$10+'СЕТ СН'!$H$6-'СЕТ СН'!$H$22</f>
        <v>1210.2893123199999</v>
      </c>
      <c r="D96" s="36">
        <f>SUMIFS(СВЦЭМ!$C$33:$C$776,СВЦЭМ!$A$33:$A$776,$A96,СВЦЭМ!$B$33:$B$776,D$83)+'СЕТ СН'!$H$12+СВЦЭМ!$D$10+'СЕТ СН'!$H$6-'СЕТ СН'!$H$22</f>
        <v>1266.01308758</v>
      </c>
      <c r="E96" s="36">
        <f>SUMIFS(СВЦЭМ!$C$33:$C$776,СВЦЭМ!$A$33:$A$776,$A96,СВЦЭМ!$B$33:$B$776,E$83)+'СЕТ СН'!$H$12+СВЦЭМ!$D$10+'СЕТ СН'!$H$6-'СЕТ СН'!$H$22</f>
        <v>1279.5526175000002</v>
      </c>
      <c r="F96" s="36">
        <f>SUMIFS(СВЦЭМ!$C$33:$C$776,СВЦЭМ!$A$33:$A$776,$A96,СВЦЭМ!$B$33:$B$776,F$83)+'СЕТ СН'!$H$12+СВЦЭМ!$D$10+'СЕТ СН'!$H$6-'СЕТ СН'!$H$22</f>
        <v>1272.3235160800002</v>
      </c>
      <c r="G96" s="36">
        <f>SUMIFS(СВЦЭМ!$C$33:$C$776,СВЦЭМ!$A$33:$A$776,$A96,СВЦЭМ!$B$33:$B$776,G$83)+'СЕТ СН'!$H$12+СВЦЭМ!$D$10+'СЕТ СН'!$H$6-'СЕТ СН'!$H$22</f>
        <v>1251.09402578</v>
      </c>
      <c r="H96" s="36">
        <f>SUMIFS(СВЦЭМ!$C$33:$C$776,СВЦЭМ!$A$33:$A$776,$A96,СВЦЭМ!$B$33:$B$776,H$83)+'СЕТ СН'!$H$12+СВЦЭМ!$D$10+'СЕТ СН'!$H$6-'СЕТ СН'!$H$22</f>
        <v>1221.7929818800001</v>
      </c>
      <c r="I96" s="36">
        <f>SUMIFS(СВЦЭМ!$C$33:$C$776,СВЦЭМ!$A$33:$A$776,$A96,СВЦЭМ!$B$33:$B$776,I$83)+'СЕТ СН'!$H$12+СВЦЭМ!$D$10+'СЕТ СН'!$H$6-'СЕТ СН'!$H$22</f>
        <v>1180.27619168</v>
      </c>
      <c r="J96" s="36">
        <f>SUMIFS(СВЦЭМ!$C$33:$C$776,СВЦЭМ!$A$33:$A$776,$A96,СВЦЭМ!$B$33:$B$776,J$83)+'СЕТ СН'!$H$12+СВЦЭМ!$D$10+'СЕТ СН'!$H$6-'СЕТ СН'!$H$22</f>
        <v>1152.65257997</v>
      </c>
      <c r="K96" s="36">
        <f>SUMIFS(СВЦЭМ!$C$33:$C$776,СВЦЭМ!$A$33:$A$776,$A96,СВЦЭМ!$B$33:$B$776,K$83)+'СЕТ СН'!$H$12+СВЦЭМ!$D$10+'СЕТ СН'!$H$6-'СЕТ СН'!$H$22</f>
        <v>1151.21249341</v>
      </c>
      <c r="L96" s="36">
        <f>SUMIFS(СВЦЭМ!$C$33:$C$776,СВЦЭМ!$A$33:$A$776,$A96,СВЦЭМ!$B$33:$B$776,L$83)+'СЕТ СН'!$H$12+СВЦЭМ!$D$10+'СЕТ СН'!$H$6-'СЕТ СН'!$H$22</f>
        <v>1118.7256392300001</v>
      </c>
      <c r="M96" s="36">
        <f>SUMIFS(СВЦЭМ!$C$33:$C$776,СВЦЭМ!$A$33:$A$776,$A96,СВЦЭМ!$B$33:$B$776,M$83)+'СЕТ СН'!$H$12+СВЦЭМ!$D$10+'СЕТ СН'!$H$6-'СЕТ СН'!$H$22</f>
        <v>1099.8629310399999</v>
      </c>
      <c r="N96" s="36">
        <f>SUMIFS(СВЦЭМ!$C$33:$C$776,СВЦЭМ!$A$33:$A$776,$A96,СВЦЭМ!$B$33:$B$776,N$83)+'СЕТ СН'!$H$12+СВЦЭМ!$D$10+'СЕТ СН'!$H$6-'СЕТ СН'!$H$22</f>
        <v>1088.95327107</v>
      </c>
      <c r="O96" s="36">
        <f>SUMIFS(СВЦЭМ!$C$33:$C$776,СВЦЭМ!$A$33:$A$776,$A96,СВЦЭМ!$B$33:$B$776,O$83)+'СЕТ СН'!$H$12+СВЦЭМ!$D$10+'СЕТ СН'!$H$6-'СЕТ СН'!$H$22</f>
        <v>1080.32496747</v>
      </c>
      <c r="P96" s="36">
        <f>SUMIFS(СВЦЭМ!$C$33:$C$776,СВЦЭМ!$A$33:$A$776,$A96,СВЦЭМ!$B$33:$B$776,P$83)+'СЕТ СН'!$H$12+СВЦЭМ!$D$10+'СЕТ СН'!$H$6-'СЕТ СН'!$H$22</f>
        <v>1080.4895698800001</v>
      </c>
      <c r="Q96" s="36">
        <f>SUMIFS(СВЦЭМ!$C$33:$C$776,СВЦЭМ!$A$33:$A$776,$A96,СВЦЭМ!$B$33:$B$776,Q$83)+'СЕТ СН'!$H$12+СВЦЭМ!$D$10+'СЕТ СН'!$H$6-'СЕТ СН'!$H$22</f>
        <v>1081.1000770600001</v>
      </c>
      <c r="R96" s="36">
        <f>SUMIFS(СВЦЭМ!$C$33:$C$776,СВЦЭМ!$A$33:$A$776,$A96,СВЦЭМ!$B$33:$B$776,R$83)+'СЕТ СН'!$H$12+СВЦЭМ!$D$10+'СЕТ СН'!$H$6-'СЕТ СН'!$H$22</f>
        <v>1077.5706668299999</v>
      </c>
      <c r="S96" s="36">
        <f>SUMIFS(СВЦЭМ!$C$33:$C$776,СВЦЭМ!$A$33:$A$776,$A96,СВЦЭМ!$B$33:$B$776,S$83)+'СЕТ СН'!$H$12+СВЦЭМ!$D$10+'СЕТ СН'!$H$6-'СЕТ СН'!$H$22</f>
        <v>1093.74872639</v>
      </c>
      <c r="T96" s="36">
        <f>SUMIFS(СВЦЭМ!$C$33:$C$776,СВЦЭМ!$A$33:$A$776,$A96,СВЦЭМ!$B$33:$B$776,T$83)+'СЕТ СН'!$H$12+СВЦЭМ!$D$10+'СЕТ СН'!$H$6-'СЕТ СН'!$H$22</f>
        <v>1117.7648120000001</v>
      </c>
      <c r="U96" s="36">
        <f>SUMIFS(СВЦЭМ!$C$33:$C$776,СВЦЭМ!$A$33:$A$776,$A96,СВЦЭМ!$B$33:$B$776,U$83)+'СЕТ СН'!$H$12+СВЦЭМ!$D$10+'СЕТ СН'!$H$6-'СЕТ СН'!$H$22</f>
        <v>1119.90965727</v>
      </c>
      <c r="V96" s="36">
        <f>SUMIFS(СВЦЭМ!$C$33:$C$776,СВЦЭМ!$A$33:$A$776,$A96,СВЦЭМ!$B$33:$B$776,V$83)+'СЕТ СН'!$H$12+СВЦЭМ!$D$10+'СЕТ СН'!$H$6-'СЕТ СН'!$H$22</f>
        <v>1100.9452524200001</v>
      </c>
      <c r="W96" s="36">
        <f>SUMIFS(СВЦЭМ!$C$33:$C$776,СВЦЭМ!$A$33:$A$776,$A96,СВЦЭМ!$B$33:$B$776,W$83)+'СЕТ СН'!$H$12+СВЦЭМ!$D$10+'СЕТ СН'!$H$6-'СЕТ СН'!$H$22</f>
        <v>1088.6140145500001</v>
      </c>
      <c r="X96" s="36">
        <f>SUMIFS(СВЦЭМ!$C$33:$C$776,СВЦЭМ!$A$33:$A$776,$A96,СВЦЭМ!$B$33:$B$776,X$83)+'СЕТ СН'!$H$12+СВЦЭМ!$D$10+'СЕТ СН'!$H$6-'СЕТ СН'!$H$22</f>
        <v>1063.7554737600001</v>
      </c>
      <c r="Y96" s="36">
        <f>SUMIFS(СВЦЭМ!$C$33:$C$776,СВЦЭМ!$A$33:$A$776,$A96,СВЦЭМ!$B$33:$B$776,Y$83)+'СЕТ СН'!$H$12+СВЦЭМ!$D$10+'СЕТ СН'!$H$6-'СЕТ СН'!$H$22</f>
        <v>1080.7603982099999</v>
      </c>
    </row>
    <row r="97" spans="1:25" ht="15.75" x14ac:dyDescent="0.2">
      <c r="A97" s="35">
        <f t="shared" si="2"/>
        <v>44149</v>
      </c>
      <c r="B97" s="36">
        <f>SUMIFS(СВЦЭМ!$C$33:$C$776,СВЦЭМ!$A$33:$A$776,$A97,СВЦЭМ!$B$33:$B$776,B$83)+'СЕТ СН'!$H$12+СВЦЭМ!$D$10+'СЕТ СН'!$H$6-'СЕТ СН'!$H$22</f>
        <v>1131.5594141300001</v>
      </c>
      <c r="C97" s="36">
        <f>SUMIFS(СВЦЭМ!$C$33:$C$776,СВЦЭМ!$A$33:$A$776,$A97,СВЦЭМ!$B$33:$B$776,C$83)+'СЕТ СН'!$H$12+СВЦЭМ!$D$10+'СЕТ СН'!$H$6-'СЕТ СН'!$H$22</f>
        <v>1201.7541715499999</v>
      </c>
      <c r="D97" s="36">
        <f>SUMIFS(СВЦЭМ!$C$33:$C$776,СВЦЭМ!$A$33:$A$776,$A97,СВЦЭМ!$B$33:$B$776,D$83)+'СЕТ СН'!$H$12+СВЦЭМ!$D$10+'СЕТ СН'!$H$6-'СЕТ СН'!$H$22</f>
        <v>1256.9737765499999</v>
      </c>
      <c r="E97" s="36">
        <f>SUMIFS(СВЦЭМ!$C$33:$C$776,СВЦЭМ!$A$33:$A$776,$A97,СВЦЭМ!$B$33:$B$776,E$83)+'СЕТ СН'!$H$12+СВЦЭМ!$D$10+'СЕТ СН'!$H$6-'СЕТ СН'!$H$22</f>
        <v>1263.32160503</v>
      </c>
      <c r="F97" s="36">
        <f>SUMIFS(СВЦЭМ!$C$33:$C$776,СВЦЭМ!$A$33:$A$776,$A97,СВЦЭМ!$B$33:$B$776,F$83)+'СЕТ СН'!$H$12+СВЦЭМ!$D$10+'СЕТ СН'!$H$6-'СЕТ СН'!$H$22</f>
        <v>1243.6224304499999</v>
      </c>
      <c r="G97" s="36">
        <f>SUMIFS(СВЦЭМ!$C$33:$C$776,СВЦЭМ!$A$33:$A$776,$A97,СВЦЭМ!$B$33:$B$776,G$83)+'СЕТ СН'!$H$12+СВЦЭМ!$D$10+'СЕТ СН'!$H$6-'СЕТ СН'!$H$22</f>
        <v>1226.63003254</v>
      </c>
      <c r="H97" s="36">
        <f>SUMIFS(СВЦЭМ!$C$33:$C$776,СВЦЭМ!$A$33:$A$776,$A97,СВЦЭМ!$B$33:$B$776,H$83)+'СЕТ СН'!$H$12+СВЦЭМ!$D$10+'СЕТ СН'!$H$6-'СЕТ СН'!$H$22</f>
        <v>1208.7261015900001</v>
      </c>
      <c r="I97" s="36">
        <f>SUMIFS(СВЦЭМ!$C$33:$C$776,СВЦЭМ!$A$33:$A$776,$A97,СВЦЭМ!$B$33:$B$776,I$83)+'СЕТ СН'!$H$12+СВЦЭМ!$D$10+'СЕТ СН'!$H$6-'СЕТ СН'!$H$22</f>
        <v>1188.22006986</v>
      </c>
      <c r="J97" s="36">
        <f>SUMIFS(СВЦЭМ!$C$33:$C$776,СВЦЭМ!$A$33:$A$776,$A97,СВЦЭМ!$B$33:$B$776,J$83)+'СЕТ СН'!$H$12+СВЦЭМ!$D$10+'СЕТ СН'!$H$6-'СЕТ СН'!$H$22</f>
        <v>1181.8136081600001</v>
      </c>
      <c r="K97" s="36">
        <f>SUMIFS(СВЦЭМ!$C$33:$C$776,СВЦЭМ!$A$33:$A$776,$A97,СВЦЭМ!$B$33:$B$776,K$83)+'СЕТ СН'!$H$12+СВЦЭМ!$D$10+'СЕТ СН'!$H$6-'СЕТ СН'!$H$22</f>
        <v>1160.42022649</v>
      </c>
      <c r="L97" s="36">
        <f>SUMIFS(СВЦЭМ!$C$33:$C$776,СВЦЭМ!$A$33:$A$776,$A97,СВЦЭМ!$B$33:$B$776,L$83)+'СЕТ СН'!$H$12+СВЦЭМ!$D$10+'СЕТ СН'!$H$6-'СЕТ СН'!$H$22</f>
        <v>1127.81209515</v>
      </c>
      <c r="M97" s="36">
        <f>SUMIFS(СВЦЭМ!$C$33:$C$776,СВЦЭМ!$A$33:$A$776,$A97,СВЦЭМ!$B$33:$B$776,M$83)+'СЕТ СН'!$H$12+СВЦЭМ!$D$10+'СЕТ СН'!$H$6-'СЕТ СН'!$H$22</f>
        <v>1085.93158214</v>
      </c>
      <c r="N97" s="36">
        <f>SUMIFS(СВЦЭМ!$C$33:$C$776,СВЦЭМ!$A$33:$A$776,$A97,СВЦЭМ!$B$33:$B$776,N$83)+'СЕТ СН'!$H$12+СВЦЭМ!$D$10+'СЕТ СН'!$H$6-'СЕТ СН'!$H$22</f>
        <v>1081.8427735</v>
      </c>
      <c r="O97" s="36">
        <f>SUMIFS(СВЦЭМ!$C$33:$C$776,СВЦЭМ!$A$33:$A$776,$A97,СВЦЭМ!$B$33:$B$776,O$83)+'СЕТ СН'!$H$12+СВЦЭМ!$D$10+'СЕТ СН'!$H$6-'СЕТ СН'!$H$22</f>
        <v>1101.61196662</v>
      </c>
      <c r="P97" s="36">
        <f>SUMIFS(СВЦЭМ!$C$33:$C$776,СВЦЭМ!$A$33:$A$776,$A97,СВЦЭМ!$B$33:$B$776,P$83)+'СЕТ СН'!$H$12+СВЦЭМ!$D$10+'СЕТ СН'!$H$6-'СЕТ СН'!$H$22</f>
        <v>1116.2912167899999</v>
      </c>
      <c r="Q97" s="36">
        <f>SUMIFS(СВЦЭМ!$C$33:$C$776,СВЦЭМ!$A$33:$A$776,$A97,СВЦЭМ!$B$33:$B$776,Q$83)+'СЕТ СН'!$H$12+СВЦЭМ!$D$10+'СЕТ СН'!$H$6-'СЕТ СН'!$H$22</f>
        <v>1117.7663480900001</v>
      </c>
      <c r="R97" s="36">
        <f>SUMIFS(СВЦЭМ!$C$33:$C$776,СВЦЭМ!$A$33:$A$776,$A97,СВЦЭМ!$B$33:$B$776,R$83)+'СЕТ СН'!$H$12+СВЦЭМ!$D$10+'СЕТ СН'!$H$6-'СЕТ СН'!$H$22</f>
        <v>1111.14878249</v>
      </c>
      <c r="S97" s="36">
        <f>SUMIFS(СВЦЭМ!$C$33:$C$776,СВЦЭМ!$A$33:$A$776,$A97,СВЦЭМ!$B$33:$B$776,S$83)+'СЕТ СН'!$H$12+СВЦЭМ!$D$10+'СЕТ СН'!$H$6-'СЕТ СН'!$H$22</f>
        <v>1080.87949893</v>
      </c>
      <c r="T97" s="36">
        <f>SUMIFS(СВЦЭМ!$C$33:$C$776,СВЦЭМ!$A$33:$A$776,$A97,СВЦЭМ!$B$33:$B$776,T$83)+'СЕТ СН'!$H$12+СВЦЭМ!$D$10+'СЕТ СН'!$H$6-'СЕТ СН'!$H$22</f>
        <v>1052.0000962199999</v>
      </c>
      <c r="U97" s="36">
        <f>SUMIFS(СВЦЭМ!$C$33:$C$776,СВЦЭМ!$A$33:$A$776,$A97,СВЦЭМ!$B$33:$B$776,U$83)+'СЕТ СН'!$H$12+СВЦЭМ!$D$10+'СЕТ СН'!$H$6-'СЕТ СН'!$H$22</f>
        <v>1065.6366464600001</v>
      </c>
      <c r="V97" s="36">
        <f>SUMIFS(СВЦЭМ!$C$33:$C$776,СВЦЭМ!$A$33:$A$776,$A97,СВЦЭМ!$B$33:$B$776,V$83)+'СЕТ СН'!$H$12+СВЦЭМ!$D$10+'СЕТ СН'!$H$6-'СЕТ СН'!$H$22</f>
        <v>1088.8589557099999</v>
      </c>
      <c r="W97" s="36">
        <f>SUMIFS(СВЦЭМ!$C$33:$C$776,СВЦЭМ!$A$33:$A$776,$A97,СВЦЭМ!$B$33:$B$776,W$83)+'СЕТ СН'!$H$12+СВЦЭМ!$D$10+'СЕТ СН'!$H$6-'СЕТ СН'!$H$22</f>
        <v>1102.85660222</v>
      </c>
      <c r="X97" s="36">
        <f>SUMIFS(СВЦЭМ!$C$33:$C$776,СВЦЭМ!$A$33:$A$776,$A97,СВЦЭМ!$B$33:$B$776,X$83)+'СЕТ СН'!$H$12+СВЦЭМ!$D$10+'СЕТ СН'!$H$6-'СЕТ СН'!$H$22</f>
        <v>1111.6576923600001</v>
      </c>
      <c r="Y97" s="36">
        <f>SUMIFS(СВЦЭМ!$C$33:$C$776,СВЦЭМ!$A$33:$A$776,$A97,СВЦЭМ!$B$33:$B$776,Y$83)+'СЕТ СН'!$H$12+СВЦЭМ!$D$10+'СЕТ СН'!$H$6-'СЕТ СН'!$H$22</f>
        <v>1108.27911758</v>
      </c>
    </row>
    <row r="98" spans="1:25" ht="15.75" x14ac:dyDescent="0.2">
      <c r="A98" s="35">
        <f t="shared" si="2"/>
        <v>44150</v>
      </c>
      <c r="B98" s="36">
        <f>SUMIFS(СВЦЭМ!$C$33:$C$776,СВЦЭМ!$A$33:$A$776,$A98,СВЦЭМ!$B$33:$B$776,B$83)+'СЕТ СН'!$H$12+СВЦЭМ!$D$10+'СЕТ СН'!$H$6-'СЕТ СН'!$H$22</f>
        <v>1132.5629184500001</v>
      </c>
      <c r="C98" s="36">
        <f>SUMIFS(СВЦЭМ!$C$33:$C$776,СВЦЭМ!$A$33:$A$776,$A98,СВЦЭМ!$B$33:$B$776,C$83)+'СЕТ СН'!$H$12+СВЦЭМ!$D$10+'СЕТ СН'!$H$6-'СЕТ СН'!$H$22</f>
        <v>1217.0465041</v>
      </c>
      <c r="D98" s="36">
        <f>SUMIFS(СВЦЭМ!$C$33:$C$776,СВЦЭМ!$A$33:$A$776,$A98,СВЦЭМ!$B$33:$B$776,D$83)+'СЕТ СН'!$H$12+СВЦЭМ!$D$10+'СЕТ СН'!$H$6-'СЕТ СН'!$H$22</f>
        <v>1277.0934977800002</v>
      </c>
      <c r="E98" s="36">
        <f>SUMIFS(СВЦЭМ!$C$33:$C$776,СВЦЭМ!$A$33:$A$776,$A98,СВЦЭМ!$B$33:$B$776,E$83)+'СЕТ СН'!$H$12+СВЦЭМ!$D$10+'СЕТ СН'!$H$6-'СЕТ СН'!$H$22</f>
        <v>1286.2876733200001</v>
      </c>
      <c r="F98" s="36">
        <f>SUMIFS(СВЦЭМ!$C$33:$C$776,СВЦЭМ!$A$33:$A$776,$A98,СВЦЭМ!$B$33:$B$776,F$83)+'СЕТ СН'!$H$12+СВЦЭМ!$D$10+'СЕТ СН'!$H$6-'СЕТ СН'!$H$22</f>
        <v>1294.53759874</v>
      </c>
      <c r="G98" s="36">
        <f>SUMIFS(СВЦЭМ!$C$33:$C$776,СВЦЭМ!$A$33:$A$776,$A98,СВЦЭМ!$B$33:$B$776,G$83)+'СЕТ СН'!$H$12+СВЦЭМ!$D$10+'СЕТ СН'!$H$6-'СЕТ СН'!$H$22</f>
        <v>1283.36141772</v>
      </c>
      <c r="H98" s="36">
        <f>SUMIFS(СВЦЭМ!$C$33:$C$776,СВЦЭМ!$A$33:$A$776,$A98,СВЦЭМ!$B$33:$B$776,H$83)+'СЕТ СН'!$H$12+СВЦЭМ!$D$10+'СЕТ СН'!$H$6-'СЕТ СН'!$H$22</f>
        <v>1269.43913509</v>
      </c>
      <c r="I98" s="36">
        <f>SUMIFS(СВЦЭМ!$C$33:$C$776,СВЦЭМ!$A$33:$A$776,$A98,СВЦЭМ!$B$33:$B$776,I$83)+'СЕТ СН'!$H$12+СВЦЭМ!$D$10+'СЕТ СН'!$H$6-'СЕТ СН'!$H$22</f>
        <v>1242.3206149299999</v>
      </c>
      <c r="J98" s="36">
        <f>SUMIFS(СВЦЭМ!$C$33:$C$776,СВЦЭМ!$A$33:$A$776,$A98,СВЦЭМ!$B$33:$B$776,J$83)+'СЕТ СН'!$H$12+СВЦЭМ!$D$10+'СЕТ СН'!$H$6-'СЕТ СН'!$H$22</f>
        <v>1220.34564935</v>
      </c>
      <c r="K98" s="36">
        <f>SUMIFS(СВЦЭМ!$C$33:$C$776,СВЦЭМ!$A$33:$A$776,$A98,СВЦЭМ!$B$33:$B$776,K$83)+'СЕТ СН'!$H$12+СВЦЭМ!$D$10+'СЕТ СН'!$H$6-'СЕТ СН'!$H$22</f>
        <v>1206.1407718</v>
      </c>
      <c r="L98" s="36">
        <f>SUMIFS(СВЦЭМ!$C$33:$C$776,СВЦЭМ!$A$33:$A$776,$A98,СВЦЭМ!$B$33:$B$776,L$83)+'СЕТ СН'!$H$12+СВЦЭМ!$D$10+'СЕТ СН'!$H$6-'СЕТ СН'!$H$22</f>
        <v>1163.7212276099999</v>
      </c>
      <c r="M98" s="36">
        <f>SUMIFS(СВЦЭМ!$C$33:$C$776,СВЦЭМ!$A$33:$A$776,$A98,СВЦЭМ!$B$33:$B$776,M$83)+'СЕТ СН'!$H$12+СВЦЭМ!$D$10+'СЕТ СН'!$H$6-'СЕТ СН'!$H$22</f>
        <v>1105.6132485000001</v>
      </c>
      <c r="N98" s="36">
        <f>SUMIFS(СВЦЭМ!$C$33:$C$776,СВЦЭМ!$A$33:$A$776,$A98,СВЦЭМ!$B$33:$B$776,N$83)+'СЕТ СН'!$H$12+СВЦЭМ!$D$10+'СЕТ СН'!$H$6-'СЕТ СН'!$H$22</f>
        <v>1100.9507075700001</v>
      </c>
      <c r="O98" s="36">
        <f>SUMIFS(СВЦЭМ!$C$33:$C$776,СВЦЭМ!$A$33:$A$776,$A98,СВЦЭМ!$B$33:$B$776,O$83)+'СЕТ СН'!$H$12+СВЦЭМ!$D$10+'СЕТ СН'!$H$6-'СЕТ СН'!$H$22</f>
        <v>1104.3849901999999</v>
      </c>
      <c r="P98" s="36">
        <f>SUMIFS(СВЦЭМ!$C$33:$C$776,СВЦЭМ!$A$33:$A$776,$A98,СВЦЭМ!$B$33:$B$776,P$83)+'СЕТ СН'!$H$12+СВЦЭМ!$D$10+'СЕТ СН'!$H$6-'СЕТ СН'!$H$22</f>
        <v>1101.6552133600001</v>
      </c>
      <c r="Q98" s="36">
        <f>SUMIFS(СВЦЭМ!$C$33:$C$776,СВЦЭМ!$A$33:$A$776,$A98,СВЦЭМ!$B$33:$B$776,Q$83)+'СЕТ СН'!$H$12+СВЦЭМ!$D$10+'СЕТ СН'!$H$6-'СЕТ СН'!$H$22</f>
        <v>1099.3284744800001</v>
      </c>
      <c r="R98" s="36">
        <f>SUMIFS(СВЦЭМ!$C$33:$C$776,СВЦЭМ!$A$33:$A$776,$A98,СВЦЭМ!$B$33:$B$776,R$83)+'СЕТ СН'!$H$12+СВЦЭМ!$D$10+'СЕТ СН'!$H$6-'СЕТ СН'!$H$22</f>
        <v>1097.2013655400001</v>
      </c>
      <c r="S98" s="36">
        <f>SUMIFS(СВЦЭМ!$C$33:$C$776,СВЦЭМ!$A$33:$A$776,$A98,СВЦЭМ!$B$33:$B$776,S$83)+'СЕТ СН'!$H$12+СВЦЭМ!$D$10+'СЕТ СН'!$H$6-'СЕТ СН'!$H$22</f>
        <v>1072.21053833</v>
      </c>
      <c r="T98" s="36">
        <f>SUMIFS(СВЦЭМ!$C$33:$C$776,СВЦЭМ!$A$33:$A$776,$A98,СВЦЭМ!$B$33:$B$776,T$83)+'СЕТ СН'!$H$12+СВЦЭМ!$D$10+'СЕТ СН'!$H$6-'СЕТ СН'!$H$22</f>
        <v>1051.2259682700001</v>
      </c>
      <c r="U98" s="36">
        <f>SUMIFS(СВЦЭМ!$C$33:$C$776,СВЦЭМ!$A$33:$A$776,$A98,СВЦЭМ!$B$33:$B$776,U$83)+'СЕТ СН'!$H$12+СВЦЭМ!$D$10+'СЕТ СН'!$H$6-'СЕТ СН'!$H$22</f>
        <v>1051.1512387800001</v>
      </c>
      <c r="V98" s="36">
        <f>SUMIFS(СВЦЭМ!$C$33:$C$776,СВЦЭМ!$A$33:$A$776,$A98,СВЦЭМ!$B$33:$B$776,V$83)+'СЕТ СН'!$H$12+СВЦЭМ!$D$10+'СЕТ СН'!$H$6-'СЕТ СН'!$H$22</f>
        <v>1074.6591822099999</v>
      </c>
      <c r="W98" s="36">
        <f>SUMIFS(СВЦЭМ!$C$33:$C$776,СВЦЭМ!$A$33:$A$776,$A98,СВЦЭМ!$B$33:$B$776,W$83)+'СЕТ СН'!$H$12+СВЦЭМ!$D$10+'СЕТ СН'!$H$6-'СЕТ СН'!$H$22</f>
        <v>1087.9861538600001</v>
      </c>
      <c r="X98" s="36">
        <f>SUMIFS(СВЦЭМ!$C$33:$C$776,СВЦЭМ!$A$33:$A$776,$A98,СВЦЭМ!$B$33:$B$776,X$83)+'СЕТ СН'!$H$12+СВЦЭМ!$D$10+'СЕТ СН'!$H$6-'СЕТ СН'!$H$22</f>
        <v>1099.29385174</v>
      </c>
      <c r="Y98" s="36">
        <f>SUMIFS(СВЦЭМ!$C$33:$C$776,СВЦЭМ!$A$33:$A$776,$A98,СВЦЭМ!$B$33:$B$776,Y$83)+'СЕТ СН'!$H$12+СВЦЭМ!$D$10+'СЕТ СН'!$H$6-'СЕТ СН'!$H$22</f>
        <v>1104.2415332400001</v>
      </c>
    </row>
    <row r="99" spans="1:25" ht="15.75" x14ac:dyDescent="0.2">
      <c r="A99" s="35">
        <f t="shared" si="2"/>
        <v>44151</v>
      </c>
      <c r="B99" s="36">
        <f>SUMIFS(СВЦЭМ!$C$33:$C$776,СВЦЭМ!$A$33:$A$776,$A99,СВЦЭМ!$B$33:$B$776,B$83)+'СЕТ СН'!$H$12+СВЦЭМ!$D$10+'СЕТ СН'!$H$6-'СЕТ СН'!$H$22</f>
        <v>1182.4134979099999</v>
      </c>
      <c r="C99" s="36">
        <f>SUMIFS(СВЦЭМ!$C$33:$C$776,СВЦЭМ!$A$33:$A$776,$A99,СВЦЭМ!$B$33:$B$776,C$83)+'СЕТ СН'!$H$12+СВЦЭМ!$D$10+'СЕТ СН'!$H$6-'СЕТ СН'!$H$22</f>
        <v>1263.7611880899999</v>
      </c>
      <c r="D99" s="36">
        <f>SUMIFS(СВЦЭМ!$C$33:$C$776,СВЦЭМ!$A$33:$A$776,$A99,СВЦЭМ!$B$33:$B$776,D$83)+'СЕТ СН'!$H$12+СВЦЭМ!$D$10+'СЕТ СН'!$H$6-'СЕТ СН'!$H$22</f>
        <v>1322.9298350199999</v>
      </c>
      <c r="E99" s="36">
        <f>SUMIFS(СВЦЭМ!$C$33:$C$776,СВЦЭМ!$A$33:$A$776,$A99,СВЦЭМ!$B$33:$B$776,E$83)+'СЕТ СН'!$H$12+СВЦЭМ!$D$10+'СЕТ СН'!$H$6-'СЕТ СН'!$H$22</f>
        <v>1329.38372413</v>
      </c>
      <c r="F99" s="36">
        <f>SUMIFS(СВЦЭМ!$C$33:$C$776,СВЦЭМ!$A$33:$A$776,$A99,СВЦЭМ!$B$33:$B$776,F$83)+'СЕТ СН'!$H$12+СВЦЭМ!$D$10+'СЕТ СН'!$H$6-'СЕТ СН'!$H$22</f>
        <v>1313.2180259700001</v>
      </c>
      <c r="G99" s="36">
        <f>SUMIFS(СВЦЭМ!$C$33:$C$776,СВЦЭМ!$A$33:$A$776,$A99,СВЦЭМ!$B$33:$B$776,G$83)+'СЕТ СН'!$H$12+СВЦЭМ!$D$10+'СЕТ СН'!$H$6-'СЕТ СН'!$H$22</f>
        <v>1299.65671883</v>
      </c>
      <c r="H99" s="36">
        <f>SUMIFS(СВЦЭМ!$C$33:$C$776,СВЦЭМ!$A$33:$A$776,$A99,СВЦЭМ!$B$33:$B$776,H$83)+'СЕТ СН'!$H$12+СВЦЭМ!$D$10+'СЕТ СН'!$H$6-'СЕТ СН'!$H$22</f>
        <v>1254.98573083</v>
      </c>
      <c r="I99" s="36">
        <f>SUMIFS(СВЦЭМ!$C$33:$C$776,СВЦЭМ!$A$33:$A$776,$A99,СВЦЭМ!$B$33:$B$776,I$83)+'СЕТ СН'!$H$12+СВЦЭМ!$D$10+'СЕТ СН'!$H$6-'СЕТ СН'!$H$22</f>
        <v>1217.4475884000001</v>
      </c>
      <c r="J99" s="36">
        <f>SUMIFS(СВЦЭМ!$C$33:$C$776,СВЦЭМ!$A$33:$A$776,$A99,СВЦЭМ!$B$33:$B$776,J$83)+'СЕТ СН'!$H$12+СВЦЭМ!$D$10+'СЕТ СН'!$H$6-'СЕТ СН'!$H$22</f>
        <v>1201.9222455199999</v>
      </c>
      <c r="K99" s="36">
        <f>SUMIFS(СВЦЭМ!$C$33:$C$776,СВЦЭМ!$A$33:$A$776,$A99,СВЦЭМ!$B$33:$B$776,K$83)+'СЕТ СН'!$H$12+СВЦЭМ!$D$10+'СЕТ СН'!$H$6-'СЕТ СН'!$H$22</f>
        <v>1203.3694308399999</v>
      </c>
      <c r="L99" s="36">
        <f>SUMIFS(СВЦЭМ!$C$33:$C$776,СВЦЭМ!$A$33:$A$776,$A99,СВЦЭМ!$B$33:$B$776,L$83)+'СЕТ СН'!$H$12+СВЦЭМ!$D$10+'СЕТ СН'!$H$6-'СЕТ СН'!$H$22</f>
        <v>1172.49310036</v>
      </c>
      <c r="M99" s="36">
        <f>SUMIFS(СВЦЭМ!$C$33:$C$776,СВЦЭМ!$A$33:$A$776,$A99,СВЦЭМ!$B$33:$B$776,M$83)+'СЕТ СН'!$H$12+СВЦЭМ!$D$10+'СЕТ СН'!$H$6-'СЕТ СН'!$H$22</f>
        <v>1134.33869445</v>
      </c>
      <c r="N99" s="36">
        <f>SUMIFS(СВЦЭМ!$C$33:$C$776,СВЦЭМ!$A$33:$A$776,$A99,СВЦЭМ!$B$33:$B$776,N$83)+'СЕТ СН'!$H$12+СВЦЭМ!$D$10+'СЕТ СН'!$H$6-'СЕТ СН'!$H$22</f>
        <v>1118.35825892</v>
      </c>
      <c r="O99" s="36">
        <f>SUMIFS(СВЦЭМ!$C$33:$C$776,СВЦЭМ!$A$33:$A$776,$A99,СВЦЭМ!$B$33:$B$776,O$83)+'СЕТ СН'!$H$12+СВЦЭМ!$D$10+'СЕТ СН'!$H$6-'СЕТ СН'!$H$22</f>
        <v>1128.63365254</v>
      </c>
      <c r="P99" s="36">
        <f>SUMIFS(СВЦЭМ!$C$33:$C$776,СВЦЭМ!$A$33:$A$776,$A99,СВЦЭМ!$B$33:$B$776,P$83)+'СЕТ СН'!$H$12+СВЦЭМ!$D$10+'СЕТ СН'!$H$6-'СЕТ СН'!$H$22</f>
        <v>1129.31929545</v>
      </c>
      <c r="Q99" s="36">
        <f>SUMIFS(СВЦЭМ!$C$33:$C$776,СВЦЭМ!$A$33:$A$776,$A99,СВЦЭМ!$B$33:$B$776,Q$83)+'СЕТ СН'!$H$12+СВЦЭМ!$D$10+'СЕТ СН'!$H$6-'СЕТ СН'!$H$22</f>
        <v>1130.0693030499999</v>
      </c>
      <c r="R99" s="36">
        <f>SUMIFS(СВЦЭМ!$C$33:$C$776,СВЦЭМ!$A$33:$A$776,$A99,СВЦЭМ!$B$33:$B$776,R$83)+'СЕТ СН'!$H$12+СВЦЭМ!$D$10+'СЕТ СН'!$H$6-'СЕТ СН'!$H$22</f>
        <v>1115.8313216500001</v>
      </c>
      <c r="S99" s="36">
        <f>SUMIFS(СВЦЭМ!$C$33:$C$776,СВЦЭМ!$A$33:$A$776,$A99,СВЦЭМ!$B$33:$B$776,S$83)+'СЕТ СН'!$H$12+СВЦЭМ!$D$10+'СЕТ СН'!$H$6-'СЕТ СН'!$H$22</f>
        <v>1107.6259260100001</v>
      </c>
      <c r="T99" s="36">
        <f>SUMIFS(СВЦЭМ!$C$33:$C$776,СВЦЭМ!$A$33:$A$776,$A99,СВЦЭМ!$B$33:$B$776,T$83)+'СЕТ СН'!$H$12+СВЦЭМ!$D$10+'СЕТ СН'!$H$6-'СЕТ СН'!$H$22</f>
        <v>1091.9383772399999</v>
      </c>
      <c r="U99" s="36">
        <f>SUMIFS(СВЦЭМ!$C$33:$C$776,СВЦЭМ!$A$33:$A$776,$A99,СВЦЭМ!$B$33:$B$776,U$83)+'СЕТ СН'!$H$12+СВЦЭМ!$D$10+'СЕТ СН'!$H$6-'СЕТ СН'!$H$22</f>
        <v>1068.5552678500001</v>
      </c>
      <c r="V99" s="36">
        <f>SUMIFS(СВЦЭМ!$C$33:$C$776,СВЦЭМ!$A$33:$A$776,$A99,СВЦЭМ!$B$33:$B$776,V$83)+'СЕТ СН'!$H$12+СВЦЭМ!$D$10+'СЕТ СН'!$H$6-'СЕТ СН'!$H$22</f>
        <v>1068.8023476799999</v>
      </c>
      <c r="W99" s="36">
        <f>SUMIFS(СВЦЭМ!$C$33:$C$776,СВЦЭМ!$A$33:$A$776,$A99,СВЦЭМ!$B$33:$B$776,W$83)+'СЕТ СН'!$H$12+СВЦЭМ!$D$10+'СЕТ СН'!$H$6-'СЕТ СН'!$H$22</f>
        <v>1084.8286035200001</v>
      </c>
      <c r="X99" s="36">
        <f>SUMIFS(СВЦЭМ!$C$33:$C$776,СВЦЭМ!$A$33:$A$776,$A99,СВЦЭМ!$B$33:$B$776,X$83)+'СЕТ СН'!$H$12+СВЦЭМ!$D$10+'СЕТ СН'!$H$6-'СЕТ СН'!$H$22</f>
        <v>1098.5389556</v>
      </c>
      <c r="Y99" s="36">
        <f>SUMIFS(СВЦЭМ!$C$33:$C$776,СВЦЭМ!$A$33:$A$776,$A99,СВЦЭМ!$B$33:$B$776,Y$83)+'СЕТ СН'!$H$12+СВЦЭМ!$D$10+'СЕТ СН'!$H$6-'СЕТ СН'!$H$22</f>
        <v>1125.5684471</v>
      </c>
    </row>
    <row r="100" spans="1:25" ht="15.75" x14ac:dyDescent="0.2">
      <c r="A100" s="35">
        <f t="shared" si="2"/>
        <v>44152</v>
      </c>
      <c r="B100" s="36">
        <f>SUMIFS(СВЦЭМ!$C$33:$C$776,СВЦЭМ!$A$33:$A$776,$A100,СВЦЭМ!$B$33:$B$776,B$83)+'СЕТ СН'!$H$12+СВЦЭМ!$D$10+'СЕТ СН'!$H$6-'СЕТ СН'!$H$22</f>
        <v>1147.32460539</v>
      </c>
      <c r="C100" s="36">
        <f>SUMIFS(СВЦЭМ!$C$33:$C$776,СВЦЭМ!$A$33:$A$776,$A100,СВЦЭМ!$B$33:$B$776,C$83)+'СЕТ СН'!$H$12+СВЦЭМ!$D$10+'СЕТ СН'!$H$6-'СЕТ СН'!$H$22</f>
        <v>1222.0224257499999</v>
      </c>
      <c r="D100" s="36">
        <f>SUMIFS(СВЦЭМ!$C$33:$C$776,СВЦЭМ!$A$33:$A$776,$A100,СВЦЭМ!$B$33:$B$776,D$83)+'СЕТ СН'!$H$12+СВЦЭМ!$D$10+'СЕТ СН'!$H$6-'СЕТ СН'!$H$22</f>
        <v>1278.5917674700001</v>
      </c>
      <c r="E100" s="36">
        <f>SUMIFS(СВЦЭМ!$C$33:$C$776,СВЦЭМ!$A$33:$A$776,$A100,СВЦЭМ!$B$33:$B$776,E$83)+'СЕТ СН'!$H$12+СВЦЭМ!$D$10+'СЕТ СН'!$H$6-'СЕТ СН'!$H$22</f>
        <v>1283.66690219</v>
      </c>
      <c r="F100" s="36">
        <f>SUMIFS(СВЦЭМ!$C$33:$C$776,СВЦЭМ!$A$33:$A$776,$A100,СВЦЭМ!$B$33:$B$776,F$83)+'СЕТ СН'!$H$12+СВЦЭМ!$D$10+'СЕТ СН'!$H$6-'СЕТ СН'!$H$22</f>
        <v>1283.56067383</v>
      </c>
      <c r="G100" s="36">
        <f>SUMIFS(СВЦЭМ!$C$33:$C$776,СВЦЭМ!$A$33:$A$776,$A100,СВЦЭМ!$B$33:$B$776,G$83)+'СЕТ СН'!$H$12+СВЦЭМ!$D$10+'СЕТ СН'!$H$6-'СЕТ СН'!$H$22</f>
        <v>1272.1955506300001</v>
      </c>
      <c r="H100" s="36">
        <f>SUMIFS(СВЦЭМ!$C$33:$C$776,СВЦЭМ!$A$33:$A$776,$A100,СВЦЭМ!$B$33:$B$776,H$83)+'СЕТ СН'!$H$12+СВЦЭМ!$D$10+'СЕТ СН'!$H$6-'СЕТ СН'!$H$22</f>
        <v>1235.6095380300001</v>
      </c>
      <c r="I100" s="36">
        <f>SUMIFS(СВЦЭМ!$C$33:$C$776,СВЦЭМ!$A$33:$A$776,$A100,СВЦЭМ!$B$33:$B$776,I$83)+'СЕТ СН'!$H$12+СВЦЭМ!$D$10+'СЕТ СН'!$H$6-'СЕТ СН'!$H$22</f>
        <v>1184.6852213699999</v>
      </c>
      <c r="J100" s="36">
        <f>SUMIFS(СВЦЭМ!$C$33:$C$776,СВЦЭМ!$A$33:$A$776,$A100,СВЦЭМ!$B$33:$B$776,J$83)+'СЕТ СН'!$H$12+СВЦЭМ!$D$10+'СЕТ СН'!$H$6-'СЕТ СН'!$H$22</f>
        <v>1163.8378918200001</v>
      </c>
      <c r="K100" s="36">
        <f>SUMIFS(СВЦЭМ!$C$33:$C$776,СВЦЭМ!$A$33:$A$776,$A100,СВЦЭМ!$B$33:$B$776,K$83)+'СЕТ СН'!$H$12+СВЦЭМ!$D$10+'СЕТ СН'!$H$6-'СЕТ СН'!$H$22</f>
        <v>1210.5018828899999</v>
      </c>
      <c r="L100" s="36">
        <f>SUMIFS(СВЦЭМ!$C$33:$C$776,СВЦЭМ!$A$33:$A$776,$A100,СВЦЭМ!$B$33:$B$776,L$83)+'СЕТ СН'!$H$12+СВЦЭМ!$D$10+'СЕТ СН'!$H$6-'СЕТ СН'!$H$22</f>
        <v>1167.89866319</v>
      </c>
      <c r="M100" s="36">
        <f>SUMIFS(СВЦЭМ!$C$33:$C$776,СВЦЭМ!$A$33:$A$776,$A100,СВЦЭМ!$B$33:$B$776,M$83)+'СЕТ СН'!$H$12+СВЦЭМ!$D$10+'СЕТ СН'!$H$6-'СЕТ СН'!$H$22</f>
        <v>1104.5357446800001</v>
      </c>
      <c r="N100" s="36">
        <f>SUMIFS(СВЦЭМ!$C$33:$C$776,СВЦЭМ!$A$33:$A$776,$A100,СВЦЭМ!$B$33:$B$776,N$83)+'СЕТ СН'!$H$12+СВЦЭМ!$D$10+'СЕТ СН'!$H$6-'СЕТ СН'!$H$22</f>
        <v>1090.70118032</v>
      </c>
      <c r="O100" s="36">
        <f>SUMIFS(СВЦЭМ!$C$33:$C$776,СВЦЭМ!$A$33:$A$776,$A100,СВЦЭМ!$B$33:$B$776,O$83)+'СЕТ СН'!$H$12+СВЦЭМ!$D$10+'СЕТ СН'!$H$6-'СЕТ СН'!$H$22</f>
        <v>1095.0907892</v>
      </c>
      <c r="P100" s="36">
        <f>SUMIFS(СВЦЭМ!$C$33:$C$776,СВЦЭМ!$A$33:$A$776,$A100,СВЦЭМ!$B$33:$B$776,P$83)+'СЕТ СН'!$H$12+СВЦЭМ!$D$10+'СЕТ СН'!$H$6-'СЕТ СН'!$H$22</f>
        <v>1093.2357547300001</v>
      </c>
      <c r="Q100" s="36">
        <f>SUMIFS(СВЦЭМ!$C$33:$C$776,СВЦЭМ!$A$33:$A$776,$A100,СВЦЭМ!$B$33:$B$776,Q$83)+'СЕТ СН'!$H$12+СВЦЭМ!$D$10+'СЕТ СН'!$H$6-'СЕТ СН'!$H$22</f>
        <v>1092.9117073800001</v>
      </c>
      <c r="R100" s="36">
        <f>SUMIFS(СВЦЭМ!$C$33:$C$776,СВЦЭМ!$A$33:$A$776,$A100,СВЦЭМ!$B$33:$B$776,R$83)+'СЕТ СН'!$H$12+СВЦЭМ!$D$10+'СЕТ СН'!$H$6-'СЕТ СН'!$H$22</f>
        <v>1195.9789896499999</v>
      </c>
      <c r="S100" s="36">
        <f>SUMIFS(СВЦЭМ!$C$33:$C$776,СВЦЭМ!$A$33:$A$776,$A100,СВЦЭМ!$B$33:$B$776,S$83)+'СЕТ СН'!$H$12+СВЦЭМ!$D$10+'СЕТ СН'!$H$6-'СЕТ СН'!$H$22</f>
        <v>1165.81816162</v>
      </c>
      <c r="T100" s="36">
        <f>SUMIFS(СВЦЭМ!$C$33:$C$776,СВЦЭМ!$A$33:$A$776,$A100,СВЦЭМ!$B$33:$B$776,T$83)+'СЕТ СН'!$H$12+СВЦЭМ!$D$10+'СЕТ СН'!$H$6-'СЕТ СН'!$H$22</f>
        <v>1091.8970239800001</v>
      </c>
      <c r="U100" s="36">
        <f>SUMIFS(СВЦЭМ!$C$33:$C$776,СВЦЭМ!$A$33:$A$776,$A100,СВЦЭМ!$B$33:$B$776,U$83)+'СЕТ СН'!$H$12+СВЦЭМ!$D$10+'СЕТ СН'!$H$6-'СЕТ СН'!$H$22</f>
        <v>1042.7951674999999</v>
      </c>
      <c r="V100" s="36">
        <f>SUMIFS(СВЦЭМ!$C$33:$C$776,СВЦЭМ!$A$33:$A$776,$A100,СВЦЭМ!$B$33:$B$776,V$83)+'СЕТ СН'!$H$12+СВЦЭМ!$D$10+'СЕТ СН'!$H$6-'СЕТ СН'!$H$22</f>
        <v>1038.3632222399999</v>
      </c>
      <c r="W100" s="36">
        <f>SUMIFS(СВЦЭМ!$C$33:$C$776,СВЦЭМ!$A$33:$A$776,$A100,СВЦЭМ!$B$33:$B$776,W$83)+'СЕТ СН'!$H$12+СВЦЭМ!$D$10+'СЕТ СН'!$H$6-'СЕТ СН'!$H$22</f>
        <v>1070.70819054</v>
      </c>
      <c r="X100" s="36">
        <f>SUMIFS(СВЦЭМ!$C$33:$C$776,СВЦЭМ!$A$33:$A$776,$A100,СВЦЭМ!$B$33:$B$776,X$83)+'СЕТ СН'!$H$12+СВЦЭМ!$D$10+'СЕТ СН'!$H$6-'СЕТ СН'!$H$22</f>
        <v>1071.68183965</v>
      </c>
      <c r="Y100" s="36">
        <f>SUMIFS(СВЦЭМ!$C$33:$C$776,СВЦЭМ!$A$33:$A$776,$A100,СВЦЭМ!$B$33:$B$776,Y$83)+'СЕТ СН'!$H$12+СВЦЭМ!$D$10+'СЕТ СН'!$H$6-'СЕТ СН'!$H$22</f>
        <v>1092.4110821100001</v>
      </c>
    </row>
    <row r="101" spans="1:25" ht="15.75" x14ac:dyDescent="0.2">
      <c r="A101" s="35">
        <f t="shared" si="2"/>
        <v>44153</v>
      </c>
      <c r="B101" s="36">
        <f>SUMIFS(СВЦЭМ!$C$33:$C$776,СВЦЭМ!$A$33:$A$776,$A101,СВЦЭМ!$B$33:$B$776,B$83)+'СЕТ СН'!$H$12+СВЦЭМ!$D$10+'СЕТ СН'!$H$6-'СЕТ СН'!$H$22</f>
        <v>1156.9289763900001</v>
      </c>
      <c r="C101" s="36">
        <f>SUMIFS(СВЦЭМ!$C$33:$C$776,СВЦЭМ!$A$33:$A$776,$A101,СВЦЭМ!$B$33:$B$776,C$83)+'СЕТ СН'!$H$12+СВЦЭМ!$D$10+'СЕТ СН'!$H$6-'СЕТ СН'!$H$22</f>
        <v>1207.6742160000001</v>
      </c>
      <c r="D101" s="36">
        <f>SUMIFS(СВЦЭМ!$C$33:$C$776,СВЦЭМ!$A$33:$A$776,$A101,СВЦЭМ!$B$33:$B$776,D$83)+'СЕТ СН'!$H$12+СВЦЭМ!$D$10+'СЕТ СН'!$H$6-'СЕТ СН'!$H$22</f>
        <v>1246.3304504600001</v>
      </c>
      <c r="E101" s="36">
        <f>SUMIFS(СВЦЭМ!$C$33:$C$776,СВЦЭМ!$A$33:$A$776,$A101,СВЦЭМ!$B$33:$B$776,E$83)+'СЕТ СН'!$H$12+СВЦЭМ!$D$10+'СЕТ СН'!$H$6-'СЕТ СН'!$H$22</f>
        <v>1258.5167717700001</v>
      </c>
      <c r="F101" s="36">
        <f>SUMIFS(СВЦЭМ!$C$33:$C$776,СВЦЭМ!$A$33:$A$776,$A101,СВЦЭМ!$B$33:$B$776,F$83)+'СЕТ СН'!$H$12+СВЦЭМ!$D$10+'СЕТ СН'!$H$6-'СЕТ СН'!$H$22</f>
        <v>1254.8442429500001</v>
      </c>
      <c r="G101" s="36">
        <f>SUMIFS(СВЦЭМ!$C$33:$C$776,СВЦЭМ!$A$33:$A$776,$A101,СВЦЭМ!$B$33:$B$776,G$83)+'СЕТ СН'!$H$12+СВЦЭМ!$D$10+'СЕТ СН'!$H$6-'СЕТ СН'!$H$22</f>
        <v>1236.22744827</v>
      </c>
      <c r="H101" s="36">
        <f>SUMIFS(СВЦЭМ!$C$33:$C$776,СВЦЭМ!$A$33:$A$776,$A101,СВЦЭМ!$B$33:$B$776,H$83)+'СЕТ СН'!$H$12+СВЦЭМ!$D$10+'СЕТ СН'!$H$6-'СЕТ СН'!$H$22</f>
        <v>1237.9768818299999</v>
      </c>
      <c r="I101" s="36">
        <f>SUMIFS(СВЦЭМ!$C$33:$C$776,СВЦЭМ!$A$33:$A$776,$A101,СВЦЭМ!$B$33:$B$776,I$83)+'СЕТ СН'!$H$12+СВЦЭМ!$D$10+'СЕТ СН'!$H$6-'СЕТ СН'!$H$22</f>
        <v>1221.3333247400001</v>
      </c>
      <c r="J101" s="36">
        <f>SUMIFS(СВЦЭМ!$C$33:$C$776,СВЦЭМ!$A$33:$A$776,$A101,СВЦЭМ!$B$33:$B$776,J$83)+'СЕТ СН'!$H$12+СВЦЭМ!$D$10+'СЕТ СН'!$H$6-'СЕТ СН'!$H$22</f>
        <v>1194.80640066</v>
      </c>
      <c r="K101" s="36">
        <f>SUMIFS(СВЦЭМ!$C$33:$C$776,СВЦЭМ!$A$33:$A$776,$A101,СВЦЭМ!$B$33:$B$776,K$83)+'СЕТ СН'!$H$12+СВЦЭМ!$D$10+'СЕТ СН'!$H$6-'СЕТ СН'!$H$22</f>
        <v>1182.86423051</v>
      </c>
      <c r="L101" s="36">
        <f>SUMIFS(СВЦЭМ!$C$33:$C$776,СВЦЭМ!$A$33:$A$776,$A101,СВЦЭМ!$B$33:$B$776,L$83)+'СЕТ СН'!$H$12+СВЦЭМ!$D$10+'СЕТ СН'!$H$6-'СЕТ СН'!$H$22</f>
        <v>1141.0730560500001</v>
      </c>
      <c r="M101" s="36">
        <f>SUMIFS(СВЦЭМ!$C$33:$C$776,СВЦЭМ!$A$33:$A$776,$A101,СВЦЭМ!$B$33:$B$776,M$83)+'СЕТ СН'!$H$12+СВЦЭМ!$D$10+'СЕТ СН'!$H$6-'СЕТ СН'!$H$22</f>
        <v>1118.1133277900001</v>
      </c>
      <c r="N101" s="36">
        <f>SUMIFS(СВЦЭМ!$C$33:$C$776,СВЦЭМ!$A$33:$A$776,$A101,СВЦЭМ!$B$33:$B$776,N$83)+'СЕТ СН'!$H$12+СВЦЭМ!$D$10+'СЕТ СН'!$H$6-'СЕТ СН'!$H$22</f>
        <v>1111.39260696</v>
      </c>
      <c r="O101" s="36">
        <f>SUMIFS(СВЦЭМ!$C$33:$C$776,СВЦЭМ!$A$33:$A$776,$A101,СВЦЭМ!$B$33:$B$776,O$83)+'СЕТ СН'!$H$12+СВЦЭМ!$D$10+'СЕТ СН'!$H$6-'СЕТ СН'!$H$22</f>
        <v>1111.4329944000001</v>
      </c>
      <c r="P101" s="36">
        <f>SUMIFS(СВЦЭМ!$C$33:$C$776,СВЦЭМ!$A$33:$A$776,$A101,СВЦЭМ!$B$33:$B$776,P$83)+'СЕТ СН'!$H$12+СВЦЭМ!$D$10+'СЕТ СН'!$H$6-'СЕТ СН'!$H$22</f>
        <v>1114.11693343</v>
      </c>
      <c r="Q101" s="36">
        <f>SUMIFS(СВЦЭМ!$C$33:$C$776,СВЦЭМ!$A$33:$A$776,$A101,СВЦЭМ!$B$33:$B$776,Q$83)+'СЕТ СН'!$H$12+СВЦЭМ!$D$10+'СЕТ СН'!$H$6-'СЕТ СН'!$H$22</f>
        <v>1116.1371263799999</v>
      </c>
      <c r="R101" s="36">
        <f>SUMIFS(СВЦЭМ!$C$33:$C$776,СВЦЭМ!$A$33:$A$776,$A101,СВЦЭМ!$B$33:$B$776,R$83)+'СЕТ СН'!$H$12+СВЦЭМ!$D$10+'СЕТ СН'!$H$6-'СЕТ СН'!$H$22</f>
        <v>1106.7134985800001</v>
      </c>
      <c r="S101" s="36">
        <f>SUMIFS(СВЦЭМ!$C$33:$C$776,СВЦЭМ!$A$33:$A$776,$A101,СВЦЭМ!$B$33:$B$776,S$83)+'СЕТ СН'!$H$12+СВЦЭМ!$D$10+'СЕТ СН'!$H$6-'СЕТ СН'!$H$22</f>
        <v>1127.4251220000001</v>
      </c>
      <c r="T101" s="36">
        <f>SUMIFS(СВЦЭМ!$C$33:$C$776,СВЦЭМ!$A$33:$A$776,$A101,СВЦЭМ!$B$33:$B$776,T$83)+'СЕТ СН'!$H$12+СВЦЭМ!$D$10+'СЕТ СН'!$H$6-'СЕТ СН'!$H$22</f>
        <v>1145.0719033299999</v>
      </c>
      <c r="U101" s="36">
        <f>SUMIFS(СВЦЭМ!$C$33:$C$776,СВЦЭМ!$A$33:$A$776,$A101,СВЦЭМ!$B$33:$B$776,U$83)+'СЕТ СН'!$H$12+СВЦЭМ!$D$10+'СЕТ СН'!$H$6-'СЕТ СН'!$H$22</f>
        <v>1144.57897682</v>
      </c>
      <c r="V101" s="36">
        <f>SUMIFS(СВЦЭМ!$C$33:$C$776,СВЦЭМ!$A$33:$A$776,$A101,СВЦЭМ!$B$33:$B$776,V$83)+'СЕТ СН'!$H$12+СВЦЭМ!$D$10+'СЕТ СН'!$H$6-'СЕТ СН'!$H$22</f>
        <v>1133.2771436600001</v>
      </c>
      <c r="W101" s="36">
        <f>SUMIFS(СВЦЭМ!$C$33:$C$776,СВЦЭМ!$A$33:$A$776,$A101,СВЦЭМ!$B$33:$B$776,W$83)+'СЕТ СН'!$H$12+СВЦЭМ!$D$10+'СЕТ СН'!$H$6-'СЕТ СН'!$H$22</f>
        <v>1116.45950619</v>
      </c>
      <c r="X101" s="36">
        <f>SUMIFS(СВЦЭМ!$C$33:$C$776,СВЦЭМ!$A$33:$A$776,$A101,СВЦЭМ!$B$33:$B$776,X$83)+'СЕТ СН'!$H$12+СВЦЭМ!$D$10+'СЕТ СН'!$H$6-'СЕТ СН'!$H$22</f>
        <v>1113.88769761</v>
      </c>
      <c r="Y101" s="36">
        <f>SUMIFS(СВЦЭМ!$C$33:$C$776,СВЦЭМ!$A$33:$A$776,$A101,СВЦЭМ!$B$33:$B$776,Y$83)+'СЕТ СН'!$H$12+СВЦЭМ!$D$10+'СЕТ СН'!$H$6-'СЕТ СН'!$H$22</f>
        <v>1120.0934571299999</v>
      </c>
    </row>
    <row r="102" spans="1:25" ht="15.75" x14ac:dyDescent="0.2">
      <c r="A102" s="35">
        <f t="shared" si="2"/>
        <v>44154</v>
      </c>
      <c r="B102" s="36">
        <f>SUMIFS(СВЦЭМ!$C$33:$C$776,СВЦЭМ!$A$33:$A$776,$A102,СВЦЭМ!$B$33:$B$776,B$83)+'СЕТ СН'!$H$12+СВЦЭМ!$D$10+'СЕТ СН'!$H$6-'СЕТ СН'!$H$22</f>
        <v>1193.0311533399999</v>
      </c>
      <c r="C102" s="36">
        <f>SUMIFS(СВЦЭМ!$C$33:$C$776,СВЦЭМ!$A$33:$A$776,$A102,СВЦЭМ!$B$33:$B$776,C$83)+'СЕТ СН'!$H$12+СВЦЭМ!$D$10+'СЕТ СН'!$H$6-'СЕТ СН'!$H$22</f>
        <v>1255.91275873</v>
      </c>
      <c r="D102" s="36">
        <f>SUMIFS(СВЦЭМ!$C$33:$C$776,СВЦЭМ!$A$33:$A$776,$A102,СВЦЭМ!$B$33:$B$776,D$83)+'СЕТ СН'!$H$12+СВЦЭМ!$D$10+'СЕТ СН'!$H$6-'СЕТ СН'!$H$22</f>
        <v>1287.5716595599999</v>
      </c>
      <c r="E102" s="36">
        <f>SUMIFS(СВЦЭМ!$C$33:$C$776,СВЦЭМ!$A$33:$A$776,$A102,СВЦЭМ!$B$33:$B$776,E$83)+'СЕТ СН'!$H$12+СВЦЭМ!$D$10+'СЕТ СН'!$H$6-'СЕТ СН'!$H$22</f>
        <v>1290.5249550200001</v>
      </c>
      <c r="F102" s="36">
        <f>SUMIFS(СВЦЭМ!$C$33:$C$776,СВЦЭМ!$A$33:$A$776,$A102,СВЦЭМ!$B$33:$B$776,F$83)+'СЕТ СН'!$H$12+СВЦЭМ!$D$10+'СЕТ СН'!$H$6-'СЕТ СН'!$H$22</f>
        <v>1287.4608664200002</v>
      </c>
      <c r="G102" s="36">
        <f>SUMIFS(СВЦЭМ!$C$33:$C$776,СВЦЭМ!$A$33:$A$776,$A102,СВЦЭМ!$B$33:$B$776,G$83)+'СЕТ СН'!$H$12+СВЦЭМ!$D$10+'СЕТ СН'!$H$6-'СЕТ СН'!$H$22</f>
        <v>1287.7919187300001</v>
      </c>
      <c r="H102" s="36">
        <f>SUMIFS(СВЦЭМ!$C$33:$C$776,СВЦЭМ!$A$33:$A$776,$A102,СВЦЭМ!$B$33:$B$776,H$83)+'СЕТ СН'!$H$12+СВЦЭМ!$D$10+'СЕТ СН'!$H$6-'СЕТ СН'!$H$22</f>
        <v>1265.8794655500001</v>
      </c>
      <c r="I102" s="36">
        <f>SUMIFS(СВЦЭМ!$C$33:$C$776,СВЦЭМ!$A$33:$A$776,$A102,СВЦЭМ!$B$33:$B$776,I$83)+'СЕТ СН'!$H$12+СВЦЭМ!$D$10+'СЕТ СН'!$H$6-'СЕТ СН'!$H$22</f>
        <v>1222.0695962100001</v>
      </c>
      <c r="J102" s="36">
        <f>SUMIFS(СВЦЭМ!$C$33:$C$776,СВЦЭМ!$A$33:$A$776,$A102,СВЦЭМ!$B$33:$B$776,J$83)+'СЕТ СН'!$H$12+СВЦЭМ!$D$10+'СЕТ СН'!$H$6-'СЕТ СН'!$H$22</f>
        <v>1186.50364605</v>
      </c>
      <c r="K102" s="36">
        <f>SUMIFS(СВЦЭМ!$C$33:$C$776,СВЦЭМ!$A$33:$A$776,$A102,СВЦЭМ!$B$33:$B$776,K$83)+'СЕТ СН'!$H$12+СВЦЭМ!$D$10+'СЕТ СН'!$H$6-'СЕТ СН'!$H$22</f>
        <v>1181.1173184500001</v>
      </c>
      <c r="L102" s="36">
        <f>SUMIFS(СВЦЭМ!$C$33:$C$776,СВЦЭМ!$A$33:$A$776,$A102,СВЦЭМ!$B$33:$B$776,L$83)+'СЕТ СН'!$H$12+СВЦЭМ!$D$10+'СЕТ СН'!$H$6-'СЕТ СН'!$H$22</f>
        <v>1151.67451695</v>
      </c>
      <c r="M102" s="36">
        <f>SUMIFS(СВЦЭМ!$C$33:$C$776,СВЦЭМ!$A$33:$A$776,$A102,СВЦЭМ!$B$33:$B$776,M$83)+'СЕТ СН'!$H$12+СВЦЭМ!$D$10+'СЕТ СН'!$H$6-'СЕТ СН'!$H$22</f>
        <v>1127.2726000800001</v>
      </c>
      <c r="N102" s="36">
        <f>SUMIFS(СВЦЭМ!$C$33:$C$776,СВЦЭМ!$A$33:$A$776,$A102,СВЦЭМ!$B$33:$B$776,N$83)+'СЕТ СН'!$H$12+СВЦЭМ!$D$10+'СЕТ СН'!$H$6-'СЕТ СН'!$H$22</f>
        <v>1110.67828669</v>
      </c>
      <c r="O102" s="36">
        <f>SUMIFS(СВЦЭМ!$C$33:$C$776,СВЦЭМ!$A$33:$A$776,$A102,СВЦЭМ!$B$33:$B$776,O$83)+'СЕТ СН'!$H$12+СВЦЭМ!$D$10+'СЕТ СН'!$H$6-'СЕТ СН'!$H$22</f>
        <v>1119.14021804</v>
      </c>
      <c r="P102" s="36">
        <f>SUMIFS(СВЦЭМ!$C$33:$C$776,СВЦЭМ!$A$33:$A$776,$A102,СВЦЭМ!$B$33:$B$776,P$83)+'СЕТ СН'!$H$12+СВЦЭМ!$D$10+'СЕТ СН'!$H$6-'СЕТ СН'!$H$22</f>
        <v>1125.9857982000001</v>
      </c>
      <c r="Q102" s="36">
        <f>SUMIFS(СВЦЭМ!$C$33:$C$776,СВЦЭМ!$A$33:$A$776,$A102,СВЦЭМ!$B$33:$B$776,Q$83)+'СЕТ СН'!$H$12+СВЦЭМ!$D$10+'СЕТ СН'!$H$6-'СЕТ СН'!$H$22</f>
        <v>1128.7969572</v>
      </c>
      <c r="R102" s="36">
        <f>SUMIFS(СВЦЭМ!$C$33:$C$776,СВЦЭМ!$A$33:$A$776,$A102,СВЦЭМ!$B$33:$B$776,R$83)+'СЕТ СН'!$H$12+СВЦЭМ!$D$10+'СЕТ СН'!$H$6-'СЕТ СН'!$H$22</f>
        <v>1119.7057600200001</v>
      </c>
      <c r="S102" s="36">
        <f>SUMIFS(СВЦЭМ!$C$33:$C$776,СВЦЭМ!$A$33:$A$776,$A102,СВЦЭМ!$B$33:$B$776,S$83)+'СЕТ СН'!$H$12+СВЦЭМ!$D$10+'СЕТ СН'!$H$6-'СЕТ СН'!$H$22</f>
        <v>1116.55722814</v>
      </c>
      <c r="T102" s="36">
        <f>SUMIFS(СВЦЭМ!$C$33:$C$776,СВЦЭМ!$A$33:$A$776,$A102,СВЦЭМ!$B$33:$B$776,T$83)+'СЕТ СН'!$H$12+СВЦЭМ!$D$10+'СЕТ СН'!$H$6-'СЕТ СН'!$H$22</f>
        <v>1137.6558724199999</v>
      </c>
      <c r="U102" s="36">
        <f>SUMIFS(СВЦЭМ!$C$33:$C$776,СВЦЭМ!$A$33:$A$776,$A102,СВЦЭМ!$B$33:$B$776,U$83)+'СЕТ СН'!$H$12+СВЦЭМ!$D$10+'СЕТ СН'!$H$6-'СЕТ СН'!$H$22</f>
        <v>1132.0442045100001</v>
      </c>
      <c r="V102" s="36">
        <f>SUMIFS(СВЦЭМ!$C$33:$C$776,СВЦЭМ!$A$33:$A$776,$A102,СВЦЭМ!$B$33:$B$776,V$83)+'СЕТ СН'!$H$12+СВЦЭМ!$D$10+'СЕТ СН'!$H$6-'СЕТ СН'!$H$22</f>
        <v>1120.9382342900001</v>
      </c>
      <c r="W102" s="36">
        <f>SUMIFS(СВЦЭМ!$C$33:$C$776,СВЦЭМ!$A$33:$A$776,$A102,СВЦЭМ!$B$33:$B$776,W$83)+'СЕТ СН'!$H$12+СВЦЭМ!$D$10+'СЕТ СН'!$H$6-'СЕТ СН'!$H$22</f>
        <v>1101.3378118600001</v>
      </c>
      <c r="X102" s="36">
        <f>SUMIFS(СВЦЭМ!$C$33:$C$776,СВЦЭМ!$A$33:$A$776,$A102,СВЦЭМ!$B$33:$B$776,X$83)+'СЕТ СН'!$H$12+СВЦЭМ!$D$10+'СЕТ СН'!$H$6-'СЕТ СН'!$H$22</f>
        <v>1098.2362455</v>
      </c>
      <c r="Y102" s="36">
        <f>SUMIFS(СВЦЭМ!$C$33:$C$776,СВЦЭМ!$A$33:$A$776,$A102,СВЦЭМ!$B$33:$B$776,Y$83)+'СЕТ СН'!$H$12+СВЦЭМ!$D$10+'СЕТ СН'!$H$6-'СЕТ СН'!$H$22</f>
        <v>1096.8419439700001</v>
      </c>
    </row>
    <row r="103" spans="1:25" ht="15.75" x14ac:dyDescent="0.2">
      <c r="A103" s="35">
        <f t="shared" si="2"/>
        <v>44155</v>
      </c>
      <c r="B103" s="36">
        <f>SUMIFS(СВЦЭМ!$C$33:$C$776,СВЦЭМ!$A$33:$A$776,$A103,СВЦЭМ!$B$33:$B$776,B$83)+'СЕТ СН'!$H$12+СВЦЭМ!$D$10+'СЕТ СН'!$H$6-'СЕТ СН'!$H$22</f>
        <v>1173.9007065200001</v>
      </c>
      <c r="C103" s="36">
        <f>SUMIFS(СВЦЭМ!$C$33:$C$776,СВЦЭМ!$A$33:$A$776,$A103,СВЦЭМ!$B$33:$B$776,C$83)+'СЕТ СН'!$H$12+СВЦЭМ!$D$10+'СЕТ СН'!$H$6-'СЕТ СН'!$H$22</f>
        <v>1255.90921703</v>
      </c>
      <c r="D103" s="36">
        <f>SUMIFS(СВЦЭМ!$C$33:$C$776,СВЦЭМ!$A$33:$A$776,$A103,СВЦЭМ!$B$33:$B$776,D$83)+'СЕТ СН'!$H$12+СВЦЭМ!$D$10+'СЕТ СН'!$H$6-'СЕТ СН'!$H$22</f>
        <v>1302.89088427</v>
      </c>
      <c r="E103" s="36">
        <f>SUMIFS(СВЦЭМ!$C$33:$C$776,СВЦЭМ!$A$33:$A$776,$A103,СВЦЭМ!$B$33:$B$776,E$83)+'СЕТ СН'!$H$12+СВЦЭМ!$D$10+'СЕТ СН'!$H$6-'СЕТ СН'!$H$22</f>
        <v>1317.5036782500001</v>
      </c>
      <c r="F103" s="36">
        <f>SUMIFS(СВЦЭМ!$C$33:$C$776,СВЦЭМ!$A$33:$A$776,$A103,СВЦЭМ!$B$33:$B$776,F$83)+'СЕТ СН'!$H$12+СВЦЭМ!$D$10+'СЕТ СН'!$H$6-'СЕТ СН'!$H$22</f>
        <v>1313.4440440200001</v>
      </c>
      <c r="G103" s="36">
        <f>SUMIFS(СВЦЭМ!$C$33:$C$776,СВЦЭМ!$A$33:$A$776,$A103,СВЦЭМ!$B$33:$B$776,G$83)+'СЕТ СН'!$H$12+СВЦЭМ!$D$10+'СЕТ СН'!$H$6-'СЕТ СН'!$H$22</f>
        <v>1295.7104662700001</v>
      </c>
      <c r="H103" s="36">
        <f>SUMIFS(СВЦЭМ!$C$33:$C$776,СВЦЭМ!$A$33:$A$776,$A103,СВЦЭМ!$B$33:$B$776,H$83)+'СЕТ СН'!$H$12+СВЦЭМ!$D$10+'СЕТ СН'!$H$6-'СЕТ СН'!$H$22</f>
        <v>1250.7659867</v>
      </c>
      <c r="I103" s="36">
        <f>SUMIFS(СВЦЭМ!$C$33:$C$776,СВЦЭМ!$A$33:$A$776,$A103,СВЦЭМ!$B$33:$B$776,I$83)+'СЕТ СН'!$H$12+СВЦЭМ!$D$10+'СЕТ СН'!$H$6-'СЕТ СН'!$H$22</f>
        <v>1202.6398845900001</v>
      </c>
      <c r="J103" s="36">
        <f>SUMIFS(СВЦЭМ!$C$33:$C$776,СВЦЭМ!$A$33:$A$776,$A103,СВЦЭМ!$B$33:$B$776,J$83)+'СЕТ СН'!$H$12+СВЦЭМ!$D$10+'СЕТ СН'!$H$6-'СЕТ СН'!$H$22</f>
        <v>1188.0641078599999</v>
      </c>
      <c r="K103" s="36">
        <f>SUMIFS(СВЦЭМ!$C$33:$C$776,СВЦЭМ!$A$33:$A$776,$A103,СВЦЭМ!$B$33:$B$776,K$83)+'СЕТ СН'!$H$12+СВЦЭМ!$D$10+'СЕТ СН'!$H$6-'СЕТ СН'!$H$22</f>
        <v>1176.8796623200001</v>
      </c>
      <c r="L103" s="36">
        <f>SUMIFS(СВЦЭМ!$C$33:$C$776,СВЦЭМ!$A$33:$A$776,$A103,СВЦЭМ!$B$33:$B$776,L$83)+'СЕТ СН'!$H$12+СВЦЭМ!$D$10+'СЕТ СН'!$H$6-'СЕТ СН'!$H$22</f>
        <v>1162.0258240800001</v>
      </c>
      <c r="M103" s="36">
        <f>SUMIFS(СВЦЭМ!$C$33:$C$776,СВЦЭМ!$A$33:$A$776,$A103,СВЦЭМ!$B$33:$B$776,M$83)+'СЕТ СН'!$H$12+СВЦЭМ!$D$10+'СЕТ СН'!$H$6-'СЕТ СН'!$H$22</f>
        <v>1113.82072064</v>
      </c>
      <c r="N103" s="36">
        <f>SUMIFS(СВЦЭМ!$C$33:$C$776,СВЦЭМ!$A$33:$A$776,$A103,СВЦЭМ!$B$33:$B$776,N$83)+'СЕТ СН'!$H$12+СВЦЭМ!$D$10+'СЕТ СН'!$H$6-'СЕТ СН'!$H$22</f>
        <v>1100.56293379</v>
      </c>
      <c r="O103" s="36">
        <f>SUMIFS(СВЦЭМ!$C$33:$C$776,СВЦЭМ!$A$33:$A$776,$A103,СВЦЭМ!$B$33:$B$776,O$83)+'СЕТ СН'!$H$12+СВЦЭМ!$D$10+'СЕТ СН'!$H$6-'СЕТ СН'!$H$22</f>
        <v>1104.8806940899999</v>
      </c>
      <c r="P103" s="36">
        <f>SUMIFS(СВЦЭМ!$C$33:$C$776,СВЦЭМ!$A$33:$A$776,$A103,СВЦЭМ!$B$33:$B$776,P$83)+'СЕТ СН'!$H$12+СВЦЭМ!$D$10+'СЕТ СН'!$H$6-'СЕТ СН'!$H$22</f>
        <v>1111.7327509500001</v>
      </c>
      <c r="Q103" s="36">
        <f>SUMIFS(СВЦЭМ!$C$33:$C$776,СВЦЭМ!$A$33:$A$776,$A103,СВЦЭМ!$B$33:$B$776,Q$83)+'СЕТ СН'!$H$12+СВЦЭМ!$D$10+'СЕТ СН'!$H$6-'СЕТ СН'!$H$22</f>
        <v>1109.2956807099999</v>
      </c>
      <c r="R103" s="36">
        <f>SUMIFS(СВЦЭМ!$C$33:$C$776,СВЦЭМ!$A$33:$A$776,$A103,СВЦЭМ!$B$33:$B$776,R$83)+'СЕТ СН'!$H$12+СВЦЭМ!$D$10+'СЕТ СН'!$H$6-'СЕТ СН'!$H$22</f>
        <v>1100.1232678399999</v>
      </c>
      <c r="S103" s="36">
        <f>SUMIFS(СВЦЭМ!$C$33:$C$776,СВЦЭМ!$A$33:$A$776,$A103,СВЦЭМ!$B$33:$B$776,S$83)+'СЕТ СН'!$H$12+СВЦЭМ!$D$10+'СЕТ СН'!$H$6-'СЕТ СН'!$H$22</f>
        <v>1074.73645242</v>
      </c>
      <c r="T103" s="36">
        <f>SUMIFS(СВЦЭМ!$C$33:$C$776,СВЦЭМ!$A$33:$A$776,$A103,СВЦЭМ!$B$33:$B$776,T$83)+'СЕТ СН'!$H$12+СВЦЭМ!$D$10+'СЕТ СН'!$H$6-'СЕТ СН'!$H$22</f>
        <v>1060.5216586900001</v>
      </c>
      <c r="U103" s="36">
        <f>SUMIFS(СВЦЭМ!$C$33:$C$776,СВЦЭМ!$A$33:$A$776,$A103,СВЦЭМ!$B$33:$B$776,U$83)+'СЕТ СН'!$H$12+СВЦЭМ!$D$10+'СЕТ СН'!$H$6-'СЕТ СН'!$H$22</f>
        <v>1067.7823215799999</v>
      </c>
      <c r="V103" s="36">
        <f>SUMIFS(СВЦЭМ!$C$33:$C$776,СВЦЭМ!$A$33:$A$776,$A103,СВЦЭМ!$B$33:$B$776,V$83)+'СЕТ СН'!$H$12+СВЦЭМ!$D$10+'СЕТ СН'!$H$6-'СЕТ СН'!$H$22</f>
        <v>1072.89964156</v>
      </c>
      <c r="W103" s="36">
        <f>SUMIFS(СВЦЭМ!$C$33:$C$776,СВЦЭМ!$A$33:$A$776,$A103,СВЦЭМ!$B$33:$B$776,W$83)+'СЕТ СН'!$H$12+СВЦЭМ!$D$10+'СЕТ СН'!$H$6-'СЕТ СН'!$H$22</f>
        <v>1084.8519830299999</v>
      </c>
      <c r="X103" s="36">
        <f>SUMIFS(СВЦЭМ!$C$33:$C$776,СВЦЭМ!$A$33:$A$776,$A103,СВЦЭМ!$B$33:$B$776,X$83)+'СЕТ СН'!$H$12+СВЦЭМ!$D$10+'СЕТ СН'!$H$6-'СЕТ СН'!$H$22</f>
        <v>1081.5702423600001</v>
      </c>
      <c r="Y103" s="36">
        <f>SUMIFS(СВЦЭМ!$C$33:$C$776,СВЦЭМ!$A$33:$A$776,$A103,СВЦЭМ!$B$33:$B$776,Y$83)+'СЕТ СН'!$H$12+СВЦЭМ!$D$10+'СЕТ СН'!$H$6-'СЕТ СН'!$H$22</f>
        <v>1100.96356599</v>
      </c>
    </row>
    <row r="104" spans="1:25" ht="15.75" x14ac:dyDescent="0.2">
      <c r="A104" s="35">
        <f t="shared" si="2"/>
        <v>44156</v>
      </c>
      <c r="B104" s="36">
        <f>SUMIFS(СВЦЭМ!$C$33:$C$776,СВЦЭМ!$A$33:$A$776,$A104,СВЦЭМ!$B$33:$B$776,B$83)+'СЕТ СН'!$H$12+СВЦЭМ!$D$10+'СЕТ СН'!$H$6-'СЕТ СН'!$H$22</f>
        <v>1184.53968562</v>
      </c>
      <c r="C104" s="36">
        <f>SUMIFS(СВЦЭМ!$C$33:$C$776,СВЦЭМ!$A$33:$A$776,$A104,СВЦЭМ!$B$33:$B$776,C$83)+'СЕТ СН'!$H$12+СВЦЭМ!$D$10+'СЕТ СН'!$H$6-'СЕТ СН'!$H$22</f>
        <v>1234.3133161400001</v>
      </c>
      <c r="D104" s="36">
        <f>SUMIFS(СВЦЭМ!$C$33:$C$776,СВЦЭМ!$A$33:$A$776,$A104,СВЦЭМ!$B$33:$B$776,D$83)+'СЕТ СН'!$H$12+СВЦЭМ!$D$10+'СЕТ СН'!$H$6-'СЕТ СН'!$H$22</f>
        <v>1287.4217004</v>
      </c>
      <c r="E104" s="36">
        <f>SUMIFS(СВЦЭМ!$C$33:$C$776,СВЦЭМ!$A$33:$A$776,$A104,СВЦЭМ!$B$33:$B$776,E$83)+'СЕТ СН'!$H$12+СВЦЭМ!$D$10+'СЕТ СН'!$H$6-'СЕТ СН'!$H$22</f>
        <v>1291.3163385400001</v>
      </c>
      <c r="F104" s="36">
        <f>SUMIFS(СВЦЭМ!$C$33:$C$776,СВЦЭМ!$A$33:$A$776,$A104,СВЦЭМ!$B$33:$B$776,F$83)+'СЕТ СН'!$H$12+СВЦЭМ!$D$10+'СЕТ СН'!$H$6-'СЕТ СН'!$H$22</f>
        <v>1289.4489011100002</v>
      </c>
      <c r="G104" s="36">
        <f>SUMIFS(СВЦЭМ!$C$33:$C$776,СВЦЭМ!$A$33:$A$776,$A104,СВЦЭМ!$B$33:$B$776,G$83)+'СЕТ СН'!$H$12+СВЦЭМ!$D$10+'СЕТ СН'!$H$6-'СЕТ СН'!$H$22</f>
        <v>1275.7418076200001</v>
      </c>
      <c r="H104" s="36">
        <f>SUMIFS(СВЦЭМ!$C$33:$C$776,СВЦЭМ!$A$33:$A$776,$A104,СВЦЭМ!$B$33:$B$776,H$83)+'СЕТ СН'!$H$12+СВЦЭМ!$D$10+'СЕТ СН'!$H$6-'СЕТ СН'!$H$22</f>
        <v>1259.52617437</v>
      </c>
      <c r="I104" s="36">
        <f>SUMIFS(СВЦЭМ!$C$33:$C$776,СВЦЭМ!$A$33:$A$776,$A104,СВЦЭМ!$B$33:$B$776,I$83)+'СЕТ СН'!$H$12+СВЦЭМ!$D$10+'СЕТ СН'!$H$6-'СЕТ СН'!$H$22</f>
        <v>1226.24652655</v>
      </c>
      <c r="J104" s="36">
        <f>SUMIFS(СВЦЭМ!$C$33:$C$776,СВЦЭМ!$A$33:$A$776,$A104,СВЦЭМ!$B$33:$B$776,J$83)+'СЕТ СН'!$H$12+СВЦЭМ!$D$10+'СЕТ СН'!$H$6-'СЕТ СН'!$H$22</f>
        <v>1192.3390654300001</v>
      </c>
      <c r="K104" s="36">
        <f>SUMIFS(СВЦЭМ!$C$33:$C$776,СВЦЭМ!$A$33:$A$776,$A104,СВЦЭМ!$B$33:$B$776,K$83)+'СЕТ СН'!$H$12+СВЦЭМ!$D$10+'СЕТ СН'!$H$6-'СЕТ СН'!$H$22</f>
        <v>1163.35000169</v>
      </c>
      <c r="L104" s="36">
        <f>SUMIFS(СВЦЭМ!$C$33:$C$776,СВЦЭМ!$A$33:$A$776,$A104,СВЦЭМ!$B$33:$B$776,L$83)+'СЕТ СН'!$H$12+СВЦЭМ!$D$10+'СЕТ СН'!$H$6-'СЕТ СН'!$H$22</f>
        <v>1117.7608802699999</v>
      </c>
      <c r="M104" s="36">
        <f>SUMIFS(СВЦЭМ!$C$33:$C$776,СВЦЭМ!$A$33:$A$776,$A104,СВЦЭМ!$B$33:$B$776,M$83)+'СЕТ СН'!$H$12+СВЦЭМ!$D$10+'СЕТ СН'!$H$6-'СЕТ СН'!$H$22</f>
        <v>1077.4713587700001</v>
      </c>
      <c r="N104" s="36">
        <f>SUMIFS(СВЦЭМ!$C$33:$C$776,СВЦЭМ!$A$33:$A$776,$A104,СВЦЭМ!$B$33:$B$776,N$83)+'СЕТ СН'!$H$12+СВЦЭМ!$D$10+'СЕТ СН'!$H$6-'СЕТ СН'!$H$22</f>
        <v>1073.6491326400001</v>
      </c>
      <c r="O104" s="36">
        <f>SUMIFS(СВЦЭМ!$C$33:$C$776,СВЦЭМ!$A$33:$A$776,$A104,СВЦЭМ!$B$33:$B$776,O$83)+'СЕТ СН'!$H$12+СВЦЭМ!$D$10+'СЕТ СН'!$H$6-'СЕТ СН'!$H$22</f>
        <v>1070.6644172599999</v>
      </c>
      <c r="P104" s="36">
        <f>SUMIFS(СВЦЭМ!$C$33:$C$776,СВЦЭМ!$A$33:$A$776,$A104,СВЦЭМ!$B$33:$B$776,P$83)+'СЕТ СН'!$H$12+СВЦЭМ!$D$10+'СЕТ СН'!$H$6-'СЕТ СН'!$H$22</f>
        <v>1083.90827999</v>
      </c>
      <c r="Q104" s="36">
        <f>SUMIFS(СВЦЭМ!$C$33:$C$776,СВЦЭМ!$A$33:$A$776,$A104,СВЦЭМ!$B$33:$B$776,Q$83)+'СЕТ СН'!$H$12+СВЦЭМ!$D$10+'СЕТ СН'!$H$6-'СЕТ СН'!$H$22</f>
        <v>1071.8616296299999</v>
      </c>
      <c r="R104" s="36">
        <f>SUMIFS(СВЦЭМ!$C$33:$C$776,СВЦЭМ!$A$33:$A$776,$A104,СВЦЭМ!$B$33:$B$776,R$83)+'СЕТ СН'!$H$12+СВЦЭМ!$D$10+'СЕТ СН'!$H$6-'СЕТ СН'!$H$22</f>
        <v>1062.7018326499999</v>
      </c>
      <c r="S104" s="36">
        <f>SUMIFS(СВЦЭМ!$C$33:$C$776,СВЦЭМ!$A$33:$A$776,$A104,СВЦЭМ!$B$33:$B$776,S$83)+'СЕТ СН'!$H$12+СВЦЭМ!$D$10+'СЕТ СН'!$H$6-'СЕТ СН'!$H$22</f>
        <v>1034.9500132999999</v>
      </c>
      <c r="T104" s="36">
        <f>SUMIFS(СВЦЭМ!$C$33:$C$776,СВЦЭМ!$A$33:$A$776,$A104,СВЦЭМ!$B$33:$B$776,T$83)+'СЕТ СН'!$H$12+СВЦЭМ!$D$10+'СЕТ СН'!$H$6-'СЕТ СН'!$H$22</f>
        <v>1038.25484794</v>
      </c>
      <c r="U104" s="36">
        <f>SUMIFS(СВЦЭМ!$C$33:$C$776,СВЦЭМ!$A$33:$A$776,$A104,СВЦЭМ!$B$33:$B$776,U$83)+'СЕТ СН'!$H$12+СВЦЭМ!$D$10+'СЕТ СН'!$H$6-'СЕТ СН'!$H$22</f>
        <v>1041.5416418</v>
      </c>
      <c r="V104" s="36">
        <f>SUMIFS(СВЦЭМ!$C$33:$C$776,СВЦЭМ!$A$33:$A$776,$A104,СВЦЭМ!$B$33:$B$776,V$83)+'СЕТ СН'!$H$12+СВЦЭМ!$D$10+'СЕТ СН'!$H$6-'СЕТ СН'!$H$22</f>
        <v>1042.7198676</v>
      </c>
      <c r="W104" s="36">
        <f>SUMIFS(СВЦЭМ!$C$33:$C$776,СВЦЭМ!$A$33:$A$776,$A104,СВЦЭМ!$B$33:$B$776,W$83)+'СЕТ СН'!$H$12+СВЦЭМ!$D$10+'СЕТ СН'!$H$6-'СЕТ СН'!$H$22</f>
        <v>1051.1174883599999</v>
      </c>
      <c r="X104" s="36">
        <f>SUMIFS(СВЦЭМ!$C$33:$C$776,СВЦЭМ!$A$33:$A$776,$A104,СВЦЭМ!$B$33:$B$776,X$83)+'СЕТ СН'!$H$12+СВЦЭМ!$D$10+'СЕТ СН'!$H$6-'СЕТ СН'!$H$22</f>
        <v>1073.6224803299999</v>
      </c>
      <c r="Y104" s="36">
        <f>SUMIFS(СВЦЭМ!$C$33:$C$776,СВЦЭМ!$A$33:$A$776,$A104,СВЦЭМ!$B$33:$B$776,Y$83)+'СЕТ СН'!$H$12+СВЦЭМ!$D$10+'СЕТ СН'!$H$6-'СЕТ СН'!$H$22</f>
        <v>1111.75678208</v>
      </c>
    </row>
    <row r="105" spans="1:25" ht="15.75" x14ac:dyDescent="0.2">
      <c r="A105" s="35">
        <f t="shared" si="2"/>
        <v>44157</v>
      </c>
      <c r="B105" s="36">
        <f>SUMIFS(СВЦЭМ!$C$33:$C$776,СВЦЭМ!$A$33:$A$776,$A105,СВЦЭМ!$B$33:$B$776,B$83)+'СЕТ СН'!$H$12+СВЦЭМ!$D$10+'СЕТ СН'!$H$6-'СЕТ СН'!$H$22</f>
        <v>1155.7192831899999</v>
      </c>
      <c r="C105" s="36">
        <f>SUMIFS(СВЦЭМ!$C$33:$C$776,СВЦЭМ!$A$33:$A$776,$A105,СВЦЭМ!$B$33:$B$776,C$83)+'СЕТ СН'!$H$12+СВЦЭМ!$D$10+'СЕТ СН'!$H$6-'СЕТ СН'!$H$22</f>
        <v>1241.57560861</v>
      </c>
      <c r="D105" s="36">
        <f>SUMIFS(СВЦЭМ!$C$33:$C$776,СВЦЭМ!$A$33:$A$776,$A105,СВЦЭМ!$B$33:$B$776,D$83)+'СЕТ СН'!$H$12+СВЦЭМ!$D$10+'СЕТ СН'!$H$6-'СЕТ СН'!$H$22</f>
        <v>1295.3697688300001</v>
      </c>
      <c r="E105" s="36">
        <f>SUMIFS(СВЦЭМ!$C$33:$C$776,СВЦЭМ!$A$33:$A$776,$A105,СВЦЭМ!$B$33:$B$776,E$83)+'СЕТ СН'!$H$12+СВЦЭМ!$D$10+'СЕТ СН'!$H$6-'СЕТ СН'!$H$22</f>
        <v>1297.8745250300001</v>
      </c>
      <c r="F105" s="36">
        <f>SUMIFS(СВЦЭМ!$C$33:$C$776,СВЦЭМ!$A$33:$A$776,$A105,СВЦЭМ!$B$33:$B$776,F$83)+'СЕТ СН'!$H$12+СВЦЭМ!$D$10+'СЕТ СН'!$H$6-'СЕТ СН'!$H$22</f>
        <v>1297.9502246300001</v>
      </c>
      <c r="G105" s="36">
        <f>SUMIFS(СВЦЭМ!$C$33:$C$776,СВЦЭМ!$A$33:$A$776,$A105,СВЦЭМ!$B$33:$B$776,G$83)+'СЕТ СН'!$H$12+СВЦЭМ!$D$10+'СЕТ СН'!$H$6-'СЕТ СН'!$H$22</f>
        <v>1287.4502825900001</v>
      </c>
      <c r="H105" s="36">
        <f>SUMIFS(СВЦЭМ!$C$33:$C$776,СВЦЭМ!$A$33:$A$776,$A105,СВЦЭМ!$B$33:$B$776,H$83)+'СЕТ СН'!$H$12+СВЦЭМ!$D$10+'СЕТ СН'!$H$6-'СЕТ СН'!$H$22</f>
        <v>1266.59128723</v>
      </c>
      <c r="I105" s="36">
        <f>SUMIFS(СВЦЭМ!$C$33:$C$776,СВЦЭМ!$A$33:$A$776,$A105,СВЦЭМ!$B$33:$B$776,I$83)+'СЕТ СН'!$H$12+СВЦЭМ!$D$10+'СЕТ СН'!$H$6-'СЕТ СН'!$H$22</f>
        <v>1233.7477206799999</v>
      </c>
      <c r="J105" s="36">
        <f>SUMIFS(СВЦЭМ!$C$33:$C$776,СВЦЭМ!$A$33:$A$776,$A105,СВЦЭМ!$B$33:$B$776,J$83)+'СЕТ СН'!$H$12+СВЦЭМ!$D$10+'СЕТ СН'!$H$6-'СЕТ СН'!$H$22</f>
        <v>1210.4756867399999</v>
      </c>
      <c r="K105" s="36">
        <f>SUMIFS(СВЦЭМ!$C$33:$C$776,СВЦЭМ!$A$33:$A$776,$A105,СВЦЭМ!$B$33:$B$776,K$83)+'СЕТ СН'!$H$12+СВЦЭМ!$D$10+'СЕТ СН'!$H$6-'СЕТ СН'!$H$22</f>
        <v>1189.8778082199999</v>
      </c>
      <c r="L105" s="36">
        <f>SUMIFS(СВЦЭМ!$C$33:$C$776,СВЦЭМ!$A$33:$A$776,$A105,СВЦЭМ!$B$33:$B$776,L$83)+'СЕТ СН'!$H$12+СВЦЭМ!$D$10+'СЕТ СН'!$H$6-'СЕТ СН'!$H$22</f>
        <v>1143.20295495</v>
      </c>
      <c r="M105" s="36">
        <f>SUMIFS(СВЦЭМ!$C$33:$C$776,СВЦЭМ!$A$33:$A$776,$A105,СВЦЭМ!$B$33:$B$776,M$83)+'СЕТ СН'!$H$12+СВЦЭМ!$D$10+'СЕТ СН'!$H$6-'СЕТ СН'!$H$22</f>
        <v>1089.1587826299999</v>
      </c>
      <c r="N105" s="36">
        <f>SUMIFS(СВЦЭМ!$C$33:$C$776,СВЦЭМ!$A$33:$A$776,$A105,СВЦЭМ!$B$33:$B$776,N$83)+'СЕТ СН'!$H$12+СВЦЭМ!$D$10+'СЕТ СН'!$H$6-'СЕТ СН'!$H$22</f>
        <v>1081.8796818799999</v>
      </c>
      <c r="O105" s="36">
        <f>SUMIFS(СВЦЭМ!$C$33:$C$776,СВЦЭМ!$A$33:$A$776,$A105,СВЦЭМ!$B$33:$B$776,O$83)+'СЕТ СН'!$H$12+СВЦЭМ!$D$10+'СЕТ СН'!$H$6-'СЕТ СН'!$H$22</f>
        <v>1089.5274455700001</v>
      </c>
      <c r="P105" s="36">
        <f>SUMIFS(СВЦЭМ!$C$33:$C$776,СВЦЭМ!$A$33:$A$776,$A105,СВЦЭМ!$B$33:$B$776,P$83)+'СЕТ СН'!$H$12+СВЦЭМ!$D$10+'СЕТ СН'!$H$6-'СЕТ СН'!$H$22</f>
        <v>1091.6373163799999</v>
      </c>
      <c r="Q105" s="36">
        <f>SUMIFS(СВЦЭМ!$C$33:$C$776,СВЦЭМ!$A$33:$A$776,$A105,СВЦЭМ!$B$33:$B$776,Q$83)+'СЕТ СН'!$H$12+СВЦЭМ!$D$10+'СЕТ СН'!$H$6-'СЕТ СН'!$H$22</f>
        <v>1087.85126281</v>
      </c>
      <c r="R105" s="36">
        <f>SUMIFS(СВЦЭМ!$C$33:$C$776,СВЦЭМ!$A$33:$A$776,$A105,СВЦЭМ!$B$33:$B$776,R$83)+'СЕТ СН'!$H$12+СВЦЭМ!$D$10+'СЕТ СН'!$H$6-'СЕТ СН'!$H$22</f>
        <v>1076.5628407199999</v>
      </c>
      <c r="S105" s="36">
        <f>SUMIFS(СВЦЭМ!$C$33:$C$776,СВЦЭМ!$A$33:$A$776,$A105,СВЦЭМ!$B$33:$B$776,S$83)+'СЕТ СН'!$H$12+СВЦЭМ!$D$10+'СЕТ СН'!$H$6-'СЕТ СН'!$H$22</f>
        <v>1074.8297964200001</v>
      </c>
      <c r="T105" s="36">
        <f>SUMIFS(СВЦЭМ!$C$33:$C$776,СВЦЭМ!$A$33:$A$776,$A105,СВЦЭМ!$B$33:$B$776,T$83)+'СЕТ СН'!$H$12+СВЦЭМ!$D$10+'СЕТ СН'!$H$6-'СЕТ СН'!$H$22</f>
        <v>1038.3842088399999</v>
      </c>
      <c r="U105" s="36">
        <f>SUMIFS(СВЦЭМ!$C$33:$C$776,СВЦЭМ!$A$33:$A$776,$A105,СВЦЭМ!$B$33:$B$776,U$83)+'СЕТ СН'!$H$12+СВЦЭМ!$D$10+'СЕТ СН'!$H$6-'СЕТ СН'!$H$22</f>
        <v>1038.50154479</v>
      </c>
      <c r="V105" s="36">
        <f>SUMIFS(СВЦЭМ!$C$33:$C$776,СВЦЭМ!$A$33:$A$776,$A105,СВЦЭМ!$B$33:$B$776,V$83)+'СЕТ СН'!$H$12+СВЦЭМ!$D$10+'СЕТ СН'!$H$6-'СЕТ СН'!$H$22</f>
        <v>1047.07792356</v>
      </c>
      <c r="W105" s="36">
        <f>SUMIFS(СВЦЭМ!$C$33:$C$776,СВЦЭМ!$A$33:$A$776,$A105,СВЦЭМ!$B$33:$B$776,W$83)+'СЕТ СН'!$H$12+СВЦЭМ!$D$10+'СЕТ СН'!$H$6-'СЕТ СН'!$H$22</f>
        <v>1078.6112470099999</v>
      </c>
      <c r="X105" s="36">
        <f>SUMIFS(СВЦЭМ!$C$33:$C$776,СВЦЭМ!$A$33:$A$776,$A105,СВЦЭМ!$B$33:$B$776,X$83)+'СЕТ СН'!$H$12+СВЦЭМ!$D$10+'СЕТ СН'!$H$6-'СЕТ СН'!$H$22</f>
        <v>1089.59312639</v>
      </c>
      <c r="Y105" s="36">
        <f>SUMIFS(СВЦЭМ!$C$33:$C$776,СВЦЭМ!$A$33:$A$776,$A105,СВЦЭМ!$B$33:$B$776,Y$83)+'СЕТ СН'!$H$12+СВЦЭМ!$D$10+'СЕТ СН'!$H$6-'СЕТ СН'!$H$22</f>
        <v>1114.46427051</v>
      </c>
    </row>
    <row r="106" spans="1:25" ht="15.75" x14ac:dyDescent="0.2">
      <c r="A106" s="35">
        <f t="shared" si="2"/>
        <v>44158</v>
      </c>
      <c r="B106" s="36">
        <f>SUMIFS(СВЦЭМ!$C$33:$C$776,СВЦЭМ!$A$33:$A$776,$A106,СВЦЭМ!$B$33:$B$776,B$83)+'СЕТ СН'!$H$12+СВЦЭМ!$D$10+'СЕТ СН'!$H$6-'СЕТ СН'!$H$22</f>
        <v>1130.3033387600001</v>
      </c>
      <c r="C106" s="36">
        <f>SUMIFS(СВЦЭМ!$C$33:$C$776,СВЦЭМ!$A$33:$A$776,$A106,СВЦЭМ!$B$33:$B$776,C$83)+'СЕТ СН'!$H$12+СВЦЭМ!$D$10+'СЕТ СН'!$H$6-'СЕТ СН'!$H$22</f>
        <v>1175.7488859299999</v>
      </c>
      <c r="D106" s="36">
        <f>SUMIFS(СВЦЭМ!$C$33:$C$776,СВЦЭМ!$A$33:$A$776,$A106,СВЦЭМ!$B$33:$B$776,D$83)+'СЕТ СН'!$H$12+СВЦЭМ!$D$10+'СЕТ СН'!$H$6-'СЕТ СН'!$H$22</f>
        <v>1216.5942584700001</v>
      </c>
      <c r="E106" s="36">
        <f>SUMIFS(СВЦЭМ!$C$33:$C$776,СВЦЭМ!$A$33:$A$776,$A106,СВЦЭМ!$B$33:$B$776,E$83)+'СЕТ СН'!$H$12+СВЦЭМ!$D$10+'СЕТ СН'!$H$6-'СЕТ СН'!$H$22</f>
        <v>1220.5545128399999</v>
      </c>
      <c r="F106" s="36">
        <f>SUMIFS(СВЦЭМ!$C$33:$C$776,СВЦЭМ!$A$33:$A$776,$A106,СВЦЭМ!$B$33:$B$776,F$83)+'СЕТ СН'!$H$12+СВЦЭМ!$D$10+'СЕТ СН'!$H$6-'СЕТ СН'!$H$22</f>
        <v>1213.4356381499999</v>
      </c>
      <c r="G106" s="36">
        <f>SUMIFS(СВЦЭМ!$C$33:$C$776,СВЦЭМ!$A$33:$A$776,$A106,СВЦЭМ!$B$33:$B$776,G$83)+'СЕТ СН'!$H$12+СВЦЭМ!$D$10+'СЕТ СН'!$H$6-'СЕТ СН'!$H$22</f>
        <v>1215.4437377100001</v>
      </c>
      <c r="H106" s="36">
        <f>SUMIFS(СВЦЭМ!$C$33:$C$776,СВЦЭМ!$A$33:$A$776,$A106,СВЦЭМ!$B$33:$B$776,H$83)+'СЕТ СН'!$H$12+СВЦЭМ!$D$10+'СЕТ СН'!$H$6-'СЕТ СН'!$H$22</f>
        <v>1217.4986120900001</v>
      </c>
      <c r="I106" s="36">
        <f>SUMIFS(СВЦЭМ!$C$33:$C$776,СВЦЭМ!$A$33:$A$776,$A106,СВЦЭМ!$B$33:$B$776,I$83)+'СЕТ СН'!$H$12+СВЦЭМ!$D$10+'СЕТ СН'!$H$6-'СЕТ СН'!$H$22</f>
        <v>1208.9202818599999</v>
      </c>
      <c r="J106" s="36">
        <f>SUMIFS(СВЦЭМ!$C$33:$C$776,СВЦЭМ!$A$33:$A$776,$A106,СВЦЭМ!$B$33:$B$776,J$83)+'СЕТ СН'!$H$12+СВЦЭМ!$D$10+'СЕТ СН'!$H$6-'СЕТ СН'!$H$22</f>
        <v>1199.9860416500001</v>
      </c>
      <c r="K106" s="36">
        <f>SUMIFS(СВЦЭМ!$C$33:$C$776,СВЦЭМ!$A$33:$A$776,$A106,СВЦЭМ!$B$33:$B$776,K$83)+'СЕТ СН'!$H$12+СВЦЭМ!$D$10+'СЕТ СН'!$H$6-'СЕТ СН'!$H$22</f>
        <v>1215.0095057599999</v>
      </c>
      <c r="L106" s="36">
        <f>SUMIFS(СВЦЭМ!$C$33:$C$776,СВЦЭМ!$A$33:$A$776,$A106,СВЦЭМ!$B$33:$B$776,L$83)+'СЕТ СН'!$H$12+СВЦЭМ!$D$10+'СЕТ СН'!$H$6-'СЕТ СН'!$H$22</f>
        <v>1191.35106552</v>
      </c>
      <c r="M106" s="36">
        <f>SUMIFS(СВЦЭМ!$C$33:$C$776,СВЦЭМ!$A$33:$A$776,$A106,СВЦЭМ!$B$33:$B$776,M$83)+'СЕТ СН'!$H$12+СВЦЭМ!$D$10+'СЕТ СН'!$H$6-'СЕТ СН'!$H$22</f>
        <v>1141.0050185800001</v>
      </c>
      <c r="N106" s="36">
        <f>SUMIFS(СВЦЭМ!$C$33:$C$776,СВЦЭМ!$A$33:$A$776,$A106,СВЦЭМ!$B$33:$B$776,N$83)+'СЕТ СН'!$H$12+СВЦЭМ!$D$10+'СЕТ СН'!$H$6-'СЕТ СН'!$H$22</f>
        <v>1118.71722798</v>
      </c>
      <c r="O106" s="36">
        <f>SUMIFS(СВЦЭМ!$C$33:$C$776,СВЦЭМ!$A$33:$A$776,$A106,СВЦЭМ!$B$33:$B$776,O$83)+'СЕТ СН'!$H$12+СВЦЭМ!$D$10+'СЕТ СН'!$H$6-'СЕТ СН'!$H$22</f>
        <v>1129.44817188</v>
      </c>
      <c r="P106" s="36">
        <f>SUMIFS(СВЦЭМ!$C$33:$C$776,СВЦЭМ!$A$33:$A$776,$A106,СВЦЭМ!$B$33:$B$776,P$83)+'СЕТ СН'!$H$12+СВЦЭМ!$D$10+'СЕТ СН'!$H$6-'СЕТ СН'!$H$22</f>
        <v>1131.6042187400001</v>
      </c>
      <c r="Q106" s="36">
        <f>SUMIFS(СВЦЭМ!$C$33:$C$776,СВЦЭМ!$A$33:$A$776,$A106,СВЦЭМ!$B$33:$B$776,Q$83)+'СЕТ СН'!$H$12+СВЦЭМ!$D$10+'СЕТ СН'!$H$6-'СЕТ СН'!$H$22</f>
        <v>1130.9171927800001</v>
      </c>
      <c r="R106" s="36">
        <f>SUMIFS(СВЦЭМ!$C$33:$C$776,СВЦЭМ!$A$33:$A$776,$A106,СВЦЭМ!$B$33:$B$776,R$83)+'СЕТ СН'!$H$12+СВЦЭМ!$D$10+'СЕТ СН'!$H$6-'СЕТ СН'!$H$22</f>
        <v>1118.1878780300001</v>
      </c>
      <c r="S106" s="36">
        <f>SUMIFS(СВЦЭМ!$C$33:$C$776,СВЦЭМ!$A$33:$A$776,$A106,СВЦЭМ!$B$33:$B$776,S$83)+'СЕТ СН'!$H$12+СВЦЭМ!$D$10+'СЕТ СН'!$H$6-'СЕТ СН'!$H$22</f>
        <v>1105.0485696400001</v>
      </c>
      <c r="T106" s="36">
        <f>SUMIFS(СВЦЭМ!$C$33:$C$776,СВЦЭМ!$A$33:$A$776,$A106,СВЦЭМ!$B$33:$B$776,T$83)+'СЕТ СН'!$H$12+СВЦЭМ!$D$10+'СЕТ СН'!$H$6-'СЕТ СН'!$H$22</f>
        <v>1090.99857148</v>
      </c>
      <c r="U106" s="36">
        <f>SUMIFS(СВЦЭМ!$C$33:$C$776,СВЦЭМ!$A$33:$A$776,$A106,СВЦЭМ!$B$33:$B$776,U$83)+'СЕТ СН'!$H$12+СВЦЭМ!$D$10+'СЕТ СН'!$H$6-'СЕТ СН'!$H$22</f>
        <v>1086.85298457</v>
      </c>
      <c r="V106" s="36">
        <f>SUMIFS(СВЦЭМ!$C$33:$C$776,СВЦЭМ!$A$33:$A$776,$A106,СВЦЭМ!$B$33:$B$776,V$83)+'СЕТ СН'!$H$12+СВЦЭМ!$D$10+'СЕТ СН'!$H$6-'СЕТ СН'!$H$22</f>
        <v>1098.9871209400001</v>
      </c>
      <c r="W106" s="36">
        <f>SUMIFS(СВЦЭМ!$C$33:$C$776,СВЦЭМ!$A$33:$A$776,$A106,СВЦЭМ!$B$33:$B$776,W$83)+'СЕТ СН'!$H$12+СВЦЭМ!$D$10+'СЕТ СН'!$H$6-'СЕТ СН'!$H$22</f>
        <v>1104.9832033099999</v>
      </c>
      <c r="X106" s="36">
        <f>SUMIFS(СВЦЭМ!$C$33:$C$776,СВЦЭМ!$A$33:$A$776,$A106,СВЦЭМ!$B$33:$B$776,X$83)+'СЕТ СН'!$H$12+СВЦЭМ!$D$10+'СЕТ СН'!$H$6-'СЕТ СН'!$H$22</f>
        <v>1104.6826345300001</v>
      </c>
      <c r="Y106" s="36">
        <f>SUMIFS(СВЦЭМ!$C$33:$C$776,СВЦЭМ!$A$33:$A$776,$A106,СВЦЭМ!$B$33:$B$776,Y$83)+'СЕТ СН'!$H$12+СВЦЭМ!$D$10+'СЕТ СН'!$H$6-'СЕТ СН'!$H$22</f>
        <v>1123.9784355700001</v>
      </c>
    </row>
    <row r="107" spans="1:25" ht="15.75" x14ac:dyDescent="0.2">
      <c r="A107" s="35">
        <f t="shared" si="2"/>
        <v>44159</v>
      </c>
      <c r="B107" s="36">
        <f>SUMIFS(СВЦЭМ!$C$33:$C$776,СВЦЭМ!$A$33:$A$776,$A107,СВЦЭМ!$B$33:$B$776,B$83)+'СЕТ СН'!$H$12+СВЦЭМ!$D$10+'СЕТ СН'!$H$6-'СЕТ СН'!$H$22</f>
        <v>1133.0374399899999</v>
      </c>
      <c r="C107" s="36">
        <f>SUMIFS(СВЦЭМ!$C$33:$C$776,СВЦЭМ!$A$33:$A$776,$A107,СВЦЭМ!$B$33:$B$776,C$83)+'СЕТ СН'!$H$12+СВЦЭМ!$D$10+'СЕТ СН'!$H$6-'СЕТ СН'!$H$22</f>
        <v>1222.2083173999999</v>
      </c>
      <c r="D107" s="36">
        <f>SUMIFS(СВЦЭМ!$C$33:$C$776,СВЦЭМ!$A$33:$A$776,$A107,СВЦЭМ!$B$33:$B$776,D$83)+'СЕТ СН'!$H$12+СВЦЭМ!$D$10+'СЕТ СН'!$H$6-'СЕТ СН'!$H$22</f>
        <v>1281.8330045800001</v>
      </c>
      <c r="E107" s="36">
        <f>SUMIFS(СВЦЭМ!$C$33:$C$776,СВЦЭМ!$A$33:$A$776,$A107,СВЦЭМ!$B$33:$B$776,E$83)+'СЕТ СН'!$H$12+СВЦЭМ!$D$10+'СЕТ СН'!$H$6-'СЕТ СН'!$H$22</f>
        <v>1295.9959755000002</v>
      </c>
      <c r="F107" s="36">
        <f>SUMIFS(СВЦЭМ!$C$33:$C$776,СВЦЭМ!$A$33:$A$776,$A107,СВЦЭМ!$B$33:$B$776,F$83)+'СЕТ СН'!$H$12+СВЦЭМ!$D$10+'СЕТ СН'!$H$6-'СЕТ СН'!$H$22</f>
        <v>1298.46721357</v>
      </c>
      <c r="G107" s="36">
        <f>SUMIFS(СВЦЭМ!$C$33:$C$776,СВЦЭМ!$A$33:$A$776,$A107,СВЦЭМ!$B$33:$B$776,G$83)+'СЕТ СН'!$H$12+СВЦЭМ!$D$10+'СЕТ СН'!$H$6-'СЕТ СН'!$H$22</f>
        <v>1282.8049640199999</v>
      </c>
      <c r="H107" s="36">
        <f>SUMIFS(СВЦЭМ!$C$33:$C$776,СВЦЭМ!$A$33:$A$776,$A107,СВЦЭМ!$B$33:$B$776,H$83)+'СЕТ СН'!$H$12+СВЦЭМ!$D$10+'СЕТ СН'!$H$6-'СЕТ СН'!$H$22</f>
        <v>1245.0202547700001</v>
      </c>
      <c r="I107" s="36">
        <f>SUMIFS(СВЦЭМ!$C$33:$C$776,СВЦЭМ!$A$33:$A$776,$A107,СВЦЭМ!$B$33:$B$776,I$83)+'СЕТ СН'!$H$12+СВЦЭМ!$D$10+'СЕТ СН'!$H$6-'СЕТ СН'!$H$22</f>
        <v>1190.5071361600001</v>
      </c>
      <c r="J107" s="36">
        <f>SUMIFS(СВЦЭМ!$C$33:$C$776,СВЦЭМ!$A$33:$A$776,$A107,СВЦЭМ!$B$33:$B$776,J$83)+'СЕТ СН'!$H$12+СВЦЭМ!$D$10+'СЕТ СН'!$H$6-'СЕТ СН'!$H$22</f>
        <v>1163.5375318000001</v>
      </c>
      <c r="K107" s="36">
        <f>SUMIFS(СВЦЭМ!$C$33:$C$776,СВЦЭМ!$A$33:$A$776,$A107,СВЦЭМ!$B$33:$B$776,K$83)+'СЕТ СН'!$H$12+СВЦЭМ!$D$10+'СЕТ СН'!$H$6-'СЕТ СН'!$H$22</f>
        <v>1162.0852629599999</v>
      </c>
      <c r="L107" s="36">
        <f>SUMIFS(СВЦЭМ!$C$33:$C$776,СВЦЭМ!$A$33:$A$776,$A107,СВЦЭМ!$B$33:$B$776,L$83)+'СЕТ СН'!$H$12+СВЦЭМ!$D$10+'СЕТ СН'!$H$6-'СЕТ СН'!$H$22</f>
        <v>1127.21641344</v>
      </c>
      <c r="M107" s="36">
        <f>SUMIFS(СВЦЭМ!$C$33:$C$776,СВЦЭМ!$A$33:$A$776,$A107,СВЦЭМ!$B$33:$B$776,M$83)+'СЕТ СН'!$H$12+СВЦЭМ!$D$10+'СЕТ СН'!$H$6-'СЕТ СН'!$H$22</f>
        <v>1077.70199531</v>
      </c>
      <c r="N107" s="36">
        <f>SUMIFS(СВЦЭМ!$C$33:$C$776,СВЦЭМ!$A$33:$A$776,$A107,СВЦЭМ!$B$33:$B$776,N$83)+'СЕТ СН'!$H$12+СВЦЭМ!$D$10+'СЕТ СН'!$H$6-'СЕТ СН'!$H$22</f>
        <v>1071.05384807</v>
      </c>
      <c r="O107" s="36">
        <f>SUMIFS(СВЦЭМ!$C$33:$C$776,СВЦЭМ!$A$33:$A$776,$A107,СВЦЭМ!$B$33:$B$776,O$83)+'СЕТ СН'!$H$12+СВЦЭМ!$D$10+'СЕТ СН'!$H$6-'СЕТ СН'!$H$22</f>
        <v>1091.05897411</v>
      </c>
      <c r="P107" s="36">
        <f>SUMIFS(СВЦЭМ!$C$33:$C$776,СВЦЭМ!$A$33:$A$776,$A107,СВЦЭМ!$B$33:$B$776,P$83)+'СЕТ СН'!$H$12+СВЦЭМ!$D$10+'СЕТ СН'!$H$6-'СЕТ СН'!$H$22</f>
        <v>1103.8517798400001</v>
      </c>
      <c r="Q107" s="36">
        <f>SUMIFS(СВЦЭМ!$C$33:$C$776,СВЦЭМ!$A$33:$A$776,$A107,СВЦЭМ!$B$33:$B$776,Q$83)+'СЕТ СН'!$H$12+СВЦЭМ!$D$10+'СЕТ СН'!$H$6-'СЕТ СН'!$H$22</f>
        <v>1111.9564895999999</v>
      </c>
      <c r="R107" s="36">
        <f>SUMIFS(СВЦЭМ!$C$33:$C$776,СВЦЭМ!$A$33:$A$776,$A107,СВЦЭМ!$B$33:$B$776,R$83)+'СЕТ СН'!$H$12+СВЦЭМ!$D$10+'СЕТ СН'!$H$6-'СЕТ СН'!$H$22</f>
        <v>1120.7411502100001</v>
      </c>
      <c r="S107" s="36">
        <f>SUMIFS(СВЦЭМ!$C$33:$C$776,СВЦЭМ!$A$33:$A$776,$A107,СВЦЭМ!$B$33:$B$776,S$83)+'СЕТ СН'!$H$12+СВЦЭМ!$D$10+'СЕТ СН'!$H$6-'СЕТ СН'!$H$22</f>
        <v>1107.464203</v>
      </c>
      <c r="T107" s="36">
        <f>SUMIFS(СВЦЭМ!$C$33:$C$776,СВЦЭМ!$A$33:$A$776,$A107,СВЦЭМ!$B$33:$B$776,T$83)+'СЕТ СН'!$H$12+СВЦЭМ!$D$10+'СЕТ СН'!$H$6-'СЕТ СН'!$H$22</f>
        <v>1071.1457392100001</v>
      </c>
      <c r="U107" s="36">
        <f>SUMIFS(СВЦЭМ!$C$33:$C$776,СВЦЭМ!$A$33:$A$776,$A107,СВЦЭМ!$B$33:$B$776,U$83)+'СЕТ СН'!$H$12+СВЦЭМ!$D$10+'СЕТ СН'!$H$6-'СЕТ СН'!$H$22</f>
        <v>1054.6570298199999</v>
      </c>
      <c r="V107" s="36">
        <f>SUMIFS(СВЦЭМ!$C$33:$C$776,СВЦЭМ!$A$33:$A$776,$A107,СВЦЭМ!$B$33:$B$776,V$83)+'СЕТ СН'!$H$12+СВЦЭМ!$D$10+'СЕТ СН'!$H$6-'СЕТ СН'!$H$22</f>
        <v>1058.72821307</v>
      </c>
      <c r="W107" s="36">
        <f>SUMIFS(СВЦЭМ!$C$33:$C$776,СВЦЭМ!$A$33:$A$776,$A107,СВЦЭМ!$B$33:$B$776,W$83)+'СЕТ СН'!$H$12+СВЦЭМ!$D$10+'СЕТ СН'!$H$6-'СЕТ СН'!$H$22</f>
        <v>1073.1151811100001</v>
      </c>
      <c r="X107" s="36">
        <f>SUMIFS(СВЦЭМ!$C$33:$C$776,СВЦЭМ!$A$33:$A$776,$A107,СВЦЭМ!$B$33:$B$776,X$83)+'СЕТ СН'!$H$12+СВЦЭМ!$D$10+'СЕТ СН'!$H$6-'СЕТ СН'!$H$22</f>
        <v>1074.5491333</v>
      </c>
      <c r="Y107" s="36">
        <f>SUMIFS(СВЦЭМ!$C$33:$C$776,СВЦЭМ!$A$33:$A$776,$A107,СВЦЭМ!$B$33:$B$776,Y$83)+'СЕТ СН'!$H$12+СВЦЭМ!$D$10+'СЕТ СН'!$H$6-'СЕТ СН'!$H$22</f>
        <v>1100.1448833300001</v>
      </c>
    </row>
    <row r="108" spans="1:25" ht="15.75" x14ac:dyDescent="0.2">
      <c r="A108" s="35">
        <f t="shared" si="2"/>
        <v>44160</v>
      </c>
      <c r="B108" s="36">
        <f>SUMIFS(СВЦЭМ!$C$33:$C$776,СВЦЭМ!$A$33:$A$776,$A108,СВЦЭМ!$B$33:$B$776,B$83)+'СЕТ СН'!$H$12+СВЦЭМ!$D$10+'СЕТ СН'!$H$6-'СЕТ СН'!$H$22</f>
        <v>1141.4689498800001</v>
      </c>
      <c r="C108" s="36">
        <f>SUMIFS(СВЦЭМ!$C$33:$C$776,СВЦЭМ!$A$33:$A$776,$A108,СВЦЭМ!$B$33:$B$776,C$83)+'СЕТ СН'!$H$12+СВЦЭМ!$D$10+'СЕТ СН'!$H$6-'СЕТ СН'!$H$22</f>
        <v>1214.8828757799999</v>
      </c>
      <c r="D108" s="36">
        <f>SUMIFS(СВЦЭМ!$C$33:$C$776,СВЦЭМ!$A$33:$A$776,$A108,СВЦЭМ!$B$33:$B$776,D$83)+'СЕТ СН'!$H$12+СВЦЭМ!$D$10+'СЕТ СН'!$H$6-'СЕТ СН'!$H$22</f>
        <v>1266.4456915400001</v>
      </c>
      <c r="E108" s="36">
        <f>SUMIFS(СВЦЭМ!$C$33:$C$776,СВЦЭМ!$A$33:$A$776,$A108,СВЦЭМ!$B$33:$B$776,E$83)+'СЕТ СН'!$H$12+СВЦЭМ!$D$10+'СЕТ СН'!$H$6-'СЕТ СН'!$H$22</f>
        <v>1273.9468229600002</v>
      </c>
      <c r="F108" s="36">
        <f>SUMIFS(СВЦЭМ!$C$33:$C$776,СВЦЭМ!$A$33:$A$776,$A108,СВЦЭМ!$B$33:$B$776,F$83)+'СЕТ СН'!$H$12+СВЦЭМ!$D$10+'СЕТ СН'!$H$6-'СЕТ СН'!$H$22</f>
        <v>1267.7590719699999</v>
      </c>
      <c r="G108" s="36">
        <f>SUMIFS(СВЦЭМ!$C$33:$C$776,СВЦЭМ!$A$33:$A$776,$A108,СВЦЭМ!$B$33:$B$776,G$83)+'СЕТ СН'!$H$12+СВЦЭМ!$D$10+'СЕТ СН'!$H$6-'СЕТ СН'!$H$22</f>
        <v>1258.0123333900001</v>
      </c>
      <c r="H108" s="36">
        <f>SUMIFS(СВЦЭМ!$C$33:$C$776,СВЦЭМ!$A$33:$A$776,$A108,СВЦЭМ!$B$33:$B$776,H$83)+'СЕТ СН'!$H$12+СВЦЭМ!$D$10+'СЕТ СН'!$H$6-'СЕТ СН'!$H$22</f>
        <v>1235.74864961</v>
      </c>
      <c r="I108" s="36">
        <f>SUMIFS(СВЦЭМ!$C$33:$C$776,СВЦЭМ!$A$33:$A$776,$A108,СВЦЭМ!$B$33:$B$776,I$83)+'СЕТ СН'!$H$12+СВЦЭМ!$D$10+'СЕТ СН'!$H$6-'СЕТ СН'!$H$22</f>
        <v>1200.3242608</v>
      </c>
      <c r="J108" s="36">
        <f>SUMIFS(СВЦЭМ!$C$33:$C$776,СВЦЭМ!$A$33:$A$776,$A108,СВЦЭМ!$B$33:$B$776,J$83)+'СЕТ СН'!$H$12+СВЦЭМ!$D$10+'СЕТ СН'!$H$6-'СЕТ СН'!$H$22</f>
        <v>1184.6519281999999</v>
      </c>
      <c r="K108" s="36">
        <f>SUMIFS(СВЦЭМ!$C$33:$C$776,СВЦЭМ!$A$33:$A$776,$A108,СВЦЭМ!$B$33:$B$776,K$83)+'СЕТ СН'!$H$12+СВЦЭМ!$D$10+'СЕТ СН'!$H$6-'СЕТ СН'!$H$22</f>
        <v>1176.4833592499999</v>
      </c>
      <c r="L108" s="36">
        <f>SUMIFS(СВЦЭМ!$C$33:$C$776,СВЦЭМ!$A$33:$A$776,$A108,СВЦЭМ!$B$33:$B$776,L$83)+'СЕТ СН'!$H$12+СВЦЭМ!$D$10+'СЕТ СН'!$H$6-'СЕТ СН'!$H$22</f>
        <v>1143.7012804400001</v>
      </c>
      <c r="M108" s="36">
        <f>SUMIFS(СВЦЭМ!$C$33:$C$776,СВЦЭМ!$A$33:$A$776,$A108,СВЦЭМ!$B$33:$B$776,M$83)+'СЕТ СН'!$H$12+СВЦЭМ!$D$10+'СЕТ СН'!$H$6-'СЕТ СН'!$H$22</f>
        <v>1095.86925716</v>
      </c>
      <c r="N108" s="36">
        <f>SUMIFS(СВЦЭМ!$C$33:$C$776,СВЦЭМ!$A$33:$A$776,$A108,СВЦЭМ!$B$33:$B$776,N$83)+'СЕТ СН'!$H$12+СВЦЭМ!$D$10+'СЕТ СН'!$H$6-'СЕТ СН'!$H$22</f>
        <v>1080.9975769600001</v>
      </c>
      <c r="O108" s="36">
        <f>SUMIFS(СВЦЭМ!$C$33:$C$776,СВЦЭМ!$A$33:$A$776,$A108,СВЦЭМ!$B$33:$B$776,O$83)+'СЕТ СН'!$H$12+СВЦЭМ!$D$10+'СЕТ СН'!$H$6-'СЕТ СН'!$H$22</f>
        <v>1098.8065998500001</v>
      </c>
      <c r="P108" s="36">
        <f>SUMIFS(СВЦЭМ!$C$33:$C$776,СВЦЭМ!$A$33:$A$776,$A108,СВЦЭМ!$B$33:$B$776,P$83)+'СЕТ СН'!$H$12+СВЦЭМ!$D$10+'СЕТ СН'!$H$6-'СЕТ СН'!$H$22</f>
        <v>1106.46518715</v>
      </c>
      <c r="Q108" s="36">
        <f>SUMIFS(СВЦЭМ!$C$33:$C$776,СВЦЭМ!$A$33:$A$776,$A108,СВЦЭМ!$B$33:$B$776,Q$83)+'СЕТ СН'!$H$12+СВЦЭМ!$D$10+'СЕТ СН'!$H$6-'СЕТ СН'!$H$22</f>
        <v>1102.27462302</v>
      </c>
      <c r="R108" s="36">
        <f>SUMIFS(СВЦЭМ!$C$33:$C$776,СВЦЭМ!$A$33:$A$776,$A108,СВЦЭМ!$B$33:$B$776,R$83)+'СЕТ СН'!$H$12+СВЦЭМ!$D$10+'СЕТ СН'!$H$6-'СЕТ СН'!$H$22</f>
        <v>1104.5218517200001</v>
      </c>
      <c r="S108" s="36">
        <f>SUMIFS(СВЦЭМ!$C$33:$C$776,СВЦЭМ!$A$33:$A$776,$A108,СВЦЭМ!$B$33:$B$776,S$83)+'СЕТ СН'!$H$12+СВЦЭМ!$D$10+'СЕТ СН'!$H$6-'СЕТ СН'!$H$22</f>
        <v>1087.45333476</v>
      </c>
      <c r="T108" s="36">
        <f>SUMIFS(СВЦЭМ!$C$33:$C$776,СВЦЭМ!$A$33:$A$776,$A108,СВЦЭМ!$B$33:$B$776,T$83)+'СЕТ СН'!$H$12+СВЦЭМ!$D$10+'СЕТ СН'!$H$6-'СЕТ СН'!$H$22</f>
        <v>1101.2034716000001</v>
      </c>
      <c r="U108" s="36">
        <f>SUMIFS(СВЦЭМ!$C$33:$C$776,СВЦЭМ!$A$33:$A$776,$A108,СВЦЭМ!$B$33:$B$776,U$83)+'СЕТ СН'!$H$12+СВЦЭМ!$D$10+'СЕТ СН'!$H$6-'СЕТ СН'!$H$22</f>
        <v>1101.5325312499999</v>
      </c>
      <c r="V108" s="36">
        <f>SUMIFS(СВЦЭМ!$C$33:$C$776,СВЦЭМ!$A$33:$A$776,$A108,СВЦЭМ!$B$33:$B$776,V$83)+'СЕТ СН'!$H$12+СВЦЭМ!$D$10+'СЕТ СН'!$H$6-'СЕТ СН'!$H$22</f>
        <v>1086.6396324</v>
      </c>
      <c r="W108" s="36">
        <f>SUMIFS(СВЦЭМ!$C$33:$C$776,СВЦЭМ!$A$33:$A$776,$A108,СВЦЭМ!$B$33:$B$776,W$83)+'СЕТ СН'!$H$12+СВЦЭМ!$D$10+'СЕТ СН'!$H$6-'СЕТ СН'!$H$22</f>
        <v>1090.2741214499999</v>
      </c>
      <c r="X108" s="36">
        <f>SUMIFS(СВЦЭМ!$C$33:$C$776,СВЦЭМ!$A$33:$A$776,$A108,СВЦЭМ!$B$33:$B$776,X$83)+'СЕТ СН'!$H$12+СВЦЭМ!$D$10+'СЕТ СН'!$H$6-'СЕТ СН'!$H$22</f>
        <v>1104.1840012099999</v>
      </c>
      <c r="Y108" s="36">
        <f>SUMIFS(СВЦЭМ!$C$33:$C$776,СВЦЭМ!$A$33:$A$776,$A108,СВЦЭМ!$B$33:$B$776,Y$83)+'СЕТ СН'!$H$12+СВЦЭМ!$D$10+'СЕТ СН'!$H$6-'СЕТ СН'!$H$22</f>
        <v>1123.29904652</v>
      </c>
    </row>
    <row r="109" spans="1:25" ht="15.75" x14ac:dyDescent="0.2">
      <c r="A109" s="35">
        <f t="shared" si="2"/>
        <v>44161</v>
      </c>
      <c r="B109" s="36">
        <f>SUMIFS(СВЦЭМ!$C$33:$C$776,СВЦЭМ!$A$33:$A$776,$A109,СВЦЭМ!$B$33:$B$776,B$83)+'СЕТ СН'!$H$12+СВЦЭМ!$D$10+'СЕТ СН'!$H$6-'СЕТ СН'!$H$22</f>
        <v>1123.47587656</v>
      </c>
      <c r="C109" s="36">
        <f>SUMIFS(СВЦЭМ!$C$33:$C$776,СВЦЭМ!$A$33:$A$776,$A109,СВЦЭМ!$B$33:$B$776,C$83)+'СЕТ СН'!$H$12+СВЦЭМ!$D$10+'СЕТ СН'!$H$6-'СЕТ СН'!$H$22</f>
        <v>1197.9482798700001</v>
      </c>
      <c r="D109" s="36">
        <f>SUMIFS(СВЦЭМ!$C$33:$C$776,СВЦЭМ!$A$33:$A$776,$A109,СВЦЭМ!$B$33:$B$776,D$83)+'СЕТ СН'!$H$12+СВЦЭМ!$D$10+'СЕТ СН'!$H$6-'СЕТ СН'!$H$22</f>
        <v>1255.8469508800001</v>
      </c>
      <c r="E109" s="36">
        <f>SUMIFS(СВЦЭМ!$C$33:$C$776,СВЦЭМ!$A$33:$A$776,$A109,СВЦЭМ!$B$33:$B$776,E$83)+'СЕТ СН'!$H$12+СВЦЭМ!$D$10+'СЕТ СН'!$H$6-'СЕТ СН'!$H$22</f>
        <v>1264.15743006</v>
      </c>
      <c r="F109" s="36">
        <f>SUMIFS(СВЦЭМ!$C$33:$C$776,СВЦЭМ!$A$33:$A$776,$A109,СВЦЭМ!$B$33:$B$776,F$83)+'СЕТ СН'!$H$12+СВЦЭМ!$D$10+'СЕТ СН'!$H$6-'СЕТ СН'!$H$22</f>
        <v>1258.0911139699999</v>
      </c>
      <c r="G109" s="36">
        <f>SUMIFS(СВЦЭМ!$C$33:$C$776,СВЦЭМ!$A$33:$A$776,$A109,СВЦЭМ!$B$33:$B$776,G$83)+'СЕТ СН'!$H$12+СВЦЭМ!$D$10+'СЕТ СН'!$H$6-'СЕТ СН'!$H$22</f>
        <v>1236.79716291</v>
      </c>
      <c r="H109" s="36">
        <f>SUMIFS(СВЦЭМ!$C$33:$C$776,СВЦЭМ!$A$33:$A$776,$A109,СВЦЭМ!$B$33:$B$776,H$83)+'СЕТ СН'!$H$12+СВЦЭМ!$D$10+'СЕТ СН'!$H$6-'СЕТ СН'!$H$22</f>
        <v>1209.77489053</v>
      </c>
      <c r="I109" s="36">
        <f>SUMIFS(СВЦЭМ!$C$33:$C$776,СВЦЭМ!$A$33:$A$776,$A109,СВЦЭМ!$B$33:$B$776,I$83)+'СЕТ СН'!$H$12+СВЦЭМ!$D$10+'СЕТ СН'!$H$6-'СЕТ СН'!$H$22</f>
        <v>1179.8549339000001</v>
      </c>
      <c r="J109" s="36">
        <f>SUMIFS(СВЦЭМ!$C$33:$C$776,СВЦЭМ!$A$33:$A$776,$A109,СВЦЭМ!$B$33:$B$776,J$83)+'СЕТ СН'!$H$12+СВЦЭМ!$D$10+'СЕТ СН'!$H$6-'СЕТ СН'!$H$22</f>
        <v>1161.33327379</v>
      </c>
      <c r="K109" s="36">
        <f>SUMIFS(СВЦЭМ!$C$33:$C$776,СВЦЭМ!$A$33:$A$776,$A109,СВЦЭМ!$B$33:$B$776,K$83)+'СЕТ СН'!$H$12+СВЦЭМ!$D$10+'СЕТ СН'!$H$6-'СЕТ СН'!$H$22</f>
        <v>1164.44137022</v>
      </c>
      <c r="L109" s="36">
        <f>SUMIFS(СВЦЭМ!$C$33:$C$776,СВЦЭМ!$A$33:$A$776,$A109,СВЦЭМ!$B$33:$B$776,L$83)+'СЕТ СН'!$H$12+СВЦЭМ!$D$10+'СЕТ СН'!$H$6-'СЕТ СН'!$H$22</f>
        <v>1134.55004214</v>
      </c>
      <c r="M109" s="36">
        <f>SUMIFS(СВЦЭМ!$C$33:$C$776,СВЦЭМ!$A$33:$A$776,$A109,СВЦЭМ!$B$33:$B$776,M$83)+'СЕТ СН'!$H$12+СВЦЭМ!$D$10+'СЕТ СН'!$H$6-'СЕТ СН'!$H$22</f>
        <v>1094.5831879499999</v>
      </c>
      <c r="N109" s="36">
        <f>SUMIFS(СВЦЭМ!$C$33:$C$776,СВЦЭМ!$A$33:$A$776,$A109,СВЦЭМ!$B$33:$B$776,N$83)+'СЕТ СН'!$H$12+СВЦЭМ!$D$10+'СЕТ СН'!$H$6-'СЕТ СН'!$H$22</f>
        <v>1105.3230179500001</v>
      </c>
      <c r="O109" s="36">
        <f>SUMIFS(СВЦЭМ!$C$33:$C$776,СВЦЭМ!$A$33:$A$776,$A109,СВЦЭМ!$B$33:$B$776,O$83)+'СЕТ СН'!$H$12+СВЦЭМ!$D$10+'СЕТ СН'!$H$6-'СЕТ СН'!$H$22</f>
        <v>1111.6677731300001</v>
      </c>
      <c r="P109" s="36">
        <f>SUMIFS(СВЦЭМ!$C$33:$C$776,СВЦЭМ!$A$33:$A$776,$A109,СВЦЭМ!$B$33:$B$776,P$83)+'СЕТ СН'!$H$12+СВЦЭМ!$D$10+'СЕТ СН'!$H$6-'СЕТ СН'!$H$22</f>
        <v>1114.01522009</v>
      </c>
      <c r="Q109" s="36">
        <f>SUMIFS(СВЦЭМ!$C$33:$C$776,СВЦЭМ!$A$33:$A$776,$A109,СВЦЭМ!$B$33:$B$776,Q$83)+'СЕТ СН'!$H$12+СВЦЭМ!$D$10+'СЕТ СН'!$H$6-'СЕТ СН'!$H$22</f>
        <v>1115.71916715</v>
      </c>
      <c r="R109" s="36">
        <f>SUMIFS(СВЦЭМ!$C$33:$C$776,СВЦЭМ!$A$33:$A$776,$A109,СВЦЭМ!$B$33:$B$776,R$83)+'СЕТ СН'!$H$12+СВЦЭМ!$D$10+'СЕТ СН'!$H$6-'СЕТ СН'!$H$22</f>
        <v>1102.4761164500001</v>
      </c>
      <c r="S109" s="36">
        <f>SUMIFS(СВЦЭМ!$C$33:$C$776,СВЦЭМ!$A$33:$A$776,$A109,СВЦЭМ!$B$33:$B$776,S$83)+'СЕТ СН'!$H$12+СВЦЭМ!$D$10+'СЕТ СН'!$H$6-'СЕТ СН'!$H$22</f>
        <v>1083.52137126</v>
      </c>
      <c r="T109" s="36">
        <f>SUMIFS(СВЦЭМ!$C$33:$C$776,СВЦЭМ!$A$33:$A$776,$A109,СВЦЭМ!$B$33:$B$776,T$83)+'СЕТ СН'!$H$12+СВЦЭМ!$D$10+'СЕТ СН'!$H$6-'СЕТ СН'!$H$22</f>
        <v>1092.6953758699999</v>
      </c>
      <c r="U109" s="36">
        <f>SUMIFS(СВЦЭМ!$C$33:$C$776,СВЦЭМ!$A$33:$A$776,$A109,СВЦЭМ!$B$33:$B$776,U$83)+'СЕТ СН'!$H$12+СВЦЭМ!$D$10+'СЕТ СН'!$H$6-'СЕТ СН'!$H$22</f>
        <v>1090.3321148</v>
      </c>
      <c r="V109" s="36">
        <f>SUMIFS(СВЦЭМ!$C$33:$C$776,СВЦЭМ!$A$33:$A$776,$A109,СВЦЭМ!$B$33:$B$776,V$83)+'СЕТ СН'!$H$12+СВЦЭМ!$D$10+'СЕТ СН'!$H$6-'СЕТ СН'!$H$22</f>
        <v>1075.4080804099999</v>
      </c>
      <c r="W109" s="36">
        <f>SUMIFS(СВЦЭМ!$C$33:$C$776,СВЦЭМ!$A$33:$A$776,$A109,СВЦЭМ!$B$33:$B$776,W$83)+'СЕТ СН'!$H$12+СВЦЭМ!$D$10+'СЕТ СН'!$H$6-'СЕТ СН'!$H$22</f>
        <v>1099.9723770400001</v>
      </c>
      <c r="X109" s="36">
        <f>SUMIFS(СВЦЭМ!$C$33:$C$776,СВЦЭМ!$A$33:$A$776,$A109,СВЦЭМ!$B$33:$B$776,X$83)+'СЕТ СН'!$H$12+СВЦЭМ!$D$10+'СЕТ СН'!$H$6-'СЕТ СН'!$H$22</f>
        <v>1107.3576874099999</v>
      </c>
      <c r="Y109" s="36">
        <f>SUMIFS(СВЦЭМ!$C$33:$C$776,СВЦЭМ!$A$33:$A$776,$A109,СВЦЭМ!$B$33:$B$776,Y$83)+'СЕТ СН'!$H$12+СВЦЭМ!$D$10+'СЕТ СН'!$H$6-'СЕТ СН'!$H$22</f>
        <v>1122.1177471200001</v>
      </c>
    </row>
    <row r="110" spans="1:25" ht="15.75" x14ac:dyDescent="0.2">
      <c r="A110" s="35">
        <f t="shared" si="2"/>
        <v>44162</v>
      </c>
      <c r="B110" s="36">
        <f>SUMIFS(СВЦЭМ!$C$33:$C$776,СВЦЭМ!$A$33:$A$776,$A110,СВЦЭМ!$B$33:$B$776,B$83)+'СЕТ СН'!$H$12+СВЦЭМ!$D$10+'СЕТ СН'!$H$6-'СЕТ СН'!$H$22</f>
        <v>1126.8720214</v>
      </c>
      <c r="C110" s="36">
        <f>SUMIFS(СВЦЭМ!$C$33:$C$776,СВЦЭМ!$A$33:$A$776,$A110,СВЦЭМ!$B$33:$B$776,C$83)+'СЕТ СН'!$H$12+СВЦЭМ!$D$10+'СЕТ СН'!$H$6-'СЕТ СН'!$H$22</f>
        <v>1208.1248589700001</v>
      </c>
      <c r="D110" s="36">
        <f>SUMIFS(СВЦЭМ!$C$33:$C$776,СВЦЭМ!$A$33:$A$776,$A110,СВЦЭМ!$B$33:$B$776,D$83)+'СЕТ СН'!$H$12+СВЦЭМ!$D$10+'СЕТ СН'!$H$6-'СЕТ СН'!$H$22</f>
        <v>1267.21096429</v>
      </c>
      <c r="E110" s="36">
        <f>SUMIFS(СВЦЭМ!$C$33:$C$776,СВЦЭМ!$A$33:$A$776,$A110,СВЦЭМ!$B$33:$B$776,E$83)+'СЕТ СН'!$H$12+СВЦЭМ!$D$10+'СЕТ СН'!$H$6-'СЕТ СН'!$H$22</f>
        <v>1278.66459448</v>
      </c>
      <c r="F110" s="36">
        <f>SUMIFS(СВЦЭМ!$C$33:$C$776,СВЦЭМ!$A$33:$A$776,$A110,СВЦЭМ!$B$33:$B$776,F$83)+'СЕТ СН'!$H$12+СВЦЭМ!$D$10+'СЕТ СН'!$H$6-'СЕТ СН'!$H$22</f>
        <v>1282.2845599200002</v>
      </c>
      <c r="G110" s="36">
        <f>SUMIFS(СВЦЭМ!$C$33:$C$776,СВЦЭМ!$A$33:$A$776,$A110,СВЦЭМ!$B$33:$B$776,G$83)+'СЕТ СН'!$H$12+СВЦЭМ!$D$10+'СЕТ СН'!$H$6-'СЕТ СН'!$H$22</f>
        <v>1268.16417432</v>
      </c>
      <c r="H110" s="36">
        <f>SUMIFS(СВЦЭМ!$C$33:$C$776,СВЦЭМ!$A$33:$A$776,$A110,СВЦЭМ!$B$33:$B$776,H$83)+'СЕТ СН'!$H$12+СВЦЭМ!$D$10+'СЕТ СН'!$H$6-'СЕТ СН'!$H$22</f>
        <v>1225.80885943</v>
      </c>
      <c r="I110" s="36">
        <f>SUMIFS(СВЦЭМ!$C$33:$C$776,СВЦЭМ!$A$33:$A$776,$A110,СВЦЭМ!$B$33:$B$776,I$83)+'СЕТ СН'!$H$12+СВЦЭМ!$D$10+'СЕТ СН'!$H$6-'СЕТ СН'!$H$22</f>
        <v>1189.4831365299999</v>
      </c>
      <c r="J110" s="36">
        <f>SUMIFS(СВЦЭМ!$C$33:$C$776,СВЦЭМ!$A$33:$A$776,$A110,СВЦЭМ!$B$33:$B$776,J$83)+'СЕТ СН'!$H$12+СВЦЭМ!$D$10+'СЕТ СН'!$H$6-'СЕТ СН'!$H$22</f>
        <v>1182.6415316499999</v>
      </c>
      <c r="K110" s="36">
        <f>SUMIFS(СВЦЭМ!$C$33:$C$776,СВЦЭМ!$A$33:$A$776,$A110,СВЦЭМ!$B$33:$B$776,K$83)+'СЕТ СН'!$H$12+СВЦЭМ!$D$10+'СЕТ СН'!$H$6-'СЕТ СН'!$H$22</f>
        <v>1184.84207872</v>
      </c>
      <c r="L110" s="36">
        <f>SUMIFS(СВЦЭМ!$C$33:$C$776,СВЦЭМ!$A$33:$A$776,$A110,СВЦЭМ!$B$33:$B$776,L$83)+'СЕТ СН'!$H$12+СВЦЭМ!$D$10+'СЕТ СН'!$H$6-'СЕТ СН'!$H$22</f>
        <v>1151.43370269</v>
      </c>
      <c r="M110" s="36">
        <f>SUMIFS(СВЦЭМ!$C$33:$C$776,СВЦЭМ!$A$33:$A$776,$A110,СВЦЭМ!$B$33:$B$776,M$83)+'СЕТ СН'!$H$12+СВЦЭМ!$D$10+'СЕТ СН'!$H$6-'СЕТ СН'!$H$22</f>
        <v>1103.8109308400001</v>
      </c>
      <c r="N110" s="36">
        <f>SUMIFS(СВЦЭМ!$C$33:$C$776,СВЦЭМ!$A$33:$A$776,$A110,СВЦЭМ!$B$33:$B$776,N$83)+'СЕТ СН'!$H$12+СВЦЭМ!$D$10+'СЕТ СН'!$H$6-'СЕТ СН'!$H$22</f>
        <v>1088.1413537799999</v>
      </c>
      <c r="O110" s="36">
        <f>SUMIFS(СВЦЭМ!$C$33:$C$776,СВЦЭМ!$A$33:$A$776,$A110,СВЦЭМ!$B$33:$B$776,O$83)+'СЕТ СН'!$H$12+СВЦЭМ!$D$10+'СЕТ СН'!$H$6-'СЕТ СН'!$H$22</f>
        <v>1085.6002192400001</v>
      </c>
      <c r="P110" s="36">
        <f>SUMIFS(СВЦЭМ!$C$33:$C$776,СВЦЭМ!$A$33:$A$776,$A110,СВЦЭМ!$B$33:$B$776,P$83)+'СЕТ СН'!$H$12+СВЦЭМ!$D$10+'СЕТ СН'!$H$6-'СЕТ СН'!$H$22</f>
        <v>1103.8821243</v>
      </c>
      <c r="Q110" s="36">
        <f>SUMIFS(СВЦЭМ!$C$33:$C$776,СВЦЭМ!$A$33:$A$776,$A110,СВЦЭМ!$B$33:$B$776,Q$83)+'СЕТ СН'!$H$12+СВЦЭМ!$D$10+'СЕТ СН'!$H$6-'СЕТ СН'!$H$22</f>
        <v>1114.95988878</v>
      </c>
      <c r="R110" s="36">
        <f>SUMIFS(СВЦЭМ!$C$33:$C$776,СВЦЭМ!$A$33:$A$776,$A110,СВЦЭМ!$B$33:$B$776,R$83)+'СЕТ СН'!$H$12+СВЦЭМ!$D$10+'СЕТ СН'!$H$6-'СЕТ СН'!$H$22</f>
        <v>1110.1705218</v>
      </c>
      <c r="S110" s="36">
        <f>SUMIFS(СВЦЭМ!$C$33:$C$776,СВЦЭМ!$A$33:$A$776,$A110,СВЦЭМ!$B$33:$B$776,S$83)+'СЕТ СН'!$H$12+СВЦЭМ!$D$10+'СЕТ СН'!$H$6-'СЕТ СН'!$H$22</f>
        <v>1088.81831902</v>
      </c>
      <c r="T110" s="36">
        <f>SUMIFS(СВЦЭМ!$C$33:$C$776,СВЦЭМ!$A$33:$A$776,$A110,СВЦЭМ!$B$33:$B$776,T$83)+'СЕТ СН'!$H$12+СВЦЭМ!$D$10+'СЕТ СН'!$H$6-'СЕТ СН'!$H$22</f>
        <v>1068.4140935299999</v>
      </c>
      <c r="U110" s="36">
        <f>SUMIFS(СВЦЭМ!$C$33:$C$776,СВЦЭМ!$A$33:$A$776,$A110,СВЦЭМ!$B$33:$B$776,U$83)+'СЕТ СН'!$H$12+СВЦЭМ!$D$10+'СЕТ СН'!$H$6-'СЕТ СН'!$H$22</f>
        <v>1068.3759250600001</v>
      </c>
      <c r="V110" s="36">
        <f>SUMIFS(СВЦЭМ!$C$33:$C$776,СВЦЭМ!$A$33:$A$776,$A110,СВЦЭМ!$B$33:$B$776,V$83)+'СЕТ СН'!$H$12+СВЦЭМ!$D$10+'СЕТ СН'!$H$6-'СЕТ СН'!$H$22</f>
        <v>1066.7949639400001</v>
      </c>
      <c r="W110" s="36">
        <f>SUMIFS(СВЦЭМ!$C$33:$C$776,СВЦЭМ!$A$33:$A$776,$A110,СВЦЭМ!$B$33:$B$776,W$83)+'СЕТ СН'!$H$12+СВЦЭМ!$D$10+'СЕТ СН'!$H$6-'СЕТ СН'!$H$22</f>
        <v>1079.7826225399999</v>
      </c>
      <c r="X110" s="36">
        <f>SUMIFS(СВЦЭМ!$C$33:$C$776,СВЦЭМ!$A$33:$A$776,$A110,СВЦЭМ!$B$33:$B$776,X$83)+'СЕТ СН'!$H$12+СВЦЭМ!$D$10+'СЕТ СН'!$H$6-'СЕТ СН'!$H$22</f>
        <v>1091.60603907</v>
      </c>
      <c r="Y110" s="36">
        <f>SUMIFS(СВЦЭМ!$C$33:$C$776,СВЦЭМ!$A$33:$A$776,$A110,СВЦЭМ!$B$33:$B$776,Y$83)+'СЕТ СН'!$H$12+СВЦЭМ!$D$10+'СЕТ СН'!$H$6-'СЕТ СН'!$H$22</f>
        <v>1113.46523192</v>
      </c>
    </row>
    <row r="111" spans="1:25" ht="15.75" x14ac:dyDescent="0.2">
      <c r="A111" s="35">
        <f t="shared" si="2"/>
        <v>44163</v>
      </c>
      <c r="B111" s="36">
        <f>SUMIFS(СВЦЭМ!$C$33:$C$776,СВЦЭМ!$A$33:$A$776,$A111,СВЦЭМ!$B$33:$B$776,B$83)+'СЕТ СН'!$H$12+СВЦЭМ!$D$10+'СЕТ СН'!$H$6-'СЕТ СН'!$H$22</f>
        <v>1137.8615405200001</v>
      </c>
      <c r="C111" s="36">
        <f>SUMIFS(СВЦЭМ!$C$33:$C$776,СВЦЭМ!$A$33:$A$776,$A111,СВЦЭМ!$B$33:$B$776,C$83)+'СЕТ СН'!$H$12+СВЦЭМ!$D$10+'СЕТ СН'!$H$6-'СЕТ СН'!$H$22</f>
        <v>1205.41398194</v>
      </c>
      <c r="D111" s="36">
        <f>SUMIFS(СВЦЭМ!$C$33:$C$776,СВЦЭМ!$A$33:$A$776,$A111,СВЦЭМ!$B$33:$B$776,D$83)+'СЕТ СН'!$H$12+СВЦЭМ!$D$10+'СЕТ СН'!$H$6-'СЕТ СН'!$H$22</f>
        <v>1251.16924507</v>
      </c>
      <c r="E111" s="36">
        <f>SUMIFS(СВЦЭМ!$C$33:$C$776,СВЦЭМ!$A$33:$A$776,$A111,СВЦЭМ!$B$33:$B$776,E$83)+'СЕТ СН'!$H$12+СВЦЭМ!$D$10+'СЕТ СН'!$H$6-'СЕТ СН'!$H$22</f>
        <v>1258.5127666400001</v>
      </c>
      <c r="F111" s="36">
        <f>SUMIFS(СВЦЭМ!$C$33:$C$776,СВЦЭМ!$A$33:$A$776,$A111,СВЦЭМ!$B$33:$B$776,F$83)+'СЕТ СН'!$H$12+СВЦЭМ!$D$10+'СЕТ СН'!$H$6-'СЕТ СН'!$H$22</f>
        <v>1259.85582961</v>
      </c>
      <c r="G111" s="36">
        <f>SUMIFS(СВЦЭМ!$C$33:$C$776,СВЦЭМ!$A$33:$A$776,$A111,СВЦЭМ!$B$33:$B$776,G$83)+'СЕТ СН'!$H$12+СВЦЭМ!$D$10+'СЕТ СН'!$H$6-'СЕТ СН'!$H$22</f>
        <v>1254.14786635</v>
      </c>
      <c r="H111" s="36">
        <f>SUMIFS(СВЦЭМ!$C$33:$C$776,СВЦЭМ!$A$33:$A$776,$A111,СВЦЭМ!$B$33:$B$776,H$83)+'СЕТ СН'!$H$12+СВЦЭМ!$D$10+'СЕТ СН'!$H$6-'СЕТ СН'!$H$22</f>
        <v>1240.27317434</v>
      </c>
      <c r="I111" s="36">
        <f>SUMIFS(СВЦЭМ!$C$33:$C$776,СВЦЭМ!$A$33:$A$776,$A111,СВЦЭМ!$B$33:$B$776,I$83)+'СЕТ СН'!$H$12+СВЦЭМ!$D$10+'СЕТ СН'!$H$6-'СЕТ СН'!$H$22</f>
        <v>1221.2037645299999</v>
      </c>
      <c r="J111" s="36">
        <f>SUMIFS(СВЦЭМ!$C$33:$C$776,СВЦЭМ!$A$33:$A$776,$A111,СВЦЭМ!$B$33:$B$776,J$83)+'СЕТ СН'!$H$12+СВЦЭМ!$D$10+'СЕТ СН'!$H$6-'СЕТ СН'!$H$22</f>
        <v>1199.8289407100001</v>
      </c>
      <c r="K111" s="36">
        <f>SUMIFS(СВЦЭМ!$C$33:$C$776,СВЦЭМ!$A$33:$A$776,$A111,СВЦЭМ!$B$33:$B$776,K$83)+'СЕТ СН'!$H$12+СВЦЭМ!$D$10+'СЕТ СН'!$H$6-'СЕТ СН'!$H$22</f>
        <v>1182.9292268700001</v>
      </c>
      <c r="L111" s="36">
        <f>SUMIFS(СВЦЭМ!$C$33:$C$776,СВЦЭМ!$A$33:$A$776,$A111,СВЦЭМ!$B$33:$B$776,L$83)+'СЕТ СН'!$H$12+СВЦЭМ!$D$10+'СЕТ СН'!$H$6-'СЕТ СН'!$H$22</f>
        <v>1141.3902898900001</v>
      </c>
      <c r="M111" s="36">
        <f>SUMIFS(СВЦЭМ!$C$33:$C$776,СВЦЭМ!$A$33:$A$776,$A111,СВЦЭМ!$B$33:$B$776,M$83)+'СЕТ СН'!$H$12+СВЦЭМ!$D$10+'СЕТ СН'!$H$6-'СЕТ СН'!$H$22</f>
        <v>1100.5953307699999</v>
      </c>
      <c r="N111" s="36">
        <f>SUMIFS(СВЦЭМ!$C$33:$C$776,СВЦЭМ!$A$33:$A$776,$A111,СВЦЭМ!$B$33:$B$776,N$83)+'СЕТ СН'!$H$12+СВЦЭМ!$D$10+'СЕТ СН'!$H$6-'СЕТ СН'!$H$22</f>
        <v>1100.65321339</v>
      </c>
      <c r="O111" s="36">
        <f>SUMIFS(СВЦЭМ!$C$33:$C$776,СВЦЭМ!$A$33:$A$776,$A111,СВЦЭМ!$B$33:$B$776,O$83)+'СЕТ СН'!$H$12+СВЦЭМ!$D$10+'СЕТ СН'!$H$6-'СЕТ СН'!$H$22</f>
        <v>1102.49218376</v>
      </c>
      <c r="P111" s="36">
        <f>SUMIFS(СВЦЭМ!$C$33:$C$776,СВЦЭМ!$A$33:$A$776,$A111,СВЦЭМ!$B$33:$B$776,P$83)+'СЕТ СН'!$H$12+СВЦЭМ!$D$10+'СЕТ СН'!$H$6-'СЕТ СН'!$H$22</f>
        <v>1112.1885142200001</v>
      </c>
      <c r="Q111" s="36">
        <f>SUMIFS(СВЦЭМ!$C$33:$C$776,СВЦЭМ!$A$33:$A$776,$A111,СВЦЭМ!$B$33:$B$776,Q$83)+'СЕТ СН'!$H$12+СВЦЭМ!$D$10+'СЕТ СН'!$H$6-'СЕТ СН'!$H$22</f>
        <v>1104.4583351700001</v>
      </c>
      <c r="R111" s="36">
        <f>SUMIFS(СВЦЭМ!$C$33:$C$776,СВЦЭМ!$A$33:$A$776,$A111,СВЦЭМ!$B$33:$B$776,R$83)+'СЕТ СН'!$H$12+СВЦЭМ!$D$10+'СЕТ СН'!$H$6-'СЕТ СН'!$H$22</f>
        <v>1097.93115743</v>
      </c>
      <c r="S111" s="36">
        <f>SUMIFS(СВЦЭМ!$C$33:$C$776,СВЦЭМ!$A$33:$A$776,$A111,СВЦЭМ!$B$33:$B$776,S$83)+'СЕТ СН'!$H$12+СВЦЭМ!$D$10+'СЕТ СН'!$H$6-'СЕТ СН'!$H$22</f>
        <v>1074.1895676300001</v>
      </c>
      <c r="T111" s="36">
        <f>SUMIFS(СВЦЭМ!$C$33:$C$776,СВЦЭМ!$A$33:$A$776,$A111,СВЦЭМ!$B$33:$B$776,T$83)+'СЕТ СН'!$H$12+СВЦЭМ!$D$10+'СЕТ СН'!$H$6-'СЕТ СН'!$H$22</f>
        <v>1070.8787972299999</v>
      </c>
      <c r="U111" s="36">
        <f>SUMIFS(СВЦЭМ!$C$33:$C$776,СВЦЭМ!$A$33:$A$776,$A111,СВЦЭМ!$B$33:$B$776,U$83)+'СЕТ СН'!$H$12+СВЦЭМ!$D$10+'СЕТ СН'!$H$6-'СЕТ СН'!$H$22</f>
        <v>1067.0192158699999</v>
      </c>
      <c r="V111" s="36">
        <f>SUMIFS(СВЦЭМ!$C$33:$C$776,СВЦЭМ!$A$33:$A$776,$A111,СВЦЭМ!$B$33:$B$776,V$83)+'СЕТ СН'!$H$12+СВЦЭМ!$D$10+'СЕТ СН'!$H$6-'СЕТ СН'!$H$22</f>
        <v>1060.2732203400001</v>
      </c>
      <c r="W111" s="36">
        <f>SUMIFS(СВЦЭМ!$C$33:$C$776,СВЦЭМ!$A$33:$A$776,$A111,СВЦЭМ!$B$33:$B$776,W$83)+'СЕТ СН'!$H$12+СВЦЭМ!$D$10+'СЕТ СН'!$H$6-'СЕТ СН'!$H$22</f>
        <v>1080.6842938300001</v>
      </c>
      <c r="X111" s="36">
        <f>SUMIFS(СВЦЭМ!$C$33:$C$776,СВЦЭМ!$A$33:$A$776,$A111,СВЦЭМ!$B$33:$B$776,X$83)+'СЕТ СН'!$H$12+СВЦЭМ!$D$10+'СЕТ СН'!$H$6-'СЕТ СН'!$H$22</f>
        <v>1099.8514271399999</v>
      </c>
      <c r="Y111" s="36">
        <f>SUMIFS(СВЦЭМ!$C$33:$C$776,СВЦЭМ!$A$33:$A$776,$A111,СВЦЭМ!$B$33:$B$776,Y$83)+'СЕТ СН'!$H$12+СВЦЭМ!$D$10+'СЕТ СН'!$H$6-'СЕТ СН'!$H$22</f>
        <v>1123.2614861899999</v>
      </c>
    </row>
    <row r="112" spans="1:25" ht="15.75" x14ac:dyDescent="0.2">
      <c r="A112" s="35">
        <f t="shared" si="2"/>
        <v>44164</v>
      </c>
      <c r="B112" s="36">
        <f>SUMIFS(СВЦЭМ!$C$33:$C$776,СВЦЭМ!$A$33:$A$776,$A112,СВЦЭМ!$B$33:$B$776,B$83)+'СЕТ СН'!$H$12+СВЦЭМ!$D$10+'СЕТ СН'!$H$6-'СЕТ СН'!$H$22</f>
        <v>1131.1333681599999</v>
      </c>
      <c r="C112" s="36">
        <f>SUMIFS(СВЦЭМ!$C$33:$C$776,СВЦЭМ!$A$33:$A$776,$A112,СВЦЭМ!$B$33:$B$776,C$83)+'СЕТ СН'!$H$12+СВЦЭМ!$D$10+'СЕТ СН'!$H$6-'СЕТ СН'!$H$22</f>
        <v>1213.1668319600001</v>
      </c>
      <c r="D112" s="36">
        <f>SUMIFS(СВЦЭМ!$C$33:$C$776,СВЦЭМ!$A$33:$A$776,$A112,СВЦЭМ!$B$33:$B$776,D$83)+'СЕТ СН'!$H$12+СВЦЭМ!$D$10+'СЕТ СН'!$H$6-'СЕТ СН'!$H$22</f>
        <v>1260.3375809199999</v>
      </c>
      <c r="E112" s="36">
        <f>SUMIFS(СВЦЭМ!$C$33:$C$776,СВЦЭМ!$A$33:$A$776,$A112,СВЦЭМ!$B$33:$B$776,E$83)+'СЕТ СН'!$H$12+СВЦЭМ!$D$10+'СЕТ СН'!$H$6-'СЕТ СН'!$H$22</f>
        <v>1275.5039476200002</v>
      </c>
      <c r="F112" s="36">
        <f>SUMIFS(СВЦЭМ!$C$33:$C$776,СВЦЭМ!$A$33:$A$776,$A112,СВЦЭМ!$B$33:$B$776,F$83)+'СЕТ СН'!$H$12+СВЦЭМ!$D$10+'СЕТ СН'!$H$6-'СЕТ СН'!$H$22</f>
        <v>1273.3861370400002</v>
      </c>
      <c r="G112" s="36">
        <f>SUMIFS(СВЦЭМ!$C$33:$C$776,СВЦЭМ!$A$33:$A$776,$A112,СВЦЭМ!$B$33:$B$776,G$83)+'СЕТ СН'!$H$12+СВЦЭМ!$D$10+'СЕТ СН'!$H$6-'СЕТ СН'!$H$22</f>
        <v>1272.4360401800002</v>
      </c>
      <c r="H112" s="36">
        <f>SUMIFS(СВЦЭМ!$C$33:$C$776,СВЦЭМ!$A$33:$A$776,$A112,СВЦЭМ!$B$33:$B$776,H$83)+'СЕТ СН'!$H$12+СВЦЭМ!$D$10+'СЕТ СН'!$H$6-'СЕТ СН'!$H$22</f>
        <v>1254.45534845</v>
      </c>
      <c r="I112" s="36">
        <f>SUMIFS(СВЦЭМ!$C$33:$C$776,СВЦЭМ!$A$33:$A$776,$A112,СВЦЭМ!$B$33:$B$776,I$83)+'СЕТ СН'!$H$12+СВЦЭМ!$D$10+'СЕТ СН'!$H$6-'СЕТ СН'!$H$22</f>
        <v>1229.70592154</v>
      </c>
      <c r="J112" s="36">
        <f>SUMIFS(СВЦЭМ!$C$33:$C$776,СВЦЭМ!$A$33:$A$776,$A112,СВЦЭМ!$B$33:$B$776,J$83)+'СЕТ СН'!$H$12+СВЦЭМ!$D$10+'СЕТ СН'!$H$6-'СЕТ СН'!$H$22</f>
        <v>1191.46114124</v>
      </c>
      <c r="K112" s="36">
        <f>SUMIFS(СВЦЭМ!$C$33:$C$776,СВЦЭМ!$A$33:$A$776,$A112,СВЦЭМ!$B$33:$B$776,K$83)+'СЕТ СН'!$H$12+СВЦЭМ!$D$10+'СЕТ СН'!$H$6-'СЕТ СН'!$H$22</f>
        <v>1168.9928060100001</v>
      </c>
      <c r="L112" s="36">
        <f>SUMIFS(СВЦЭМ!$C$33:$C$776,СВЦЭМ!$A$33:$A$776,$A112,СВЦЭМ!$B$33:$B$776,L$83)+'СЕТ СН'!$H$12+СВЦЭМ!$D$10+'СЕТ СН'!$H$6-'СЕТ СН'!$H$22</f>
        <v>1133.14842939</v>
      </c>
      <c r="M112" s="36">
        <f>SUMIFS(СВЦЭМ!$C$33:$C$776,СВЦЭМ!$A$33:$A$776,$A112,СВЦЭМ!$B$33:$B$776,M$83)+'СЕТ СН'!$H$12+СВЦЭМ!$D$10+'СЕТ СН'!$H$6-'СЕТ СН'!$H$22</f>
        <v>1092.3276186000001</v>
      </c>
      <c r="N112" s="36">
        <f>SUMIFS(СВЦЭМ!$C$33:$C$776,СВЦЭМ!$A$33:$A$776,$A112,СВЦЭМ!$B$33:$B$776,N$83)+'СЕТ СН'!$H$12+СВЦЭМ!$D$10+'СЕТ СН'!$H$6-'СЕТ СН'!$H$22</f>
        <v>1080.32399882</v>
      </c>
      <c r="O112" s="36">
        <f>SUMIFS(СВЦЭМ!$C$33:$C$776,СВЦЭМ!$A$33:$A$776,$A112,СВЦЭМ!$B$33:$B$776,O$83)+'СЕТ СН'!$H$12+СВЦЭМ!$D$10+'СЕТ СН'!$H$6-'СЕТ СН'!$H$22</f>
        <v>1089.4754295099999</v>
      </c>
      <c r="P112" s="36">
        <f>SUMIFS(СВЦЭМ!$C$33:$C$776,СВЦЭМ!$A$33:$A$776,$A112,СВЦЭМ!$B$33:$B$776,P$83)+'СЕТ СН'!$H$12+СВЦЭМ!$D$10+'СЕТ СН'!$H$6-'СЕТ СН'!$H$22</f>
        <v>1103.4839400799999</v>
      </c>
      <c r="Q112" s="36">
        <f>SUMIFS(СВЦЭМ!$C$33:$C$776,СВЦЭМ!$A$33:$A$776,$A112,СВЦЭМ!$B$33:$B$776,Q$83)+'СЕТ СН'!$H$12+СВЦЭМ!$D$10+'СЕТ СН'!$H$6-'СЕТ СН'!$H$22</f>
        <v>1102.4277249100001</v>
      </c>
      <c r="R112" s="36">
        <f>SUMIFS(СВЦЭМ!$C$33:$C$776,СВЦЭМ!$A$33:$A$776,$A112,СВЦЭМ!$B$33:$B$776,R$83)+'СЕТ СН'!$H$12+СВЦЭМ!$D$10+'СЕТ СН'!$H$6-'СЕТ СН'!$H$22</f>
        <v>1099.77204779</v>
      </c>
      <c r="S112" s="36">
        <f>SUMIFS(СВЦЭМ!$C$33:$C$776,СВЦЭМ!$A$33:$A$776,$A112,СВЦЭМ!$B$33:$B$776,S$83)+'СЕТ СН'!$H$12+СВЦЭМ!$D$10+'СЕТ СН'!$H$6-'СЕТ СН'!$H$22</f>
        <v>1078.1659713399999</v>
      </c>
      <c r="T112" s="36">
        <f>SUMIFS(СВЦЭМ!$C$33:$C$776,СВЦЭМ!$A$33:$A$776,$A112,СВЦЭМ!$B$33:$B$776,T$83)+'СЕТ СН'!$H$12+СВЦЭМ!$D$10+'СЕТ СН'!$H$6-'СЕТ СН'!$H$22</f>
        <v>1055.48375132</v>
      </c>
      <c r="U112" s="36">
        <f>SUMIFS(СВЦЭМ!$C$33:$C$776,СВЦЭМ!$A$33:$A$776,$A112,СВЦЭМ!$B$33:$B$776,U$83)+'СЕТ СН'!$H$12+СВЦЭМ!$D$10+'СЕТ СН'!$H$6-'СЕТ СН'!$H$22</f>
        <v>1053.8123478299999</v>
      </c>
      <c r="V112" s="36">
        <f>SUMIFS(СВЦЭМ!$C$33:$C$776,СВЦЭМ!$A$33:$A$776,$A112,СВЦЭМ!$B$33:$B$776,V$83)+'СЕТ СН'!$H$12+СВЦЭМ!$D$10+'СЕТ СН'!$H$6-'СЕТ СН'!$H$22</f>
        <v>1063.80765514</v>
      </c>
      <c r="W112" s="36">
        <f>SUMIFS(СВЦЭМ!$C$33:$C$776,СВЦЭМ!$A$33:$A$776,$A112,СВЦЭМ!$B$33:$B$776,W$83)+'СЕТ СН'!$H$12+СВЦЭМ!$D$10+'СЕТ СН'!$H$6-'СЕТ СН'!$H$22</f>
        <v>1073.2816190599999</v>
      </c>
      <c r="X112" s="36">
        <f>SUMIFS(СВЦЭМ!$C$33:$C$776,СВЦЭМ!$A$33:$A$776,$A112,СВЦЭМ!$B$33:$B$776,X$83)+'СЕТ СН'!$H$12+СВЦЭМ!$D$10+'СЕТ СН'!$H$6-'СЕТ СН'!$H$22</f>
        <v>1094.4654846999999</v>
      </c>
      <c r="Y112" s="36">
        <f>SUMIFS(СВЦЭМ!$C$33:$C$776,СВЦЭМ!$A$33:$A$776,$A112,СВЦЭМ!$B$33:$B$776,Y$83)+'СЕТ СН'!$H$12+СВЦЭМ!$D$10+'СЕТ СН'!$H$6-'СЕТ СН'!$H$22</f>
        <v>1111.0105791400001</v>
      </c>
    </row>
    <row r="113" spans="1:27" ht="15.75" x14ac:dyDescent="0.2">
      <c r="A113" s="35">
        <f t="shared" si="2"/>
        <v>44165</v>
      </c>
      <c r="B113" s="36">
        <f>SUMIFS(СВЦЭМ!$C$33:$C$776,СВЦЭМ!$A$33:$A$776,$A113,СВЦЭМ!$B$33:$B$776,B$83)+'СЕТ СН'!$H$12+СВЦЭМ!$D$10+'СЕТ СН'!$H$6-'СЕТ СН'!$H$22</f>
        <v>1174.29449365</v>
      </c>
      <c r="C113" s="36">
        <f>SUMIFS(СВЦЭМ!$C$33:$C$776,СВЦЭМ!$A$33:$A$776,$A113,СВЦЭМ!$B$33:$B$776,C$83)+'СЕТ СН'!$H$12+СВЦЭМ!$D$10+'СЕТ СН'!$H$6-'СЕТ СН'!$H$22</f>
        <v>1247.19736104</v>
      </c>
      <c r="D113" s="36">
        <f>SUMIFS(СВЦЭМ!$C$33:$C$776,СВЦЭМ!$A$33:$A$776,$A113,СВЦЭМ!$B$33:$B$776,D$83)+'СЕТ СН'!$H$12+СВЦЭМ!$D$10+'СЕТ СН'!$H$6-'СЕТ СН'!$H$22</f>
        <v>1300.0629665700001</v>
      </c>
      <c r="E113" s="36">
        <f>SUMIFS(СВЦЭМ!$C$33:$C$776,СВЦЭМ!$A$33:$A$776,$A113,СВЦЭМ!$B$33:$B$776,E$83)+'СЕТ СН'!$H$12+СВЦЭМ!$D$10+'СЕТ СН'!$H$6-'СЕТ СН'!$H$22</f>
        <v>1308.4857110200001</v>
      </c>
      <c r="F113" s="36">
        <f>SUMIFS(СВЦЭМ!$C$33:$C$776,СВЦЭМ!$A$33:$A$776,$A113,СВЦЭМ!$B$33:$B$776,F$83)+'СЕТ СН'!$H$12+СВЦЭМ!$D$10+'СЕТ СН'!$H$6-'СЕТ СН'!$H$22</f>
        <v>1301.7290008699999</v>
      </c>
      <c r="G113" s="36">
        <f>SUMIFS(СВЦЭМ!$C$33:$C$776,СВЦЭМ!$A$33:$A$776,$A113,СВЦЭМ!$B$33:$B$776,G$83)+'СЕТ СН'!$H$12+СВЦЭМ!$D$10+'СЕТ СН'!$H$6-'СЕТ СН'!$H$22</f>
        <v>1284.6715750800001</v>
      </c>
      <c r="H113" s="36">
        <f>SUMIFS(СВЦЭМ!$C$33:$C$776,СВЦЭМ!$A$33:$A$776,$A113,СВЦЭМ!$B$33:$B$776,H$83)+'СЕТ СН'!$H$12+СВЦЭМ!$D$10+'СЕТ СН'!$H$6-'СЕТ СН'!$H$22</f>
        <v>1269.77161088</v>
      </c>
      <c r="I113" s="36">
        <f>SUMIFS(СВЦЭМ!$C$33:$C$776,СВЦЭМ!$A$33:$A$776,$A113,СВЦЭМ!$B$33:$B$776,I$83)+'СЕТ СН'!$H$12+СВЦЭМ!$D$10+'СЕТ СН'!$H$6-'СЕТ СН'!$H$22</f>
        <v>1243.3794043600001</v>
      </c>
      <c r="J113" s="36">
        <f>SUMIFS(СВЦЭМ!$C$33:$C$776,СВЦЭМ!$A$33:$A$776,$A113,СВЦЭМ!$B$33:$B$776,J$83)+'СЕТ СН'!$H$12+СВЦЭМ!$D$10+'СЕТ СН'!$H$6-'СЕТ СН'!$H$22</f>
        <v>1209.51576262</v>
      </c>
      <c r="K113" s="36">
        <f>SUMIFS(СВЦЭМ!$C$33:$C$776,СВЦЭМ!$A$33:$A$776,$A113,СВЦЭМ!$B$33:$B$776,K$83)+'СЕТ СН'!$H$12+СВЦЭМ!$D$10+'СЕТ СН'!$H$6-'СЕТ СН'!$H$22</f>
        <v>1207.4735236700001</v>
      </c>
      <c r="L113" s="36">
        <f>SUMIFS(СВЦЭМ!$C$33:$C$776,СВЦЭМ!$A$33:$A$776,$A113,СВЦЭМ!$B$33:$B$776,L$83)+'СЕТ СН'!$H$12+СВЦЭМ!$D$10+'СЕТ СН'!$H$6-'СЕТ СН'!$H$22</f>
        <v>1177.5899909</v>
      </c>
      <c r="M113" s="36">
        <f>SUMIFS(СВЦЭМ!$C$33:$C$776,СВЦЭМ!$A$33:$A$776,$A113,СВЦЭМ!$B$33:$B$776,M$83)+'СЕТ СН'!$H$12+СВЦЭМ!$D$10+'СЕТ СН'!$H$6-'СЕТ СН'!$H$22</f>
        <v>1135.60913706</v>
      </c>
      <c r="N113" s="36">
        <f>SUMIFS(СВЦЭМ!$C$33:$C$776,СВЦЭМ!$A$33:$A$776,$A113,СВЦЭМ!$B$33:$B$776,N$83)+'СЕТ СН'!$H$12+СВЦЭМ!$D$10+'СЕТ СН'!$H$6-'СЕТ СН'!$H$22</f>
        <v>1122.5445607300001</v>
      </c>
      <c r="O113" s="36">
        <f>SUMIFS(СВЦЭМ!$C$33:$C$776,СВЦЭМ!$A$33:$A$776,$A113,СВЦЭМ!$B$33:$B$776,O$83)+'СЕТ СН'!$H$12+СВЦЭМ!$D$10+'СЕТ СН'!$H$6-'СЕТ СН'!$H$22</f>
        <v>1127.4981793899999</v>
      </c>
      <c r="P113" s="36">
        <f>SUMIFS(СВЦЭМ!$C$33:$C$776,СВЦЭМ!$A$33:$A$776,$A113,СВЦЭМ!$B$33:$B$776,P$83)+'СЕТ СН'!$H$12+СВЦЭМ!$D$10+'СЕТ СН'!$H$6-'СЕТ СН'!$H$22</f>
        <v>1138.2547182600001</v>
      </c>
      <c r="Q113" s="36">
        <f>SUMIFS(СВЦЭМ!$C$33:$C$776,СВЦЭМ!$A$33:$A$776,$A113,СВЦЭМ!$B$33:$B$776,Q$83)+'СЕТ СН'!$H$12+СВЦЭМ!$D$10+'СЕТ СН'!$H$6-'СЕТ СН'!$H$22</f>
        <v>1131.77338177</v>
      </c>
      <c r="R113" s="36">
        <f>SUMIFS(СВЦЭМ!$C$33:$C$776,СВЦЭМ!$A$33:$A$776,$A113,СВЦЭМ!$B$33:$B$776,R$83)+'СЕТ СН'!$H$12+СВЦЭМ!$D$10+'СЕТ СН'!$H$6-'СЕТ СН'!$H$22</f>
        <v>1118.0728681000001</v>
      </c>
      <c r="S113" s="36">
        <f>SUMIFS(СВЦЭМ!$C$33:$C$776,СВЦЭМ!$A$33:$A$776,$A113,СВЦЭМ!$B$33:$B$776,S$83)+'СЕТ СН'!$H$12+СВЦЭМ!$D$10+'СЕТ СН'!$H$6-'СЕТ СН'!$H$22</f>
        <v>1109.17037041</v>
      </c>
      <c r="T113" s="36">
        <f>SUMIFS(СВЦЭМ!$C$33:$C$776,СВЦЭМ!$A$33:$A$776,$A113,СВЦЭМ!$B$33:$B$776,T$83)+'СЕТ СН'!$H$12+СВЦЭМ!$D$10+'СЕТ СН'!$H$6-'СЕТ СН'!$H$22</f>
        <v>1094.4201145500001</v>
      </c>
      <c r="U113" s="36">
        <f>SUMIFS(СВЦЭМ!$C$33:$C$776,СВЦЭМ!$A$33:$A$776,$A113,СВЦЭМ!$B$33:$B$776,U$83)+'СЕТ СН'!$H$12+СВЦЭМ!$D$10+'СЕТ СН'!$H$6-'СЕТ СН'!$H$22</f>
        <v>1099.5855243999999</v>
      </c>
      <c r="V113" s="36">
        <f>SUMIFS(СВЦЭМ!$C$33:$C$776,СВЦЭМ!$A$33:$A$776,$A113,СВЦЭМ!$B$33:$B$776,V$83)+'СЕТ СН'!$H$12+СВЦЭМ!$D$10+'СЕТ СН'!$H$6-'СЕТ СН'!$H$22</f>
        <v>1108.06735306</v>
      </c>
      <c r="W113" s="36">
        <f>SUMIFS(СВЦЭМ!$C$33:$C$776,СВЦЭМ!$A$33:$A$776,$A113,СВЦЭМ!$B$33:$B$776,W$83)+'СЕТ СН'!$H$12+СВЦЭМ!$D$10+'СЕТ СН'!$H$6-'СЕТ СН'!$H$22</f>
        <v>1120.38755328</v>
      </c>
      <c r="X113" s="36">
        <f>SUMIFS(СВЦЭМ!$C$33:$C$776,СВЦЭМ!$A$33:$A$776,$A113,СВЦЭМ!$B$33:$B$776,X$83)+'СЕТ СН'!$H$12+СВЦЭМ!$D$10+'СЕТ СН'!$H$6-'СЕТ СН'!$H$22</f>
        <v>1121.3920288500001</v>
      </c>
      <c r="Y113" s="36">
        <f>SUMIFS(СВЦЭМ!$C$33:$C$776,СВЦЭМ!$A$33:$A$776,$A113,СВЦЭМ!$B$33:$B$776,Y$83)+'СЕТ СН'!$H$12+СВЦЭМ!$D$10+'СЕТ СН'!$H$6-'СЕТ СН'!$H$22</f>
        <v>1145.1592386300001</v>
      </c>
      <c r="AA113" s="37"/>
    </row>
    <row r="114" spans="1:27" ht="15.75" hidden="1" x14ac:dyDescent="0.2">
      <c r="A114" s="35">
        <f t="shared" si="2"/>
        <v>44166</v>
      </c>
      <c r="B114" s="36">
        <f>SUMIFS(СВЦЭМ!$C$33:$C$776,СВЦЭМ!$A$33:$A$776,$A114,СВЦЭМ!$B$33:$B$776,B$83)+'СЕТ СН'!$H$12+СВЦЭМ!$D$10+'СЕТ СН'!$H$6-'СЕТ СН'!$H$22</f>
        <v>303.22131551000001</v>
      </c>
      <c r="C114" s="36">
        <f>SUMIFS(СВЦЭМ!$C$33:$C$776,СВЦЭМ!$A$33:$A$776,$A114,СВЦЭМ!$B$33:$B$776,C$83)+'СЕТ СН'!$H$12+СВЦЭМ!$D$10+'СЕТ СН'!$H$6-'СЕТ СН'!$H$22</f>
        <v>303.22131551000001</v>
      </c>
      <c r="D114" s="36">
        <f>SUMIFS(СВЦЭМ!$C$33:$C$776,СВЦЭМ!$A$33:$A$776,$A114,СВЦЭМ!$B$33:$B$776,D$83)+'СЕТ СН'!$H$12+СВЦЭМ!$D$10+'СЕТ СН'!$H$6-'СЕТ СН'!$H$22</f>
        <v>303.22131551000001</v>
      </c>
      <c r="E114" s="36">
        <f>SUMIFS(СВЦЭМ!$C$33:$C$776,СВЦЭМ!$A$33:$A$776,$A114,СВЦЭМ!$B$33:$B$776,E$83)+'СЕТ СН'!$H$12+СВЦЭМ!$D$10+'СЕТ СН'!$H$6-'СЕТ СН'!$H$22</f>
        <v>303.22131551000001</v>
      </c>
      <c r="F114" s="36">
        <f>SUMIFS(СВЦЭМ!$C$33:$C$776,СВЦЭМ!$A$33:$A$776,$A114,СВЦЭМ!$B$33:$B$776,F$83)+'СЕТ СН'!$H$12+СВЦЭМ!$D$10+'СЕТ СН'!$H$6-'СЕТ СН'!$H$22</f>
        <v>303.22131551000001</v>
      </c>
      <c r="G114" s="36">
        <f>SUMIFS(СВЦЭМ!$C$33:$C$776,СВЦЭМ!$A$33:$A$776,$A114,СВЦЭМ!$B$33:$B$776,G$83)+'СЕТ СН'!$H$12+СВЦЭМ!$D$10+'СЕТ СН'!$H$6-'СЕТ СН'!$H$22</f>
        <v>303.22131551000001</v>
      </c>
      <c r="H114" s="36">
        <f>SUMIFS(СВЦЭМ!$C$33:$C$776,СВЦЭМ!$A$33:$A$776,$A114,СВЦЭМ!$B$33:$B$776,H$83)+'СЕТ СН'!$H$12+СВЦЭМ!$D$10+'СЕТ СН'!$H$6-'СЕТ СН'!$H$22</f>
        <v>303.22131551000001</v>
      </c>
      <c r="I114" s="36">
        <f>SUMIFS(СВЦЭМ!$C$33:$C$776,СВЦЭМ!$A$33:$A$776,$A114,СВЦЭМ!$B$33:$B$776,I$83)+'СЕТ СН'!$H$12+СВЦЭМ!$D$10+'СЕТ СН'!$H$6-'СЕТ СН'!$H$22</f>
        <v>303.22131551000001</v>
      </c>
      <c r="J114" s="36">
        <f>SUMIFS(СВЦЭМ!$C$33:$C$776,СВЦЭМ!$A$33:$A$776,$A114,СВЦЭМ!$B$33:$B$776,J$83)+'СЕТ СН'!$H$12+СВЦЭМ!$D$10+'СЕТ СН'!$H$6-'СЕТ СН'!$H$22</f>
        <v>303.22131551000001</v>
      </c>
      <c r="K114" s="36">
        <f>SUMIFS(СВЦЭМ!$C$33:$C$776,СВЦЭМ!$A$33:$A$776,$A114,СВЦЭМ!$B$33:$B$776,K$83)+'СЕТ СН'!$H$12+СВЦЭМ!$D$10+'СЕТ СН'!$H$6-'СЕТ СН'!$H$22</f>
        <v>303.22131551000001</v>
      </c>
      <c r="L114" s="36">
        <f>SUMIFS(СВЦЭМ!$C$33:$C$776,СВЦЭМ!$A$33:$A$776,$A114,СВЦЭМ!$B$33:$B$776,L$83)+'СЕТ СН'!$H$12+СВЦЭМ!$D$10+'СЕТ СН'!$H$6-'СЕТ СН'!$H$22</f>
        <v>303.22131551000001</v>
      </c>
      <c r="M114" s="36">
        <f>SUMIFS(СВЦЭМ!$C$33:$C$776,СВЦЭМ!$A$33:$A$776,$A114,СВЦЭМ!$B$33:$B$776,M$83)+'СЕТ СН'!$H$12+СВЦЭМ!$D$10+'СЕТ СН'!$H$6-'СЕТ СН'!$H$22</f>
        <v>303.22131551000001</v>
      </c>
      <c r="N114" s="36">
        <f>SUMIFS(СВЦЭМ!$C$33:$C$776,СВЦЭМ!$A$33:$A$776,$A114,СВЦЭМ!$B$33:$B$776,N$83)+'СЕТ СН'!$H$12+СВЦЭМ!$D$10+'СЕТ СН'!$H$6-'СЕТ СН'!$H$22</f>
        <v>303.22131551000001</v>
      </c>
      <c r="O114" s="36">
        <f>SUMIFS(СВЦЭМ!$C$33:$C$776,СВЦЭМ!$A$33:$A$776,$A114,СВЦЭМ!$B$33:$B$776,O$83)+'СЕТ СН'!$H$12+СВЦЭМ!$D$10+'СЕТ СН'!$H$6-'СЕТ СН'!$H$22</f>
        <v>303.22131551000001</v>
      </c>
      <c r="P114" s="36">
        <f>SUMIFS(СВЦЭМ!$C$33:$C$776,СВЦЭМ!$A$33:$A$776,$A114,СВЦЭМ!$B$33:$B$776,P$83)+'СЕТ СН'!$H$12+СВЦЭМ!$D$10+'СЕТ СН'!$H$6-'СЕТ СН'!$H$22</f>
        <v>303.22131551000001</v>
      </c>
      <c r="Q114" s="36">
        <f>SUMIFS(СВЦЭМ!$C$33:$C$776,СВЦЭМ!$A$33:$A$776,$A114,СВЦЭМ!$B$33:$B$776,Q$83)+'СЕТ СН'!$H$12+СВЦЭМ!$D$10+'СЕТ СН'!$H$6-'СЕТ СН'!$H$22</f>
        <v>303.22131551000001</v>
      </c>
      <c r="R114" s="36">
        <f>SUMIFS(СВЦЭМ!$C$33:$C$776,СВЦЭМ!$A$33:$A$776,$A114,СВЦЭМ!$B$33:$B$776,R$83)+'СЕТ СН'!$H$12+СВЦЭМ!$D$10+'СЕТ СН'!$H$6-'СЕТ СН'!$H$22</f>
        <v>303.22131551000001</v>
      </c>
      <c r="S114" s="36">
        <f>SUMIFS(СВЦЭМ!$C$33:$C$776,СВЦЭМ!$A$33:$A$776,$A114,СВЦЭМ!$B$33:$B$776,S$83)+'СЕТ СН'!$H$12+СВЦЭМ!$D$10+'СЕТ СН'!$H$6-'СЕТ СН'!$H$22</f>
        <v>303.22131551000001</v>
      </c>
      <c r="T114" s="36">
        <f>SUMIFS(СВЦЭМ!$C$33:$C$776,СВЦЭМ!$A$33:$A$776,$A114,СВЦЭМ!$B$33:$B$776,T$83)+'СЕТ СН'!$H$12+СВЦЭМ!$D$10+'СЕТ СН'!$H$6-'СЕТ СН'!$H$22</f>
        <v>303.22131551000001</v>
      </c>
      <c r="U114" s="36">
        <f>SUMIFS(СВЦЭМ!$C$33:$C$776,СВЦЭМ!$A$33:$A$776,$A114,СВЦЭМ!$B$33:$B$776,U$83)+'СЕТ СН'!$H$12+СВЦЭМ!$D$10+'СЕТ СН'!$H$6-'СЕТ СН'!$H$22</f>
        <v>303.22131551000001</v>
      </c>
      <c r="V114" s="36">
        <f>SUMIFS(СВЦЭМ!$C$33:$C$776,СВЦЭМ!$A$33:$A$776,$A114,СВЦЭМ!$B$33:$B$776,V$83)+'СЕТ СН'!$H$12+СВЦЭМ!$D$10+'СЕТ СН'!$H$6-'СЕТ СН'!$H$22</f>
        <v>303.22131551000001</v>
      </c>
      <c r="W114" s="36">
        <f>SUMIFS(СВЦЭМ!$C$33:$C$776,СВЦЭМ!$A$33:$A$776,$A114,СВЦЭМ!$B$33:$B$776,W$83)+'СЕТ СН'!$H$12+СВЦЭМ!$D$10+'СЕТ СН'!$H$6-'СЕТ СН'!$H$22</f>
        <v>303.22131551000001</v>
      </c>
      <c r="X114" s="36">
        <f>SUMIFS(СВЦЭМ!$C$33:$C$776,СВЦЭМ!$A$33:$A$776,$A114,СВЦЭМ!$B$33:$B$776,X$83)+'СЕТ СН'!$H$12+СВЦЭМ!$D$10+'СЕТ СН'!$H$6-'СЕТ СН'!$H$22</f>
        <v>303.22131551000001</v>
      </c>
      <c r="Y114" s="36">
        <f>SUMIFS(СВЦЭМ!$C$33:$C$776,СВЦЭМ!$A$33:$A$776,$A114,СВЦЭМ!$B$33:$B$776,Y$83)+'СЕТ СН'!$H$12+СВЦЭМ!$D$10+'СЕТ СН'!$H$6-'СЕТ СН'!$H$22</f>
        <v>303.22131551000001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01.11.2020</v>
      </c>
      <c r="B120" s="36">
        <f>SUMIFS(СВЦЭМ!$C$33:$C$776,СВЦЭМ!$A$33:$A$776,$A120,СВЦЭМ!$B$33:$B$776,B$119)+'СЕТ СН'!$I$12+СВЦЭМ!$D$10+'СЕТ СН'!$I$6-'СЕТ СН'!$I$22</f>
        <v>1355.5785910899999</v>
      </c>
      <c r="C120" s="36">
        <f>SUMIFS(СВЦЭМ!$C$33:$C$776,СВЦЭМ!$A$33:$A$776,$A120,СВЦЭМ!$B$33:$B$776,C$119)+'СЕТ СН'!$I$12+СВЦЭМ!$D$10+'СЕТ СН'!$I$6-'СЕТ СН'!$I$22</f>
        <v>1429.6892413</v>
      </c>
      <c r="D120" s="36">
        <f>SUMIFS(СВЦЭМ!$C$33:$C$776,СВЦЭМ!$A$33:$A$776,$A120,СВЦЭМ!$B$33:$B$776,D$119)+'СЕТ СН'!$I$12+СВЦЭМ!$D$10+'СЕТ СН'!$I$6-'СЕТ СН'!$I$22</f>
        <v>1479.48683175</v>
      </c>
      <c r="E120" s="36">
        <f>SUMIFS(СВЦЭМ!$C$33:$C$776,СВЦЭМ!$A$33:$A$776,$A120,СВЦЭМ!$B$33:$B$776,E$119)+'СЕТ СН'!$I$12+СВЦЭМ!$D$10+'СЕТ СН'!$I$6-'СЕТ СН'!$I$22</f>
        <v>1492.6926809699999</v>
      </c>
      <c r="F120" s="36">
        <f>SUMIFS(СВЦЭМ!$C$33:$C$776,СВЦЭМ!$A$33:$A$776,$A120,СВЦЭМ!$B$33:$B$776,F$119)+'СЕТ СН'!$I$12+СВЦЭМ!$D$10+'СЕТ СН'!$I$6-'СЕТ СН'!$I$22</f>
        <v>1497.6837551899998</v>
      </c>
      <c r="G120" s="36">
        <f>SUMIFS(СВЦЭМ!$C$33:$C$776,СВЦЭМ!$A$33:$A$776,$A120,СВЦЭМ!$B$33:$B$776,G$119)+'СЕТ СН'!$I$12+СВЦЭМ!$D$10+'СЕТ СН'!$I$6-'СЕТ СН'!$I$22</f>
        <v>1475.43462817</v>
      </c>
      <c r="H120" s="36">
        <f>SUMIFS(СВЦЭМ!$C$33:$C$776,СВЦЭМ!$A$33:$A$776,$A120,СВЦЭМ!$B$33:$B$776,H$119)+'СЕТ СН'!$I$12+СВЦЭМ!$D$10+'СЕТ СН'!$I$6-'СЕТ СН'!$I$22</f>
        <v>1459.6589861299999</v>
      </c>
      <c r="I120" s="36">
        <f>SUMIFS(СВЦЭМ!$C$33:$C$776,СВЦЭМ!$A$33:$A$776,$A120,СВЦЭМ!$B$33:$B$776,I$119)+'СЕТ СН'!$I$12+СВЦЭМ!$D$10+'СЕТ СН'!$I$6-'СЕТ СН'!$I$22</f>
        <v>1429.2549768499998</v>
      </c>
      <c r="J120" s="36">
        <f>SUMIFS(СВЦЭМ!$C$33:$C$776,СВЦЭМ!$A$33:$A$776,$A120,СВЦЭМ!$B$33:$B$776,J$119)+'СЕТ СН'!$I$12+СВЦЭМ!$D$10+'СЕТ СН'!$I$6-'СЕТ СН'!$I$22</f>
        <v>1411.62008253</v>
      </c>
      <c r="K120" s="36">
        <f>SUMIFS(СВЦЭМ!$C$33:$C$776,СВЦЭМ!$A$33:$A$776,$A120,СВЦЭМ!$B$33:$B$776,K$119)+'СЕТ СН'!$I$12+СВЦЭМ!$D$10+'СЕТ СН'!$I$6-'СЕТ СН'!$I$22</f>
        <v>1380.96823184</v>
      </c>
      <c r="L120" s="36">
        <f>SUMIFS(СВЦЭМ!$C$33:$C$776,СВЦЭМ!$A$33:$A$776,$A120,СВЦЭМ!$B$33:$B$776,L$119)+'СЕТ СН'!$I$12+СВЦЭМ!$D$10+'СЕТ СН'!$I$6-'СЕТ СН'!$I$22</f>
        <v>1354.74860272</v>
      </c>
      <c r="M120" s="36">
        <f>SUMIFS(СВЦЭМ!$C$33:$C$776,СВЦЭМ!$A$33:$A$776,$A120,СВЦЭМ!$B$33:$B$776,M$119)+'СЕТ СН'!$I$12+СВЦЭМ!$D$10+'СЕТ СН'!$I$6-'СЕТ СН'!$I$22</f>
        <v>1316.0678612699999</v>
      </c>
      <c r="N120" s="36">
        <f>SUMIFS(СВЦЭМ!$C$33:$C$776,СВЦЭМ!$A$33:$A$776,$A120,СВЦЭМ!$B$33:$B$776,N$119)+'СЕТ СН'!$I$12+СВЦЭМ!$D$10+'СЕТ СН'!$I$6-'СЕТ СН'!$I$22</f>
        <v>1312.6456813300001</v>
      </c>
      <c r="O120" s="36">
        <f>SUMIFS(СВЦЭМ!$C$33:$C$776,СВЦЭМ!$A$33:$A$776,$A120,СВЦЭМ!$B$33:$B$776,O$119)+'СЕТ СН'!$I$12+СВЦЭМ!$D$10+'СЕТ СН'!$I$6-'СЕТ СН'!$I$22</f>
        <v>1322.49139311</v>
      </c>
      <c r="P120" s="36">
        <f>SUMIFS(СВЦЭМ!$C$33:$C$776,СВЦЭМ!$A$33:$A$776,$A120,СВЦЭМ!$B$33:$B$776,P$119)+'СЕТ СН'!$I$12+СВЦЭМ!$D$10+'СЕТ СН'!$I$6-'СЕТ СН'!$I$22</f>
        <v>1347.9956992899999</v>
      </c>
      <c r="Q120" s="36">
        <f>SUMIFS(СВЦЭМ!$C$33:$C$776,СВЦЭМ!$A$33:$A$776,$A120,СВЦЭМ!$B$33:$B$776,Q$119)+'СЕТ СН'!$I$12+СВЦЭМ!$D$10+'СЕТ СН'!$I$6-'СЕТ СН'!$I$22</f>
        <v>1347.3588568499999</v>
      </c>
      <c r="R120" s="36">
        <f>SUMIFS(СВЦЭМ!$C$33:$C$776,СВЦЭМ!$A$33:$A$776,$A120,СВЦЭМ!$B$33:$B$776,R$119)+'СЕТ СН'!$I$12+СВЦЭМ!$D$10+'СЕТ СН'!$I$6-'СЕТ СН'!$I$22</f>
        <v>1337.9379262100001</v>
      </c>
      <c r="S120" s="36">
        <f>SUMIFS(СВЦЭМ!$C$33:$C$776,СВЦЭМ!$A$33:$A$776,$A120,СВЦЭМ!$B$33:$B$776,S$119)+'СЕТ СН'!$I$12+СВЦЭМ!$D$10+'СЕТ СН'!$I$6-'СЕТ СН'!$I$22</f>
        <v>1326.4046769299998</v>
      </c>
      <c r="T120" s="36">
        <f>SUMIFS(СВЦЭМ!$C$33:$C$776,СВЦЭМ!$A$33:$A$776,$A120,СВЦЭМ!$B$33:$B$776,T$119)+'СЕТ СН'!$I$12+СВЦЭМ!$D$10+'СЕТ СН'!$I$6-'СЕТ СН'!$I$22</f>
        <v>1304.4545323799998</v>
      </c>
      <c r="U120" s="36">
        <f>SUMIFS(СВЦЭМ!$C$33:$C$776,СВЦЭМ!$A$33:$A$776,$A120,СВЦЭМ!$B$33:$B$776,U$119)+'СЕТ СН'!$I$12+СВЦЭМ!$D$10+'СЕТ СН'!$I$6-'СЕТ СН'!$I$22</f>
        <v>1293.6253955799998</v>
      </c>
      <c r="V120" s="36">
        <f>SUMIFS(СВЦЭМ!$C$33:$C$776,СВЦЭМ!$A$33:$A$776,$A120,СВЦЭМ!$B$33:$B$776,V$119)+'СЕТ СН'!$I$12+СВЦЭМ!$D$10+'СЕТ СН'!$I$6-'СЕТ СН'!$I$22</f>
        <v>1303.6599040599999</v>
      </c>
      <c r="W120" s="36">
        <f>SUMIFS(СВЦЭМ!$C$33:$C$776,СВЦЭМ!$A$33:$A$776,$A120,СВЦЭМ!$B$33:$B$776,W$119)+'СЕТ СН'!$I$12+СВЦЭМ!$D$10+'СЕТ СН'!$I$6-'СЕТ СН'!$I$22</f>
        <v>1311.148962</v>
      </c>
      <c r="X120" s="36">
        <f>SUMIFS(СВЦЭМ!$C$33:$C$776,СВЦЭМ!$A$33:$A$776,$A120,СВЦЭМ!$B$33:$B$776,X$119)+'СЕТ СН'!$I$12+СВЦЭМ!$D$10+'СЕТ СН'!$I$6-'СЕТ СН'!$I$22</f>
        <v>1325.94483006</v>
      </c>
      <c r="Y120" s="36">
        <f>SUMIFS(СВЦЭМ!$C$33:$C$776,СВЦЭМ!$A$33:$A$776,$A120,СВЦЭМ!$B$33:$B$776,Y$119)+'СЕТ СН'!$I$12+СВЦЭМ!$D$10+'СЕТ СН'!$I$6-'СЕТ СН'!$I$22</f>
        <v>1345.9329175099999</v>
      </c>
    </row>
    <row r="121" spans="1:27" ht="15.75" x14ac:dyDescent="0.2">
      <c r="A121" s="35">
        <f>A120+1</f>
        <v>44137</v>
      </c>
      <c r="B121" s="36">
        <f>SUMIFS(СВЦЭМ!$C$33:$C$776,СВЦЭМ!$A$33:$A$776,$A121,СВЦЭМ!$B$33:$B$776,B$119)+'СЕТ СН'!$I$12+СВЦЭМ!$D$10+'СЕТ СН'!$I$6-'СЕТ СН'!$I$22</f>
        <v>1353.9369672399998</v>
      </c>
      <c r="C121" s="36">
        <f>SUMIFS(СВЦЭМ!$C$33:$C$776,СВЦЭМ!$A$33:$A$776,$A121,СВЦЭМ!$B$33:$B$776,C$119)+'СЕТ СН'!$I$12+СВЦЭМ!$D$10+'СЕТ СН'!$I$6-'СЕТ СН'!$I$22</f>
        <v>1444.3397886399998</v>
      </c>
      <c r="D121" s="36">
        <f>SUMIFS(СВЦЭМ!$C$33:$C$776,СВЦЭМ!$A$33:$A$776,$A121,СВЦЭМ!$B$33:$B$776,D$119)+'СЕТ СН'!$I$12+СВЦЭМ!$D$10+'СЕТ СН'!$I$6-'СЕТ СН'!$I$22</f>
        <v>1536.45880111</v>
      </c>
      <c r="E121" s="36">
        <f>SUMIFS(СВЦЭМ!$C$33:$C$776,СВЦЭМ!$A$33:$A$776,$A121,СВЦЭМ!$B$33:$B$776,E$119)+'СЕТ СН'!$I$12+СВЦЭМ!$D$10+'СЕТ СН'!$I$6-'СЕТ СН'!$I$22</f>
        <v>1569.9707724300001</v>
      </c>
      <c r="F121" s="36">
        <f>SUMIFS(СВЦЭМ!$C$33:$C$776,СВЦЭМ!$A$33:$A$776,$A121,СВЦЭМ!$B$33:$B$776,F$119)+'СЕТ СН'!$I$12+СВЦЭМ!$D$10+'СЕТ СН'!$I$6-'СЕТ СН'!$I$22</f>
        <v>1578.0283363399999</v>
      </c>
      <c r="G121" s="36">
        <f>SUMIFS(СВЦЭМ!$C$33:$C$776,СВЦЭМ!$A$33:$A$776,$A121,СВЦЭМ!$B$33:$B$776,G$119)+'СЕТ СН'!$I$12+СВЦЭМ!$D$10+'СЕТ СН'!$I$6-'СЕТ СН'!$I$22</f>
        <v>1560.9682027399999</v>
      </c>
      <c r="H121" s="36">
        <f>SUMIFS(СВЦЭМ!$C$33:$C$776,СВЦЭМ!$A$33:$A$776,$A121,СВЦЭМ!$B$33:$B$776,H$119)+'СЕТ СН'!$I$12+СВЦЭМ!$D$10+'СЕТ СН'!$I$6-'СЕТ СН'!$I$22</f>
        <v>1514.3403118199999</v>
      </c>
      <c r="I121" s="36">
        <f>SUMIFS(СВЦЭМ!$C$33:$C$776,СВЦЭМ!$A$33:$A$776,$A121,СВЦЭМ!$B$33:$B$776,I$119)+'СЕТ СН'!$I$12+СВЦЭМ!$D$10+'СЕТ СН'!$I$6-'СЕТ СН'!$I$22</f>
        <v>1433.16070777</v>
      </c>
      <c r="J121" s="36">
        <f>SUMIFS(СВЦЭМ!$C$33:$C$776,СВЦЭМ!$A$33:$A$776,$A121,СВЦЭМ!$B$33:$B$776,J$119)+'СЕТ СН'!$I$12+СВЦЭМ!$D$10+'СЕТ СН'!$I$6-'СЕТ СН'!$I$22</f>
        <v>1409.5051293199999</v>
      </c>
      <c r="K121" s="36">
        <f>SUMIFS(СВЦЭМ!$C$33:$C$776,СВЦЭМ!$A$33:$A$776,$A121,СВЦЭМ!$B$33:$B$776,K$119)+'СЕТ СН'!$I$12+СВЦЭМ!$D$10+'СЕТ СН'!$I$6-'СЕТ СН'!$I$22</f>
        <v>1419.6706862999999</v>
      </c>
      <c r="L121" s="36">
        <f>SUMIFS(СВЦЭМ!$C$33:$C$776,СВЦЭМ!$A$33:$A$776,$A121,СВЦЭМ!$B$33:$B$776,L$119)+'СЕТ СН'!$I$12+СВЦЭМ!$D$10+'СЕТ СН'!$I$6-'СЕТ СН'!$I$22</f>
        <v>1391.76594026</v>
      </c>
      <c r="M121" s="36">
        <f>SUMIFS(СВЦЭМ!$C$33:$C$776,СВЦЭМ!$A$33:$A$776,$A121,СВЦЭМ!$B$33:$B$776,M$119)+'СЕТ СН'!$I$12+СВЦЭМ!$D$10+'СЕТ СН'!$I$6-'СЕТ СН'!$I$22</f>
        <v>1346.0065411199998</v>
      </c>
      <c r="N121" s="36">
        <f>SUMIFS(СВЦЭМ!$C$33:$C$776,СВЦЭМ!$A$33:$A$776,$A121,СВЦЭМ!$B$33:$B$776,N$119)+'СЕТ СН'!$I$12+СВЦЭМ!$D$10+'СЕТ СН'!$I$6-'СЕТ СН'!$I$22</f>
        <v>1340.3870128200001</v>
      </c>
      <c r="O121" s="36">
        <f>SUMIFS(СВЦЭМ!$C$33:$C$776,СВЦЭМ!$A$33:$A$776,$A121,СВЦЭМ!$B$33:$B$776,O$119)+'СЕТ СН'!$I$12+СВЦЭМ!$D$10+'СЕТ СН'!$I$6-'СЕТ СН'!$I$22</f>
        <v>1339.9742937999999</v>
      </c>
      <c r="P121" s="36">
        <f>SUMIFS(СВЦЭМ!$C$33:$C$776,СВЦЭМ!$A$33:$A$776,$A121,СВЦЭМ!$B$33:$B$776,P$119)+'СЕТ СН'!$I$12+СВЦЭМ!$D$10+'СЕТ СН'!$I$6-'СЕТ СН'!$I$22</f>
        <v>1346.45404244</v>
      </c>
      <c r="Q121" s="36">
        <f>SUMIFS(СВЦЭМ!$C$33:$C$776,СВЦЭМ!$A$33:$A$776,$A121,СВЦЭМ!$B$33:$B$776,Q$119)+'СЕТ СН'!$I$12+СВЦЭМ!$D$10+'СЕТ СН'!$I$6-'СЕТ СН'!$I$22</f>
        <v>1346.2598876699999</v>
      </c>
      <c r="R121" s="36">
        <f>SUMIFS(СВЦЭМ!$C$33:$C$776,СВЦЭМ!$A$33:$A$776,$A121,СВЦЭМ!$B$33:$B$776,R$119)+'СЕТ СН'!$I$12+СВЦЭМ!$D$10+'СЕТ СН'!$I$6-'СЕТ СН'!$I$22</f>
        <v>1335.17189229</v>
      </c>
      <c r="S121" s="36">
        <f>SUMIFS(СВЦЭМ!$C$33:$C$776,СВЦЭМ!$A$33:$A$776,$A121,СВЦЭМ!$B$33:$B$776,S$119)+'СЕТ СН'!$I$12+СВЦЭМ!$D$10+'СЕТ СН'!$I$6-'СЕТ СН'!$I$22</f>
        <v>1320.36725125</v>
      </c>
      <c r="T121" s="36">
        <f>SUMIFS(СВЦЭМ!$C$33:$C$776,СВЦЭМ!$A$33:$A$776,$A121,СВЦЭМ!$B$33:$B$776,T$119)+'СЕТ СН'!$I$12+СВЦЭМ!$D$10+'СЕТ СН'!$I$6-'СЕТ СН'!$I$22</f>
        <v>1293.7259515599999</v>
      </c>
      <c r="U121" s="36">
        <f>SUMIFS(СВЦЭМ!$C$33:$C$776,СВЦЭМ!$A$33:$A$776,$A121,СВЦЭМ!$B$33:$B$776,U$119)+'СЕТ СН'!$I$12+СВЦЭМ!$D$10+'СЕТ СН'!$I$6-'СЕТ СН'!$I$22</f>
        <v>1293.51846972</v>
      </c>
      <c r="V121" s="36">
        <f>SUMIFS(СВЦЭМ!$C$33:$C$776,СВЦЭМ!$A$33:$A$776,$A121,СВЦЭМ!$B$33:$B$776,V$119)+'СЕТ СН'!$I$12+СВЦЭМ!$D$10+'СЕТ СН'!$I$6-'СЕТ СН'!$I$22</f>
        <v>1285.12879589</v>
      </c>
      <c r="W121" s="36">
        <f>SUMIFS(СВЦЭМ!$C$33:$C$776,СВЦЭМ!$A$33:$A$776,$A121,СВЦЭМ!$B$33:$B$776,W$119)+'СЕТ СН'!$I$12+СВЦЭМ!$D$10+'СЕТ СН'!$I$6-'СЕТ СН'!$I$22</f>
        <v>1306.8596766400001</v>
      </c>
      <c r="X121" s="36">
        <f>SUMIFS(СВЦЭМ!$C$33:$C$776,СВЦЭМ!$A$33:$A$776,$A121,СВЦЭМ!$B$33:$B$776,X$119)+'СЕТ СН'!$I$12+СВЦЭМ!$D$10+'СЕТ СН'!$I$6-'СЕТ СН'!$I$22</f>
        <v>1316.98206138</v>
      </c>
      <c r="Y121" s="36">
        <f>SUMIFS(СВЦЭМ!$C$33:$C$776,СВЦЭМ!$A$33:$A$776,$A121,СВЦЭМ!$B$33:$B$776,Y$119)+'СЕТ СН'!$I$12+СВЦЭМ!$D$10+'СЕТ СН'!$I$6-'СЕТ СН'!$I$22</f>
        <v>1345.0499406199999</v>
      </c>
    </row>
    <row r="122" spans="1:27" ht="15.75" x14ac:dyDescent="0.2">
      <c r="A122" s="35">
        <f t="shared" ref="A122:A150" si="3">A121+1</f>
        <v>44138</v>
      </c>
      <c r="B122" s="36">
        <f>SUMIFS(СВЦЭМ!$C$33:$C$776,СВЦЭМ!$A$33:$A$776,$A122,СВЦЭМ!$B$33:$B$776,B$119)+'СЕТ СН'!$I$12+СВЦЭМ!$D$10+'СЕТ СН'!$I$6-'СЕТ СН'!$I$22</f>
        <v>1405.9691379599999</v>
      </c>
      <c r="C122" s="36">
        <f>SUMIFS(СВЦЭМ!$C$33:$C$776,СВЦЭМ!$A$33:$A$776,$A122,СВЦЭМ!$B$33:$B$776,C$119)+'СЕТ СН'!$I$12+СВЦЭМ!$D$10+'СЕТ СН'!$I$6-'СЕТ СН'!$I$22</f>
        <v>1497.2347642300001</v>
      </c>
      <c r="D122" s="36">
        <f>SUMIFS(СВЦЭМ!$C$33:$C$776,СВЦЭМ!$A$33:$A$776,$A122,СВЦЭМ!$B$33:$B$776,D$119)+'СЕТ СН'!$I$12+СВЦЭМ!$D$10+'СЕТ СН'!$I$6-'СЕТ СН'!$I$22</f>
        <v>1546.7161653799999</v>
      </c>
      <c r="E122" s="36">
        <f>SUMIFS(СВЦЭМ!$C$33:$C$776,СВЦЭМ!$A$33:$A$776,$A122,СВЦЭМ!$B$33:$B$776,E$119)+'СЕТ СН'!$I$12+СВЦЭМ!$D$10+'СЕТ СН'!$I$6-'СЕТ СН'!$I$22</f>
        <v>1550.9349677999999</v>
      </c>
      <c r="F122" s="36">
        <f>SUMIFS(СВЦЭМ!$C$33:$C$776,СВЦЭМ!$A$33:$A$776,$A122,СВЦЭМ!$B$33:$B$776,F$119)+'СЕТ СН'!$I$12+СВЦЭМ!$D$10+'СЕТ СН'!$I$6-'СЕТ СН'!$I$22</f>
        <v>1539.08089952</v>
      </c>
      <c r="G122" s="36">
        <f>SUMIFS(СВЦЭМ!$C$33:$C$776,СВЦЭМ!$A$33:$A$776,$A122,СВЦЭМ!$B$33:$B$776,G$119)+'СЕТ СН'!$I$12+СВЦЭМ!$D$10+'СЕТ СН'!$I$6-'СЕТ СН'!$I$22</f>
        <v>1530.5106702799999</v>
      </c>
      <c r="H122" s="36">
        <f>SUMIFS(СВЦЭМ!$C$33:$C$776,СВЦЭМ!$A$33:$A$776,$A122,СВЦЭМ!$B$33:$B$776,H$119)+'СЕТ СН'!$I$12+СВЦЭМ!$D$10+'СЕТ СН'!$I$6-'СЕТ СН'!$I$22</f>
        <v>1475.6354373099998</v>
      </c>
      <c r="I122" s="36">
        <f>SUMIFS(СВЦЭМ!$C$33:$C$776,СВЦЭМ!$A$33:$A$776,$A122,СВЦЭМ!$B$33:$B$776,I$119)+'СЕТ СН'!$I$12+СВЦЭМ!$D$10+'СЕТ СН'!$I$6-'СЕТ СН'!$I$22</f>
        <v>1416.9587639399999</v>
      </c>
      <c r="J122" s="36">
        <f>SUMIFS(СВЦЭМ!$C$33:$C$776,СВЦЭМ!$A$33:$A$776,$A122,СВЦЭМ!$B$33:$B$776,J$119)+'СЕТ СН'!$I$12+СВЦЭМ!$D$10+'СЕТ СН'!$I$6-'СЕТ СН'!$I$22</f>
        <v>1401.11564888</v>
      </c>
      <c r="K122" s="36">
        <f>SUMIFS(СВЦЭМ!$C$33:$C$776,СВЦЭМ!$A$33:$A$776,$A122,СВЦЭМ!$B$33:$B$776,K$119)+'СЕТ СН'!$I$12+СВЦЭМ!$D$10+'СЕТ СН'!$I$6-'СЕТ СН'!$I$22</f>
        <v>1400.04302078</v>
      </c>
      <c r="L122" s="36">
        <f>SUMIFS(СВЦЭМ!$C$33:$C$776,СВЦЭМ!$A$33:$A$776,$A122,СВЦЭМ!$B$33:$B$776,L$119)+'СЕТ СН'!$I$12+СВЦЭМ!$D$10+'СЕТ СН'!$I$6-'СЕТ СН'!$I$22</f>
        <v>1371.5659591799999</v>
      </c>
      <c r="M122" s="36">
        <f>SUMIFS(СВЦЭМ!$C$33:$C$776,СВЦЭМ!$A$33:$A$776,$A122,СВЦЭМ!$B$33:$B$776,M$119)+'СЕТ СН'!$I$12+СВЦЭМ!$D$10+'СЕТ СН'!$I$6-'СЕТ СН'!$I$22</f>
        <v>1344.4209069599999</v>
      </c>
      <c r="N122" s="36">
        <f>SUMIFS(СВЦЭМ!$C$33:$C$776,СВЦЭМ!$A$33:$A$776,$A122,СВЦЭМ!$B$33:$B$776,N$119)+'СЕТ СН'!$I$12+СВЦЭМ!$D$10+'СЕТ СН'!$I$6-'СЕТ СН'!$I$22</f>
        <v>1333.9907137099999</v>
      </c>
      <c r="O122" s="36">
        <f>SUMIFS(СВЦЭМ!$C$33:$C$776,СВЦЭМ!$A$33:$A$776,$A122,СВЦЭМ!$B$33:$B$776,O$119)+'СЕТ СН'!$I$12+СВЦЭМ!$D$10+'СЕТ СН'!$I$6-'СЕТ СН'!$I$22</f>
        <v>1340.5668920399999</v>
      </c>
      <c r="P122" s="36">
        <f>SUMIFS(СВЦЭМ!$C$33:$C$776,СВЦЭМ!$A$33:$A$776,$A122,СВЦЭМ!$B$33:$B$776,P$119)+'СЕТ СН'!$I$12+СВЦЭМ!$D$10+'СЕТ СН'!$I$6-'СЕТ СН'!$I$22</f>
        <v>1342.7884121100001</v>
      </c>
      <c r="Q122" s="36">
        <f>SUMIFS(СВЦЭМ!$C$33:$C$776,СВЦЭМ!$A$33:$A$776,$A122,СВЦЭМ!$B$33:$B$776,Q$119)+'СЕТ СН'!$I$12+СВЦЭМ!$D$10+'СЕТ СН'!$I$6-'СЕТ СН'!$I$22</f>
        <v>1346.0613508699998</v>
      </c>
      <c r="R122" s="36">
        <f>SUMIFS(СВЦЭМ!$C$33:$C$776,СВЦЭМ!$A$33:$A$776,$A122,СВЦЭМ!$B$33:$B$776,R$119)+'СЕТ СН'!$I$12+СВЦЭМ!$D$10+'СЕТ СН'!$I$6-'СЕТ СН'!$I$22</f>
        <v>1346.05537764</v>
      </c>
      <c r="S122" s="36">
        <f>SUMIFS(СВЦЭМ!$C$33:$C$776,СВЦЭМ!$A$33:$A$776,$A122,СВЦЭМ!$B$33:$B$776,S$119)+'СЕТ СН'!$I$12+СВЦЭМ!$D$10+'СЕТ СН'!$I$6-'СЕТ СН'!$I$22</f>
        <v>1355.39586549</v>
      </c>
      <c r="T122" s="36">
        <f>SUMIFS(СВЦЭМ!$C$33:$C$776,СВЦЭМ!$A$33:$A$776,$A122,СВЦЭМ!$B$33:$B$776,T$119)+'СЕТ СН'!$I$12+СВЦЭМ!$D$10+'СЕТ СН'!$I$6-'СЕТ СН'!$I$22</f>
        <v>1303.6585524699999</v>
      </c>
      <c r="U122" s="36">
        <f>SUMIFS(СВЦЭМ!$C$33:$C$776,СВЦЭМ!$A$33:$A$776,$A122,СВЦЭМ!$B$33:$B$776,U$119)+'СЕТ СН'!$I$12+СВЦЭМ!$D$10+'СЕТ СН'!$I$6-'СЕТ СН'!$I$22</f>
        <v>1293.76741541</v>
      </c>
      <c r="V122" s="36">
        <f>SUMIFS(СВЦЭМ!$C$33:$C$776,СВЦЭМ!$A$33:$A$776,$A122,СВЦЭМ!$B$33:$B$776,V$119)+'СЕТ СН'!$I$12+СВЦЭМ!$D$10+'СЕТ СН'!$I$6-'СЕТ СН'!$I$22</f>
        <v>1291.7624063999999</v>
      </c>
      <c r="W122" s="36">
        <f>SUMIFS(СВЦЭМ!$C$33:$C$776,СВЦЭМ!$A$33:$A$776,$A122,СВЦЭМ!$B$33:$B$776,W$119)+'СЕТ СН'!$I$12+СВЦЭМ!$D$10+'СЕТ СН'!$I$6-'СЕТ СН'!$I$22</f>
        <v>1302.3469672900001</v>
      </c>
      <c r="X122" s="36">
        <f>SUMIFS(СВЦЭМ!$C$33:$C$776,СВЦЭМ!$A$33:$A$776,$A122,СВЦЭМ!$B$33:$B$776,X$119)+'СЕТ СН'!$I$12+СВЦЭМ!$D$10+'СЕТ СН'!$I$6-'СЕТ СН'!$I$22</f>
        <v>1341.9904540699999</v>
      </c>
      <c r="Y122" s="36">
        <f>SUMIFS(СВЦЭМ!$C$33:$C$776,СВЦЭМ!$A$33:$A$776,$A122,СВЦЭМ!$B$33:$B$776,Y$119)+'СЕТ СН'!$I$12+СВЦЭМ!$D$10+'СЕТ СН'!$I$6-'СЕТ СН'!$I$22</f>
        <v>1375.27259783</v>
      </c>
    </row>
    <row r="123" spans="1:27" ht="15.75" x14ac:dyDescent="0.2">
      <c r="A123" s="35">
        <f t="shared" si="3"/>
        <v>44139</v>
      </c>
      <c r="B123" s="36">
        <f>SUMIFS(СВЦЭМ!$C$33:$C$776,СВЦЭМ!$A$33:$A$776,$A123,СВЦЭМ!$B$33:$B$776,B$119)+'СЕТ СН'!$I$12+СВЦЭМ!$D$10+'СЕТ СН'!$I$6-'СЕТ СН'!$I$22</f>
        <v>1367.4553057200001</v>
      </c>
      <c r="C123" s="36">
        <f>SUMIFS(СВЦЭМ!$C$33:$C$776,СВЦЭМ!$A$33:$A$776,$A123,СВЦЭМ!$B$33:$B$776,C$119)+'СЕТ СН'!$I$12+СВЦЭМ!$D$10+'СЕТ СН'!$I$6-'СЕТ СН'!$I$22</f>
        <v>1455.9320537200001</v>
      </c>
      <c r="D123" s="36">
        <f>SUMIFS(СВЦЭМ!$C$33:$C$776,СВЦЭМ!$A$33:$A$776,$A123,СВЦЭМ!$B$33:$B$776,D$119)+'СЕТ СН'!$I$12+СВЦЭМ!$D$10+'СЕТ СН'!$I$6-'СЕТ СН'!$I$22</f>
        <v>1519.00394985</v>
      </c>
      <c r="E123" s="36">
        <f>SUMIFS(СВЦЭМ!$C$33:$C$776,СВЦЭМ!$A$33:$A$776,$A123,СВЦЭМ!$B$33:$B$776,E$119)+'СЕТ СН'!$I$12+СВЦЭМ!$D$10+'СЕТ СН'!$I$6-'СЕТ СН'!$I$22</f>
        <v>1524.8733377200001</v>
      </c>
      <c r="F123" s="36">
        <f>SUMIFS(СВЦЭМ!$C$33:$C$776,СВЦЭМ!$A$33:$A$776,$A123,СВЦЭМ!$B$33:$B$776,F$119)+'СЕТ СН'!$I$12+СВЦЭМ!$D$10+'СЕТ СН'!$I$6-'СЕТ СН'!$I$22</f>
        <v>1511.40063261</v>
      </c>
      <c r="G123" s="36">
        <f>SUMIFS(СВЦЭМ!$C$33:$C$776,СВЦЭМ!$A$33:$A$776,$A123,СВЦЭМ!$B$33:$B$776,G$119)+'СЕТ СН'!$I$12+СВЦЭМ!$D$10+'СЕТ СН'!$I$6-'СЕТ СН'!$I$22</f>
        <v>1501.89951359</v>
      </c>
      <c r="H123" s="36">
        <f>SUMIFS(СВЦЭМ!$C$33:$C$776,СВЦЭМ!$A$33:$A$776,$A123,СВЦЭМ!$B$33:$B$776,H$119)+'СЕТ СН'!$I$12+СВЦЭМ!$D$10+'СЕТ СН'!$I$6-'СЕТ СН'!$I$22</f>
        <v>1476.1839040300001</v>
      </c>
      <c r="I123" s="36">
        <f>SUMIFS(СВЦЭМ!$C$33:$C$776,СВЦЭМ!$A$33:$A$776,$A123,СВЦЭМ!$B$33:$B$776,I$119)+'СЕТ СН'!$I$12+СВЦЭМ!$D$10+'СЕТ СН'!$I$6-'СЕТ СН'!$I$22</f>
        <v>1427.5114985800001</v>
      </c>
      <c r="J123" s="36">
        <f>SUMIFS(СВЦЭМ!$C$33:$C$776,СВЦЭМ!$A$33:$A$776,$A123,СВЦЭМ!$B$33:$B$776,J$119)+'СЕТ СН'!$I$12+СВЦЭМ!$D$10+'СЕТ СН'!$I$6-'СЕТ СН'!$I$22</f>
        <v>1394.88564206</v>
      </c>
      <c r="K123" s="36">
        <f>SUMIFS(СВЦЭМ!$C$33:$C$776,СВЦЭМ!$A$33:$A$776,$A123,СВЦЭМ!$B$33:$B$776,K$119)+'СЕТ СН'!$I$12+СВЦЭМ!$D$10+'СЕТ СН'!$I$6-'СЕТ СН'!$I$22</f>
        <v>1396.6552296599998</v>
      </c>
      <c r="L123" s="36">
        <f>SUMIFS(СВЦЭМ!$C$33:$C$776,СВЦЭМ!$A$33:$A$776,$A123,СВЦЭМ!$B$33:$B$776,L$119)+'СЕТ СН'!$I$12+СВЦЭМ!$D$10+'СЕТ СН'!$I$6-'СЕТ СН'!$I$22</f>
        <v>1371.6959791199999</v>
      </c>
      <c r="M123" s="36">
        <f>SUMIFS(СВЦЭМ!$C$33:$C$776,СВЦЭМ!$A$33:$A$776,$A123,СВЦЭМ!$B$33:$B$776,M$119)+'СЕТ СН'!$I$12+СВЦЭМ!$D$10+'СЕТ СН'!$I$6-'СЕТ СН'!$I$22</f>
        <v>1327.8514362699998</v>
      </c>
      <c r="N123" s="36">
        <f>SUMIFS(СВЦЭМ!$C$33:$C$776,СВЦЭМ!$A$33:$A$776,$A123,СВЦЭМ!$B$33:$B$776,N$119)+'СЕТ СН'!$I$12+СВЦЭМ!$D$10+'СЕТ СН'!$I$6-'СЕТ СН'!$I$22</f>
        <v>1305.8946215000001</v>
      </c>
      <c r="O123" s="36">
        <f>SUMIFS(СВЦЭМ!$C$33:$C$776,СВЦЭМ!$A$33:$A$776,$A123,СВЦЭМ!$B$33:$B$776,O$119)+'СЕТ СН'!$I$12+СВЦЭМ!$D$10+'СЕТ СН'!$I$6-'СЕТ СН'!$I$22</f>
        <v>1312.71774022</v>
      </c>
      <c r="P123" s="36">
        <f>SUMIFS(СВЦЭМ!$C$33:$C$776,СВЦЭМ!$A$33:$A$776,$A123,СВЦЭМ!$B$33:$B$776,P$119)+'СЕТ СН'!$I$12+СВЦЭМ!$D$10+'СЕТ СН'!$I$6-'СЕТ СН'!$I$22</f>
        <v>1334.58276944</v>
      </c>
      <c r="Q123" s="36">
        <f>SUMIFS(СВЦЭМ!$C$33:$C$776,СВЦЭМ!$A$33:$A$776,$A123,СВЦЭМ!$B$33:$B$776,Q$119)+'СЕТ СН'!$I$12+СВЦЭМ!$D$10+'СЕТ СН'!$I$6-'СЕТ СН'!$I$22</f>
        <v>1334.0622521299999</v>
      </c>
      <c r="R123" s="36">
        <f>SUMIFS(СВЦЭМ!$C$33:$C$776,СВЦЭМ!$A$33:$A$776,$A123,СВЦЭМ!$B$33:$B$776,R$119)+'СЕТ СН'!$I$12+СВЦЭМ!$D$10+'СЕТ СН'!$I$6-'СЕТ СН'!$I$22</f>
        <v>1324.4390559200001</v>
      </c>
      <c r="S123" s="36">
        <f>SUMIFS(СВЦЭМ!$C$33:$C$776,СВЦЭМ!$A$33:$A$776,$A123,СВЦЭМ!$B$33:$B$776,S$119)+'СЕТ СН'!$I$12+СВЦЭМ!$D$10+'СЕТ СН'!$I$6-'СЕТ СН'!$I$22</f>
        <v>1314.3033166599998</v>
      </c>
      <c r="T123" s="36">
        <f>SUMIFS(СВЦЭМ!$C$33:$C$776,СВЦЭМ!$A$33:$A$776,$A123,СВЦЭМ!$B$33:$B$776,T$119)+'СЕТ СН'!$I$12+СВЦЭМ!$D$10+'СЕТ СН'!$I$6-'СЕТ СН'!$I$22</f>
        <v>1322.16238656</v>
      </c>
      <c r="U123" s="36">
        <f>SUMIFS(СВЦЭМ!$C$33:$C$776,СВЦЭМ!$A$33:$A$776,$A123,СВЦЭМ!$B$33:$B$776,U$119)+'СЕТ СН'!$I$12+СВЦЭМ!$D$10+'СЕТ СН'!$I$6-'СЕТ СН'!$I$22</f>
        <v>1321.4302383300001</v>
      </c>
      <c r="V123" s="36">
        <f>SUMIFS(СВЦЭМ!$C$33:$C$776,СВЦЭМ!$A$33:$A$776,$A123,СВЦЭМ!$B$33:$B$776,V$119)+'СЕТ СН'!$I$12+СВЦЭМ!$D$10+'СЕТ СН'!$I$6-'СЕТ СН'!$I$22</f>
        <v>1309.47503351</v>
      </c>
      <c r="W123" s="36">
        <f>SUMIFS(СВЦЭМ!$C$33:$C$776,СВЦЭМ!$A$33:$A$776,$A123,СВЦЭМ!$B$33:$B$776,W$119)+'СЕТ СН'!$I$12+СВЦЭМ!$D$10+'СЕТ СН'!$I$6-'СЕТ СН'!$I$22</f>
        <v>1303.6041138199998</v>
      </c>
      <c r="X123" s="36">
        <f>SUMIFS(СВЦЭМ!$C$33:$C$776,СВЦЭМ!$A$33:$A$776,$A123,СВЦЭМ!$B$33:$B$776,X$119)+'СЕТ СН'!$I$12+СВЦЭМ!$D$10+'СЕТ СН'!$I$6-'СЕТ СН'!$I$22</f>
        <v>1311.9486248600001</v>
      </c>
      <c r="Y123" s="36">
        <f>SUMIFS(СВЦЭМ!$C$33:$C$776,СВЦЭМ!$A$33:$A$776,$A123,СВЦЭМ!$B$33:$B$776,Y$119)+'СЕТ СН'!$I$12+СВЦЭМ!$D$10+'СЕТ СН'!$I$6-'СЕТ СН'!$I$22</f>
        <v>1340.48400935</v>
      </c>
    </row>
    <row r="124" spans="1:27" ht="15.75" x14ac:dyDescent="0.2">
      <c r="A124" s="35">
        <f t="shared" si="3"/>
        <v>44140</v>
      </c>
      <c r="B124" s="36">
        <f>SUMIFS(СВЦЭМ!$C$33:$C$776,СВЦЭМ!$A$33:$A$776,$A124,СВЦЭМ!$B$33:$B$776,B$119)+'СЕТ СН'!$I$12+СВЦЭМ!$D$10+'СЕТ СН'!$I$6-'СЕТ СН'!$I$22</f>
        <v>1331.14123707</v>
      </c>
      <c r="C124" s="36">
        <f>SUMIFS(СВЦЭМ!$C$33:$C$776,СВЦЭМ!$A$33:$A$776,$A124,СВЦЭМ!$B$33:$B$776,C$119)+'СЕТ СН'!$I$12+СВЦЭМ!$D$10+'СЕТ СН'!$I$6-'СЕТ СН'!$I$22</f>
        <v>1409.3937584299999</v>
      </c>
      <c r="D124" s="36">
        <f>SUMIFS(СВЦЭМ!$C$33:$C$776,СВЦЭМ!$A$33:$A$776,$A124,СВЦЭМ!$B$33:$B$776,D$119)+'СЕТ СН'!$I$12+СВЦЭМ!$D$10+'СЕТ СН'!$I$6-'СЕТ СН'!$I$22</f>
        <v>1462.37823893</v>
      </c>
      <c r="E124" s="36">
        <f>SUMIFS(СВЦЭМ!$C$33:$C$776,СВЦЭМ!$A$33:$A$776,$A124,СВЦЭМ!$B$33:$B$776,E$119)+'СЕТ СН'!$I$12+СВЦЭМ!$D$10+'СЕТ СН'!$I$6-'СЕТ СН'!$I$22</f>
        <v>1461.1048062300001</v>
      </c>
      <c r="F124" s="36">
        <f>SUMIFS(СВЦЭМ!$C$33:$C$776,СВЦЭМ!$A$33:$A$776,$A124,СВЦЭМ!$B$33:$B$776,F$119)+'СЕТ СН'!$I$12+СВЦЭМ!$D$10+'СЕТ СН'!$I$6-'СЕТ СН'!$I$22</f>
        <v>1463.72302126</v>
      </c>
      <c r="G124" s="36">
        <f>SUMIFS(СВЦЭМ!$C$33:$C$776,СВЦЭМ!$A$33:$A$776,$A124,СВЦЭМ!$B$33:$B$776,G$119)+'СЕТ СН'!$I$12+СВЦЭМ!$D$10+'СЕТ СН'!$I$6-'СЕТ СН'!$I$22</f>
        <v>1457.82297866</v>
      </c>
      <c r="H124" s="36">
        <f>SUMIFS(СВЦЭМ!$C$33:$C$776,СВЦЭМ!$A$33:$A$776,$A124,СВЦЭМ!$B$33:$B$776,H$119)+'СЕТ СН'!$I$12+СВЦЭМ!$D$10+'СЕТ СН'!$I$6-'СЕТ СН'!$I$22</f>
        <v>1439.66941178</v>
      </c>
      <c r="I124" s="36">
        <f>SUMIFS(СВЦЭМ!$C$33:$C$776,СВЦЭМ!$A$33:$A$776,$A124,СВЦЭМ!$B$33:$B$776,I$119)+'СЕТ СН'!$I$12+СВЦЭМ!$D$10+'СЕТ СН'!$I$6-'СЕТ СН'!$I$22</f>
        <v>1449.1767416799999</v>
      </c>
      <c r="J124" s="36">
        <f>SUMIFS(СВЦЭМ!$C$33:$C$776,СВЦЭМ!$A$33:$A$776,$A124,СВЦЭМ!$B$33:$B$776,J$119)+'СЕТ СН'!$I$12+СВЦЭМ!$D$10+'СЕТ СН'!$I$6-'СЕТ СН'!$I$22</f>
        <v>1435.1121968299999</v>
      </c>
      <c r="K124" s="36">
        <f>SUMIFS(СВЦЭМ!$C$33:$C$776,СВЦЭМ!$A$33:$A$776,$A124,СВЦЭМ!$B$33:$B$776,K$119)+'СЕТ СН'!$I$12+СВЦЭМ!$D$10+'СЕТ СН'!$I$6-'СЕТ СН'!$I$22</f>
        <v>1431.35036853</v>
      </c>
      <c r="L124" s="36">
        <f>SUMIFS(СВЦЭМ!$C$33:$C$776,СВЦЭМ!$A$33:$A$776,$A124,СВЦЭМ!$B$33:$B$776,L$119)+'СЕТ СН'!$I$12+СВЦЭМ!$D$10+'СЕТ СН'!$I$6-'СЕТ СН'!$I$22</f>
        <v>1413.4569948899998</v>
      </c>
      <c r="M124" s="36">
        <f>SUMIFS(СВЦЭМ!$C$33:$C$776,СВЦЭМ!$A$33:$A$776,$A124,СВЦЭМ!$B$33:$B$776,M$119)+'СЕТ СН'!$I$12+СВЦЭМ!$D$10+'СЕТ СН'!$I$6-'СЕТ СН'!$I$22</f>
        <v>1371.3697884999999</v>
      </c>
      <c r="N124" s="36">
        <f>SUMIFS(СВЦЭМ!$C$33:$C$776,СВЦЭМ!$A$33:$A$776,$A124,СВЦЭМ!$B$33:$B$776,N$119)+'СЕТ СН'!$I$12+СВЦЭМ!$D$10+'СЕТ СН'!$I$6-'СЕТ СН'!$I$22</f>
        <v>1339.3233637200001</v>
      </c>
      <c r="O124" s="36">
        <f>SUMIFS(СВЦЭМ!$C$33:$C$776,СВЦЭМ!$A$33:$A$776,$A124,СВЦЭМ!$B$33:$B$776,O$119)+'СЕТ СН'!$I$12+СВЦЭМ!$D$10+'СЕТ СН'!$I$6-'СЕТ СН'!$I$22</f>
        <v>1347.7465116899998</v>
      </c>
      <c r="P124" s="36">
        <f>SUMIFS(СВЦЭМ!$C$33:$C$776,СВЦЭМ!$A$33:$A$776,$A124,СВЦЭМ!$B$33:$B$776,P$119)+'СЕТ СН'!$I$12+СВЦЭМ!$D$10+'СЕТ СН'!$I$6-'СЕТ СН'!$I$22</f>
        <v>1350.3126831499999</v>
      </c>
      <c r="Q124" s="36">
        <f>SUMIFS(СВЦЭМ!$C$33:$C$776,СВЦЭМ!$A$33:$A$776,$A124,СВЦЭМ!$B$33:$B$776,Q$119)+'СЕТ СН'!$I$12+СВЦЭМ!$D$10+'СЕТ СН'!$I$6-'СЕТ СН'!$I$22</f>
        <v>1354.07220796</v>
      </c>
      <c r="R124" s="36">
        <f>SUMIFS(СВЦЭМ!$C$33:$C$776,СВЦЭМ!$A$33:$A$776,$A124,СВЦЭМ!$B$33:$B$776,R$119)+'СЕТ СН'!$I$12+СВЦЭМ!$D$10+'СЕТ СН'!$I$6-'СЕТ СН'!$I$22</f>
        <v>1344.82337173</v>
      </c>
      <c r="S124" s="36">
        <f>SUMIFS(СВЦЭМ!$C$33:$C$776,СВЦЭМ!$A$33:$A$776,$A124,СВЦЭМ!$B$33:$B$776,S$119)+'СЕТ СН'!$I$12+СВЦЭМ!$D$10+'СЕТ СН'!$I$6-'СЕТ СН'!$I$22</f>
        <v>1338.4222937499999</v>
      </c>
      <c r="T124" s="36">
        <f>SUMIFS(СВЦЭМ!$C$33:$C$776,СВЦЭМ!$A$33:$A$776,$A124,СВЦЭМ!$B$33:$B$776,T$119)+'СЕТ СН'!$I$12+СВЦЭМ!$D$10+'СЕТ СН'!$I$6-'СЕТ СН'!$I$22</f>
        <v>1285.0662776300001</v>
      </c>
      <c r="U124" s="36">
        <f>SUMIFS(СВЦЭМ!$C$33:$C$776,СВЦЭМ!$A$33:$A$776,$A124,СВЦЭМ!$B$33:$B$776,U$119)+'СЕТ СН'!$I$12+СВЦЭМ!$D$10+'СЕТ СН'!$I$6-'СЕТ СН'!$I$22</f>
        <v>1285.7124041500001</v>
      </c>
      <c r="V124" s="36">
        <f>SUMIFS(СВЦЭМ!$C$33:$C$776,СВЦЭМ!$A$33:$A$776,$A124,СВЦЭМ!$B$33:$B$776,V$119)+'СЕТ СН'!$I$12+СВЦЭМ!$D$10+'СЕТ СН'!$I$6-'СЕТ СН'!$I$22</f>
        <v>1303.85660332</v>
      </c>
      <c r="W124" s="36">
        <f>SUMIFS(СВЦЭМ!$C$33:$C$776,СВЦЭМ!$A$33:$A$776,$A124,СВЦЭМ!$B$33:$B$776,W$119)+'СЕТ СН'!$I$12+СВЦЭМ!$D$10+'СЕТ СН'!$I$6-'СЕТ СН'!$I$22</f>
        <v>1335.5202537</v>
      </c>
      <c r="X124" s="36">
        <f>SUMIFS(СВЦЭМ!$C$33:$C$776,СВЦЭМ!$A$33:$A$776,$A124,СВЦЭМ!$B$33:$B$776,X$119)+'СЕТ СН'!$I$12+СВЦЭМ!$D$10+'СЕТ СН'!$I$6-'СЕТ СН'!$I$22</f>
        <v>1348.3006974499999</v>
      </c>
      <c r="Y124" s="36">
        <f>SUMIFS(СВЦЭМ!$C$33:$C$776,СВЦЭМ!$A$33:$A$776,$A124,СВЦЭМ!$B$33:$B$776,Y$119)+'СЕТ СН'!$I$12+СВЦЭМ!$D$10+'СЕТ СН'!$I$6-'СЕТ СН'!$I$22</f>
        <v>1387.8652011499998</v>
      </c>
    </row>
    <row r="125" spans="1:27" ht="15.75" x14ac:dyDescent="0.2">
      <c r="A125" s="35">
        <f t="shared" si="3"/>
        <v>44141</v>
      </c>
      <c r="B125" s="36">
        <f>SUMIFS(СВЦЭМ!$C$33:$C$776,СВЦЭМ!$A$33:$A$776,$A125,СВЦЭМ!$B$33:$B$776,B$119)+'СЕТ СН'!$I$12+СВЦЭМ!$D$10+'СЕТ СН'!$I$6-'СЕТ СН'!$I$22</f>
        <v>1367.4351766999998</v>
      </c>
      <c r="C125" s="36">
        <f>SUMIFS(СВЦЭМ!$C$33:$C$776,СВЦЭМ!$A$33:$A$776,$A125,СВЦЭМ!$B$33:$B$776,C$119)+'СЕТ СН'!$I$12+СВЦЭМ!$D$10+'СЕТ СН'!$I$6-'СЕТ СН'!$I$22</f>
        <v>1440.4462324000001</v>
      </c>
      <c r="D125" s="36">
        <f>SUMIFS(СВЦЭМ!$C$33:$C$776,СВЦЭМ!$A$33:$A$776,$A125,СВЦЭМ!$B$33:$B$776,D$119)+'СЕТ СН'!$I$12+СВЦЭМ!$D$10+'СЕТ СН'!$I$6-'СЕТ СН'!$I$22</f>
        <v>1497.7173108299999</v>
      </c>
      <c r="E125" s="36">
        <f>SUMIFS(СВЦЭМ!$C$33:$C$776,СВЦЭМ!$A$33:$A$776,$A125,СВЦЭМ!$B$33:$B$776,E$119)+'СЕТ СН'!$I$12+СВЦЭМ!$D$10+'СЕТ СН'!$I$6-'СЕТ СН'!$I$22</f>
        <v>1500.07090462</v>
      </c>
      <c r="F125" s="36">
        <f>SUMIFS(СВЦЭМ!$C$33:$C$776,СВЦЭМ!$A$33:$A$776,$A125,СВЦЭМ!$B$33:$B$776,F$119)+'СЕТ СН'!$I$12+СВЦЭМ!$D$10+'СЕТ СН'!$I$6-'СЕТ СН'!$I$22</f>
        <v>1501.6582865199998</v>
      </c>
      <c r="G125" s="36">
        <f>SUMIFS(СВЦЭМ!$C$33:$C$776,СВЦЭМ!$A$33:$A$776,$A125,СВЦЭМ!$B$33:$B$776,G$119)+'СЕТ СН'!$I$12+СВЦЭМ!$D$10+'СЕТ СН'!$I$6-'СЕТ СН'!$I$22</f>
        <v>1492.3441008099999</v>
      </c>
      <c r="H125" s="36">
        <f>SUMIFS(СВЦЭМ!$C$33:$C$776,СВЦЭМ!$A$33:$A$776,$A125,СВЦЭМ!$B$33:$B$776,H$119)+'СЕТ СН'!$I$12+СВЦЭМ!$D$10+'СЕТ СН'!$I$6-'СЕТ СН'!$I$22</f>
        <v>1467.39557758</v>
      </c>
      <c r="I125" s="36">
        <f>SUMIFS(СВЦЭМ!$C$33:$C$776,СВЦЭМ!$A$33:$A$776,$A125,СВЦЭМ!$B$33:$B$776,I$119)+'СЕТ СН'!$I$12+СВЦЭМ!$D$10+'СЕТ СН'!$I$6-'СЕТ СН'!$I$22</f>
        <v>1469.08534981</v>
      </c>
      <c r="J125" s="36">
        <f>SUMIFS(СВЦЭМ!$C$33:$C$776,СВЦЭМ!$A$33:$A$776,$A125,СВЦЭМ!$B$33:$B$776,J$119)+'СЕТ СН'!$I$12+СВЦЭМ!$D$10+'СЕТ СН'!$I$6-'СЕТ СН'!$I$22</f>
        <v>1463.9108790299999</v>
      </c>
      <c r="K125" s="36">
        <f>SUMIFS(СВЦЭМ!$C$33:$C$776,СВЦЭМ!$A$33:$A$776,$A125,СВЦЭМ!$B$33:$B$776,K$119)+'СЕТ СН'!$I$12+СВЦЭМ!$D$10+'СЕТ СН'!$I$6-'СЕТ СН'!$I$22</f>
        <v>1451.83595883</v>
      </c>
      <c r="L125" s="36">
        <f>SUMIFS(СВЦЭМ!$C$33:$C$776,СВЦЭМ!$A$33:$A$776,$A125,СВЦЭМ!$B$33:$B$776,L$119)+'СЕТ СН'!$I$12+СВЦЭМ!$D$10+'СЕТ СН'!$I$6-'СЕТ СН'!$I$22</f>
        <v>1433.04023762</v>
      </c>
      <c r="M125" s="36">
        <f>SUMIFS(СВЦЭМ!$C$33:$C$776,СВЦЭМ!$A$33:$A$776,$A125,СВЦЭМ!$B$33:$B$776,M$119)+'СЕТ СН'!$I$12+СВЦЭМ!$D$10+'СЕТ СН'!$I$6-'СЕТ СН'!$I$22</f>
        <v>1403.94887505</v>
      </c>
      <c r="N125" s="36">
        <f>SUMIFS(СВЦЭМ!$C$33:$C$776,СВЦЭМ!$A$33:$A$776,$A125,СВЦЭМ!$B$33:$B$776,N$119)+'СЕТ СН'!$I$12+СВЦЭМ!$D$10+'СЕТ СН'!$I$6-'СЕТ СН'!$I$22</f>
        <v>1361.6996781099999</v>
      </c>
      <c r="O125" s="36">
        <f>SUMIFS(СВЦЭМ!$C$33:$C$776,СВЦЭМ!$A$33:$A$776,$A125,СВЦЭМ!$B$33:$B$776,O$119)+'СЕТ СН'!$I$12+СВЦЭМ!$D$10+'СЕТ СН'!$I$6-'СЕТ СН'!$I$22</f>
        <v>1342.4568545899999</v>
      </c>
      <c r="P125" s="36">
        <f>SUMIFS(СВЦЭМ!$C$33:$C$776,СВЦЭМ!$A$33:$A$776,$A125,СВЦЭМ!$B$33:$B$776,P$119)+'СЕТ СН'!$I$12+СВЦЭМ!$D$10+'СЕТ СН'!$I$6-'СЕТ СН'!$I$22</f>
        <v>1348.46835749</v>
      </c>
      <c r="Q125" s="36">
        <f>SUMIFS(СВЦЭМ!$C$33:$C$776,СВЦЭМ!$A$33:$A$776,$A125,СВЦЭМ!$B$33:$B$776,Q$119)+'СЕТ СН'!$I$12+СВЦЭМ!$D$10+'СЕТ СН'!$I$6-'СЕТ СН'!$I$22</f>
        <v>1364.6302004499998</v>
      </c>
      <c r="R125" s="36">
        <f>SUMIFS(СВЦЭМ!$C$33:$C$776,СВЦЭМ!$A$33:$A$776,$A125,СВЦЭМ!$B$33:$B$776,R$119)+'СЕТ СН'!$I$12+СВЦЭМ!$D$10+'СЕТ СН'!$I$6-'СЕТ СН'!$I$22</f>
        <v>1360.27994029</v>
      </c>
      <c r="S125" s="36">
        <f>SUMIFS(СВЦЭМ!$C$33:$C$776,СВЦЭМ!$A$33:$A$776,$A125,СВЦЭМ!$B$33:$B$776,S$119)+'СЕТ СН'!$I$12+СВЦЭМ!$D$10+'СЕТ СН'!$I$6-'СЕТ СН'!$I$22</f>
        <v>1345.60785373</v>
      </c>
      <c r="T125" s="36">
        <f>SUMIFS(СВЦЭМ!$C$33:$C$776,СВЦЭМ!$A$33:$A$776,$A125,СВЦЭМ!$B$33:$B$776,T$119)+'СЕТ СН'!$I$12+СВЦЭМ!$D$10+'СЕТ СН'!$I$6-'СЕТ СН'!$I$22</f>
        <v>1310.86121551</v>
      </c>
      <c r="U125" s="36">
        <f>SUMIFS(СВЦЭМ!$C$33:$C$776,СВЦЭМ!$A$33:$A$776,$A125,СВЦЭМ!$B$33:$B$776,U$119)+'СЕТ СН'!$I$12+СВЦЭМ!$D$10+'СЕТ СН'!$I$6-'СЕТ СН'!$I$22</f>
        <v>1313.72217286</v>
      </c>
      <c r="V125" s="36">
        <f>SUMIFS(СВЦЭМ!$C$33:$C$776,СВЦЭМ!$A$33:$A$776,$A125,СВЦЭМ!$B$33:$B$776,V$119)+'СЕТ СН'!$I$12+СВЦЭМ!$D$10+'СЕТ СН'!$I$6-'СЕТ СН'!$I$22</f>
        <v>1320.8895586799999</v>
      </c>
      <c r="W125" s="36">
        <f>SUMIFS(СВЦЭМ!$C$33:$C$776,СВЦЭМ!$A$33:$A$776,$A125,СВЦЭМ!$B$33:$B$776,W$119)+'СЕТ СН'!$I$12+СВЦЭМ!$D$10+'СЕТ СН'!$I$6-'СЕТ СН'!$I$22</f>
        <v>1356.42891401</v>
      </c>
      <c r="X125" s="36">
        <f>SUMIFS(СВЦЭМ!$C$33:$C$776,СВЦЭМ!$A$33:$A$776,$A125,СВЦЭМ!$B$33:$B$776,X$119)+'СЕТ СН'!$I$12+СВЦЭМ!$D$10+'СЕТ СН'!$I$6-'СЕТ СН'!$I$22</f>
        <v>1367.01867694</v>
      </c>
      <c r="Y125" s="36">
        <f>SUMIFS(СВЦЭМ!$C$33:$C$776,СВЦЭМ!$A$33:$A$776,$A125,СВЦЭМ!$B$33:$B$776,Y$119)+'СЕТ СН'!$I$12+СВЦЭМ!$D$10+'СЕТ СН'!$I$6-'СЕТ СН'!$I$22</f>
        <v>1389.7774765099998</v>
      </c>
    </row>
    <row r="126" spans="1:27" ht="15.75" x14ac:dyDescent="0.2">
      <c r="A126" s="35">
        <f t="shared" si="3"/>
        <v>44142</v>
      </c>
      <c r="B126" s="36">
        <f>SUMIFS(СВЦЭМ!$C$33:$C$776,СВЦЭМ!$A$33:$A$776,$A126,СВЦЭМ!$B$33:$B$776,B$119)+'СЕТ СН'!$I$12+СВЦЭМ!$D$10+'СЕТ СН'!$I$6-'СЕТ СН'!$I$22</f>
        <v>1394.3121169799999</v>
      </c>
      <c r="C126" s="36">
        <f>SUMIFS(СВЦЭМ!$C$33:$C$776,СВЦЭМ!$A$33:$A$776,$A126,СВЦЭМ!$B$33:$B$776,C$119)+'СЕТ СН'!$I$12+СВЦЭМ!$D$10+'СЕТ СН'!$I$6-'СЕТ СН'!$I$22</f>
        <v>1466.6358477399999</v>
      </c>
      <c r="D126" s="36">
        <f>SUMIFS(СВЦЭМ!$C$33:$C$776,СВЦЭМ!$A$33:$A$776,$A126,СВЦЭМ!$B$33:$B$776,D$119)+'СЕТ СН'!$I$12+СВЦЭМ!$D$10+'СЕТ СН'!$I$6-'СЕТ СН'!$I$22</f>
        <v>1532.7538259799999</v>
      </c>
      <c r="E126" s="36">
        <f>SUMIFS(СВЦЭМ!$C$33:$C$776,СВЦЭМ!$A$33:$A$776,$A126,СВЦЭМ!$B$33:$B$776,E$119)+'СЕТ СН'!$I$12+СВЦЭМ!$D$10+'СЕТ СН'!$I$6-'СЕТ СН'!$I$22</f>
        <v>1543.4393527699999</v>
      </c>
      <c r="F126" s="36">
        <f>SUMIFS(СВЦЭМ!$C$33:$C$776,СВЦЭМ!$A$33:$A$776,$A126,СВЦЭМ!$B$33:$B$776,F$119)+'СЕТ СН'!$I$12+СВЦЭМ!$D$10+'СЕТ СН'!$I$6-'СЕТ СН'!$I$22</f>
        <v>1532.3659639100001</v>
      </c>
      <c r="G126" s="36">
        <f>SUMIFS(СВЦЭМ!$C$33:$C$776,СВЦЭМ!$A$33:$A$776,$A126,СВЦЭМ!$B$33:$B$776,G$119)+'СЕТ СН'!$I$12+СВЦЭМ!$D$10+'СЕТ СН'!$I$6-'СЕТ СН'!$I$22</f>
        <v>1524.0375846100001</v>
      </c>
      <c r="H126" s="36">
        <f>SUMIFS(СВЦЭМ!$C$33:$C$776,СВЦЭМ!$A$33:$A$776,$A126,СВЦЭМ!$B$33:$B$776,H$119)+'СЕТ СН'!$I$12+СВЦЭМ!$D$10+'СЕТ СН'!$I$6-'СЕТ СН'!$I$22</f>
        <v>1507.2550123400001</v>
      </c>
      <c r="I126" s="36">
        <f>SUMIFS(СВЦЭМ!$C$33:$C$776,СВЦЭМ!$A$33:$A$776,$A126,СВЦЭМ!$B$33:$B$776,I$119)+'СЕТ СН'!$I$12+СВЦЭМ!$D$10+'СЕТ СН'!$I$6-'СЕТ СН'!$I$22</f>
        <v>1451.8053705299999</v>
      </c>
      <c r="J126" s="36">
        <f>SUMIFS(СВЦЭМ!$C$33:$C$776,СВЦЭМ!$A$33:$A$776,$A126,СВЦЭМ!$B$33:$B$776,J$119)+'СЕТ СН'!$I$12+СВЦЭМ!$D$10+'СЕТ СН'!$I$6-'СЕТ СН'!$I$22</f>
        <v>1423.6116576499999</v>
      </c>
      <c r="K126" s="36">
        <f>SUMIFS(СВЦЭМ!$C$33:$C$776,СВЦЭМ!$A$33:$A$776,$A126,СВЦЭМ!$B$33:$B$776,K$119)+'СЕТ СН'!$I$12+СВЦЭМ!$D$10+'СЕТ СН'!$I$6-'СЕТ СН'!$I$22</f>
        <v>1394.4639227100001</v>
      </c>
      <c r="L126" s="36">
        <f>SUMIFS(СВЦЭМ!$C$33:$C$776,СВЦЭМ!$A$33:$A$776,$A126,СВЦЭМ!$B$33:$B$776,L$119)+'СЕТ СН'!$I$12+СВЦЭМ!$D$10+'СЕТ СН'!$I$6-'СЕТ СН'!$I$22</f>
        <v>1366.3200309599999</v>
      </c>
      <c r="M126" s="36">
        <f>SUMIFS(СВЦЭМ!$C$33:$C$776,СВЦЭМ!$A$33:$A$776,$A126,СВЦЭМ!$B$33:$B$776,M$119)+'СЕТ СН'!$I$12+СВЦЭМ!$D$10+'СЕТ СН'!$I$6-'СЕТ СН'!$I$22</f>
        <v>1331.5797383300001</v>
      </c>
      <c r="N126" s="36">
        <f>SUMIFS(СВЦЭМ!$C$33:$C$776,СВЦЭМ!$A$33:$A$776,$A126,СВЦЭМ!$B$33:$B$776,N$119)+'СЕТ СН'!$I$12+СВЦЭМ!$D$10+'СЕТ СН'!$I$6-'СЕТ СН'!$I$22</f>
        <v>1317.2636067600001</v>
      </c>
      <c r="O126" s="36">
        <f>SUMIFS(СВЦЭМ!$C$33:$C$776,СВЦЭМ!$A$33:$A$776,$A126,СВЦЭМ!$B$33:$B$776,O$119)+'СЕТ СН'!$I$12+СВЦЭМ!$D$10+'СЕТ СН'!$I$6-'СЕТ СН'!$I$22</f>
        <v>1328.2095104599998</v>
      </c>
      <c r="P126" s="36">
        <f>SUMIFS(СВЦЭМ!$C$33:$C$776,СВЦЭМ!$A$33:$A$776,$A126,СВЦЭМ!$B$33:$B$776,P$119)+'СЕТ СН'!$I$12+СВЦЭМ!$D$10+'СЕТ СН'!$I$6-'СЕТ СН'!$I$22</f>
        <v>1327.8519695499999</v>
      </c>
      <c r="Q126" s="36">
        <f>SUMIFS(СВЦЭМ!$C$33:$C$776,СВЦЭМ!$A$33:$A$776,$A126,СВЦЭМ!$B$33:$B$776,Q$119)+'СЕТ СН'!$I$12+СВЦЭМ!$D$10+'СЕТ СН'!$I$6-'СЕТ СН'!$I$22</f>
        <v>1321.77222824</v>
      </c>
      <c r="R126" s="36">
        <f>SUMIFS(СВЦЭМ!$C$33:$C$776,СВЦЭМ!$A$33:$A$776,$A126,СВЦЭМ!$B$33:$B$776,R$119)+'СЕТ СН'!$I$12+СВЦЭМ!$D$10+'СЕТ СН'!$I$6-'СЕТ СН'!$I$22</f>
        <v>1310.1310199</v>
      </c>
      <c r="S126" s="36">
        <f>SUMIFS(СВЦЭМ!$C$33:$C$776,СВЦЭМ!$A$33:$A$776,$A126,СВЦЭМ!$B$33:$B$776,S$119)+'СЕТ СН'!$I$12+СВЦЭМ!$D$10+'СЕТ СН'!$I$6-'СЕТ СН'!$I$22</f>
        <v>1305.3963355400001</v>
      </c>
      <c r="T126" s="36">
        <f>SUMIFS(СВЦЭМ!$C$33:$C$776,СВЦЭМ!$A$33:$A$776,$A126,СВЦЭМ!$B$33:$B$776,T$119)+'СЕТ СН'!$I$12+СВЦЭМ!$D$10+'СЕТ СН'!$I$6-'СЕТ СН'!$I$22</f>
        <v>1279.4548218499999</v>
      </c>
      <c r="U126" s="36">
        <f>SUMIFS(СВЦЭМ!$C$33:$C$776,СВЦЭМ!$A$33:$A$776,$A126,СВЦЭМ!$B$33:$B$776,U$119)+'СЕТ СН'!$I$12+СВЦЭМ!$D$10+'СЕТ СН'!$I$6-'СЕТ СН'!$I$22</f>
        <v>1290.12476818</v>
      </c>
      <c r="V126" s="36">
        <f>SUMIFS(СВЦЭМ!$C$33:$C$776,СВЦЭМ!$A$33:$A$776,$A126,СВЦЭМ!$B$33:$B$776,V$119)+'СЕТ СН'!$I$12+СВЦЭМ!$D$10+'СЕТ СН'!$I$6-'СЕТ СН'!$I$22</f>
        <v>1306.5910159999999</v>
      </c>
      <c r="W126" s="36">
        <f>SUMIFS(СВЦЭМ!$C$33:$C$776,СВЦЭМ!$A$33:$A$776,$A126,СВЦЭМ!$B$33:$B$776,W$119)+'СЕТ СН'!$I$12+СВЦЭМ!$D$10+'СЕТ СН'!$I$6-'СЕТ СН'!$I$22</f>
        <v>1312.3053504499999</v>
      </c>
      <c r="X126" s="36">
        <f>SUMIFS(СВЦЭМ!$C$33:$C$776,СВЦЭМ!$A$33:$A$776,$A126,СВЦЭМ!$B$33:$B$776,X$119)+'СЕТ СН'!$I$12+СВЦЭМ!$D$10+'СЕТ СН'!$I$6-'СЕТ СН'!$I$22</f>
        <v>1320.0962737300001</v>
      </c>
      <c r="Y126" s="36">
        <f>SUMIFS(СВЦЭМ!$C$33:$C$776,СВЦЭМ!$A$33:$A$776,$A126,СВЦЭМ!$B$33:$B$776,Y$119)+'СЕТ СН'!$I$12+СВЦЭМ!$D$10+'СЕТ СН'!$I$6-'СЕТ СН'!$I$22</f>
        <v>1350.8686395099999</v>
      </c>
    </row>
    <row r="127" spans="1:27" ht="15.75" x14ac:dyDescent="0.2">
      <c r="A127" s="35">
        <f t="shared" si="3"/>
        <v>44143</v>
      </c>
      <c r="B127" s="36">
        <f>SUMIFS(СВЦЭМ!$C$33:$C$776,СВЦЭМ!$A$33:$A$776,$A127,СВЦЭМ!$B$33:$B$776,B$119)+'СЕТ СН'!$I$12+СВЦЭМ!$D$10+'СЕТ СН'!$I$6-'СЕТ СН'!$I$22</f>
        <v>1398.0349864</v>
      </c>
      <c r="C127" s="36">
        <f>SUMIFS(СВЦЭМ!$C$33:$C$776,СВЦЭМ!$A$33:$A$776,$A127,СВЦЭМ!$B$33:$B$776,C$119)+'СЕТ СН'!$I$12+СВЦЭМ!$D$10+'СЕТ СН'!$I$6-'СЕТ СН'!$I$22</f>
        <v>1478.40328656</v>
      </c>
      <c r="D127" s="36">
        <f>SUMIFS(СВЦЭМ!$C$33:$C$776,СВЦЭМ!$A$33:$A$776,$A127,СВЦЭМ!$B$33:$B$776,D$119)+'СЕТ СН'!$I$12+СВЦЭМ!$D$10+'СЕТ СН'!$I$6-'СЕТ СН'!$I$22</f>
        <v>1543.0525332400002</v>
      </c>
      <c r="E127" s="36">
        <f>SUMIFS(СВЦЭМ!$C$33:$C$776,СВЦЭМ!$A$33:$A$776,$A127,СВЦЭМ!$B$33:$B$776,E$119)+'СЕТ СН'!$I$12+СВЦЭМ!$D$10+'СЕТ СН'!$I$6-'СЕТ СН'!$I$22</f>
        <v>1557.3453692200001</v>
      </c>
      <c r="F127" s="36">
        <f>SUMIFS(СВЦЭМ!$C$33:$C$776,СВЦЭМ!$A$33:$A$776,$A127,СВЦЭМ!$B$33:$B$776,F$119)+'СЕТ СН'!$I$12+СВЦЭМ!$D$10+'СЕТ СН'!$I$6-'СЕТ СН'!$I$22</f>
        <v>1553.46611115</v>
      </c>
      <c r="G127" s="36">
        <f>SUMIFS(СВЦЭМ!$C$33:$C$776,СВЦЭМ!$A$33:$A$776,$A127,СВЦЭМ!$B$33:$B$776,G$119)+'СЕТ СН'!$I$12+СВЦЭМ!$D$10+'СЕТ СН'!$I$6-'СЕТ СН'!$I$22</f>
        <v>1550.17276055</v>
      </c>
      <c r="H127" s="36">
        <f>SUMIFS(СВЦЭМ!$C$33:$C$776,СВЦЭМ!$A$33:$A$776,$A127,СВЦЭМ!$B$33:$B$776,H$119)+'СЕТ СН'!$I$12+СВЦЭМ!$D$10+'СЕТ СН'!$I$6-'СЕТ СН'!$I$22</f>
        <v>1534.3403877999999</v>
      </c>
      <c r="I127" s="36">
        <f>SUMIFS(СВЦЭМ!$C$33:$C$776,СВЦЭМ!$A$33:$A$776,$A127,СВЦЭМ!$B$33:$B$776,I$119)+'СЕТ СН'!$I$12+СВЦЭМ!$D$10+'СЕТ СН'!$I$6-'СЕТ СН'!$I$22</f>
        <v>1504.6044909100001</v>
      </c>
      <c r="J127" s="36">
        <f>SUMIFS(СВЦЭМ!$C$33:$C$776,СВЦЭМ!$A$33:$A$776,$A127,СВЦЭМ!$B$33:$B$776,J$119)+'СЕТ СН'!$I$12+СВЦЭМ!$D$10+'СЕТ СН'!$I$6-'СЕТ СН'!$I$22</f>
        <v>1462.2556705699999</v>
      </c>
      <c r="K127" s="36">
        <f>SUMIFS(СВЦЭМ!$C$33:$C$776,СВЦЭМ!$A$33:$A$776,$A127,СВЦЭМ!$B$33:$B$776,K$119)+'СЕТ СН'!$I$12+СВЦЭМ!$D$10+'СЕТ СН'!$I$6-'СЕТ СН'!$I$22</f>
        <v>1424.7552161999999</v>
      </c>
      <c r="L127" s="36">
        <f>SUMIFS(СВЦЭМ!$C$33:$C$776,СВЦЭМ!$A$33:$A$776,$A127,СВЦЭМ!$B$33:$B$776,L$119)+'СЕТ СН'!$I$12+СВЦЭМ!$D$10+'СЕТ СН'!$I$6-'СЕТ СН'!$I$22</f>
        <v>1377.3982591899999</v>
      </c>
      <c r="M127" s="36">
        <f>SUMIFS(СВЦЭМ!$C$33:$C$776,СВЦЭМ!$A$33:$A$776,$A127,СВЦЭМ!$B$33:$B$776,M$119)+'СЕТ СН'!$I$12+СВЦЭМ!$D$10+'СЕТ СН'!$I$6-'СЕТ СН'!$I$22</f>
        <v>1343.7320202400001</v>
      </c>
      <c r="N127" s="36">
        <f>SUMIFS(СВЦЭМ!$C$33:$C$776,СВЦЭМ!$A$33:$A$776,$A127,СВЦЭМ!$B$33:$B$776,N$119)+'СЕТ СН'!$I$12+СВЦЭМ!$D$10+'СЕТ СН'!$I$6-'СЕТ СН'!$I$22</f>
        <v>1335.8092796699998</v>
      </c>
      <c r="O127" s="36">
        <f>SUMIFS(СВЦЭМ!$C$33:$C$776,СВЦЭМ!$A$33:$A$776,$A127,СВЦЭМ!$B$33:$B$776,O$119)+'СЕТ СН'!$I$12+СВЦЭМ!$D$10+'СЕТ СН'!$I$6-'СЕТ СН'!$I$22</f>
        <v>1345.0507258499999</v>
      </c>
      <c r="P127" s="36">
        <f>SUMIFS(СВЦЭМ!$C$33:$C$776,СВЦЭМ!$A$33:$A$776,$A127,СВЦЭМ!$B$33:$B$776,P$119)+'СЕТ СН'!$I$12+СВЦЭМ!$D$10+'СЕТ СН'!$I$6-'СЕТ СН'!$I$22</f>
        <v>1353.6099358699998</v>
      </c>
      <c r="Q127" s="36">
        <f>SUMIFS(СВЦЭМ!$C$33:$C$776,СВЦЭМ!$A$33:$A$776,$A127,СВЦЭМ!$B$33:$B$776,Q$119)+'СЕТ СН'!$I$12+СВЦЭМ!$D$10+'СЕТ СН'!$I$6-'СЕТ СН'!$I$22</f>
        <v>1360.14310991</v>
      </c>
      <c r="R127" s="36">
        <f>SUMIFS(СВЦЭМ!$C$33:$C$776,СВЦЭМ!$A$33:$A$776,$A127,СВЦЭМ!$B$33:$B$776,R$119)+'СЕТ СН'!$I$12+СВЦЭМ!$D$10+'СЕТ СН'!$I$6-'СЕТ СН'!$I$22</f>
        <v>1348.3804144400001</v>
      </c>
      <c r="S127" s="36">
        <f>SUMIFS(СВЦЭМ!$C$33:$C$776,СВЦЭМ!$A$33:$A$776,$A127,СВЦЭМ!$B$33:$B$776,S$119)+'СЕТ СН'!$I$12+СВЦЭМ!$D$10+'СЕТ СН'!$I$6-'СЕТ СН'!$I$22</f>
        <v>1325.6520644100001</v>
      </c>
      <c r="T127" s="36">
        <f>SUMIFS(СВЦЭМ!$C$33:$C$776,СВЦЭМ!$A$33:$A$776,$A127,СВЦЭМ!$B$33:$B$776,T$119)+'СЕТ СН'!$I$12+СВЦЭМ!$D$10+'СЕТ СН'!$I$6-'СЕТ СН'!$I$22</f>
        <v>1310.7004808500001</v>
      </c>
      <c r="U127" s="36">
        <f>SUMIFS(СВЦЭМ!$C$33:$C$776,СВЦЭМ!$A$33:$A$776,$A127,СВЦЭМ!$B$33:$B$776,U$119)+'СЕТ СН'!$I$12+СВЦЭМ!$D$10+'СЕТ СН'!$I$6-'СЕТ СН'!$I$22</f>
        <v>1307.2026864099998</v>
      </c>
      <c r="V127" s="36">
        <f>SUMIFS(СВЦЭМ!$C$33:$C$776,СВЦЭМ!$A$33:$A$776,$A127,СВЦЭМ!$B$33:$B$776,V$119)+'СЕТ СН'!$I$12+СВЦЭМ!$D$10+'СЕТ СН'!$I$6-'СЕТ СН'!$I$22</f>
        <v>1324.0899421899999</v>
      </c>
      <c r="W127" s="36">
        <f>SUMIFS(СВЦЭМ!$C$33:$C$776,СВЦЭМ!$A$33:$A$776,$A127,СВЦЭМ!$B$33:$B$776,W$119)+'СЕТ СН'!$I$12+СВЦЭМ!$D$10+'СЕТ СН'!$I$6-'СЕТ СН'!$I$22</f>
        <v>1335.8676723200001</v>
      </c>
      <c r="X127" s="36">
        <f>SUMIFS(СВЦЭМ!$C$33:$C$776,СВЦЭМ!$A$33:$A$776,$A127,СВЦЭМ!$B$33:$B$776,X$119)+'СЕТ СН'!$I$12+СВЦЭМ!$D$10+'СЕТ СН'!$I$6-'СЕТ СН'!$I$22</f>
        <v>1346.42468435</v>
      </c>
      <c r="Y127" s="36">
        <f>SUMIFS(СВЦЭМ!$C$33:$C$776,СВЦЭМ!$A$33:$A$776,$A127,СВЦЭМ!$B$33:$B$776,Y$119)+'СЕТ СН'!$I$12+СВЦЭМ!$D$10+'СЕТ СН'!$I$6-'СЕТ СН'!$I$22</f>
        <v>1352.7905551899998</v>
      </c>
    </row>
    <row r="128" spans="1:27" ht="15.75" x14ac:dyDescent="0.2">
      <c r="A128" s="35">
        <f t="shared" si="3"/>
        <v>44144</v>
      </c>
      <c r="B128" s="36">
        <f>SUMIFS(СВЦЭМ!$C$33:$C$776,СВЦЭМ!$A$33:$A$776,$A128,СВЦЭМ!$B$33:$B$776,B$119)+'СЕТ СН'!$I$12+СВЦЭМ!$D$10+'СЕТ СН'!$I$6-'СЕТ СН'!$I$22</f>
        <v>1329.5022411300001</v>
      </c>
      <c r="C128" s="36">
        <f>SUMIFS(СВЦЭМ!$C$33:$C$776,СВЦЭМ!$A$33:$A$776,$A128,СВЦЭМ!$B$33:$B$776,C$119)+'СЕТ СН'!$I$12+СВЦЭМ!$D$10+'СЕТ СН'!$I$6-'СЕТ СН'!$I$22</f>
        <v>1346.3276807100001</v>
      </c>
      <c r="D128" s="36">
        <f>SUMIFS(СВЦЭМ!$C$33:$C$776,СВЦЭМ!$A$33:$A$776,$A128,СВЦЭМ!$B$33:$B$776,D$119)+'СЕТ СН'!$I$12+СВЦЭМ!$D$10+'СЕТ СН'!$I$6-'СЕТ СН'!$I$22</f>
        <v>1413.5017338600001</v>
      </c>
      <c r="E128" s="36">
        <f>SUMIFS(СВЦЭМ!$C$33:$C$776,СВЦЭМ!$A$33:$A$776,$A128,СВЦЭМ!$B$33:$B$776,E$119)+'СЕТ СН'!$I$12+СВЦЭМ!$D$10+'СЕТ СН'!$I$6-'СЕТ СН'!$I$22</f>
        <v>1424.3506119200001</v>
      </c>
      <c r="F128" s="36">
        <f>SUMIFS(СВЦЭМ!$C$33:$C$776,СВЦЭМ!$A$33:$A$776,$A128,СВЦЭМ!$B$33:$B$776,F$119)+'СЕТ СН'!$I$12+СВЦЭМ!$D$10+'СЕТ СН'!$I$6-'СЕТ СН'!$I$22</f>
        <v>1418.59655178</v>
      </c>
      <c r="G128" s="36">
        <f>SUMIFS(СВЦЭМ!$C$33:$C$776,СВЦЭМ!$A$33:$A$776,$A128,СВЦЭМ!$B$33:$B$776,G$119)+'СЕТ СН'!$I$12+СВЦЭМ!$D$10+'СЕТ СН'!$I$6-'СЕТ СН'!$I$22</f>
        <v>1436.77407808</v>
      </c>
      <c r="H128" s="36">
        <f>SUMIFS(СВЦЭМ!$C$33:$C$776,СВЦЭМ!$A$33:$A$776,$A128,СВЦЭМ!$B$33:$B$776,H$119)+'СЕТ СН'!$I$12+СВЦЭМ!$D$10+'СЕТ СН'!$I$6-'СЕТ СН'!$I$22</f>
        <v>1469.5348480600001</v>
      </c>
      <c r="I128" s="36">
        <f>SUMIFS(СВЦЭМ!$C$33:$C$776,СВЦЭМ!$A$33:$A$776,$A128,СВЦЭМ!$B$33:$B$776,I$119)+'СЕТ СН'!$I$12+СВЦЭМ!$D$10+'СЕТ СН'!$I$6-'СЕТ СН'!$I$22</f>
        <v>1493.3564335400001</v>
      </c>
      <c r="J128" s="36">
        <f>SUMIFS(СВЦЭМ!$C$33:$C$776,СВЦЭМ!$A$33:$A$776,$A128,СВЦЭМ!$B$33:$B$776,J$119)+'СЕТ СН'!$I$12+СВЦЭМ!$D$10+'СЕТ СН'!$I$6-'СЕТ СН'!$I$22</f>
        <v>1481.4538344100001</v>
      </c>
      <c r="K128" s="36">
        <f>SUMIFS(СВЦЭМ!$C$33:$C$776,СВЦЭМ!$A$33:$A$776,$A128,СВЦЭМ!$B$33:$B$776,K$119)+'СЕТ СН'!$I$12+СВЦЭМ!$D$10+'СЕТ СН'!$I$6-'СЕТ СН'!$I$22</f>
        <v>1480.07786087</v>
      </c>
      <c r="L128" s="36">
        <f>SUMIFS(СВЦЭМ!$C$33:$C$776,СВЦЭМ!$A$33:$A$776,$A128,СВЦЭМ!$B$33:$B$776,L$119)+'СЕТ СН'!$I$12+СВЦЭМ!$D$10+'СЕТ СН'!$I$6-'СЕТ СН'!$I$22</f>
        <v>1431.3647730600001</v>
      </c>
      <c r="M128" s="36">
        <f>SUMIFS(СВЦЭМ!$C$33:$C$776,СВЦЭМ!$A$33:$A$776,$A128,СВЦЭМ!$B$33:$B$776,M$119)+'СЕТ СН'!$I$12+СВЦЭМ!$D$10+'СЕТ СН'!$I$6-'СЕТ СН'!$I$22</f>
        <v>1394.5104726700001</v>
      </c>
      <c r="N128" s="36">
        <f>SUMIFS(СВЦЭМ!$C$33:$C$776,СВЦЭМ!$A$33:$A$776,$A128,СВЦЭМ!$B$33:$B$776,N$119)+'СЕТ СН'!$I$12+СВЦЭМ!$D$10+'СЕТ СН'!$I$6-'СЕТ СН'!$I$22</f>
        <v>1397.0365325499999</v>
      </c>
      <c r="O128" s="36">
        <f>SUMIFS(СВЦЭМ!$C$33:$C$776,СВЦЭМ!$A$33:$A$776,$A128,СВЦЭМ!$B$33:$B$776,O$119)+'СЕТ СН'!$I$12+СВЦЭМ!$D$10+'СЕТ СН'!$I$6-'СЕТ СН'!$I$22</f>
        <v>1407.6748484699999</v>
      </c>
      <c r="P128" s="36">
        <f>SUMIFS(СВЦЭМ!$C$33:$C$776,СВЦЭМ!$A$33:$A$776,$A128,СВЦЭМ!$B$33:$B$776,P$119)+'СЕТ СН'!$I$12+СВЦЭМ!$D$10+'СЕТ СН'!$I$6-'СЕТ СН'!$I$22</f>
        <v>1412.3328076499999</v>
      </c>
      <c r="Q128" s="36">
        <f>SUMIFS(СВЦЭМ!$C$33:$C$776,СВЦЭМ!$A$33:$A$776,$A128,СВЦЭМ!$B$33:$B$776,Q$119)+'СЕТ СН'!$I$12+СВЦЭМ!$D$10+'СЕТ СН'!$I$6-'СЕТ СН'!$I$22</f>
        <v>1410.3311760399999</v>
      </c>
      <c r="R128" s="36">
        <f>SUMIFS(СВЦЭМ!$C$33:$C$776,СВЦЭМ!$A$33:$A$776,$A128,СВЦЭМ!$B$33:$B$776,R$119)+'СЕТ СН'!$I$12+СВЦЭМ!$D$10+'СЕТ СН'!$I$6-'СЕТ СН'!$I$22</f>
        <v>1400.67611283</v>
      </c>
      <c r="S128" s="36">
        <f>SUMIFS(СВЦЭМ!$C$33:$C$776,СВЦЭМ!$A$33:$A$776,$A128,СВЦЭМ!$B$33:$B$776,S$119)+'СЕТ СН'!$I$12+СВЦЭМ!$D$10+'СЕТ СН'!$I$6-'СЕТ СН'!$I$22</f>
        <v>1399.2389735699999</v>
      </c>
      <c r="T128" s="36">
        <f>SUMIFS(СВЦЭМ!$C$33:$C$776,СВЦЭМ!$A$33:$A$776,$A128,СВЦЭМ!$B$33:$B$776,T$119)+'СЕТ СН'!$I$12+СВЦЭМ!$D$10+'СЕТ СН'!$I$6-'СЕТ СН'!$I$22</f>
        <v>1387.1952519699998</v>
      </c>
      <c r="U128" s="36">
        <f>SUMIFS(СВЦЭМ!$C$33:$C$776,СВЦЭМ!$A$33:$A$776,$A128,СВЦЭМ!$B$33:$B$776,U$119)+'СЕТ СН'!$I$12+СВЦЭМ!$D$10+'СЕТ СН'!$I$6-'СЕТ СН'!$I$22</f>
        <v>1379.0408278699999</v>
      </c>
      <c r="V128" s="36">
        <f>SUMIFS(СВЦЭМ!$C$33:$C$776,СВЦЭМ!$A$33:$A$776,$A128,СВЦЭМ!$B$33:$B$776,V$119)+'СЕТ СН'!$I$12+СВЦЭМ!$D$10+'СЕТ СН'!$I$6-'СЕТ СН'!$I$22</f>
        <v>1375.30447751</v>
      </c>
      <c r="W128" s="36">
        <f>SUMIFS(СВЦЭМ!$C$33:$C$776,СВЦЭМ!$A$33:$A$776,$A128,СВЦЭМ!$B$33:$B$776,W$119)+'СЕТ СН'!$I$12+СВЦЭМ!$D$10+'СЕТ СН'!$I$6-'СЕТ СН'!$I$22</f>
        <v>1389.0970781699998</v>
      </c>
      <c r="X128" s="36">
        <f>SUMIFS(СВЦЭМ!$C$33:$C$776,СВЦЭМ!$A$33:$A$776,$A128,СВЦЭМ!$B$33:$B$776,X$119)+'СЕТ СН'!$I$12+СВЦЭМ!$D$10+'СЕТ СН'!$I$6-'СЕТ СН'!$I$22</f>
        <v>1424.82114243</v>
      </c>
      <c r="Y128" s="36">
        <f>SUMIFS(СВЦЭМ!$C$33:$C$776,СВЦЭМ!$A$33:$A$776,$A128,СВЦЭМ!$B$33:$B$776,Y$119)+'СЕТ СН'!$I$12+СВЦЭМ!$D$10+'СЕТ СН'!$I$6-'СЕТ СН'!$I$22</f>
        <v>1453.0953237899998</v>
      </c>
    </row>
    <row r="129" spans="1:25" ht="15.75" x14ac:dyDescent="0.2">
      <c r="A129" s="35">
        <f t="shared" si="3"/>
        <v>44145</v>
      </c>
      <c r="B129" s="36">
        <f>SUMIFS(СВЦЭМ!$C$33:$C$776,СВЦЭМ!$A$33:$A$776,$A129,СВЦЭМ!$B$33:$B$776,B$119)+'СЕТ СН'!$I$12+СВЦЭМ!$D$10+'СЕТ СН'!$I$6-'СЕТ СН'!$I$22</f>
        <v>1366.70378392</v>
      </c>
      <c r="C129" s="36">
        <f>SUMIFS(СВЦЭМ!$C$33:$C$776,СВЦЭМ!$A$33:$A$776,$A129,СВЦЭМ!$B$33:$B$776,C$119)+'СЕТ СН'!$I$12+СВЦЭМ!$D$10+'СЕТ СН'!$I$6-'СЕТ СН'!$I$22</f>
        <v>1462.9684995</v>
      </c>
      <c r="D129" s="36">
        <f>SUMIFS(СВЦЭМ!$C$33:$C$776,СВЦЭМ!$A$33:$A$776,$A129,СВЦЭМ!$B$33:$B$776,D$119)+'СЕТ СН'!$I$12+СВЦЭМ!$D$10+'СЕТ СН'!$I$6-'СЕТ СН'!$I$22</f>
        <v>1499.02143295</v>
      </c>
      <c r="E129" s="36">
        <f>SUMIFS(СВЦЭМ!$C$33:$C$776,СВЦЭМ!$A$33:$A$776,$A129,СВЦЭМ!$B$33:$B$776,E$119)+'СЕТ СН'!$I$12+СВЦЭМ!$D$10+'СЕТ СН'!$I$6-'СЕТ СН'!$I$22</f>
        <v>1501.0355010799999</v>
      </c>
      <c r="F129" s="36">
        <f>SUMIFS(СВЦЭМ!$C$33:$C$776,СВЦЭМ!$A$33:$A$776,$A129,СВЦЭМ!$B$33:$B$776,F$119)+'СЕТ СН'!$I$12+СВЦЭМ!$D$10+'СЕТ СН'!$I$6-'СЕТ СН'!$I$22</f>
        <v>1505.1446763700001</v>
      </c>
      <c r="G129" s="36">
        <f>SUMIFS(СВЦЭМ!$C$33:$C$776,СВЦЭМ!$A$33:$A$776,$A129,СВЦЭМ!$B$33:$B$776,G$119)+'СЕТ СН'!$I$12+СВЦЭМ!$D$10+'СЕТ СН'!$I$6-'СЕТ СН'!$I$22</f>
        <v>1501.1488466599999</v>
      </c>
      <c r="H129" s="36">
        <f>SUMIFS(СВЦЭМ!$C$33:$C$776,СВЦЭМ!$A$33:$A$776,$A129,СВЦЭМ!$B$33:$B$776,H$119)+'СЕТ СН'!$I$12+СВЦЭМ!$D$10+'СЕТ СН'!$I$6-'СЕТ СН'!$I$22</f>
        <v>1482.4187226399999</v>
      </c>
      <c r="I129" s="36">
        <f>SUMIFS(СВЦЭМ!$C$33:$C$776,СВЦЭМ!$A$33:$A$776,$A129,СВЦЭМ!$B$33:$B$776,I$119)+'СЕТ СН'!$I$12+СВЦЭМ!$D$10+'СЕТ СН'!$I$6-'СЕТ СН'!$I$22</f>
        <v>1436.9532422699999</v>
      </c>
      <c r="J129" s="36">
        <f>SUMIFS(СВЦЭМ!$C$33:$C$776,СВЦЭМ!$A$33:$A$776,$A129,СВЦЭМ!$B$33:$B$776,J$119)+'СЕТ СН'!$I$12+СВЦЭМ!$D$10+'СЕТ СН'!$I$6-'СЕТ СН'!$I$22</f>
        <v>1426.1386244400001</v>
      </c>
      <c r="K129" s="36">
        <f>SUMIFS(СВЦЭМ!$C$33:$C$776,СВЦЭМ!$A$33:$A$776,$A129,СВЦЭМ!$B$33:$B$776,K$119)+'СЕТ СН'!$I$12+СВЦЭМ!$D$10+'СЕТ СН'!$I$6-'СЕТ СН'!$I$22</f>
        <v>1426.9646459000001</v>
      </c>
      <c r="L129" s="36">
        <f>SUMIFS(СВЦЭМ!$C$33:$C$776,СВЦЭМ!$A$33:$A$776,$A129,СВЦЭМ!$B$33:$B$776,L$119)+'СЕТ СН'!$I$12+СВЦЭМ!$D$10+'СЕТ СН'!$I$6-'СЕТ СН'!$I$22</f>
        <v>1390.2215036399998</v>
      </c>
      <c r="M129" s="36">
        <f>SUMIFS(СВЦЭМ!$C$33:$C$776,СВЦЭМ!$A$33:$A$776,$A129,СВЦЭМ!$B$33:$B$776,M$119)+'СЕТ СН'!$I$12+СВЦЭМ!$D$10+'СЕТ СН'!$I$6-'СЕТ СН'!$I$22</f>
        <v>1347.12965962</v>
      </c>
      <c r="N129" s="36">
        <f>SUMIFS(СВЦЭМ!$C$33:$C$776,СВЦЭМ!$A$33:$A$776,$A129,СВЦЭМ!$B$33:$B$776,N$119)+'СЕТ СН'!$I$12+СВЦЭМ!$D$10+'СЕТ СН'!$I$6-'СЕТ СН'!$I$22</f>
        <v>1345.20503968</v>
      </c>
      <c r="O129" s="36">
        <f>SUMIFS(СВЦЭМ!$C$33:$C$776,СВЦЭМ!$A$33:$A$776,$A129,СВЦЭМ!$B$33:$B$776,O$119)+'СЕТ СН'!$I$12+СВЦЭМ!$D$10+'СЕТ СН'!$I$6-'СЕТ СН'!$I$22</f>
        <v>1353.60169941</v>
      </c>
      <c r="P129" s="36">
        <f>SUMIFS(СВЦЭМ!$C$33:$C$776,СВЦЭМ!$A$33:$A$776,$A129,СВЦЭМ!$B$33:$B$776,P$119)+'СЕТ СН'!$I$12+СВЦЭМ!$D$10+'СЕТ СН'!$I$6-'СЕТ СН'!$I$22</f>
        <v>1346.8796522</v>
      </c>
      <c r="Q129" s="36">
        <f>SUMIFS(СВЦЭМ!$C$33:$C$776,СВЦЭМ!$A$33:$A$776,$A129,СВЦЭМ!$B$33:$B$776,Q$119)+'СЕТ СН'!$I$12+СВЦЭМ!$D$10+'СЕТ СН'!$I$6-'СЕТ СН'!$I$22</f>
        <v>1352.23452716</v>
      </c>
      <c r="R129" s="36">
        <f>SUMIFS(СВЦЭМ!$C$33:$C$776,СВЦЭМ!$A$33:$A$776,$A129,СВЦЭМ!$B$33:$B$776,R$119)+'СЕТ СН'!$I$12+СВЦЭМ!$D$10+'СЕТ СН'!$I$6-'СЕТ СН'!$I$22</f>
        <v>1344.7336783800001</v>
      </c>
      <c r="S129" s="36">
        <f>SUMIFS(СВЦЭМ!$C$33:$C$776,СВЦЭМ!$A$33:$A$776,$A129,СВЦЭМ!$B$33:$B$776,S$119)+'СЕТ СН'!$I$12+СВЦЭМ!$D$10+'СЕТ СН'!$I$6-'СЕТ СН'!$I$22</f>
        <v>1331.9988668400001</v>
      </c>
      <c r="T129" s="36">
        <f>SUMIFS(СВЦЭМ!$C$33:$C$776,СВЦЭМ!$A$33:$A$776,$A129,СВЦЭМ!$B$33:$B$776,T$119)+'СЕТ СН'!$I$12+СВЦЭМ!$D$10+'СЕТ СН'!$I$6-'СЕТ СН'!$I$22</f>
        <v>1341.0806204599999</v>
      </c>
      <c r="U129" s="36">
        <f>SUMIFS(СВЦЭМ!$C$33:$C$776,СВЦЭМ!$A$33:$A$776,$A129,СВЦЭМ!$B$33:$B$776,U$119)+'СЕТ СН'!$I$12+СВЦЭМ!$D$10+'СЕТ СН'!$I$6-'СЕТ СН'!$I$22</f>
        <v>1348.8492306799999</v>
      </c>
      <c r="V129" s="36">
        <f>SUMIFS(СВЦЭМ!$C$33:$C$776,СВЦЭМ!$A$33:$A$776,$A129,СВЦЭМ!$B$33:$B$776,V$119)+'СЕТ СН'!$I$12+СВЦЭМ!$D$10+'СЕТ СН'!$I$6-'СЕТ СН'!$I$22</f>
        <v>1345.69769802</v>
      </c>
      <c r="W129" s="36">
        <f>SUMIFS(СВЦЭМ!$C$33:$C$776,СВЦЭМ!$A$33:$A$776,$A129,СВЦЭМ!$B$33:$B$776,W$119)+'СЕТ СН'!$I$12+СВЦЭМ!$D$10+'СЕТ СН'!$I$6-'СЕТ СН'!$I$22</f>
        <v>1333.95580948</v>
      </c>
      <c r="X129" s="36">
        <f>SUMIFS(СВЦЭМ!$C$33:$C$776,СВЦЭМ!$A$33:$A$776,$A129,СВЦЭМ!$B$33:$B$776,X$119)+'СЕТ СН'!$I$12+СВЦЭМ!$D$10+'СЕТ СН'!$I$6-'СЕТ СН'!$I$22</f>
        <v>1336.3561163099998</v>
      </c>
      <c r="Y129" s="36">
        <f>SUMIFS(СВЦЭМ!$C$33:$C$776,СВЦЭМ!$A$33:$A$776,$A129,СВЦЭМ!$B$33:$B$776,Y$119)+'СЕТ СН'!$I$12+СВЦЭМ!$D$10+'СЕТ СН'!$I$6-'СЕТ СН'!$I$22</f>
        <v>1420.3974912399999</v>
      </c>
    </row>
    <row r="130" spans="1:25" ht="15.75" x14ac:dyDescent="0.2">
      <c r="A130" s="35">
        <f t="shared" si="3"/>
        <v>44146</v>
      </c>
      <c r="B130" s="36">
        <f>SUMIFS(СВЦЭМ!$C$33:$C$776,СВЦЭМ!$A$33:$A$776,$A130,СВЦЭМ!$B$33:$B$776,B$119)+'СЕТ СН'!$I$12+СВЦЭМ!$D$10+'СЕТ СН'!$I$6-'СЕТ СН'!$I$22</f>
        <v>1415.65157047</v>
      </c>
      <c r="C130" s="36">
        <f>SUMIFS(СВЦЭМ!$C$33:$C$776,СВЦЭМ!$A$33:$A$776,$A130,СВЦЭМ!$B$33:$B$776,C$119)+'СЕТ СН'!$I$12+СВЦЭМ!$D$10+'СЕТ СН'!$I$6-'СЕТ СН'!$I$22</f>
        <v>1473.60375101</v>
      </c>
      <c r="D130" s="36">
        <f>SUMIFS(СВЦЭМ!$C$33:$C$776,СВЦЭМ!$A$33:$A$776,$A130,СВЦЭМ!$B$33:$B$776,D$119)+'СЕТ СН'!$I$12+СВЦЭМ!$D$10+'СЕТ СН'!$I$6-'СЕТ СН'!$I$22</f>
        <v>1537.7253012000001</v>
      </c>
      <c r="E130" s="36">
        <f>SUMIFS(СВЦЭМ!$C$33:$C$776,СВЦЭМ!$A$33:$A$776,$A130,СВЦЭМ!$B$33:$B$776,E$119)+'СЕТ СН'!$I$12+СВЦЭМ!$D$10+'СЕТ СН'!$I$6-'СЕТ СН'!$I$22</f>
        <v>1553.28332912</v>
      </c>
      <c r="F130" s="36">
        <f>SUMIFS(СВЦЭМ!$C$33:$C$776,СВЦЭМ!$A$33:$A$776,$A130,СВЦЭМ!$B$33:$B$776,F$119)+'СЕТ СН'!$I$12+СВЦЭМ!$D$10+'СЕТ СН'!$I$6-'СЕТ СН'!$I$22</f>
        <v>1555.53522613</v>
      </c>
      <c r="G130" s="36">
        <f>SUMIFS(СВЦЭМ!$C$33:$C$776,СВЦЭМ!$A$33:$A$776,$A130,СВЦЭМ!$B$33:$B$776,G$119)+'СЕТ СН'!$I$12+СВЦЭМ!$D$10+'СЕТ СН'!$I$6-'СЕТ СН'!$I$22</f>
        <v>1537.470311</v>
      </c>
      <c r="H130" s="36">
        <f>SUMIFS(СВЦЭМ!$C$33:$C$776,СВЦЭМ!$A$33:$A$776,$A130,СВЦЭМ!$B$33:$B$776,H$119)+'СЕТ СН'!$I$12+СВЦЭМ!$D$10+'СЕТ СН'!$I$6-'СЕТ СН'!$I$22</f>
        <v>1499.6788126000001</v>
      </c>
      <c r="I130" s="36">
        <f>SUMIFS(СВЦЭМ!$C$33:$C$776,СВЦЭМ!$A$33:$A$776,$A130,СВЦЭМ!$B$33:$B$776,I$119)+'СЕТ СН'!$I$12+СВЦЭМ!$D$10+'СЕТ СН'!$I$6-'СЕТ СН'!$I$22</f>
        <v>1454.0402125000001</v>
      </c>
      <c r="J130" s="36">
        <f>SUMIFS(СВЦЭМ!$C$33:$C$776,СВЦЭМ!$A$33:$A$776,$A130,СВЦЭМ!$B$33:$B$776,J$119)+'СЕТ СН'!$I$12+СВЦЭМ!$D$10+'СЕТ СН'!$I$6-'СЕТ СН'!$I$22</f>
        <v>1440.87757962</v>
      </c>
      <c r="K130" s="36">
        <f>SUMIFS(СВЦЭМ!$C$33:$C$776,СВЦЭМ!$A$33:$A$776,$A130,СВЦЭМ!$B$33:$B$776,K$119)+'СЕТ СН'!$I$12+СВЦЭМ!$D$10+'СЕТ СН'!$I$6-'СЕТ СН'!$I$22</f>
        <v>1428.6670464899998</v>
      </c>
      <c r="L130" s="36">
        <f>SUMIFS(СВЦЭМ!$C$33:$C$776,СВЦЭМ!$A$33:$A$776,$A130,СВЦЭМ!$B$33:$B$776,L$119)+'СЕТ СН'!$I$12+СВЦЭМ!$D$10+'СЕТ СН'!$I$6-'СЕТ СН'!$I$22</f>
        <v>1406.37790273</v>
      </c>
      <c r="M130" s="36">
        <f>SUMIFS(СВЦЭМ!$C$33:$C$776,СВЦЭМ!$A$33:$A$776,$A130,СВЦЭМ!$B$33:$B$776,M$119)+'СЕТ СН'!$I$12+СВЦЭМ!$D$10+'СЕТ СН'!$I$6-'СЕТ СН'!$I$22</f>
        <v>1379.2215847100001</v>
      </c>
      <c r="N130" s="36">
        <f>SUMIFS(СВЦЭМ!$C$33:$C$776,СВЦЭМ!$A$33:$A$776,$A130,СВЦЭМ!$B$33:$B$776,N$119)+'СЕТ СН'!$I$12+СВЦЭМ!$D$10+'СЕТ СН'!$I$6-'СЕТ СН'!$I$22</f>
        <v>1356.7092303700001</v>
      </c>
      <c r="O130" s="36">
        <f>SUMIFS(СВЦЭМ!$C$33:$C$776,СВЦЭМ!$A$33:$A$776,$A130,СВЦЭМ!$B$33:$B$776,O$119)+'СЕТ СН'!$I$12+СВЦЭМ!$D$10+'СЕТ СН'!$I$6-'СЕТ СН'!$I$22</f>
        <v>1363.4357462799999</v>
      </c>
      <c r="P130" s="36">
        <f>SUMIFS(СВЦЭМ!$C$33:$C$776,СВЦЭМ!$A$33:$A$776,$A130,СВЦЭМ!$B$33:$B$776,P$119)+'СЕТ СН'!$I$12+СВЦЭМ!$D$10+'СЕТ СН'!$I$6-'СЕТ СН'!$I$22</f>
        <v>1369.21134048</v>
      </c>
      <c r="Q130" s="36">
        <f>SUMIFS(СВЦЭМ!$C$33:$C$776,СВЦЭМ!$A$33:$A$776,$A130,СВЦЭМ!$B$33:$B$776,Q$119)+'СЕТ СН'!$I$12+СВЦЭМ!$D$10+'СЕТ СН'!$I$6-'СЕТ СН'!$I$22</f>
        <v>1370.0672885099998</v>
      </c>
      <c r="R130" s="36">
        <f>SUMIFS(СВЦЭМ!$C$33:$C$776,СВЦЭМ!$A$33:$A$776,$A130,СВЦЭМ!$B$33:$B$776,R$119)+'СЕТ СН'!$I$12+СВЦЭМ!$D$10+'СЕТ СН'!$I$6-'СЕТ СН'!$I$22</f>
        <v>1367.3997701899998</v>
      </c>
      <c r="S130" s="36">
        <f>SUMIFS(СВЦЭМ!$C$33:$C$776,СВЦЭМ!$A$33:$A$776,$A130,СВЦЭМ!$B$33:$B$776,S$119)+'СЕТ СН'!$I$12+СВЦЭМ!$D$10+'СЕТ СН'!$I$6-'СЕТ СН'!$I$22</f>
        <v>1363.04211076</v>
      </c>
      <c r="T130" s="36">
        <f>SUMIFS(СВЦЭМ!$C$33:$C$776,СВЦЭМ!$A$33:$A$776,$A130,СВЦЭМ!$B$33:$B$776,T$119)+'СЕТ СН'!$I$12+СВЦЭМ!$D$10+'СЕТ СН'!$I$6-'СЕТ СН'!$I$22</f>
        <v>1381.33794844</v>
      </c>
      <c r="U130" s="36">
        <f>SUMIFS(СВЦЭМ!$C$33:$C$776,СВЦЭМ!$A$33:$A$776,$A130,СВЦЭМ!$B$33:$B$776,U$119)+'СЕТ СН'!$I$12+СВЦЭМ!$D$10+'СЕТ СН'!$I$6-'СЕТ СН'!$I$22</f>
        <v>1376.90274312</v>
      </c>
      <c r="V130" s="36">
        <f>SUMIFS(СВЦЭМ!$C$33:$C$776,СВЦЭМ!$A$33:$A$776,$A130,СВЦЭМ!$B$33:$B$776,V$119)+'СЕТ СН'!$I$12+СВЦЭМ!$D$10+'СЕТ СН'!$I$6-'СЕТ СН'!$I$22</f>
        <v>1364.76004352</v>
      </c>
      <c r="W130" s="36">
        <f>SUMIFS(СВЦЭМ!$C$33:$C$776,СВЦЭМ!$A$33:$A$776,$A130,СВЦЭМ!$B$33:$B$776,W$119)+'СЕТ СН'!$I$12+СВЦЭМ!$D$10+'СЕТ СН'!$I$6-'СЕТ СН'!$I$22</f>
        <v>1360.09217967</v>
      </c>
      <c r="X130" s="36">
        <f>SUMIFS(СВЦЭМ!$C$33:$C$776,СВЦЭМ!$A$33:$A$776,$A130,СВЦЭМ!$B$33:$B$776,X$119)+'СЕТ СН'!$I$12+СВЦЭМ!$D$10+'СЕТ СН'!$I$6-'СЕТ СН'!$I$22</f>
        <v>1361.9311260899999</v>
      </c>
      <c r="Y130" s="36">
        <f>SUMIFS(СВЦЭМ!$C$33:$C$776,СВЦЭМ!$A$33:$A$776,$A130,СВЦЭМ!$B$33:$B$776,Y$119)+'СЕТ СН'!$I$12+СВЦЭМ!$D$10+'СЕТ СН'!$I$6-'СЕТ СН'!$I$22</f>
        <v>1380.8098132099999</v>
      </c>
    </row>
    <row r="131" spans="1:25" ht="15.75" x14ac:dyDescent="0.2">
      <c r="A131" s="35">
        <f t="shared" si="3"/>
        <v>44147</v>
      </c>
      <c r="B131" s="36">
        <f>SUMIFS(СВЦЭМ!$C$33:$C$776,СВЦЭМ!$A$33:$A$776,$A131,СВЦЭМ!$B$33:$B$776,B$119)+'СЕТ СН'!$I$12+СВЦЭМ!$D$10+'СЕТ СН'!$I$6-'СЕТ СН'!$I$22</f>
        <v>1378.8751726400001</v>
      </c>
      <c r="C131" s="36">
        <f>SUMIFS(СВЦЭМ!$C$33:$C$776,СВЦЭМ!$A$33:$A$776,$A131,СВЦЭМ!$B$33:$B$776,C$119)+'СЕТ СН'!$I$12+СВЦЭМ!$D$10+'СЕТ СН'!$I$6-'СЕТ СН'!$I$22</f>
        <v>1461.7744771499999</v>
      </c>
      <c r="D131" s="36">
        <f>SUMIFS(СВЦЭМ!$C$33:$C$776,СВЦЭМ!$A$33:$A$776,$A131,СВЦЭМ!$B$33:$B$776,D$119)+'СЕТ СН'!$I$12+СВЦЭМ!$D$10+'СЕТ СН'!$I$6-'СЕТ СН'!$I$22</f>
        <v>1501.9814081499999</v>
      </c>
      <c r="E131" s="36">
        <f>SUMIFS(СВЦЭМ!$C$33:$C$776,СВЦЭМ!$A$33:$A$776,$A131,СВЦЭМ!$B$33:$B$776,E$119)+'СЕТ СН'!$I$12+СВЦЭМ!$D$10+'СЕТ СН'!$I$6-'СЕТ СН'!$I$22</f>
        <v>1518.69409769</v>
      </c>
      <c r="F131" s="36">
        <f>SUMIFS(СВЦЭМ!$C$33:$C$776,СВЦЭМ!$A$33:$A$776,$A131,СВЦЭМ!$B$33:$B$776,F$119)+'СЕТ СН'!$I$12+СВЦЭМ!$D$10+'СЕТ СН'!$I$6-'СЕТ СН'!$I$22</f>
        <v>1520.60664673</v>
      </c>
      <c r="G131" s="36">
        <f>SUMIFS(СВЦЭМ!$C$33:$C$776,СВЦЭМ!$A$33:$A$776,$A131,СВЦЭМ!$B$33:$B$776,G$119)+'СЕТ СН'!$I$12+СВЦЭМ!$D$10+'СЕТ СН'!$I$6-'СЕТ СН'!$I$22</f>
        <v>1509.1205906299999</v>
      </c>
      <c r="H131" s="36">
        <f>SUMIFS(СВЦЭМ!$C$33:$C$776,СВЦЭМ!$A$33:$A$776,$A131,СВЦЭМ!$B$33:$B$776,H$119)+'СЕТ СН'!$I$12+СВЦЭМ!$D$10+'СЕТ СН'!$I$6-'СЕТ СН'!$I$22</f>
        <v>1489.7084463799999</v>
      </c>
      <c r="I131" s="36">
        <f>SUMIFS(СВЦЭМ!$C$33:$C$776,СВЦЭМ!$A$33:$A$776,$A131,СВЦЭМ!$B$33:$B$776,I$119)+'СЕТ СН'!$I$12+СВЦЭМ!$D$10+'СЕТ СН'!$I$6-'СЕТ СН'!$I$22</f>
        <v>1452.2929696699998</v>
      </c>
      <c r="J131" s="36">
        <f>SUMIFS(СВЦЭМ!$C$33:$C$776,СВЦЭМ!$A$33:$A$776,$A131,СВЦЭМ!$B$33:$B$776,J$119)+'СЕТ СН'!$I$12+СВЦЭМ!$D$10+'СЕТ СН'!$I$6-'СЕТ СН'!$I$22</f>
        <v>1453.3030233700001</v>
      </c>
      <c r="K131" s="36">
        <f>SUMIFS(СВЦЭМ!$C$33:$C$776,СВЦЭМ!$A$33:$A$776,$A131,СВЦЭМ!$B$33:$B$776,K$119)+'СЕТ СН'!$I$12+СВЦЭМ!$D$10+'СЕТ СН'!$I$6-'СЕТ СН'!$I$22</f>
        <v>1443.7071611199999</v>
      </c>
      <c r="L131" s="36">
        <f>SUMIFS(СВЦЭМ!$C$33:$C$776,СВЦЭМ!$A$33:$A$776,$A131,СВЦЭМ!$B$33:$B$776,L$119)+'СЕТ СН'!$I$12+СВЦЭМ!$D$10+'СЕТ СН'!$I$6-'СЕТ СН'!$I$22</f>
        <v>1404.0835769999999</v>
      </c>
      <c r="M131" s="36">
        <f>SUMIFS(СВЦЭМ!$C$33:$C$776,СВЦЭМ!$A$33:$A$776,$A131,СВЦЭМ!$B$33:$B$776,M$119)+'СЕТ СН'!$I$12+СВЦЭМ!$D$10+'СЕТ СН'!$I$6-'СЕТ СН'!$I$22</f>
        <v>1376.72645401</v>
      </c>
      <c r="N131" s="36">
        <f>SUMIFS(СВЦЭМ!$C$33:$C$776,СВЦЭМ!$A$33:$A$776,$A131,СВЦЭМ!$B$33:$B$776,N$119)+'СЕТ СН'!$I$12+СВЦЭМ!$D$10+'СЕТ СН'!$I$6-'СЕТ СН'!$I$22</f>
        <v>1376.87724058</v>
      </c>
      <c r="O131" s="36">
        <f>SUMIFS(СВЦЭМ!$C$33:$C$776,СВЦЭМ!$A$33:$A$776,$A131,СВЦЭМ!$B$33:$B$776,O$119)+'СЕТ СН'!$I$12+СВЦЭМ!$D$10+'СЕТ СН'!$I$6-'СЕТ СН'!$I$22</f>
        <v>1375.58352444</v>
      </c>
      <c r="P131" s="36">
        <f>SUMIFS(СВЦЭМ!$C$33:$C$776,СВЦЭМ!$A$33:$A$776,$A131,СВЦЭМ!$B$33:$B$776,P$119)+'СЕТ СН'!$I$12+СВЦЭМ!$D$10+'СЕТ СН'!$I$6-'СЕТ СН'!$I$22</f>
        <v>1372.94904124</v>
      </c>
      <c r="Q131" s="36">
        <f>SUMIFS(СВЦЭМ!$C$33:$C$776,СВЦЭМ!$A$33:$A$776,$A131,СВЦЭМ!$B$33:$B$776,Q$119)+'СЕТ СН'!$I$12+СВЦЭМ!$D$10+'СЕТ СН'!$I$6-'СЕТ СН'!$I$22</f>
        <v>1371.94463531</v>
      </c>
      <c r="R131" s="36">
        <f>SUMIFS(СВЦЭМ!$C$33:$C$776,СВЦЭМ!$A$33:$A$776,$A131,СВЦЭМ!$B$33:$B$776,R$119)+'СЕТ СН'!$I$12+СВЦЭМ!$D$10+'СЕТ СН'!$I$6-'СЕТ СН'!$I$22</f>
        <v>1371.7348016699998</v>
      </c>
      <c r="S131" s="36">
        <f>SUMIFS(СВЦЭМ!$C$33:$C$776,СВЦЭМ!$A$33:$A$776,$A131,СВЦЭМ!$B$33:$B$776,S$119)+'СЕТ СН'!$I$12+СВЦЭМ!$D$10+'СЕТ СН'!$I$6-'СЕТ СН'!$I$22</f>
        <v>1367.86339512</v>
      </c>
      <c r="T131" s="36">
        <f>SUMIFS(СВЦЭМ!$C$33:$C$776,СВЦЭМ!$A$33:$A$776,$A131,СВЦЭМ!$B$33:$B$776,T$119)+'СЕТ СН'!$I$12+СВЦЭМ!$D$10+'СЕТ СН'!$I$6-'СЕТ СН'!$I$22</f>
        <v>1391.3277785800001</v>
      </c>
      <c r="U131" s="36">
        <f>SUMIFS(СВЦЭМ!$C$33:$C$776,СВЦЭМ!$A$33:$A$776,$A131,СВЦЭМ!$B$33:$B$776,U$119)+'СЕТ СН'!$I$12+СВЦЭМ!$D$10+'СЕТ СН'!$I$6-'СЕТ СН'!$I$22</f>
        <v>1393.5172208499998</v>
      </c>
      <c r="V131" s="36">
        <f>SUMIFS(СВЦЭМ!$C$33:$C$776,СВЦЭМ!$A$33:$A$776,$A131,СВЦЭМ!$B$33:$B$776,V$119)+'СЕТ СН'!$I$12+СВЦЭМ!$D$10+'СЕТ СН'!$I$6-'СЕТ СН'!$I$22</f>
        <v>1368.7918946099999</v>
      </c>
      <c r="W131" s="36">
        <f>SUMIFS(СВЦЭМ!$C$33:$C$776,СВЦЭМ!$A$33:$A$776,$A131,СВЦЭМ!$B$33:$B$776,W$119)+'СЕТ СН'!$I$12+СВЦЭМ!$D$10+'СЕТ СН'!$I$6-'СЕТ СН'!$I$22</f>
        <v>1365.5680163</v>
      </c>
      <c r="X131" s="36">
        <f>SUMIFS(СВЦЭМ!$C$33:$C$776,СВЦЭМ!$A$33:$A$776,$A131,СВЦЭМ!$B$33:$B$776,X$119)+'СЕТ СН'!$I$12+СВЦЭМ!$D$10+'СЕТ СН'!$I$6-'СЕТ СН'!$I$22</f>
        <v>1450.9542515799999</v>
      </c>
      <c r="Y131" s="36">
        <f>SUMIFS(СВЦЭМ!$C$33:$C$776,СВЦЭМ!$A$33:$A$776,$A131,СВЦЭМ!$B$33:$B$776,Y$119)+'СЕТ СН'!$I$12+СВЦЭМ!$D$10+'СЕТ СН'!$I$6-'СЕТ СН'!$I$22</f>
        <v>1417.79211992</v>
      </c>
    </row>
    <row r="132" spans="1:25" ht="15.75" x14ac:dyDescent="0.2">
      <c r="A132" s="35">
        <f t="shared" si="3"/>
        <v>44148</v>
      </c>
      <c r="B132" s="36">
        <f>SUMIFS(СВЦЭМ!$C$33:$C$776,СВЦЭМ!$A$33:$A$776,$A132,СВЦЭМ!$B$33:$B$776,B$119)+'СЕТ СН'!$I$12+СВЦЭМ!$D$10+'СЕТ СН'!$I$6-'СЕТ СН'!$I$22</f>
        <v>1387.60925116</v>
      </c>
      <c r="C132" s="36">
        <f>SUMIFS(СВЦЭМ!$C$33:$C$776,СВЦЭМ!$A$33:$A$776,$A132,СВЦЭМ!$B$33:$B$776,C$119)+'СЕТ СН'!$I$12+СВЦЭМ!$D$10+'СЕТ СН'!$I$6-'СЕТ СН'!$I$22</f>
        <v>1470.2793123199999</v>
      </c>
      <c r="D132" s="36">
        <f>SUMIFS(СВЦЭМ!$C$33:$C$776,СВЦЭМ!$A$33:$A$776,$A132,СВЦЭМ!$B$33:$B$776,D$119)+'СЕТ СН'!$I$12+СВЦЭМ!$D$10+'СЕТ СН'!$I$6-'СЕТ СН'!$I$22</f>
        <v>1526.0030875799998</v>
      </c>
      <c r="E132" s="36">
        <f>SUMIFS(СВЦЭМ!$C$33:$C$776,СВЦЭМ!$A$33:$A$776,$A132,СВЦЭМ!$B$33:$B$776,E$119)+'СЕТ СН'!$I$12+СВЦЭМ!$D$10+'СЕТ СН'!$I$6-'СЕТ СН'!$I$22</f>
        <v>1539.5426175000002</v>
      </c>
      <c r="F132" s="36">
        <f>SUMIFS(СВЦЭМ!$C$33:$C$776,СВЦЭМ!$A$33:$A$776,$A132,СВЦЭМ!$B$33:$B$776,F$119)+'СЕТ СН'!$I$12+СВЦЭМ!$D$10+'СЕТ СН'!$I$6-'СЕТ СН'!$I$22</f>
        <v>1532.3135160800002</v>
      </c>
      <c r="G132" s="36">
        <f>SUMIFS(СВЦЭМ!$C$33:$C$776,СВЦЭМ!$A$33:$A$776,$A132,СВЦЭМ!$B$33:$B$776,G$119)+'СЕТ СН'!$I$12+СВЦЭМ!$D$10+'СЕТ СН'!$I$6-'СЕТ СН'!$I$22</f>
        <v>1511.08402578</v>
      </c>
      <c r="H132" s="36">
        <f>SUMIFS(СВЦЭМ!$C$33:$C$776,СВЦЭМ!$A$33:$A$776,$A132,СВЦЭМ!$B$33:$B$776,H$119)+'СЕТ СН'!$I$12+СВЦЭМ!$D$10+'СЕТ СН'!$I$6-'СЕТ СН'!$I$22</f>
        <v>1481.7829818800001</v>
      </c>
      <c r="I132" s="36">
        <f>SUMIFS(СВЦЭМ!$C$33:$C$776,СВЦЭМ!$A$33:$A$776,$A132,СВЦЭМ!$B$33:$B$776,I$119)+'СЕТ СН'!$I$12+СВЦЭМ!$D$10+'СЕТ СН'!$I$6-'СЕТ СН'!$I$22</f>
        <v>1440.2661916799998</v>
      </c>
      <c r="J132" s="36">
        <f>SUMIFS(СВЦЭМ!$C$33:$C$776,СВЦЭМ!$A$33:$A$776,$A132,СВЦЭМ!$B$33:$B$776,J$119)+'СЕТ СН'!$I$12+СВЦЭМ!$D$10+'СЕТ СН'!$I$6-'СЕТ СН'!$I$22</f>
        <v>1412.64257997</v>
      </c>
      <c r="K132" s="36">
        <f>SUMIFS(СВЦЭМ!$C$33:$C$776,СВЦЭМ!$A$33:$A$776,$A132,СВЦЭМ!$B$33:$B$776,K$119)+'СЕТ СН'!$I$12+СВЦЭМ!$D$10+'СЕТ СН'!$I$6-'СЕТ СН'!$I$22</f>
        <v>1411.20249341</v>
      </c>
      <c r="L132" s="36">
        <f>SUMIFS(СВЦЭМ!$C$33:$C$776,СВЦЭМ!$A$33:$A$776,$A132,СВЦЭМ!$B$33:$B$776,L$119)+'СЕТ СН'!$I$12+СВЦЭМ!$D$10+'СЕТ СН'!$I$6-'СЕТ СН'!$I$22</f>
        <v>1378.7156392299999</v>
      </c>
      <c r="M132" s="36">
        <f>SUMIFS(СВЦЭМ!$C$33:$C$776,СВЦЭМ!$A$33:$A$776,$A132,СВЦЭМ!$B$33:$B$776,M$119)+'СЕТ СН'!$I$12+СВЦЭМ!$D$10+'СЕТ СН'!$I$6-'СЕТ СН'!$I$22</f>
        <v>1359.8529310399999</v>
      </c>
      <c r="N132" s="36">
        <f>SUMIFS(СВЦЭМ!$C$33:$C$776,СВЦЭМ!$A$33:$A$776,$A132,СВЦЭМ!$B$33:$B$776,N$119)+'СЕТ СН'!$I$12+СВЦЭМ!$D$10+'СЕТ СН'!$I$6-'СЕТ СН'!$I$22</f>
        <v>1348.9432710699998</v>
      </c>
      <c r="O132" s="36">
        <f>SUMIFS(СВЦЭМ!$C$33:$C$776,СВЦЭМ!$A$33:$A$776,$A132,СВЦЭМ!$B$33:$B$776,O$119)+'СЕТ СН'!$I$12+СВЦЭМ!$D$10+'СЕТ СН'!$I$6-'СЕТ СН'!$I$22</f>
        <v>1340.3149674699998</v>
      </c>
      <c r="P132" s="36">
        <f>SUMIFS(СВЦЭМ!$C$33:$C$776,СВЦЭМ!$A$33:$A$776,$A132,СВЦЭМ!$B$33:$B$776,P$119)+'СЕТ СН'!$I$12+СВЦЭМ!$D$10+'СЕТ СН'!$I$6-'СЕТ СН'!$I$22</f>
        <v>1340.4795698799999</v>
      </c>
      <c r="Q132" s="36">
        <f>SUMIFS(СВЦЭМ!$C$33:$C$776,СВЦЭМ!$A$33:$A$776,$A132,СВЦЭМ!$B$33:$B$776,Q$119)+'СЕТ СН'!$I$12+СВЦЭМ!$D$10+'СЕТ СН'!$I$6-'СЕТ СН'!$I$22</f>
        <v>1341.0900770600001</v>
      </c>
      <c r="R132" s="36">
        <f>SUMIFS(СВЦЭМ!$C$33:$C$776,СВЦЭМ!$A$33:$A$776,$A132,СВЦЭМ!$B$33:$B$776,R$119)+'СЕТ СН'!$I$12+СВЦЭМ!$D$10+'СЕТ СН'!$I$6-'СЕТ СН'!$I$22</f>
        <v>1337.5606668299999</v>
      </c>
      <c r="S132" s="36">
        <f>SUMIFS(СВЦЭМ!$C$33:$C$776,СВЦЭМ!$A$33:$A$776,$A132,СВЦЭМ!$B$33:$B$776,S$119)+'СЕТ СН'!$I$12+СВЦЭМ!$D$10+'СЕТ СН'!$I$6-'СЕТ СН'!$I$22</f>
        <v>1353.73872639</v>
      </c>
      <c r="T132" s="36">
        <f>SUMIFS(СВЦЭМ!$C$33:$C$776,СВЦЭМ!$A$33:$A$776,$A132,СВЦЭМ!$B$33:$B$776,T$119)+'СЕТ СН'!$I$12+СВЦЭМ!$D$10+'СЕТ СН'!$I$6-'СЕТ СН'!$I$22</f>
        <v>1377.7548120000001</v>
      </c>
      <c r="U132" s="36">
        <f>SUMIFS(СВЦЭМ!$C$33:$C$776,СВЦЭМ!$A$33:$A$776,$A132,СВЦЭМ!$B$33:$B$776,U$119)+'СЕТ СН'!$I$12+СВЦЭМ!$D$10+'СЕТ СН'!$I$6-'СЕТ СН'!$I$22</f>
        <v>1379.8996572699998</v>
      </c>
      <c r="V132" s="36">
        <f>SUMIFS(СВЦЭМ!$C$33:$C$776,СВЦЭМ!$A$33:$A$776,$A132,СВЦЭМ!$B$33:$B$776,V$119)+'СЕТ СН'!$I$12+СВЦЭМ!$D$10+'СЕТ СН'!$I$6-'СЕТ СН'!$I$22</f>
        <v>1360.9352524199999</v>
      </c>
      <c r="W132" s="36">
        <f>SUMIFS(СВЦЭМ!$C$33:$C$776,СВЦЭМ!$A$33:$A$776,$A132,СВЦЭМ!$B$33:$B$776,W$119)+'СЕТ СН'!$I$12+СВЦЭМ!$D$10+'СЕТ СН'!$I$6-'СЕТ СН'!$I$22</f>
        <v>1348.6040145500001</v>
      </c>
      <c r="X132" s="36">
        <f>SUMIFS(СВЦЭМ!$C$33:$C$776,СВЦЭМ!$A$33:$A$776,$A132,СВЦЭМ!$B$33:$B$776,X$119)+'СЕТ СН'!$I$12+СВЦЭМ!$D$10+'СЕТ СН'!$I$6-'СЕТ СН'!$I$22</f>
        <v>1323.7454737600001</v>
      </c>
      <c r="Y132" s="36">
        <f>SUMIFS(СВЦЭМ!$C$33:$C$776,СВЦЭМ!$A$33:$A$776,$A132,СВЦЭМ!$B$33:$B$776,Y$119)+'СЕТ СН'!$I$12+СВЦЭМ!$D$10+'СЕТ СН'!$I$6-'СЕТ СН'!$I$22</f>
        <v>1340.75039821</v>
      </c>
    </row>
    <row r="133" spans="1:25" ht="15.75" x14ac:dyDescent="0.2">
      <c r="A133" s="35">
        <f t="shared" si="3"/>
        <v>44149</v>
      </c>
      <c r="B133" s="36">
        <f>SUMIFS(СВЦЭМ!$C$33:$C$776,СВЦЭМ!$A$33:$A$776,$A133,СВЦЭМ!$B$33:$B$776,B$119)+'СЕТ СН'!$I$12+СВЦЭМ!$D$10+'СЕТ СН'!$I$6-'СЕТ СН'!$I$22</f>
        <v>1391.5494141300001</v>
      </c>
      <c r="C133" s="36">
        <f>SUMIFS(СВЦЭМ!$C$33:$C$776,СВЦЭМ!$A$33:$A$776,$A133,СВЦЭМ!$B$33:$B$776,C$119)+'СЕТ СН'!$I$12+СВЦЭМ!$D$10+'СЕТ СН'!$I$6-'СЕТ СН'!$I$22</f>
        <v>1461.7441715499999</v>
      </c>
      <c r="D133" s="36">
        <f>SUMIFS(СВЦЭМ!$C$33:$C$776,СВЦЭМ!$A$33:$A$776,$A133,СВЦЭМ!$B$33:$B$776,D$119)+'СЕТ СН'!$I$12+СВЦЭМ!$D$10+'СЕТ СН'!$I$6-'СЕТ СН'!$I$22</f>
        <v>1516.9637765499999</v>
      </c>
      <c r="E133" s="36">
        <f>SUMIFS(СВЦЭМ!$C$33:$C$776,СВЦЭМ!$A$33:$A$776,$A133,СВЦЭМ!$B$33:$B$776,E$119)+'СЕТ СН'!$I$12+СВЦЭМ!$D$10+'СЕТ СН'!$I$6-'СЕТ СН'!$I$22</f>
        <v>1523.31160503</v>
      </c>
      <c r="F133" s="36">
        <f>SUMIFS(СВЦЭМ!$C$33:$C$776,СВЦЭМ!$A$33:$A$776,$A133,СВЦЭМ!$B$33:$B$776,F$119)+'СЕТ СН'!$I$12+СВЦЭМ!$D$10+'СЕТ СН'!$I$6-'СЕТ СН'!$I$22</f>
        <v>1503.6124304499999</v>
      </c>
      <c r="G133" s="36">
        <f>SUMIFS(СВЦЭМ!$C$33:$C$776,СВЦЭМ!$A$33:$A$776,$A133,СВЦЭМ!$B$33:$B$776,G$119)+'СЕТ СН'!$I$12+СВЦЭМ!$D$10+'СЕТ СН'!$I$6-'СЕТ СН'!$I$22</f>
        <v>1486.62003254</v>
      </c>
      <c r="H133" s="36">
        <f>SUMIFS(СВЦЭМ!$C$33:$C$776,СВЦЭМ!$A$33:$A$776,$A133,СВЦЭМ!$B$33:$B$776,H$119)+'СЕТ СН'!$I$12+СВЦЭМ!$D$10+'СЕТ СН'!$I$6-'СЕТ СН'!$I$22</f>
        <v>1468.7161015900001</v>
      </c>
      <c r="I133" s="36">
        <f>SUMIFS(СВЦЭМ!$C$33:$C$776,СВЦЭМ!$A$33:$A$776,$A133,СВЦЭМ!$B$33:$B$776,I$119)+'СЕТ СН'!$I$12+СВЦЭМ!$D$10+'СЕТ СН'!$I$6-'СЕТ СН'!$I$22</f>
        <v>1448.21006986</v>
      </c>
      <c r="J133" s="36">
        <f>SUMIFS(СВЦЭМ!$C$33:$C$776,СВЦЭМ!$A$33:$A$776,$A133,СВЦЭМ!$B$33:$B$776,J$119)+'СЕТ СН'!$I$12+СВЦЭМ!$D$10+'СЕТ СН'!$I$6-'СЕТ СН'!$I$22</f>
        <v>1441.8036081599998</v>
      </c>
      <c r="K133" s="36">
        <f>SUMIFS(СВЦЭМ!$C$33:$C$776,СВЦЭМ!$A$33:$A$776,$A133,СВЦЭМ!$B$33:$B$776,K$119)+'СЕТ СН'!$I$12+СВЦЭМ!$D$10+'СЕТ СН'!$I$6-'СЕТ СН'!$I$22</f>
        <v>1420.41022649</v>
      </c>
      <c r="L133" s="36">
        <f>SUMIFS(СВЦЭМ!$C$33:$C$776,СВЦЭМ!$A$33:$A$776,$A133,СВЦЭМ!$B$33:$B$776,L$119)+'СЕТ СН'!$I$12+СВЦЭМ!$D$10+'СЕТ СН'!$I$6-'СЕТ СН'!$I$22</f>
        <v>1387.80209515</v>
      </c>
      <c r="M133" s="36">
        <f>SUMIFS(СВЦЭМ!$C$33:$C$776,СВЦЭМ!$A$33:$A$776,$A133,СВЦЭМ!$B$33:$B$776,M$119)+'СЕТ СН'!$I$12+СВЦЭМ!$D$10+'СЕТ СН'!$I$6-'СЕТ СН'!$I$22</f>
        <v>1345.9215821399998</v>
      </c>
      <c r="N133" s="36">
        <f>SUMIFS(СВЦЭМ!$C$33:$C$776,СВЦЭМ!$A$33:$A$776,$A133,СВЦЭМ!$B$33:$B$776,N$119)+'СЕТ СН'!$I$12+СВЦЭМ!$D$10+'СЕТ СН'!$I$6-'СЕТ СН'!$I$22</f>
        <v>1341.8327734999998</v>
      </c>
      <c r="O133" s="36">
        <f>SUMIFS(СВЦЭМ!$C$33:$C$776,СВЦЭМ!$A$33:$A$776,$A133,СВЦЭМ!$B$33:$B$776,O$119)+'СЕТ СН'!$I$12+СВЦЭМ!$D$10+'СЕТ СН'!$I$6-'СЕТ СН'!$I$22</f>
        <v>1361.60196662</v>
      </c>
      <c r="P133" s="36">
        <f>SUMIFS(СВЦЭМ!$C$33:$C$776,СВЦЭМ!$A$33:$A$776,$A133,СВЦЭМ!$B$33:$B$776,P$119)+'СЕТ СН'!$I$12+СВЦЭМ!$D$10+'СЕТ СН'!$I$6-'СЕТ СН'!$I$22</f>
        <v>1376.2812167899999</v>
      </c>
      <c r="Q133" s="36">
        <f>SUMIFS(СВЦЭМ!$C$33:$C$776,СВЦЭМ!$A$33:$A$776,$A133,СВЦЭМ!$B$33:$B$776,Q$119)+'СЕТ СН'!$I$12+СВЦЭМ!$D$10+'СЕТ СН'!$I$6-'СЕТ СН'!$I$22</f>
        <v>1377.7563480899998</v>
      </c>
      <c r="R133" s="36">
        <f>SUMIFS(СВЦЭМ!$C$33:$C$776,СВЦЭМ!$A$33:$A$776,$A133,СВЦЭМ!$B$33:$B$776,R$119)+'СЕТ СН'!$I$12+СВЦЭМ!$D$10+'СЕТ СН'!$I$6-'СЕТ СН'!$I$22</f>
        <v>1371.1387824899998</v>
      </c>
      <c r="S133" s="36">
        <f>SUMIFS(СВЦЭМ!$C$33:$C$776,СВЦЭМ!$A$33:$A$776,$A133,СВЦЭМ!$B$33:$B$776,S$119)+'СЕТ СН'!$I$12+СВЦЭМ!$D$10+'СЕТ СН'!$I$6-'СЕТ СН'!$I$22</f>
        <v>1340.86949893</v>
      </c>
      <c r="T133" s="36">
        <f>SUMIFS(СВЦЭМ!$C$33:$C$776,СВЦЭМ!$A$33:$A$776,$A133,СВЦЭМ!$B$33:$B$776,T$119)+'СЕТ СН'!$I$12+СВЦЭМ!$D$10+'СЕТ СН'!$I$6-'СЕТ СН'!$I$22</f>
        <v>1311.9900962199999</v>
      </c>
      <c r="U133" s="36">
        <f>SUMIFS(СВЦЭМ!$C$33:$C$776,СВЦЭМ!$A$33:$A$776,$A133,СВЦЭМ!$B$33:$B$776,U$119)+'СЕТ СН'!$I$12+СВЦЭМ!$D$10+'СЕТ СН'!$I$6-'СЕТ СН'!$I$22</f>
        <v>1325.6266464599998</v>
      </c>
      <c r="V133" s="36">
        <f>SUMIFS(СВЦЭМ!$C$33:$C$776,СВЦЭМ!$A$33:$A$776,$A133,СВЦЭМ!$B$33:$B$776,V$119)+'СЕТ СН'!$I$12+СВЦЭМ!$D$10+'СЕТ СН'!$I$6-'СЕТ СН'!$I$22</f>
        <v>1348.8489557099999</v>
      </c>
      <c r="W133" s="36">
        <f>SUMIFS(СВЦЭМ!$C$33:$C$776,СВЦЭМ!$A$33:$A$776,$A133,СВЦЭМ!$B$33:$B$776,W$119)+'СЕТ СН'!$I$12+СВЦЭМ!$D$10+'СЕТ СН'!$I$6-'СЕТ СН'!$I$22</f>
        <v>1362.84660222</v>
      </c>
      <c r="X133" s="36">
        <f>SUMIFS(СВЦЭМ!$C$33:$C$776,СВЦЭМ!$A$33:$A$776,$A133,СВЦЭМ!$B$33:$B$776,X$119)+'СЕТ СН'!$I$12+СВЦЭМ!$D$10+'СЕТ СН'!$I$6-'СЕТ СН'!$I$22</f>
        <v>1371.6476923599998</v>
      </c>
      <c r="Y133" s="36">
        <f>SUMIFS(СВЦЭМ!$C$33:$C$776,СВЦЭМ!$A$33:$A$776,$A133,СВЦЭМ!$B$33:$B$776,Y$119)+'СЕТ СН'!$I$12+СВЦЭМ!$D$10+'СЕТ СН'!$I$6-'СЕТ СН'!$I$22</f>
        <v>1368.2691175800001</v>
      </c>
    </row>
    <row r="134" spans="1:25" ht="15.75" x14ac:dyDescent="0.2">
      <c r="A134" s="35">
        <f t="shared" si="3"/>
        <v>44150</v>
      </c>
      <c r="B134" s="36">
        <f>SUMIFS(СВЦЭМ!$C$33:$C$776,СВЦЭМ!$A$33:$A$776,$A134,СВЦЭМ!$B$33:$B$776,B$119)+'СЕТ СН'!$I$12+СВЦЭМ!$D$10+'СЕТ СН'!$I$6-'СЕТ СН'!$I$22</f>
        <v>1392.5529184500001</v>
      </c>
      <c r="C134" s="36">
        <f>SUMIFS(СВЦЭМ!$C$33:$C$776,СВЦЭМ!$A$33:$A$776,$A134,СВЦЭМ!$B$33:$B$776,C$119)+'СЕТ СН'!$I$12+СВЦЭМ!$D$10+'СЕТ СН'!$I$6-'СЕТ СН'!$I$22</f>
        <v>1477.0365041</v>
      </c>
      <c r="D134" s="36">
        <f>SUMIFS(СВЦЭМ!$C$33:$C$776,СВЦЭМ!$A$33:$A$776,$A134,СВЦЭМ!$B$33:$B$776,D$119)+'СЕТ СН'!$I$12+СВЦЭМ!$D$10+'СЕТ СН'!$I$6-'СЕТ СН'!$I$22</f>
        <v>1537.08349778</v>
      </c>
      <c r="E134" s="36">
        <f>SUMIFS(СВЦЭМ!$C$33:$C$776,СВЦЭМ!$A$33:$A$776,$A134,СВЦЭМ!$B$33:$B$776,E$119)+'СЕТ СН'!$I$12+СВЦЭМ!$D$10+'СЕТ СН'!$I$6-'СЕТ СН'!$I$22</f>
        <v>1546.2776733199998</v>
      </c>
      <c r="F134" s="36">
        <f>SUMIFS(СВЦЭМ!$C$33:$C$776,СВЦЭМ!$A$33:$A$776,$A134,СВЦЭМ!$B$33:$B$776,F$119)+'СЕТ СН'!$I$12+СВЦЭМ!$D$10+'СЕТ СН'!$I$6-'СЕТ СН'!$I$22</f>
        <v>1554.52759874</v>
      </c>
      <c r="G134" s="36">
        <f>SUMIFS(СВЦЭМ!$C$33:$C$776,СВЦЭМ!$A$33:$A$776,$A134,СВЦЭМ!$B$33:$B$776,G$119)+'СЕТ СН'!$I$12+СВЦЭМ!$D$10+'СЕТ СН'!$I$6-'СЕТ СН'!$I$22</f>
        <v>1543.35141772</v>
      </c>
      <c r="H134" s="36">
        <f>SUMIFS(СВЦЭМ!$C$33:$C$776,СВЦЭМ!$A$33:$A$776,$A134,СВЦЭМ!$B$33:$B$776,H$119)+'СЕТ СН'!$I$12+СВЦЭМ!$D$10+'СЕТ СН'!$I$6-'СЕТ СН'!$I$22</f>
        <v>1529.4291350899998</v>
      </c>
      <c r="I134" s="36">
        <f>SUMIFS(СВЦЭМ!$C$33:$C$776,СВЦЭМ!$A$33:$A$776,$A134,СВЦЭМ!$B$33:$B$776,I$119)+'СЕТ СН'!$I$12+СВЦЭМ!$D$10+'СЕТ СН'!$I$6-'СЕТ СН'!$I$22</f>
        <v>1502.3106149299999</v>
      </c>
      <c r="J134" s="36">
        <f>SUMIFS(СВЦЭМ!$C$33:$C$776,СВЦЭМ!$A$33:$A$776,$A134,СВЦЭМ!$B$33:$B$776,J$119)+'СЕТ СН'!$I$12+СВЦЭМ!$D$10+'СЕТ СН'!$I$6-'СЕТ СН'!$I$22</f>
        <v>1480.33564935</v>
      </c>
      <c r="K134" s="36">
        <f>SUMIFS(СВЦЭМ!$C$33:$C$776,СВЦЭМ!$A$33:$A$776,$A134,СВЦЭМ!$B$33:$B$776,K$119)+'СЕТ СН'!$I$12+СВЦЭМ!$D$10+'СЕТ СН'!$I$6-'СЕТ СН'!$I$22</f>
        <v>1466.1307717999998</v>
      </c>
      <c r="L134" s="36">
        <f>SUMIFS(СВЦЭМ!$C$33:$C$776,СВЦЭМ!$A$33:$A$776,$A134,СВЦЭМ!$B$33:$B$776,L$119)+'СЕТ СН'!$I$12+СВЦЭМ!$D$10+'СЕТ СН'!$I$6-'СЕТ СН'!$I$22</f>
        <v>1423.7112276099999</v>
      </c>
      <c r="M134" s="36">
        <f>SUMIFS(СВЦЭМ!$C$33:$C$776,СВЦЭМ!$A$33:$A$776,$A134,СВЦЭМ!$B$33:$B$776,M$119)+'СЕТ СН'!$I$12+СВЦЭМ!$D$10+'СЕТ СН'!$I$6-'СЕТ СН'!$I$22</f>
        <v>1365.6032485000001</v>
      </c>
      <c r="N134" s="36">
        <f>SUMIFS(СВЦЭМ!$C$33:$C$776,СВЦЭМ!$A$33:$A$776,$A134,СВЦЭМ!$B$33:$B$776,N$119)+'СЕТ СН'!$I$12+СВЦЭМ!$D$10+'СЕТ СН'!$I$6-'СЕТ СН'!$I$22</f>
        <v>1360.9407075700001</v>
      </c>
      <c r="O134" s="36">
        <f>SUMIFS(СВЦЭМ!$C$33:$C$776,СВЦЭМ!$A$33:$A$776,$A134,СВЦЭМ!$B$33:$B$776,O$119)+'СЕТ СН'!$I$12+СВЦЭМ!$D$10+'СЕТ СН'!$I$6-'СЕТ СН'!$I$22</f>
        <v>1364.3749902</v>
      </c>
      <c r="P134" s="36">
        <f>SUMIFS(СВЦЭМ!$C$33:$C$776,СВЦЭМ!$A$33:$A$776,$A134,СВЦЭМ!$B$33:$B$776,P$119)+'СЕТ СН'!$I$12+СВЦЭМ!$D$10+'СЕТ СН'!$I$6-'СЕТ СН'!$I$22</f>
        <v>1361.6452133600001</v>
      </c>
      <c r="Q134" s="36">
        <f>SUMIFS(СВЦЭМ!$C$33:$C$776,СВЦЭМ!$A$33:$A$776,$A134,СВЦЭМ!$B$33:$B$776,Q$119)+'СЕТ СН'!$I$12+СВЦЭМ!$D$10+'СЕТ СН'!$I$6-'СЕТ СН'!$I$22</f>
        <v>1359.3184744800001</v>
      </c>
      <c r="R134" s="36">
        <f>SUMIFS(СВЦЭМ!$C$33:$C$776,СВЦЭМ!$A$33:$A$776,$A134,СВЦЭМ!$B$33:$B$776,R$119)+'СЕТ СН'!$I$12+СВЦЭМ!$D$10+'СЕТ СН'!$I$6-'СЕТ СН'!$I$22</f>
        <v>1357.1913655399999</v>
      </c>
      <c r="S134" s="36">
        <f>SUMIFS(СВЦЭМ!$C$33:$C$776,СВЦЭМ!$A$33:$A$776,$A134,СВЦЭМ!$B$33:$B$776,S$119)+'СЕТ СН'!$I$12+СВЦЭМ!$D$10+'СЕТ СН'!$I$6-'СЕТ СН'!$I$22</f>
        <v>1332.20053833</v>
      </c>
      <c r="T134" s="36">
        <f>SUMIFS(СВЦЭМ!$C$33:$C$776,СВЦЭМ!$A$33:$A$776,$A134,СВЦЭМ!$B$33:$B$776,T$119)+'СЕТ СН'!$I$12+СВЦЭМ!$D$10+'СЕТ СН'!$I$6-'СЕТ СН'!$I$22</f>
        <v>1311.2159682699998</v>
      </c>
      <c r="U134" s="36">
        <f>SUMIFS(СВЦЭМ!$C$33:$C$776,СВЦЭМ!$A$33:$A$776,$A134,СВЦЭМ!$B$33:$B$776,U$119)+'СЕТ СН'!$I$12+СВЦЭМ!$D$10+'СЕТ СН'!$I$6-'СЕТ СН'!$I$22</f>
        <v>1311.1412387800001</v>
      </c>
      <c r="V134" s="36">
        <f>SUMIFS(СВЦЭМ!$C$33:$C$776,СВЦЭМ!$A$33:$A$776,$A134,СВЦЭМ!$B$33:$B$776,V$119)+'СЕТ СН'!$I$12+СВЦЭМ!$D$10+'СЕТ СН'!$I$6-'СЕТ СН'!$I$22</f>
        <v>1334.6491822099999</v>
      </c>
      <c r="W134" s="36">
        <f>SUMIFS(СВЦЭМ!$C$33:$C$776,СВЦЭМ!$A$33:$A$776,$A134,СВЦЭМ!$B$33:$B$776,W$119)+'СЕТ СН'!$I$12+СВЦЭМ!$D$10+'СЕТ СН'!$I$6-'СЕТ СН'!$I$22</f>
        <v>1347.9761538600001</v>
      </c>
      <c r="X134" s="36">
        <f>SUMIFS(СВЦЭМ!$C$33:$C$776,СВЦЭМ!$A$33:$A$776,$A134,СВЦЭМ!$B$33:$B$776,X$119)+'СЕТ СН'!$I$12+СВЦЭМ!$D$10+'СЕТ СН'!$I$6-'СЕТ СН'!$I$22</f>
        <v>1359.28385174</v>
      </c>
      <c r="Y134" s="36">
        <f>SUMIFS(СВЦЭМ!$C$33:$C$776,СВЦЭМ!$A$33:$A$776,$A134,СВЦЭМ!$B$33:$B$776,Y$119)+'СЕТ СН'!$I$12+СВЦЭМ!$D$10+'СЕТ СН'!$I$6-'СЕТ СН'!$I$22</f>
        <v>1364.2315332399999</v>
      </c>
    </row>
    <row r="135" spans="1:25" ht="15.75" x14ac:dyDescent="0.2">
      <c r="A135" s="35">
        <f t="shared" si="3"/>
        <v>44151</v>
      </c>
      <c r="B135" s="36">
        <f>SUMIFS(СВЦЭМ!$C$33:$C$776,СВЦЭМ!$A$33:$A$776,$A135,СВЦЭМ!$B$33:$B$776,B$119)+'СЕТ СН'!$I$12+СВЦЭМ!$D$10+'СЕТ СН'!$I$6-'СЕТ СН'!$I$22</f>
        <v>1442.4034979099999</v>
      </c>
      <c r="C135" s="36">
        <f>SUMIFS(СВЦЭМ!$C$33:$C$776,СВЦЭМ!$A$33:$A$776,$A135,СВЦЭМ!$B$33:$B$776,C$119)+'СЕТ СН'!$I$12+СВЦЭМ!$D$10+'СЕТ СН'!$I$6-'СЕТ СН'!$I$22</f>
        <v>1523.7511880899999</v>
      </c>
      <c r="D135" s="36">
        <f>SUMIFS(СВЦЭМ!$C$33:$C$776,СВЦЭМ!$A$33:$A$776,$A135,СВЦЭМ!$B$33:$B$776,D$119)+'СЕТ СН'!$I$12+СВЦЭМ!$D$10+'СЕТ СН'!$I$6-'СЕТ СН'!$I$22</f>
        <v>1582.9198350199999</v>
      </c>
      <c r="E135" s="36">
        <f>SUMIFS(СВЦЭМ!$C$33:$C$776,СВЦЭМ!$A$33:$A$776,$A135,СВЦЭМ!$B$33:$B$776,E$119)+'СЕТ СН'!$I$12+СВЦЭМ!$D$10+'СЕТ СН'!$I$6-'СЕТ СН'!$I$22</f>
        <v>1589.37372413</v>
      </c>
      <c r="F135" s="36">
        <f>SUMIFS(СВЦЭМ!$C$33:$C$776,СВЦЭМ!$A$33:$A$776,$A135,СВЦЭМ!$B$33:$B$776,F$119)+'СЕТ СН'!$I$12+СВЦЭМ!$D$10+'СЕТ СН'!$I$6-'СЕТ СН'!$I$22</f>
        <v>1573.2080259700001</v>
      </c>
      <c r="G135" s="36">
        <f>SUMIFS(СВЦЭМ!$C$33:$C$776,СВЦЭМ!$A$33:$A$776,$A135,СВЦЭМ!$B$33:$B$776,G$119)+'СЕТ СН'!$I$12+СВЦЭМ!$D$10+'СЕТ СН'!$I$6-'СЕТ СН'!$I$22</f>
        <v>1559.6467188299998</v>
      </c>
      <c r="H135" s="36">
        <f>SUMIFS(СВЦЭМ!$C$33:$C$776,СВЦЭМ!$A$33:$A$776,$A135,СВЦЭМ!$B$33:$B$776,H$119)+'СЕТ СН'!$I$12+СВЦЭМ!$D$10+'СЕТ СН'!$I$6-'СЕТ СН'!$I$22</f>
        <v>1514.97573083</v>
      </c>
      <c r="I135" s="36">
        <f>SUMIFS(СВЦЭМ!$C$33:$C$776,СВЦЭМ!$A$33:$A$776,$A135,СВЦЭМ!$B$33:$B$776,I$119)+'СЕТ СН'!$I$12+СВЦЭМ!$D$10+'СЕТ СН'!$I$6-'СЕТ СН'!$I$22</f>
        <v>1477.4375884000001</v>
      </c>
      <c r="J135" s="36">
        <f>SUMIFS(СВЦЭМ!$C$33:$C$776,СВЦЭМ!$A$33:$A$776,$A135,СВЦЭМ!$B$33:$B$776,J$119)+'СЕТ СН'!$I$12+СВЦЭМ!$D$10+'СЕТ СН'!$I$6-'СЕТ СН'!$I$22</f>
        <v>1461.9122455199999</v>
      </c>
      <c r="K135" s="36">
        <f>SUMIFS(СВЦЭМ!$C$33:$C$776,СВЦЭМ!$A$33:$A$776,$A135,СВЦЭМ!$B$33:$B$776,K$119)+'СЕТ СН'!$I$12+СВЦЭМ!$D$10+'СЕТ СН'!$I$6-'СЕТ СН'!$I$22</f>
        <v>1463.35943084</v>
      </c>
      <c r="L135" s="36">
        <f>SUMIFS(СВЦЭМ!$C$33:$C$776,СВЦЭМ!$A$33:$A$776,$A135,СВЦЭМ!$B$33:$B$776,L$119)+'СЕТ СН'!$I$12+СВЦЭМ!$D$10+'СЕТ СН'!$I$6-'СЕТ СН'!$I$22</f>
        <v>1432.48310036</v>
      </c>
      <c r="M135" s="36">
        <f>SUMIFS(СВЦЭМ!$C$33:$C$776,СВЦЭМ!$A$33:$A$776,$A135,СВЦЭМ!$B$33:$B$776,M$119)+'СЕТ СН'!$I$12+СВЦЭМ!$D$10+'СЕТ СН'!$I$6-'СЕТ СН'!$I$22</f>
        <v>1394.3286944500001</v>
      </c>
      <c r="N135" s="36">
        <f>SUMIFS(СВЦЭМ!$C$33:$C$776,СВЦЭМ!$A$33:$A$776,$A135,СВЦЭМ!$B$33:$B$776,N$119)+'СЕТ СН'!$I$12+СВЦЭМ!$D$10+'СЕТ СН'!$I$6-'СЕТ СН'!$I$22</f>
        <v>1378.3482589199998</v>
      </c>
      <c r="O135" s="36">
        <f>SUMIFS(СВЦЭМ!$C$33:$C$776,СВЦЭМ!$A$33:$A$776,$A135,СВЦЭМ!$B$33:$B$776,O$119)+'СЕТ СН'!$I$12+СВЦЭМ!$D$10+'СЕТ СН'!$I$6-'СЕТ СН'!$I$22</f>
        <v>1388.62365254</v>
      </c>
      <c r="P135" s="36">
        <f>SUMIFS(СВЦЭМ!$C$33:$C$776,СВЦЭМ!$A$33:$A$776,$A135,СВЦЭМ!$B$33:$B$776,P$119)+'СЕТ СН'!$I$12+СВЦЭМ!$D$10+'СЕТ СН'!$I$6-'СЕТ СН'!$I$22</f>
        <v>1389.3092954499998</v>
      </c>
      <c r="Q135" s="36">
        <f>SUMIFS(СВЦЭМ!$C$33:$C$776,СВЦЭМ!$A$33:$A$776,$A135,СВЦЭМ!$B$33:$B$776,Q$119)+'СЕТ СН'!$I$12+СВЦЭМ!$D$10+'СЕТ СН'!$I$6-'СЕТ СН'!$I$22</f>
        <v>1390.0593030499999</v>
      </c>
      <c r="R135" s="36">
        <f>SUMIFS(СВЦЭМ!$C$33:$C$776,СВЦЭМ!$A$33:$A$776,$A135,СВЦЭМ!$B$33:$B$776,R$119)+'СЕТ СН'!$I$12+СВЦЭМ!$D$10+'СЕТ СН'!$I$6-'СЕТ СН'!$I$22</f>
        <v>1375.8213216499998</v>
      </c>
      <c r="S135" s="36">
        <f>SUMIFS(СВЦЭМ!$C$33:$C$776,СВЦЭМ!$A$33:$A$776,$A135,СВЦЭМ!$B$33:$B$776,S$119)+'СЕТ СН'!$I$12+СВЦЭМ!$D$10+'СЕТ СН'!$I$6-'СЕТ СН'!$I$22</f>
        <v>1367.6159260099998</v>
      </c>
      <c r="T135" s="36">
        <f>SUMIFS(СВЦЭМ!$C$33:$C$776,СВЦЭМ!$A$33:$A$776,$A135,СВЦЭМ!$B$33:$B$776,T$119)+'СЕТ СН'!$I$12+СВЦЭМ!$D$10+'СЕТ СН'!$I$6-'СЕТ СН'!$I$22</f>
        <v>1351.9283772399999</v>
      </c>
      <c r="U135" s="36">
        <f>SUMIFS(СВЦЭМ!$C$33:$C$776,СВЦЭМ!$A$33:$A$776,$A135,СВЦЭМ!$B$33:$B$776,U$119)+'СЕТ СН'!$I$12+СВЦЭМ!$D$10+'СЕТ СН'!$I$6-'СЕТ СН'!$I$22</f>
        <v>1328.5452678500001</v>
      </c>
      <c r="V135" s="36">
        <f>SUMIFS(СВЦЭМ!$C$33:$C$776,СВЦЭМ!$A$33:$A$776,$A135,СВЦЭМ!$B$33:$B$776,V$119)+'СЕТ СН'!$I$12+СВЦЭМ!$D$10+'СЕТ СН'!$I$6-'СЕТ СН'!$I$22</f>
        <v>1328.7923476799999</v>
      </c>
      <c r="W135" s="36">
        <f>SUMIFS(СВЦЭМ!$C$33:$C$776,СВЦЭМ!$A$33:$A$776,$A135,СВЦЭМ!$B$33:$B$776,W$119)+'СЕТ СН'!$I$12+СВЦЭМ!$D$10+'СЕТ СН'!$I$6-'СЕТ СН'!$I$22</f>
        <v>1344.8186035200001</v>
      </c>
      <c r="X135" s="36">
        <f>SUMIFS(СВЦЭМ!$C$33:$C$776,СВЦЭМ!$A$33:$A$776,$A135,СВЦЭМ!$B$33:$B$776,X$119)+'СЕТ СН'!$I$12+СВЦЭМ!$D$10+'СЕТ СН'!$I$6-'СЕТ СН'!$I$22</f>
        <v>1358.5289556</v>
      </c>
      <c r="Y135" s="36">
        <f>SUMIFS(СВЦЭМ!$C$33:$C$776,СВЦЭМ!$A$33:$A$776,$A135,СВЦЭМ!$B$33:$B$776,Y$119)+'СЕТ СН'!$I$12+СВЦЭМ!$D$10+'СЕТ СН'!$I$6-'СЕТ СН'!$I$22</f>
        <v>1385.5584471</v>
      </c>
    </row>
    <row r="136" spans="1:25" ht="15.75" x14ac:dyDescent="0.2">
      <c r="A136" s="35">
        <f t="shared" si="3"/>
        <v>44152</v>
      </c>
      <c r="B136" s="36">
        <f>SUMIFS(СВЦЭМ!$C$33:$C$776,СВЦЭМ!$A$33:$A$776,$A136,СВЦЭМ!$B$33:$B$776,B$119)+'СЕТ СН'!$I$12+СВЦЭМ!$D$10+'СЕТ СН'!$I$6-'СЕТ СН'!$I$22</f>
        <v>1407.31460539</v>
      </c>
      <c r="C136" s="36">
        <f>SUMIFS(СВЦЭМ!$C$33:$C$776,СВЦЭМ!$A$33:$A$776,$A136,СВЦЭМ!$B$33:$B$776,C$119)+'СЕТ СН'!$I$12+СВЦЭМ!$D$10+'СЕТ СН'!$I$6-'СЕТ СН'!$I$22</f>
        <v>1482.0124257499999</v>
      </c>
      <c r="D136" s="36">
        <f>SUMIFS(СВЦЭМ!$C$33:$C$776,СВЦЭМ!$A$33:$A$776,$A136,СВЦЭМ!$B$33:$B$776,D$119)+'СЕТ СН'!$I$12+СВЦЭМ!$D$10+'СЕТ СН'!$I$6-'СЕТ СН'!$I$22</f>
        <v>1538.5817674700002</v>
      </c>
      <c r="E136" s="36">
        <f>SUMIFS(СВЦЭМ!$C$33:$C$776,СВЦЭМ!$A$33:$A$776,$A136,СВЦЭМ!$B$33:$B$776,E$119)+'СЕТ СН'!$I$12+СВЦЭМ!$D$10+'СЕТ СН'!$I$6-'СЕТ СН'!$I$22</f>
        <v>1543.65690219</v>
      </c>
      <c r="F136" s="36">
        <f>SUMIFS(СВЦЭМ!$C$33:$C$776,СВЦЭМ!$A$33:$A$776,$A136,СВЦЭМ!$B$33:$B$776,F$119)+'СЕТ СН'!$I$12+СВЦЭМ!$D$10+'СЕТ СН'!$I$6-'СЕТ СН'!$I$22</f>
        <v>1543.5506738300001</v>
      </c>
      <c r="G136" s="36">
        <f>SUMIFS(СВЦЭМ!$C$33:$C$776,СВЦЭМ!$A$33:$A$776,$A136,СВЦЭМ!$B$33:$B$776,G$119)+'СЕТ СН'!$I$12+СВЦЭМ!$D$10+'СЕТ СН'!$I$6-'СЕТ СН'!$I$22</f>
        <v>1532.1855506299999</v>
      </c>
      <c r="H136" s="36">
        <f>SUMIFS(СВЦЭМ!$C$33:$C$776,СВЦЭМ!$A$33:$A$776,$A136,СВЦЭМ!$B$33:$B$776,H$119)+'СЕТ СН'!$I$12+СВЦЭМ!$D$10+'СЕТ СН'!$I$6-'СЕТ СН'!$I$22</f>
        <v>1495.5995380300001</v>
      </c>
      <c r="I136" s="36">
        <f>SUMIFS(СВЦЭМ!$C$33:$C$776,СВЦЭМ!$A$33:$A$776,$A136,СВЦЭМ!$B$33:$B$776,I$119)+'СЕТ СН'!$I$12+СВЦЭМ!$D$10+'СЕТ СН'!$I$6-'СЕТ СН'!$I$22</f>
        <v>1444.6752213699999</v>
      </c>
      <c r="J136" s="36">
        <f>SUMIFS(СВЦЭМ!$C$33:$C$776,СВЦЭМ!$A$33:$A$776,$A136,СВЦЭМ!$B$33:$B$776,J$119)+'СЕТ СН'!$I$12+СВЦЭМ!$D$10+'СЕТ СН'!$I$6-'СЕТ СН'!$I$22</f>
        <v>1423.8278918199999</v>
      </c>
      <c r="K136" s="36">
        <f>SUMIFS(СВЦЭМ!$C$33:$C$776,СВЦЭМ!$A$33:$A$776,$A136,СВЦЭМ!$B$33:$B$776,K$119)+'СЕТ СН'!$I$12+СВЦЭМ!$D$10+'СЕТ СН'!$I$6-'СЕТ СН'!$I$22</f>
        <v>1470.4918828899999</v>
      </c>
      <c r="L136" s="36">
        <f>SUMIFS(СВЦЭМ!$C$33:$C$776,СВЦЭМ!$A$33:$A$776,$A136,СВЦЭМ!$B$33:$B$776,L$119)+'СЕТ СН'!$I$12+СВЦЭМ!$D$10+'СЕТ СН'!$I$6-'СЕТ СН'!$I$22</f>
        <v>1427.88866319</v>
      </c>
      <c r="M136" s="36">
        <f>SUMIFS(СВЦЭМ!$C$33:$C$776,СВЦЭМ!$A$33:$A$776,$A136,СВЦЭМ!$B$33:$B$776,M$119)+'СЕТ СН'!$I$12+СВЦЭМ!$D$10+'СЕТ СН'!$I$6-'СЕТ СН'!$I$22</f>
        <v>1364.5257446800001</v>
      </c>
      <c r="N136" s="36">
        <f>SUMIFS(СВЦЭМ!$C$33:$C$776,СВЦЭМ!$A$33:$A$776,$A136,СВЦЭМ!$B$33:$B$776,N$119)+'СЕТ СН'!$I$12+СВЦЭМ!$D$10+'СЕТ СН'!$I$6-'СЕТ СН'!$I$22</f>
        <v>1350.6911803200001</v>
      </c>
      <c r="O136" s="36">
        <f>SUMIFS(СВЦЭМ!$C$33:$C$776,СВЦЭМ!$A$33:$A$776,$A136,СВЦЭМ!$B$33:$B$776,O$119)+'СЕТ СН'!$I$12+СВЦЭМ!$D$10+'СЕТ СН'!$I$6-'СЕТ СН'!$I$22</f>
        <v>1355.0807891999998</v>
      </c>
      <c r="P136" s="36">
        <f>SUMIFS(СВЦЭМ!$C$33:$C$776,СВЦЭМ!$A$33:$A$776,$A136,СВЦЭМ!$B$33:$B$776,P$119)+'СЕТ СН'!$I$12+СВЦЭМ!$D$10+'СЕТ СН'!$I$6-'СЕТ СН'!$I$22</f>
        <v>1353.2257547300001</v>
      </c>
      <c r="Q136" s="36">
        <f>SUMIFS(СВЦЭМ!$C$33:$C$776,СВЦЭМ!$A$33:$A$776,$A136,СВЦЭМ!$B$33:$B$776,Q$119)+'СЕТ СН'!$I$12+СВЦЭМ!$D$10+'СЕТ СН'!$I$6-'СЕТ СН'!$I$22</f>
        <v>1352.9017073800001</v>
      </c>
      <c r="R136" s="36">
        <f>SUMIFS(СВЦЭМ!$C$33:$C$776,СВЦЭМ!$A$33:$A$776,$A136,СВЦЭМ!$B$33:$B$776,R$119)+'СЕТ СН'!$I$12+СВЦЭМ!$D$10+'СЕТ СН'!$I$6-'СЕТ СН'!$I$22</f>
        <v>1455.9689896499999</v>
      </c>
      <c r="S136" s="36">
        <f>SUMIFS(СВЦЭМ!$C$33:$C$776,СВЦЭМ!$A$33:$A$776,$A136,СВЦЭМ!$B$33:$B$776,S$119)+'СЕТ СН'!$I$12+СВЦЭМ!$D$10+'СЕТ СН'!$I$6-'СЕТ СН'!$I$22</f>
        <v>1425.80816162</v>
      </c>
      <c r="T136" s="36">
        <f>SUMIFS(СВЦЭМ!$C$33:$C$776,СВЦЭМ!$A$33:$A$776,$A136,СВЦЭМ!$B$33:$B$776,T$119)+'СЕТ СН'!$I$12+СВЦЭМ!$D$10+'СЕТ СН'!$I$6-'СЕТ СН'!$I$22</f>
        <v>1351.8870239799999</v>
      </c>
      <c r="U136" s="36">
        <f>SUMIFS(СВЦЭМ!$C$33:$C$776,СВЦЭМ!$A$33:$A$776,$A136,СВЦЭМ!$B$33:$B$776,U$119)+'СЕТ СН'!$I$12+СВЦЭМ!$D$10+'СЕТ СН'!$I$6-'СЕТ СН'!$I$22</f>
        <v>1302.7851674999999</v>
      </c>
      <c r="V136" s="36">
        <f>SUMIFS(СВЦЭМ!$C$33:$C$776,СВЦЭМ!$A$33:$A$776,$A136,СВЦЭМ!$B$33:$B$776,V$119)+'СЕТ СН'!$I$12+СВЦЭМ!$D$10+'СЕТ СН'!$I$6-'СЕТ СН'!$I$22</f>
        <v>1298.3532222399999</v>
      </c>
      <c r="W136" s="36">
        <f>SUMIFS(СВЦЭМ!$C$33:$C$776,СВЦЭМ!$A$33:$A$776,$A136,СВЦЭМ!$B$33:$B$776,W$119)+'СЕТ СН'!$I$12+СВЦЭМ!$D$10+'СЕТ СН'!$I$6-'СЕТ СН'!$I$22</f>
        <v>1330.6981905399998</v>
      </c>
      <c r="X136" s="36">
        <f>SUMIFS(СВЦЭМ!$C$33:$C$776,СВЦЭМ!$A$33:$A$776,$A136,СВЦЭМ!$B$33:$B$776,X$119)+'СЕТ СН'!$I$12+СВЦЭМ!$D$10+'СЕТ СН'!$I$6-'СЕТ СН'!$I$22</f>
        <v>1331.67183965</v>
      </c>
      <c r="Y136" s="36">
        <f>SUMIFS(СВЦЭМ!$C$33:$C$776,СВЦЭМ!$A$33:$A$776,$A136,СВЦЭМ!$B$33:$B$776,Y$119)+'СЕТ СН'!$I$12+СВЦЭМ!$D$10+'СЕТ СН'!$I$6-'СЕТ СН'!$I$22</f>
        <v>1352.4010821100001</v>
      </c>
    </row>
    <row r="137" spans="1:25" ht="15.75" x14ac:dyDescent="0.2">
      <c r="A137" s="35">
        <f t="shared" si="3"/>
        <v>44153</v>
      </c>
      <c r="B137" s="36">
        <f>SUMIFS(СВЦЭМ!$C$33:$C$776,СВЦЭМ!$A$33:$A$776,$A137,СВЦЭМ!$B$33:$B$776,B$119)+'СЕТ СН'!$I$12+СВЦЭМ!$D$10+'СЕТ СН'!$I$6-'СЕТ СН'!$I$22</f>
        <v>1416.9189763899999</v>
      </c>
      <c r="C137" s="36">
        <f>SUMIFS(СВЦЭМ!$C$33:$C$776,СВЦЭМ!$A$33:$A$776,$A137,СВЦЭМ!$B$33:$B$776,C$119)+'СЕТ СН'!$I$12+СВЦЭМ!$D$10+'СЕТ СН'!$I$6-'СЕТ СН'!$I$22</f>
        <v>1467.6642160000001</v>
      </c>
      <c r="D137" s="36">
        <f>SUMIFS(СВЦЭМ!$C$33:$C$776,СВЦЭМ!$A$33:$A$776,$A137,СВЦЭМ!$B$33:$B$776,D$119)+'СЕТ СН'!$I$12+СВЦЭМ!$D$10+'СЕТ СН'!$I$6-'СЕТ СН'!$I$22</f>
        <v>1506.3204504599998</v>
      </c>
      <c r="E137" s="36">
        <f>SUMIFS(СВЦЭМ!$C$33:$C$776,СВЦЭМ!$A$33:$A$776,$A137,СВЦЭМ!$B$33:$B$776,E$119)+'СЕТ СН'!$I$12+СВЦЭМ!$D$10+'СЕТ СН'!$I$6-'СЕТ СН'!$I$22</f>
        <v>1518.5067717699999</v>
      </c>
      <c r="F137" s="36">
        <f>SUMIFS(СВЦЭМ!$C$33:$C$776,СВЦЭМ!$A$33:$A$776,$A137,СВЦЭМ!$B$33:$B$776,F$119)+'СЕТ СН'!$I$12+СВЦЭМ!$D$10+'СЕТ СН'!$I$6-'СЕТ СН'!$I$22</f>
        <v>1514.8342429499999</v>
      </c>
      <c r="G137" s="36">
        <f>SUMIFS(СВЦЭМ!$C$33:$C$776,СВЦЭМ!$A$33:$A$776,$A137,СВЦЭМ!$B$33:$B$776,G$119)+'СЕТ СН'!$I$12+СВЦЭМ!$D$10+'СЕТ СН'!$I$6-'СЕТ СН'!$I$22</f>
        <v>1496.21744827</v>
      </c>
      <c r="H137" s="36">
        <f>SUMIFS(СВЦЭМ!$C$33:$C$776,СВЦЭМ!$A$33:$A$776,$A137,СВЦЭМ!$B$33:$B$776,H$119)+'СЕТ СН'!$I$12+СВЦЭМ!$D$10+'СЕТ СН'!$I$6-'СЕТ СН'!$I$22</f>
        <v>1497.9668818299999</v>
      </c>
      <c r="I137" s="36">
        <f>SUMIFS(СВЦЭМ!$C$33:$C$776,СВЦЭМ!$A$33:$A$776,$A137,СВЦЭМ!$B$33:$B$776,I$119)+'СЕТ СН'!$I$12+СВЦЭМ!$D$10+'СЕТ СН'!$I$6-'СЕТ СН'!$I$22</f>
        <v>1481.3233247399999</v>
      </c>
      <c r="J137" s="36">
        <f>SUMIFS(СВЦЭМ!$C$33:$C$776,СВЦЭМ!$A$33:$A$776,$A137,СВЦЭМ!$B$33:$B$776,J$119)+'СЕТ СН'!$I$12+СВЦЭМ!$D$10+'СЕТ СН'!$I$6-'СЕТ СН'!$I$22</f>
        <v>1454.79640066</v>
      </c>
      <c r="K137" s="36">
        <f>SUMIFS(СВЦЭМ!$C$33:$C$776,СВЦЭМ!$A$33:$A$776,$A137,СВЦЭМ!$B$33:$B$776,K$119)+'СЕТ СН'!$I$12+СВЦЭМ!$D$10+'СЕТ СН'!$I$6-'СЕТ СН'!$I$22</f>
        <v>1442.85423051</v>
      </c>
      <c r="L137" s="36">
        <f>SUMIFS(СВЦЭМ!$C$33:$C$776,СВЦЭМ!$A$33:$A$776,$A137,СВЦЭМ!$B$33:$B$776,L$119)+'СЕТ СН'!$I$12+СВЦЭМ!$D$10+'СЕТ СН'!$I$6-'СЕТ СН'!$I$22</f>
        <v>1401.0630560499999</v>
      </c>
      <c r="M137" s="36">
        <f>SUMIFS(СВЦЭМ!$C$33:$C$776,СВЦЭМ!$A$33:$A$776,$A137,СВЦЭМ!$B$33:$B$776,M$119)+'СЕТ СН'!$I$12+СВЦЭМ!$D$10+'СЕТ СН'!$I$6-'СЕТ СН'!$I$22</f>
        <v>1378.1033277900001</v>
      </c>
      <c r="N137" s="36">
        <f>SUMIFS(СВЦЭМ!$C$33:$C$776,СВЦЭМ!$A$33:$A$776,$A137,СВЦЭМ!$B$33:$B$776,N$119)+'СЕТ СН'!$I$12+СВЦЭМ!$D$10+'СЕТ СН'!$I$6-'СЕТ СН'!$I$22</f>
        <v>1371.38260696</v>
      </c>
      <c r="O137" s="36">
        <f>SUMIFS(СВЦЭМ!$C$33:$C$776,СВЦЭМ!$A$33:$A$776,$A137,СВЦЭМ!$B$33:$B$776,O$119)+'СЕТ СН'!$I$12+СВЦЭМ!$D$10+'СЕТ СН'!$I$6-'СЕТ СН'!$I$22</f>
        <v>1371.4229943999999</v>
      </c>
      <c r="P137" s="36">
        <f>SUMIFS(СВЦЭМ!$C$33:$C$776,СВЦЭМ!$A$33:$A$776,$A137,СВЦЭМ!$B$33:$B$776,P$119)+'СЕТ СН'!$I$12+СВЦЭМ!$D$10+'СЕТ СН'!$I$6-'СЕТ СН'!$I$22</f>
        <v>1374.10693343</v>
      </c>
      <c r="Q137" s="36">
        <f>SUMIFS(СВЦЭМ!$C$33:$C$776,СВЦЭМ!$A$33:$A$776,$A137,СВЦЭМ!$B$33:$B$776,Q$119)+'СЕТ СН'!$I$12+СВЦЭМ!$D$10+'СЕТ СН'!$I$6-'СЕТ СН'!$I$22</f>
        <v>1376.1271263799999</v>
      </c>
      <c r="R137" s="36">
        <f>SUMIFS(СВЦЭМ!$C$33:$C$776,СВЦЭМ!$A$33:$A$776,$A137,СВЦЭМ!$B$33:$B$776,R$119)+'СЕТ СН'!$I$12+СВЦЭМ!$D$10+'СЕТ СН'!$I$6-'СЕТ СН'!$I$22</f>
        <v>1366.7034985800001</v>
      </c>
      <c r="S137" s="36">
        <f>SUMIFS(СВЦЭМ!$C$33:$C$776,СВЦЭМ!$A$33:$A$776,$A137,СВЦЭМ!$B$33:$B$776,S$119)+'СЕТ СН'!$I$12+СВЦЭМ!$D$10+'СЕТ СН'!$I$6-'СЕТ СН'!$I$22</f>
        <v>1387.4151219999999</v>
      </c>
      <c r="T137" s="36">
        <f>SUMIFS(СВЦЭМ!$C$33:$C$776,СВЦЭМ!$A$33:$A$776,$A137,СВЦЭМ!$B$33:$B$776,T$119)+'СЕТ СН'!$I$12+СВЦЭМ!$D$10+'СЕТ СН'!$I$6-'СЕТ СН'!$I$22</f>
        <v>1405.06190333</v>
      </c>
      <c r="U137" s="36">
        <f>SUMIFS(СВЦЭМ!$C$33:$C$776,СВЦЭМ!$A$33:$A$776,$A137,СВЦЭМ!$B$33:$B$776,U$119)+'СЕТ СН'!$I$12+СВЦЭМ!$D$10+'СЕТ СН'!$I$6-'СЕТ СН'!$I$22</f>
        <v>1404.56897682</v>
      </c>
      <c r="V137" s="36">
        <f>SUMIFS(СВЦЭМ!$C$33:$C$776,СВЦЭМ!$A$33:$A$776,$A137,СВЦЭМ!$B$33:$B$776,V$119)+'СЕТ СН'!$I$12+СВЦЭМ!$D$10+'СЕТ СН'!$I$6-'СЕТ СН'!$I$22</f>
        <v>1393.2671436599999</v>
      </c>
      <c r="W137" s="36">
        <f>SUMIFS(СВЦЭМ!$C$33:$C$776,СВЦЭМ!$A$33:$A$776,$A137,СВЦЭМ!$B$33:$B$776,W$119)+'СЕТ СН'!$I$12+СВЦЭМ!$D$10+'СЕТ СН'!$I$6-'СЕТ СН'!$I$22</f>
        <v>1376.44950619</v>
      </c>
      <c r="X137" s="36">
        <f>SUMIFS(СВЦЭМ!$C$33:$C$776,СВЦЭМ!$A$33:$A$776,$A137,СВЦЭМ!$B$33:$B$776,X$119)+'СЕТ СН'!$I$12+СВЦЭМ!$D$10+'СЕТ СН'!$I$6-'СЕТ СН'!$I$22</f>
        <v>1373.8776976099998</v>
      </c>
      <c r="Y137" s="36">
        <f>SUMIFS(СВЦЭМ!$C$33:$C$776,СВЦЭМ!$A$33:$A$776,$A137,СВЦЭМ!$B$33:$B$776,Y$119)+'СЕТ СН'!$I$12+СВЦЭМ!$D$10+'СЕТ СН'!$I$6-'СЕТ СН'!$I$22</f>
        <v>1380.0834571299999</v>
      </c>
    </row>
    <row r="138" spans="1:25" ht="15.75" x14ac:dyDescent="0.2">
      <c r="A138" s="35">
        <f t="shared" si="3"/>
        <v>44154</v>
      </c>
      <c r="B138" s="36">
        <f>SUMIFS(СВЦЭМ!$C$33:$C$776,СВЦЭМ!$A$33:$A$776,$A138,СВЦЭМ!$B$33:$B$776,B$119)+'СЕТ СН'!$I$12+СВЦЭМ!$D$10+'СЕТ СН'!$I$6-'СЕТ СН'!$I$22</f>
        <v>1453.02115334</v>
      </c>
      <c r="C138" s="36">
        <f>SUMIFS(СВЦЭМ!$C$33:$C$776,СВЦЭМ!$A$33:$A$776,$A138,СВЦЭМ!$B$33:$B$776,C$119)+'СЕТ СН'!$I$12+СВЦЭМ!$D$10+'СЕТ СН'!$I$6-'СЕТ СН'!$I$22</f>
        <v>1515.90275873</v>
      </c>
      <c r="D138" s="36">
        <f>SUMIFS(СВЦЭМ!$C$33:$C$776,СВЦЭМ!$A$33:$A$776,$A138,СВЦЭМ!$B$33:$B$776,D$119)+'СЕТ СН'!$I$12+СВЦЭМ!$D$10+'СЕТ СН'!$I$6-'СЕТ СН'!$I$22</f>
        <v>1547.56165956</v>
      </c>
      <c r="E138" s="36">
        <f>SUMIFS(СВЦЭМ!$C$33:$C$776,СВЦЭМ!$A$33:$A$776,$A138,СВЦЭМ!$B$33:$B$776,E$119)+'СЕТ СН'!$I$12+СВЦЭМ!$D$10+'СЕТ СН'!$I$6-'СЕТ СН'!$I$22</f>
        <v>1550.5149550199999</v>
      </c>
      <c r="F138" s="36">
        <f>SUMIFS(СВЦЭМ!$C$33:$C$776,СВЦЭМ!$A$33:$A$776,$A138,СВЦЭМ!$B$33:$B$776,F$119)+'СЕТ СН'!$I$12+СВЦЭМ!$D$10+'СЕТ СН'!$I$6-'СЕТ СН'!$I$22</f>
        <v>1547.4508664200002</v>
      </c>
      <c r="G138" s="36">
        <f>SUMIFS(СВЦЭМ!$C$33:$C$776,СВЦЭМ!$A$33:$A$776,$A138,СВЦЭМ!$B$33:$B$776,G$119)+'СЕТ СН'!$I$12+СВЦЭМ!$D$10+'СЕТ СН'!$I$6-'СЕТ СН'!$I$22</f>
        <v>1547.7819187300001</v>
      </c>
      <c r="H138" s="36">
        <f>SUMIFS(СВЦЭМ!$C$33:$C$776,СВЦЭМ!$A$33:$A$776,$A138,СВЦЭМ!$B$33:$B$776,H$119)+'СЕТ СН'!$I$12+СВЦЭМ!$D$10+'СЕТ СН'!$I$6-'СЕТ СН'!$I$22</f>
        <v>1525.8694655499999</v>
      </c>
      <c r="I138" s="36">
        <f>SUMIFS(СВЦЭМ!$C$33:$C$776,СВЦЭМ!$A$33:$A$776,$A138,СВЦЭМ!$B$33:$B$776,I$119)+'СЕТ СН'!$I$12+СВЦЭМ!$D$10+'СЕТ СН'!$I$6-'СЕТ СН'!$I$22</f>
        <v>1482.0595962100001</v>
      </c>
      <c r="J138" s="36">
        <f>SUMIFS(СВЦЭМ!$C$33:$C$776,СВЦЭМ!$A$33:$A$776,$A138,СВЦЭМ!$B$33:$B$776,J$119)+'СЕТ СН'!$I$12+СВЦЭМ!$D$10+'СЕТ СН'!$I$6-'СЕТ СН'!$I$22</f>
        <v>1446.4936460499998</v>
      </c>
      <c r="K138" s="36">
        <f>SUMIFS(СВЦЭМ!$C$33:$C$776,СВЦЭМ!$A$33:$A$776,$A138,СВЦЭМ!$B$33:$B$776,K$119)+'СЕТ СН'!$I$12+СВЦЭМ!$D$10+'СЕТ СН'!$I$6-'СЕТ СН'!$I$22</f>
        <v>1441.1073184500001</v>
      </c>
      <c r="L138" s="36">
        <f>SUMIFS(СВЦЭМ!$C$33:$C$776,СВЦЭМ!$A$33:$A$776,$A138,СВЦЭМ!$B$33:$B$776,L$119)+'СЕТ СН'!$I$12+СВЦЭМ!$D$10+'СЕТ СН'!$I$6-'СЕТ СН'!$I$22</f>
        <v>1411.66451695</v>
      </c>
      <c r="M138" s="36">
        <f>SUMIFS(СВЦЭМ!$C$33:$C$776,СВЦЭМ!$A$33:$A$776,$A138,СВЦЭМ!$B$33:$B$776,M$119)+'СЕТ СН'!$I$12+СВЦЭМ!$D$10+'СЕТ СН'!$I$6-'СЕТ СН'!$I$22</f>
        <v>1387.2626000800001</v>
      </c>
      <c r="N138" s="36">
        <f>SUMIFS(СВЦЭМ!$C$33:$C$776,СВЦЭМ!$A$33:$A$776,$A138,СВЦЭМ!$B$33:$B$776,N$119)+'СЕТ СН'!$I$12+СВЦЭМ!$D$10+'СЕТ СН'!$I$6-'СЕТ СН'!$I$22</f>
        <v>1370.6682866900001</v>
      </c>
      <c r="O138" s="36">
        <f>SUMIFS(СВЦЭМ!$C$33:$C$776,СВЦЭМ!$A$33:$A$776,$A138,СВЦЭМ!$B$33:$B$776,O$119)+'СЕТ СН'!$I$12+СВЦЭМ!$D$10+'СЕТ СН'!$I$6-'СЕТ СН'!$I$22</f>
        <v>1379.1302180399998</v>
      </c>
      <c r="P138" s="36">
        <f>SUMIFS(СВЦЭМ!$C$33:$C$776,СВЦЭМ!$A$33:$A$776,$A138,СВЦЭМ!$B$33:$B$776,P$119)+'СЕТ СН'!$I$12+СВЦЭМ!$D$10+'СЕТ СН'!$I$6-'СЕТ СН'!$I$22</f>
        <v>1385.9757982000001</v>
      </c>
      <c r="Q138" s="36">
        <f>SUMIFS(СВЦЭМ!$C$33:$C$776,СВЦЭМ!$A$33:$A$776,$A138,СВЦЭМ!$B$33:$B$776,Q$119)+'СЕТ СН'!$I$12+СВЦЭМ!$D$10+'СЕТ СН'!$I$6-'СЕТ СН'!$I$22</f>
        <v>1388.7869572</v>
      </c>
      <c r="R138" s="36">
        <f>SUMIFS(СВЦЭМ!$C$33:$C$776,СВЦЭМ!$A$33:$A$776,$A138,СВЦЭМ!$B$33:$B$776,R$119)+'СЕТ СН'!$I$12+СВЦЭМ!$D$10+'СЕТ СН'!$I$6-'СЕТ СН'!$I$22</f>
        <v>1379.6957600199999</v>
      </c>
      <c r="S138" s="36">
        <f>SUMIFS(СВЦЭМ!$C$33:$C$776,СВЦЭМ!$A$33:$A$776,$A138,СВЦЭМ!$B$33:$B$776,S$119)+'СЕТ СН'!$I$12+СВЦЭМ!$D$10+'СЕТ СН'!$I$6-'СЕТ СН'!$I$22</f>
        <v>1376.54722814</v>
      </c>
      <c r="T138" s="36">
        <f>SUMIFS(СВЦЭМ!$C$33:$C$776,СВЦЭМ!$A$33:$A$776,$A138,СВЦЭМ!$B$33:$B$776,T$119)+'СЕТ СН'!$I$12+СВЦЭМ!$D$10+'СЕТ СН'!$I$6-'СЕТ СН'!$I$22</f>
        <v>1397.6458724199999</v>
      </c>
      <c r="U138" s="36">
        <f>SUMIFS(СВЦЭМ!$C$33:$C$776,СВЦЭМ!$A$33:$A$776,$A138,СВЦЭМ!$B$33:$B$776,U$119)+'СЕТ СН'!$I$12+СВЦЭМ!$D$10+'СЕТ СН'!$I$6-'СЕТ СН'!$I$22</f>
        <v>1392.0342045100001</v>
      </c>
      <c r="V138" s="36">
        <f>SUMIFS(СВЦЭМ!$C$33:$C$776,СВЦЭМ!$A$33:$A$776,$A138,СВЦЭМ!$B$33:$B$776,V$119)+'СЕТ СН'!$I$12+СВЦЭМ!$D$10+'СЕТ СН'!$I$6-'СЕТ СН'!$I$22</f>
        <v>1380.9282342900001</v>
      </c>
      <c r="W138" s="36">
        <f>SUMIFS(СВЦЭМ!$C$33:$C$776,СВЦЭМ!$A$33:$A$776,$A138,СВЦЭМ!$B$33:$B$776,W$119)+'СЕТ СН'!$I$12+СВЦЭМ!$D$10+'СЕТ СН'!$I$6-'СЕТ СН'!$I$22</f>
        <v>1361.3278118600001</v>
      </c>
      <c r="X138" s="36">
        <f>SUMIFS(СВЦЭМ!$C$33:$C$776,СВЦЭМ!$A$33:$A$776,$A138,СВЦЭМ!$B$33:$B$776,X$119)+'СЕТ СН'!$I$12+СВЦЭМ!$D$10+'СЕТ СН'!$I$6-'СЕТ СН'!$I$22</f>
        <v>1358.2262455</v>
      </c>
      <c r="Y138" s="36">
        <f>SUMIFS(СВЦЭМ!$C$33:$C$776,СВЦЭМ!$A$33:$A$776,$A138,СВЦЭМ!$B$33:$B$776,Y$119)+'СЕТ СН'!$I$12+СВЦЭМ!$D$10+'СЕТ СН'!$I$6-'СЕТ СН'!$I$22</f>
        <v>1356.8319439699999</v>
      </c>
    </row>
    <row r="139" spans="1:25" ht="15.75" x14ac:dyDescent="0.2">
      <c r="A139" s="35">
        <f t="shared" si="3"/>
        <v>44155</v>
      </c>
      <c r="B139" s="36">
        <f>SUMIFS(СВЦЭМ!$C$33:$C$776,СВЦЭМ!$A$33:$A$776,$A139,СВЦЭМ!$B$33:$B$776,B$119)+'СЕТ СН'!$I$12+СВЦЭМ!$D$10+'СЕТ СН'!$I$6-'СЕТ СН'!$I$22</f>
        <v>1433.8907065200001</v>
      </c>
      <c r="C139" s="36">
        <f>SUMIFS(СВЦЭМ!$C$33:$C$776,СВЦЭМ!$A$33:$A$776,$A139,СВЦЭМ!$B$33:$B$776,C$119)+'СЕТ СН'!$I$12+СВЦЭМ!$D$10+'СЕТ СН'!$I$6-'СЕТ СН'!$I$22</f>
        <v>1515.8992170299998</v>
      </c>
      <c r="D139" s="36">
        <f>SUMIFS(СВЦЭМ!$C$33:$C$776,СВЦЭМ!$A$33:$A$776,$A139,СВЦЭМ!$B$33:$B$776,D$119)+'СЕТ СН'!$I$12+СВЦЭМ!$D$10+'СЕТ СН'!$I$6-'СЕТ СН'!$I$22</f>
        <v>1562.88088427</v>
      </c>
      <c r="E139" s="36">
        <f>SUMIFS(СВЦЭМ!$C$33:$C$776,СВЦЭМ!$A$33:$A$776,$A139,СВЦЭМ!$B$33:$B$776,E$119)+'СЕТ СН'!$I$12+СВЦЭМ!$D$10+'СЕТ СН'!$I$6-'СЕТ СН'!$I$22</f>
        <v>1577.4936782499999</v>
      </c>
      <c r="F139" s="36">
        <f>SUMIFS(СВЦЭМ!$C$33:$C$776,СВЦЭМ!$A$33:$A$776,$A139,СВЦЭМ!$B$33:$B$776,F$119)+'СЕТ СН'!$I$12+СВЦЭМ!$D$10+'СЕТ СН'!$I$6-'СЕТ СН'!$I$22</f>
        <v>1573.4340440199999</v>
      </c>
      <c r="G139" s="36">
        <f>SUMIFS(СВЦЭМ!$C$33:$C$776,СВЦЭМ!$A$33:$A$776,$A139,СВЦЭМ!$B$33:$B$776,G$119)+'СЕТ СН'!$I$12+СВЦЭМ!$D$10+'СЕТ СН'!$I$6-'СЕТ СН'!$I$22</f>
        <v>1555.7004662700001</v>
      </c>
      <c r="H139" s="36">
        <f>SUMIFS(СВЦЭМ!$C$33:$C$776,СВЦЭМ!$A$33:$A$776,$A139,СВЦЭМ!$B$33:$B$776,H$119)+'СЕТ СН'!$I$12+СВЦЭМ!$D$10+'СЕТ СН'!$I$6-'СЕТ СН'!$I$22</f>
        <v>1510.7559867</v>
      </c>
      <c r="I139" s="36">
        <f>SUMIFS(СВЦЭМ!$C$33:$C$776,СВЦЭМ!$A$33:$A$776,$A139,СВЦЭМ!$B$33:$B$776,I$119)+'СЕТ СН'!$I$12+СВЦЭМ!$D$10+'СЕТ СН'!$I$6-'СЕТ СН'!$I$22</f>
        <v>1462.6298845900001</v>
      </c>
      <c r="J139" s="36">
        <f>SUMIFS(СВЦЭМ!$C$33:$C$776,СВЦЭМ!$A$33:$A$776,$A139,СВЦЭМ!$B$33:$B$776,J$119)+'СЕТ СН'!$I$12+СВЦЭМ!$D$10+'СЕТ СН'!$I$6-'СЕТ СН'!$I$22</f>
        <v>1448.0541078599999</v>
      </c>
      <c r="K139" s="36">
        <f>SUMIFS(СВЦЭМ!$C$33:$C$776,СВЦЭМ!$A$33:$A$776,$A139,СВЦЭМ!$B$33:$B$776,K$119)+'СЕТ СН'!$I$12+СВЦЭМ!$D$10+'СЕТ СН'!$I$6-'СЕТ СН'!$I$22</f>
        <v>1436.8696623199999</v>
      </c>
      <c r="L139" s="36">
        <f>SUMIFS(СВЦЭМ!$C$33:$C$776,СВЦЭМ!$A$33:$A$776,$A139,СВЦЭМ!$B$33:$B$776,L$119)+'СЕТ СН'!$I$12+СВЦЭМ!$D$10+'СЕТ СН'!$I$6-'СЕТ СН'!$I$22</f>
        <v>1422.0158240800001</v>
      </c>
      <c r="M139" s="36">
        <f>SUMIFS(СВЦЭМ!$C$33:$C$776,СВЦЭМ!$A$33:$A$776,$A139,СВЦЭМ!$B$33:$B$776,M$119)+'СЕТ СН'!$I$12+СВЦЭМ!$D$10+'СЕТ СН'!$I$6-'СЕТ СН'!$I$22</f>
        <v>1373.81072064</v>
      </c>
      <c r="N139" s="36">
        <f>SUMIFS(СВЦЭМ!$C$33:$C$776,СВЦЭМ!$A$33:$A$776,$A139,СВЦЭМ!$B$33:$B$776,N$119)+'СЕТ СН'!$I$12+СВЦЭМ!$D$10+'СЕТ СН'!$I$6-'СЕТ СН'!$I$22</f>
        <v>1360.55293379</v>
      </c>
      <c r="O139" s="36">
        <f>SUMIFS(СВЦЭМ!$C$33:$C$776,СВЦЭМ!$A$33:$A$776,$A139,СВЦЭМ!$B$33:$B$776,O$119)+'СЕТ СН'!$I$12+СВЦЭМ!$D$10+'СЕТ СН'!$I$6-'СЕТ СН'!$I$22</f>
        <v>1364.8706940899999</v>
      </c>
      <c r="P139" s="36">
        <f>SUMIFS(СВЦЭМ!$C$33:$C$776,СВЦЭМ!$A$33:$A$776,$A139,СВЦЭМ!$B$33:$B$776,P$119)+'СЕТ СН'!$I$12+СВЦЭМ!$D$10+'СЕТ СН'!$I$6-'СЕТ СН'!$I$22</f>
        <v>1371.7227509499999</v>
      </c>
      <c r="Q139" s="36">
        <f>SUMIFS(СВЦЭМ!$C$33:$C$776,СВЦЭМ!$A$33:$A$776,$A139,СВЦЭМ!$B$33:$B$776,Q$119)+'СЕТ СН'!$I$12+СВЦЭМ!$D$10+'СЕТ СН'!$I$6-'СЕТ СН'!$I$22</f>
        <v>1369.28568071</v>
      </c>
      <c r="R139" s="36">
        <f>SUMIFS(СВЦЭМ!$C$33:$C$776,СВЦЭМ!$A$33:$A$776,$A139,СВЦЭМ!$B$33:$B$776,R$119)+'СЕТ СН'!$I$12+СВЦЭМ!$D$10+'СЕТ СН'!$I$6-'СЕТ СН'!$I$22</f>
        <v>1360.1132678399999</v>
      </c>
      <c r="S139" s="36">
        <f>SUMIFS(СВЦЭМ!$C$33:$C$776,СВЦЭМ!$A$33:$A$776,$A139,СВЦЭМ!$B$33:$B$776,S$119)+'СЕТ СН'!$I$12+СВЦЭМ!$D$10+'СЕТ СН'!$I$6-'СЕТ СН'!$I$22</f>
        <v>1334.72645242</v>
      </c>
      <c r="T139" s="36">
        <f>SUMIFS(СВЦЭМ!$C$33:$C$776,СВЦЭМ!$A$33:$A$776,$A139,СВЦЭМ!$B$33:$B$776,T$119)+'СЕТ СН'!$I$12+СВЦЭМ!$D$10+'СЕТ СН'!$I$6-'СЕТ СН'!$I$22</f>
        <v>1320.5116586899999</v>
      </c>
      <c r="U139" s="36">
        <f>SUMIFS(СВЦЭМ!$C$33:$C$776,СВЦЭМ!$A$33:$A$776,$A139,СВЦЭМ!$B$33:$B$776,U$119)+'СЕТ СН'!$I$12+СВЦЭМ!$D$10+'СЕТ СН'!$I$6-'СЕТ СН'!$I$22</f>
        <v>1327.7723215799999</v>
      </c>
      <c r="V139" s="36">
        <f>SUMIFS(СВЦЭМ!$C$33:$C$776,СВЦЭМ!$A$33:$A$776,$A139,СВЦЭМ!$B$33:$B$776,V$119)+'СЕТ СН'!$I$12+СВЦЭМ!$D$10+'СЕТ СН'!$I$6-'СЕТ СН'!$I$22</f>
        <v>1332.88964156</v>
      </c>
      <c r="W139" s="36">
        <f>SUMIFS(СВЦЭМ!$C$33:$C$776,СВЦЭМ!$A$33:$A$776,$A139,СВЦЭМ!$B$33:$B$776,W$119)+'СЕТ СН'!$I$12+СВЦЭМ!$D$10+'СЕТ СН'!$I$6-'СЕТ СН'!$I$22</f>
        <v>1344.8419830299999</v>
      </c>
      <c r="X139" s="36">
        <f>SUMIFS(СВЦЭМ!$C$33:$C$776,СВЦЭМ!$A$33:$A$776,$A139,СВЦЭМ!$B$33:$B$776,X$119)+'СЕТ СН'!$I$12+СВЦЭМ!$D$10+'СЕТ СН'!$I$6-'СЕТ СН'!$I$22</f>
        <v>1341.5602423599998</v>
      </c>
      <c r="Y139" s="36">
        <f>SUMIFS(СВЦЭМ!$C$33:$C$776,СВЦЭМ!$A$33:$A$776,$A139,СВЦЭМ!$B$33:$B$776,Y$119)+'СЕТ СН'!$I$12+СВЦЭМ!$D$10+'СЕТ СН'!$I$6-'СЕТ СН'!$I$22</f>
        <v>1360.95356599</v>
      </c>
    </row>
    <row r="140" spans="1:25" ht="15.75" x14ac:dyDescent="0.2">
      <c r="A140" s="35">
        <f t="shared" si="3"/>
        <v>44156</v>
      </c>
      <c r="B140" s="36">
        <f>SUMIFS(СВЦЭМ!$C$33:$C$776,СВЦЭМ!$A$33:$A$776,$A140,СВЦЭМ!$B$33:$B$776,B$119)+'СЕТ СН'!$I$12+СВЦЭМ!$D$10+'СЕТ СН'!$I$6-'СЕТ СН'!$I$22</f>
        <v>1444.52968562</v>
      </c>
      <c r="C140" s="36">
        <f>SUMIFS(СВЦЭМ!$C$33:$C$776,СВЦЭМ!$A$33:$A$776,$A140,СВЦЭМ!$B$33:$B$776,C$119)+'СЕТ СН'!$I$12+СВЦЭМ!$D$10+'СЕТ СН'!$I$6-'СЕТ СН'!$I$22</f>
        <v>1494.3033161399999</v>
      </c>
      <c r="D140" s="36">
        <f>SUMIFS(СВЦЭМ!$C$33:$C$776,СВЦЭМ!$A$33:$A$776,$A140,СВЦЭМ!$B$33:$B$776,D$119)+'СЕТ СН'!$I$12+СВЦЭМ!$D$10+'СЕТ СН'!$I$6-'СЕТ СН'!$I$22</f>
        <v>1547.4117004</v>
      </c>
      <c r="E140" s="36">
        <f>SUMIFS(СВЦЭМ!$C$33:$C$776,СВЦЭМ!$A$33:$A$776,$A140,СВЦЭМ!$B$33:$B$776,E$119)+'СЕТ СН'!$I$12+СВЦЭМ!$D$10+'СЕТ СН'!$I$6-'СЕТ СН'!$I$22</f>
        <v>1551.3063385400001</v>
      </c>
      <c r="F140" s="36">
        <f>SUMIFS(СВЦЭМ!$C$33:$C$776,СВЦЭМ!$A$33:$A$776,$A140,СВЦЭМ!$B$33:$B$776,F$119)+'СЕТ СН'!$I$12+СВЦЭМ!$D$10+'СЕТ СН'!$I$6-'СЕТ СН'!$I$22</f>
        <v>1549.4389011100002</v>
      </c>
      <c r="G140" s="36">
        <f>SUMIFS(СВЦЭМ!$C$33:$C$776,СВЦЭМ!$A$33:$A$776,$A140,СВЦЭМ!$B$33:$B$776,G$119)+'СЕТ СН'!$I$12+СВЦЭМ!$D$10+'СЕТ СН'!$I$6-'СЕТ СН'!$I$22</f>
        <v>1535.7318076199999</v>
      </c>
      <c r="H140" s="36">
        <f>SUMIFS(СВЦЭМ!$C$33:$C$776,СВЦЭМ!$A$33:$A$776,$A140,СВЦЭМ!$B$33:$B$776,H$119)+'СЕТ СН'!$I$12+СВЦЭМ!$D$10+'СЕТ СН'!$I$6-'СЕТ СН'!$I$22</f>
        <v>1519.51617437</v>
      </c>
      <c r="I140" s="36">
        <f>SUMIFS(СВЦЭМ!$C$33:$C$776,СВЦЭМ!$A$33:$A$776,$A140,СВЦЭМ!$B$33:$B$776,I$119)+'СЕТ СН'!$I$12+СВЦЭМ!$D$10+'СЕТ СН'!$I$6-'СЕТ СН'!$I$22</f>
        <v>1486.23652655</v>
      </c>
      <c r="J140" s="36">
        <f>SUMIFS(СВЦЭМ!$C$33:$C$776,СВЦЭМ!$A$33:$A$776,$A140,СВЦЭМ!$B$33:$B$776,J$119)+'СЕТ СН'!$I$12+СВЦЭМ!$D$10+'СЕТ СН'!$I$6-'СЕТ СН'!$I$22</f>
        <v>1452.3290654299999</v>
      </c>
      <c r="K140" s="36">
        <f>SUMIFS(СВЦЭМ!$C$33:$C$776,СВЦЭМ!$A$33:$A$776,$A140,СВЦЭМ!$B$33:$B$776,K$119)+'СЕТ СН'!$I$12+СВЦЭМ!$D$10+'СЕТ СН'!$I$6-'СЕТ СН'!$I$22</f>
        <v>1423.34000169</v>
      </c>
      <c r="L140" s="36">
        <f>SUMIFS(СВЦЭМ!$C$33:$C$776,СВЦЭМ!$A$33:$A$776,$A140,СВЦЭМ!$B$33:$B$776,L$119)+'СЕТ СН'!$I$12+СВЦЭМ!$D$10+'СЕТ СН'!$I$6-'СЕТ СН'!$I$22</f>
        <v>1377.7508802699999</v>
      </c>
      <c r="M140" s="36">
        <f>SUMIFS(СВЦЭМ!$C$33:$C$776,СВЦЭМ!$A$33:$A$776,$A140,СВЦЭМ!$B$33:$B$776,M$119)+'СЕТ СН'!$I$12+СВЦЭМ!$D$10+'СЕТ СН'!$I$6-'СЕТ СН'!$I$22</f>
        <v>1337.4613587700001</v>
      </c>
      <c r="N140" s="36">
        <f>SUMIFS(СВЦЭМ!$C$33:$C$776,СВЦЭМ!$A$33:$A$776,$A140,СВЦЭМ!$B$33:$B$776,N$119)+'СЕТ СН'!$I$12+СВЦЭМ!$D$10+'СЕТ СН'!$I$6-'СЕТ СН'!$I$22</f>
        <v>1333.6391326399998</v>
      </c>
      <c r="O140" s="36">
        <f>SUMIFS(СВЦЭМ!$C$33:$C$776,СВЦЭМ!$A$33:$A$776,$A140,СВЦЭМ!$B$33:$B$776,O$119)+'СЕТ СН'!$I$12+СВЦЭМ!$D$10+'СЕТ СН'!$I$6-'СЕТ СН'!$I$22</f>
        <v>1330.6544172599999</v>
      </c>
      <c r="P140" s="36">
        <f>SUMIFS(СВЦЭМ!$C$33:$C$776,СВЦЭМ!$A$33:$A$776,$A140,СВЦЭМ!$B$33:$B$776,P$119)+'СЕТ СН'!$I$12+СВЦЭМ!$D$10+'СЕТ СН'!$I$6-'СЕТ СН'!$I$22</f>
        <v>1343.89827999</v>
      </c>
      <c r="Q140" s="36">
        <f>SUMIFS(СВЦЭМ!$C$33:$C$776,СВЦЭМ!$A$33:$A$776,$A140,СВЦЭМ!$B$33:$B$776,Q$119)+'СЕТ СН'!$I$12+СВЦЭМ!$D$10+'СЕТ СН'!$I$6-'СЕТ СН'!$I$22</f>
        <v>1331.8516296299999</v>
      </c>
      <c r="R140" s="36">
        <f>SUMIFS(СВЦЭМ!$C$33:$C$776,СВЦЭМ!$A$33:$A$776,$A140,СВЦЭМ!$B$33:$B$776,R$119)+'СЕТ СН'!$I$12+СВЦЭМ!$D$10+'СЕТ СН'!$I$6-'СЕТ СН'!$I$22</f>
        <v>1322.6918326499999</v>
      </c>
      <c r="S140" s="36">
        <f>SUMIFS(СВЦЭМ!$C$33:$C$776,СВЦЭМ!$A$33:$A$776,$A140,СВЦЭМ!$B$33:$B$776,S$119)+'СЕТ СН'!$I$12+СВЦЭМ!$D$10+'СЕТ СН'!$I$6-'СЕТ СН'!$I$22</f>
        <v>1294.9400132999999</v>
      </c>
      <c r="T140" s="36">
        <f>SUMIFS(СВЦЭМ!$C$33:$C$776,СВЦЭМ!$A$33:$A$776,$A140,СВЦЭМ!$B$33:$B$776,T$119)+'СЕТ СН'!$I$12+СВЦЭМ!$D$10+'СЕТ СН'!$I$6-'СЕТ СН'!$I$22</f>
        <v>1298.24484794</v>
      </c>
      <c r="U140" s="36">
        <f>SUMIFS(СВЦЭМ!$C$33:$C$776,СВЦЭМ!$A$33:$A$776,$A140,СВЦЭМ!$B$33:$B$776,U$119)+'СЕТ СН'!$I$12+СВЦЭМ!$D$10+'СЕТ СН'!$I$6-'СЕТ СН'!$I$22</f>
        <v>1301.5316418</v>
      </c>
      <c r="V140" s="36">
        <f>SUMIFS(СВЦЭМ!$C$33:$C$776,СВЦЭМ!$A$33:$A$776,$A140,СВЦЭМ!$B$33:$B$776,V$119)+'СЕТ СН'!$I$12+СВЦЭМ!$D$10+'СЕТ СН'!$I$6-'СЕТ СН'!$I$22</f>
        <v>1302.7098676000001</v>
      </c>
      <c r="W140" s="36">
        <f>SUMIFS(СВЦЭМ!$C$33:$C$776,СВЦЭМ!$A$33:$A$776,$A140,СВЦЭМ!$B$33:$B$776,W$119)+'СЕТ СН'!$I$12+СВЦЭМ!$D$10+'СЕТ СН'!$I$6-'СЕТ СН'!$I$22</f>
        <v>1311.1074883599999</v>
      </c>
      <c r="X140" s="36">
        <f>SUMIFS(СВЦЭМ!$C$33:$C$776,СВЦЭМ!$A$33:$A$776,$A140,СВЦЭМ!$B$33:$B$776,X$119)+'СЕТ СН'!$I$12+СВЦЭМ!$D$10+'СЕТ СН'!$I$6-'СЕТ СН'!$I$22</f>
        <v>1333.6124803299999</v>
      </c>
      <c r="Y140" s="36">
        <f>SUMIFS(СВЦЭМ!$C$33:$C$776,СВЦЭМ!$A$33:$A$776,$A140,СВЦЭМ!$B$33:$B$776,Y$119)+'СЕТ СН'!$I$12+СВЦЭМ!$D$10+'СЕТ СН'!$I$6-'СЕТ СН'!$I$22</f>
        <v>1371.74678208</v>
      </c>
    </row>
    <row r="141" spans="1:25" ht="15.75" x14ac:dyDescent="0.2">
      <c r="A141" s="35">
        <f t="shared" si="3"/>
        <v>44157</v>
      </c>
      <c r="B141" s="36">
        <f>SUMIFS(СВЦЭМ!$C$33:$C$776,СВЦЭМ!$A$33:$A$776,$A141,СВЦЭМ!$B$33:$B$776,B$119)+'СЕТ СН'!$I$12+СВЦЭМ!$D$10+'СЕТ СН'!$I$6-'СЕТ СН'!$I$22</f>
        <v>1415.70928319</v>
      </c>
      <c r="C141" s="36">
        <f>SUMIFS(СВЦЭМ!$C$33:$C$776,СВЦЭМ!$A$33:$A$776,$A141,СВЦЭМ!$B$33:$B$776,C$119)+'СЕТ СН'!$I$12+СВЦЭМ!$D$10+'СЕТ СН'!$I$6-'СЕТ СН'!$I$22</f>
        <v>1501.5656086099998</v>
      </c>
      <c r="D141" s="36">
        <f>SUMIFS(СВЦЭМ!$C$33:$C$776,СВЦЭМ!$A$33:$A$776,$A141,СВЦЭМ!$B$33:$B$776,D$119)+'СЕТ СН'!$I$12+СВЦЭМ!$D$10+'СЕТ СН'!$I$6-'СЕТ СН'!$I$22</f>
        <v>1555.3597688300001</v>
      </c>
      <c r="E141" s="36">
        <f>SUMIFS(СВЦЭМ!$C$33:$C$776,СВЦЭМ!$A$33:$A$776,$A141,СВЦЭМ!$B$33:$B$776,E$119)+'СЕТ СН'!$I$12+СВЦЭМ!$D$10+'СЕТ СН'!$I$6-'СЕТ СН'!$I$22</f>
        <v>1557.8645250300001</v>
      </c>
      <c r="F141" s="36">
        <f>SUMIFS(СВЦЭМ!$C$33:$C$776,СВЦЭМ!$A$33:$A$776,$A141,СВЦЭМ!$B$33:$B$776,F$119)+'СЕТ СН'!$I$12+СВЦЭМ!$D$10+'СЕТ СН'!$I$6-'СЕТ СН'!$I$22</f>
        <v>1557.9402246300001</v>
      </c>
      <c r="G141" s="36">
        <f>SUMIFS(СВЦЭМ!$C$33:$C$776,СВЦЭМ!$A$33:$A$776,$A141,СВЦЭМ!$B$33:$B$776,G$119)+'СЕТ СН'!$I$12+СВЦЭМ!$D$10+'СЕТ СН'!$I$6-'СЕТ СН'!$I$22</f>
        <v>1547.4402825900002</v>
      </c>
      <c r="H141" s="36">
        <f>SUMIFS(СВЦЭМ!$C$33:$C$776,СВЦЭМ!$A$33:$A$776,$A141,СВЦЭМ!$B$33:$B$776,H$119)+'СЕТ СН'!$I$12+СВЦЭМ!$D$10+'СЕТ СН'!$I$6-'СЕТ СН'!$I$22</f>
        <v>1526.5812872299998</v>
      </c>
      <c r="I141" s="36">
        <f>SUMIFS(СВЦЭМ!$C$33:$C$776,СВЦЭМ!$A$33:$A$776,$A141,СВЦЭМ!$B$33:$B$776,I$119)+'СЕТ СН'!$I$12+СВЦЭМ!$D$10+'СЕТ СН'!$I$6-'СЕТ СН'!$I$22</f>
        <v>1493.7377206799999</v>
      </c>
      <c r="J141" s="36">
        <f>SUMIFS(СВЦЭМ!$C$33:$C$776,СВЦЭМ!$A$33:$A$776,$A141,СВЦЭМ!$B$33:$B$776,J$119)+'СЕТ СН'!$I$12+СВЦЭМ!$D$10+'СЕТ СН'!$I$6-'СЕТ СН'!$I$22</f>
        <v>1470.4656867399999</v>
      </c>
      <c r="K141" s="36">
        <f>SUMIFS(СВЦЭМ!$C$33:$C$776,СВЦЭМ!$A$33:$A$776,$A141,СВЦЭМ!$B$33:$B$776,K$119)+'СЕТ СН'!$I$12+СВЦЭМ!$D$10+'СЕТ СН'!$I$6-'СЕТ СН'!$I$22</f>
        <v>1449.8678082199999</v>
      </c>
      <c r="L141" s="36">
        <f>SUMIFS(СВЦЭМ!$C$33:$C$776,СВЦЭМ!$A$33:$A$776,$A141,СВЦЭМ!$B$33:$B$776,L$119)+'СЕТ СН'!$I$12+СВЦЭМ!$D$10+'СЕТ СН'!$I$6-'СЕТ СН'!$I$22</f>
        <v>1403.1929549500001</v>
      </c>
      <c r="M141" s="36">
        <f>SUMIFS(СВЦЭМ!$C$33:$C$776,СВЦЭМ!$A$33:$A$776,$A141,СВЦЭМ!$B$33:$B$776,M$119)+'СЕТ СН'!$I$12+СВЦЭМ!$D$10+'СЕТ СН'!$I$6-'СЕТ СН'!$I$22</f>
        <v>1349.1487826299999</v>
      </c>
      <c r="N141" s="36">
        <f>SUMIFS(СВЦЭМ!$C$33:$C$776,СВЦЭМ!$A$33:$A$776,$A141,СВЦЭМ!$B$33:$B$776,N$119)+'СЕТ СН'!$I$12+СВЦЭМ!$D$10+'СЕТ СН'!$I$6-'СЕТ СН'!$I$22</f>
        <v>1341.8696818799999</v>
      </c>
      <c r="O141" s="36">
        <f>SUMIFS(СВЦЭМ!$C$33:$C$776,СВЦЭМ!$A$33:$A$776,$A141,СВЦЭМ!$B$33:$B$776,O$119)+'СЕТ СН'!$I$12+СВЦЭМ!$D$10+'СЕТ СН'!$I$6-'СЕТ СН'!$I$22</f>
        <v>1349.5174455699998</v>
      </c>
      <c r="P141" s="36">
        <f>SUMIFS(СВЦЭМ!$C$33:$C$776,СВЦЭМ!$A$33:$A$776,$A141,СВЦЭМ!$B$33:$B$776,P$119)+'СЕТ СН'!$I$12+СВЦЭМ!$D$10+'СЕТ СН'!$I$6-'СЕТ СН'!$I$22</f>
        <v>1351.6273163799999</v>
      </c>
      <c r="Q141" s="36">
        <f>SUMIFS(СВЦЭМ!$C$33:$C$776,СВЦЭМ!$A$33:$A$776,$A141,СВЦЭМ!$B$33:$B$776,Q$119)+'СЕТ СН'!$I$12+СВЦЭМ!$D$10+'СЕТ СН'!$I$6-'СЕТ СН'!$I$22</f>
        <v>1347.84126281</v>
      </c>
      <c r="R141" s="36">
        <f>SUMIFS(СВЦЭМ!$C$33:$C$776,СВЦЭМ!$A$33:$A$776,$A141,СВЦЭМ!$B$33:$B$776,R$119)+'СЕТ СН'!$I$12+СВЦЭМ!$D$10+'СЕТ СН'!$I$6-'СЕТ СН'!$I$22</f>
        <v>1336.5528407199999</v>
      </c>
      <c r="S141" s="36">
        <f>SUMIFS(СВЦЭМ!$C$33:$C$776,СВЦЭМ!$A$33:$A$776,$A141,СВЦЭМ!$B$33:$B$776,S$119)+'СЕТ СН'!$I$12+СВЦЭМ!$D$10+'СЕТ СН'!$I$6-'СЕТ СН'!$I$22</f>
        <v>1334.8197964199999</v>
      </c>
      <c r="T141" s="36">
        <f>SUMIFS(СВЦЭМ!$C$33:$C$776,СВЦЭМ!$A$33:$A$776,$A141,СВЦЭМ!$B$33:$B$776,T$119)+'СЕТ СН'!$I$12+СВЦЭМ!$D$10+'СЕТ СН'!$I$6-'СЕТ СН'!$I$22</f>
        <v>1298.3742088399999</v>
      </c>
      <c r="U141" s="36">
        <f>SUMIFS(СВЦЭМ!$C$33:$C$776,СВЦЭМ!$A$33:$A$776,$A141,СВЦЭМ!$B$33:$B$776,U$119)+'СЕТ СН'!$I$12+СВЦЭМ!$D$10+'СЕТ СН'!$I$6-'СЕТ СН'!$I$22</f>
        <v>1298.4915447899998</v>
      </c>
      <c r="V141" s="36">
        <f>SUMIFS(СВЦЭМ!$C$33:$C$776,СВЦЭМ!$A$33:$A$776,$A141,СВЦЭМ!$B$33:$B$776,V$119)+'СЕТ СН'!$I$12+СВЦЭМ!$D$10+'СЕТ СН'!$I$6-'СЕТ СН'!$I$22</f>
        <v>1307.0679235600001</v>
      </c>
      <c r="W141" s="36">
        <f>SUMIFS(СВЦЭМ!$C$33:$C$776,СВЦЭМ!$A$33:$A$776,$A141,СВЦЭМ!$B$33:$B$776,W$119)+'СЕТ СН'!$I$12+СВЦЭМ!$D$10+'СЕТ СН'!$I$6-'СЕТ СН'!$I$22</f>
        <v>1338.60124701</v>
      </c>
      <c r="X141" s="36">
        <f>SUMIFS(СВЦЭМ!$C$33:$C$776,СВЦЭМ!$A$33:$A$776,$A141,СВЦЭМ!$B$33:$B$776,X$119)+'СЕТ СН'!$I$12+СВЦЭМ!$D$10+'СЕТ СН'!$I$6-'СЕТ СН'!$I$22</f>
        <v>1349.58312639</v>
      </c>
      <c r="Y141" s="36">
        <f>SUMIFS(СВЦЭМ!$C$33:$C$776,СВЦЭМ!$A$33:$A$776,$A141,СВЦЭМ!$B$33:$B$776,Y$119)+'СЕТ СН'!$I$12+СВЦЭМ!$D$10+'СЕТ СН'!$I$6-'СЕТ СН'!$I$22</f>
        <v>1374.45427051</v>
      </c>
    </row>
    <row r="142" spans="1:25" ht="15.75" x14ac:dyDescent="0.2">
      <c r="A142" s="35">
        <f t="shared" si="3"/>
        <v>44158</v>
      </c>
      <c r="B142" s="36">
        <f>SUMIFS(СВЦЭМ!$C$33:$C$776,СВЦЭМ!$A$33:$A$776,$A142,СВЦЭМ!$B$33:$B$776,B$119)+'СЕТ СН'!$I$12+СВЦЭМ!$D$10+'СЕТ СН'!$I$6-'СЕТ СН'!$I$22</f>
        <v>1390.2933387600001</v>
      </c>
      <c r="C142" s="36">
        <f>SUMIFS(СВЦЭМ!$C$33:$C$776,СВЦЭМ!$A$33:$A$776,$A142,СВЦЭМ!$B$33:$B$776,C$119)+'СЕТ СН'!$I$12+СВЦЭМ!$D$10+'СЕТ СН'!$I$6-'СЕТ СН'!$I$22</f>
        <v>1435.7388859299999</v>
      </c>
      <c r="D142" s="36">
        <f>SUMIFS(СВЦЭМ!$C$33:$C$776,СВЦЭМ!$A$33:$A$776,$A142,СВЦЭМ!$B$33:$B$776,D$119)+'СЕТ СН'!$I$12+СВЦЭМ!$D$10+'СЕТ СН'!$I$6-'СЕТ СН'!$I$22</f>
        <v>1476.5842584699999</v>
      </c>
      <c r="E142" s="36">
        <f>SUMIFS(СВЦЭМ!$C$33:$C$776,СВЦЭМ!$A$33:$A$776,$A142,СВЦЭМ!$B$33:$B$776,E$119)+'СЕТ СН'!$I$12+СВЦЭМ!$D$10+'СЕТ СН'!$I$6-'СЕТ СН'!$I$22</f>
        <v>1480.5445128399999</v>
      </c>
      <c r="F142" s="36">
        <f>SUMIFS(СВЦЭМ!$C$33:$C$776,СВЦЭМ!$A$33:$A$776,$A142,СВЦЭМ!$B$33:$B$776,F$119)+'СЕТ СН'!$I$12+СВЦЭМ!$D$10+'СЕТ СН'!$I$6-'СЕТ СН'!$I$22</f>
        <v>1473.4256381499999</v>
      </c>
      <c r="G142" s="36">
        <f>SUMIFS(СВЦЭМ!$C$33:$C$776,СВЦЭМ!$A$33:$A$776,$A142,СВЦЭМ!$B$33:$B$776,G$119)+'СЕТ СН'!$I$12+СВЦЭМ!$D$10+'СЕТ СН'!$I$6-'СЕТ СН'!$I$22</f>
        <v>1475.4337377100001</v>
      </c>
      <c r="H142" s="36">
        <f>SUMIFS(СВЦЭМ!$C$33:$C$776,СВЦЭМ!$A$33:$A$776,$A142,СВЦЭМ!$B$33:$B$776,H$119)+'СЕТ СН'!$I$12+СВЦЭМ!$D$10+'СЕТ СН'!$I$6-'СЕТ СН'!$I$22</f>
        <v>1477.4886120900001</v>
      </c>
      <c r="I142" s="36">
        <f>SUMIFS(СВЦЭМ!$C$33:$C$776,СВЦЭМ!$A$33:$A$776,$A142,СВЦЭМ!$B$33:$B$776,I$119)+'СЕТ СН'!$I$12+СВЦЭМ!$D$10+'СЕТ СН'!$I$6-'СЕТ СН'!$I$22</f>
        <v>1468.9102818599999</v>
      </c>
      <c r="J142" s="36">
        <f>SUMIFS(СВЦЭМ!$C$33:$C$776,СВЦЭМ!$A$33:$A$776,$A142,СВЦЭМ!$B$33:$B$776,J$119)+'СЕТ СН'!$I$12+СВЦЭМ!$D$10+'СЕТ СН'!$I$6-'СЕТ СН'!$I$22</f>
        <v>1459.9760416499998</v>
      </c>
      <c r="K142" s="36">
        <f>SUMIFS(СВЦЭМ!$C$33:$C$776,СВЦЭМ!$A$33:$A$776,$A142,СВЦЭМ!$B$33:$B$776,K$119)+'СЕТ СН'!$I$12+СВЦЭМ!$D$10+'СЕТ СН'!$I$6-'СЕТ СН'!$I$22</f>
        <v>1474.9995057599999</v>
      </c>
      <c r="L142" s="36">
        <f>SUMIFS(СВЦЭМ!$C$33:$C$776,СВЦЭМ!$A$33:$A$776,$A142,СВЦЭМ!$B$33:$B$776,L$119)+'СЕТ СН'!$I$12+СВЦЭМ!$D$10+'СЕТ СН'!$I$6-'СЕТ СН'!$I$22</f>
        <v>1451.34106552</v>
      </c>
      <c r="M142" s="36">
        <f>SUMIFS(СВЦЭМ!$C$33:$C$776,СВЦЭМ!$A$33:$A$776,$A142,СВЦЭМ!$B$33:$B$776,M$119)+'СЕТ СН'!$I$12+СВЦЭМ!$D$10+'СЕТ СН'!$I$6-'СЕТ СН'!$I$22</f>
        <v>1400.9950185799999</v>
      </c>
      <c r="N142" s="36">
        <f>SUMIFS(СВЦЭМ!$C$33:$C$776,СВЦЭМ!$A$33:$A$776,$A142,СВЦЭМ!$B$33:$B$776,N$119)+'СЕТ СН'!$I$12+СВЦЭМ!$D$10+'СЕТ СН'!$I$6-'СЕТ СН'!$I$22</f>
        <v>1378.70722798</v>
      </c>
      <c r="O142" s="36">
        <f>SUMIFS(СВЦЭМ!$C$33:$C$776,СВЦЭМ!$A$33:$A$776,$A142,СВЦЭМ!$B$33:$B$776,O$119)+'СЕТ СН'!$I$12+СВЦЭМ!$D$10+'СЕТ СН'!$I$6-'СЕТ СН'!$I$22</f>
        <v>1389.43817188</v>
      </c>
      <c r="P142" s="36">
        <f>SUMIFS(СВЦЭМ!$C$33:$C$776,СВЦЭМ!$A$33:$A$776,$A142,СВЦЭМ!$B$33:$B$776,P$119)+'СЕТ СН'!$I$12+СВЦЭМ!$D$10+'СЕТ СН'!$I$6-'СЕТ СН'!$I$22</f>
        <v>1391.5942187400001</v>
      </c>
      <c r="Q142" s="36">
        <f>SUMIFS(СВЦЭМ!$C$33:$C$776,СВЦЭМ!$A$33:$A$776,$A142,СВЦЭМ!$B$33:$B$776,Q$119)+'СЕТ СН'!$I$12+СВЦЭМ!$D$10+'СЕТ СН'!$I$6-'СЕТ СН'!$I$22</f>
        <v>1390.9071927800001</v>
      </c>
      <c r="R142" s="36">
        <f>SUMIFS(СВЦЭМ!$C$33:$C$776,СВЦЭМ!$A$33:$A$776,$A142,СВЦЭМ!$B$33:$B$776,R$119)+'СЕТ СН'!$I$12+СВЦЭМ!$D$10+'СЕТ СН'!$I$6-'СЕТ СН'!$I$22</f>
        <v>1378.1778780300001</v>
      </c>
      <c r="S142" s="36">
        <f>SUMIFS(СВЦЭМ!$C$33:$C$776,СВЦЭМ!$A$33:$A$776,$A142,СВЦЭМ!$B$33:$B$776,S$119)+'СЕТ СН'!$I$12+СВЦЭМ!$D$10+'СЕТ СН'!$I$6-'СЕТ СН'!$I$22</f>
        <v>1365.0385696399999</v>
      </c>
      <c r="T142" s="36">
        <f>SUMIFS(СВЦЭМ!$C$33:$C$776,СВЦЭМ!$A$33:$A$776,$A142,СВЦЭМ!$B$33:$B$776,T$119)+'СЕТ СН'!$I$12+СВЦЭМ!$D$10+'СЕТ СН'!$I$6-'СЕТ СН'!$I$22</f>
        <v>1350.98857148</v>
      </c>
      <c r="U142" s="36">
        <f>SUMIFS(СВЦЭМ!$C$33:$C$776,СВЦЭМ!$A$33:$A$776,$A142,СВЦЭМ!$B$33:$B$776,U$119)+'СЕТ СН'!$I$12+СВЦЭМ!$D$10+'СЕТ СН'!$I$6-'СЕТ СН'!$I$22</f>
        <v>1346.84298457</v>
      </c>
      <c r="V142" s="36">
        <f>SUMIFS(СВЦЭМ!$C$33:$C$776,СВЦЭМ!$A$33:$A$776,$A142,СВЦЭМ!$B$33:$B$776,V$119)+'СЕТ СН'!$I$12+СВЦЭМ!$D$10+'СЕТ СН'!$I$6-'СЕТ СН'!$I$22</f>
        <v>1358.9771209400001</v>
      </c>
      <c r="W142" s="36">
        <f>SUMIFS(СВЦЭМ!$C$33:$C$776,СВЦЭМ!$A$33:$A$776,$A142,СВЦЭМ!$B$33:$B$776,W$119)+'СЕТ СН'!$I$12+СВЦЭМ!$D$10+'СЕТ СН'!$I$6-'СЕТ СН'!$I$22</f>
        <v>1364.9732033099999</v>
      </c>
      <c r="X142" s="36">
        <f>SUMIFS(СВЦЭМ!$C$33:$C$776,СВЦЭМ!$A$33:$A$776,$A142,СВЦЭМ!$B$33:$B$776,X$119)+'СЕТ СН'!$I$12+СВЦЭМ!$D$10+'СЕТ СН'!$I$6-'СЕТ СН'!$I$22</f>
        <v>1364.6726345299999</v>
      </c>
      <c r="Y142" s="36">
        <f>SUMIFS(СВЦЭМ!$C$33:$C$776,СВЦЭМ!$A$33:$A$776,$A142,СВЦЭМ!$B$33:$B$776,Y$119)+'СЕТ СН'!$I$12+СВЦЭМ!$D$10+'СЕТ СН'!$I$6-'СЕТ СН'!$I$22</f>
        <v>1383.9684355700001</v>
      </c>
    </row>
    <row r="143" spans="1:25" ht="15.75" x14ac:dyDescent="0.2">
      <c r="A143" s="35">
        <f t="shared" si="3"/>
        <v>44159</v>
      </c>
      <c r="B143" s="36">
        <f>SUMIFS(СВЦЭМ!$C$33:$C$776,СВЦЭМ!$A$33:$A$776,$A143,СВЦЭМ!$B$33:$B$776,B$119)+'СЕТ СН'!$I$12+СВЦЭМ!$D$10+'СЕТ СН'!$I$6-'СЕТ СН'!$I$22</f>
        <v>1393.0274399899999</v>
      </c>
      <c r="C143" s="36">
        <f>SUMIFS(СВЦЭМ!$C$33:$C$776,СВЦЭМ!$A$33:$A$776,$A143,СВЦЭМ!$B$33:$B$776,C$119)+'СЕТ СН'!$I$12+СВЦЭМ!$D$10+'СЕТ СН'!$I$6-'СЕТ СН'!$I$22</f>
        <v>1482.1983174</v>
      </c>
      <c r="D143" s="36">
        <f>SUMIFS(СВЦЭМ!$C$33:$C$776,СВЦЭМ!$A$33:$A$776,$A143,СВЦЭМ!$B$33:$B$776,D$119)+'СЕТ СН'!$I$12+СВЦЭМ!$D$10+'СЕТ СН'!$I$6-'СЕТ СН'!$I$22</f>
        <v>1541.8230045800001</v>
      </c>
      <c r="E143" s="36">
        <f>SUMIFS(СВЦЭМ!$C$33:$C$776,СВЦЭМ!$A$33:$A$776,$A143,СВЦЭМ!$B$33:$B$776,E$119)+'СЕТ СН'!$I$12+СВЦЭМ!$D$10+'СЕТ СН'!$I$6-'СЕТ СН'!$I$22</f>
        <v>1555.9859755000002</v>
      </c>
      <c r="F143" s="36">
        <f>SUMIFS(СВЦЭМ!$C$33:$C$776,СВЦЭМ!$A$33:$A$776,$A143,СВЦЭМ!$B$33:$B$776,F$119)+'СЕТ СН'!$I$12+СВЦЭМ!$D$10+'СЕТ СН'!$I$6-'СЕТ СН'!$I$22</f>
        <v>1558.45721357</v>
      </c>
      <c r="G143" s="36">
        <f>SUMIFS(СВЦЭМ!$C$33:$C$776,СВЦЭМ!$A$33:$A$776,$A143,СВЦЭМ!$B$33:$B$776,G$119)+'СЕТ СН'!$I$12+СВЦЭМ!$D$10+'СЕТ СН'!$I$6-'СЕТ СН'!$I$22</f>
        <v>1542.79496402</v>
      </c>
      <c r="H143" s="36">
        <f>SUMIFS(СВЦЭМ!$C$33:$C$776,СВЦЭМ!$A$33:$A$776,$A143,СВЦЭМ!$B$33:$B$776,H$119)+'СЕТ СН'!$I$12+СВЦЭМ!$D$10+'СЕТ СН'!$I$6-'СЕТ СН'!$I$22</f>
        <v>1505.0102547699998</v>
      </c>
      <c r="I143" s="36">
        <f>SUMIFS(СВЦЭМ!$C$33:$C$776,СВЦЭМ!$A$33:$A$776,$A143,СВЦЭМ!$B$33:$B$776,I$119)+'СЕТ СН'!$I$12+СВЦЭМ!$D$10+'СЕТ СН'!$I$6-'СЕТ СН'!$I$22</f>
        <v>1450.4971361600001</v>
      </c>
      <c r="J143" s="36">
        <f>SUMIFS(СВЦЭМ!$C$33:$C$776,СВЦЭМ!$A$33:$A$776,$A143,СВЦЭМ!$B$33:$B$776,J$119)+'СЕТ СН'!$I$12+СВЦЭМ!$D$10+'СЕТ СН'!$I$6-'СЕТ СН'!$I$22</f>
        <v>1423.5275317999999</v>
      </c>
      <c r="K143" s="36">
        <f>SUMIFS(СВЦЭМ!$C$33:$C$776,СВЦЭМ!$A$33:$A$776,$A143,СВЦЭМ!$B$33:$B$776,K$119)+'СЕТ СН'!$I$12+СВЦЭМ!$D$10+'СЕТ СН'!$I$6-'СЕТ СН'!$I$22</f>
        <v>1422.0752629599999</v>
      </c>
      <c r="L143" s="36">
        <f>SUMIFS(СВЦЭМ!$C$33:$C$776,СВЦЭМ!$A$33:$A$776,$A143,СВЦЭМ!$B$33:$B$776,L$119)+'СЕТ СН'!$I$12+СВЦЭМ!$D$10+'СЕТ СН'!$I$6-'СЕТ СН'!$I$22</f>
        <v>1387.20641344</v>
      </c>
      <c r="M143" s="36">
        <f>SUMIFS(СВЦЭМ!$C$33:$C$776,СВЦЭМ!$A$33:$A$776,$A143,СВЦЭМ!$B$33:$B$776,M$119)+'СЕТ СН'!$I$12+СВЦЭМ!$D$10+'СЕТ СН'!$I$6-'СЕТ СН'!$I$22</f>
        <v>1337.69199531</v>
      </c>
      <c r="N143" s="36">
        <f>SUMIFS(СВЦЭМ!$C$33:$C$776,СВЦЭМ!$A$33:$A$776,$A143,СВЦЭМ!$B$33:$B$776,N$119)+'СЕТ СН'!$I$12+СВЦЭМ!$D$10+'СЕТ СН'!$I$6-'СЕТ СН'!$I$22</f>
        <v>1331.04384807</v>
      </c>
      <c r="O143" s="36">
        <f>SUMIFS(СВЦЭМ!$C$33:$C$776,СВЦЭМ!$A$33:$A$776,$A143,СВЦЭМ!$B$33:$B$776,O$119)+'СЕТ СН'!$I$12+СВЦЭМ!$D$10+'СЕТ СН'!$I$6-'СЕТ СН'!$I$22</f>
        <v>1351.04897411</v>
      </c>
      <c r="P143" s="36">
        <f>SUMIFS(СВЦЭМ!$C$33:$C$776,СВЦЭМ!$A$33:$A$776,$A143,СВЦЭМ!$B$33:$B$776,P$119)+'СЕТ СН'!$I$12+СВЦЭМ!$D$10+'СЕТ СН'!$I$6-'СЕТ СН'!$I$22</f>
        <v>1363.8417798400001</v>
      </c>
      <c r="Q143" s="36">
        <f>SUMIFS(СВЦЭМ!$C$33:$C$776,СВЦЭМ!$A$33:$A$776,$A143,СВЦЭМ!$B$33:$B$776,Q$119)+'СЕТ СН'!$I$12+СВЦЭМ!$D$10+'СЕТ СН'!$I$6-'СЕТ СН'!$I$22</f>
        <v>1371.9464895999999</v>
      </c>
      <c r="R143" s="36">
        <f>SUMIFS(СВЦЭМ!$C$33:$C$776,СВЦЭМ!$A$33:$A$776,$A143,СВЦЭМ!$B$33:$B$776,R$119)+'СЕТ СН'!$I$12+СВЦЭМ!$D$10+'СЕТ СН'!$I$6-'СЕТ СН'!$I$22</f>
        <v>1380.7311502100001</v>
      </c>
      <c r="S143" s="36">
        <f>SUMIFS(СВЦЭМ!$C$33:$C$776,СВЦЭМ!$A$33:$A$776,$A143,СВЦЭМ!$B$33:$B$776,S$119)+'СЕТ СН'!$I$12+СВЦЭМ!$D$10+'СЕТ СН'!$I$6-'СЕТ СН'!$I$22</f>
        <v>1367.454203</v>
      </c>
      <c r="T143" s="36">
        <f>SUMIFS(СВЦЭМ!$C$33:$C$776,СВЦЭМ!$A$33:$A$776,$A143,СВЦЭМ!$B$33:$B$776,T$119)+'СЕТ СН'!$I$12+СВЦЭМ!$D$10+'СЕТ СН'!$I$6-'СЕТ СН'!$I$22</f>
        <v>1331.1357392099999</v>
      </c>
      <c r="U143" s="36">
        <f>SUMIFS(СВЦЭМ!$C$33:$C$776,СВЦЭМ!$A$33:$A$776,$A143,СВЦЭМ!$B$33:$B$776,U$119)+'СЕТ СН'!$I$12+СВЦЭМ!$D$10+'СЕТ СН'!$I$6-'СЕТ СН'!$I$22</f>
        <v>1314.6470298199999</v>
      </c>
      <c r="V143" s="36">
        <f>SUMIFS(СВЦЭМ!$C$33:$C$776,СВЦЭМ!$A$33:$A$776,$A143,СВЦЭМ!$B$33:$B$776,V$119)+'СЕТ СН'!$I$12+СВЦЭМ!$D$10+'СЕТ СН'!$I$6-'СЕТ СН'!$I$22</f>
        <v>1318.7182130699998</v>
      </c>
      <c r="W143" s="36">
        <f>SUMIFS(СВЦЭМ!$C$33:$C$776,СВЦЭМ!$A$33:$A$776,$A143,СВЦЭМ!$B$33:$B$776,W$119)+'СЕТ СН'!$I$12+СВЦЭМ!$D$10+'СЕТ СН'!$I$6-'СЕТ СН'!$I$22</f>
        <v>1333.1051811100001</v>
      </c>
      <c r="X143" s="36">
        <f>SUMIFS(СВЦЭМ!$C$33:$C$776,СВЦЭМ!$A$33:$A$776,$A143,СВЦЭМ!$B$33:$B$776,X$119)+'СЕТ СН'!$I$12+СВЦЭМ!$D$10+'СЕТ СН'!$I$6-'СЕТ СН'!$I$22</f>
        <v>1334.5391333</v>
      </c>
      <c r="Y143" s="36">
        <f>SUMIFS(СВЦЭМ!$C$33:$C$776,СВЦЭМ!$A$33:$A$776,$A143,СВЦЭМ!$B$33:$B$776,Y$119)+'СЕТ СН'!$I$12+СВЦЭМ!$D$10+'СЕТ СН'!$I$6-'СЕТ СН'!$I$22</f>
        <v>1360.1348833299999</v>
      </c>
    </row>
    <row r="144" spans="1:25" ht="15.75" x14ac:dyDescent="0.2">
      <c r="A144" s="35">
        <f t="shared" si="3"/>
        <v>44160</v>
      </c>
      <c r="B144" s="36">
        <f>SUMIFS(СВЦЭМ!$C$33:$C$776,СВЦЭМ!$A$33:$A$776,$A144,СВЦЭМ!$B$33:$B$776,B$119)+'СЕТ СН'!$I$12+СВЦЭМ!$D$10+'СЕТ СН'!$I$6-'СЕТ СН'!$I$22</f>
        <v>1401.4589498800001</v>
      </c>
      <c r="C144" s="36">
        <f>SUMIFS(СВЦЭМ!$C$33:$C$776,СВЦЭМ!$A$33:$A$776,$A144,СВЦЭМ!$B$33:$B$776,C$119)+'СЕТ СН'!$I$12+СВЦЭМ!$D$10+'СЕТ СН'!$I$6-'СЕТ СН'!$I$22</f>
        <v>1474.87287578</v>
      </c>
      <c r="D144" s="36">
        <f>SUMIFS(СВЦЭМ!$C$33:$C$776,СВЦЭМ!$A$33:$A$776,$A144,СВЦЭМ!$B$33:$B$776,D$119)+'СЕТ СН'!$I$12+СВЦЭМ!$D$10+'СЕТ СН'!$I$6-'СЕТ СН'!$I$22</f>
        <v>1526.4356915399999</v>
      </c>
      <c r="E144" s="36">
        <f>SUMIFS(СВЦЭМ!$C$33:$C$776,СВЦЭМ!$A$33:$A$776,$A144,СВЦЭМ!$B$33:$B$776,E$119)+'СЕТ СН'!$I$12+СВЦЭМ!$D$10+'СЕТ СН'!$I$6-'СЕТ СН'!$I$22</f>
        <v>1533.93682296</v>
      </c>
      <c r="F144" s="36">
        <f>SUMIFS(СВЦЭМ!$C$33:$C$776,СВЦЭМ!$A$33:$A$776,$A144,СВЦЭМ!$B$33:$B$776,F$119)+'СЕТ СН'!$I$12+СВЦЭМ!$D$10+'СЕТ СН'!$I$6-'СЕТ СН'!$I$22</f>
        <v>1527.7490719699999</v>
      </c>
      <c r="G144" s="36">
        <f>SUMIFS(СВЦЭМ!$C$33:$C$776,СВЦЭМ!$A$33:$A$776,$A144,СВЦЭМ!$B$33:$B$776,G$119)+'СЕТ СН'!$I$12+СВЦЭМ!$D$10+'СЕТ СН'!$I$6-'СЕТ СН'!$I$22</f>
        <v>1518.0023333899999</v>
      </c>
      <c r="H144" s="36">
        <f>SUMIFS(СВЦЭМ!$C$33:$C$776,СВЦЭМ!$A$33:$A$776,$A144,СВЦЭМ!$B$33:$B$776,H$119)+'СЕТ СН'!$I$12+СВЦЭМ!$D$10+'СЕТ СН'!$I$6-'СЕТ СН'!$I$22</f>
        <v>1495.7386496099998</v>
      </c>
      <c r="I144" s="36">
        <f>SUMIFS(СВЦЭМ!$C$33:$C$776,СВЦЭМ!$A$33:$A$776,$A144,СВЦЭМ!$B$33:$B$776,I$119)+'СЕТ СН'!$I$12+СВЦЭМ!$D$10+'СЕТ СН'!$I$6-'СЕТ СН'!$I$22</f>
        <v>1460.3142607999998</v>
      </c>
      <c r="J144" s="36">
        <f>SUMIFS(СВЦЭМ!$C$33:$C$776,СВЦЭМ!$A$33:$A$776,$A144,СВЦЭМ!$B$33:$B$776,J$119)+'СЕТ СН'!$I$12+СВЦЭМ!$D$10+'СЕТ СН'!$I$6-'СЕТ СН'!$I$22</f>
        <v>1444.6419281999999</v>
      </c>
      <c r="K144" s="36">
        <f>SUMIFS(СВЦЭМ!$C$33:$C$776,СВЦЭМ!$A$33:$A$776,$A144,СВЦЭМ!$B$33:$B$776,K$119)+'СЕТ СН'!$I$12+СВЦЭМ!$D$10+'СЕТ СН'!$I$6-'СЕТ СН'!$I$22</f>
        <v>1436.4733592499999</v>
      </c>
      <c r="L144" s="36">
        <f>SUMIFS(СВЦЭМ!$C$33:$C$776,СВЦЭМ!$A$33:$A$776,$A144,СВЦЭМ!$B$33:$B$776,L$119)+'СЕТ СН'!$I$12+СВЦЭМ!$D$10+'СЕТ СН'!$I$6-'СЕТ СН'!$I$22</f>
        <v>1403.6912804399999</v>
      </c>
      <c r="M144" s="36">
        <f>SUMIFS(СВЦЭМ!$C$33:$C$776,СВЦЭМ!$A$33:$A$776,$A144,СВЦЭМ!$B$33:$B$776,M$119)+'СЕТ СН'!$I$12+СВЦЭМ!$D$10+'СЕТ СН'!$I$6-'СЕТ СН'!$I$22</f>
        <v>1355.85925716</v>
      </c>
      <c r="N144" s="36">
        <f>SUMIFS(СВЦЭМ!$C$33:$C$776,СВЦЭМ!$A$33:$A$776,$A144,СВЦЭМ!$B$33:$B$776,N$119)+'СЕТ СН'!$I$12+СВЦЭМ!$D$10+'СЕТ СН'!$I$6-'СЕТ СН'!$I$22</f>
        <v>1340.9875769599998</v>
      </c>
      <c r="O144" s="36">
        <f>SUMIFS(СВЦЭМ!$C$33:$C$776,СВЦЭМ!$A$33:$A$776,$A144,СВЦЭМ!$B$33:$B$776,O$119)+'СЕТ СН'!$I$12+СВЦЭМ!$D$10+'СЕТ СН'!$I$6-'СЕТ СН'!$I$22</f>
        <v>1358.7965998499999</v>
      </c>
      <c r="P144" s="36">
        <f>SUMIFS(СВЦЭМ!$C$33:$C$776,СВЦЭМ!$A$33:$A$776,$A144,СВЦЭМ!$B$33:$B$776,P$119)+'СЕТ СН'!$I$12+СВЦЭМ!$D$10+'СЕТ СН'!$I$6-'СЕТ СН'!$I$22</f>
        <v>1366.4551871499998</v>
      </c>
      <c r="Q144" s="36">
        <f>SUMIFS(СВЦЭМ!$C$33:$C$776,СВЦЭМ!$A$33:$A$776,$A144,СВЦЭМ!$B$33:$B$776,Q$119)+'СЕТ СН'!$I$12+СВЦЭМ!$D$10+'СЕТ СН'!$I$6-'СЕТ СН'!$I$22</f>
        <v>1362.2646230199998</v>
      </c>
      <c r="R144" s="36">
        <f>SUMIFS(СВЦЭМ!$C$33:$C$776,СВЦЭМ!$A$33:$A$776,$A144,СВЦЭМ!$B$33:$B$776,R$119)+'СЕТ СН'!$I$12+СВЦЭМ!$D$10+'СЕТ СН'!$I$6-'СЕТ СН'!$I$22</f>
        <v>1364.5118517199999</v>
      </c>
      <c r="S144" s="36">
        <f>SUMIFS(СВЦЭМ!$C$33:$C$776,СВЦЭМ!$A$33:$A$776,$A144,СВЦЭМ!$B$33:$B$776,S$119)+'СЕТ СН'!$I$12+СВЦЭМ!$D$10+'СЕТ СН'!$I$6-'СЕТ СН'!$I$22</f>
        <v>1347.44333476</v>
      </c>
      <c r="T144" s="36">
        <f>SUMIFS(СВЦЭМ!$C$33:$C$776,СВЦЭМ!$A$33:$A$776,$A144,СВЦЭМ!$B$33:$B$776,T$119)+'СЕТ СН'!$I$12+СВЦЭМ!$D$10+'СЕТ СН'!$I$6-'СЕТ СН'!$I$22</f>
        <v>1361.1934716000001</v>
      </c>
      <c r="U144" s="36">
        <f>SUMIFS(СВЦЭМ!$C$33:$C$776,СВЦЭМ!$A$33:$A$776,$A144,СВЦЭМ!$B$33:$B$776,U$119)+'СЕТ СН'!$I$12+СВЦЭМ!$D$10+'СЕТ СН'!$I$6-'СЕТ СН'!$I$22</f>
        <v>1361.5225312499999</v>
      </c>
      <c r="V144" s="36">
        <f>SUMIFS(СВЦЭМ!$C$33:$C$776,СВЦЭМ!$A$33:$A$776,$A144,СВЦЭМ!$B$33:$B$776,V$119)+'СЕТ СН'!$I$12+СВЦЭМ!$D$10+'СЕТ СН'!$I$6-'СЕТ СН'!$I$22</f>
        <v>1346.6296324</v>
      </c>
      <c r="W144" s="36">
        <f>SUMIFS(СВЦЭМ!$C$33:$C$776,СВЦЭМ!$A$33:$A$776,$A144,СВЦЭМ!$B$33:$B$776,W$119)+'СЕТ СН'!$I$12+СВЦЭМ!$D$10+'СЕТ СН'!$I$6-'СЕТ СН'!$I$22</f>
        <v>1350.2641214499999</v>
      </c>
      <c r="X144" s="36">
        <f>SUMIFS(СВЦЭМ!$C$33:$C$776,СВЦЭМ!$A$33:$A$776,$A144,СВЦЭМ!$B$33:$B$776,X$119)+'СЕТ СН'!$I$12+СВЦЭМ!$D$10+'СЕТ СН'!$I$6-'СЕТ СН'!$I$22</f>
        <v>1364.1740012099999</v>
      </c>
      <c r="Y144" s="36">
        <f>SUMIFS(СВЦЭМ!$C$33:$C$776,СВЦЭМ!$A$33:$A$776,$A144,СВЦЭМ!$B$33:$B$776,Y$119)+'СЕТ СН'!$I$12+СВЦЭМ!$D$10+'СЕТ СН'!$I$6-'СЕТ СН'!$I$22</f>
        <v>1383.2890465199998</v>
      </c>
    </row>
    <row r="145" spans="1:26" ht="15.75" x14ac:dyDescent="0.2">
      <c r="A145" s="35">
        <f t="shared" si="3"/>
        <v>44161</v>
      </c>
      <c r="B145" s="36">
        <f>SUMIFS(СВЦЭМ!$C$33:$C$776,СВЦЭМ!$A$33:$A$776,$A145,СВЦЭМ!$B$33:$B$776,B$119)+'СЕТ СН'!$I$12+СВЦЭМ!$D$10+'СЕТ СН'!$I$6-'СЕТ СН'!$I$22</f>
        <v>1383.46587656</v>
      </c>
      <c r="C145" s="36">
        <f>SUMIFS(СВЦЭМ!$C$33:$C$776,СВЦЭМ!$A$33:$A$776,$A145,СВЦЭМ!$B$33:$B$776,C$119)+'СЕТ СН'!$I$12+СВЦЭМ!$D$10+'СЕТ СН'!$I$6-'СЕТ СН'!$I$22</f>
        <v>1457.9382798699999</v>
      </c>
      <c r="D145" s="36">
        <f>SUMIFS(СВЦЭМ!$C$33:$C$776,СВЦЭМ!$A$33:$A$776,$A145,СВЦЭМ!$B$33:$B$776,D$119)+'СЕТ СН'!$I$12+СВЦЭМ!$D$10+'СЕТ СН'!$I$6-'СЕТ СН'!$I$22</f>
        <v>1515.8369508800001</v>
      </c>
      <c r="E145" s="36">
        <f>SUMIFS(СВЦЭМ!$C$33:$C$776,СВЦЭМ!$A$33:$A$776,$A145,СВЦЭМ!$B$33:$B$776,E$119)+'СЕТ СН'!$I$12+СВЦЭМ!$D$10+'СЕТ СН'!$I$6-'СЕТ СН'!$I$22</f>
        <v>1524.1474300599998</v>
      </c>
      <c r="F145" s="36">
        <f>SUMIFS(СВЦЭМ!$C$33:$C$776,СВЦЭМ!$A$33:$A$776,$A145,СВЦЭМ!$B$33:$B$776,F$119)+'СЕТ СН'!$I$12+СВЦЭМ!$D$10+'СЕТ СН'!$I$6-'СЕТ СН'!$I$22</f>
        <v>1518.0811139699999</v>
      </c>
      <c r="G145" s="36">
        <f>SUMIFS(СВЦЭМ!$C$33:$C$776,СВЦЭМ!$A$33:$A$776,$A145,СВЦЭМ!$B$33:$B$776,G$119)+'СЕТ СН'!$I$12+СВЦЭМ!$D$10+'СЕТ СН'!$I$6-'СЕТ СН'!$I$22</f>
        <v>1496.78716291</v>
      </c>
      <c r="H145" s="36">
        <f>SUMIFS(СВЦЭМ!$C$33:$C$776,СВЦЭМ!$A$33:$A$776,$A145,СВЦЭМ!$B$33:$B$776,H$119)+'СЕТ СН'!$I$12+СВЦЭМ!$D$10+'СЕТ СН'!$I$6-'СЕТ СН'!$I$22</f>
        <v>1469.76489053</v>
      </c>
      <c r="I145" s="36">
        <f>SUMIFS(СВЦЭМ!$C$33:$C$776,СВЦЭМ!$A$33:$A$776,$A145,СВЦЭМ!$B$33:$B$776,I$119)+'СЕТ СН'!$I$12+СВЦЭМ!$D$10+'СЕТ СН'!$I$6-'СЕТ СН'!$I$22</f>
        <v>1439.8449338999999</v>
      </c>
      <c r="J145" s="36">
        <f>SUMIFS(СВЦЭМ!$C$33:$C$776,СВЦЭМ!$A$33:$A$776,$A145,СВЦЭМ!$B$33:$B$776,J$119)+'СЕТ СН'!$I$12+СВЦЭМ!$D$10+'СЕТ СН'!$I$6-'СЕТ СН'!$I$22</f>
        <v>1421.3232737899998</v>
      </c>
      <c r="K145" s="36">
        <f>SUMIFS(СВЦЭМ!$C$33:$C$776,СВЦЭМ!$A$33:$A$776,$A145,СВЦЭМ!$B$33:$B$776,K$119)+'СЕТ СН'!$I$12+СВЦЭМ!$D$10+'СЕТ СН'!$I$6-'СЕТ СН'!$I$22</f>
        <v>1424.43137022</v>
      </c>
      <c r="L145" s="36">
        <f>SUMIFS(СВЦЭМ!$C$33:$C$776,СВЦЭМ!$A$33:$A$776,$A145,СВЦЭМ!$B$33:$B$776,L$119)+'СЕТ СН'!$I$12+СВЦЭМ!$D$10+'СЕТ СН'!$I$6-'СЕТ СН'!$I$22</f>
        <v>1394.54004214</v>
      </c>
      <c r="M145" s="36">
        <f>SUMIFS(СВЦЭМ!$C$33:$C$776,СВЦЭМ!$A$33:$A$776,$A145,СВЦЭМ!$B$33:$B$776,M$119)+'СЕТ СН'!$I$12+СВЦЭМ!$D$10+'СЕТ СН'!$I$6-'СЕТ СН'!$I$22</f>
        <v>1354.5731879499999</v>
      </c>
      <c r="N145" s="36">
        <f>SUMIFS(СВЦЭМ!$C$33:$C$776,СВЦЭМ!$A$33:$A$776,$A145,СВЦЭМ!$B$33:$B$776,N$119)+'СЕТ СН'!$I$12+СВЦЭМ!$D$10+'СЕТ СН'!$I$6-'СЕТ СН'!$I$22</f>
        <v>1365.3130179499999</v>
      </c>
      <c r="O145" s="36">
        <f>SUMIFS(СВЦЭМ!$C$33:$C$776,СВЦЭМ!$A$33:$A$776,$A145,СВЦЭМ!$B$33:$B$776,O$119)+'СЕТ СН'!$I$12+СВЦЭМ!$D$10+'СЕТ СН'!$I$6-'СЕТ СН'!$I$22</f>
        <v>1371.6577731299999</v>
      </c>
      <c r="P145" s="36">
        <f>SUMIFS(СВЦЭМ!$C$33:$C$776,СВЦЭМ!$A$33:$A$776,$A145,СВЦЭМ!$B$33:$B$776,P$119)+'СЕТ СН'!$I$12+СВЦЭМ!$D$10+'СЕТ СН'!$I$6-'СЕТ СН'!$I$22</f>
        <v>1374.00522009</v>
      </c>
      <c r="Q145" s="36">
        <f>SUMIFS(СВЦЭМ!$C$33:$C$776,СВЦЭМ!$A$33:$A$776,$A145,СВЦЭМ!$B$33:$B$776,Q$119)+'СЕТ СН'!$I$12+СВЦЭМ!$D$10+'СЕТ СН'!$I$6-'СЕТ СН'!$I$22</f>
        <v>1375.70916715</v>
      </c>
      <c r="R145" s="36">
        <f>SUMIFS(СВЦЭМ!$C$33:$C$776,СВЦЭМ!$A$33:$A$776,$A145,СВЦЭМ!$B$33:$B$776,R$119)+'СЕТ СН'!$I$12+СВЦЭМ!$D$10+'СЕТ СН'!$I$6-'СЕТ СН'!$I$22</f>
        <v>1362.4661164499998</v>
      </c>
      <c r="S145" s="36">
        <f>SUMIFS(СВЦЭМ!$C$33:$C$776,СВЦЭМ!$A$33:$A$776,$A145,СВЦЭМ!$B$33:$B$776,S$119)+'СЕТ СН'!$I$12+СВЦЭМ!$D$10+'СЕТ СН'!$I$6-'СЕТ СН'!$I$22</f>
        <v>1343.51137126</v>
      </c>
      <c r="T145" s="36">
        <f>SUMIFS(СВЦЭМ!$C$33:$C$776,СВЦЭМ!$A$33:$A$776,$A145,СВЦЭМ!$B$33:$B$776,T$119)+'СЕТ СН'!$I$12+СВЦЭМ!$D$10+'СЕТ СН'!$I$6-'СЕТ СН'!$I$22</f>
        <v>1352.6853758699999</v>
      </c>
      <c r="U145" s="36">
        <f>SUMIFS(СВЦЭМ!$C$33:$C$776,СВЦЭМ!$A$33:$A$776,$A145,СВЦЭМ!$B$33:$B$776,U$119)+'СЕТ СН'!$I$12+СВЦЭМ!$D$10+'СЕТ СН'!$I$6-'СЕТ СН'!$I$22</f>
        <v>1350.3221148</v>
      </c>
      <c r="V145" s="36">
        <f>SUMIFS(СВЦЭМ!$C$33:$C$776,СВЦЭМ!$A$33:$A$776,$A145,СВЦЭМ!$B$33:$B$776,V$119)+'СЕТ СН'!$I$12+СВЦЭМ!$D$10+'СЕТ СН'!$I$6-'СЕТ СН'!$I$22</f>
        <v>1335.3980804099999</v>
      </c>
      <c r="W145" s="36">
        <f>SUMIFS(СВЦЭМ!$C$33:$C$776,СВЦЭМ!$A$33:$A$776,$A145,СВЦЭМ!$B$33:$B$776,W$119)+'СЕТ СН'!$I$12+СВЦЭМ!$D$10+'СЕТ СН'!$I$6-'СЕТ СН'!$I$22</f>
        <v>1359.9623770399999</v>
      </c>
      <c r="X145" s="36">
        <f>SUMIFS(СВЦЭМ!$C$33:$C$776,СВЦЭМ!$A$33:$A$776,$A145,СВЦЭМ!$B$33:$B$776,X$119)+'СЕТ СН'!$I$12+СВЦЭМ!$D$10+'СЕТ СН'!$I$6-'СЕТ СН'!$I$22</f>
        <v>1367.3476874099999</v>
      </c>
      <c r="Y145" s="36">
        <f>SUMIFS(СВЦЭМ!$C$33:$C$776,СВЦЭМ!$A$33:$A$776,$A145,СВЦЭМ!$B$33:$B$776,Y$119)+'СЕТ СН'!$I$12+СВЦЭМ!$D$10+'СЕТ СН'!$I$6-'СЕТ СН'!$I$22</f>
        <v>1382.1077471200001</v>
      </c>
    </row>
    <row r="146" spans="1:26" ht="15.75" x14ac:dyDescent="0.2">
      <c r="A146" s="35">
        <f t="shared" si="3"/>
        <v>44162</v>
      </c>
      <c r="B146" s="36">
        <f>SUMIFS(СВЦЭМ!$C$33:$C$776,СВЦЭМ!$A$33:$A$776,$A146,СВЦЭМ!$B$33:$B$776,B$119)+'СЕТ СН'!$I$12+СВЦЭМ!$D$10+'СЕТ СН'!$I$6-'СЕТ СН'!$I$22</f>
        <v>1386.8620214</v>
      </c>
      <c r="C146" s="36">
        <f>SUMIFS(СВЦЭМ!$C$33:$C$776,СВЦЭМ!$A$33:$A$776,$A146,СВЦЭМ!$B$33:$B$776,C$119)+'СЕТ СН'!$I$12+СВЦЭМ!$D$10+'СЕТ СН'!$I$6-'СЕТ СН'!$I$22</f>
        <v>1468.1148589700001</v>
      </c>
      <c r="D146" s="36">
        <f>SUMIFS(СВЦЭМ!$C$33:$C$776,СВЦЭМ!$A$33:$A$776,$A146,СВЦЭМ!$B$33:$B$776,D$119)+'СЕТ СН'!$I$12+СВЦЭМ!$D$10+'СЕТ СН'!$I$6-'СЕТ СН'!$I$22</f>
        <v>1527.20096429</v>
      </c>
      <c r="E146" s="36">
        <f>SUMIFS(СВЦЭМ!$C$33:$C$776,СВЦЭМ!$A$33:$A$776,$A146,СВЦЭМ!$B$33:$B$776,E$119)+'СЕТ СН'!$I$12+СВЦЭМ!$D$10+'СЕТ СН'!$I$6-'СЕТ СН'!$I$22</f>
        <v>1538.65459448</v>
      </c>
      <c r="F146" s="36">
        <f>SUMIFS(СВЦЭМ!$C$33:$C$776,СВЦЭМ!$A$33:$A$776,$A146,СВЦЭМ!$B$33:$B$776,F$119)+'СЕТ СН'!$I$12+СВЦЭМ!$D$10+'СЕТ СН'!$I$6-'СЕТ СН'!$I$22</f>
        <v>1542.2745599200002</v>
      </c>
      <c r="G146" s="36">
        <f>SUMIFS(СВЦЭМ!$C$33:$C$776,СВЦЭМ!$A$33:$A$776,$A146,СВЦЭМ!$B$33:$B$776,G$119)+'СЕТ СН'!$I$12+СВЦЭМ!$D$10+'СЕТ СН'!$I$6-'СЕТ СН'!$I$22</f>
        <v>1528.15417432</v>
      </c>
      <c r="H146" s="36">
        <f>SUMIFS(СВЦЭМ!$C$33:$C$776,СВЦЭМ!$A$33:$A$776,$A146,СВЦЭМ!$B$33:$B$776,H$119)+'СЕТ СН'!$I$12+СВЦЭМ!$D$10+'СЕТ СН'!$I$6-'СЕТ СН'!$I$22</f>
        <v>1485.79885943</v>
      </c>
      <c r="I146" s="36">
        <f>SUMIFS(СВЦЭМ!$C$33:$C$776,СВЦЭМ!$A$33:$A$776,$A146,СВЦЭМ!$B$33:$B$776,I$119)+'СЕТ СН'!$I$12+СВЦЭМ!$D$10+'СЕТ СН'!$I$6-'СЕТ СН'!$I$22</f>
        <v>1449.4731365299999</v>
      </c>
      <c r="J146" s="36">
        <f>SUMIFS(СВЦЭМ!$C$33:$C$776,СВЦЭМ!$A$33:$A$776,$A146,СВЦЭМ!$B$33:$B$776,J$119)+'СЕТ СН'!$I$12+СВЦЭМ!$D$10+'СЕТ СН'!$I$6-'СЕТ СН'!$I$22</f>
        <v>1442.6315316499999</v>
      </c>
      <c r="K146" s="36">
        <f>SUMIFS(СВЦЭМ!$C$33:$C$776,СВЦЭМ!$A$33:$A$776,$A146,СВЦЭМ!$B$33:$B$776,K$119)+'СЕТ СН'!$I$12+СВЦЭМ!$D$10+'СЕТ СН'!$I$6-'СЕТ СН'!$I$22</f>
        <v>1444.83207872</v>
      </c>
      <c r="L146" s="36">
        <f>SUMIFS(СВЦЭМ!$C$33:$C$776,СВЦЭМ!$A$33:$A$776,$A146,СВЦЭМ!$B$33:$B$776,L$119)+'СЕТ СН'!$I$12+СВЦЭМ!$D$10+'СЕТ СН'!$I$6-'СЕТ СН'!$I$22</f>
        <v>1411.42370269</v>
      </c>
      <c r="M146" s="36">
        <f>SUMIFS(СВЦЭМ!$C$33:$C$776,СВЦЭМ!$A$33:$A$776,$A146,СВЦЭМ!$B$33:$B$776,M$119)+'СЕТ СН'!$I$12+СВЦЭМ!$D$10+'СЕТ СН'!$I$6-'СЕТ СН'!$I$22</f>
        <v>1363.8009308400001</v>
      </c>
      <c r="N146" s="36">
        <f>SUMIFS(СВЦЭМ!$C$33:$C$776,СВЦЭМ!$A$33:$A$776,$A146,СВЦЭМ!$B$33:$B$776,N$119)+'СЕТ СН'!$I$12+СВЦЭМ!$D$10+'СЕТ СН'!$I$6-'СЕТ СН'!$I$22</f>
        <v>1348.1313537799999</v>
      </c>
      <c r="O146" s="36">
        <f>SUMIFS(СВЦЭМ!$C$33:$C$776,СВЦЭМ!$A$33:$A$776,$A146,СВЦЭМ!$B$33:$B$776,O$119)+'СЕТ СН'!$I$12+СВЦЭМ!$D$10+'СЕТ СН'!$I$6-'СЕТ СН'!$I$22</f>
        <v>1345.5902192399999</v>
      </c>
      <c r="P146" s="36">
        <f>SUMIFS(СВЦЭМ!$C$33:$C$776,СВЦЭМ!$A$33:$A$776,$A146,СВЦЭМ!$B$33:$B$776,P$119)+'СЕТ СН'!$I$12+СВЦЭМ!$D$10+'СЕТ СН'!$I$6-'СЕТ СН'!$I$22</f>
        <v>1363.8721243</v>
      </c>
      <c r="Q146" s="36">
        <f>SUMIFS(СВЦЭМ!$C$33:$C$776,СВЦЭМ!$A$33:$A$776,$A146,СВЦЭМ!$B$33:$B$776,Q$119)+'СЕТ СН'!$I$12+СВЦЭМ!$D$10+'СЕТ СН'!$I$6-'СЕТ СН'!$I$22</f>
        <v>1374.94988878</v>
      </c>
      <c r="R146" s="36">
        <f>SUMIFS(СВЦЭМ!$C$33:$C$776,СВЦЭМ!$A$33:$A$776,$A146,СВЦЭМ!$B$33:$B$776,R$119)+'СЕТ СН'!$I$12+СВЦЭМ!$D$10+'СЕТ СН'!$I$6-'СЕТ СН'!$I$22</f>
        <v>1370.1605218</v>
      </c>
      <c r="S146" s="36">
        <f>SUMIFS(СВЦЭМ!$C$33:$C$776,СВЦЭМ!$A$33:$A$776,$A146,СВЦЭМ!$B$33:$B$776,S$119)+'СЕТ СН'!$I$12+СВЦЭМ!$D$10+'СЕТ СН'!$I$6-'СЕТ СН'!$I$22</f>
        <v>1348.80831902</v>
      </c>
      <c r="T146" s="36">
        <f>SUMIFS(СВЦЭМ!$C$33:$C$776,СВЦЭМ!$A$33:$A$776,$A146,СВЦЭМ!$B$33:$B$776,T$119)+'СЕТ СН'!$I$12+СВЦЭМ!$D$10+'СЕТ СН'!$I$6-'СЕТ СН'!$I$22</f>
        <v>1328.40409353</v>
      </c>
      <c r="U146" s="36">
        <f>SUMIFS(СВЦЭМ!$C$33:$C$776,СВЦЭМ!$A$33:$A$776,$A146,СВЦЭМ!$B$33:$B$776,U$119)+'СЕТ СН'!$I$12+СВЦЭМ!$D$10+'СЕТ СН'!$I$6-'СЕТ СН'!$I$22</f>
        <v>1328.3659250599999</v>
      </c>
      <c r="V146" s="36">
        <f>SUMIFS(СВЦЭМ!$C$33:$C$776,СВЦЭМ!$A$33:$A$776,$A146,СВЦЭМ!$B$33:$B$776,V$119)+'СЕТ СН'!$I$12+СВЦЭМ!$D$10+'СЕТ СН'!$I$6-'СЕТ СН'!$I$22</f>
        <v>1326.7849639400001</v>
      </c>
      <c r="W146" s="36">
        <f>SUMIFS(СВЦЭМ!$C$33:$C$776,СВЦЭМ!$A$33:$A$776,$A146,СВЦЭМ!$B$33:$B$776,W$119)+'СЕТ СН'!$I$12+СВЦЭМ!$D$10+'СЕТ СН'!$I$6-'СЕТ СН'!$I$22</f>
        <v>1339.7726225399999</v>
      </c>
      <c r="X146" s="36">
        <f>SUMIFS(СВЦЭМ!$C$33:$C$776,СВЦЭМ!$A$33:$A$776,$A146,СВЦЭМ!$B$33:$B$776,X$119)+'СЕТ СН'!$I$12+СВЦЭМ!$D$10+'СЕТ СН'!$I$6-'СЕТ СН'!$I$22</f>
        <v>1351.59603907</v>
      </c>
      <c r="Y146" s="36">
        <f>SUMIFS(СВЦЭМ!$C$33:$C$776,СВЦЭМ!$A$33:$A$776,$A146,СВЦЭМ!$B$33:$B$776,Y$119)+'СЕТ СН'!$I$12+СВЦЭМ!$D$10+'СЕТ СН'!$I$6-'СЕТ СН'!$I$22</f>
        <v>1373.45523192</v>
      </c>
    </row>
    <row r="147" spans="1:26" ht="15.75" x14ac:dyDescent="0.2">
      <c r="A147" s="35">
        <f t="shared" si="3"/>
        <v>44163</v>
      </c>
      <c r="B147" s="36">
        <f>SUMIFS(СВЦЭМ!$C$33:$C$776,СВЦЭМ!$A$33:$A$776,$A147,СВЦЭМ!$B$33:$B$776,B$119)+'СЕТ СН'!$I$12+СВЦЭМ!$D$10+'СЕТ СН'!$I$6-'СЕТ СН'!$I$22</f>
        <v>1397.8515405200001</v>
      </c>
      <c r="C147" s="36">
        <f>SUMIFS(СВЦЭМ!$C$33:$C$776,СВЦЭМ!$A$33:$A$776,$A147,СВЦЭМ!$B$33:$B$776,C$119)+'СЕТ СН'!$I$12+СВЦЭМ!$D$10+'СЕТ СН'!$I$6-'СЕТ СН'!$I$22</f>
        <v>1465.40398194</v>
      </c>
      <c r="D147" s="36">
        <f>SUMIFS(СВЦЭМ!$C$33:$C$776,СВЦЭМ!$A$33:$A$776,$A147,СВЦЭМ!$B$33:$B$776,D$119)+'СЕТ СН'!$I$12+СВЦЭМ!$D$10+'СЕТ СН'!$I$6-'СЕТ СН'!$I$22</f>
        <v>1511.15924507</v>
      </c>
      <c r="E147" s="36">
        <f>SUMIFS(СВЦЭМ!$C$33:$C$776,СВЦЭМ!$A$33:$A$776,$A147,СВЦЭМ!$B$33:$B$776,E$119)+'СЕТ СН'!$I$12+СВЦЭМ!$D$10+'СЕТ СН'!$I$6-'СЕТ СН'!$I$22</f>
        <v>1518.5027666400001</v>
      </c>
      <c r="F147" s="36">
        <f>SUMIFS(СВЦЭМ!$C$33:$C$776,СВЦЭМ!$A$33:$A$776,$A147,СВЦЭМ!$B$33:$B$776,F$119)+'СЕТ СН'!$I$12+СВЦЭМ!$D$10+'СЕТ СН'!$I$6-'СЕТ СН'!$I$22</f>
        <v>1519.84582961</v>
      </c>
      <c r="G147" s="36">
        <f>SUMIFS(СВЦЭМ!$C$33:$C$776,СВЦЭМ!$A$33:$A$776,$A147,СВЦЭМ!$B$33:$B$776,G$119)+'СЕТ СН'!$I$12+СВЦЭМ!$D$10+'СЕТ СН'!$I$6-'СЕТ СН'!$I$22</f>
        <v>1514.13786635</v>
      </c>
      <c r="H147" s="36">
        <f>SUMIFS(СВЦЭМ!$C$33:$C$776,СВЦЭМ!$A$33:$A$776,$A147,СВЦЭМ!$B$33:$B$776,H$119)+'СЕТ СН'!$I$12+СВЦЭМ!$D$10+'СЕТ СН'!$I$6-'СЕТ СН'!$I$22</f>
        <v>1500.26317434</v>
      </c>
      <c r="I147" s="36">
        <f>SUMIFS(СВЦЭМ!$C$33:$C$776,СВЦЭМ!$A$33:$A$776,$A147,СВЦЭМ!$B$33:$B$776,I$119)+'СЕТ СН'!$I$12+СВЦЭМ!$D$10+'СЕТ СН'!$I$6-'СЕТ СН'!$I$22</f>
        <v>1481.19376453</v>
      </c>
      <c r="J147" s="36">
        <f>SUMIFS(СВЦЭМ!$C$33:$C$776,СВЦЭМ!$A$33:$A$776,$A147,СВЦЭМ!$B$33:$B$776,J$119)+'СЕТ СН'!$I$12+СВЦЭМ!$D$10+'СЕТ СН'!$I$6-'СЕТ СН'!$I$22</f>
        <v>1459.8189407099999</v>
      </c>
      <c r="K147" s="36">
        <f>SUMIFS(СВЦЭМ!$C$33:$C$776,СВЦЭМ!$A$33:$A$776,$A147,СВЦЭМ!$B$33:$B$776,K$119)+'СЕТ СН'!$I$12+СВЦЭМ!$D$10+'СЕТ СН'!$I$6-'СЕТ СН'!$I$22</f>
        <v>1442.9192268699999</v>
      </c>
      <c r="L147" s="36">
        <f>SUMIFS(СВЦЭМ!$C$33:$C$776,СВЦЭМ!$A$33:$A$776,$A147,СВЦЭМ!$B$33:$B$776,L$119)+'СЕТ СН'!$I$12+СВЦЭМ!$D$10+'СЕТ СН'!$I$6-'СЕТ СН'!$I$22</f>
        <v>1401.3802898899999</v>
      </c>
      <c r="M147" s="36">
        <f>SUMIFS(СВЦЭМ!$C$33:$C$776,СВЦЭМ!$A$33:$A$776,$A147,СВЦЭМ!$B$33:$B$776,M$119)+'СЕТ СН'!$I$12+СВЦЭМ!$D$10+'СЕТ СН'!$I$6-'СЕТ СН'!$I$22</f>
        <v>1360.5853307699999</v>
      </c>
      <c r="N147" s="36">
        <f>SUMIFS(СВЦЭМ!$C$33:$C$776,СВЦЭМ!$A$33:$A$776,$A147,СВЦЭМ!$B$33:$B$776,N$119)+'СЕТ СН'!$I$12+СВЦЭМ!$D$10+'СЕТ СН'!$I$6-'СЕТ СН'!$I$22</f>
        <v>1360.6432133899998</v>
      </c>
      <c r="O147" s="36">
        <f>SUMIFS(СВЦЭМ!$C$33:$C$776,СВЦЭМ!$A$33:$A$776,$A147,СВЦЭМ!$B$33:$B$776,O$119)+'СЕТ СН'!$I$12+СВЦЭМ!$D$10+'СЕТ СН'!$I$6-'СЕТ СН'!$I$22</f>
        <v>1362.48218376</v>
      </c>
      <c r="P147" s="36">
        <f>SUMIFS(СВЦЭМ!$C$33:$C$776,СВЦЭМ!$A$33:$A$776,$A147,СВЦЭМ!$B$33:$B$776,P$119)+'СЕТ СН'!$I$12+СВЦЭМ!$D$10+'СЕТ СН'!$I$6-'СЕТ СН'!$I$22</f>
        <v>1372.1785142200001</v>
      </c>
      <c r="Q147" s="36">
        <f>SUMIFS(СВЦЭМ!$C$33:$C$776,СВЦЭМ!$A$33:$A$776,$A147,СВЦЭМ!$B$33:$B$776,Q$119)+'СЕТ СН'!$I$12+СВЦЭМ!$D$10+'СЕТ СН'!$I$6-'СЕТ СН'!$I$22</f>
        <v>1364.4483351700001</v>
      </c>
      <c r="R147" s="36">
        <f>SUMIFS(СВЦЭМ!$C$33:$C$776,СВЦЭМ!$A$33:$A$776,$A147,СВЦЭМ!$B$33:$B$776,R$119)+'СЕТ СН'!$I$12+СВЦЭМ!$D$10+'СЕТ СН'!$I$6-'СЕТ СН'!$I$22</f>
        <v>1357.92115743</v>
      </c>
      <c r="S147" s="36">
        <f>SUMIFS(СВЦЭМ!$C$33:$C$776,СВЦЭМ!$A$33:$A$776,$A147,СВЦЭМ!$B$33:$B$776,S$119)+'СЕТ СН'!$I$12+СВЦЭМ!$D$10+'СЕТ СН'!$I$6-'СЕТ СН'!$I$22</f>
        <v>1334.1795676299998</v>
      </c>
      <c r="T147" s="36">
        <f>SUMIFS(СВЦЭМ!$C$33:$C$776,СВЦЭМ!$A$33:$A$776,$A147,СВЦЭМ!$B$33:$B$776,T$119)+'СЕТ СН'!$I$12+СВЦЭМ!$D$10+'СЕТ СН'!$I$6-'СЕТ СН'!$I$22</f>
        <v>1330.8687972299999</v>
      </c>
      <c r="U147" s="36">
        <f>SUMIFS(СВЦЭМ!$C$33:$C$776,СВЦЭМ!$A$33:$A$776,$A147,СВЦЭМ!$B$33:$B$776,U$119)+'СЕТ СН'!$I$12+СВЦЭМ!$D$10+'СЕТ СН'!$I$6-'СЕТ СН'!$I$22</f>
        <v>1327.0092158699999</v>
      </c>
      <c r="V147" s="36">
        <f>SUMIFS(СВЦЭМ!$C$33:$C$776,СВЦЭМ!$A$33:$A$776,$A147,СВЦЭМ!$B$33:$B$776,V$119)+'СЕТ СН'!$I$12+СВЦЭМ!$D$10+'СЕТ СН'!$I$6-'СЕТ СН'!$I$22</f>
        <v>1320.2632203399999</v>
      </c>
      <c r="W147" s="36">
        <f>SUMIFS(СВЦЭМ!$C$33:$C$776,СВЦЭМ!$A$33:$A$776,$A147,СВЦЭМ!$B$33:$B$776,W$119)+'СЕТ СН'!$I$12+СВЦЭМ!$D$10+'СЕТ СН'!$I$6-'СЕТ СН'!$I$22</f>
        <v>1340.6742938299999</v>
      </c>
      <c r="X147" s="36">
        <f>SUMIFS(СВЦЭМ!$C$33:$C$776,СВЦЭМ!$A$33:$A$776,$A147,СВЦЭМ!$B$33:$B$776,X$119)+'СЕТ СН'!$I$12+СВЦЭМ!$D$10+'СЕТ СН'!$I$6-'СЕТ СН'!$I$22</f>
        <v>1359.84142714</v>
      </c>
      <c r="Y147" s="36">
        <f>SUMIFS(СВЦЭМ!$C$33:$C$776,СВЦЭМ!$A$33:$A$776,$A147,СВЦЭМ!$B$33:$B$776,Y$119)+'СЕТ СН'!$I$12+СВЦЭМ!$D$10+'СЕТ СН'!$I$6-'СЕТ СН'!$I$22</f>
        <v>1383.2514861899999</v>
      </c>
    </row>
    <row r="148" spans="1:26" ht="15.75" x14ac:dyDescent="0.2">
      <c r="A148" s="35">
        <f t="shared" si="3"/>
        <v>44164</v>
      </c>
      <c r="B148" s="36">
        <f>SUMIFS(СВЦЭМ!$C$33:$C$776,СВЦЭМ!$A$33:$A$776,$A148,СВЦЭМ!$B$33:$B$776,B$119)+'СЕТ СН'!$I$12+СВЦЭМ!$D$10+'СЕТ СН'!$I$6-'СЕТ СН'!$I$22</f>
        <v>1391.1233681599999</v>
      </c>
      <c r="C148" s="36">
        <f>SUMIFS(СВЦЭМ!$C$33:$C$776,СВЦЭМ!$A$33:$A$776,$A148,СВЦЭМ!$B$33:$B$776,C$119)+'СЕТ СН'!$I$12+СВЦЭМ!$D$10+'СЕТ СН'!$I$6-'СЕТ СН'!$I$22</f>
        <v>1473.1568319600001</v>
      </c>
      <c r="D148" s="36">
        <f>SUMIFS(СВЦЭМ!$C$33:$C$776,СВЦЭМ!$A$33:$A$776,$A148,СВЦЭМ!$B$33:$B$776,D$119)+'СЕТ СН'!$I$12+СВЦЭМ!$D$10+'СЕТ СН'!$I$6-'СЕТ СН'!$I$22</f>
        <v>1520.3275809199999</v>
      </c>
      <c r="E148" s="36">
        <f>SUMIFS(СВЦЭМ!$C$33:$C$776,СВЦЭМ!$A$33:$A$776,$A148,СВЦЭМ!$B$33:$B$776,E$119)+'СЕТ СН'!$I$12+СВЦЭМ!$D$10+'СЕТ СН'!$I$6-'СЕТ СН'!$I$22</f>
        <v>1535.4939476200002</v>
      </c>
      <c r="F148" s="36">
        <f>SUMIFS(СВЦЭМ!$C$33:$C$776,СВЦЭМ!$A$33:$A$776,$A148,СВЦЭМ!$B$33:$B$776,F$119)+'СЕТ СН'!$I$12+СВЦЭМ!$D$10+'СЕТ СН'!$I$6-'СЕТ СН'!$I$22</f>
        <v>1533.3761370400002</v>
      </c>
      <c r="G148" s="36">
        <f>SUMIFS(СВЦЭМ!$C$33:$C$776,СВЦЭМ!$A$33:$A$776,$A148,СВЦЭМ!$B$33:$B$776,G$119)+'СЕТ СН'!$I$12+СВЦЭМ!$D$10+'СЕТ СН'!$I$6-'СЕТ СН'!$I$22</f>
        <v>1532.4260401800002</v>
      </c>
      <c r="H148" s="36">
        <f>SUMIFS(СВЦЭМ!$C$33:$C$776,СВЦЭМ!$A$33:$A$776,$A148,СВЦЭМ!$B$33:$B$776,H$119)+'СЕТ СН'!$I$12+СВЦЭМ!$D$10+'СЕТ СН'!$I$6-'СЕТ СН'!$I$22</f>
        <v>1514.44534845</v>
      </c>
      <c r="I148" s="36">
        <f>SUMIFS(СВЦЭМ!$C$33:$C$776,СВЦЭМ!$A$33:$A$776,$A148,СВЦЭМ!$B$33:$B$776,I$119)+'СЕТ СН'!$I$12+СВЦЭМ!$D$10+'СЕТ СН'!$I$6-'СЕТ СН'!$I$22</f>
        <v>1489.69592154</v>
      </c>
      <c r="J148" s="36">
        <f>SUMIFS(СВЦЭМ!$C$33:$C$776,СВЦЭМ!$A$33:$A$776,$A148,СВЦЭМ!$B$33:$B$776,J$119)+'СЕТ СН'!$I$12+СВЦЭМ!$D$10+'СЕТ СН'!$I$6-'СЕТ СН'!$I$22</f>
        <v>1451.45114124</v>
      </c>
      <c r="K148" s="36">
        <f>SUMIFS(СВЦЭМ!$C$33:$C$776,СВЦЭМ!$A$33:$A$776,$A148,СВЦЭМ!$B$33:$B$776,K$119)+'СЕТ СН'!$I$12+СВЦЭМ!$D$10+'СЕТ СН'!$I$6-'СЕТ СН'!$I$22</f>
        <v>1428.9828060099999</v>
      </c>
      <c r="L148" s="36">
        <f>SUMIFS(СВЦЭМ!$C$33:$C$776,СВЦЭМ!$A$33:$A$776,$A148,СВЦЭМ!$B$33:$B$776,L$119)+'СЕТ СН'!$I$12+СВЦЭМ!$D$10+'СЕТ СН'!$I$6-'СЕТ СН'!$I$22</f>
        <v>1393.1384293900001</v>
      </c>
      <c r="M148" s="36">
        <f>SUMIFS(СВЦЭМ!$C$33:$C$776,СВЦЭМ!$A$33:$A$776,$A148,СВЦЭМ!$B$33:$B$776,M$119)+'СЕТ СН'!$I$12+СВЦЭМ!$D$10+'СЕТ СН'!$I$6-'СЕТ СН'!$I$22</f>
        <v>1352.3176186000001</v>
      </c>
      <c r="N148" s="36">
        <f>SUMIFS(СВЦЭМ!$C$33:$C$776,СВЦЭМ!$A$33:$A$776,$A148,СВЦЭМ!$B$33:$B$776,N$119)+'СЕТ СН'!$I$12+СВЦЭМ!$D$10+'СЕТ СН'!$I$6-'СЕТ СН'!$I$22</f>
        <v>1340.3139988200001</v>
      </c>
      <c r="O148" s="36">
        <f>SUMIFS(СВЦЭМ!$C$33:$C$776,СВЦЭМ!$A$33:$A$776,$A148,СВЦЭМ!$B$33:$B$776,O$119)+'СЕТ СН'!$I$12+СВЦЭМ!$D$10+'СЕТ СН'!$I$6-'СЕТ СН'!$I$22</f>
        <v>1349.4654295099999</v>
      </c>
      <c r="P148" s="36">
        <f>SUMIFS(СВЦЭМ!$C$33:$C$776,СВЦЭМ!$A$33:$A$776,$A148,СВЦЭМ!$B$33:$B$776,P$119)+'СЕТ СН'!$I$12+СВЦЭМ!$D$10+'СЕТ СН'!$I$6-'СЕТ СН'!$I$22</f>
        <v>1363.4739400799999</v>
      </c>
      <c r="Q148" s="36">
        <f>SUMIFS(СВЦЭМ!$C$33:$C$776,СВЦЭМ!$A$33:$A$776,$A148,СВЦЭМ!$B$33:$B$776,Q$119)+'СЕТ СН'!$I$12+СВЦЭМ!$D$10+'СЕТ СН'!$I$6-'СЕТ СН'!$I$22</f>
        <v>1362.4177249099998</v>
      </c>
      <c r="R148" s="36">
        <f>SUMIFS(СВЦЭМ!$C$33:$C$776,СВЦЭМ!$A$33:$A$776,$A148,СВЦЭМ!$B$33:$B$776,R$119)+'СЕТ СН'!$I$12+СВЦЭМ!$D$10+'СЕТ СН'!$I$6-'СЕТ СН'!$I$22</f>
        <v>1359.76204779</v>
      </c>
      <c r="S148" s="36">
        <f>SUMIFS(СВЦЭМ!$C$33:$C$776,СВЦЭМ!$A$33:$A$776,$A148,СВЦЭМ!$B$33:$B$776,S$119)+'СЕТ СН'!$I$12+СВЦЭМ!$D$10+'СЕТ СН'!$I$6-'СЕТ СН'!$I$22</f>
        <v>1338.15597134</v>
      </c>
      <c r="T148" s="36">
        <f>SUMIFS(СВЦЭМ!$C$33:$C$776,СВЦЭМ!$A$33:$A$776,$A148,СВЦЭМ!$B$33:$B$776,T$119)+'СЕТ СН'!$I$12+СВЦЭМ!$D$10+'СЕТ СН'!$I$6-'СЕТ СН'!$I$22</f>
        <v>1315.47375132</v>
      </c>
      <c r="U148" s="36">
        <f>SUMIFS(СВЦЭМ!$C$33:$C$776,СВЦЭМ!$A$33:$A$776,$A148,СВЦЭМ!$B$33:$B$776,U$119)+'СЕТ СН'!$I$12+СВЦЭМ!$D$10+'СЕТ СН'!$I$6-'СЕТ СН'!$I$22</f>
        <v>1313.8023478299999</v>
      </c>
      <c r="V148" s="36">
        <f>SUMIFS(СВЦЭМ!$C$33:$C$776,СВЦЭМ!$A$33:$A$776,$A148,СВЦЭМ!$B$33:$B$776,V$119)+'СЕТ СН'!$I$12+СВЦЭМ!$D$10+'СЕТ СН'!$I$6-'СЕТ СН'!$I$22</f>
        <v>1323.79765514</v>
      </c>
      <c r="W148" s="36">
        <f>SUMIFS(СВЦЭМ!$C$33:$C$776,СВЦЭМ!$A$33:$A$776,$A148,СВЦЭМ!$B$33:$B$776,W$119)+'СЕТ СН'!$I$12+СВЦЭМ!$D$10+'СЕТ СН'!$I$6-'СЕТ СН'!$I$22</f>
        <v>1333.2716190599999</v>
      </c>
      <c r="X148" s="36">
        <f>SUMIFS(СВЦЭМ!$C$33:$C$776,СВЦЭМ!$A$33:$A$776,$A148,СВЦЭМ!$B$33:$B$776,X$119)+'СЕТ СН'!$I$12+СВЦЭМ!$D$10+'СЕТ СН'!$I$6-'СЕТ СН'!$I$22</f>
        <v>1354.4554846999999</v>
      </c>
      <c r="Y148" s="36">
        <f>SUMIFS(СВЦЭМ!$C$33:$C$776,СВЦЭМ!$A$33:$A$776,$A148,СВЦЭМ!$B$33:$B$776,Y$119)+'СЕТ СН'!$I$12+СВЦЭМ!$D$10+'СЕТ СН'!$I$6-'СЕТ СН'!$I$22</f>
        <v>1371.0005791399999</v>
      </c>
    </row>
    <row r="149" spans="1:26" ht="15.75" x14ac:dyDescent="0.2">
      <c r="A149" s="35">
        <f t="shared" si="3"/>
        <v>44165</v>
      </c>
      <c r="B149" s="36">
        <f>SUMIFS(СВЦЭМ!$C$33:$C$776,СВЦЭМ!$A$33:$A$776,$A149,СВЦЭМ!$B$33:$B$776,B$119)+'СЕТ СН'!$I$12+СВЦЭМ!$D$10+'СЕТ СН'!$I$6-'СЕТ СН'!$I$22</f>
        <v>1434.2844936500001</v>
      </c>
      <c r="C149" s="36">
        <f>SUMIFS(СВЦЭМ!$C$33:$C$776,СВЦЭМ!$A$33:$A$776,$A149,СВЦЭМ!$B$33:$B$776,C$119)+'СЕТ СН'!$I$12+СВЦЭМ!$D$10+'СЕТ СН'!$I$6-'СЕТ СН'!$I$22</f>
        <v>1507.1873610399998</v>
      </c>
      <c r="D149" s="36">
        <f>SUMIFS(СВЦЭМ!$C$33:$C$776,СВЦЭМ!$A$33:$A$776,$A149,СВЦЭМ!$B$33:$B$776,D$119)+'СЕТ СН'!$I$12+СВЦЭМ!$D$10+'СЕТ СН'!$I$6-'СЕТ СН'!$I$22</f>
        <v>1560.0529665700001</v>
      </c>
      <c r="E149" s="36">
        <f>SUMIFS(СВЦЭМ!$C$33:$C$776,СВЦЭМ!$A$33:$A$776,$A149,СВЦЭМ!$B$33:$B$776,E$119)+'СЕТ СН'!$I$12+СВЦЭМ!$D$10+'СЕТ СН'!$I$6-'СЕТ СН'!$I$22</f>
        <v>1568.4757110199998</v>
      </c>
      <c r="F149" s="36">
        <f>SUMIFS(СВЦЭМ!$C$33:$C$776,СВЦЭМ!$A$33:$A$776,$A149,СВЦЭМ!$B$33:$B$776,F$119)+'СЕТ СН'!$I$12+СВЦЭМ!$D$10+'СЕТ СН'!$I$6-'СЕТ СН'!$I$22</f>
        <v>1561.7190008699999</v>
      </c>
      <c r="G149" s="36">
        <f>SUMIFS(СВЦЭМ!$C$33:$C$776,СВЦЭМ!$A$33:$A$776,$A149,СВЦЭМ!$B$33:$B$776,G$119)+'СЕТ СН'!$I$12+СВЦЭМ!$D$10+'СЕТ СН'!$I$6-'СЕТ СН'!$I$22</f>
        <v>1544.6615750800001</v>
      </c>
      <c r="H149" s="36">
        <f>SUMIFS(СВЦЭМ!$C$33:$C$776,СВЦЭМ!$A$33:$A$776,$A149,СВЦЭМ!$B$33:$B$776,H$119)+'СЕТ СН'!$I$12+СВЦЭМ!$D$10+'СЕТ СН'!$I$6-'СЕТ СН'!$I$22</f>
        <v>1529.7616108799998</v>
      </c>
      <c r="I149" s="36">
        <f>SUMIFS(СВЦЭМ!$C$33:$C$776,СВЦЭМ!$A$33:$A$776,$A149,СВЦЭМ!$B$33:$B$776,I$119)+'СЕТ СН'!$I$12+СВЦЭМ!$D$10+'СЕТ СН'!$I$6-'СЕТ СН'!$I$22</f>
        <v>1503.3694043599999</v>
      </c>
      <c r="J149" s="36">
        <f>SUMIFS(СВЦЭМ!$C$33:$C$776,СВЦЭМ!$A$33:$A$776,$A149,СВЦЭМ!$B$33:$B$776,J$119)+'СЕТ СН'!$I$12+СВЦЭМ!$D$10+'СЕТ СН'!$I$6-'СЕТ СН'!$I$22</f>
        <v>1469.50576262</v>
      </c>
      <c r="K149" s="36">
        <f>SUMIFS(СВЦЭМ!$C$33:$C$776,СВЦЭМ!$A$33:$A$776,$A149,СВЦЭМ!$B$33:$B$776,K$119)+'СЕТ СН'!$I$12+СВЦЭМ!$D$10+'СЕТ СН'!$I$6-'СЕТ СН'!$I$22</f>
        <v>1467.4635236700001</v>
      </c>
      <c r="L149" s="36">
        <f>SUMIFS(СВЦЭМ!$C$33:$C$776,СВЦЭМ!$A$33:$A$776,$A149,СВЦЭМ!$B$33:$B$776,L$119)+'СЕТ СН'!$I$12+СВЦЭМ!$D$10+'СЕТ СН'!$I$6-'СЕТ СН'!$I$22</f>
        <v>1437.5799909</v>
      </c>
      <c r="M149" s="36">
        <f>SUMIFS(СВЦЭМ!$C$33:$C$776,СВЦЭМ!$A$33:$A$776,$A149,СВЦЭМ!$B$33:$B$776,M$119)+'СЕТ СН'!$I$12+СВЦЭМ!$D$10+'СЕТ СН'!$I$6-'СЕТ СН'!$I$22</f>
        <v>1395.59913706</v>
      </c>
      <c r="N149" s="36">
        <f>SUMIFS(СВЦЭМ!$C$33:$C$776,СВЦЭМ!$A$33:$A$776,$A149,СВЦЭМ!$B$33:$B$776,N$119)+'СЕТ СН'!$I$12+СВЦЭМ!$D$10+'СЕТ СН'!$I$6-'СЕТ СН'!$I$22</f>
        <v>1382.5345607300001</v>
      </c>
      <c r="O149" s="36">
        <f>SUMIFS(СВЦЭМ!$C$33:$C$776,СВЦЭМ!$A$33:$A$776,$A149,СВЦЭМ!$B$33:$B$776,O$119)+'СЕТ СН'!$I$12+СВЦЭМ!$D$10+'СЕТ СН'!$I$6-'СЕТ СН'!$I$22</f>
        <v>1387.4881793899999</v>
      </c>
      <c r="P149" s="36">
        <f>SUMIFS(СВЦЭМ!$C$33:$C$776,СВЦЭМ!$A$33:$A$776,$A149,СВЦЭМ!$B$33:$B$776,P$119)+'СЕТ СН'!$I$12+СВЦЭМ!$D$10+'СЕТ СН'!$I$6-'СЕТ СН'!$I$22</f>
        <v>1398.2447182599999</v>
      </c>
      <c r="Q149" s="36">
        <f>SUMIFS(СВЦЭМ!$C$33:$C$776,СВЦЭМ!$A$33:$A$776,$A149,СВЦЭМ!$B$33:$B$776,Q$119)+'СЕТ СН'!$I$12+СВЦЭМ!$D$10+'СЕТ СН'!$I$6-'СЕТ СН'!$I$22</f>
        <v>1391.7633817699998</v>
      </c>
      <c r="R149" s="36">
        <f>SUMIFS(СВЦЭМ!$C$33:$C$776,СВЦЭМ!$A$33:$A$776,$A149,СВЦЭМ!$B$33:$B$776,R$119)+'СЕТ СН'!$I$12+СВЦЭМ!$D$10+'СЕТ СН'!$I$6-'СЕТ СН'!$I$22</f>
        <v>1378.0628680999998</v>
      </c>
      <c r="S149" s="36">
        <f>SUMIFS(СВЦЭМ!$C$33:$C$776,СВЦЭМ!$A$33:$A$776,$A149,СВЦЭМ!$B$33:$B$776,S$119)+'СЕТ СН'!$I$12+СВЦЭМ!$D$10+'СЕТ СН'!$I$6-'СЕТ СН'!$I$22</f>
        <v>1369.1603704099998</v>
      </c>
      <c r="T149" s="36">
        <f>SUMIFS(СВЦЭМ!$C$33:$C$776,СВЦЭМ!$A$33:$A$776,$A149,СВЦЭМ!$B$33:$B$776,T$119)+'СЕТ СН'!$I$12+СВЦЭМ!$D$10+'СЕТ СН'!$I$6-'СЕТ СН'!$I$22</f>
        <v>1354.4101145499999</v>
      </c>
      <c r="U149" s="36">
        <f>SUMIFS(СВЦЭМ!$C$33:$C$776,СВЦЭМ!$A$33:$A$776,$A149,СВЦЭМ!$B$33:$B$776,U$119)+'СЕТ СН'!$I$12+СВЦЭМ!$D$10+'СЕТ СН'!$I$6-'СЕТ СН'!$I$22</f>
        <v>1359.5755243999999</v>
      </c>
      <c r="V149" s="36">
        <f>SUMIFS(СВЦЭМ!$C$33:$C$776,СВЦЭМ!$A$33:$A$776,$A149,СВЦЭМ!$B$33:$B$776,V$119)+'СЕТ СН'!$I$12+СВЦЭМ!$D$10+'СЕТ СН'!$I$6-'СЕТ СН'!$I$22</f>
        <v>1368.05735306</v>
      </c>
      <c r="W149" s="36">
        <f>SUMIFS(СВЦЭМ!$C$33:$C$776,СВЦЭМ!$A$33:$A$776,$A149,СВЦЭМ!$B$33:$B$776,W$119)+'СЕТ СН'!$I$12+СВЦЭМ!$D$10+'СЕТ СН'!$I$6-'СЕТ СН'!$I$22</f>
        <v>1380.37755328</v>
      </c>
      <c r="X149" s="36">
        <f>SUMIFS(СВЦЭМ!$C$33:$C$776,СВЦЭМ!$A$33:$A$776,$A149,СВЦЭМ!$B$33:$B$776,X$119)+'СЕТ СН'!$I$12+СВЦЭМ!$D$10+'СЕТ СН'!$I$6-'СЕТ СН'!$I$22</f>
        <v>1381.3820288500001</v>
      </c>
      <c r="Y149" s="36">
        <f>SUMIFS(СВЦЭМ!$C$33:$C$776,СВЦЭМ!$A$33:$A$776,$A149,СВЦЭМ!$B$33:$B$776,Y$119)+'СЕТ СН'!$I$12+СВЦЭМ!$D$10+'СЕТ СН'!$I$6-'СЕТ СН'!$I$22</f>
        <v>1405.1492386300001</v>
      </c>
    </row>
    <row r="150" spans="1:26" ht="15.75" hidden="1" x14ac:dyDescent="0.2">
      <c r="A150" s="35">
        <f t="shared" si="3"/>
        <v>44166</v>
      </c>
      <c r="B150" s="36">
        <f>SUMIFS(СВЦЭМ!$C$33:$C$776,СВЦЭМ!$A$33:$A$776,$A150,СВЦЭМ!$B$33:$B$776,B$119)+'СЕТ СН'!$I$12+СВЦЭМ!$D$10+'СЕТ СН'!$I$6-'СЕТ СН'!$I$22</f>
        <v>563.21131550999996</v>
      </c>
      <c r="C150" s="36">
        <f>SUMIFS(СВЦЭМ!$C$33:$C$776,СВЦЭМ!$A$33:$A$776,$A150,СВЦЭМ!$B$33:$B$776,C$119)+'СЕТ СН'!$I$12+СВЦЭМ!$D$10+'СЕТ СН'!$I$6-'СЕТ СН'!$I$22</f>
        <v>563.21131550999996</v>
      </c>
      <c r="D150" s="36">
        <f>SUMIFS(СВЦЭМ!$C$33:$C$776,СВЦЭМ!$A$33:$A$776,$A150,СВЦЭМ!$B$33:$B$776,D$119)+'СЕТ СН'!$I$12+СВЦЭМ!$D$10+'СЕТ СН'!$I$6-'СЕТ СН'!$I$22</f>
        <v>563.21131550999996</v>
      </c>
      <c r="E150" s="36">
        <f>SUMIFS(СВЦЭМ!$C$33:$C$776,СВЦЭМ!$A$33:$A$776,$A150,СВЦЭМ!$B$33:$B$776,E$119)+'СЕТ СН'!$I$12+СВЦЭМ!$D$10+'СЕТ СН'!$I$6-'СЕТ СН'!$I$22</f>
        <v>563.21131550999996</v>
      </c>
      <c r="F150" s="36">
        <f>SUMIFS(СВЦЭМ!$C$33:$C$776,СВЦЭМ!$A$33:$A$776,$A150,СВЦЭМ!$B$33:$B$776,F$119)+'СЕТ СН'!$I$12+СВЦЭМ!$D$10+'СЕТ СН'!$I$6-'СЕТ СН'!$I$22</f>
        <v>563.21131550999996</v>
      </c>
      <c r="G150" s="36">
        <f>SUMIFS(СВЦЭМ!$C$33:$C$776,СВЦЭМ!$A$33:$A$776,$A150,СВЦЭМ!$B$33:$B$776,G$119)+'СЕТ СН'!$I$12+СВЦЭМ!$D$10+'СЕТ СН'!$I$6-'СЕТ СН'!$I$22</f>
        <v>563.21131550999996</v>
      </c>
      <c r="H150" s="36">
        <f>SUMIFS(СВЦЭМ!$C$33:$C$776,СВЦЭМ!$A$33:$A$776,$A150,СВЦЭМ!$B$33:$B$776,H$119)+'СЕТ СН'!$I$12+СВЦЭМ!$D$10+'СЕТ СН'!$I$6-'СЕТ СН'!$I$22</f>
        <v>563.21131550999996</v>
      </c>
      <c r="I150" s="36">
        <f>SUMIFS(СВЦЭМ!$C$33:$C$776,СВЦЭМ!$A$33:$A$776,$A150,СВЦЭМ!$B$33:$B$776,I$119)+'СЕТ СН'!$I$12+СВЦЭМ!$D$10+'СЕТ СН'!$I$6-'СЕТ СН'!$I$22</f>
        <v>563.21131550999996</v>
      </c>
      <c r="J150" s="36">
        <f>SUMIFS(СВЦЭМ!$C$33:$C$776,СВЦЭМ!$A$33:$A$776,$A150,СВЦЭМ!$B$33:$B$776,J$119)+'СЕТ СН'!$I$12+СВЦЭМ!$D$10+'СЕТ СН'!$I$6-'СЕТ СН'!$I$22</f>
        <v>563.21131550999996</v>
      </c>
      <c r="K150" s="36">
        <f>SUMIFS(СВЦЭМ!$C$33:$C$776,СВЦЭМ!$A$33:$A$776,$A150,СВЦЭМ!$B$33:$B$776,K$119)+'СЕТ СН'!$I$12+СВЦЭМ!$D$10+'СЕТ СН'!$I$6-'СЕТ СН'!$I$22</f>
        <v>563.21131550999996</v>
      </c>
      <c r="L150" s="36">
        <f>SUMIFS(СВЦЭМ!$C$33:$C$776,СВЦЭМ!$A$33:$A$776,$A150,СВЦЭМ!$B$33:$B$776,L$119)+'СЕТ СН'!$I$12+СВЦЭМ!$D$10+'СЕТ СН'!$I$6-'СЕТ СН'!$I$22</f>
        <v>563.21131550999996</v>
      </c>
      <c r="M150" s="36">
        <f>SUMIFS(СВЦЭМ!$C$33:$C$776,СВЦЭМ!$A$33:$A$776,$A150,СВЦЭМ!$B$33:$B$776,M$119)+'СЕТ СН'!$I$12+СВЦЭМ!$D$10+'СЕТ СН'!$I$6-'СЕТ СН'!$I$22</f>
        <v>563.21131550999996</v>
      </c>
      <c r="N150" s="36">
        <f>SUMIFS(СВЦЭМ!$C$33:$C$776,СВЦЭМ!$A$33:$A$776,$A150,СВЦЭМ!$B$33:$B$776,N$119)+'СЕТ СН'!$I$12+СВЦЭМ!$D$10+'СЕТ СН'!$I$6-'СЕТ СН'!$I$22</f>
        <v>563.21131550999996</v>
      </c>
      <c r="O150" s="36">
        <f>SUMIFS(СВЦЭМ!$C$33:$C$776,СВЦЭМ!$A$33:$A$776,$A150,СВЦЭМ!$B$33:$B$776,O$119)+'СЕТ СН'!$I$12+СВЦЭМ!$D$10+'СЕТ СН'!$I$6-'СЕТ СН'!$I$22</f>
        <v>563.21131550999996</v>
      </c>
      <c r="P150" s="36">
        <f>SUMIFS(СВЦЭМ!$C$33:$C$776,СВЦЭМ!$A$33:$A$776,$A150,СВЦЭМ!$B$33:$B$776,P$119)+'СЕТ СН'!$I$12+СВЦЭМ!$D$10+'СЕТ СН'!$I$6-'СЕТ СН'!$I$22</f>
        <v>563.21131550999996</v>
      </c>
      <c r="Q150" s="36">
        <f>SUMIFS(СВЦЭМ!$C$33:$C$776,СВЦЭМ!$A$33:$A$776,$A150,СВЦЭМ!$B$33:$B$776,Q$119)+'СЕТ СН'!$I$12+СВЦЭМ!$D$10+'СЕТ СН'!$I$6-'СЕТ СН'!$I$22</f>
        <v>563.21131550999996</v>
      </c>
      <c r="R150" s="36">
        <f>SUMIFS(СВЦЭМ!$C$33:$C$776,СВЦЭМ!$A$33:$A$776,$A150,СВЦЭМ!$B$33:$B$776,R$119)+'СЕТ СН'!$I$12+СВЦЭМ!$D$10+'СЕТ СН'!$I$6-'СЕТ СН'!$I$22</f>
        <v>563.21131550999996</v>
      </c>
      <c r="S150" s="36">
        <f>SUMIFS(СВЦЭМ!$C$33:$C$776,СВЦЭМ!$A$33:$A$776,$A150,СВЦЭМ!$B$33:$B$776,S$119)+'СЕТ СН'!$I$12+СВЦЭМ!$D$10+'СЕТ СН'!$I$6-'СЕТ СН'!$I$22</f>
        <v>563.21131550999996</v>
      </c>
      <c r="T150" s="36">
        <f>SUMIFS(СВЦЭМ!$C$33:$C$776,СВЦЭМ!$A$33:$A$776,$A150,СВЦЭМ!$B$33:$B$776,T$119)+'СЕТ СН'!$I$12+СВЦЭМ!$D$10+'СЕТ СН'!$I$6-'СЕТ СН'!$I$22</f>
        <v>563.21131550999996</v>
      </c>
      <c r="U150" s="36">
        <f>SUMIFS(СВЦЭМ!$C$33:$C$776,СВЦЭМ!$A$33:$A$776,$A150,СВЦЭМ!$B$33:$B$776,U$119)+'СЕТ СН'!$I$12+СВЦЭМ!$D$10+'СЕТ СН'!$I$6-'СЕТ СН'!$I$22</f>
        <v>563.21131550999996</v>
      </c>
      <c r="V150" s="36">
        <f>SUMIFS(СВЦЭМ!$C$33:$C$776,СВЦЭМ!$A$33:$A$776,$A150,СВЦЭМ!$B$33:$B$776,V$119)+'СЕТ СН'!$I$12+СВЦЭМ!$D$10+'СЕТ СН'!$I$6-'СЕТ СН'!$I$22</f>
        <v>563.21131550999996</v>
      </c>
      <c r="W150" s="36">
        <f>SUMIFS(СВЦЭМ!$C$33:$C$776,СВЦЭМ!$A$33:$A$776,$A150,СВЦЭМ!$B$33:$B$776,W$119)+'СЕТ СН'!$I$12+СВЦЭМ!$D$10+'СЕТ СН'!$I$6-'СЕТ СН'!$I$22</f>
        <v>563.21131550999996</v>
      </c>
      <c r="X150" s="36">
        <f>SUMIFS(СВЦЭМ!$C$33:$C$776,СВЦЭМ!$A$33:$A$776,$A150,СВЦЭМ!$B$33:$B$776,X$119)+'СЕТ СН'!$I$12+СВЦЭМ!$D$10+'СЕТ СН'!$I$6-'СЕТ СН'!$I$22</f>
        <v>563.21131550999996</v>
      </c>
      <c r="Y150" s="36">
        <f>SUMIFS(СВЦЭМ!$C$33:$C$776,СВЦЭМ!$A$33:$A$776,$A150,СВЦЭМ!$B$33:$B$776,Y$119)+'СЕТ СН'!$I$12+СВЦЭМ!$D$10+'СЕТ СН'!$I$6-'СЕТ СН'!$I$22</f>
        <v>563.21131550999996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73</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697558.08404558408</v>
      </c>
      <c r="O155" s="129"/>
      <c r="P155" s="128">
        <f>СВЦЭМ!$D$12+'СЕТ СН'!$F$13-'СЕТ СН'!$G$23</f>
        <v>697558.08404558408</v>
      </c>
      <c r="Q155" s="129"/>
      <c r="R155" s="128">
        <f>СВЦЭМ!$D$12+'СЕТ СН'!$F$13-'СЕТ СН'!$H$23</f>
        <v>697558.08404558408</v>
      </c>
      <c r="S155" s="129"/>
      <c r="T155" s="128">
        <f>СВЦЭМ!$D$12+'СЕТ СН'!$F$13-'СЕТ СН'!$I$23</f>
        <v>697558.08404558408</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74</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509348.01</v>
      </c>
      <c r="O159" s="143"/>
      <c r="P159" s="143">
        <f>'СЕТ СН'!$G$7</f>
        <v>848174.03</v>
      </c>
      <c r="Q159" s="143"/>
      <c r="R159" s="143">
        <f>'СЕТ СН'!$H$7</f>
        <v>852515.41</v>
      </c>
      <c r="S159" s="143"/>
      <c r="T159" s="143">
        <f>'СЕТ СН'!$I$7</f>
        <v>580682.93000000005</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01.11.2020</v>
      </c>
      <c r="B12" s="36">
        <f>SUMIFS(СВЦЭМ!$D$33:$D$776,СВЦЭМ!$A$33:$A$776,$A12,СВЦЭМ!$B$33:$B$776,B$11)+'СЕТ СН'!$F$14+СВЦЭМ!$D$10+'СЕТ СН'!$F$5-'СЕТ СН'!$F$24</f>
        <v>1881.35083166</v>
      </c>
      <c r="C12" s="36">
        <f>SUMIFS(СВЦЭМ!$D$33:$D$776,СВЦЭМ!$A$33:$A$776,$A12,СВЦЭМ!$B$33:$B$776,C$11)+'СЕТ СН'!$F$14+СВЦЭМ!$D$10+'СЕТ СН'!$F$5-'СЕТ СН'!$F$24</f>
        <v>1957.1496296</v>
      </c>
      <c r="D12" s="36">
        <f>SUMIFS(СВЦЭМ!$D$33:$D$776,СВЦЭМ!$A$33:$A$776,$A12,СВЦЭМ!$B$33:$B$776,D$11)+'СЕТ СН'!$F$14+СВЦЭМ!$D$10+'СЕТ СН'!$F$5-'СЕТ СН'!$F$24</f>
        <v>2007.1637154300001</v>
      </c>
      <c r="E12" s="36">
        <f>SUMIFS(СВЦЭМ!$D$33:$D$776,СВЦЭМ!$A$33:$A$776,$A12,СВЦЭМ!$B$33:$B$776,E$11)+'СЕТ СН'!$F$14+СВЦЭМ!$D$10+'СЕТ СН'!$F$5-'СЕТ СН'!$F$24</f>
        <v>2014.56292295</v>
      </c>
      <c r="F12" s="36">
        <f>SUMIFS(СВЦЭМ!$D$33:$D$776,СВЦЭМ!$A$33:$A$776,$A12,СВЦЭМ!$B$33:$B$776,F$11)+'СЕТ СН'!$F$14+СВЦЭМ!$D$10+'СЕТ СН'!$F$5-'СЕТ СН'!$F$24</f>
        <v>2020.26550473</v>
      </c>
      <c r="G12" s="36">
        <f>SUMIFS(СВЦЭМ!$D$33:$D$776,СВЦЭМ!$A$33:$A$776,$A12,СВЦЭМ!$B$33:$B$776,G$11)+'СЕТ СН'!$F$14+СВЦЭМ!$D$10+'СЕТ СН'!$F$5-'СЕТ СН'!$F$24</f>
        <v>2007.9440872499999</v>
      </c>
      <c r="H12" s="36">
        <f>SUMIFS(СВЦЭМ!$D$33:$D$776,СВЦЭМ!$A$33:$A$776,$A12,СВЦЭМ!$B$33:$B$776,H$11)+'СЕТ СН'!$F$14+СВЦЭМ!$D$10+'СЕТ СН'!$F$5-'СЕТ СН'!$F$24</f>
        <v>1991.0211383400001</v>
      </c>
      <c r="I12" s="36">
        <f>SUMIFS(СВЦЭМ!$D$33:$D$776,СВЦЭМ!$A$33:$A$776,$A12,СВЦЭМ!$B$33:$B$776,I$11)+'СЕТ СН'!$F$14+СВЦЭМ!$D$10+'СЕТ СН'!$F$5-'СЕТ СН'!$F$24</f>
        <v>1958.7829202200001</v>
      </c>
      <c r="J12" s="36">
        <f>SUMIFS(СВЦЭМ!$D$33:$D$776,СВЦЭМ!$A$33:$A$776,$A12,СВЦЭМ!$B$33:$B$776,J$11)+'СЕТ СН'!$F$14+СВЦЭМ!$D$10+'СЕТ СН'!$F$5-'СЕТ СН'!$F$24</f>
        <v>1939.3847248500001</v>
      </c>
      <c r="K12" s="36">
        <f>SUMIFS(СВЦЭМ!$D$33:$D$776,СВЦЭМ!$A$33:$A$776,$A12,СВЦЭМ!$B$33:$B$776,K$11)+'СЕТ СН'!$F$14+СВЦЭМ!$D$10+'СЕТ СН'!$F$5-'СЕТ СН'!$F$24</f>
        <v>1906.3885883500002</v>
      </c>
      <c r="L12" s="36">
        <f>SUMIFS(СВЦЭМ!$D$33:$D$776,СВЦЭМ!$A$33:$A$776,$A12,СВЦЭМ!$B$33:$B$776,L$11)+'СЕТ СН'!$F$14+СВЦЭМ!$D$10+'СЕТ СН'!$F$5-'СЕТ СН'!$F$24</f>
        <v>1880.6555945</v>
      </c>
      <c r="M12" s="36">
        <f>SUMIFS(СВЦЭМ!$D$33:$D$776,СВЦЭМ!$A$33:$A$776,$A12,СВЦЭМ!$B$33:$B$776,M$11)+'СЕТ СН'!$F$14+СВЦЭМ!$D$10+'СЕТ СН'!$F$5-'СЕТ СН'!$F$24</f>
        <v>1841.0763972899999</v>
      </c>
      <c r="N12" s="36">
        <f>SUMIFS(СВЦЭМ!$D$33:$D$776,СВЦЭМ!$A$33:$A$776,$A12,СВЦЭМ!$B$33:$B$776,N$11)+'СЕТ СН'!$F$14+СВЦЭМ!$D$10+'СЕТ СН'!$F$5-'СЕТ СН'!$F$24</f>
        <v>1837.79933665</v>
      </c>
      <c r="O12" s="36">
        <f>SUMIFS(СВЦЭМ!$D$33:$D$776,СВЦЭМ!$A$33:$A$776,$A12,СВЦЭМ!$B$33:$B$776,O$11)+'СЕТ СН'!$F$14+СВЦЭМ!$D$10+'СЕТ СН'!$F$5-'СЕТ СН'!$F$24</f>
        <v>1843.7284213200001</v>
      </c>
      <c r="P12" s="36">
        <f>SUMIFS(СВЦЭМ!$D$33:$D$776,СВЦЭМ!$A$33:$A$776,$A12,СВЦЭМ!$B$33:$B$776,P$11)+'СЕТ СН'!$F$14+СВЦЭМ!$D$10+'СЕТ СН'!$F$5-'СЕТ СН'!$F$24</f>
        <v>1868.0510768300001</v>
      </c>
      <c r="Q12" s="36">
        <f>SUMIFS(СВЦЭМ!$D$33:$D$776,СВЦЭМ!$A$33:$A$776,$A12,СВЦЭМ!$B$33:$B$776,Q$11)+'СЕТ СН'!$F$14+СВЦЭМ!$D$10+'СЕТ СН'!$F$5-'СЕТ СН'!$F$24</f>
        <v>1868.1815945600001</v>
      </c>
      <c r="R12" s="36">
        <f>SUMIFS(СВЦЭМ!$D$33:$D$776,СВЦЭМ!$A$33:$A$776,$A12,СВЦЭМ!$B$33:$B$776,R$11)+'СЕТ СН'!$F$14+СВЦЭМ!$D$10+'СЕТ СН'!$F$5-'СЕТ СН'!$F$24</f>
        <v>1860.4975490900001</v>
      </c>
      <c r="S12" s="36">
        <f>SUMIFS(СВЦЭМ!$D$33:$D$776,СВЦЭМ!$A$33:$A$776,$A12,СВЦЭМ!$B$33:$B$776,S$11)+'СЕТ СН'!$F$14+СВЦЭМ!$D$10+'СЕТ СН'!$F$5-'СЕТ СН'!$F$24</f>
        <v>1847.43161263</v>
      </c>
      <c r="T12" s="36">
        <f>SUMIFS(СВЦЭМ!$D$33:$D$776,СВЦЭМ!$A$33:$A$776,$A12,СВЦЭМ!$B$33:$B$776,T$11)+'СЕТ СН'!$F$14+СВЦЭМ!$D$10+'СЕТ СН'!$F$5-'СЕТ СН'!$F$24</f>
        <v>1829.17450551</v>
      </c>
      <c r="U12" s="36">
        <f>SUMIFS(СВЦЭМ!$D$33:$D$776,СВЦЭМ!$A$33:$A$776,$A12,СВЦЭМ!$B$33:$B$776,U$11)+'СЕТ СН'!$F$14+СВЦЭМ!$D$10+'СЕТ СН'!$F$5-'СЕТ СН'!$F$24</f>
        <v>1815.7579282400002</v>
      </c>
      <c r="V12" s="36">
        <f>SUMIFS(СВЦЭМ!$D$33:$D$776,СВЦЭМ!$A$33:$A$776,$A12,СВЦЭМ!$B$33:$B$776,V$11)+'СЕТ СН'!$F$14+СВЦЭМ!$D$10+'СЕТ СН'!$F$5-'СЕТ СН'!$F$24</f>
        <v>1828.8560845300001</v>
      </c>
      <c r="W12" s="36">
        <f>SUMIFS(СВЦЭМ!$D$33:$D$776,СВЦЭМ!$A$33:$A$776,$A12,СВЦЭМ!$B$33:$B$776,W$11)+'СЕТ СН'!$F$14+СВЦЭМ!$D$10+'СЕТ СН'!$F$5-'СЕТ СН'!$F$24</f>
        <v>1836.8271216500002</v>
      </c>
      <c r="X12" s="36">
        <f>SUMIFS(СВЦЭМ!$D$33:$D$776,СВЦЭМ!$A$33:$A$776,$A12,СВЦЭМ!$B$33:$B$776,X$11)+'СЕТ СН'!$F$14+СВЦЭМ!$D$10+'СЕТ СН'!$F$5-'СЕТ СН'!$F$24</f>
        <v>1851.7298748600001</v>
      </c>
      <c r="Y12" s="36">
        <f>SUMIFS(СВЦЭМ!$D$33:$D$776,СВЦЭМ!$A$33:$A$776,$A12,СВЦЭМ!$B$33:$B$776,Y$11)+'СЕТ СН'!$F$14+СВЦЭМ!$D$10+'СЕТ СН'!$F$5-'СЕТ СН'!$F$24</f>
        <v>1870.83157321</v>
      </c>
      <c r="AA12" s="45"/>
    </row>
    <row r="13" spans="1:27" ht="15.75" x14ac:dyDescent="0.2">
      <c r="A13" s="35">
        <f>A12+1</f>
        <v>44137</v>
      </c>
      <c r="B13" s="36">
        <f>SUMIFS(СВЦЭМ!$D$33:$D$776,СВЦЭМ!$A$33:$A$776,$A13,СВЦЭМ!$B$33:$B$776,B$11)+'СЕТ СН'!$F$14+СВЦЭМ!$D$10+'СЕТ СН'!$F$5-'СЕТ СН'!$F$24</f>
        <v>1878.99695526</v>
      </c>
      <c r="C13" s="36">
        <f>SUMIFS(СВЦЭМ!$D$33:$D$776,СВЦЭМ!$A$33:$A$776,$A13,СВЦЭМ!$B$33:$B$776,C$11)+'СЕТ СН'!$F$14+СВЦЭМ!$D$10+'СЕТ СН'!$F$5-'СЕТ СН'!$F$24</f>
        <v>1977.20520498</v>
      </c>
      <c r="D13" s="36">
        <f>SUMIFS(СВЦЭМ!$D$33:$D$776,СВЦЭМ!$A$33:$A$776,$A13,СВЦЭМ!$B$33:$B$776,D$11)+'СЕТ СН'!$F$14+СВЦЭМ!$D$10+'СЕТ СН'!$F$5-'СЕТ СН'!$F$24</f>
        <v>2057.86517534</v>
      </c>
      <c r="E13" s="36">
        <f>SUMIFS(СВЦЭМ!$D$33:$D$776,СВЦЭМ!$A$33:$A$776,$A13,СВЦЭМ!$B$33:$B$776,E$11)+'СЕТ СН'!$F$14+СВЦЭМ!$D$10+'СЕТ СН'!$F$5-'СЕТ СН'!$F$24</f>
        <v>2092.8608366100002</v>
      </c>
      <c r="F13" s="36">
        <f>SUMIFS(СВЦЭМ!$D$33:$D$776,СВЦЭМ!$A$33:$A$776,$A13,СВЦЭМ!$B$33:$B$776,F$11)+'СЕТ СН'!$F$14+СВЦЭМ!$D$10+'СЕТ СН'!$F$5-'СЕТ СН'!$F$24</f>
        <v>2101.5054709199999</v>
      </c>
      <c r="G13" s="36">
        <f>SUMIFS(СВЦЭМ!$D$33:$D$776,СВЦЭМ!$A$33:$A$776,$A13,СВЦЭМ!$B$33:$B$776,G$11)+'СЕТ СН'!$F$14+СВЦЭМ!$D$10+'СЕТ СН'!$F$5-'СЕТ СН'!$F$24</f>
        <v>2083.0856529600001</v>
      </c>
      <c r="H13" s="36">
        <f>SUMIFS(СВЦЭМ!$D$33:$D$776,СВЦЭМ!$A$33:$A$776,$A13,СВЦЭМ!$B$33:$B$776,H$11)+'СЕТ СН'!$F$14+СВЦЭМ!$D$10+'СЕТ СН'!$F$5-'СЕТ СН'!$F$24</f>
        <v>2035.1264349799999</v>
      </c>
      <c r="I13" s="36">
        <f>SUMIFS(СВЦЭМ!$D$33:$D$776,СВЦЭМ!$A$33:$A$776,$A13,СВЦЭМ!$B$33:$B$776,I$11)+'СЕТ СН'!$F$14+СВЦЭМ!$D$10+'СЕТ СН'!$F$5-'СЕТ СН'!$F$24</f>
        <v>1959.79876545</v>
      </c>
      <c r="J13" s="36">
        <f>SUMIFS(СВЦЭМ!$D$33:$D$776,СВЦЭМ!$A$33:$A$776,$A13,СВЦЭМ!$B$33:$B$776,J$11)+'СЕТ СН'!$F$14+СВЦЭМ!$D$10+'СЕТ СН'!$F$5-'СЕТ СН'!$F$24</f>
        <v>1934.6835534300001</v>
      </c>
      <c r="K13" s="36">
        <f>SUMIFS(СВЦЭМ!$D$33:$D$776,СВЦЭМ!$A$33:$A$776,$A13,СВЦЭМ!$B$33:$B$776,K$11)+'СЕТ СН'!$F$14+СВЦЭМ!$D$10+'СЕТ СН'!$F$5-'СЕТ СН'!$F$24</f>
        <v>1941.48933964</v>
      </c>
      <c r="L13" s="36">
        <f>SUMIFS(СВЦЭМ!$D$33:$D$776,СВЦЭМ!$A$33:$A$776,$A13,СВЦЭМ!$B$33:$B$776,L$11)+'СЕТ СН'!$F$14+СВЦЭМ!$D$10+'СЕТ СН'!$F$5-'СЕТ СН'!$F$24</f>
        <v>1914.791774</v>
      </c>
      <c r="M13" s="36">
        <f>SUMIFS(СВЦЭМ!$D$33:$D$776,СВЦЭМ!$A$33:$A$776,$A13,СВЦЭМ!$B$33:$B$776,M$11)+'СЕТ СН'!$F$14+СВЦЭМ!$D$10+'СЕТ СН'!$F$5-'СЕТ СН'!$F$24</f>
        <v>1871.18292836</v>
      </c>
      <c r="N13" s="36">
        <f>SUMIFS(СВЦЭМ!$D$33:$D$776,СВЦЭМ!$A$33:$A$776,$A13,СВЦЭМ!$B$33:$B$776,N$11)+'СЕТ СН'!$F$14+СВЦЭМ!$D$10+'СЕТ СН'!$F$5-'СЕТ СН'!$F$24</f>
        <v>1867.7745818799999</v>
      </c>
      <c r="O13" s="36">
        <f>SUMIFS(СВЦЭМ!$D$33:$D$776,СВЦЭМ!$A$33:$A$776,$A13,СВЦЭМ!$B$33:$B$776,O$11)+'СЕТ СН'!$F$14+СВЦЭМ!$D$10+'СЕТ СН'!$F$5-'СЕТ СН'!$F$24</f>
        <v>1867.23075354</v>
      </c>
      <c r="P13" s="36">
        <f>SUMIFS(СВЦЭМ!$D$33:$D$776,СВЦЭМ!$A$33:$A$776,$A13,СВЦЭМ!$B$33:$B$776,P$11)+'СЕТ СН'!$F$14+СВЦЭМ!$D$10+'СЕТ СН'!$F$5-'СЕТ СН'!$F$24</f>
        <v>1871.16527827</v>
      </c>
      <c r="Q13" s="36">
        <f>SUMIFS(СВЦЭМ!$D$33:$D$776,СВЦЭМ!$A$33:$A$776,$A13,СВЦЭМ!$B$33:$B$776,Q$11)+'СЕТ СН'!$F$14+СВЦЭМ!$D$10+'СЕТ СН'!$F$5-'СЕТ СН'!$F$24</f>
        <v>1871.7738248599999</v>
      </c>
      <c r="R13" s="36">
        <f>SUMIFS(СВЦЭМ!$D$33:$D$776,СВЦЭМ!$A$33:$A$776,$A13,СВЦЭМ!$B$33:$B$776,R$11)+'СЕТ СН'!$F$14+СВЦЭМ!$D$10+'СЕТ СН'!$F$5-'СЕТ СН'!$F$24</f>
        <v>1865.1502303500001</v>
      </c>
      <c r="S13" s="36">
        <f>SUMIFS(СВЦЭМ!$D$33:$D$776,СВЦЭМ!$A$33:$A$776,$A13,СВЦЭМ!$B$33:$B$776,S$11)+'СЕТ СН'!$F$14+СВЦЭМ!$D$10+'СЕТ СН'!$F$5-'СЕТ СН'!$F$24</f>
        <v>1848.1393993000002</v>
      </c>
      <c r="T13" s="36">
        <f>SUMIFS(СВЦЭМ!$D$33:$D$776,СВЦЭМ!$A$33:$A$776,$A13,СВЦЭМ!$B$33:$B$776,T$11)+'СЕТ СН'!$F$14+СВЦЭМ!$D$10+'СЕТ СН'!$F$5-'СЕТ СН'!$F$24</f>
        <v>1821.4068487700001</v>
      </c>
      <c r="U13" s="36">
        <f>SUMIFS(СВЦЭМ!$D$33:$D$776,СВЦЭМ!$A$33:$A$776,$A13,СВЦЭМ!$B$33:$B$776,U$11)+'СЕТ СН'!$F$14+СВЦЭМ!$D$10+'СЕТ СН'!$F$5-'СЕТ СН'!$F$24</f>
        <v>1821.8768523700001</v>
      </c>
      <c r="V13" s="36">
        <f>SUMIFS(СВЦЭМ!$D$33:$D$776,СВЦЭМ!$A$33:$A$776,$A13,СВЦЭМ!$B$33:$B$776,V$11)+'СЕТ СН'!$F$14+СВЦЭМ!$D$10+'СЕТ СН'!$F$5-'СЕТ СН'!$F$24</f>
        <v>1811.41840514</v>
      </c>
      <c r="W13" s="36">
        <f>SUMIFS(СВЦЭМ!$D$33:$D$776,СВЦЭМ!$A$33:$A$776,$A13,СВЦЭМ!$B$33:$B$776,W$11)+'СЕТ СН'!$F$14+СВЦЭМ!$D$10+'СЕТ СН'!$F$5-'СЕТ СН'!$F$24</f>
        <v>1830.9384860700002</v>
      </c>
      <c r="X13" s="36">
        <f>SUMIFS(СВЦЭМ!$D$33:$D$776,СВЦЭМ!$A$33:$A$776,$A13,СВЦЭМ!$B$33:$B$776,X$11)+'СЕТ СН'!$F$14+СВЦЭМ!$D$10+'СЕТ СН'!$F$5-'СЕТ СН'!$F$24</f>
        <v>1839.8449114099999</v>
      </c>
      <c r="Y13" s="36">
        <f>SUMIFS(СВЦЭМ!$D$33:$D$776,СВЦЭМ!$A$33:$A$776,$A13,СВЦЭМ!$B$33:$B$776,Y$11)+'СЕТ СН'!$F$14+СВЦЭМ!$D$10+'СЕТ СН'!$F$5-'СЕТ СН'!$F$24</f>
        <v>1867.3943778600001</v>
      </c>
    </row>
    <row r="14" spans="1:27" ht="15.75" x14ac:dyDescent="0.2">
      <c r="A14" s="35">
        <f t="shared" ref="A14:A42" si="0">A13+1</f>
        <v>44138</v>
      </c>
      <c r="B14" s="36">
        <f>SUMIFS(СВЦЭМ!$D$33:$D$776,СВЦЭМ!$A$33:$A$776,$A14,СВЦЭМ!$B$33:$B$776,B$11)+'СЕТ СН'!$F$14+СВЦЭМ!$D$10+'СЕТ СН'!$F$5-'СЕТ СН'!$F$24</f>
        <v>1930.6036959799999</v>
      </c>
      <c r="C14" s="36">
        <f>SUMIFS(СВЦЭМ!$D$33:$D$776,СВЦЭМ!$A$33:$A$776,$A14,СВЦЭМ!$B$33:$B$776,C$11)+'СЕТ СН'!$F$14+СВЦЭМ!$D$10+'СЕТ СН'!$F$5-'СЕТ СН'!$F$24</f>
        <v>2014.0145029600001</v>
      </c>
      <c r="D14" s="36">
        <f>SUMIFS(СВЦЭМ!$D$33:$D$776,СВЦЭМ!$A$33:$A$776,$A14,СВЦЭМ!$B$33:$B$776,D$11)+'СЕТ СН'!$F$14+СВЦЭМ!$D$10+'СЕТ СН'!$F$5-'СЕТ СН'!$F$24</f>
        <v>2064.9319203200002</v>
      </c>
      <c r="E14" s="36">
        <f>SUMIFS(СВЦЭМ!$D$33:$D$776,СВЦЭМ!$A$33:$A$776,$A14,СВЦЭМ!$B$33:$B$776,E$11)+'СЕТ СН'!$F$14+СВЦЭМ!$D$10+'СЕТ СН'!$F$5-'СЕТ СН'!$F$24</f>
        <v>2072.0585635900002</v>
      </c>
      <c r="F14" s="36">
        <f>SUMIFS(СВЦЭМ!$D$33:$D$776,СВЦЭМ!$A$33:$A$776,$A14,СВЦЭМ!$B$33:$B$776,F$11)+'СЕТ СН'!$F$14+СВЦЭМ!$D$10+'СЕТ СН'!$F$5-'СЕТ СН'!$F$24</f>
        <v>2070.7283369200004</v>
      </c>
      <c r="G14" s="36">
        <f>SUMIFS(СВЦЭМ!$D$33:$D$776,СВЦЭМ!$A$33:$A$776,$A14,СВЦЭМ!$B$33:$B$776,G$11)+'СЕТ СН'!$F$14+СВЦЭМ!$D$10+'СЕТ СН'!$F$5-'СЕТ СН'!$F$24</f>
        <v>2053.47598526</v>
      </c>
      <c r="H14" s="36">
        <f>SUMIFS(СВЦЭМ!$D$33:$D$776,СВЦЭМ!$A$33:$A$776,$A14,СВЦЭМ!$B$33:$B$776,H$11)+'СЕТ СН'!$F$14+СВЦЭМ!$D$10+'СЕТ СН'!$F$5-'СЕТ СН'!$F$24</f>
        <v>2007.0683953800001</v>
      </c>
      <c r="I14" s="36">
        <f>SUMIFS(СВЦЭМ!$D$33:$D$776,СВЦЭМ!$A$33:$A$776,$A14,СВЦЭМ!$B$33:$B$776,I$11)+'СЕТ СН'!$F$14+СВЦЭМ!$D$10+'СЕТ СН'!$F$5-'СЕТ СН'!$F$24</f>
        <v>1946.1074896</v>
      </c>
      <c r="J14" s="36">
        <f>SUMIFS(СВЦЭМ!$D$33:$D$776,СВЦЭМ!$A$33:$A$776,$A14,СВЦЭМ!$B$33:$B$776,J$11)+'СЕТ СН'!$F$14+СВЦЭМ!$D$10+'СЕТ СН'!$F$5-'СЕТ СН'!$F$24</f>
        <v>1924.6630248800002</v>
      </c>
      <c r="K14" s="36">
        <f>SUMIFS(СВЦЭМ!$D$33:$D$776,СВЦЭМ!$A$33:$A$776,$A14,СВЦЭМ!$B$33:$B$776,K$11)+'СЕТ СН'!$F$14+СВЦЭМ!$D$10+'СЕТ СН'!$F$5-'СЕТ СН'!$F$24</f>
        <v>1923.5095975500001</v>
      </c>
      <c r="L14" s="36">
        <f>SUMIFS(СВЦЭМ!$D$33:$D$776,СВЦЭМ!$A$33:$A$776,$A14,СВЦЭМ!$B$33:$B$776,L$11)+'СЕТ СН'!$F$14+СВЦЭМ!$D$10+'СЕТ СН'!$F$5-'СЕТ СН'!$F$24</f>
        <v>1898.3091532200001</v>
      </c>
      <c r="M14" s="36">
        <f>SUMIFS(СВЦЭМ!$D$33:$D$776,СВЦЭМ!$A$33:$A$776,$A14,СВЦЭМ!$B$33:$B$776,M$11)+'СЕТ СН'!$F$14+СВЦЭМ!$D$10+'СЕТ СН'!$F$5-'СЕТ СН'!$F$24</f>
        <v>1871.7735594800001</v>
      </c>
      <c r="N14" s="36">
        <f>SUMIFS(СВЦЭМ!$D$33:$D$776,СВЦЭМ!$A$33:$A$776,$A14,СВЦЭМ!$B$33:$B$776,N$11)+'СЕТ СН'!$F$14+СВЦЭМ!$D$10+'СЕТ СН'!$F$5-'СЕТ СН'!$F$24</f>
        <v>1861.7671969200001</v>
      </c>
      <c r="O14" s="36">
        <f>SUMIFS(СВЦЭМ!$D$33:$D$776,СВЦЭМ!$A$33:$A$776,$A14,СВЦЭМ!$B$33:$B$776,O$11)+'СЕТ СН'!$F$14+СВЦЭМ!$D$10+'СЕТ СН'!$F$5-'СЕТ СН'!$F$24</f>
        <v>1869.33624061</v>
      </c>
      <c r="P14" s="36">
        <f>SUMIFS(СВЦЭМ!$D$33:$D$776,СВЦЭМ!$A$33:$A$776,$A14,СВЦЭМ!$B$33:$B$776,P$11)+'СЕТ СН'!$F$14+СВЦЭМ!$D$10+'СЕТ СН'!$F$5-'СЕТ СН'!$F$24</f>
        <v>1875.12232649</v>
      </c>
      <c r="Q14" s="36">
        <f>SUMIFS(СВЦЭМ!$D$33:$D$776,СВЦЭМ!$A$33:$A$776,$A14,СВЦЭМ!$B$33:$B$776,Q$11)+'СЕТ СН'!$F$14+СВЦЭМ!$D$10+'СЕТ СН'!$F$5-'СЕТ СН'!$F$24</f>
        <v>1877.8302838700001</v>
      </c>
      <c r="R14" s="36">
        <f>SUMIFS(СВЦЭМ!$D$33:$D$776,СВЦЭМ!$A$33:$A$776,$A14,СВЦЭМ!$B$33:$B$776,R$11)+'СЕТ СН'!$F$14+СВЦЭМ!$D$10+'СЕТ СН'!$F$5-'СЕТ СН'!$F$24</f>
        <v>1873.2110545</v>
      </c>
      <c r="S14" s="36">
        <f>SUMIFS(СВЦЭМ!$D$33:$D$776,СВЦЭМ!$A$33:$A$776,$A14,СВЦЭМ!$B$33:$B$776,S$11)+'СЕТ СН'!$F$14+СВЦЭМ!$D$10+'СЕТ СН'!$F$5-'СЕТ СН'!$F$24</f>
        <v>1882.4847211000001</v>
      </c>
      <c r="T14" s="36">
        <f>SUMIFS(СВЦЭМ!$D$33:$D$776,СВЦЭМ!$A$33:$A$776,$A14,СВЦЭМ!$B$33:$B$776,T$11)+'СЕТ СН'!$F$14+СВЦЭМ!$D$10+'СЕТ СН'!$F$5-'СЕТ СН'!$F$24</f>
        <v>1832.05257192</v>
      </c>
      <c r="U14" s="36">
        <f>SUMIFS(СВЦЭМ!$D$33:$D$776,СВЦЭМ!$A$33:$A$776,$A14,СВЦЭМ!$B$33:$B$776,U$11)+'СЕТ СН'!$F$14+СВЦЭМ!$D$10+'СЕТ СН'!$F$5-'СЕТ СН'!$F$24</f>
        <v>1823.42919557</v>
      </c>
      <c r="V14" s="36">
        <f>SUMIFS(СВЦЭМ!$D$33:$D$776,СВЦЭМ!$A$33:$A$776,$A14,СВЦЭМ!$B$33:$B$776,V$11)+'СЕТ СН'!$F$14+СВЦЭМ!$D$10+'СЕТ СН'!$F$5-'СЕТ СН'!$F$24</f>
        <v>1820.92003202</v>
      </c>
      <c r="W14" s="36">
        <f>SUMIFS(СВЦЭМ!$D$33:$D$776,СВЦЭМ!$A$33:$A$776,$A14,СВЦЭМ!$B$33:$B$776,W$11)+'СЕТ СН'!$F$14+СВЦЭМ!$D$10+'СЕТ СН'!$F$5-'СЕТ СН'!$F$24</f>
        <v>1831.9712801800001</v>
      </c>
      <c r="X14" s="36">
        <f>SUMIFS(СВЦЭМ!$D$33:$D$776,СВЦЭМ!$A$33:$A$776,$A14,СВЦЭМ!$B$33:$B$776,X$11)+'СЕТ СН'!$F$14+СВЦЭМ!$D$10+'СЕТ СН'!$F$5-'СЕТ СН'!$F$24</f>
        <v>1870.06968977</v>
      </c>
      <c r="Y14" s="36">
        <f>SUMIFS(СВЦЭМ!$D$33:$D$776,СВЦЭМ!$A$33:$A$776,$A14,СВЦЭМ!$B$33:$B$776,Y$11)+'СЕТ СН'!$F$14+СВЦЭМ!$D$10+'СЕТ СН'!$F$5-'СЕТ СН'!$F$24</f>
        <v>1902.7920793100002</v>
      </c>
    </row>
    <row r="15" spans="1:27" ht="15.75" x14ac:dyDescent="0.2">
      <c r="A15" s="35">
        <f t="shared" si="0"/>
        <v>44139</v>
      </c>
      <c r="B15" s="36">
        <f>SUMIFS(СВЦЭМ!$D$33:$D$776,СВЦЭМ!$A$33:$A$776,$A15,СВЦЭМ!$B$33:$B$776,B$11)+'СЕТ СН'!$F$14+СВЦЭМ!$D$10+'СЕТ СН'!$F$5-'СЕТ СН'!$F$24</f>
        <v>1894.9626360000002</v>
      </c>
      <c r="C15" s="36">
        <f>SUMIFS(СВЦЭМ!$D$33:$D$776,СВЦЭМ!$A$33:$A$776,$A15,СВЦЭМ!$B$33:$B$776,C$11)+'СЕТ СН'!$F$14+СВЦЭМ!$D$10+'СЕТ СН'!$F$5-'СЕТ СН'!$F$24</f>
        <v>1978.7573927600001</v>
      </c>
      <c r="D15" s="36">
        <f>SUMIFS(СВЦЭМ!$D$33:$D$776,СВЦЭМ!$A$33:$A$776,$A15,СВЦЭМ!$B$33:$B$776,D$11)+'СЕТ СН'!$F$14+СВЦЭМ!$D$10+'СЕТ СН'!$F$5-'СЕТ СН'!$F$24</f>
        <v>2042.21328569</v>
      </c>
      <c r="E15" s="36">
        <f>SUMIFS(СВЦЭМ!$D$33:$D$776,СВЦЭМ!$A$33:$A$776,$A15,СВЦЭМ!$B$33:$B$776,E$11)+'СЕТ СН'!$F$14+СВЦЭМ!$D$10+'СЕТ СН'!$F$5-'СЕТ СН'!$F$24</f>
        <v>2047.3982885999999</v>
      </c>
      <c r="F15" s="36">
        <f>SUMIFS(СВЦЭМ!$D$33:$D$776,СВЦЭМ!$A$33:$A$776,$A15,СВЦЭМ!$B$33:$B$776,F$11)+'СЕТ СН'!$F$14+СВЦЭМ!$D$10+'СЕТ СН'!$F$5-'СЕТ СН'!$F$24</f>
        <v>2038.51654727</v>
      </c>
      <c r="G15" s="36">
        <f>SUMIFS(СВЦЭМ!$D$33:$D$776,СВЦЭМ!$A$33:$A$776,$A15,СВЦЭМ!$B$33:$B$776,G$11)+'СЕТ СН'!$F$14+СВЦЭМ!$D$10+'СЕТ СН'!$F$5-'СЕТ СН'!$F$24</f>
        <v>2024.3374679399999</v>
      </c>
      <c r="H15" s="36">
        <f>SUMIFS(СВЦЭМ!$D$33:$D$776,СВЦЭМ!$A$33:$A$776,$A15,СВЦЭМ!$B$33:$B$776,H$11)+'СЕТ СН'!$F$14+СВЦЭМ!$D$10+'СЕТ СН'!$F$5-'СЕТ СН'!$F$24</f>
        <v>1999.2360374700002</v>
      </c>
      <c r="I15" s="36">
        <f>SUMIFS(СВЦЭМ!$D$33:$D$776,СВЦЭМ!$A$33:$A$776,$A15,СВЦЭМ!$B$33:$B$776,I$11)+'СЕТ СН'!$F$14+СВЦЭМ!$D$10+'СЕТ СН'!$F$5-'СЕТ СН'!$F$24</f>
        <v>1952.8287465200001</v>
      </c>
      <c r="J15" s="36">
        <f>SUMIFS(СВЦЭМ!$D$33:$D$776,СВЦЭМ!$A$33:$A$776,$A15,СВЦЭМ!$B$33:$B$776,J$11)+'СЕТ СН'!$F$14+СВЦЭМ!$D$10+'СЕТ СН'!$F$5-'СЕТ СН'!$F$24</f>
        <v>1919.20903722</v>
      </c>
      <c r="K15" s="36">
        <f>SUMIFS(СВЦЭМ!$D$33:$D$776,СВЦЭМ!$A$33:$A$776,$A15,СВЦЭМ!$B$33:$B$776,K$11)+'СЕТ СН'!$F$14+СВЦЭМ!$D$10+'СЕТ СН'!$F$5-'СЕТ СН'!$F$24</f>
        <v>1917.0953467100001</v>
      </c>
      <c r="L15" s="36">
        <f>SUMIFS(СВЦЭМ!$D$33:$D$776,СВЦЭМ!$A$33:$A$776,$A15,СВЦЭМ!$B$33:$B$776,L$11)+'СЕТ СН'!$F$14+СВЦЭМ!$D$10+'СЕТ СН'!$F$5-'СЕТ СН'!$F$24</f>
        <v>1890.8925743300001</v>
      </c>
      <c r="M15" s="36">
        <f>SUMIFS(СВЦЭМ!$D$33:$D$776,СВЦЭМ!$A$33:$A$776,$A15,СВЦЭМ!$B$33:$B$776,M$11)+'СЕТ СН'!$F$14+СВЦЭМ!$D$10+'СЕТ СН'!$F$5-'СЕТ СН'!$F$24</f>
        <v>1846.55027079</v>
      </c>
      <c r="N15" s="36">
        <f>SUMIFS(СВЦЭМ!$D$33:$D$776,СВЦЭМ!$A$33:$A$776,$A15,СВЦЭМ!$B$33:$B$776,N$11)+'СЕТ СН'!$F$14+СВЦЭМ!$D$10+'СЕТ СН'!$F$5-'СЕТ СН'!$F$24</f>
        <v>1827.9876000899999</v>
      </c>
      <c r="O15" s="36">
        <f>SUMIFS(СВЦЭМ!$D$33:$D$776,СВЦЭМ!$A$33:$A$776,$A15,СВЦЭМ!$B$33:$B$776,O$11)+'СЕТ СН'!$F$14+СВЦЭМ!$D$10+'СЕТ СН'!$F$5-'СЕТ СН'!$F$24</f>
        <v>1837.5657656100002</v>
      </c>
      <c r="P15" s="36">
        <f>SUMIFS(СВЦЭМ!$D$33:$D$776,СВЦЭМ!$A$33:$A$776,$A15,СВЦЭМ!$B$33:$B$776,P$11)+'СЕТ СН'!$F$14+СВЦЭМ!$D$10+'СЕТ СН'!$F$5-'СЕТ СН'!$F$24</f>
        <v>1857.4123674299999</v>
      </c>
      <c r="Q15" s="36">
        <f>SUMIFS(СВЦЭМ!$D$33:$D$776,СВЦЭМ!$A$33:$A$776,$A15,СВЦЭМ!$B$33:$B$776,Q$11)+'СЕТ СН'!$F$14+СВЦЭМ!$D$10+'СЕТ СН'!$F$5-'СЕТ СН'!$F$24</f>
        <v>1858.2554498899999</v>
      </c>
      <c r="R15" s="36">
        <f>SUMIFS(СВЦЭМ!$D$33:$D$776,СВЦЭМ!$A$33:$A$776,$A15,СВЦЭМ!$B$33:$B$776,R$11)+'СЕТ СН'!$F$14+СВЦЭМ!$D$10+'СЕТ СН'!$F$5-'СЕТ СН'!$F$24</f>
        <v>1852.1419299300001</v>
      </c>
      <c r="S15" s="36">
        <f>SUMIFS(СВЦЭМ!$D$33:$D$776,СВЦЭМ!$A$33:$A$776,$A15,СВЦЭМ!$B$33:$B$776,S$11)+'СЕТ СН'!$F$14+СВЦЭМ!$D$10+'СЕТ СН'!$F$5-'СЕТ СН'!$F$24</f>
        <v>1841.7504416100001</v>
      </c>
      <c r="T15" s="36">
        <f>SUMIFS(СВЦЭМ!$D$33:$D$776,СВЦЭМ!$A$33:$A$776,$A15,СВЦЭМ!$B$33:$B$776,T$11)+'СЕТ СН'!$F$14+СВЦЭМ!$D$10+'СЕТ СН'!$F$5-'СЕТ СН'!$F$24</f>
        <v>1849.93229681</v>
      </c>
      <c r="U15" s="36">
        <f>SUMIFS(СВЦЭМ!$D$33:$D$776,СВЦЭМ!$A$33:$A$776,$A15,СВЦЭМ!$B$33:$B$776,U$11)+'СЕТ СН'!$F$14+СВЦЭМ!$D$10+'СЕТ СН'!$F$5-'СЕТ СН'!$F$24</f>
        <v>1850.4673953800002</v>
      </c>
      <c r="V15" s="36">
        <f>SUMIFS(СВЦЭМ!$D$33:$D$776,СВЦЭМ!$A$33:$A$776,$A15,СВЦЭМ!$B$33:$B$776,V$11)+'СЕТ СН'!$F$14+СВЦЭМ!$D$10+'СЕТ СН'!$F$5-'СЕТ СН'!$F$24</f>
        <v>1837.21814543</v>
      </c>
      <c r="W15" s="36">
        <f>SUMIFS(СВЦЭМ!$D$33:$D$776,СВЦЭМ!$A$33:$A$776,$A15,СВЦЭМ!$B$33:$B$776,W$11)+'СЕТ СН'!$F$14+СВЦЭМ!$D$10+'СЕТ СН'!$F$5-'СЕТ СН'!$F$24</f>
        <v>1836.48190049</v>
      </c>
      <c r="X15" s="36">
        <f>SUMIFS(СВЦЭМ!$D$33:$D$776,СВЦЭМ!$A$33:$A$776,$A15,СВЦЭМ!$B$33:$B$776,X$11)+'СЕТ СН'!$F$14+СВЦЭМ!$D$10+'СЕТ СН'!$F$5-'СЕТ СН'!$F$24</f>
        <v>1839.4186001799999</v>
      </c>
      <c r="Y15" s="36">
        <f>SUMIFS(СВЦЭМ!$D$33:$D$776,СВЦЭМ!$A$33:$A$776,$A15,СВЦЭМ!$B$33:$B$776,Y$11)+'СЕТ СН'!$F$14+СВЦЭМ!$D$10+'СЕТ СН'!$F$5-'СЕТ СН'!$F$24</f>
        <v>1868.3489325400001</v>
      </c>
    </row>
    <row r="16" spans="1:27" ht="15.75" x14ac:dyDescent="0.2">
      <c r="A16" s="35">
        <f t="shared" si="0"/>
        <v>44140</v>
      </c>
      <c r="B16" s="36">
        <f>SUMIFS(СВЦЭМ!$D$33:$D$776,СВЦЭМ!$A$33:$A$776,$A16,СВЦЭМ!$B$33:$B$776,B$11)+'СЕТ СН'!$F$14+СВЦЭМ!$D$10+'СЕТ СН'!$F$5-'СЕТ СН'!$F$24</f>
        <v>1859.54949296</v>
      </c>
      <c r="C16" s="36">
        <f>SUMIFS(СВЦЭМ!$D$33:$D$776,СВЦЭМ!$A$33:$A$776,$A16,СВЦЭМ!$B$33:$B$776,C$11)+'СЕТ СН'!$F$14+СВЦЭМ!$D$10+'СЕТ СН'!$F$5-'СЕТ СН'!$F$24</f>
        <v>1934.3828351000002</v>
      </c>
      <c r="D16" s="36">
        <f>SUMIFS(СВЦЭМ!$D$33:$D$776,СВЦЭМ!$A$33:$A$776,$A16,СВЦЭМ!$B$33:$B$776,D$11)+'СЕТ СН'!$F$14+СВЦЭМ!$D$10+'СЕТ СН'!$F$5-'СЕТ СН'!$F$24</f>
        <v>1986.8014322200002</v>
      </c>
      <c r="E16" s="36">
        <f>SUMIFS(СВЦЭМ!$D$33:$D$776,СВЦЭМ!$A$33:$A$776,$A16,СВЦЭМ!$B$33:$B$776,E$11)+'СЕТ СН'!$F$14+СВЦЭМ!$D$10+'СЕТ СН'!$F$5-'СЕТ СН'!$F$24</f>
        <v>1986.7806800799999</v>
      </c>
      <c r="F16" s="36">
        <f>SUMIFS(СВЦЭМ!$D$33:$D$776,СВЦЭМ!$A$33:$A$776,$A16,СВЦЭМ!$B$33:$B$776,F$11)+'СЕТ СН'!$F$14+СВЦЭМ!$D$10+'СЕТ СН'!$F$5-'СЕТ СН'!$F$24</f>
        <v>1989.9119182200002</v>
      </c>
      <c r="G16" s="36">
        <f>SUMIFS(СВЦЭМ!$D$33:$D$776,СВЦЭМ!$A$33:$A$776,$A16,СВЦЭМ!$B$33:$B$776,G$11)+'СЕТ СН'!$F$14+СВЦЭМ!$D$10+'СЕТ СН'!$F$5-'СЕТ СН'!$F$24</f>
        <v>1981.8313444200001</v>
      </c>
      <c r="H16" s="36">
        <f>SUMIFS(СВЦЭМ!$D$33:$D$776,СВЦЭМ!$A$33:$A$776,$A16,СВЦЭМ!$B$33:$B$776,H$11)+'СЕТ СН'!$F$14+СВЦЭМ!$D$10+'СЕТ СН'!$F$5-'СЕТ СН'!$F$24</f>
        <v>1963.94982959</v>
      </c>
      <c r="I16" s="36">
        <f>SUMIFS(СВЦЭМ!$D$33:$D$776,СВЦЭМ!$A$33:$A$776,$A16,СВЦЭМ!$B$33:$B$776,I$11)+'СЕТ СН'!$F$14+СВЦЭМ!$D$10+'СЕТ СН'!$F$5-'СЕТ СН'!$F$24</f>
        <v>1976.54470687</v>
      </c>
      <c r="J16" s="36">
        <f>SUMIFS(СВЦЭМ!$D$33:$D$776,СВЦЭМ!$A$33:$A$776,$A16,СВЦЭМ!$B$33:$B$776,J$11)+'СЕТ СН'!$F$14+СВЦЭМ!$D$10+'СЕТ СН'!$F$5-'СЕТ СН'!$F$24</f>
        <v>1961.4169683600001</v>
      </c>
      <c r="K16" s="36">
        <f>SUMIFS(СВЦЭМ!$D$33:$D$776,СВЦЭМ!$A$33:$A$776,$A16,СВЦЭМ!$B$33:$B$776,K$11)+'СЕТ СН'!$F$14+СВЦЭМ!$D$10+'СЕТ СН'!$F$5-'СЕТ СН'!$F$24</f>
        <v>1956.05257899</v>
      </c>
      <c r="L16" s="36">
        <f>SUMIFS(СВЦЭМ!$D$33:$D$776,СВЦЭМ!$A$33:$A$776,$A16,СВЦЭМ!$B$33:$B$776,L$11)+'СЕТ СН'!$F$14+СВЦЭМ!$D$10+'СЕТ СН'!$F$5-'СЕТ СН'!$F$24</f>
        <v>1941.20829712</v>
      </c>
      <c r="M16" s="36">
        <f>SUMIFS(СВЦЭМ!$D$33:$D$776,СВЦЭМ!$A$33:$A$776,$A16,СВЦЭМ!$B$33:$B$776,M$11)+'СЕТ СН'!$F$14+СВЦЭМ!$D$10+'СЕТ СН'!$F$5-'СЕТ СН'!$F$24</f>
        <v>1894.81852708</v>
      </c>
      <c r="N16" s="36">
        <f>SUMIFS(СВЦЭМ!$D$33:$D$776,СВЦЭМ!$A$33:$A$776,$A16,СВЦЭМ!$B$33:$B$776,N$11)+'СЕТ СН'!$F$14+СВЦЭМ!$D$10+'СЕТ СН'!$F$5-'СЕТ СН'!$F$24</f>
        <v>1866.9676549200001</v>
      </c>
      <c r="O16" s="36">
        <f>SUMIFS(СВЦЭМ!$D$33:$D$776,СВЦЭМ!$A$33:$A$776,$A16,СВЦЭМ!$B$33:$B$776,O$11)+'СЕТ СН'!$F$14+СВЦЭМ!$D$10+'СЕТ СН'!$F$5-'СЕТ СН'!$F$24</f>
        <v>1873.6499401599999</v>
      </c>
      <c r="P16" s="36">
        <f>SUMIFS(СВЦЭМ!$D$33:$D$776,СВЦЭМ!$A$33:$A$776,$A16,СВЦЭМ!$B$33:$B$776,P$11)+'СЕТ СН'!$F$14+СВЦЭМ!$D$10+'СЕТ СН'!$F$5-'СЕТ СН'!$F$24</f>
        <v>1875.2489472299999</v>
      </c>
      <c r="Q16" s="36">
        <f>SUMIFS(СВЦЭМ!$D$33:$D$776,СВЦЭМ!$A$33:$A$776,$A16,СВЦЭМ!$B$33:$B$776,Q$11)+'СЕТ СН'!$F$14+СВЦЭМ!$D$10+'СЕТ СН'!$F$5-'СЕТ СН'!$F$24</f>
        <v>1878.60223133</v>
      </c>
      <c r="R16" s="36">
        <f>SUMIFS(СВЦЭМ!$D$33:$D$776,СВЦЭМ!$A$33:$A$776,$A16,СВЦЭМ!$B$33:$B$776,R$11)+'СЕТ СН'!$F$14+СВЦЭМ!$D$10+'СЕТ СН'!$F$5-'СЕТ СН'!$F$24</f>
        <v>1872.1572489499999</v>
      </c>
      <c r="S16" s="36">
        <f>SUMIFS(СВЦЭМ!$D$33:$D$776,СВЦЭМ!$A$33:$A$776,$A16,СВЦЭМ!$B$33:$B$776,S$11)+'СЕТ СН'!$F$14+СВЦЭМ!$D$10+'СЕТ СН'!$F$5-'СЕТ СН'!$F$24</f>
        <v>1865.66660183</v>
      </c>
      <c r="T16" s="36">
        <f>SUMIFS(СВЦЭМ!$D$33:$D$776,СВЦЭМ!$A$33:$A$776,$A16,СВЦЭМ!$B$33:$B$776,T$11)+'СЕТ СН'!$F$14+СВЦЭМ!$D$10+'СЕТ СН'!$F$5-'СЕТ СН'!$F$24</f>
        <v>1813.4831528499999</v>
      </c>
      <c r="U16" s="36">
        <f>SUMIFS(СВЦЭМ!$D$33:$D$776,СВЦЭМ!$A$33:$A$776,$A16,СВЦЭМ!$B$33:$B$776,U$11)+'СЕТ СН'!$F$14+СВЦЭМ!$D$10+'СЕТ СН'!$F$5-'СЕТ СН'!$F$24</f>
        <v>1809.16538702</v>
      </c>
      <c r="V16" s="36">
        <f>SUMIFS(СВЦЭМ!$D$33:$D$776,СВЦЭМ!$A$33:$A$776,$A16,СВЦЭМ!$B$33:$B$776,V$11)+'СЕТ СН'!$F$14+СВЦЭМ!$D$10+'СЕТ СН'!$F$5-'СЕТ СН'!$F$24</f>
        <v>1830.5900707300002</v>
      </c>
      <c r="W16" s="36">
        <f>SUMIFS(СВЦЭМ!$D$33:$D$776,СВЦЭМ!$A$33:$A$776,$A16,СВЦЭМ!$B$33:$B$776,W$11)+'СЕТ СН'!$F$14+СВЦЭМ!$D$10+'СЕТ СН'!$F$5-'СЕТ СН'!$F$24</f>
        <v>1864.54476411</v>
      </c>
      <c r="X16" s="36">
        <f>SUMIFS(СВЦЭМ!$D$33:$D$776,СВЦЭМ!$A$33:$A$776,$A16,СВЦЭМ!$B$33:$B$776,X$11)+'СЕТ СН'!$F$14+СВЦЭМ!$D$10+'СЕТ СН'!$F$5-'СЕТ СН'!$F$24</f>
        <v>1876.8378489700001</v>
      </c>
      <c r="Y16" s="36">
        <f>SUMIFS(СВЦЭМ!$D$33:$D$776,СВЦЭМ!$A$33:$A$776,$A16,СВЦЭМ!$B$33:$B$776,Y$11)+'СЕТ СН'!$F$14+СВЦЭМ!$D$10+'СЕТ СН'!$F$5-'СЕТ СН'!$F$24</f>
        <v>1916.01662835</v>
      </c>
    </row>
    <row r="17" spans="1:25" ht="15.75" x14ac:dyDescent="0.2">
      <c r="A17" s="35">
        <f t="shared" si="0"/>
        <v>44141</v>
      </c>
      <c r="B17" s="36">
        <f>SUMIFS(СВЦЭМ!$D$33:$D$776,СВЦЭМ!$A$33:$A$776,$A17,СВЦЭМ!$B$33:$B$776,B$11)+'СЕТ СН'!$F$14+СВЦЭМ!$D$10+'СЕТ СН'!$F$5-'СЕТ СН'!$F$24</f>
        <v>1896.3528860800002</v>
      </c>
      <c r="C17" s="36">
        <f>SUMIFS(СВЦЭМ!$D$33:$D$776,СВЦЭМ!$A$33:$A$776,$A17,СВЦЭМ!$B$33:$B$776,C$11)+'СЕТ СН'!$F$14+СВЦЭМ!$D$10+'СЕТ СН'!$F$5-'СЕТ СН'!$F$24</f>
        <v>1969.6741556100001</v>
      </c>
      <c r="D17" s="36">
        <f>SUMIFS(СВЦЭМ!$D$33:$D$776,СВЦЭМ!$A$33:$A$776,$A17,СВЦЭМ!$B$33:$B$776,D$11)+'СЕТ СН'!$F$14+СВЦЭМ!$D$10+'СЕТ СН'!$F$5-'СЕТ СН'!$F$24</f>
        <v>2026.6145482100001</v>
      </c>
      <c r="E17" s="36">
        <f>SUMIFS(СВЦЭМ!$D$33:$D$776,СВЦЭМ!$A$33:$A$776,$A17,СВЦЭМ!$B$33:$B$776,E$11)+'СЕТ СН'!$F$14+СВЦЭМ!$D$10+'СЕТ СН'!$F$5-'СЕТ СН'!$F$24</f>
        <v>2029.0181431999999</v>
      </c>
      <c r="F17" s="36">
        <f>SUMIFS(СВЦЭМ!$D$33:$D$776,СВЦЭМ!$A$33:$A$776,$A17,СВЦЭМ!$B$33:$B$776,F$11)+'СЕТ СН'!$F$14+СВЦЭМ!$D$10+'СЕТ СН'!$F$5-'СЕТ СН'!$F$24</f>
        <v>2030.6776294700001</v>
      </c>
      <c r="G17" s="36">
        <f>SUMIFS(СВЦЭМ!$D$33:$D$776,СВЦЭМ!$A$33:$A$776,$A17,СВЦЭМ!$B$33:$B$776,G$11)+'СЕТ СН'!$F$14+СВЦЭМ!$D$10+'СЕТ СН'!$F$5-'СЕТ СН'!$F$24</f>
        <v>2020.5669456400001</v>
      </c>
      <c r="H17" s="36">
        <f>SUMIFS(СВЦЭМ!$D$33:$D$776,СВЦЭМ!$A$33:$A$776,$A17,СВЦЭМ!$B$33:$B$776,H$11)+'СЕТ СН'!$F$14+СВЦЭМ!$D$10+'СЕТ СН'!$F$5-'СЕТ СН'!$F$24</f>
        <v>1994.2767021700001</v>
      </c>
      <c r="I17" s="36">
        <f>SUMIFS(СВЦЭМ!$D$33:$D$776,СВЦЭМ!$A$33:$A$776,$A17,СВЦЭМ!$B$33:$B$776,I$11)+'СЕТ СН'!$F$14+СВЦЭМ!$D$10+'СЕТ СН'!$F$5-'СЕТ СН'!$F$24</f>
        <v>1998.2072130900001</v>
      </c>
      <c r="J17" s="36">
        <f>SUMIFS(СВЦЭМ!$D$33:$D$776,СВЦЭМ!$A$33:$A$776,$A17,СВЦЭМ!$B$33:$B$776,J$11)+'СЕТ СН'!$F$14+СВЦЭМ!$D$10+'СЕТ СН'!$F$5-'СЕТ СН'!$F$24</f>
        <v>1991.4502084200001</v>
      </c>
      <c r="K17" s="36">
        <f>SUMIFS(СВЦЭМ!$D$33:$D$776,СВЦЭМ!$A$33:$A$776,$A17,СВЦЭМ!$B$33:$B$776,K$11)+'СЕТ СН'!$F$14+СВЦЭМ!$D$10+'СЕТ СН'!$F$5-'СЕТ СН'!$F$24</f>
        <v>1978.81558748</v>
      </c>
      <c r="L17" s="36">
        <f>SUMIFS(СВЦЭМ!$D$33:$D$776,СВЦЭМ!$A$33:$A$776,$A17,СВЦЭМ!$B$33:$B$776,L$11)+'СЕТ СН'!$F$14+СВЦЭМ!$D$10+'СЕТ СН'!$F$5-'СЕТ СН'!$F$24</f>
        <v>1958.19809962</v>
      </c>
      <c r="M17" s="36">
        <f>SUMIFS(СВЦЭМ!$D$33:$D$776,СВЦЭМ!$A$33:$A$776,$A17,СВЦЭМ!$B$33:$B$776,M$11)+'СЕТ СН'!$F$14+СВЦЭМ!$D$10+'СЕТ СН'!$F$5-'СЕТ СН'!$F$24</f>
        <v>1928.44259852</v>
      </c>
      <c r="N17" s="36">
        <f>SUMIFS(СВЦЭМ!$D$33:$D$776,СВЦЭМ!$A$33:$A$776,$A17,СВЦЭМ!$B$33:$B$776,N$11)+'СЕТ СН'!$F$14+СВЦЭМ!$D$10+'СЕТ СН'!$F$5-'СЕТ СН'!$F$24</f>
        <v>1884.0167790999999</v>
      </c>
      <c r="O17" s="36">
        <f>SUMIFS(СВЦЭМ!$D$33:$D$776,СВЦЭМ!$A$33:$A$776,$A17,СВЦЭМ!$B$33:$B$776,O$11)+'СЕТ СН'!$F$14+СВЦЭМ!$D$10+'СЕТ СН'!$F$5-'СЕТ СН'!$F$24</f>
        <v>1872.37601913</v>
      </c>
      <c r="P17" s="36">
        <f>SUMIFS(СВЦЭМ!$D$33:$D$776,СВЦЭМ!$A$33:$A$776,$A17,СВЦЭМ!$B$33:$B$776,P$11)+'СЕТ СН'!$F$14+СВЦЭМ!$D$10+'СЕТ СН'!$F$5-'СЕТ СН'!$F$24</f>
        <v>1877.59800215</v>
      </c>
      <c r="Q17" s="36">
        <f>SUMIFS(СВЦЭМ!$D$33:$D$776,СВЦЭМ!$A$33:$A$776,$A17,СВЦЭМ!$B$33:$B$776,Q$11)+'СЕТ СН'!$F$14+СВЦЭМ!$D$10+'СЕТ СН'!$F$5-'СЕТ СН'!$F$24</f>
        <v>1889.2679843400001</v>
      </c>
      <c r="R17" s="36">
        <f>SUMIFS(СВЦЭМ!$D$33:$D$776,СВЦЭМ!$A$33:$A$776,$A17,СВЦЭМ!$B$33:$B$776,R$11)+'СЕТ СН'!$F$14+СВЦЭМ!$D$10+'СЕТ СН'!$F$5-'СЕТ СН'!$F$24</f>
        <v>1883.7048567100001</v>
      </c>
      <c r="S17" s="36">
        <f>SUMIFS(СВЦЭМ!$D$33:$D$776,СВЦЭМ!$A$33:$A$776,$A17,СВЦЭМ!$B$33:$B$776,S$11)+'СЕТ СН'!$F$14+СВЦЭМ!$D$10+'СЕТ СН'!$F$5-'СЕТ СН'!$F$24</f>
        <v>1875.0830396900001</v>
      </c>
      <c r="T17" s="36">
        <f>SUMIFS(СВЦЭМ!$D$33:$D$776,СВЦЭМ!$A$33:$A$776,$A17,СВЦЭМ!$B$33:$B$776,T$11)+'СЕТ СН'!$F$14+СВЦЭМ!$D$10+'СЕТ СН'!$F$5-'СЕТ СН'!$F$24</f>
        <v>1836.18671885</v>
      </c>
      <c r="U17" s="36">
        <f>SUMIFS(СВЦЭМ!$D$33:$D$776,СВЦЭМ!$A$33:$A$776,$A17,СВЦЭМ!$B$33:$B$776,U$11)+'СЕТ СН'!$F$14+СВЦЭМ!$D$10+'СЕТ СН'!$F$5-'СЕТ СН'!$F$24</f>
        <v>1835.87280938</v>
      </c>
      <c r="V17" s="36">
        <f>SUMIFS(СВЦЭМ!$D$33:$D$776,СВЦЭМ!$A$33:$A$776,$A17,СВЦЭМ!$B$33:$B$776,V$11)+'СЕТ СН'!$F$14+СВЦЭМ!$D$10+'СЕТ СН'!$F$5-'СЕТ СН'!$F$24</f>
        <v>1846.9407116299999</v>
      </c>
      <c r="W17" s="36">
        <f>SUMIFS(СВЦЭМ!$D$33:$D$776,СВЦЭМ!$A$33:$A$776,$A17,СВЦЭМ!$B$33:$B$776,W$11)+'СЕТ СН'!$F$14+СВЦЭМ!$D$10+'СЕТ СН'!$F$5-'СЕТ СН'!$F$24</f>
        <v>1880.9173570600001</v>
      </c>
      <c r="X17" s="36">
        <f>SUMIFS(СВЦЭМ!$D$33:$D$776,СВЦЭМ!$A$33:$A$776,$A17,СВЦЭМ!$B$33:$B$776,X$11)+'СЕТ СН'!$F$14+СВЦЭМ!$D$10+'СЕТ СН'!$F$5-'СЕТ СН'!$F$24</f>
        <v>1892.55513109</v>
      </c>
      <c r="Y17" s="36">
        <f>SUMIFS(СВЦЭМ!$D$33:$D$776,СВЦЭМ!$A$33:$A$776,$A17,СВЦЭМ!$B$33:$B$776,Y$11)+'СЕТ СН'!$F$14+СВЦЭМ!$D$10+'СЕТ СН'!$F$5-'СЕТ СН'!$F$24</f>
        <v>1918.02993199</v>
      </c>
    </row>
    <row r="18" spans="1:25" ht="15.75" x14ac:dyDescent="0.2">
      <c r="A18" s="35">
        <f t="shared" si="0"/>
        <v>44142</v>
      </c>
      <c r="B18" s="36">
        <f>SUMIFS(СВЦЭМ!$D$33:$D$776,СВЦЭМ!$A$33:$A$776,$A18,СВЦЭМ!$B$33:$B$776,B$11)+'СЕТ СН'!$F$14+СВЦЭМ!$D$10+'СЕТ СН'!$F$5-'СЕТ СН'!$F$24</f>
        <v>1922.5739151299999</v>
      </c>
      <c r="C18" s="36">
        <f>SUMIFS(СВЦЭМ!$D$33:$D$776,СВЦЭМ!$A$33:$A$776,$A18,СВЦЭМ!$B$33:$B$776,C$11)+'СЕТ СН'!$F$14+СВЦЭМ!$D$10+'СЕТ СН'!$F$5-'СЕТ СН'!$F$24</f>
        <v>1994.0564822700001</v>
      </c>
      <c r="D18" s="36">
        <f>SUMIFS(СВЦЭМ!$D$33:$D$776,СВЦЭМ!$A$33:$A$776,$A18,СВЦЭМ!$B$33:$B$776,D$11)+'СЕТ СН'!$F$14+СВЦЭМ!$D$10+'СЕТ СН'!$F$5-'СЕТ СН'!$F$24</f>
        <v>2058.6823670200001</v>
      </c>
      <c r="E18" s="36">
        <f>SUMIFS(СВЦЭМ!$D$33:$D$776,СВЦЭМ!$A$33:$A$776,$A18,СВЦЭМ!$B$33:$B$776,E$11)+'СЕТ СН'!$F$14+СВЦЭМ!$D$10+'СЕТ СН'!$F$5-'СЕТ СН'!$F$24</f>
        <v>2069.6878619200002</v>
      </c>
      <c r="F18" s="36">
        <f>SUMIFS(СВЦЭМ!$D$33:$D$776,СВЦЭМ!$A$33:$A$776,$A18,СВЦЭМ!$B$33:$B$776,F$11)+'СЕТ СН'!$F$14+СВЦЭМ!$D$10+'СЕТ СН'!$F$5-'СЕТ СН'!$F$24</f>
        <v>2060.31501463</v>
      </c>
      <c r="G18" s="36">
        <f>SUMIFS(СВЦЭМ!$D$33:$D$776,СВЦЭМ!$A$33:$A$776,$A18,СВЦЭМ!$B$33:$B$776,G$11)+'СЕТ СН'!$F$14+СВЦЭМ!$D$10+'СЕТ СН'!$F$5-'СЕТ СН'!$F$24</f>
        <v>2049.8020962300002</v>
      </c>
      <c r="H18" s="36">
        <f>SUMIFS(СВЦЭМ!$D$33:$D$776,СВЦЭМ!$A$33:$A$776,$A18,СВЦЭМ!$B$33:$B$776,H$11)+'СЕТ СН'!$F$14+СВЦЭМ!$D$10+'СЕТ СН'!$F$5-'СЕТ СН'!$F$24</f>
        <v>2033.4927360199999</v>
      </c>
      <c r="I18" s="36">
        <f>SUMIFS(СВЦЭМ!$D$33:$D$776,СВЦЭМ!$A$33:$A$776,$A18,СВЦЭМ!$B$33:$B$776,I$11)+'СЕТ СН'!$F$14+СВЦЭМ!$D$10+'СЕТ СН'!$F$5-'СЕТ СН'!$F$24</f>
        <v>1986.1520556999999</v>
      </c>
      <c r="J18" s="36">
        <f>SUMIFS(СВЦЭМ!$D$33:$D$776,СВЦЭМ!$A$33:$A$776,$A18,СВЦЭМ!$B$33:$B$776,J$11)+'СЕТ СН'!$F$14+СВЦЭМ!$D$10+'СЕТ СН'!$F$5-'СЕТ СН'!$F$24</f>
        <v>1948.4576444300001</v>
      </c>
      <c r="K18" s="36">
        <f>SUMIFS(СВЦЭМ!$D$33:$D$776,СВЦЭМ!$A$33:$A$776,$A18,СВЦЭМ!$B$33:$B$776,K$11)+'СЕТ СН'!$F$14+СВЦЭМ!$D$10+'СЕТ СН'!$F$5-'СЕТ СН'!$F$24</f>
        <v>1924.7008198200001</v>
      </c>
      <c r="L18" s="36">
        <f>SUMIFS(СВЦЭМ!$D$33:$D$776,СВЦЭМ!$A$33:$A$776,$A18,СВЦЭМ!$B$33:$B$776,L$11)+'СЕТ СН'!$F$14+СВЦЭМ!$D$10+'СЕТ СН'!$F$5-'СЕТ СН'!$F$24</f>
        <v>1896.9789824100001</v>
      </c>
      <c r="M18" s="36">
        <f>SUMIFS(СВЦЭМ!$D$33:$D$776,СВЦЭМ!$A$33:$A$776,$A18,СВЦЭМ!$B$33:$B$776,M$11)+'СЕТ СН'!$F$14+СВЦЭМ!$D$10+'СЕТ СН'!$F$5-'СЕТ СН'!$F$24</f>
        <v>1858.99222764</v>
      </c>
      <c r="N18" s="36">
        <f>SUMIFS(СВЦЭМ!$D$33:$D$776,СВЦЭМ!$A$33:$A$776,$A18,СВЦЭМ!$B$33:$B$776,N$11)+'СЕТ СН'!$F$14+СВЦЭМ!$D$10+'СЕТ СН'!$F$5-'СЕТ СН'!$F$24</f>
        <v>1843.28505262</v>
      </c>
      <c r="O18" s="36">
        <f>SUMIFS(СВЦЭМ!$D$33:$D$776,СВЦЭМ!$A$33:$A$776,$A18,СВЦЭМ!$B$33:$B$776,O$11)+'СЕТ СН'!$F$14+СВЦЭМ!$D$10+'СЕТ СН'!$F$5-'СЕТ СН'!$F$24</f>
        <v>1856.2497310600002</v>
      </c>
      <c r="P18" s="36">
        <f>SUMIFS(СВЦЭМ!$D$33:$D$776,СВЦЭМ!$A$33:$A$776,$A18,СВЦЭМ!$B$33:$B$776,P$11)+'СЕТ СН'!$F$14+СВЦЭМ!$D$10+'СЕТ СН'!$F$5-'СЕТ СН'!$F$24</f>
        <v>1856.61248873</v>
      </c>
      <c r="Q18" s="36">
        <f>SUMIFS(СВЦЭМ!$D$33:$D$776,СВЦЭМ!$A$33:$A$776,$A18,СВЦЭМ!$B$33:$B$776,Q$11)+'СЕТ СН'!$F$14+СВЦЭМ!$D$10+'СЕТ СН'!$F$5-'СЕТ СН'!$F$24</f>
        <v>1849.64127553</v>
      </c>
      <c r="R18" s="36">
        <f>SUMIFS(СВЦЭМ!$D$33:$D$776,СВЦЭМ!$A$33:$A$776,$A18,СВЦЭМ!$B$33:$B$776,R$11)+'СЕТ СН'!$F$14+СВЦЭМ!$D$10+'СЕТ СН'!$F$5-'СЕТ СН'!$F$24</f>
        <v>1837.87659648</v>
      </c>
      <c r="S18" s="36">
        <f>SUMIFS(СВЦЭМ!$D$33:$D$776,СВЦЭМ!$A$33:$A$776,$A18,СВЦЭМ!$B$33:$B$776,S$11)+'СЕТ СН'!$F$14+СВЦЭМ!$D$10+'СЕТ СН'!$F$5-'СЕТ СН'!$F$24</f>
        <v>1834.18758942</v>
      </c>
      <c r="T18" s="36">
        <f>SUMIFS(СВЦЭМ!$D$33:$D$776,СВЦЭМ!$A$33:$A$776,$A18,СВЦЭМ!$B$33:$B$776,T$11)+'СЕТ СН'!$F$14+СВЦЭМ!$D$10+'СЕТ СН'!$F$5-'СЕТ СН'!$F$24</f>
        <v>1813.0609193099999</v>
      </c>
      <c r="U18" s="36">
        <f>SUMIFS(СВЦЭМ!$D$33:$D$776,СВЦЭМ!$A$33:$A$776,$A18,СВЦЭМ!$B$33:$B$776,U$11)+'СЕТ СН'!$F$14+СВЦЭМ!$D$10+'СЕТ СН'!$F$5-'СЕТ СН'!$F$24</f>
        <v>1818.3338882600001</v>
      </c>
      <c r="V18" s="36">
        <f>SUMIFS(СВЦЭМ!$D$33:$D$776,СВЦЭМ!$A$33:$A$776,$A18,СВЦЭМ!$B$33:$B$776,V$11)+'СЕТ СН'!$F$14+СВЦЭМ!$D$10+'СЕТ СН'!$F$5-'СЕТ СН'!$F$24</f>
        <v>1831.13742533</v>
      </c>
      <c r="W18" s="36">
        <f>SUMIFS(СВЦЭМ!$D$33:$D$776,СВЦЭМ!$A$33:$A$776,$A18,СВЦЭМ!$B$33:$B$776,W$11)+'СЕТ СН'!$F$14+СВЦЭМ!$D$10+'СЕТ СН'!$F$5-'СЕТ СН'!$F$24</f>
        <v>1838.75081858</v>
      </c>
      <c r="X18" s="36">
        <f>SUMIFS(СВЦЭМ!$D$33:$D$776,СВЦЭМ!$A$33:$A$776,$A18,СВЦЭМ!$B$33:$B$776,X$11)+'СЕТ СН'!$F$14+СВЦЭМ!$D$10+'СЕТ СН'!$F$5-'СЕТ СН'!$F$24</f>
        <v>1848.62878413</v>
      </c>
      <c r="Y18" s="36">
        <f>SUMIFS(СВЦЭМ!$D$33:$D$776,СВЦЭМ!$A$33:$A$776,$A18,СВЦЭМ!$B$33:$B$776,Y$11)+'СЕТ СН'!$F$14+СВЦЭМ!$D$10+'СЕТ СН'!$F$5-'СЕТ СН'!$F$24</f>
        <v>1879.06924198</v>
      </c>
    </row>
    <row r="19" spans="1:25" ht="15.75" x14ac:dyDescent="0.2">
      <c r="A19" s="35">
        <f t="shared" si="0"/>
        <v>44143</v>
      </c>
      <c r="B19" s="36">
        <f>SUMIFS(СВЦЭМ!$D$33:$D$776,СВЦЭМ!$A$33:$A$776,$A19,СВЦЭМ!$B$33:$B$776,B$11)+'СЕТ СН'!$F$14+СВЦЭМ!$D$10+'СЕТ СН'!$F$5-'СЕТ СН'!$F$24</f>
        <v>1924.9341938900002</v>
      </c>
      <c r="C19" s="36">
        <f>SUMIFS(СВЦЭМ!$D$33:$D$776,СВЦЭМ!$A$33:$A$776,$A19,СВЦЭМ!$B$33:$B$776,C$11)+'СЕТ СН'!$F$14+СВЦЭМ!$D$10+'СЕТ СН'!$F$5-'СЕТ СН'!$F$24</f>
        <v>2007.1906962100002</v>
      </c>
      <c r="D19" s="36">
        <f>SUMIFS(СВЦЭМ!$D$33:$D$776,СВЦЭМ!$A$33:$A$776,$A19,СВЦЭМ!$B$33:$B$776,D$11)+'СЕТ СН'!$F$14+СВЦЭМ!$D$10+'СЕТ СН'!$F$5-'СЕТ СН'!$F$24</f>
        <v>2071.6732443600004</v>
      </c>
      <c r="E19" s="36">
        <f>SUMIFS(СВЦЭМ!$D$33:$D$776,СВЦЭМ!$A$33:$A$776,$A19,СВЦЭМ!$B$33:$B$776,E$11)+'СЕТ СН'!$F$14+СВЦЭМ!$D$10+'СЕТ СН'!$F$5-'СЕТ СН'!$F$24</f>
        <v>2084.96517292</v>
      </c>
      <c r="F19" s="36">
        <f>SUMIFS(СВЦЭМ!$D$33:$D$776,СВЦЭМ!$A$33:$A$776,$A19,СВЦЭМ!$B$33:$B$776,F$11)+'СЕТ СН'!$F$14+СВЦЭМ!$D$10+'СЕТ СН'!$F$5-'СЕТ СН'!$F$24</f>
        <v>2080.0416760100002</v>
      </c>
      <c r="G19" s="36">
        <f>SUMIFS(СВЦЭМ!$D$33:$D$776,СВЦЭМ!$A$33:$A$776,$A19,СВЦЭМ!$B$33:$B$776,G$11)+'СЕТ СН'!$F$14+СВЦЭМ!$D$10+'СЕТ СН'!$F$5-'СЕТ СН'!$F$24</f>
        <v>2079.1271229499998</v>
      </c>
      <c r="H19" s="36">
        <f>SUMIFS(СВЦЭМ!$D$33:$D$776,СВЦЭМ!$A$33:$A$776,$A19,СВЦЭМ!$B$33:$B$776,H$11)+'СЕТ СН'!$F$14+СВЦЭМ!$D$10+'СЕТ СН'!$F$5-'СЕТ СН'!$F$24</f>
        <v>2062.64337467</v>
      </c>
      <c r="I19" s="36">
        <f>SUMIFS(СВЦЭМ!$D$33:$D$776,СВЦЭМ!$A$33:$A$776,$A19,СВЦЭМ!$B$33:$B$776,I$11)+'СЕТ СН'!$F$14+СВЦЭМ!$D$10+'СЕТ СН'!$F$5-'СЕТ СН'!$F$24</f>
        <v>2031.04451445</v>
      </c>
      <c r="J19" s="36">
        <f>SUMIFS(СВЦЭМ!$D$33:$D$776,СВЦЭМ!$A$33:$A$776,$A19,СВЦЭМ!$B$33:$B$776,J$11)+'СЕТ СН'!$F$14+СВЦЭМ!$D$10+'СЕТ СН'!$F$5-'СЕТ СН'!$F$24</f>
        <v>1990.1226846</v>
      </c>
      <c r="K19" s="36">
        <f>SUMIFS(СВЦЭМ!$D$33:$D$776,СВЦЭМ!$A$33:$A$776,$A19,СВЦЭМ!$B$33:$B$776,K$11)+'СЕТ СН'!$F$14+СВЦЭМ!$D$10+'СЕТ СН'!$F$5-'СЕТ СН'!$F$24</f>
        <v>1952.3666118000001</v>
      </c>
      <c r="L19" s="36">
        <f>SUMIFS(СВЦЭМ!$D$33:$D$776,СВЦЭМ!$A$33:$A$776,$A19,СВЦЭМ!$B$33:$B$776,L$11)+'СЕТ СН'!$F$14+СВЦЭМ!$D$10+'СЕТ СН'!$F$5-'СЕТ СН'!$F$24</f>
        <v>1905.3421574399999</v>
      </c>
      <c r="M19" s="36">
        <f>SUMIFS(СВЦЭМ!$D$33:$D$776,СВЦЭМ!$A$33:$A$776,$A19,СВЦЭМ!$B$33:$B$776,M$11)+'СЕТ СН'!$F$14+СВЦЭМ!$D$10+'СЕТ СН'!$F$5-'СЕТ СН'!$F$24</f>
        <v>1871.91354778</v>
      </c>
      <c r="N19" s="36">
        <f>SUMIFS(СВЦЭМ!$D$33:$D$776,СВЦЭМ!$A$33:$A$776,$A19,СВЦЭМ!$B$33:$B$776,N$11)+'СЕТ СН'!$F$14+СВЦЭМ!$D$10+'СЕТ СН'!$F$5-'СЕТ СН'!$F$24</f>
        <v>1865.7279922900002</v>
      </c>
      <c r="O19" s="36">
        <f>SUMIFS(СВЦЭМ!$D$33:$D$776,СВЦЭМ!$A$33:$A$776,$A19,СВЦЭМ!$B$33:$B$776,O$11)+'СЕТ СН'!$F$14+СВЦЭМ!$D$10+'СЕТ СН'!$F$5-'СЕТ СН'!$F$24</f>
        <v>1872.79524403</v>
      </c>
      <c r="P19" s="36">
        <f>SUMIFS(СВЦЭМ!$D$33:$D$776,СВЦЭМ!$A$33:$A$776,$A19,СВЦЭМ!$B$33:$B$776,P$11)+'СЕТ СН'!$F$14+СВЦЭМ!$D$10+'СЕТ СН'!$F$5-'СЕТ СН'!$F$24</f>
        <v>1878.5607192800001</v>
      </c>
      <c r="Q19" s="36">
        <f>SUMIFS(СВЦЭМ!$D$33:$D$776,СВЦЭМ!$A$33:$A$776,$A19,СВЦЭМ!$B$33:$B$776,Q$11)+'СЕТ СН'!$F$14+СВЦЭМ!$D$10+'СЕТ СН'!$F$5-'СЕТ СН'!$F$24</f>
        <v>1885.9941442300001</v>
      </c>
      <c r="R19" s="36">
        <f>SUMIFS(СВЦЭМ!$D$33:$D$776,СВЦЭМ!$A$33:$A$776,$A19,СВЦЭМ!$B$33:$B$776,R$11)+'СЕТ СН'!$F$14+СВЦЭМ!$D$10+'СЕТ СН'!$F$5-'СЕТ СН'!$F$24</f>
        <v>1875.5751695600002</v>
      </c>
      <c r="S19" s="36">
        <f>SUMIFS(СВЦЭМ!$D$33:$D$776,СВЦЭМ!$A$33:$A$776,$A19,СВЦЭМ!$B$33:$B$776,S$11)+'СЕТ СН'!$F$14+СВЦЭМ!$D$10+'СЕТ СН'!$F$5-'СЕТ СН'!$F$24</f>
        <v>1853.79475323</v>
      </c>
      <c r="T19" s="36">
        <f>SUMIFS(СВЦЭМ!$D$33:$D$776,СВЦЭМ!$A$33:$A$776,$A19,СВЦЭМ!$B$33:$B$776,T$11)+'СЕТ СН'!$F$14+СВЦЭМ!$D$10+'СЕТ СН'!$F$5-'СЕТ СН'!$F$24</f>
        <v>1839.88636247</v>
      </c>
      <c r="U19" s="36">
        <f>SUMIFS(СВЦЭМ!$D$33:$D$776,СВЦЭМ!$A$33:$A$776,$A19,СВЦЭМ!$B$33:$B$776,U$11)+'СЕТ СН'!$F$14+СВЦЭМ!$D$10+'СЕТ СН'!$F$5-'СЕТ СН'!$F$24</f>
        <v>1835.2931394100001</v>
      </c>
      <c r="V19" s="36">
        <f>SUMIFS(СВЦЭМ!$D$33:$D$776,СВЦЭМ!$A$33:$A$776,$A19,СВЦЭМ!$B$33:$B$776,V$11)+'СЕТ СН'!$F$14+СВЦЭМ!$D$10+'СЕТ СН'!$F$5-'СЕТ СН'!$F$24</f>
        <v>1851.7307584099999</v>
      </c>
      <c r="W19" s="36">
        <f>SUMIFS(СВЦЭМ!$D$33:$D$776,СВЦЭМ!$A$33:$A$776,$A19,СВЦЭМ!$B$33:$B$776,W$11)+'СЕТ СН'!$F$14+СВЦЭМ!$D$10+'СЕТ СН'!$F$5-'СЕТ СН'!$F$24</f>
        <v>1866.80299289</v>
      </c>
      <c r="X19" s="36">
        <f>SUMIFS(СВЦЭМ!$D$33:$D$776,СВЦЭМ!$A$33:$A$776,$A19,СВЦЭМ!$B$33:$B$776,X$11)+'СЕТ СН'!$F$14+СВЦЭМ!$D$10+'СЕТ СН'!$F$5-'СЕТ СН'!$F$24</f>
        <v>1873.9770353900001</v>
      </c>
      <c r="Y19" s="36">
        <f>SUMIFS(СВЦЭМ!$D$33:$D$776,СВЦЭМ!$A$33:$A$776,$A19,СВЦЭМ!$B$33:$B$776,Y$11)+'СЕТ СН'!$F$14+СВЦЭМ!$D$10+'СЕТ СН'!$F$5-'СЕТ СН'!$F$24</f>
        <v>1880.5280902899999</v>
      </c>
    </row>
    <row r="20" spans="1:25" ht="15.75" x14ac:dyDescent="0.2">
      <c r="A20" s="35">
        <f t="shared" si="0"/>
        <v>44144</v>
      </c>
      <c r="B20" s="36">
        <f>SUMIFS(СВЦЭМ!$D$33:$D$776,СВЦЭМ!$A$33:$A$776,$A20,СВЦЭМ!$B$33:$B$776,B$11)+'СЕТ СН'!$F$14+СВЦЭМ!$D$10+'СЕТ СН'!$F$5-'СЕТ СН'!$F$24</f>
        <v>1856.6545263100002</v>
      </c>
      <c r="C20" s="36">
        <f>SUMIFS(СВЦЭМ!$D$33:$D$776,СВЦЭМ!$A$33:$A$776,$A20,СВЦЭМ!$B$33:$B$776,C$11)+'СЕТ СН'!$F$14+СВЦЭМ!$D$10+'СЕТ СН'!$F$5-'СЕТ СН'!$F$24</f>
        <v>1875.1884282000001</v>
      </c>
      <c r="D20" s="36">
        <f>SUMIFS(СВЦЭМ!$D$33:$D$776,СВЦЭМ!$A$33:$A$776,$A20,СВЦЭМ!$B$33:$B$776,D$11)+'СЕТ СН'!$F$14+СВЦЭМ!$D$10+'СЕТ СН'!$F$5-'СЕТ СН'!$F$24</f>
        <v>1944.02751274</v>
      </c>
      <c r="E20" s="36">
        <f>SUMIFS(СВЦЭМ!$D$33:$D$776,СВЦЭМ!$A$33:$A$776,$A20,СВЦЭМ!$B$33:$B$776,E$11)+'СЕТ СН'!$F$14+СВЦЭМ!$D$10+'СЕТ СН'!$F$5-'СЕТ СН'!$F$24</f>
        <v>1951.6682393900001</v>
      </c>
      <c r="F20" s="36">
        <f>SUMIFS(СВЦЭМ!$D$33:$D$776,СВЦЭМ!$A$33:$A$776,$A20,СВЦЭМ!$B$33:$B$776,F$11)+'СЕТ СН'!$F$14+СВЦЭМ!$D$10+'СЕТ СН'!$F$5-'СЕТ СН'!$F$24</f>
        <v>1947.2291172</v>
      </c>
      <c r="G20" s="36">
        <f>SUMIFS(СВЦЭМ!$D$33:$D$776,СВЦЭМ!$A$33:$A$776,$A20,СВЦЭМ!$B$33:$B$776,G$11)+'СЕТ СН'!$F$14+СВЦЭМ!$D$10+'СЕТ СН'!$F$5-'СЕТ СН'!$F$24</f>
        <v>1963.9997198800002</v>
      </c>
      <c r="H20" s="36">
        <f>SUMIFS(СВЦЭМ!$D$33:$D$776,СВЦЭМ!$A$33:$A$776,$A20,СВЦЭМ!$B$33:$B$776,H$11)+'СЕТ СН'!$F$14+СВЦЭМ!$D$10+'СЕТ СН'!$F$5-'СЕТ СН'!$F$24</f>
        <v>1996.20064505</v>
      </c>
      <c r="I20" s="36">
        <f>SUMIFS(СВЦЭМ!$D$33:$D$776,СВЦЭМ!$A$33:$A$776,$A20,СВЦЭМ!$B$33:$B$776,I$11)+'СЕТ СН'!$F$14+СВЦЭМ!$D$10+'СЕТ СН'!$F$5-'СЕТ СН'!$F$24</f>
        <v>2020.85911369</v>
      </c>
      <c r="J20" s="36">
        <f>SUMIFS(СВЦЭМ!$D$33:$D$776,СВЦЭМ!$A$33:$A$776,$A20,СВЦЭМ!$B$33:$B$776,J$11)+'СЕТ СН'!$F$14+СВЦЭМ!$D$10+'СЕТ СН'!$F$5-'СЕТ СН'!$F$24</f>
        <v>2007.8516348799999</v>
      </c>
      <c r="K20" s="36">
        <f>SUMIFS(СВЦЭМ!$D$33:$D$776,СВЦЭМ!$A$33:$A$776,$A20,СВЦЭМ!$B$33:$B$776,K$11)+'СЕТ СН'!$F$14+СВЦЭМ!$D$10+'СЕТ СН'!$F$5-'СЕТ СН'!$F$24</f>
        <v>2004.0414640500001</v>
      </c>
      <c r="L20" s="36">
        <f>SUMIFS(СВЦЭМ!$D$33:$D$776,СВЦЭМ!$A$33:$A$776,$A20,СВЦЭМ!$B$33:$B$776,L$11)+'СЕТ СН'!$F$14+СВЦЭМ!$D$10+'СЕТ СН'!$F$5-'СЕТ СН'!$F$24</f>
        <v>1964.0188762400001</v>
      </c>
      <c r="M20" s="36">
        <f>SUMIFS(СВЦЭМ!$D$33:$D$776,СВЦЭМ!$A$33:$A$776,$A20,СВЦЭМ!$B$33:$B$776,M$11)+'СЕТ СН'!$F$14+СВЦЭМ!$D$10+'СЕТ СН'!$F$5-'СЕТ СН'!$F$24</f>
        <v>1928.6984034100001</v>
      </c>
      <c r="N20" s="36">
        <f>SUMIFS(СВЦЭМ!$D$33:$D$776,СВЦЭМ!$A$33:$A$776,$A20,СВЦЭМ!$B$33:$B$776,N$11)+'СЕТ СН'!$F$14+СВЦЭМ!$D$10+'СЕТ СН'!$F$5-'СЕТ СН'!$F$24</f>
        <v>1924.7322002000001</v>
      </c>
      <c r="O20" s="36">
        <f>SUMIFS(СВЦЭМ!$D$33:$D$776,СВЦЭМ!$A$33:$A$776,$A20,СВЦЭМ!$B$33:$B$776,O$11)+'СЕТ СН'!$F$14+СВЦЭМ!$D$10+'СЕТ СН'!$F$5-'СЕТ СН'!$F$24</f>
        <v>1935.6562331600001</v>
      </c>
      <c r="P20" s="36">
        <f>SUMIFS(СВЦЭМ!$D$33:$D$776,СВЦЭМ!$A$33:$A$776,$A20,СВЦЭМ!$B$33:$B$776,P$11)+'СЕТ СН'!$F$14+СВЦЭМ!$D$10+'СЕТ СН'!$F$5-'СЕТ СН'!$F$24</f>
        <v>1936.13923817</v>
      </c>
      <c r="Q20" s="36">
        <f>SUMIFS(СВЦЭМ!$D$33:$D$776,СВЦЭМ!$A$33:$A$776,$A20,СВЦЭМ!$B$33:$B$776,Q$11)+'СЕТ СН'!$F$14+СВЦЭМ!$D$10+'СЕТ СН'!$F$5-'СЕТ СН'!$F$24</f>
        <v>1935.6568876599999</v>
      </c>
      <c r="R20" s="36">
        <f>SUMIFS(СВЦЭМ!$D$33:$D$776,СВЦЭМ!$A$33:$A$776,$A20,СВЦЭМ!$B$33:$B$776,R$11)+'СЕТ СН'!$F$14+СВЦЭМ!$D$10+'СЕТ СН'!$F$5-'СЕТ СН'!$F$24</f>
        <v>1929.1141182900001</v>
      </c>
      <c r="S20" s="36">
        <f>SUMIFS(СВЦЭМ!$D$33:$D$776,СВЦЭМ!$A$33:$A$776,$A20,СВЦЭМ!$B$33:$B$776,S$11)+'СЕТ СН'!$F$14+СВЦЭМ!$D$10+'СЕТ СН'!$F$5-'СЕТ СН'!$F$24</f>
        <v>1927.6902278</v>
      </c>
      <c r="T20" s="36">
        <f>SUMIFS(СВЦЭМ!$D$33:$D$776,СВЦЭМ!$A$33:$A$776,$A20,СВЦЭМ!$B$33:$B$776,T$11)+'СЕТ СН'!$F$14+СВЦЭМ!$D$10+'СЕТ СН'!$F$5-'СЕТ СН'!$F$24</f>
        <v>1915.2203323799999</v>
      </c>
      <c r="U20" s="36">
        <f>SUMIFS(СВЦЭМ!$D$33:$D$776,СВЦЭМ!$A$33:$A$776,$A20,СВЦЭМ!$B$33:$B$776,U$11)+'СЕТ СН'!$F$14+СВЦЭМ!$D$10+'СЕТ СН'!$F$5-'СЕТ СН'!$F$24</f>
        <v>1907.1948814500001</v>
      </c>
      <c r="V20" s="36">
        <f>SUMIFS(СВЦЭМ!$D$33:$D$776,СВЦЭМ!$A$33:$A$776,$A20,СВЦЭМ!$B$33:$B$776,V$11)+'СЕТ СН'!$F$14+СВЦЭМ!$D$10+'СЕТ СН'!$F$5-'СЕТ СН'!$F$24</f>
        <v>1903.8371269200002</v>
      </c>
      <c r="W20" s="36">
        <f>SUMIFS(СВЦЭМ!$D$33:$D$776,СВЦЭМ!$A$33:$A$776,$A20,СВЦЭМ!$B$33:$B$776,W$11)+'СЕТ СН'!$F$14+СВЦЭМ!$D$10+'СЕТ СН'!$F$5-'СЕТ СН'!$F$24</f>
        <v>1920.24932236</v>
      </c>
      <c r="X20" s="36">
        <f>SUMIFS(СВЦЭМ!$D$33:$D$776,СВЦЭМ!$A$33:$A$776,$A20,СВЦЭМ!$B$33:$B$776,X$11)+'СЕТ СН'!$F$14+СВЦЭМ!$D$10+'СЕТ СН'!$F$5-'СЕТ СН'!$F$24</f>
        <v>1951.78524128</v>
      </c>
      <c r="Y20" s="36">
        <f>SUMIFS(СВЦЭМ!$D$33:$D$776,СВЦЭМ!$A$33:$A$776,$A20,СВЦЭМ!$B$33:$B$776,Y$11)+'СЕТ СН'!$F$14+СВЦЭМ!$D$10+'СЕТ СН'!$F$5-'СЕТ СН'!$F$24</f>
        <v>1980.07048751</v>
      </c>
    </row>
    <row r="21" spans="1:25" ht="15.75" x14ac:dyDescent="0.2">
      <c r="A21" s="35">
        <f t="shared" si="0"/>
        <v>44145</v>
      </c>
      <c r="B21" s="36">
        <f>SUMIFS(СВЦЭМ!$D$33:$D$776,СВЦЭМ!$A$33:$A$776,$A21,СВЦЭМ!$B$33:$B$776,B$11)+'СЕТ СН'!$F$14+СВЦЭМ!$D$10+'СЕТ СН'!$F$5-'СЕТ СН'!$F$24</f>
        <v>1895.0725891100001</v>
      </c>
      <c r="C21" s="36">
        <f>SUMIFS(СВЦЭМ!$D$33:$D$776,СВЦЭМ!$A$33:$A$776,$A21,СВЦЭМ!$B$33:$B$776,C$11)+'СЕТ СН'!$F$14+СВЦЭМ!$D$10+'СЕТ СН'!$F$5-'СЕТ СН'!$F$24</f>
        <v>1989.3063438300001</v>
      </c>
      <c r="D21" s="36">
        <f>SUMIFS(СВЦЭМ!$D$33:$D$776,СВЦЭМ!$A$33:$A$776,$A21,СВЦЭМ!$B$33:$B$776,D$11)+'СЕТ СН'!$F$14+СВЦЭМ!$D$10+'СЕТ СН'!$F$5-'СЕТ СН'!$F$24</f>
        <v>2025.11605194</v>
      </c>
      <c r="E21" s="36">
        <f>SUMIFS(СВЦЭМ!$D$33:$D$776,СВЦЭМ!$A$33:$A$776,$A21,СВЦЭМ!$B$33:$B$776,E$11)+'СЕТ СН'!$F$14+СВЦЭМ!$D$10+'СЕТ СН'!$F$5-'СЕТ СН'!$F$24</f>
        <v>2028.2947775299999</v>
      </c>
      <c r="F21" s="36">
        <f>SUMIFS(СВЦЭМ!$D$33:$D$776,СВЦЭМ!$A$33:$A$776,$A21,СВЦЭМ!$B$33:$B$776,F$11)+'СЕТ СН'!$F$14+СВЦЭМ!$D$10+'СЕТ СН'!$F$5-'СЕТ СН'!$F$24</f>
        <v>2030.9425741499999</v>
      </c>
      <c r="G21" s="36">
        <f>SUMIFS(СВЦЭМ!$D$33:$D$776,СВЦЭМ!$A$33:$A$776,$A21,СВЦЭМ!$B$33:$B$776,G$11)+'СЕТ СН'!$F$14+СВЦЭМ!$D$10+'СЕТ СН'!$F$5-'СЕТ СН'!$F$24</f>
        <v>2034.9737683600001</v>
      </c>
      <c r="H21" s="36">
        <f>SUMIFS(СВЦЭМ!$D$33:$D$776,СВЦЭМ!$A$33:$A$776,$A21,СВЦЭМ!$B$33:$B$776,H$11)+'СЕТ СН'!$F$14+СВЦЭМ!$D$10+'СЕТ СН'!$F$5-'СЕТ СН'!$F$24</f>
        <v>2009.35511395</v>
      </c>
      <c r="I21" s="36">
        <f>SUMIFS(СВЦЭМ!$D$33:$D$776,СВЦЭМ!$A$33:$A$776,$A21,СВЦЭМ!$B$33:$B$776,I$11)+'СЕТ СН'!$F$14+СВЦЭМ!$D$10+'СЕТ СН'!$F$5-'СЕТ СН'!$F$24</f>
        <v>1964.3948367100002</v>
      </c>
      <c r="J21" s="36">
        <f>SUMIFS(СВЦЭМ!$D$33:$D$776,СВЦЭМ!$A$33:$A$776,$A21,СВЦЭМ!$B$33:$B$776,J$11)+'СЕТ СН'!$F$14+СВЦЭМ!$D$10+'СЕТ СН'!$F$5-'СЕТ СН'!$F$24</f>
        <v>1948.47210404</v>
      </c>
      <c r="K21" s="36">
        <f>SUMIFS(СВЦЭМ!$D$33:$D$776,СВЦЭМ!$A$33:$A$776,$A21,СВЦЭМ!$B$33:$B$776,K$11)+'СЕТ СН'!$F$14+СВЦЭМ!$D$10+'СЕТ СН'!$F$5-'СЕТ СН'!$F$24</f>
        <v>1952.02709299</v>
      </c>
      <c r="L21" s="36">
        <f>SUMIFS(СВЦЭМ!$D$33:$D$776,СВЦЭМ!$A$33:$A$776,$A21,СВЦЭМ!$B$33:$B$776,L$11)+'СЕТ СН'!$F$14+СВЦЭМ!$D$10+'СЕТ СН'!$F$5-'СЕТ СН'!$F$24</f>
        <v>1916.9792027100002</v>
      </c>
      <c r="M21" s="36">
        <f>SUMIFS(СВЦЭМ!$D$33:$D$776,СВЦЭМ!$A$33:$A$776,$A21,СВЦЭМ!$B$33:$B$776,M$11)+'СЕТ СН'!$F$14+СВЦЭМ!$D$10+'СЕТ СН'!$F$5-'СЕТ СН'!$F$24</f>
        <v>1878.8082381300001</v>
      </c>
      <c r="N21" s="36">
        <f>SUMIFS(СВЦЭМ!$D$33:$D$776,СВЦЭМ!$A$33:$A$776,$A21,СВЦЭМ!$B$33:$B$776,N$11)+'СЕТ СН'!$F$14+СВЦЭМ!$D$10+'СЕТ СН'!$F$5-'СЕТ СН'!$F$24</f>
        <v>1873.02181193</v>
      </c>
      <c r="O21" s="36">
        <f>SUMIFS(СВЦЭМ!$D$33:$D$776,СВЦЭМ!$A$33:$A$776,$A21,СВЦЭМ!$B$33:$B$776,O$11)+'СЕТ СН'!$F$14+СВЦЭМ!$D$10+'СЕТ СН'!$F$5-'СЕТ СН'!$F$24</f>
        <v>1879.27033843</v>
      </c>
      <c r="P21" s="36">
        <f>SUMIFS(СВЦЭМ!$D$33:$D$776,СВЦЭМ!$A$33:$A$776,$A21,СВЦЭМ!$B$33:$B$776,P$11)+'СЕТ СН'!$F$14+СВЦЭМ!$D$10+'СЕТ СН'!$F$5-'СЕТ СН'!$F$24</f>
        <v>1879.6185860599999</v>
      </c>
      <c r="Q21" s="36">
        <f>SUMIFS(СВЦЭМ!$D$33:$D$776,СВЦЭМ!$A$33:$A$776,$A21,СВЦЭМ!$B$33:$B$776,Q$11)+'СЕТ СН'!$F$14+СВЦЭМ!$D$10+'СЕТ СН'!$F$5-'СЕТ СН'!$F$24</f>
        <v>1879.60117808</v>
      </c>
      <c r="R21" s="36">
        <f>SUMIFS(СВЦЭМ!$D$33:$D$776,СВЦЭМ!$A$33:$A$776,$A21,СВЦЭМ!$B$33:$B$776,R$11)+'СЕТ СН'!$F$14+СВЦЭМ!$D$10+'СЕТ СН'!$F$5-'СЕТ СН'!$F$24</f>
        <v>1872.5083481700001</v>
      </c>
      <c r="S21" s="36">
        <f>SUMIFS(СВЦЭМ!$D$33:$D$776,СВЦЭМ!$A$33:$A$776,$A21,СВЦЭМ!$B$33:$B$776,S$11)+'СЕТ СН'!$F$14+СВЦЭМ!$D$10+'СЕТ СН'!$F$5-'СЕТ СН'!$F$24</f>
        <v>1861.8606414000001</v>
      </c>
      <c r="T21" s="36">
        <f>SUMIFS(СВЦЭМ!$D$33:$D$776,СВЦЭМ!$A$33:$A$776,$A21,СВЦЭМ!$B$33:$B$776,T$11)+'СЕТ СН'!$F$14+СВЦЭМ!$D$10+'СЕТ СН'!$F$5-'СЕТ СН'!$F$24</f>
        <v>1874.2267003300001</v>
      </c>
      <c r="U21" s="36">
        <f>SUMIFS(СВЦЭМ!$D$33:$D$776,СВЦЭМ!$A$33:$A$776,$A21,СВЦЭМ!$B$33:$B$776,U$11)+'СЕТ СН'!$F$14+СВЦЭМ!$D$10+'СЕТ СН'!$F$5-'СЕТ СН'!$F$24</f>
        <v>1881.6559191700001</v>
      </c>
      <c r="V21" s="36">
        <f>SUMIFS(СВЦЭМ!$D$33:$D$776,СВЦЭМ!$A$33:$A$776,$A21,СВЦЭМ!$B$33:$B$776,V$11)+'СЕТ СН'!$F$14+СВЦЭМ!$D$10+'СЕТ СН'!$F$5-'СЕТ СН'!$F$24</f>
        <v>1874.0238752300002</v>
      </c>
      <c r="W21" s="36">
        <f>SUMIFS(СВЦЭМ!$D$33:$D$776,СВЦЭМ!$A$33:$A$776,$A21,СВЦЭМ!$B$33:$B$776,W$11)+'СЕТ СН'!$F$14+СВЦЭМ!$D$10+'СЕТ СН'!$F$5-'СЕТ СН'!$F$24</f>
        <v>1863.5983332599999</v>
      </c>
      <c r="X21" s="36">
        <f>SUMIFS(СВЦЭМ!$D$33:$D$776,СВЦЭМ!$A$33:$A$776,$A21,СВЦЭМ!$B$33:$B$776,X$11)+'СЕТ СН'!$F$14+СВЦЭМ!$D$10+'СЕТ СН'!$F$5-'СЕТ СН'!$F$24</f>
        <v>1864.37798101</v>
      </c>
      <c r="Y21" s="36">
        <f>SUMIFS(СВЦЭМ!$D$33:$D$776,СВЦЭМ!$A$33:$A$776,$A21,СВЦЭМ!$B$33:$B$776,Y$11)+'СЕТ СН'!$F$14+СВЦЭМ!$D$10+'СЕТ СН'!$F$5-'СЕТ СН'!$F$24</f>
        <v>1947.92277728</v>
      </c>
    </row>
    <row r="22" spans="1:25" ht="15.75" x14ac:dyDescent="0.2">
      <c r="A22" s="35">
        <f t="shared" si="0"/>
        <v>44146</v>
      </c>
      <c r="B22" s="36">
        <f>SUMIFS(СВЦЭМ!$D$33:$D$776,СВЦЭМ!$A$33:$A$776,$A22,СВЦЭМ!$B$33:$B$776,B$11)+'СЕТ СН'!$F$14+СВЦЭМ!$D$10+'СЕТ СН'!$F$5-'СЕТ СН'!$F$24</f>
        <v>1943.10190665</v>
      </c>
      <c r="C22" s="36">
        <f>SUMIFS(СВЦЭМ!$D$33:$D$776,СВЦЭМ!$A$33:$A$776,$A22,СВЦЭМ!$B$33:$B$776,C$11)+'СЕТ СН'!$F$14+СВЦЭМ!$D$10+'СЕТ СН'!$F$5-'СЕТ СН'!$F$24</f>
        <v>1998.08176544</v>
      </c>
      <c r="D22" s="36">
        <f>SUMIFS(СВЦЭМ!$D$33:$D$776,СВЦЭМ!$A$33:$A$776,$A22,СВЦЭМ!$B$33:$B$776,D$11)+'СЕТ СН'!$F$14+СВЦЭМ!$D$10+'СЕТ СН'!$F$5-'СЕТ СН'!$F$24</f>
        <v>2060.6094336599999</v>
      </c>
      <c r="E22" s="36">
        <f>SUMIFS(СВЦЭМ!$D$33:$D$776,СВЦЭМ!$A$33:$A$776,$A22,СВЦЭМ!$B$33:$B$776,E$11)+'СЕТ СН'!$F$14+СВЦЭМ!$D$10+'СЕТ СН'!$F$5-'СЕТ СН'!$F$24</f>
        <v>2079.2005322599998</v>
      </c>
      <c r="F22" s="36">
        <f>SUMIFS(СВЦЭМ!$D$33:$D$776,СВЦЭМ!$A$33:$A$776,$A22,СВЦЭМ!$B$33:$B$776,F$11)+'СЕТ СН'!$F$14+СВЦЭМ!$D$10+'СЕТ СН'!$F$5-'СЕТ СН'!$F$24</f>
        <v>2082.7342146700003</v>
      </c>
      <c r="G22" s="36">
        <f>SUMIFS(СВЦЭМ!$D$33:$D$776,СВЦЭМ!$A$33:$A$776,$A22,СВЦЭМ!$B$33:$B$776,G$11)+'СЕТ СН'!$F$14+СВЦЭМ!$D$10+'СЕТ СН'!$F$5-'СЕТ СН'!$F$24</f>
        <v>2066.0120942000003</v>
      </c>
      <c r="H22" s="36">
        <f>SUMIFS(СВЦЭМ!$D$33:$D$776,СВЦЭМ!$A$33:$A$776,$A22,СВЦЭМ!$B$33:$B$776,H$11)+'СЕТ СН'!$F$14+СВЦЭМ!$D$10+'СЕТ СН'!$F$5-'СЕТ СН'!$F$24</f>
        <v>2025.3731503600002</v>
      </c>
      <c r="I22" s="36">
        <f>SUMIFS(СВЦЭМ!$D$33:$D$776,СВЦЭМ!$A$33:$A$776,$A22,СВЦЭМ!$B$33:$B$776,I$11)+'СЕТ СН'!$F$14+СВЦЭМ!$D$10+'СЕТ СН'!$F$5-'СЕТ СН'!$F$24</f>
        <v>1986.4981344800001</v>
      </c>
      <c r="J22" s="36">
        <f>SUMIFS(СВЦЭМ!$D$33:$D$776,СВЦЭМ!$A$33:$A$776,$A22,СВЦЭМ!$B$33:$B$776,J$11)+'СЕТ СН'!$F$14+СВЦЭМ!$D$10+'СЕТ СН'!$F$5-'СЕТ СН'!$F$24</f>
        <v>1965.6811047400001</v>
      </c>
      <c r="K22" s="36">
        <f>SUMIFS(СВЦЭМ!$D$33:$D$776,СВЦЭМ!$A$33:$A$776,$A22,СВЦЭМ!$B$33:$B$776,K$11)+'СЕТ СН'!$F$14+СВЦЭМ!$D$10+'СЕТ СН'!$F$5-'СЕТ СН'!$F$24</f>
        <v>1954.0087616400001</v>
      </c>
      <c r="L22" s="36">
        <f>SUMIFS(СВЦЭМ!$D$33:$D$776,СВЦЭМ!$A$33:$A$776,$A22,СВЦЭМ!$B$33:$B$776,L$11)+'СЕТ СН'!$F$14+СВЦЭМ!$D$10+'СЕТ СН'!$F$5-'СЕТ СН'!$F$24</f>
        <v>1929.5966352600001</v>
      </c>
      <c r="M22" s="36">
        <f>SUMIFS(СВЦЭМ!$D$33:$D$776,СВЦЭМ!$A$33:$A$776,$A22,СВЦЭМ!$B$33:$B$776,M$11)+'СЕТ СН'!$F$14+СВЦЭМ!$D$10+'СЕТ СН'!$F$5-'СЕТ СН'!$F$24</f>
        <v>1902.4897091600001</v>
      </c>
      <c r="N22" s="36">
        <f>SUMIFS(СВЦЭМ!$D$33:$D$776,СВЦЭМ!$A$33:$A$776,$A22,СВЦЭМ!$B$33:$B$776,N$11)+'СЕТ СН'!$F$14+СВЦЭМ!$D$10+'СЕТ СН'!$F$5-'СЕТ СН'!$F$24</f>
        <v>1886.8208468400001</v>
      </c>
      <c r="O22" s="36">
        <f>SUMIFS(СВЦЭМ!$D$33:$D$776,СВЦЭМ!$A$33:$A$776,$A22,СВЦЭМ!$B$33:$B$776,O$11)+'СЕТ СН'!$F$14+СВЦЭМ!$D$10+'СЕТ СН'!$F$5-'СЕТ СН'!$F$24</f>
        <v>1891.9702665700001</v>
      </c>
      <c r="P22" s="36">
        <f>SUMIFS(СВЦЭМ!$D$33:$D$776,СВЦЭМ!$A$33:$A$776,$A22,СВЦЭМ!$B$33:$B$776,P$11)+'СЕТ СН'!$F$14+СВЦЭМ!$D$10+'СЕТ СН'!$F$5-'СЕТ СН'!$F$24</f>
        <v>1896.6859862199999</v>
      </c>
      <c r="Q22" s="36">
        <f>SUMIFS(СВЦЭМ!$D$33:$D$776,СВЦЭМ!$A$33:$A$776,$A22,СВЦЭМ!$B$33:$B$776,Q$11)+'СЕТ СН'!$F$14+СВЦЭМ!$D$10+'СЕТ СН'!$F$5-'СЕТ СН'!$F$24</f>
        <v>1897.59627503</v>
      </c>
      <c r="R22" s="36">
        <f>SUMIFS(СВЦЭМ!$D$33:$D$776,СВЦЭМ!$A$33:$A$776,$A22,СВЦЭМ!$B$33:$B$776,R$11)+'СЕТ СН'!$F$14+СВЦЭМ!$D$10+'СЕТ СН'!$F$5-'СЕТ СН'!$F$24</f>
        <v>1895.80282392</v>
      </c>
      <c r="S22" s="36">
        <f>SUMIFS(СВЦЭМ!$D$33:$D$776,СВЦЭМ!$A$33:$A$776,$A22,СВЦЭМ!$B$33:$B$776,S$11)+'СЕТ СН'!$F$14+СВЦЭМ!$D$10+'СЕТ СН'!$F$5-'СЕТ СН'!$F$24</f>
        <v>1890.76902451</v>
      </c>
      <c r="T22" s="36">
        <f>SUMIFS(СВЦЭМ!$D$33:$D$776,СВЦЭМ!$A$33:$A$776,$A22,СВЦЭМ!$B$33:$B$776,T$11)+'СЕТ СН'!$F$14+СВЦЭМ!$D$10+'СЕТ СН'!$F$5-'СЕТ СН'!$F$24</f>
        <v>1910.0084876599999</v>
      </c>
      <c r="U22" s="36">
        <f>SUMIFS(СВЦЭМ!$D$33:$D$776,СВЦЭМ!$A$33:$A$776,$A22,СВЦЭМ!$B$33:$B$776,U$11)+'СЕТ СН'!$F$14+СВЦЭМ!$D$10+'СЕТ СН'!$F$5-'СЕТ СН'!$F$24</f>
        <v>1905.56590237</v>
      </c>
      <c r="V22" s="36">
        <f>SUMIFS(СВЦЭМ!$D$33:$D$776,СВЦЭМ!$A$33:$A$776,$A22,СВЦЭМ!$B$33:$B$776,V$11)+'СЕТ СН'!$F$14+СВЦЭМ!$D$10+'СЕТ СН'!$F$5-'СЕТ СН'!$F$24</f>
        <v>1894.3972667600001</v>
      </c>
      <c r="W22" s="36">
        <f>SUMIFS(СВЦЭМ!$D$33:$D$776,СВЦЭМ!$A$33:$A$776,$A22,СВЦЭМ!$B$33:$B$776,W$11)+'СЕТ СН'!$F$14+СВЦЭМ!$D$10+'СЕТ СН'!$F$5-'СЕТ СН'!$F$24</f>
        <v>1888.1815605300001</v>
      </c>
      <c r="X22" s="36">
        <f>SUMIFS(СВЦЭМ!$D$33:$D$776,СВЦЭМ!$A$33:$A$776,$A22,СВЦЭМ!$B$33:$B$776,X$11)+'СЕТ СН'!$F$14+СВЦЭМ!$D$10+'СЕТ СН'!$F$5-'СЕТ СН'!$F$24</f>
        <v>1889.3126849700002</v>
      </c>
      <c r="Y22" s="36">
        <f>SUMIFS(СВЦЭМ!$D$33:$D$776,СВЦЭМ!$A$33:$A$776,$A22,СВЦЭМ!$B$33:$B$776,Y$11)+'СЕТ СН'!$F$14+СВЦЭМ!$D$10+'СЕТ СН'!$F$5-'СЕТ СН'!$F$24</f>
        <v>1908.21106364</v>
      </c>
    </row>
    <row r="23" spans="1:25" ht="15.75" x14ac:dyDescent="0.2">
      <c r="A23" s="35">
        <f t="shared" si="0"/>
        <v>44147</v>
      </c>
      <c r="B23" s="36">
        <f>SUMIFS(СВЦЭМ!$D$33:$D$776,СВЦЭМ!$A$33:$A$776,$A23,СВЦЭМ!$B$33:$B$776,B$11)+'СЕТ СН'!$F$14+СВЦЭМ!$D$10+'СЕТ СН'!$F$5-'СЕТ СН'!$F$24</f>
        <v>1906.3973492800001</v>
      </c>
      <c r="C23" s="36">
        <f>SUMIFS(СВЦЭМ!$D$33:$D$776,СВЦЭМ!$A$33:$A$776,$A23,СВЦЭМ!$B$33:$B$776,C$11)+'СЕТ СН'!$F$14+СВЦЭМ!$D$10+'СЕТ СН'!$F$5-'СЕТ СН'!$F$24</f>
        <v>1986.8582939299999</v>
      </c>
      <c r="D23" s="36">
        <f>SUMIFS(СВЦЭМ!$D$33:$D$776,СВЦЭМ!$A$33:$A$776,$A23,СВЦЭМ!$B$33:$B$776,D$11)+'СЕТ СН'!$F$14+СВЦЭМ!$D$10+'СЕТ СН'!$F$5-'СЕТ СН'!$F$24</f>
        <v>2029.6391985700002</v>
      </c>
      <c r="E23" s="36">
        <f>SUMIFS(СВЦЭМ!$D$33:$D$776,СВЦЭМ!$A$33:$A$776,$A23,СВЦЭМ!$B$33:$B$776,E$11)+'СЕТ СН'!$F$14+СВЦЭМ!$D$10+'СЕТ СН'!$F$5-'СЕТ СН'!$F$24</f>
        <v>2044.4495930100002</v>
      </c>
      <c r="F23" s="36">
        <f>SUMIFS(СВЦЭМ!$D$33:$D$776,СВЦЭМ!$A$33:$A$776,$A23,СВЦЭМ!$B$33:$B$776,F$11)+'СЕТ СН'!$F$14+СВЦЭМ!$D$10+'СЕТ СН'!$F$5-'СЕТ СН'!$F$24</f>
        <v>2047.3813563200001</v>
      </c>
      <c r="G23" s="36">
        <f>SUMIFS(СВЦЭМ!$D$33:$D$776,СВЦЭМ!$A$33:$A$776,$A23,СВЦЭМ!$B$33:$B$776,G$11)+'СЕТ СН'!$F$14+СВЦЭМ!$D$10+'СЕТ СН'!$F$5-'СЕТ СН'!$F$24</f>
        <v>2041.6564722799999</v>
      </c>
      <c r="H23" s="36">
        <f>SUMIFS(СВЦЭМ!$D$33:$D$776,СВЦЭМ!$A$33:$A$776,$A23,СВЦЭМ!$B$33:$B$776,H$11)+'СЕТ СН'!$F$14+СВЦЭМ!$D$10+'СЕТ СН'!$F$5-'СЕТ СН'!$F$24</f>
        <v>2015.7947083200002</v>
      </c>
      <c r="I23" s="36">
        <f>SUMIFS(СВЦЭМ!$D$33:$D$776,СВЦЭМ!$A$33:$A$776,$A23,СВЦЭМ!$B$33:$B$776,I$11)+'СЕТ СН'!$F$14+СВЦЭМ!$D$10+'СЕТ СН'!$F$5-'СЕТ СН'!$F$24</f>
        <v>1980.4468265999999</v>
      </c>
      <c r="J23" s="36">
        <f>SUMIFS(СВЦЭМ!$D$33:$D$776,СВЦЭМ!$A$33:$A$776,$A23,СВЦЭМ!$B$33:$B$776,J$11)+'СЕТ СН'!$F$14+СВЦЭМ!$D$10+'СЕТ СН'!$F$5-'СЕТ СН'!$F$24</f>
        <v>1980.2821810300002</v>
      </c>
      <c r="K23" s="36">
        <f>SUMIFS(СВЦЭМ!$D$33:$D$776,СВЦЭМ!$A$33:$A$776,$A23,СВЦЭМ!$B$33:$B$776,K$11)+'СЕТ СН'!$F$14+СВЦЭМ!$D$10+'СЕТ СН'!$F$5-'СЕТ СН'!$F$24</f>
        <v>1971.59091947</v>
      </c>
      <c r="L23" s="36">
        <f>SUMIFS(СВЦЭМ!$D$33:$D$776,СВЦЭМ!$A$33:$A$776,$A23,СВЦЭМ!$B$33:$B$776,L$11)+'СЕТ СН'!$F$14+СВЦЭМ!$D$10+'СЕТ СН'!$F$5-'СЕТ СН'!$F$24</f>
        <v>1932.7118377100001</v>
      </c>
      <c r="M23" s="36">
        <f>SUMIFS(СВЦЭМ!$D$33:$D$776,СВЦЭМ!$A$33:$A$776,$A23,СВЦЭМ!$B$33:$B$776,M$11)+'СЕТ СН'!$F$14+СВЦЭМ!$D$10+'СЕТ СН'!$F$5-'СЕТ СН'!$F$24</f>
        <v>1902.73300578</v>
      </c>
      <c r="N23" s="36">
        <f>SUMIFS(СВЦЭМ!$D$33:$D$776,СВЦЭМ!$A$33:$A$776,$A23,СВЦЭМ!$B$33:$B$776,N$11)+'СЕТ СН'!$F$14+СВЦЭМ!$D$10+'СЕТ СН'!$F$5-'СЕТ СН'!$F$24</f>
        <v>1903.8775544600001</v>
      </c>
      <c r="O23" s="36">
        <f>SUMIFS(СВЦЭМ!$D$33:$D$776,СВЦЭМ!$A$33:$A$776,$A23,СВЦЭМ!$B$33:$B$776,O$11)+'СЕТ СН'!$F$14+СВЦЭМ!$D$10+'СЕТ СН'!$F$5-'СЕТ СН'!$F$24</f>
        <v>1903.1286458899999</v>
      </c>
      <c r="P23" s="36">
        <f>SUMIFS(СВЦЭМ!$D$33:$D$776,СВЦЭМ!$A$33:$A$776,$A23,СВЦЭМ!$B$33:$B$776,P$11)+'СЕТ СН'!$F$14+СВЦЭМ!$D$10+'СЕТ СН'!$F$5-'СЕТ СН'!$F$24</f>
        <v>1900.53618284</v>
      </c>
      <c r="Q23" s="36">
        <f>SUMIFS(СВЦЭМ!$D$33:$D$776,СВЦЭМ!$A$33:$A$776,$A23,СВЦЭМ!$B$33:$B$776,Q$11)+'СЕТ СН'!$F$14+СВЦЭМ!$D$10+'СЕТ СН'!$F$5-'СЕТ СН'!$F$24</f>
        <v>1899.34205834</v>
      </c>
      <c r="R23" s="36">
        <f>SUMIFS(СВЦЭМ!$D$33:$D$776,СВЦЭМ!$A$33:$A$776,$A23,СВЦЭМ!$B$33:$B$776,R$11)+'СЕТ СН'!$F$14+СВЦЭМ!$D$10+'СЕТ СН'!$F$5-'СЕТ СН'!$F$24</f>
        <v>1899.27582596</v>
      </c>
      <c r="S23" s="36">
        <f>SUMIFS(СВЦЭМ!$D$33:$D$776,СВЦЭМ!$A$33:$A$776,$A23,СВЦЭМ!$B$33:$B$776,S$11)+'СЕТ СН'!$F$14+СВЦЭМ!$D$10+'СЕТ СН'!$F$5-'СЕТ СН'!$F$24</f>
        <v>1896.2250508299999</v>
      </c>
      <c r="T23" s="36">
        <f>SUMIFS(СВЦЭМ!$D$33:$D$776,СВЦЭМ!$A$33:$A$776,$A23,СВЦЭМ!$B$33:$B$776,T$11)+'СЕТ СН'!$F$14+СВЦЭМ!$D$10+'СЕТ СН'!$F$5-'СЕТ СН'!$F$24</f>
        <v>1918.8178425599999</v>
      </c>
      <c r="U23" s="36">
        <f>SUMIFS(СВЦЭМ!$D$33:$D$776,СВЦЭМ!$A$33:$A$776,$A23,СВЦЭМ!$B$33:$B$776,U$11)+'СЕТ СН'!$F$14+СВЦЭМ!$D$10+'СЕТ СН'!$F$5-'СЕТ СН'!$F$24</f>
        <v>1913.8663079500002</v>
      </c>
      <c r="V23" s="36">
        <f>SUMIFS(СВЦЭМ!$D$33:$D$776,СВЦЭМ!$A$33:$A$776,$A23,СВЦЭМ!$B$33:$B$776,V$11)+'СЕТ СН'!$F$14+СВЦЭМ!$D$10+'СЕТ СН'!$F$5-'СЕТ СН'!$F$24</f>
        <v>1893.2789562799999</v>
      </c>
      <c r="W23" s="36">
        <f>SUMIFS(СВЦЭМ!$D$33:$D$776,СВЦЭМ!$A$33:$A$776,$A23,СВЦЭМ!$B$33:$B$776,W$11)+'СЕТ СН'!$F$14+СВЦЭМ!$D$10+'СЕТ СН'!$F$5-'СЕТ СН'!$F$24</f>
        <v>1893.8107473800001</v>
      </c>
      <c r="X23" s="36">
        <f>SUMIFS(СВЦЭМ!$D$33:$D$776,СВЦЭМ!$A$33:$A$776,$A23,СВЦЭМ!$B$33:$B$776,X$11)+'СЕТ СН'!$F$14+СВЦЭМ!$D$10+'СЕТ СН'!$F$5-'СЕТ СН'!$F$24</f>
        <v>1977.5923536400001</v>
      </c>
      <c r="Y23" s="36">
        <f>SUMIFS(СВЦЭМ!$D$33:$D$776,СВЦЭМ!$A$33:$A$776,$A23,СВЦЭМ!$B$33:$B$776,Y$11)+'СЕТ СН'!$F$14+СВЦЭМ!$D$10+'СЕТ СН'!$F$5-'СЕТ СН'!$F$24</f>
        <v>1945.5872784400001</v>
      </c>
    </row>
    <row r="24" spans="1:25" ht="15.75" x14ac:dyDescent="0.2">
      <c r="A24" s="35">
        <f t="shared" si="0"/>
        <v>44148</v>
      </c>
      <c r="B24" s="36">
        <f>SUMIFS(СВЦЭМ!$D$33:$D$776,СВЦЭМ!$A$33:$A$776,$A24,СВЦЭМ!$B$33:$B$776,B$11)+'СЕТ СН'!$F$14+СВЦЭМ!$D$10+'СЕТ СН'!$F$5-'СЕТ СН'!$F$24</f>
        <v>1916.2461868400001</v>
      </c>
      <c r="C24" s="36">
        <f>SUMIFS(СВЦЭМ!$D$33:$D$776,СВЦЭМ!$A$33:$A$776,$A24,СВЦЭМ!$B$33:$B$776,C$11)+'СЕТ СН'!$F$14+СВЦЭМ!$D$10+'СЕТ СН'!$F$5-'СЕТ СН'!$F$24</f>
        <v>1996.9776837899999</v>
      </c>
      <c r="D24" s="36">
        <f>SUMIFS(СВЦЭМ!$D$33:$D$776,СВЦЭМ!$A$33:$A$776,$A24,СВЦЭМ!$B$33:$B$776,D$11)+'СЕТ СН'!$F$14+СВЦЭМ!$D$10+'СЕТ СН'!$F$5-'СЕТ СН'!$F$24</f>
        <v>2051.9170585500001</v>
      </c>
      <c r="E24" s="36">
        <f>SUMIFS(СВЦЭМ!$D$33:$D$776,СВЦЭМ!$A$33:$A$776,$A24,СВЦЭМ!$B$33:$B$776,E$11)+'СЕТ СН'!$F$14+СВЦЭМ!$D$10+'СЕТ СН'!$F$5-'СЕТ СН'!$F$24</f>
        <v>2065.50601667</v>
      </c>
      <c r="F24" s="36">
        <f>SUMIFS(СВЦЭМ!$D$33:$D$776,СВЦЭМ!$A$33:$A$776,$A24,СВЦЭМ!$B$33:$B$776,F$11)+'СЕТ СН'!$F$14+СВЦЭМ!$D$10+'СЕТ СН'!$F$5-'СЕТ СН'!$F$24</f>
        <v>2059.2034524000001</v>
      </c>
      <c r="G24" s="36">
        <f>SUMIFS(СВЦЭМ!$D$33:$D$776,СВЦЭМ!$A$33:$A$776,$A24,СВЦЭМ!$B$33:$B$776,G$11)+'СЕТ СН'!$F$14+СВЦЭМ!$D$10+'СЕТ СН'!$F$5-'СЕТ СН'!$F$24</f>
        <v>2044.2601793399999</v>
      </c>
      <c r="H24" s="36">
        <f>SUMIFS(СВЦЭМ!$D$33:$D$776,СВЦЭМ!$A$33:$A$776,$A24,СВЦЭМ!$B$33:$B$776,H$11)+'СЕТ СН'!$F$14+СВЦЭМ!$D$10+'СЕТ СН'!$F$5-'СЕТ СН'!$F$24</f>
        <v>2006.6336194600001</v>
      </c>
      <c r="I24" s="36">
        <f>SUMIFS(СВЦЭМ!$D$33:$D$776,СВЦЭМ!$A$33:$A$776,$A24,СВЦЭМ!$B$33:$B$776,I$11)+'СЕТ СН'!$F$14+СВЦЭМ!$D$10+'СЕТ СН'!$F$5-'СЕТ СН'!$F$24</f>
        <v>1966.9229882</v>
      </c>
      <c r="J24" s="36">
        <f>SUMIFS(СВЦЭМ!$D$33:$D$776,СВЦЭМ!$A$33:$A$776,$A24,СВЦЭМ!$B$33:$B$776,J$11)+'СЕТ СН'!$F$14+СВЦЭМ!$D$10+'СЕТ СН'!$F$5-'СЕТ СН'!$F$24</f>
        <v>1940.4112840600001</v>
      </c>
      <c r="K24" s="36">
        <f>SUMIFS(СВЦЭМ!$D$33:$D$776,СВЦЭМ!$A$33:$A$776,$A24,СВЦЭМ!$B$33:$B$776,K$11)+'СЕТ СН'!$F$14+СВЦЭМ!$D$10+'СЕТ СН'!$F$5-'СЕТ СН'!$F$24</f>
        <v>1935.4945415699999</v>
      </c>
      <c r="L24" s="36">
        <f>SUMIFS(СВЦЭМ!$D$33:$D$776,СВЦЭМ!$A$33:$A$776,$A24,СВЦЭМ!$B$33:$B$776,L$11)+'СЕТ СН'!$F$14+СВЦЭМ!$D$10+'СЕТ СН'!$F$5-'СЕТ СН'!$F$24</f>
        <v>1906.4888107199999</v>
      </c>
      <c r="M24" s="36">
        <f>SUMIFS(СВЦЭМ!$D$33:$D$776,СВЦЭМ!$A$33:$A$776,$A24,СВЦЭМ!$B$33:$B$776,M$11)+'СЕТ СН'!$F$14+СВЦЭМ!$D$10+'СЕТ СН'!$F$5-'СЕТ СН'!$F$24</f>
        <v>1884.25123783</v>
      </c>
      <c r="N24" s="36">
        <f>SUMIFS(СВЦЭМ!$D$33:$D$776,СВЦЭМ!$A$33:$A$776,$A24,СВЦЭМ!$B$33:$B$776,N$11)+'СЕТ СН'!$F$14+СВЦЭМ!$D$10+'СЕТ СН'!$F$5-'СЕТ СН'!$F$24</f>
        <v>1874.38528453</v>
      </c>
      <c r="O24" s="36">
        <f>SUMIFS(СВЦЭМ!$D$33:$D$776,СВЦЭМ!$A$33:$A$776,$A24,СВЦЭМ!$B$33:$B$776,O$11)+'СЕТ СН'!$F$14+СВЦЭМ!$D$10+'СЕТ СН'!$F$5-'СЕТ СН'!$F$24</f>
        <v>1869.3441453099999</v>
      </c>
      <c r="P24" s="36">
        <f>SUMIFS(СВЦЭМ!$D$33:$D$776,СВЦЭМ!$A$33:$A$776,$A24,СВЦЭМ!$B$33:$B$776,P$11)+'СЕТ СН'!$F$14+СВЦЭМ!$D$10+'СЕТ СН'!$F$5-'СЕТ СН'!$F$24</f>
        <v>1867.69265232</v>
      </c>
      <c r="Q24" s="36">
        <f>SUMIFS(СВЦЭМ!$D$33:$D$776,СВЦЭМ!$A$33:$A$776,$A24,СВЦЭМ!$B$33:$B$776,Q$11)+'СЕТ СН'!$F$14+СВЦЭМ!$D$10+'СЕТ СН'!$F$5-'СЕТ СН'!$F$24</f>
        <v>1867.39342313</v>
      </c>
      <c r="R24" s="36">
        <f>SUMIFS(СВЦЭМ!$D$33:$D$776,СВЦЭМ!$A$33:$A$776,$A24,СВЦЭМ!$B$33:$B$776,R$11)+'СЕТ СН'!$F$14+СВЦЭМ!$D$10+'СЕТ СН'!$F$5-'СЕТ СН'!$F$24</f>
        <v>1865.83560444</v>
      </c>
      <c r="S24" s="36">
        <f>SUMIFS(СВЦЭМ!$D$33:$D$776,СВЦЭМ!$A$33:$A$776,$A24,СВЦЭМ!$B$33:$B$776,S$11)+'СЕТ СН'!$F$14+СВЦЭМ!$D$10+'СЕТ СН'!$F$5-'СЕТ СН'!$F$24</f>
        <v>1881.53617977</v>
      </c>
      <c r="T24" s="36">
        <f>SUMIFS(СВЦЭМ!$D$33:$D$776,СВЦЭМ!$A$33:$A$776,$A24,СВЦЭМ!$B$33:$B$776,T$11)+'СЕТ СН'!$F$14+СВЦЭМ!$D$10+'СЕТ СН'!$F$5-'СЕТ СН'!$F$24</f>
        <v>1904.7150891199999</v>
      </c>
      <c r="U24" s="36">
        <f>SUMIFS(СВЦЭМ!$D$33:$D$776,СВЦЭМ!$A$33:$A$776,$A24,СВЦЭМ!$B$33:$B$776,U$11)+'СЕТ СН'!$F$14+СВЦЭМ!$D$10+'СЕТ СН'!$F$5-'СЕТ СН'!$F$24</f>
        <v>1900.2026736900002</v>
      </c>
      <c r="V24" s="36">
        <f>SUMIFS(СВЦЭМ!$D$33:$D$776,СВЦЭМ!$A$33:$A$776,$A24,СВЦЭМ!$B$33:$B$776,V$11)+'СЕТ СН'!$F$14+СВЦЭМ!$D$10+'СЕТ СН'!$F$5-'СЕТ СН'!$F$24</f>
        <v>1886.4636784100001</v>
      </c>
      <c r="W24" s="36">
        <f>SUMIFS(СВЦЭМ!$D$33:$D$776,СВЦЭМ!$A$33:$A$776,$A24,СВЦЭМ!$B$33:$B$776,W$11)+'СЕТ СН'!$F$14+СВЦЭМ!$D$10+'СЕТ СН'!$F$5-'СЕТ СН'!$F$24</f>
        <v>1876.0816684700001</v>
      </c>
      <c r="X24" s="36">
        <f>SUMIFS(СВЦЭМ!$D$33:$D$776,СВЦЭМ!$A$33:$A$776,$A24,СВЦЭМ!$B$33:$B$776,X$11)+'СЕТ СН'!$F$14+СВЦЭМ!$D$10+'СЕТ СН'!$F$5-'СЕТ СН'!$F$24</f>
        <v>1857.7969570300002</v>
      </c>
      <c r="Y24" s="36">
        <f>SUMIFS(СВЦЭМ!$D$33:$D$776,СВЦЭМ!$A$33:$A$776,$A24,СВЦЭМ!$B$33:$B$776,Y$11)+'СЕТ СН'!$F$14+СВЦЭМ!$D$10+'СЕТ СН'!$F$5-'СЕТ СН'!$F$24</f>
        <v>1869.06864215</v>
      </c>
    </row>
    <row r="25" spans="1:25" ht="15.75" x14ac:dyDescent="0.2">
      <c r="A25" s="35">
        <f t="shared" si="0"/>
        <v>44149</v>
      </c>
      <c r="B25" s="36">
        <f>SUMIFS(СВЦЭМ!$D$33:$D$776,СВЦЭМ!$A$33:$A$776,$A25,СВЦЭМ!$B$33:$B$776,B$11)+'СЕТ СН'!$F$14+СВЦЭМ!$D$10+'СЕТ СН'!$F$5-'СЕТ СН'!$F$24</f>
        <v>1918.6826022499999</v>
      </c>
      <c r="C25" s="36">
        <f>SUMIFS(СВЦЭМ!$D$33:$D$776,СВЦЭМ!$A$33:$A$776,$A25,СВЦЭМ!$B$33:$B$776,C$11)+'СЕТ СН'!$F$14+СВЦЭМ!$D$10+'СЕТ СН'!$F$5-'СЕТ СН'!$F$24</f>
        <v>1985.4511121</v>
      </c>
      <c r="D25" s="36">
        <f>SUMIFS(СВЦЭМ!$D$33:$D$776,СВЦЭМ!$A$33:$A$776,$A25,СВЦЭМ!$B$33:$B$776,D$11)+'СЕТ СН'!$F$14+СВЦЭМ!$D$10+'СЕТ СН'!$F$5-'СЕТ СН'!$F$24</f>
        <v>2040.9107158500001</v>
      </c>
      <c r="E25" s="36">
        <f>SUMIFS(СВЦЭМ!$D$33:$D$776,СВЦЭМ!$A$33:$A$776,$A25,СВЦЭМ!$B$33:$B$776,E$11)+'СЕТ СН'!$F$14+СВЦЭМ!$D$10+'СЕТ СН'!$F$5-'СЕТ СН'!$F$24</f>
        <v>2049.13296747</v>
      </c>
      <c r="F25" s="36">
        <f>SUMIFS(СВЦЭМ!$D$33:$D$776,СВЦЭМ!$A$33:$A$776,$A25,СВЦЭМ!$B$33:$B$776,F$11)+'СЕТ СН'!$F$14+СВЦЭМ!$D$10+'СЕТ СН'!$F$5-'СЕТ СН'!$F$24</f>
        <v>2036.68996019</v>
      </c>
      <c r="G25" s="36">
        <f>SUMIFS(СВЦЭМ!$D$33:$D$776,СВЦЭМ!$A$33:$A$776,$A25,СВЦЭМ!$B$33:$B$776,G$11)+'СЕТ СН'!$F$14+СВЦЭМ!$D$10+'СЕТ СН'!$F$5-'СЕТ СН'!$F$24</f>
        <v>2020.61154818</v>
      </c>
      <c r="H25" s="36">
        <f>SUMIFS(СВЦЭМ!$D$33:$D$776,СВЦЭМ!$A$33:$A$776,$A25,СВЦЭМ!$B$33:$B$776,H$11)+'СЕТ СН'!$F$14+СВЦЭМ!$D$10+'СЕТ СН'!$F$5-'СЕТ СН'!$F$24</f>
        <v>1998.2791615000001</v>
      </c>
      <c r="I25" s="36">
        <f>SUMIFS(СВЦЭМ!$D$33:$D$776,СВЦЭМ!$A$33:$A$776,$A25,СВЦЭМ!$B$33:$B$776,I$11)+'СЕТ СН'!$F$14+СВЦЭМ!$D$10+'СЕТ СН'!$F$5-'СЕТ СН'!$F$24</f>
        <v>1981.79754151</v>
      </c>
      <c r="J25" s="36">
        <f>SUMIFS(СВЦЭМ!$D$33:$D$776,СВЦЭМ!$A$33:$A$776,$A25,СВЦЭМ!$B$33:$B$776,J$11)+'СЕТ СН'!$F$14+СВЦЭМ!$D$10+'СЕТ СН'!$F$5-'СЕТ СН'!$F$24</f>
        <v>1963.54242514</v>
      </c>
      <c r="K25" s="36">
        <f>SUMIFS(СВЦЭМ!$D$33:$D$776,СВЦЭМ!$A$33:$A$776,$A25,СВЦЭМ!$B$33:$B$776,K$11)+'СЕТ СН'!$F$14+СВЦЭМ!$D$10+'СЕТ СН'!$F$5-'СЕТ СН'!$F$24</f>
        <v>1942.2043698900002</v>
      </c>
      <c r="L25" s="36">
        <f>SUMIFS(СВЦЭМ!$D$33:$D$776,СВЦЭМ!$A$33:$A$776,$A25,СВЦЭМ!$B$33:$B$776,L$11)+'СЕТ СН'!$F$14+СВЦЭМ!$D$10+'СЕТ СН'!$F$5-'СЕТ СН'!$F$24</f>
        <v>1914.90100972</v>
      </c>
      <c r="M25" s="36">
        <f>SUMIFS(СВЦЭМ!$D$33:$D$776,СВЦЭМ!$A$33:$A$776,$A25,СВЦЭМ!$B$33:$B$776,M$11)+'СЕТ СН'!$F$14+СВЦЭМ!$D$10+'СЕТ СН'!$F$5-'СЕТ СН'!$F$24</f>
        <v>1869.5015374</v>
      </c>
      <c r="N25" s="36">
        <f>SUMIFS(СВЦЭМ!$D$33:$D$776,СВЦЭМ!$A$33:$A$776,$A25,СВЦЭМ!$B$33:$B$776,N$11)+'СЕТ СН'!$F$14+СВЦЭМ!$D$10+'СЕТ СН'!$F$5-'СЕТ СН'!$F$24</f>
        <v>1866.0261545000001</v>
      </c>
      <c r="O25" s="36">
        <f>SUMIFS(СВЦЭМ!$D$33:$D$776,СВЦЭМ!$A$33:$A$776,$A25,СВЦЭМ!$B$33:$B$776,O$11)+'СЕТ СН'!$F$14+СВЦЭМ!$D$10+'СЕТ СН'!$F$5-'СЕТ СН'!$F$24</f>
        <v>1890.8062961599999</v>
      </c>
      <c r="P25" s="36">
        <f>SUMIFS(СВЦЭМ!$D$33:$D$776,СВЦЭМ!$A$33:$A$776,$A25,СВЦЭМ!$B$33:$B$776,P$11)+'СЕТ СН'!$F$14+СВЦЭМ!$D$10+'СЕТ СН'!$F$5-'СЕТ СН'!$F$24</f>
        <v>1903.1406243199999</v>
      </c>
      <c r="Q25" s="36">
        <f>SUMIFS(СВЦЭМ!$D$33:$D$776,СВЦЭМ!$A$33:$A$776,$A25,СВЦЭМ!$B$33:$B$776,Q$11)+'СЕТ СН'!$F$14+СВЦЭМ!$D$10+'СЕТ СН'!$F$5-'СЕТ СН'!$F$24</f>
        <v>1903.7847428</v>
      </c>
      <c r="R25" s="36">
        <f>SUMIFS(СВЦЭМ!$D$33:$D$776,СВЦЭМ!$A$33:$A$776,$A25,СВЦЭМ!$B$33:$B$776,R$11)+'СЕТ СН'!$F$14+СВЦЭМ!$D$10+'СЕТ СН'!$F$5-'СЕТ СН'!$F$24</f>
        <v>1898.4745357300001</v>
      </c>
      <c r="S25" s="36">
        <f>SUMIFS(СВЦЭМ!$D$33:$D$776,СВЦЭМ!$A$33:$A$776,$A25,СВЦЭМ!$B$33:$B$776,S$11)+'СЕТ СН'!$F$14+СВЦЭМ!$D$10+'СЕТ СН'!$F$5-'СЕТ СН'!$F$24</f>
        <v>1869.0105744100001</v>
      </c>
      <c r="T25" s="36">
        <f>SUMIFS(СВЦЭМ!$D$33:$D$776,СВЦЭМ!$A$33:$A$776,$A25,СВЦЭМ!$B$33:$B$776,T$11)+'СЕТ СН'!$F$14+СВЦЭМ!$D$10+'СЕТ СН'!$F$5-'СЕТ СН'!$F$24</f>
        <v>1839.5160516599999</v>
      </c>
      <c r="U25" s="36">
        <f>SUMIFS(СВЦЭМ!$D$33:$D$776,СВЦЭМ!$A$33:$A$776,$A25,СВЦЭМ!$B$33:$B$776,U$11)+'СЕТ СН'!$F$14+СВЦЭМ!$D$10+'СЕТ СН'!$F$5-'СЕТ СН'!$F$24</f>
        <v>1843.1745690900002</v>
      </c>
      <c r="V25" s="36">
        <f>SUMIFS(СВЦЭМ!$D$33:$D$776,СВЦЭМ!$A$33:$A$776,$A25,СВЦЭМ!$B$33:$B$776,V$11)+'СЕТ СН'!$F$14+СВЦЭМ!$D$10+'СЕТ СН'!$F$5-'СЕТ СН'!$F$24</f>
        <v>1871.54239835</v>
      </c>
      <c r="W25" s="36">
        <f>SUMIFS(СВЦЭМ!$D$33:$D$776,СВЦЭМ!$A$33:$A$776,$A25,СВЦЭМ!$B$33:$B$776,W$11)+'СЕТ СН'!$F$14+СВЦЭМ!$D$10+'СЕТ СН'!$F$5-'СЕТ СН'!$F$24</f>
        <v>1887.90902512</v>
      </c>
      <c r="X25" s="36">
        <f>SUMIFS(СВЦЭМ!$D$33:$D$776,СВЦЭМ!$A$33:$A$776,$A25,СВЦЭМ!$B$33:$B$776,X$11)+'СЕТ СН'!$F$14+СВЦЭМ!$D$10+'СЕТ СН'!$F$5-'СЕТ СН'!$F$24</f>
        <v>1897.1551008199999</v>
      </c>
      <c r="Y25" s="36">
        <f>SUMIFS(СВЦЭМ!$D$33:$D$776,СВЦЭМ!$A$33:$A$776,$A25,СВЦЭМ!$B$33:$B$776,Y$11)+'СЕТ СН'!$F$14+СВЦЭМ!$D$10+'СЕТ СН'!$F$5-'СЕТ СН'!$F$24</f>
        <v>1892.68378252</v>
      </c>
    </row>
    <row r="26" spans="1:25" ht="15.75" x14ac:dyDescent="0.2">
      <c r="A26" s="35">
        <f t="shared" si="0"/>
        <v>44150</v>
      </c>
      <c r="B26" s="36">
        <f>SUMIFS(СВЦЭМ!$D$33:$D$776,СВЦЭМ!$A$33:$A$776,$A26,СВЦЭМ!$B$33:$B$776,B$11)+'СЕТ СН'!$F$14+СВЦЭМ!$D$10+'СЕТ СН'!$F$5-'СЕТ СН'!$F$24</f>
        <v>1917.15115169</v>
      </c>
      <c r="C26" s="36">
        <f>SUMIFS(СВЦЭМ!$D$33:$D$776,СВЦЭМ!$A$33:$A$776,$A26,СВЦЭМ!$B$33:$B$776,C$11)+'СЕТ СН'!$F$14+СВЦЭМ!$D$10+'СЕТ СН'!$F$5-'СЕТ СН'!$F$24</f>
        <v>1997.46777576</v>
      </c>
      <c r="D26" s="36">
        <f>SUMIFS(СВЦЭМ!$D$33:$D$776,СВЦЭМ!$A$33:$A$776,$A26,СВЦЭМ!$B$33:$B$776,D$11)+'СЕТ СН'!$F$14+СВЦЭМ!$D$10+'СЕТ СН'!$F$5-'СЕТ СН'!$F$24</f>
        <v>2058.6972989699998</v>
      </c>
      <c r="E26" s="36">
        <f>SUMIFS(СВЦЭМ!$D$33:$D$776,СВЦЭМ!$A$33:$A$776,$A26,СВЦЭМ!$B$33:$B$776,E$11)+'СЕТ СН'!$F$14+СВЦЭМ!$D$10+'СЕТ СН'!$F$5-'СЕТ СН'!$F$24</f>
        <v>2071.9756111300003</v>
      </c>
      <c r="F26" s="36">
        <f>SUMIFS(СВЦЭМ!$D$33:$D$776,СВЦЭМ!$A$33:$A$776,$A26,СВЦЭМ!$B$33:$B$776,F$11)+'СЕТ СН'!$F$14+СВЦЭМ!$D$10+'СЕТ СН'!$F$5-'СЕТ СН'!$F$24</f>
        <v>2077.2307092199999</v>
      </c>
      <c r="G26" s="36">
        <f>SUMIFS(СВЦЭМ!$D$33:$D$776,СВЦЭМ!$A$33:$A$776,$A26,СВЦЭМ!$B$33:$B$776,G$11)+'СЕТ СН'!$F$14+СВЦЭМ!$D$10+'СЕТ СН'!$F$5-'СЕТ СН'!$F$24</f>
        <v>2064.8183426999999</v>
      </c>
      <c r="H26" s="36">
        <f>SUMIFS(СВЦЭМ!$D$33:$D$776,СВЦЭМ!$A$33:$A$776,$A26,СВЦЭМ!$B$33:$B$776,H$11)+'СЕТ СН'!$F$14+СВЦЭМ!$D$10+'СЕТ СН'!$F$5-'СЕТ СН'!$F$24</f>
        <v>2053.4751713699998</v>
      </c>
      <c r="I26" s="36">
        <f>SUMIFS(СВЦЭМ!$D$33:$D$776,СВЦЭМ!$A$33:$A$776,$A26,СВЦЭМ!$B$33:$B$776,I$11)+'СЕТ СН'!$F$14+СВЦЭМ!$D$10+'СЕТ СН'!$F$5-'СЕТ СН'!$F$24</f>
        <v>2024.04802025</v>
      </c>
      <c r="J26" s="36">
        <f>SUMIFS(СВЦЭМ!$D$33:$D$776,СВЦЭМ!$A$33:$A$776,$A26,СВЦЭМ!$B$33:$B$776,J$11)+'СЕТ СН'!$F$14+СВЦЭМ!$D$10+'СЕТ СН'!$F$5-'СЕТ СН'!$F$24</f>
        <v>2002.7869836</v>
      </c>
      <c r="K26" s="36">
        <f>SUMIFS(СВЦЭМ!$D$33:$D$776,СВЦЭМ!$A$33:$A$776,$A26,СВЦЭМ!$B$33:$B$776,K$11)+'СЕТ СН'!$F$14+СВЦЭМ!$D$10+'СЕТ СН'!$F$5-'СЕТ СН'!$F$24</f>
        <v>1987.7784618999999</v>
      </c>
      <c r="L26" s="36">
        <f>SUMIFS(СВЦЭМ!$D$33:$D$776,СВЦЭМ!$A$33:$A$776,$A26,СВЦЭМ!$B$33:$B$776,L$11)+'СЕТ СН'!$F$14+СВЦЭМ!$D$10+'СЕТ СН'!$F$5-'СЕТ СН'!$F$24</f>
        <v>1944.9907111500002</v>
      </c>
      <c r="M26" s="36">
        <f>SUMIFS(СВЦЭМ!$D$33:$D$776,СВЦЭМ!$A$33:$A$776,$A26,СВЦЭМ!$B$33:$B$776,M$11)+'СЕТ СН'!$F$14+СВЦЭМ!$D$10+'СЕТ СН'!$F$5-'СЕТ СН'!$F$24</f>
        <v>1889.3063153200001</v>
      </c>
      <c r="N26" s="36">
        <f>SUMIFS(СВЦЭМ!$D$33:$D$776,СВЦЭМ!$A$33:$A$776,$A26,СВЦЭМ!$B$33:$B$776,N$11)+'СЕТ СН'!$F$14+СВЦЭМ!$D$10+'СЕТ СН'!$F$5-'СЕТ СН'!$F$24</f>
        <v>1881.2432916500002</v>
      </c>
      <c r="O26" s="36">
        <f>SUMIFS(СВЦЭМ!$D$33:$D$776,СВЦЭМ!$A$33:$A$776,$A26,СВЦЭМ!$B$33:$B$776,O$11)+'СЕТ СН'!$F$14+СВЦЭМ!$D$10+'СЕТ СН'!$F$5-'СЕТ СН'!$F$24</f>
        <v>1886.3127195100001</v>
      </c>
      <c r="P26" s="36">
        <f>SUMIFS(СВЦЭМ!$D$33:$D$776,СВЦЭМ!$A$33:$A$776,$A26,СВЦЭМ!$B$33:$B$776,P$11)+'СЕТ СН'!$F$14+СВЦЭМ!$D$10+'СЕТ СН'!$F$5-'СЕТ СН'!$F$24</f>
        <v>1887.2993440999999</v>
      </c>
      <c r="Q26" s="36">
        <f>SUMIFS(СВЦЭМ!$D$33:$D$776,СВЦЭМ!$A$33:$A$776,$A26,СВЦЭМ!$B$33:$B$776,Q$11)+'СЕТ СН'!$F$14+СВЦЭМ!$D$10+'СЕТ СН'!$F$5-'СЕТ СН'!$F$24</f>
        <v>1884.5781987600001</v>
      </c>
      <c r="R26" s="36">
        <f>SUMIFS(СВЦЭМ!$D$33:$D$776,СВЦЭМ!$A$33:$A$776,$A26,СВЦЭМ!$B$33:$B$776,R$11)+'СЕТ СН'!$F$14+СВЦЭМ!$D$10+'СЕТ СН'!$F$5-'СЕТ СН'!$F$24</f>
        <v>1882.5696417500001</v>
      </c>
      <c r="S26" s="36">
        <f>SUMIFS(СВЦЭМ!$D$33:$D$776,СВЦЭМ!$A$33:$A$776,$A26,СВЦЭМ!$B$33:$B$776,S$11)+'СЕТ СН'!$F$14+СВЦЭМ!$D$10+'СЕТ СН'!$F$5-'СЕТ СН'!$F$24</f>
        <v>1866.0038672800001</v>
      </c>
      <c r="T26" s="36">
        <f>SUMIFS(СВЦЭМ!$D$33:$D$776,СВЦЭМ!$A$33:$A$776,$A26,СВЦЭМ!$B$33:$B$776,T$11)+'СЕТ СН'!$F$14+СВЦЭМ!$D$10+'СЕТ СН'!$F$5-'СЕТ СН'!$F$24</f>
        <v>1836.8599178300001</v>
      </c>
      <c r="U26" s="36">
        <f>SUMIFS(СВЦЭМ!$D$33:$D$776,СВЦЭМ!$A$33:$A$776,$A26,СВЦЭМ!$B$33:$B$776,U$11)+'СЕТ СН'!$F$14+СВЦЭМ!$D$10+'СЕТ СН'!$F$5-'СЕТ СН'!$F$24</f>
        <v>1837.0493142600001</v>
      </c>
      <c r="V26" s="36">
        <f>SUMIFS(СВЦЭМ!$D$33:$D$776,СВЦЭМ!$A$33:$A$776,$A26,СВЦЭМ!$B$33:$B$776,V$11)+'СЕТ СН'!$F$14+СВЦЭМ!$D$10+'СЕТ СН'!$F$5-'СЕТ СН'!$F$24</f>
        <v>1856.3195211299999</v>
      </c>
      <c r="W26" s="36">
        <f>SUMIFS(СВЦЭМ!$D$33:$D$776,СВЦЭМ!$A$33:$A$776,$A26,СВЦЭМ!$B$33:$B$776,W$11)+'СЕТ СН'!$F$14+СВЦЭМ!$D$10+'СЕТ СН'!$F$5-'СЕТ СН'!$F$24</f>
        <v>1868.9118695699999</v>
      </c>
      <c r="X26" s="36">
        <f>SUMIFS(СВЦЭМ!$D$33:$D$776,СВЦЭМ!$A$33:$A$776,$A26,СВЦЭМ!$B$33:$B$776,X$11)+'СЕТ СН'!$F$14+СВЦЭМ!$D$10+'СЕТ СН'!$F$5-'СЕТ СН'!$F$24</f>
        <v>1883.04528248</v>
      </c>
      <c r="Y26" s="36">
        <f>SUMIFS(СВЦЭМ!$D$33:$D$776,СВЦЭМ!$A$33:$A$776,$A26,СВЦЭМ!$B$33:$B$776,Y$11)+'СЕТ СН'!$F$14+СВЦЭМ!$D$10+'СЕТ СН'!$F$5-'СЕТ СН'!$F$24</f>
        <v>1888.72433473</v>
      </c>
    </row>
    <row r="27" spans="1:25" ht="15.75" x14ac:dyDescent="0.2">
      <c r="A27" s="35">
        <f t="shared" si="0"/>
        <v>44151</v>
      </c>
      <c r="B27" s="36">
        <f>SUMIFS(СВЦЭМ!$D$33:$D$776,СВЦЭМ!$A$33:$A$776,$A27,СВЦЭМ!$B$33:$B$776,B$11)+'СЕТ СН'!$F$14+СВЦЭМ!$D$10+'СЕТ СН'!$F$5-'СЕТ СН'!$F$24</f>
        <v>1962.8302084400002</v>
      </c>
      <c r="C27" s="36">
        <f>SUMIFS(СВЦЭМ!$D$33:$D$776,СВЦЭМ!$A$33:$A$776,$A27,СВЦЭМ!$B$33:$B$776,C$11)+'СЕТ СН'!$F$14+СВЦЭМ!$D$10+'СЕТ СН'!$F$5-'СЕТ СН'!$F$24</f>
        <v>2045.86567218</v>
      </c>
      <c r="D27" s="36">
        <f>SUMIFS(СВЦЭМ!$D$33:$D$776,СВЦЭМ!$A$33:$A$776,$A27,СВЦЭМ!$B$33:$B$776,D$11)+'СЕТ СН'!$F$14+СВЦЭМ!$D$10+'СЕТ СН'!$F$5-'СЕТ СН'!$F$24</f>
        <v>2103.3086690999999</v>
      </c>
      <c r="E27" s="36">
        <f>SUMIFS(СВЦЭМ!$D$33:$D$776,СВЦЭМ!$A$33:$A$776,$A27,СВЦЭМ!$B$33:$B$776,E$11)+'СЕТ СН'!$F$14+СВЦЭМ!$D$10+'СЕТ СН'!$F$5-'СЕТ СН'!$F$24</f>
        <v>2112.3366815999998</v>
      </c>
      <c r="F27" s="36">
        <f>SUMIFS(СВЦЭМ!$D$33:$D$776,СВЦЭМ!$A$33:$A$776,$A27,СВЦЭМ!$B$33:$B$776,F$11)+'СЕТ СН'!$F$14+СВЦЭМ!$D$10+'СЕТ СН'!$F$5-'СЕТ СН'!$F$24</f>
        <v>2106.1261418100003</v>
      </c>
      <c r="G27" s="36">
        <f>SUMIFS(СВЦЭМ!$D$33:$D$776,СВЦЭМ!$A$33:$A$776,$A27,СВЦЭМ!$B$33:$B$776,G$11)+'СЕТ СН'!$F$14+СВЦЭМ!$D$10+'СЕТ СН'!$F$5-'СЕТ СН'!$F$24</f>
        <v>2088.5136594800001</v>
      </c>
      <c r="H27" s="36">
        <f>SUMIFS(СВЦЭМ!$D$33:$D$776,СВЦЭМ!$A$33:$A$776,$A27,СВЦЭМ!$B$33:$B$776,H$11)+'СЕТ СН'!$F$14+СВЦЭМ!$D$10+'СЕТ СН'!$F$5-'СЕТ СН'!$F$24</f>
        <v>2038.5795058600002</v>
      </c>
      <c r="I27" s="36">
        <f>SUMIFS(СВЦЭМ!$D$33:$D$776,СВЦЭМ!$A$33:$A$776,$A27,СВЦЭМ!$B$33:$B$776,I$11)+'СЕТ СН'!$F$14+СВЦЭМ!$D$10+'СЕТ СН'!$F$5-'СЕТ СН'!$F$24</f>
        <v>2000.6196390700002</v>
      </c>
      <c r="J27" s="36">
        <f>SUMIFS(СВЦЭМ!$D$33:$D$776,СВЦЭМ!$A$33:$A$776,$A27,СВЦЭМ!$B$33:$B$776,J$11)+'СЕТ СН'!$F$14+СВЦЭМ!$D$10+'СЕТ СН'!$F$5-'СЕТ СН'!$F$24</f>
        <v>1984.0429226700001</v>
      </c>
      <c r="K27" s="36">
        <f>SUMIFS(СВЦЭМ!$D$33:$D$776,СВЦЭМ!$A$33:$A$776,$A27,СВЦЭМ!$B$33:$B$776,K$11)+'СЕТ СН'!$F$14+СВЦЭМ!$D$10+'СЕТ СН'!$F$5-'СЕТ СН'!$F$24</f>
        <v>1986.7324336500001</v>
      </c>
      <c r="L27" s="36">
        <f>SUMIFS(СВЦЭМ!$D$33:$D$776,СВЦЭМ!$A$33:$A$776,$A27,СВЦЭМ!$B$33:$B$776,L$11)+'СЕТ СН'!$F$14+СВЦЭМ!$D$10+'СЕТ СН'!$F$5-'СЕТ СН'!$F$24</f>
        <v>1951.1260810900001</v>
      </c>
      <c r="M27" s="36">
        <f>SUMIFS(СВЦЭМ!$D$33:$D$776,СВЦЭМ!$A$33:$A$776,$A27,СВЦЭМ!$B$33:$B$776,M$11)+'СЕТ СН'!$F$14+СВЦЭМ!$D$10+'СЕТ СН'!$F$5-'СЕТ СН'!$F$24</f>
        <v>1912.9556635900001</v>
      </c>
      <c r="N27" s="36">
        <f>SUMIFS(СВЦЭМ!$D$33:$D$776,СВЦЭМ!$A$33:$A$776,$A27,СВЦЭМ!$B$33:$B$776,N$11)+'СЕТ СН'!$F$14+СВЦЭМ!$D$10+'СЕТ СН'!$F$5-'СЕТ СН'!$F$24</f>
        <v>1900.3273146800002</v>
      </c>
      <c r="O27" s="36">
        <f>SUMIFS(СВЦЭМ!$D$33:$D$776,СВЦЭМ!$A$33:$A$776,$A27,СВЦЭМ!$B$33:$B$776,O$11)+'СЕТ СН'!$F$14+СВЦЭМ!$D$10+'СЕТ СН'!$F$5-'СЕТ СН'!$F$24</f>
        <v>1909.87902504</v>
      </c>
      <c r="P27" s="36">
        <f>SUMIFS(СВЦЭМ!$D$33:$D$776,СВЦЭМ!$A$33:$A$776,$A27,СВЦЭМ!$B$33:$B$776,P$11)+'СЕТ СН'!$F$14+СВЦЭМ!$D$10+'СЕТ СН'!$F$5-'СЕТ СН'!$F$24</f>
        <v>1911.51756101</v>
      </c>
      <c r="Q27" s="36">
        <f>SUMIFS(СВЦЭМ!$D$33:$D$776,СВЦЭМ!$A$33:$A$776,$A27,СВЦЭМ!$B$33:$B$776,Q$11)+'СЕТ СН'!$F$14+СВЦЭМ!$D$10+'СЕТ СН'!$F$5-'СЕТ СН'!$F$24</f>
        <v>1914.26475938</v>
      </c>
      <c r="R27" s="36">
        <f>SUMIFS(СВЦЭМ!$D$33:$D$776,СВЦЭМ!$A$33:$A$776,$A27,СВЦЭМ!$B$33:$B$776,R$11)+'СЕТ СН'!$F$14+СВЦЭМ!$D$10+'СЕТ СН'!$F$5-'СЕТ СН'!$F$24</f>
        <v>1903.3095473100002</v>
      </c>
      <c r="S27" s="36">
        <f>SUMIFS(СВЦЭМ!$D$33:$D$776,СВЦЭМ!$A$33:$A$776,$A27,СВЦЭМ!$B$33:$B$776,S$11)+'СЕТ СН'!$F$14+СВЦЭМ!$D$10+'СЕТ СН'!$F$5-'СЕТ СН'!$F$24</f>
        <v>1892.3263277599999</v>
      </c>
      <c r="T27" s="36">
        <f>SUMIFS(СВЦЭМ!$D$33:$D$776,СВЦЭМ!$A$33:$A$776,$A27,СВЦЭМ!$B$33:$B$776,T$11)+'СЕТ СН'!$F$14+СВЦЭМ!$D$10+'СЕТ СН'!$F$5-'СЕТ СН'!$F$24</f>
        <v>1876.9184828900002</v>
      </c>
      <c r="U27" s="36">
        <f>SUMIFS(СВЦЭМ!$D$33:$D$776,СВЦЭМ!$A$33:$A$776,$A27,СВЦЭМ!$B$33:$B$776,U$11)+'СЕТ СН'!$F$14+СВЦЭМ!$D$10+'СЕТ СН'!$F$5-'СЕТ СН'!$F$24</f>
        <v>1851.7839724700002</v>
      </c>
      <c r="V27" s="36">
        <f>SUMIFS(СВЦЭМ!$D$33:$D$776,СВЦЭМ!$A$33:$A$776,$A27,СВЦЭМ!$B$33:$B$776,V$11)+'СЕТ СН'!$F$14+СВЦЭМ!$D$10+'СЕТ СН'!$F$5-'СЕТ СН'!$F$24</f>
        <v>1853.8584046999999</v>
      </c>
      <c r="W27" s="36">
        <f>SUMIFS(СВЦЭМ!$D$33:$D$776,СВЦЭМ!$A$33:$A$776,$A27,СВЦЭМ!$B$33:$B$776,W$11)+'СЕТ СН'!$F$14+СВЦЭМ!$D$10+'СЕТ СН'!$F$5-'СЕТ СН'!$F$24</f>
        <v>1869.6753547100002</v>
      </c>
      <c r="X27" s="36">
        <f>SUMIFS(СВЦЭМ!$D$33:$D$776,СВЦЭМ!$A$33:$A$776,$A27,СВЦЭМ!$B$33:$B$776,X$11)+'СЕТ СН'!$F$14+СВЦЭМ!$D$10+'СЕТ СН'!$F$5-'СЕТ СН'!$F$24</f>
        <v>1881.0036109800001</v>
      </c>
      <c r="Y27" s="36">
        <f>SUMIFS(СВЦЭМ!$D$33:$D$776,СВЦЭМ!$A$33:$A$776,$A27,СВЦЭМ!$B$33:$B$776,Y$11)+'СЕТ СН'!$F$14+СВЦЭМ!$D$10+'СЕТ СН'!$F$5-'СЕТ СН'!$F$24</f>
        <v>1906.9739752099999</v>
      </c>
    </row>
    <row r="28" spans="1:25" ht="15.75" x14ac:dyDescent="0.2">
      <c r="A28" s="35">
        <f t="shared" si="0"/>
        <v>44152</v>
      </c>
      <c r="B28" s="36">
        <f>SUMIFS(СВЦЭМ!$D$33:$D$776,СВЦЭМ!$A$33:$A$776,$A28,СВЦЭМ!$B$33:$B$776,B$11)+'СЕТ СН'!$F$14+СВЦЭМ!$D$10+'СЕТ СН'!$F$5-'СЕТ СН'!$F$24</f>
        <v>1931.2539322600001</v>
      </c>
      <c r="C28" s="36">
        <f>SUMIFS(СВЦЭМ!$D$33:$D$776,СВЦЭМ!$A$33:$A$776,$A28,СВЦЭМ!$B$33:$B$776,C$11)+'СЕТ СН'!$F$14+СВЦЭМ!$D$10+'СЕТ СН'!$F$5-'СЕТ СН'!$F$24</f>
        <v>2005.59289184</v>
      </c>
      <c r="D28" s="36">
        <f>SUMIFS(СВЦЭМ!$D$33:$D$776,СВЦЭМ!$A$33:$A$776,$A28,СВЦЭМ!$B$33:$B$776,D$11)+'СЕТ СН'!$F$14+СВЦЭМ!$D$10+'СЕТ СН'!$F$5-'СЕТ СН'!$F$24</f>
        <v>2061.61170601</v>
      </c>
      <c r="E28" s="36">
        <f>SUMIFS(СВЦЭМ!$D$33:$D$776,СВЦЭМ!$A$33:$A$776,$A28,СВЦЭМ!$B$33:$B$776,E$11)+'СЕТ СН'!$F$14+СВЦЭМ!$D$10+'СЕТ СН'!$F$5-'СЕТ СН'!$F$24</f>
        <v>2066.4449308800004</v>
      </c>
      <c r="F28" s="36">
        <f>SUMIFS(СВЦЭМ!$D$33:$D$776,СВЦЭМ!$A$33:$A$776,$A28,СВЦЭМ!$B$33:$B$776,F$11)+'СЕТ СН'!$F$14+СВЦЭМ!$D$10+'СЕТ СН'!$F$5-'СЕТ СН'!$F$24</f>
        <v>2068.84485782</v>
      </c>
      <c r="G28" s="36">
        <f>SUMIFS(СВЦЭМ!$D$33:$D$776,СВЦЭМ!$A$33:$A$776,$A28,СВЦЭМ!$B$33:$B$776,G$11)+'СЕТ СН'!$F$14+СВЦЭМ!$D$10+'СЕТ СН'!$F$5-'СЕТ СН'!$F$24</f>
        <v>2059.5956606700001</v>
      </c>
      <c r="H28" s="36">
        <f>SUMIFS(СВЦЭМ!$D$33:$D$776,СВЦЭМ!$A$33:$A$776,$A28,СВЦЭМ!$B$33:$B$776,H$11)+'СЕТ СН'!$F$14+СВЦЭМ!$D$10+'СЕТ СН'!$F$5-'СЕТ СН'!$F$24</f>
        <v>2021.53798001</v>
      </c>
      <c r="I28" s="36">
        <f>SUMIFS(СВЦЭМ!$D$33:$D$776,СВЦЭМ!$A$33:$A$776,$A28,СВЦЭМ!$B$33:$B$776,I$11)+'СЕТ СН'!$F$14+СВЦЭМ!$D$10+'СЕТ СН'!$F$5-'СЕТ СН'!$F$24</f>
        <v>1974.5750092200001</v>
      </c>
      <c r="J28" s="36">
        <f>SUMIFS(СВЦЭМ!$D$33:$D$776,СВЦЭМ!$A$33:$A$776,$A28,СВЦЭМ!$B$33:$B$776,J$11)+'СЕТ СН'!$F$14+СВЦЭМ!$D$10+'СЕТ СН'!$F$5-'СЕТ СН'!$F$24</f>
        <v>1944.9143797500001</v>
      </c>
      <c r="K28" s="36">
        <f>SUMIFS(СВЦЭМ!$D$33:$D$776,СВЦЭМ!$A$33:$A$776,$A28,СВЦЭМ!$B$33:$B$776,K$11)+'СЕТ СН'!$F$14+СВЦЭМ!$D$10+'СЕТ СН'!$F$5-'СЕТ СН'!$F$24</f>
        <v>1992.9022082500001</v>
      </c>
      <c r="L28" s="36">
        <f>SUMIFS(СВЦЭМ!$D$33:$D$776,СВЦЭМ!$A$33:$A$776,$A28,СВЦЭМ!$B$33:$B$776,L$11)+'СЕТ СН'!$F$14+СВЦЭМ!$D$10+'СЕТ СН'!$F$5-'СЕТ СН'!$F$24</f>
        <v>1952.7209121800001</v>
      </c>
      <c r="M28" s="36">
        <f>SUMIFS(СВЦЭМ!$D$33:$D$776,СВЦЭМ!$A$33:$A$776,$A28,СВЦЭМ!$B$33:$B$776,M$11)+'СЕТ СН'!$F$14+СВЦЭМ!$D$10+'СЕТ СН'!$F$5-'СЕТ СН'!$F$24</f>
        <v>1889.7336599</v>
      </c>
      <c r="N28" s="36">
        <f>SUMIFS(СВЦЭМ!$D$33:$D$776,СВЦЭМ!$A$33:$A$776,$A28,СВЦЭМ!$B$33:$B$776,N$11)+'СЕТ СН'!$F$14+СВЦЭМ!$D$10+'СЕТ СН'!$F$5-'СЕТ СН'!$F$24</f>
        <v>1876.0351773500001</v>
      </c>
      <c r="O28" s="36">
        <f>SUMIFS(СВЦЭМ!$D$33:$D$776,СВЦЭМ!$A$33:$A$776,$A28,СВЦЭМ!$B$33:$B$776,O$11)+'СЕТ СН'!$F$14+СВЦЭМ!$D$10+'СЕТ СН'!$F$5-'СЕТ СН'!$F$24</f>
        <v>1880.18350934</v>
      </c>
      <c r="P28" s="36">
        <f>SUMIFS(СВЦЭМ!$D$33:$D$776,СВЦЭМ!$A$33:$A$776,$A28,СВЦЭМ!$B$33:$B$776,P$11)+'СЕТ СН'!$F$14+СВЦЭМ!$D$10+'СЕТ СН'!$F$5-'СЕТ СН'!$F$24</f>
        <v>1877.9611764400001</v>
      </c>
      <c r="Q28" s="36">
        <f>SUMIFS(СВЦЭМ!$D$33:$D$776,СВЦЭМ!$A$33:$A$776,$A28,СВЦЭМ!$B$33:$B$776,Q$11)+'СЕТ СН'!$F$14+СВЦЭМ!$D$10+'СЕТ СН'!$F$5-'СЕТ СН'!$F$24</f>
        <v>1878.4951364399999</v>
      </c>
      <c r="R28" s="36">
        <f>SUMIFS(СВЦЭМ!$D$33:$D$776,СВЦЭМ!$A$33:$A$776,$A28,СВЦЭМ!$B$33:$B$776,R$11)+'СЕТ СН'!$F$14+СВЦЭМ!$D$10+'СЕТ СН'!$F$5-'СЕТ СН'!$F$24</f>
        <v>1980.3896342</v>
      </c>
      <c r="S28" s="36">
        <f>SUMIFS(СВЦЭМ!$D$33:$D$776,СВЦЭМ!$A$33:$A$776,$A28,СВЦЭМ!$B$33:$B$776,S$11)+'СЕТ СН'!$F$14+СВЦЭМ!$D$10+'СЕТ СН'!$F$5-'СЕТ СН'!$F$24</f>
        <v>1952.8553149700001</v>
      </c>
      <c r="T28" s="36">
        <f>SUMIFS(СВЦЭМ!$D$33:$D$776,СВЦЭМ!$A$33:$A$776,$A28,СВЦЭМ!$B$33:$B$776,T$11)+'СЕТ СН'!$F$14+СВЦЭМ!$D$10+'СЕТ СН'!$F$5-'СЕТ СН'!$F$24</f>
        <v>1886.1104032000001</v>
      </c>
      <c r="U28" s="36">
        <f>SUMIFS(СВЦЭМ!$D$33:$D$776,СВЦЭМ!$A$33:$A$776,$A28,СВЦЭМ!$B$33:$B$776,U$11)+'СЕТ СН'!$F$14+СВЦЭМ!$D$10+'СЕТ СН'!$F$5-'СЕТ СН'!$F$24</f>
        <v>1836.1147444400001</v>
      </c>
      <c r="V28" s="36">
        <f>SUMIFS(СВЦЭМ!$D$33:$D$776,СВЦЭМ!$A$33:$A$776,$A28,СВЦЭМ!$B$33:$B$776,V$11)+'СЕТ СН'!$F$14+СВЦЭМ!$D$10+'СЕТ СН'!$F$5-'СЕТ СН'!$F$24</f>
        <v>1826.9786127699999</v>
      </c>
      <c r="W28" s="36">
        <f>SUMIFS(СВЦЭМ!$D$33:$D$776,СВЦЭМ!$A$33:$A$776,$A28,СВЦЭМ!$B$33:$B$776,W$11)+'СЕТ СН'!$F$14+СВЦЭМ!$D$10+'СЕТ СН'!$F$5-'СЕТ СН'!$F$24</f>
        <v>1858.8872110900002</v>
      </c>
      <c r="X28" s="36">
        <f>SUMIFS(СВЦЭМ!$D$33:$D$776,СВЦЭМ!$A$33:$A$776,$A28,СВЦЭМ!$B$33:$B$776,X$11)+'СЕТ СН'!$F$14+СВЦЭМ!$D$10+'СЕТ СН'!$F$5-'СЕТ СН'!$F$24</f>
        <v>1859.3906470300001</v>
      </c>
      <c r="Y28" s="36">
        <f>SUMIFS(СВЦЭМ!$D$33:$D$776,СВЦЭМ!$A$33:$A$776,$A28,СВЦЭМ!$B$33:$B$776,Y$11)+'СЕТ СН'!$F$14+СВЦЭМ!$D$10+'СЕТ СН'!$F$5-'СЕТ СН'!$F$24</f>
        <v>1878.02718845</v>
      </c>
    </row>
    <row r="29" spans="1:25" ht="15.75" x14ac:dyDescent="0.2">
      <c r="A29" s="35">
        <f t="shared" si="0"/>
        <v>44153</v>
      </c>
      <c r="B29" s="36">
        <f>SUMIFS(СВЦЭМ!$D$33:$D$776,СВЦЭМ!$A$33:$A$776,$A29,СВЦЭМ!$B$33:$B$776,B$11)+'СЕТ СН'!$F$14+СВЦЭМ!$D$10+'СЕТ СН'!$F$5-'СЕТ СН'!$F$24</f>
        <v>1939.5685408200002</v>
      </c>
      <c r="C29" s="36">
        <f>SUMIFS(СВЦЭМ!$D$33:$D$776,СВЦЭМ!$A$33:$A$776,$A29,СВЦЭМ!$B$33:$B$776,C$11)+'СЕТ СН'!$F$14+СВЦЭМ!$D$10+'СЕТ СН'!$F$5-'СЕТ СН'!$F$24</f>
        <v>1991.0504034800001</v>
      </c>
      <c r="D29" s="36">
        <f>SUMIFS(СВЦЭМ!$D$33:$D$776,СВЦЭМ!$A$33:$A$776,$A29,СВЦЭМ!$B$33:$B$776,D$11)+'СЕТ СН'!$F$14+СВЦЭМ!$D$10+'СЕТ СН'!$F$5-'СЕТ СН'!$F$24</f>
        <v>2031.0066588</v>
      </c>
      <c r="E29" s="36">
        <f>SUMIFS(СВЦЭМ!$D$33:$D$776,СВЦЭМ!$A$33:$A$776,$A29,СВЦЭМ!$B$33:$B$776,E$11)+'СЕТ СН'!$F$14+СВЦЭМ!$D$10+'СЕТ СН'!$F$5-'СЕТ СН'!$F$24</f>
        <v>2044.8404781899999</v>
      </c>
      <c r="F29" s="36">
        <f>SUMIFS(СВЦЭМ!$D$33:$D$776,СВЦЭМ!$A$33:$A$776,$A29,СВЦЭМ!$B$33:$B$776,F$11)+'СЕТ СН'!$F$14+СВЦЭМ!$D$10+'СЕТ СН'!$F$5-'СЕТ СН'!$F$24</f>
        <v>2040.7385684599999</v>
      </c>
      <c r="G29" s="36">
        <f>SUMIFS(СВЦЭМ!$D$33:$D$776,СВЦЭМ!$A$33:$A$776,$A29,СВЦЭМ!$B$33:$B$776,G$11)+'СЕТ СН'!$F$14+СВЦЭМ!$D$10+'СЕТ СН'!$F$5-'СЕТ СН'!$F$24</f>
        <v>2022.3174135700001</v>
      </c>
      <c r="H29" s="36">
        <f>SUMIFS(СВЦЭМ!$D$33:$D$776,СВЦЭМ!$A$33:$A$776,$A29,СВЦЭМ!$B$33:$B$776,H$11)+'СЕТ СН'!$F$14+СВЦЭМ!$D$10+'СЕТ СН'!$F$5-'СЕТ СН'!$F$24</f>
        <v>2022.4322815600001</v>
      </c>
      <c r="I29" s="36">
        <f>SUMIFS(СВЦЭМ!$D$33:$D$776,СВЦЭМ!$A$33:$A$776,$A29,СВЦЭМ!$B$33:$B$776,I$11)+'СЕТ СН'!$F$14+СВЦЭМ!$D$10+'СЕТ СН'!$F$5-'СЕТ СН'!$F$24</f>
        <v>2002.9106203800002</v>
      </c>
      <c r="J29" s="36">
        <f>SUMIFS(СВЦЭМ!$D$33:$D$776,СВЦЭМ!$A$33:$A$776,$A29,СВЦЭМ!$B$33:$B$776,J$11)+'СЕТ СН'!$F$14+СВЦЭМ!$D$10+'СЕТ СН'!$F$5-'СЕТ СН'!$F$24</f>
        <v>1977.1572667700002</v>
      </c>
      <c r="K29" s="36">
        <f>SUMIFS(СВЦЭМ!$D$33:$D$776,СВЦЭМ!$A$33:$A$776,$A29,СВЦЭМ!$B$33:$B$776,K$11)+'СЕТ СН'!$F$14+СВЦЭМ!$D$10+'СЕТ СН'!$F$5-'СЕТ СН'!$F$24</f>
        <v>1966.05347908</v>
      </c>
      <c r="L29" s="36">
        <f>SUMIFS(СВЦЭМ!$D$33:$D$776,СВЦЭМ!$A$33:$A$776,$A29,СВЦЭМ!$B$33:$B$776,L$11)+'СЕТ СН'!$F$14+СВЦЭМ!$D$10+'СЕТ СН'!$F$5-'СЕТ СН'!$F$24</f>
        <v>1935.27944232</v>
      </c>
      <c r="M29" s="36">
        <f>SUMIFS(СВЦЭМ!$D$33:$D$776,СВЦЭМ!$A$33:$A$776,$A29,СВЦЭМ!$B$33:$B$776,M$11)+'СЕТ СН'!$F$14+СВЦЭМ!$D$10+'СЕТ СН'!$F$5-'СЕТ СН'!$F$24</f>
        <v>1910.57720943</v>
      </c>
      <c r="N29" s="36">
        <f>SUMIFS(СВЦЭМ!$D$33:$D$776,СВЦЭМ!$A$33:$A$776,$A29,СВЦЭМ!$B$33:$B$776,N$11)+'СЕТ СН'!$F$14+СВЦЭМ!$D$10+'СЕТ СН'!$F$5-'СЕТ СН'!$F$24</f>
        <v>1897.8848393399999</v>
      </c>
      <c r="O29" s="36">
        <f>SUMIFS(СВЦЭМ!$D$33:$D$776,СВЦЭМ!$A$33:$A$776,$A29,СВЦЭМ!$B$33:$B$776,O$11)+'СЕТ СН'!$F$14+СВЦЭМ!$D$10+'СЕТ СН'!$F$5-'СЕТ СН'!$F$24</f>
        <v>1896.2408305900001</v>
      </c>
      <c r="P29" s="36">
        <f>SUMIFS(СВЦЭМ!$D$33:$D$776,СВЦЭМ!$A$33:$A$776,$A29,СВЦЭМ!$B$33:$B$776,P$11)+'СЕТ СН'!$F$14+СВЦЭМ!$D$10+'СЕТ СН'!$F$5-'СЕТ СН'!$F$24</f>
        <v>1898.5629770200001</v>
      </c>
      <c r="Q29" s="36">
        <f>SUMIFS(СВЦЭМ!$D$33:$D$776,СВЦЭМ!$A$33:$A$776,$A29,СВЦЭМ!$B$33:$B$776,Q$11)+'СЕТ СН'!$F$14+СВЦЭМ!$D$10+'СЕТ СН'!$F$5-'СЕТ СН'!$F$24</f>
        <v>1898.0741185500001</v>
      </c>
      <c r="R29" s="36">
        <f>SUMIFS(СВЦЭМ!$D$33:$D$776,СВЦЭМ!$A$33:$A$776,$A29,СВЦЭМ!$B$33:$B$776,R$11)+'СЕТ СН'!$F$14+СВЦЭМ!$D$10+'СЕТ СН'!$F$5-'СЕТ СН'!$F$24</f>
        <v>1891.3966338800001</v>
      </c>
      <c r="S29" s="36">
        <f>SUMIFS(СВЦЭМ!$D$33:$D$776,СВЦЭМ!$A$33:$A$776,$A29,СВЦЭМ!$B$33:$B$776,S$11)+'СЕТ СН'!$F$14+СВЦЭМ!$D$10+'СЕТ СН'!$F$5-'СЕТ СН'!$F$24</f>
        <v>1911.3866486400002</v>
      </c>
      <c r="T29" s="36">
        <f>SUMIFS(СВЦЭМ!$D$33:$D$776,СВЦЭМ!$A$33:$A$776,$A29,СВЦЭМ!$B$33:$B$776,T$11)+'СЕТ СН'!$F$14+СВЦЭМ!$D$10+'СЕТ СН'!$F$5-'СЕТ СН'!$F$24</f>
        <v>1930.30099969</v>
      </c>
      <c r="U29" s="36">
        <f>SUMIFS(СВЦЭМ!$D$33:$D$776,СВЦЭМ!$A$33:$A$776,$A29,СВЦЭМ!$B$33:$B$776,U$11)+'СЕТ СН'!$F$14+СВЦЭМ!$D$10+'СЕТ СН'!$F$5-'СЕТ СН'!$F$24</f>
        <v>1928.6694639900002</v>
      </c>
      <c r="V29" s="36">
        <f>SUMIFS(СВЦЭМ!$D$33:$D$776,СВЦЭМ!$A$33:$A$776,$A29,СВЦЭМ!$B$33:$B$776,V$11)+'СЕТ СН'!$F$14+СВЦЭМ!$D$10+'СЕТ СН'!$F$5-'СЕТ СН'!$F$24</f>
        <v>1918.8916404199999</v>
      </c>
      <c r="W29" s="36">
        <f>SUMIFS(СВЦЭМ!$D$33:$D$776,СВЦЭМ!$A$33:$A$776,$A29,СВЦЭМ!$B$33:$B$776,W$11)+'СЕТ СН'!$F$14+СВЦЭМ!$D$10+'СЕТ СН'!$F$5-'СЕТ СН'!$F$24</f>
        <v>1910.17643851</v>
      </c>
      <c r="X29" s="36">
        <f>SUMIFS(СВЦЭМ!$D$33:$D$776,СВЦЭМ!$A$33:$A$776,$A29,СВЦЭМ!$B$33:$B$776,X$11)+'СЕТ СН'!$F$14+СВЦЭМ!$D$10+'СЕТ СН'!$F$5-'СЕТ СН'!$F$24</f>
        <v>1901.00518508</v>
      </c>
      <c r="Y29" s="36">
        <f>SUMIFS(СВЦЭМ!$D$33:$D$776,СВЦЭМ!$A$33:$A$776,$A29,СВЦЭМ!$B$33:$B$776,Y$11)+'СЕТ СН'!$F$14+СВЦЭМ!$D$10+'СЕТ СН'!$F$5-'СЕТ СН'!$F$24</f>
        <v>1906.0301649400001</v>
      </c>
    </row>
    <row r="30" spans="1:25" ht="15.75" x14ac:dyDescent="0.2">
      <c r="A30" s="35">
        <f t="shared" si="0"/>
        <v>44154</v>
      </c>
      <c r="B30" s="36">
        <f>SUMIFS(СВЦЭМ!$D$33:$D$776,СВЦЭМ!$A$33:$A$776,$A30,СВЦЭМ!$B$33:$B$776,B$11)+'СЕТ СН'!$F$14+СВЦЭМ!$D$10+'СЕТ СН'!$F$5-'СЕТ СН'!$F$24</f>
        <v>1976.49647964</v>
      </c>
      <c r="C30" s="36">
        <f>SUMIFS(СВЦЭМ!$D$33:$D$776,СВЦЭМ!$A$33:$A$776,$A30,СВЦЭМ!$B$33:$B$776,C$11)+'СЕТ СН'!$F$14+СВЦЭМ!$D$10+'СЕТ СН'!$F$5-'СЕТ СН'!$F$24</f>
        <v>2039.8939043700002</v>
      </c>
      <c r="D30" s="36">
        <f>SUMIFS(СВЦЭМ!$D$33:$D$776,СВЦЭМ!$A$33:$A$776,$A30,СВЦЭМ!$B$33:$B$776,D$11)+'СЕТ СН'!$F$14+СВЦЭМ!$D$10+'СЕТ СН'!$F$5-'СЕТ СН'!$F$24</f>
        <v>2069.4671174300001</v>
      </c>
      <c r="E30" s="36">
        <f>SUMIFS(СВЦЭМ!$D$33:$D$776,СВЦЭМ!$A$33:$A$776,$A30,СВЦЭМ!$B$33:$B$776,E$11)+'СЕТ СН'!$F$14+СВЦЭМ!$D$10+'СЕТ СН'!$F$5-'СЕТ СН'!$F$24</f>
        <v>2072.8857896200002</v>
      </c>
      <c r="F30" s="36">
        <f>SUMIFS(СВЦЭМ!$D$33:$D$776,СВЦЭМ!$A$33:$A$776,$A30,СВЦЭМ!$B$33:$B$776,F$11)+'СЕТ СН'!$F$14+СВЦЭМ!$D$10+'СЕТ СН'!$F$5-'СЕТ СН'!$F$24</f>
        <v>2070.5938976799998</v>
      </c>
      <c r="G30" s="36">
        <f>SUMIFS(СВЦЭМ!$D$33:$D$776,СВЦЭМ!$A$33:$A$776,$A30,СВЦЭМ!$B$33:$B$776,G$11)+'СЕТ СН'!$F$14+СВЦЭМ!$D$10+'СЕТ СН'!$F$5-'СЕТ СН'!$F$24</f>
        <v>2071.6470824899998</v>
      </c>
      <c r="H30" s="36">
        <f>SUMIFS(СВЦЭМ!$D$33:$D$776,СВЦЭМ!$A$33:$A$776,$A30,СВЦЭМ!$B$33:$B$776,H$11)+'СЕТ СН'!$F$14+СВЦЭМ!$D$10+'СЕТ СН'!$F$5-'СЕТ СН'!$F$24</f>
        <v>2049.7761010899999</v>
      </c>
      <c r="I30" s="36">
        <f>SUMIFS(СВЦЭМ!$D$33:$D$776,СВЦЭМ!$A$33:$A$776,$A30,СВЦЭМ!$B$33:$B$776,I$11)+'СЕТ СН'!$F$14+СВЦЭМ!$D$10+'СЕТ СН'!$F$5-'СЕТ СН'!$F$24</f>
        <v>2004.26244195</v>
      </c>
      <c r="J30" s="36">
        <f>SUMIFS(СВЦЭМ!$D$33:$D$776,СВЦЭМ!$A$33:$A$776,$A30,СВЦЭМ!$B$33:$B$776,J$11)+'СЕТ СН'!$F$14+СВЦЭМ!$D$10+'СЕТ СН'!$F$5-'СЕТ СН'!$F$24</f>
        <v>1975.9303589900001</v>
      </c>
      <c r="K30" s="36">
        <f>SUMIFS(СВЦЭМ!$D$33:$D$776,СВЦЭМ!$A$33:$A$776,$A30,СВЦЭМ!$B$33:$B$776,K$11)+'СЕТ СН'!$F$14+СВЦЭМ!$D$10+'СЕТ СН'!$F$5-'СЕТ СН'!$F$24</f>
        <v>1970.0690830799999</v>
      </c>
      <c r="L30" s="36">
        <f>SUMIFS(СВЦЭМ!$D$33:$D$776,СВЦЭМ!$A$33:$A$776,$A30,СВЦЭМ!$B$33:$B$776,L$11)+'СЕТ СН'!$F$14+СВЦЭМ!$D$10+'СЕТ СН'!$F$5-'СЕТ СН'!$F$24</f>
        <v>1938.4697914600001</v>
      </c>
      <c r="M30" s="36">
        <f>SUMIFS(СВЦЭМ!$D$33:$D$776,СВЦЭМ!$A$33:$A$776,$A30,СВЦЭМ!$B$33:$B$776,M$11)+'СЕТ СН'!$F$14+СВЦЭМ!$D$10+'СЕТ СН'!$F$5-'СЕТ СН'!$F$24</f>
        <v>1913.0217349100001</v>
      </c>
      <c r="N30" s="36">
        <f>SUMIFS(СВЦЭМ!$D$33:$D$776,СВЦЭМ!$A$33:$A$776,$A30,СВЦЭМ!$B$33:$B$776,N$11)+'СЕТ СН'!$F$14+СВЦЭМ!$D$10+'СЕТ СН'!$F$5-'СЕТ СН'!$F$24</f>
        <v>1898.3135074900001</v>
      </c>
      <c r="O30" s="36">
        <f>SUMIFS(СВЦЭМ!$D$33:$D$776,СВЦЭМ!$A$33:$A$776,$A30,СВЦЭМ!$B$33:$B$776,O$11)+'СЕТ СН'!$F$14+СВЦЭМ!$D$10+'СЕТ СН'!$F$5-'СЕТ СН'!$F$24</f>
        <v>1903.8786339200001</v>
      </c>
      <c r="P30" s="36">
        <f>SUMIFS(СВЦЭМ!$D$33:$D$776,СВЦЭМ!$A$33:$A$776,$A30,СВЦЭМ!$B$33:$B$776,P$11)+'СЕТ СН'!$F$14+СВЦЭМ!$D$10+'СЕТ СН'!$F$5-'СЕТ СН'!$F$24</f>
        <v>1910.0744657</v>
      </c>
      <c r="Q30" s="36">
        <f>SUMIFS(СВЦЭМ!$D$33:$D$776,СВЦЭМ!$A$33:$A$776,$A30,СВЦЭМ!$B$33:$B$776,Q$11)+'СЕТ СН'!$F$14+СВЦЭМ!$D$10+'СЕТ СН'!$F$5-'СЕТ СН'!$F$24</f>
        <v>1911.7907918000001</v>
      </c>
      <c r="R30" s="36">
        <f>SUMIFS(СВЦЭМ!$D$33:$D$776,СВЦЭМ!$A$33:$A$776,$A30,СВЦЭМ!$B$33:$B$776,R$11)+'СЕТ СН'!$F$14+СВЦЭМ!$D$10+'СЕТ СН'!$F$5-'СЕТ СН'!$F$24</f>
        <v>1906.64056254</v>
      </c>
      <c r="S30" s="36">
        <f>SUMIFS(СВЦЭМ!$D$33:$D$776,СВЦЭМ!$A$33:$A$776,$A30,СВЦЭМ!$B$33:$B$776,S$11)+'СЕТ СН'!$F$14+СВЦЭМ!$D$10+'СЕТ СН'!$F$5-'СЕТ СН'!$F$24</f>
        <v>1908.2362252799999</v>
      </c>
      <c r="T30" s="36">
        <f>SUMIFS(СВЦЭМ!$D$33:$D$776,СВЦЭМ!$A$33:$A$776,$A30,СВЦЭМ!$B$33:$B$776,T$11)+'СЕТ СН'!$F$14+СВЦЭМ!$D$10+'СЕТ СН'!$F$5-'СЕТ СН'!$F$24</f>
        <v>1924.6896085799999</v>
      </c>
      <c r="U30" s="36">
        <f>SUMIFS(СВЦЭМ!$D$33:$D$776,СВЦЭМ!$A$33:$A$776,$A30,СВЦЭМ!$B$33:$B$776,U$11)+'СЕТ СН'!$F$14+СВЦЭМ!$D$10+'СЕТ СН'!$F$5-'СЕТ СН'!$F$24</f>
        <v>1919.7393768000002</v>
      </c>
      <c r="V30" s="36">
        <f>SUMIFS(СВЦЭМ!$D$33:$D$776,СВЦЭМ!$A$33:$A$776,$A30,СВЦЭМ!$B$33:$B$776,V$11)+'СЕТ СН'!$F$14+СВЦЭМ!$D$10+'СЕТ СН'!$F$5-'СЕТ СН'!$F$24</f>
        <v>1904.4862841600002</v>
      </c>
      <c r="W30" s="36">
        <f>SUMIFS(СВЦЭМ!$D$33:$D$776,СВЦЭМ!$A$33:$A$776,$A30,СВЦЭМ!$B$33:$B$776,W$11)+'СЕТ СН'!$F$14+СВЦЭМ!$D$10+'СЕТ СН'!$F$5-'СЕТ СН'!$F$24</f>
        <v>1894.2493087100002</v>
      </c>
      <c r="X30" s="36">
        <f>SUMIFS(СВЦЭМ!$D$33:$D$776,СВЦЭМ!$A$33:$A$776,$A30,СВЦЭМ!$B$33:$B$776,X$11)+'СЕТ СН'!$F$14+СВЦЭМ!$D$10+'СЕТ СН'!$F$5-'СЕТ СН'!$F$24</f>
        <v>1886.00637727</v>
      </c>
      <c r="Y30" s="36">
        <f>SUMIFS(СВЦЭМ!$D$33:$D$776,СВЦЭМ!$A$33:$A$776,$A30,СВЦЭМ!$B$33:$B$776,Y$11)+'СЕТ СН'!$F$14+СВЦЭМ!$D$10+'СЕТ СН'!$F$5-'СЕТ СН'!$F$24</f>
        <v>1882.8680929100001</v>
      </c>
    </row>
    <row r="31" spans="1:25" ht="15.75" x14ac:dyDescent="0.2">
      <c r="A31" s="35">
        <f t="shared" si="0"/>
        <v>44155</v>
      </c>
      <c r="B31" s="36">
        <f>SUMIFS(СВЦЭМ!$D$33:$D$776,СВЦЭМ!$A$33:$A$776,$A31,СВЦЭМ!$B$33:$B$776,B$11)+'СЕТ СН'!$F$14+СВЦЭМ!$D$10+'СЕТ СН'!$F$5-'СЕТ СН'!$F$24</f>
        <v>1957.0751716899999</v>
      </c>
      <c r="C31" s="36">
        <f>SUMIFS(СВЦЭМ!$D$33:$D$776,СВЦЭМ!$A$33:$A$776,$A31,СВЦЭМ!$B$33:$B$776,C$11)+'СЕТ СН'!$F$14+СВЦЭМ!$D$10+'СЕТ СН'!$F$5-'СЕТ СН'!$F$24</f>
        <v>2044.4529836300001</v>
      </c>
      <c r="D31" s="36">
        <f>SUMIFS(СВЦЭМ!$D$33:$D$776,СВЦЭМ!$A$33:$A$776,$A31,СВЦЭМ!$B$33:$B$776,D$11)+'СЕТ СН'!$F$14+СВЦЭМ!$D$10+'СЕТ СН'!$F$5-'СЕТ СН'!$F$24</f>
        <v>2090.90557089</v>
      </c>
      <c r="E31" s="36">
        <f>SUMIFS(СВЦЭМ!$D$33:$D$776,СВЦЭМ!$A$33:$A$776,$A31,СВЦЭМ!$B$33:$B$776,E$11)+'СЕТ СН'!$F$14+СВЦЭМ!$D$10+'СЕТ СН'!$F$5-'СЕТ СН'!$F$24</f>
        <v>2103.3863204099998</v>
      </c>
      <c r="F31" s="36">
        <f>SUMIFS(СВЦЭМ!$D$33:$D$776,СВЦЭМ!$A$33:$A$776,$A31,СВЦЭМ!$B$33:$B$776,F$11)+'СЕТ СН'!$F$14+СВЦЭМ!$D$10+'СЕТ СН'!$F$5-'СЕТ СН'!$F$24</f>
        <v>2098.82749483</v>
      </c>
      <c r="G31" s="36">
        <f>SUMIFS(СВЦЭМ!$D$33:$D$776,СВЦЭМ!$A$33:$A$776,$A31,СВЦЭМ!$B$33:$B$776,G$11)+'СЕТ СН'!$F$14+СВЦЭМ!$D$10+'СЕТ СН'!$F$5-'СЕТ СН'!$F$24</f>
        <v>2082.1233086900002</v>
      </c>
      <c r="H31" s="36">
        <f>SUMIFS(СВЦЭМ!$D$33:$D$776,СВЦЭМ!$A$33:$A$776,$A31,СВЦЭМ!$B$33:$B$776,H$11)+'СЕТ СН'!$F$14+СВЦЭМ!$D$10+'СЕТ СН'!$F$5-'СЕТ СН'!$F$24</f>
        <v>2037.1803668800001</v>
      </c>
      <c r="I31" s="36">
        <f>SUMIFS(СВЦЭМ!$D$33:$D$776,СВЦЭМ!$A$33:$A$776,$A31,СВЦЭМ!$B$33:$B$776,I$11)+'СЕТ СН'!$F$14+СВЦЭМ!$D$10+'СЕТ СН'!$F$5-'СЕТ СН'!$F$24</f>
        <v>1993.1471024</v>
      </c>
      <c r="J31" s="36">
        <f>SUMIFS(СВЦЭМ!$D$33:$D$776,СВЦЭМ!$A$33:$A$776,$A31,СВЦЭМ!$B$33:$B$776,J$11)+'СЕТ СН'!$F$14+СВЦЭМ!$D$10+'СЕТ СН'!$F$5-'СЕТ СН'!$F$24</f>
        <v>1975.3096482800001</v>
      </c>
      <c r="K31" s="36">
        <f>SUMIFS(СВЦЭМ!$D$33:$D$776,СВЦЭМ!$A$33:$A$776,$A31,СВЦЭМ!$B$33:$B$776,K$11)+'СЕТ СН'!$F$14+СВЦЭМ!$D$10+'СЕТ СН'!$F$5-'СЕТ СН'!$F$24</f>
        <v>1970.4864184100002</v>
      </c>
      <c r="L31" s="36">
        <f>SUMIFS(СВЦЭМ!$D$33:$D$776,СВЦЭМ!$A$33:$A$776,$A31,СВЦЭМ!$B$33:$B$776,L$11)+'СЕТ СН'!$F$14+СВЦЭМ!$D$10+'СЕТ СН'!$F$5-'СЕТ СН'!$F$24</f>
        <v>1948.8658476000001</v>
      </c>
      <c r="M31" s="36">
        <f>SUMIFS(СВЦЭМ!$D$33:$D$776,СВЦЭМ!$A$33:$A$776,$A31,СВЦЭМ!$B$33:$B$776,M$11)+'СЕТ СН'!$F$14+СВЦЭМ!$D$10+'СЕТ СН'!$F$5-'СЕТ СН'!$F$24</f>
        <v>1900.8227766300001</v>
      </c>
      <c r="N31" s="36">
        <f>SUMIFS(СВЦЭМ!$D$33:$D$776,СВЦЭМ!$A$33:$A$776,$A31,СВЦЭМ!$B$33:$B$776,N$11)+'СЕТ СН'!$F$14+СВЦЭМ!$D$10+'СЕТ СН'!$F$5-'СЕТ СН'!$F$24</f>
        <v>1888.47955439</v>
      </c>
      <c r="O31" s="36">
        <f>SUMIFS(СВЦЭМ!$D$33:$D$776,СВЦЭМ!$A$33:$A$776,$A31,СВЦЭМ!$B$33:$B$776,O$11)+'СЕТ СН'!$F$14+СВЦЭМ!$D$10+'СЕТ СН'!$F$5-'СЕТ СН'!$F$24</f>
        <v>1892.23625184</v>
      </c>
      <c r="P31" s="36">
        <f>SUMIFS(СВЦЭМ!$D$33:$D$776,СВЦЭМ!$A$33:$A$776,$A31,СВЦЭМ!$B$33:$B$776,P$11)+'СЕТ СН'!$F$14+СВЦЭМ!$D$10+'СЕТ СН'!$F$5-'СЕТ СН'!$F$24</f>
        <v>1899.44021604</v>
      </c>
      <c r="Q31" s="36">
        <f>SUMIFS(СВЦЭМ!$D$33:$D$776,СВЦЭМ!$A$33:$A$776,$A31,СВЦЭМ!$B$33:$B$776,Q$11)+'СЕТ СН'!$F$14+СВЦЭМ!$D$10+'СЕТ СН'!$F$5-'СЕТ СН'!$F$24</f>
        <v>1899.39986561</v>
      </c>
      <c r="R31" s="36">
        <f>SUMIFS(СВЦЭМ!$D$33:$D$776,СВЦЭМ!$A$33:$A$776,$A31,СВЦЭМ!$B$33:$B$776,R$11)+'СЕТ СН'!$F$14+СВЦЭМ!$D$10+'СЕТ СН'!$F$5-'СЕТ СН'!$F$24</f>
        <v>1892.3765623300001</v>
      </c>
      <c r="S31" s="36">
        <f>SUMIFS(СВЦЭМ!$D$33:$D$776,СВЦЭМ!$A$33:$A$776,$A31,СВЦЭМ!$B$33:$B$776,S$11)+'СЕТ СН'!$F$14+СВЦЭМ!$D$10+'СЕТ СН'!$F$5-'СЕТ СН'!$F$24</f>
        <v>1862.1522459100001</v>
      </c>
      <c r="T31" s="36">
        <f>SUMIFS(СВЦЭМ!$D$33:$D$776,СВЦЭМ!$A$33:$A$776,$A31,СВЦЭМ!$B$33:$B$776,T$11)+'СЕТ СН'!$F$14+СВЦЭМ!$D$10+'СЕТ СН'!$F$5-'СЕТ СН'!$F$24</f>
        <v>1849.0763636900001</v>
      </c>
      <c r="U31" s="36">
        <f>SUMIFS(СВЦЭМ!$D$33:$D$776,СВЦЭМ!$A$33:$A$776,$A31,СВЦЭМ!$B$33:$B$776,U$11)+'СЕТ СН'!$F$14+СВЦЭМ!$D$10+'СЕТ СН'!$F$5-'СЕТ СН'!$F$24</f>
        <v>1854.1629676299999</v>
      </c>
      <c r="V31" s="36">
        <f>SUMIFS(СВЦЭМ!$D$33:$D$776,СВЦЭМ!$A$33:$A$776,$A31,СВЦЭМ!$B$33:$B$776,V$11)+'СЕТ СН'!$F$14+СВЦЭМ!$D$10+'СЕТ СН'!$F$5-'СЕТ СН'!$F$24</f>
        <v>1862.0608804200001</v>
      </c>
      <c r="W31" s="36">
        <f>SUMIFS(СВЦЭМ!$D$33:$D$776,СВЦЭМ!$A$33:$A$776,$A31,СВЦЭМ!$B$33:$B$776,W$11)+'СЕТ СН'!$F$14+СВЦЭМ!$D$10+'СЕТ СН'!$F$5-'СЕТ СН'!$F$24</f>
        <v>1872.5856738900002</v>
      </c>
      <c r="X31" s="36">
        <f>SUMIFS(СВЦЭМ!$D$33:$D$776,СВЦЭМ!$A$33:$A$776,$A31,СВЦЭМ!$B$33:$B$776,X$11)+'СЕТ СН'!$F$14+СВЦЭМ!$D$10+'СЕТ СН'!$F$5-'СЕТ СН'!$F$24</f>
        <v>1872.3698898500002</v>
      </c>
      <c r="Y31" s="36">
        <f>SUMIFS(СВЦЭМ!$D$33:$D$776,СВЦЭМ!$A$33:$A$776,$A31,СВЦЭМ!$B$33:$B$776,Y$11)+'СЕТ СН'!$F$14+СВЦЭМ!$D$10+'СЕТ СН'!$F$5-'СЕТ СН'!$F$24</f>
        <v>1888.0888213400001</v>
      </c>
    </row>
    <row r="32" spans="1:25" ht="15.75" x14ac:dyDescent="0.2">
      <c r="A32" s="35">
        <f t="shared" si="0"/>
        <v>44156</v>
      </c>
      <c r="B32" s="36">
        <f>SUMIFS(СВЦЭМ!$D$33:$D$776,СВЦЭМ!$A$33:$A$776,$A32,СВЦЭМ!$B$33:$B$776,B$11)+'СЕТ СН'!$F$14+СВЦЭМ!$D$10+'СЕТ СН'!$F$5-'СЕТ СН'!$F$24</f>
        <v>1973.31548183</v>
      </c>
      <c r="C32" s="36">
        <f>SUMIFS(СВЦЭМ!$D$33:$D$776,СВЦЭМ!$A$33:$A$776,$A32,СВЦЭМ!$B$33:$B$776,C$11)+'СЕТ СН'!$F$14+СВЦЭМ!$D$10+'СЕТ СН'!$F$5-'СЕТ СН'!$F$24</f>
        <v>2023.5250326600001</v>
      </c>
      <c r="D32" s="36">
        <f>SUMIFS(СВЦЭМ!$D$33:$D$776,СВЦЭМ!$A$33:$A$776,$A32,СВЦЭМ!$B$33:$B$776,D$11)+'СЕТ СН'!$F$14+СВЦЭМ!$D$10+'СЕТ СН'!$F$5-'СЕТ СН'!$F$24</f>
        <v>2075.9327816200002</v>
      </c>
      <c r="E32" s="36">
        <f>SUMIFS(СВЦЭМ!$D$33:$D$776,СВЦЭМ!$A$33:$A$776,$A32,СВЦЭМ!$B$33:$B$776,E$11)+'СЕТ СН'!$F$14+СВЦЭМ!$D$10+'СЕТ СН'!$F$5-'СЕТ СН'!$F$24</f>
        <v>2080.0820123399999</v>
      </c>
      <c r="F32" s="36">
        <f>SUMIFS(СВЦЭМ!$D$33:$D$776,СВЦЭМ!$A$33:$A$776,$A32,СВЦЭМ!$B$33:$B$776,F$11)+'СЕТ СН'!$F$14+СВЦЭМ!$D$10+'СЕТ СН'!$F$5-'СЕТ СН'!$F$24</f>
        <v>2077.4675149300001</v>
      </c>
      <c r="G32" s="36">
        <f>SUMIFS(СВЦЭМ!$D$33:$D$776,СВЦЭМ!$A$33:$A$776,$A32,СВЦЭМ!$B$33:$B$776,G$11)+'СЕТ СН'!$F$14+СВЦЭМ!$D$10+'СЕТ СН'!$F$5-'СЕТ СН'!$F$24</f>
        <v>2063.17794091</v>
      </c>
      <c r="H32" s="36">
        <f>SUMIFS(СВЦЭМ!$D$33:$D$776,СВЦЭМ!$A$33:$A$776,$A32,СВЦЭМ!$B$33:$B$776,H$11)+'СЕТ СН'!$F$14+СВЦЭМ!$D$10+'СЕТ СН'!$F$5-'СЕТ СН'!$F$24</f>
        <v>2047.5273084800001</v>
      </c>
      <c r="I32" s="36">
        <f>SUMIFS(СВЦЭМ!$D$33:$D$776,СВЦЭМ!$A$33:$A$776,$A32,СВЦЭМ!$B$33:$B$776,I$11)+'СЕТ СН'!$F$14+СВЦЭМ!$D$10+'СЕТ СН'!$F$5-'СЕТ СН'!$F$24</f>
        <v>2014.7532444100002</v>
      </c>
      <c r="J32" s="36">
        <f>SUMIFS(СВЦЭМ!$D$33:$D$776,СВЦЭМ!$A$33:$A$776,$A32,СВЦЭМ!$B$33:$B$776,J$11)+'СЕТ СН'!$F$14+СВЦЭМ!$D$10+'СЕТ СН'!$F$5-'СЕТ СН'!$F$24</f>
        <v>1979.7258655599999</v>
      </c>
      <c r="K32" s="36">
        <f>SUMIFS(СВЦЭМ!$D$33:$D$776,СВЦЭМ!$A$33:$A$776,$A32,СВЦЭМ!$B$33:$B$776,K$11)+'СЕТ СН'!$F$14+СВЦЭМ!$D$10+'СЕТ СН'!$F$5-'СЕТ СН'!$F$24</f>
        <v>1950.8178746200001</v>
      </c>
      <c r="L32" s="36">
        <f>SUMIFS(СВЦЭМ!$D$33:$D$776,СВЦЭМ!$A$33:$A$776,$A32,СВЦЭМ!$B$33:$B$776,L$11)+'СЕТ СН'!$F$14+СВЦЭМ!$D$10+'СЕТ СН'!$F$5-'СЕТ СН'!$F$24</f>
        <v>1904.5967074</v>
      </c>
      <c r="M32" s="36">
        <f>SUMIFS(СВЦЭМ!$D$33:$D$776,СВЦЭМ!$A$33:$A$776,$A32,СВЦЭМ!$B$33:$B$776,M$11)+'СЕТ СН'!$F$14+СВЦЭМ!$D$10+'СЕТ СН'!$F$5-'СЕТ СН'!$F$24</f>
        <v>1865.5643083099999</v>
      </c>
      <c r="N32" s="36">
        <f>SUMIFS(СВЦЭМ!$D$33:$D$776,СВЦЭМ!$A$33:$A$776,$A32,СВЦЭМ!$B$33:$B$776,N$11)+'СЕТ СН'!$F$14+СВЦЭМ!$D$10+'СЕТ СН'!$F$5-'СЕТ СН'!$F$24</f>
        <v>1856.06758397</v>
      </c>
      <c r="O32" s="36">
        <f>SUMIFS(СВЦЭМ!$D$33:$D$776,СВЦЭМ!$A$33:$A$776,$A32,СВЦЭМ!$B$33:$B$776,O$11)+'СЕТ СН'!$F$14+СВЦЭМ!$D$10+'СЕТ СН'!$F$5-'СЕТ СН'!$F$24</f>
        <v>1861.01156556</v>
      </c>
      <c r="P32" s="36">
        <f>SUMIFS(СВЦЭМ!$D$33:$D$776,СВЦЭМ!$A$33:$A$776,$A32,СВЦЭМ!$B$33:$B$776,P$11)+'СЕТ СН'!$F$14+СВЦЭМ!$D$10+'СЕТ СН'!$F$5-'СЕТ СН'!$F$24</f>
        <v>1871.2916570500001</v>
      </c>
      <c r="Q32" s="36">
        <f>SUMIFS(СВЦЭМ!$D$33:$D$776,СВЦЭМ!$A$33:$A$776,$A32,СВЦЭМ!$B$33:$B$776,Q$11)+'СЕТ СН'!$F$14+СВЦЭМ!$D$10+'СЕТ СН'!$F$5-'СЕТ СН'!$F$24</f>
        <v>1859.29167401</v>
      </c>
      <c r="R32" s="36">
        <f>SUMIFS(СВЦЭМ!$D$33:$D$776,СВЦЭМ!$A$33:$A$776,$A32,СВЦЭМ!$B$33:$B$776,R$11)+'СЕТ СН'!$F$14+СВЦЭМ!$D$10+'СЕТ СН'!$F$5-'СЕТ СН'!$F$24</f>
        <v>1850.9171724</v>
      </c>
      <c r="S32" s="36">
        <f>SUMIFS(СВЦЭМ!$D$33:$D$776,СВЦЭМ!$A$33:$A$776,$A32,СВЦЭМ!$B$33:$B$776,S$11)+'СЕТ СН'!$F$14+СВЦЭМ!$D$10+'СЕТ СН'!$F$5-'СЕТ СН'!$F$24</f>
        <v>1825.67080605</v>
      </c>
      <c r="T32" s="36">
        <f>SUMIFS(СВЦЭМ!$D$33:$D$776,СВЦЭМ!$A$33:$A$776,$A32,СВЦЭМ!$B$33:$B$776,T$11)+'СЕТ СН'!$F$14+СВЦЭМ!$D$10+'СЕТ СН'!$F$5-'СЕТ СН'!$F$24</f>
        <v>1825.0440199200002</v>
      </c>
      <c r="U32" s="36">
        <f>SUMIFS(СВЦЭМ!$D$33:$D$776,СВЦЭМ!$A$33:$A$776,$A32,СВЦЭМ!$B$33:$B$776,U$11)+'СЕТ СН'!$F$14+СВЦЭМ!$D$10+'СЕТ СН'!$F$5-'СЕТ СН'!$F$24</f>
        <v>1824.48275999</v>
      </c>
      <c r="V32" s="36">
        <f>SUMIFS(СВЦЭМ!$D$33:$D$776,СВЦЭМ!$A$33:$A$776,$A32,СВЦЭМ!$B$33:$B$776,V$11)+'СЕТ СН'!$F$14+СВЦЭМ!$D$10+'СЕТ СН'!$F$5-'СЕТ СН'!$F$24</f>
        <v>1831.0775545800002</v>
      </c>
      <c r="W32" s="36">
        <f>SUMIFS(СВЦЭМ!$D$33:$D$776,СВЦЭМ!$A$33:$A$776,$A32,СВЦЭМ!$B$33:$B$776,W$11)+'СЕТ СН'!$F$14+СВЦЭМ!$D$10+'СЕТ СН'!$F$5-'СЕТ СН'!$F$24</f>
        <v>1844.99282842</v>
      </c>
      <c r="X32" s="36">
        <f>SUMIFS(СВЦЭМ!$D$33:$D$776,СВЦЭМ!$A$33:$A$776,$A32,СВЦЭМ!$B$33:$B$776,X$11)+'СЕТ СН'!$F$14+СВЦЭМ!$D$10+'СЕТ СН'!$F$5-'СЕТ СН'!$F$24</f>
        <v>1863.8462067200001</v>
      </c>
      <c r="Y32" s="36">
        <f>SUMIFS(СВЦЭМ!$D$33:$D$776,СВЦЭМ!$A$33:$A$776,$A32,СВЦЭМ!$B$33:$B$776,Y$11)+'СЕТ СН'!$F$14+СВЦЭМ!$D$10+'СЕТ СН'!$F$5-'СЕТ СН'!$F$24</f>
        <v>1898.96265369</v>
      </c>
    </row>
    <row r="33" spans="1:27" ht="15.75" x14ac:dyDescent="0.2">
      <c r="A33" s="35">
        <f t="shared" si="0"/>
        <v>44157</v>
      </c>
      <c r="B33" s="36">
        <f>SUMIFS(СВЦЭМ!$D$33:$D$776,СВЦЭМ!$A$33:$A$776,$A33,СВЦЭМ!$B$33:$B$776,B$11)+'СЕТ СН'!$F$14+СВЦЭМ!$D$10+'СЕТ СН'!$F$5-'СЕТ СН'!$F$24</f>
        <v>1943.1550909900002</v>
      </c>
      <c r="C33" s="36">
        <f>SUMIFS(СВЦЭМ!$D$33:$D$776,СВЦЭМ!$A$33:$A$776,$A33,СВЦЭМ!$B$33:$B$776,C$11)+'СЕТ СН'!$F$14+СВЦЭМ!$D$10+'СЕТ СН'!$F$5-'СЕТ СН'!$F$24</f>
        <v>2026.14747184</v>
      </c>
      <c r="D33" s="36">
        <f>SUMIFS(СВЦЭМ!$D$33:$D$776,СВЦЭМ!$A$33:$A$776,$A33,СВЦЭМ!$B$33:$B$776,D$11)+'СЕТ СН'!$F$14+СВЦЭМ!$D$10+'СЕТ СН'!$F$5-'СЕТ СН'!$F$24</f>
        <v>2079.4190122499999</v>
      </c>
      <c r="E33" s="36">
        <f>SUMIFS(СВЦЭМ!$D$33:$D$776,СВЦЭМ!$A$33:$A$776,$A33,СВЦЭМ!$B$33:$B$776,E$11)+'СЕТ СН'!$F$14+СВЦЭМ!$D$10+'СЕТ СН'!$F$5-'СЕТ СН'!$F$24</f>
        <v>2085.2932498300001</v>
      </c>
      <c r="F33" s="36">
        <f>SUMIFS(СВЦЭМ!$D$33:$D$776,СВЦЭМ!$A$33:$A$776,$A33,СВЦЭМ!$B$33:$B$776,F$11)+'СЕТ СН'!$F$14+СВЦЭМ!$D$10+'СЕТ СН'!$F$5-'СЕТ СН'!$F$24</f>
        <v>2083.5774769700001</v>
      </c>
      <c r="G33" s="36">
        <f>SUMIFS(СВЦЭМ!$D$33:$D$776,СВЦЭМ!$A$33:$A$776,$A33,СВЦЭМ!$B$33:$B$776,G$11)+'СЕТ СН'!$F$14+СВЦЭМ!$D$10+'СЕТ СН'!$F$5-'СЕТ СН'!$F$24</f>
        <v>2072.9427548499998</v>
      </c>
      <c r="H33" s="36">
        <f>SUMIFS(СВЦЭМ!$D$33:$D$776,СВЦЭМ!$A$33:$A$776,$A33,СВЦЭМ!$B$33:$B$776,H$11)+'СЕТ СН'!$F$14+СВЦЭМ!$D$10+'СЕТ СН'!$F$5-'СЕТ СН'!$F$24</f>
        <v>2053.3770571300001</v>
      </c>
      <c r="I33" s="36">
        <f>SUMIFS(СВЦЭМ!$D$33:$D$776,СВЦЭМ!$A$33:$A$776,$A33,СВЦЭМ!$B$33:$B$776,I$11)+'СЕТ СН'!$F$14+СВЦЭМ!$D$10+'СЕТ СН'!$F$5-'СЕТ СН'!$F$24</f>
        <v>2026.4390256199999</v>
      </c>
      <c r="J33" s="36">
        <f>SUMIFS(СВЦЭМ!$D$33:$D$776,СВЦЭМ!$A$33:$A$776,$A33,СВЦЭМ!$B$33:$B$776,J$11)+'СЕТ СН'!$F$14+СВЦЭМ!$D$10+'СЕТ СН'!$F$5-'СЕТ СН'!$F$24</f>
        <v>1993.4241526300002</v>
      </c>
      <c r="K33" s="36">
        <f>SUMIFS(СВЦЭМ!$D$33:$D$776,СВЦЭМ!$A$33:$A$776,$A33,СВЦЭМ!$B$33:$B$776,K$11)+'СЕТ СН'!$F$14+СВЦЭМ!$D$10+'СЕТ СН'!$F$5-'СЕТ СН'!$F$24</f>
        <v>1973.1280869500001</v>
      </c>
      <c r="L33" s="36">
        <f>SUMIFS(СВЦЭМ!$D$33:$D$776,СВЦЭМ!$A$33:$A$776,$A33,СВЦЭМ!$B$33:$B$776,L$11)+'СЕТ СН'!$F$14+СВЦЭМ!$D$10+'СЕТ СН'!$F$5-'СЕТ СН'!$F$24</f>
        <v>1926.0530217400001</v>
      </c>
      <c r="M33" s="36">
        <f>SUMIFS(СВЦЭМ!$D$33:$D$776,СВЦЭМ!$A$33:$A$776,$A33,СВЦЭМ!$B$33:$B$776,M$11)+'СЕТ СН'!$F$14+СВЦЭМ!$D$10+'СЕТ СН'!$F$5-'СЕТ СН'!$F$24</f>
        <v>1872.2778099000002</v>
      </c>
      <c r="N33" s="36">
        <f>SUMIFS(СВЦЭМ!$D$33:$D$776,СВЦЭМ!$A$33:$A$776,$A33,СВЦЭМ!$B$33:$B$776,N$11)+'СЕТ СН'!$F$14+СВЦЭМ!$D$10+'СЕТ СН'!$F$5-'СЕТ СН'!$F$24</f>
        <v>1867.0842324300002</v>
      </c>
      <c r="O33" s="36">
        <f>SUMIFS(СВЦЭМ!$D$33:$D$776,СВЦЭМ!$A$33:$A$776,$A33,СВЦЭМ!$B$33:$B$776,O$11)+'СЕТ СН'!$F$14+СВЦЭМ!$D$10+'СЕТ СН'!$F$5-'СЕТ СН'!$F$24</f>
        <v>1875.7778117800001</v>
      </c>
      <c r="P33" s="36">
        <f>SUMIFS(СВЦЭМ!$D$33:$D$776,СВЦЭМ!$A$33:$A$776,$A33,СВЦЭМ!$B$33:$B$776,P$11)+'СЕТ СН'!$F$14+СВЦЭМ!$D$10+'СЕТ СН'!$F$5-'СЕТ СН'!$F$24</f>
        <v>1878.8417461399999</v>
      </c>
      <c r="Q33" s="36">
        <f>SUMIFS(СВЦЭМ!$D$33:$D$776,СВЦЭМ!$A$33:$A$776,$A33,СВЦЭМ!$B$33:$B$776,Q$11)+'СЕТ СН'!$F$14+СВЦЭМ!$D$10+'СЕТ СН'!$F$5-'СЕТ СН'!$F$24</f>
        <v>1875.3355585899999</v>
      </c>
      <c r="R33" s="36">
        <f>SUMIFS(СВЦЭМ!$D$33:$D$776,СВЦЭМ!$A$33:$A$776,$A33,СВЦЭМ!$B$33:$B$776,R$11)+'СЕТ СН'!$F$14+СВЦЭМ!$D$10+'СЕТ СН'!$F$5-'СЕТ СН'!$F$24</f>
        <v>1871.0928407199999</v>
      </c>
      <c r="S33" s="36">
        <f>SUMIFS(СВЦЭМ!$D$33:$D$776,СВЦЭМ!$A$33:$A$776,$A33,СВЦЭМ!$B$33:$B$776,S$11)+'СЕТ СН'!$F$14+СВЦЭМ!$D$10+'СЕТ СН'!$F$5-'СЕТ СН'!$F$24</f>
        <v>1863.39791565</v>
      </c>
      <c r="T33" s="36">
        <f>SUMIFS(СВЦЭМ!$D$33:$D$776,СВЦЭМ!$A$33:$A$776,$A33,СВЦЭМ!$B$33:$B$776,T$11)+'СЕТ СН'!$F$14+СВЦЭМ!$D$10+'СЕТ СН'!$F$5-'СЕТ СН'!$F$24</f>
        <v>1827.0299809600001</v>
      </c>
      <c r="U33" s="36">
        <f>SUMIFS(СВЦЭМ!$D$33:$D$776,СВЦЭМ!$A$33:$A$776,$A33,СВЦЭМ!$B$33:$B$776,U$11)+'СЕТ СН'!$F$14+СВЦЭМ!$D$10+'СЕТ СН'!$F$5-'СЕТ СН'!$F$24</f>
        <v>1827.34691034</v>
      </c>
      <c r="V33" s="36">
        <f>SUMIFS(СВЦЭМ!$D$33:$D$776,СВЦЭМ!$A$33:$A$776,$A33,СВЦЭМ!$B$33:$B$776,V$11)+'СЕТ СН'!$F$14+СВЦЭМ!$D$10+'СЕТ СН'!$F$5-'СЕТ СН'!$F$24</f>
        <v>1832.7901094900001</v>
      </c>
      <c r="W33" s="36">
        <f>SUMIFS(СВЦЭМ!$D$33:$D$776,СВЦЭМ!$A$33:$A$776,$A33,СВЦЭМ!$B$33:$B$776,W$11)+'СЕТ СН'!$F$14+СВЦЭМ!$D$10+'СЕТ СН'!$F$5-'СЕТ СН'!$F$24</f>
        <v>1863.6612939400002</v>
      </c>
      <c r="X33" s="36">
        <f>SUMIFS(СВЦЭМ!$D$33:$D$776,СВЦЭМ!$A$33:$A$776,$A33,СВЦЭМ!$B$33:$B$776,X$11)+'СЕТ СН'!$F$14+СВЦЭМ!$D$10+'СЕТ СН'!$F$5-'СЕТ СН'!$F$24</f>
        <v>1878.96289738</v>
      </c>
      <c r="Y33" s="36">
        <f>SUMIFS(СВЦЭМ!$D$33:$D$776,СВЦЭМ!$A$33:$A$776,$A33,СВЦЭМ!$B$33:$B$776,Y$11)+'СЕТ СН'!$F$14+СВЦЭМ!$D$10+'СЕТ СН'!$F$5-'СЕТ СН'!$F$24</f>
        <v>1901.7637726400001</v>
      </c>
    </row>
    <row r="34" spans="1:27" ht="15.75" x14ac:dyDescent="0.2">
      <c r="A34" s="35">
        <f t="shared" si="0"/>
        <v>44158</v>
      </c>
      <c r="B34" s="36">
        <f>SUMIFS(СВЦЭМ!$D$33:$D$776,СВЦЭМ!$A$33:$A$776,$A34,СВЦЭМ!$B$33:$B$776,B$11)+'СЕТ СН'!$F$14+СВЦЭМ!$D$10+'СЕТ СН'!$F$5-'СЕТ СН'!$F$24</f>
        <v>1913.3526867800001</v>
      </c>
      <c r="C34" s="36">
        <f>SUMIFS(СВЦЭМ!$D$33:$D$776,СВЦЭМ!$A$33:$A$776,$A34,СВЦЭМ!$B$33:$B$776,C$11)+'СЕТ СН'!$F$14+СВЦЭМ!$D$10+'СЕТ СН'!$F$5-'СЕТ СН'!$F$24</f>
        <v>1962.0525359200001</v>
      </c>
      <c r="D34" s="36">
        <f>SUMIFS(СВЦЭМ!$D$33:$D$776,СВЦЭМ!$A$33:$A$776,$A34,СВЦЭМ!$B$33:$B$776,D$11)+'СЕТ СН'!$F$14+СВЦЭМ!$D$10+'СЕТ СН'!$F$5-'СЕТ СН'!$F$24</f>
        <v>2001.4323769500002</v>
      </c>
      <c r="E34" s="36">
        <f>SUMIFS(СВЦЭМ!$D$33:$D$776,СВЦЭМ!$A$33:$A$776,$A34,СВЦЭМ!$B$33:$B$776,E$11)+'СЕТ СН'!$F$14+СВЦЭМ!$D$10+'СЕТ СН'!$F$5-'СЕТ СН'!$F$24</f>
        <v>2004.88760447</v>
      </c>
      <c r="F34" s="36">
        <f>SUMIFS(СВЦЭМ!$D$33:$D$776,СВЦЭМ!$A$33:$A$776,$A34,СВЦЭМ!$B$33:$B$776,F$11)+'СЕТ СН'!$F$14+СВЦЭМ!$D$10+'СЕТ СН'!$F$5-'СЕТ СН'!$F$24</f>
        <v>2002.4198942799999</v>
      </c>
      <c r="G34" s="36">
        <f>SUMIFS(СВЦЭМ!$D$33:$D$776,СВЦЭМ!$A$33:$A$776,$A34,СВЦЭМ!$B$33:$B$776,G$11)+'СЕТ СН'!$F$14+СВЦЭМ!$D$10+'СЕТ СН'!$F$5-'СЕТ СН'!$F$24</f>
        <v>2002.31379148</v>
      </c>
      <c r="H34" s="36">
        <f>SUMIFS(СВЦЭМ!$D$33:$D$776,СВЦЭМ!$A$33:$A$776,$A34,СВЦЭМ!$B$33:$B$776,H$11)+'СЕТ СН'!$F$14+СВЦЭМ!$D$10+'СЕТ СН'!$F$5-'СЕТ СН'!$F$24</f>
        <v>2004.60047794</v>
      </c>
      <c r="I34" s="36">
        <f>SUMIFS(СВЦЭМ!$D$33:$D$776,СВЦЭМ!$A$33:$A$776,$A34,СВЦЭМ!$B$33:$B$776,I$11)+'СЕТ СН'!$F$14+СВЦЭМ!$D$10+'СЕТ СН'!$F$5-'СЕТ СН'!$F$24</f>
        <v>1993.4690263500001</v>
      </c>
      <c r="J34" s="36">
        <f>SUMIFS(СВЦЭМ!$D$33:$D$776,СВЦЭМ!$A$33:$A$776,$A34,СВЦЭМ!$B$33:$B$776,J$11)+'СЕТ СН'!$F$14+СВЦЭМ!$D$10+'СЕТ СН'!$F$5-'СЕТ СН'!$F$24</f>
        <v>1984.1535659900001</v>
      </c>
      <c r="K34" s="36">
        <f>SUMIFS(СВЦЭМ!$D$33:$D$776,СВЦЭМ!$A$33:$A$776,$A34,СВЦЭМ!$B$33:$B$776,K$11)+'СЕТ СН'!$F$14+СВЦЭМ!$D$10+'СЕТ СН'!$F$5-'СЕТ СН'!$F$24</f>
        <v>2002.5136180499999</v>
      </c>
      <c r="L34" s="36">
        <f>SUMIFS(СВЦЭМ!$D$33:$D$776,СВЦЭМ!$A$33:$A$776,$A34,СВЦЭМ!$B$33:$B$776,L$11)+'СЕТ СН'!$F$14+СВЦЭМ!$D$10+'СЕТ СН'!$F$5-'СЕТ СН'!$F$24</f>
        <v>1976.5457094799999</v>
      </c>
      <c r="M34" s="36">
        <f>SUMIFS(СВЦЭМ!$D$33:$D$776,СВЦЭМ!$A$33:$A$776,$A34,СВЦЭМ!$B$33:$B$776,M$11)+'СЕТ СН'!$F$14+СВЦЭМ!$D$10+'СЕТ СН'!$F$5-'СЕТ СН'!$F$24</f>
        <v>1923.81239024</v>
      </c>
      <c r="N34" s="36">
        <f>SUMIFS(СВЦЭМ!$D$33:$D$776,СВЦЭМ!$A$33:$A$776,$A34,СВЦЭМ!$B$33:$B$776,N$11)+'СЕТ СН'!$F$14+СВЦЭМ!$D$10+'СЕТ СН'!$F$5-'СЕТ СН'!$F$24</f>
        <v>1903.94686527</v>
      </c>
      <c r="O34" s="36">
        <f>SUMIFS(СВЦЭМ!$D$33:$D$776,СВЦЭМ!$A$33:$A$776,$A34,СВЦЭМ!$B$33:$B$776,O$11)+'СЕТ СН'!$F$14+СВЦЭМ!$D$10+'СЕТ СН'!$F$5-'СЕТ СН'!$F$24</f>
        <v>1913.33835819</v>
      </c>
      <c r="P34" s="36">
        <f>SUMIFS(СВЦЭМ!$D$33:$D$776,СВЦЭМ!$A$33:$A$776,$A34,СВЦЭМ!$B$33:$B$776,P$11)+'СЕТ СН'!$F$14+СВЦЭМ!$D$10+'СЕТ СН'!$F$5-'СЕТ СН'!$F$24</f>
        <v>1916.3712749199999</v>
      </c>
      <c r="Q34" s="36">
        <f>SUMIFS(СВЦЭМ!$D$33:$D$776,СВЦЭМ!$A$33:$A$776,$A34,СВЦЭМ!$B$33:$B$776,Q$11)+'СЕТ СН'!$F$14+СВЦЭМ!$D$10+'СЕТ СН'!$F$5-'СЕТ СН'!$F$24</f>
        <v>1916.76762727</v>
      </c>
      <c r="R34" s="36">
        <f>SUMIFS(СВЦЭМ!$D$33:$D$776,СВЦЭМ!$A$33:$A$776,$A34,СВЦЭМ!$B$33:$B$776,R$11)+'СЕТ СН'!$F$14+СВЦЭМ!$D$10+'СЕТ СН'!$F$5-'СЕТ СН'!$F$24</f>
        <v>1905.1465756800001</v>
      </c>
      <c r="S34" s="36">
        <f>SUMIFS(СВЦЭМ!$D$33:$D$776,СВЦЭМ!$A$33:$A$776,$A34,СВЦЭМ!$B$33:$B$776,S$11)+'СЕТ СН'!$F$14+СВЦЭМ!$D$10+'СЕТ СН'!$F$5-'СЕТ СН'!$F$24</f>
        <v>1889.9655641500001</v>
      </c>
      <c r="T34" s="36">
        <f>SUMIFS(СВЦЭМ!$D$33:$D$776,СВЦЭМ!$A$33:$A$776,$A34,СВЦЭМ!$B$33:$B$776,T$11)+'СЕТ СН'!$F$14+СВЦЭМ!$D$10+'СЕТ СН'!$F$5-'СЕТ СН'!$F$24</f>
        <v>1876.3816622100001</v>
      </c>
      <c r="U34" s="36">
        <f>SUMIFS(СВЦЭМ!$D$33:$D$776,СВЦЭМ!$A$33:$A$776,$A34,СВЦЭМ!$B$33:$B$776,U$11)+'СЕТ СН'!$F$14+СВЦЭМ!$D$10+'СЕТ СН'!$F$5-'СЕТ СН'!$F$24</f>
        <v>1872.63756311</v>
      </c>
      <c r="V34" s="36">
        <f>SUMIFS(СВЦЭМ!$D$33:$D$776,СВЦЭМ!$A$33:$A$776,$A34,СВЦЭМ!$B$33:$B$776,V$11)+'СЕТ СН'!$F$14+СВЦЭМ!$D$10+'СЕТ СН'!$F$5-'СЕТ СН'!$F$24</f>
        <v>1883.73707393</v>
      </c>
      <c r="W34" s="36">
        <f>SUMIFS(СВЦЭМ!$D$33:$D$776,СВЦЭМ!$A$33:$A$776,$A34,СВЦЭМ!$B$33:$B$776,W$11)+'СЕТ СН'!$F$14+СВЦЭМ!$D$10+'СЕТ СН'!$F$5-'СЕТ СН'!$F$24</f>
        <v>1896.6876702300001</v>
      </c>
      <c r="X34" s="36">
        <f>SUMIFS(СВЦЭМ!$D$33:$D$776,СВЦЭМ!$A$33:$A$776,$A34,СВЦЭМ!$B$33:$B$776,X$11)+'СЕТ СН'!$F$14+СВЦЭМ!$D$10+'СЕТ СН'!$F$5-'СЕТ СН'!$F$24</f>
        <v>1890.48215344</v>
      </c>
      <c r="Y34" s="36">
        <f>SUMIFS(СВЦЭМ!$D$33:$D$776,СВЦЭМ!$A$33:$A$776,$A34,СВЦЭМ!$B$33:$B$776,Y$11)+'СЕТ СН'!$F$14+СВЦЭМ!$D$10+'СЕТ СН'!$F$5-'СЕТ СН'!$F$24</f>
        <v>1909.9102316000001</v>
      </c>
    </row>
    <row r="35" spans="1:27" ht="15.75" x14ac:dyDescent="0.2">
      <c r="A35" s="35">
        <f t="shared" si="0"/>
        <v>44159</v>
      </c>
      <c r="B35" s="36">
        <f>SUMIFS(СВЦЭМ!$D$33:$D$776,СВЦЭМ!$A$33:$A$776,$A35,СВЦЭМ!$B$33:$B$776,B$11)+'СЕТ СН'!$F$14+СВЦЭМ!$D$10+'СЕТ СН'!$F$5-'СЕТ СН'!$F$24</f>
        <v>1924.6248834799999</v>
      </c>
      <c r="C35" s="36">
        <f>SUMIFS(СВЦЭМ!$D$33:$D$776,СВЦЭМ!$A$33:$A$776,$A35,СВЦЭМ!$B$33:$B$776,C$11)+'СЕТ СН'!$F$14+СВЦЭМ!$D$10+'СЕТ СН'!$F$5-'СЕТ СН'!$F$24</f>
        <v>2008.39476229</v>
      </c>
      <c r="D35" s="36">
        <f>SUMIFS(СВЦЭМ!$D$33:$D$776,СВЦЭМ!$A$33:$A$776,$A35,СВЦЭМ!$B$33:$B$776,D$11)+'СЕТ СН'!$F$14+СВЦЭМ!$D$10+'СЕТ СН'!$F$5-'СЕТ СН'!$F$24</f>
        <v>2067.3844027300001</v>
      </c>
      <c r="E35" s="36">
        <f>SUMIFS(СВЦЭМ!$D$33:$D$776,СВЦЭМ!$A$33:$A$776,$A35,СВЦЭМ!$B$33:$B$776,E$11)+'СЕТ СН'!$F$14+СВЦЭМ!$D$10+'СЕТ СН'!$F$5-'СЕТ СН'!$F$24</f>
        <v>2085.5161363100001</v>
      </c>
      <c r="F35" s="36">
        <f>SUMIFS(СВЦЭМ!$D$33:$D$776,СВЦЭМ!$A$33:$A$776,$A35,СВЦЭМ!$B$33:$B$776,F$11)+'СЕТ СН'!$F$14+СВЦЭМ!$D$10+'СЕТ СН'!$F$5-'СЕТ СН'!$F$24</f>
        <v>2083.9898664699999</v>
      </c>
      <c r="G35" s="36">
        <f>SUMIFS(СВЦЭМ!$D$33:$D$776,СВЦЭМ!$A$33:$A$776,$A35,СВЦЭМ!$B$33:$B$776,G$11)+'СЕТ СН'!$F$14+СВЦЭМ!$D$10+'СЕТ СН'!$F$5-'СЕТ СН'!$F$24</f>
        <v>2070.25943087</v>
      </c>
      <c r="H35" s="36">
        <f>SUMIFS(СВЦЭМ!$D$33:$D$776,СВЦЭМ!$A$33:$A$776,$A35,СВЦЭМ!$B$33:$B$776,H$11)+'СЕТ СН'!$F$14+СВЦЭМ!$D$10+'СЕТ СН'!$F$5-'СЕТ СН'!$F$24</f>
        <v>2031.3621637000001</v>
      </c>
      <c r="I35" s="36">
        <f>SUMIFS(СВЦЭМ!$D$33:$D$776,СВЦЭМ!$A$33:$A$776,$A35,СВЦЭМ!$B$33:$B$776,I$11)+'СЕТ СН'!$F$14+СВЦЭМ!$D$10+'СЕТ СН'!$F$5-'СЕТ СН'!$F$24</f>
        <v>1977.94629912</v>
      </c>
      <c r="J35" s="36">
        <f>SUMIFS(СВЦЭМ!$D$33:$D$776,СВЦЭМ!$A$33:$A$776,$A35,СВЦЭМ!$B$33:$B$776,J$11)+'СЕТ СН'!$F$14+СВЦЭМ!$D$10+'СЕТ СН'!$F$5-'СЕТ СН'!$F$24</f>
        <v>1948.3164124300001</v>
      </c>
      <c r="K35" s="36">
        <f>SUMIFS(СВЦЭМ!$D$33:$D$776,СВЦЭМ!$A$33:$A$776,$A35,СВЦЭМ!$B$33:$B$776,K$11)+'СЕТ СН'!$F$14+СВЦЭМ!$D$10+'СЕТ СН'!$F$5-'СЕТ СН'!$F$24</f>
        <v>1946.6224568800001</v>
      </c>
      <c r="L35" s="36">
        <f>SUMIFS(СВЦЭМ!$D$33:$D$776,СВЦЭМ!$A$33:$A$776,$A35,СВЦЭМ!$B$33:$B$776,L$11)+'СЕТ СН'!$F$14+СВЦЭМ!$D$10+'СЕТ СН'!$F$5-'СЕТ СН'!$F$24</f>
        <v>1914.0724538700001</v>
      </c>
      <c r="M35" s="36">
        <f>SUMIFS(СВЦЭМ!$D$33:$D$776,СВЦЭМ!$A$33:$A$776,$A35,СВЦЭМ!$B$33:$B$776,M$11)+'СЕТ СН'!$F$14+СВЦЭМ!$D$10+'СЕТ СН'!$F$5-'СЕТ СН'!$F$24</f>
        <v>1866.3229849300001</v>
      </c>
      <c r="N35" s="36">
        <f>SUMIFS(СВЦЭМ!$D$33:$D$776,СВЦЭМ!$A$33:$A$776,$A35,СВЦЭМ!$B$33:$B$776,N$11)+'СЕТ СН'!$F$14+СВЦЭМ!$D$10+'СЕТ СН'!$F$5-'СЕТ СН'!$F$24</f>
        <v>1858.5105862600001</v>
      </c>
      <c r="O35" s="36">
        <f>SUMIFS(СВЦЭМ!$D$33:$D$776,СВЦЭМ!$A$33:$A$776,$A35,СВЦЭМ!$B$33:$B$776,O$11)+'СЕТ СН'!$F$14+СВЦЭМ!$D$10+'СЕТ СН'!$F$5-'СЕТ СН'!$F$24</f>
        <v>1878.33282302</v>
      </c>
      <c r="P35" s="36">
        <f>SUMIFS(СВЦЭМ!$D$33:$D$776,СВЦЭМ!$A$33:$A$776,$A35,СВЦЭМ!$B$33:$B$776,P$11)+'СЕТ СН'!$F$14+СВЦЭМ!$D$10+'СЕТ СН'!$F$5-'СЕТ СН'!$F$24</f>
        <v>1890.94858993</v>
      </c>
      <c r="Q35" s="36">
        <f>SUMIFS(СВЦЭМ!$D$33:$D$776,СВЦЭМ!$A$33:$A$776,$A35,СВЦЭМ!$B$33:$B$776,Q$11)+'СЕТ СН'!$F$14+СВЦЭМ!$D$10+'СЕТ СН'!$F$5-'СЕТ СН'!$F$24</f>
        <v>1899.41782969</v>
      </c>
      <c r="R35" s="36">
        <f>SUMIFS(СВЦЭМ!$D$33:$D$776,СВЦЭМ!$A$33:$A$776,$A35,СВЦЭМ!$B$33:$B$776,R$11)+'СЕТ СН'!$F$14+СВЦЭМ!$D$10+'СЕТ СН'!$F$5-'СЕТ СН'!$F$24</f>
        <v>1907.9232809600001</v>
      </c>
      <c r="S35" s="36">
        <f>SUMIFS(СВЦЭМ!$D$33:$D$776,СВЦЭМ!$A$33:$A$776,$A35,СВЦЭМ!$B$33:$B$776,S$11)+'СЕТ СН'!$F$14+СВЦЭМ!$D$10+'СЕТ СН'!$F$5-'СЕТ СН'!$F$24</f>
        <v>1895.9159358500001</v>
      </c>
      <c r="T35" s="36">
        <f>SUMIFS(СВЦЭМ!$D$33:$D$776,СВЦЭМ!$A$33:$A$776,$A35,СВЦЭМ!$B$33:$B$776,T$11)+'СЕТ СН'!$F$14+СВЦЭМ!$D$10+'СЕТ СН'!$F$5-'СЕТ СН'!$F$24</f>
        <v>1858.83795642</v>
      </c>
      <c r="U35" s="36">
        <f>SUMIFS(СВЦЭМ!$D$33:$D$776,СВЦЭМ!$A$33:$A$776,$A35,СВЦЭМ!$B$33:$B$776,U$11)+'СЕТ СН'!$F$14+СВЦЭМ!$D$10+'СЕТ СН'!$F$5-'СЕТ СН'!$F$24</f>
        <v>1842.8729234800001</v>
      </c>
      <c r="V35" s="36">
        <f>SUMIFS(СВЦЭМ!$D$33:$D$776,СВЦЭМ!$A$33:$A$776,$A35,СВЦЭМ!$B$33:$B$776,V$11)+'СЕТ СН'!$F$14+СВЦЭМ!$D$10+'СЕТ СН'!$F$5-'СЕТ СН'!$F$24</f>
        <v>1851.61876598</v>
      </c>
      <c r="W35" s="36">
        <f>SUMIFS(СВЦЭМ!$D$33:$D$776,СВЦЭМ!$A$33:$A$776,$A35,СВЦЭМ!$B$33:$B$776,W$11)+'СЕТ СН'!$F$14+СВЦЭМ!$D$10+'СЕТ СН'!$F$5-'СЕТ СН'!$F$24</f>
        <v>1861.85761501</v>
      </c>
      <c r="X35" s="36">
        <f>SUMIFS(СВЦЭМ!$D$33:$D$776,СВЦЭМ!$A$33:$A$776,$A35,СВЦЭМ!$B$33:$B$776,X$11)+'СЕТ СН'!$F$14+СВЦЭМ!$D$10+'СЕТ СН'!$F$5-'СЕТ СН'!$F$24</f>
        <v>1862.1219995700001</v>
      </c>
      <c r="Y35" s="36">
        <f>SUMIFS(СВЦЭМ!$D$33:$D$776,СВЦЭМ!$A$33:$A$776,$A35,СВЦЭМ!$B$33:$B$776,Y$11)+'СЕТ СН'!$F$14+СВЦЭМ!$D$10+'СЕТ СН'!$F$5-'СЕТ СН'!$F$24</f>
        <v>1887.2469625900001</v>
      </c>
    </row>
    <row r="36" spans="1:27" ht="15.75" x14ac:dyDescent="0.2">
      <c r="A36" s="35">
        <f t="shared" si="0"/>
        <v>44160</v>
      </c>
      <c r="B36" s="36">
        <f>SUMIFS(СВЦЭМ!$D$33:$D$776,СВЦЭМ!$A$33:$A$776,$A36,СВЦЭМ!$B$33:$B$776,B$11)+'СЕТ СН'!$F$14+СВЦЭМ!$D$10+'СЕТ СН'!$F$5-'СЕТ СН'!$F$24</f>
        <v>1926.3776677400001</v>
      </c>
      <c r="C36" s="36">
        <f>SUMIFS(СВЦЭМ!$D$33:$D$776,СВЦЭМ!$A$33:$A$776,$A36,СВЦЭМ!$B$33:$B$776,C$11)+'СЕТ СН'!$F$14+СВЦЭМ!$D$10+'СЕТ СН'!$F$5-'СЕТ СН'!$F$24</f>
        <v>2001.5305867100001</v>
      </c>
      <c r="D36" s="36">
        <f>SUMIFS(СВЦЭМ!$D$33:$D$776,СВЦЭМ!$A$33:$A$776,$A36,СВЦЭМ!$B$33:$B$776,D$11)+'СЕТ СН'!$F$14+СВЦЭМ!$D$10+'СЕТ СН'!$F$5-'СЕТ СН'!$F$24</f>
        <v>2052.1323886999999</v>
      </c>
      <c r="E36" s="36">
        <f>SUMIFS(СВЦЭМ!$D$33:$D$776,СВЦЭМ!$A$33:$A$776,$A36,СВЦЭМ!$B$33:$B$776,E$11)+'СЕТ СН'!$F$14+СВЦЭМ!$D$10+'СЕТ СН'!$F$5-'СЕТ СН'!$F$24</f>
        <v>2060.7035497400002</v>
      </c>
      <c r="F36" s="36">
        <f>SUMIFS(СВЦЭМ!$D$33:$D$776,СВЦЭМ!$A$33:$A$776,$A36,СВЦЭМ!$B$33:$B$776,F$11)+'СЕТ СН'!$F$14+СВЦЭМ!$D$10+'СЕТ СН'!$F$5-'СЕТ СН'!$F$24</f>
        <v>2055.03377327</v>
      </c>
      <c r="G36" s="36">
        <f>SUMIFS(СВЦЭМ!$D$33:$D$776,СВЦЭМ!$A$33:$A$776,$A36,СВЦЭМ!$B$33:$B$776,G$11)+'СЕТ СН'!$F$14+СВЦЭМ!$D$10+'СЕТ СН'!$F$5-'СЕТ СН'!$F$24</f>
        <v>2044.4455986100002</v>
      </c>
      <c r="H36" s="36">
        <f>SUMIFS(СВЦЭМ!$D$33:$D$776,СВЦЭМ!$A$33:$A$776,$A36,СВЦЭМ!$B$33:$B$776,H$11)+'СЕТ СН'!$F$14+СВЦЭМ!$D$10+'СЕТ СН'!$F$5-'СЕТ СН'!$F$24</f>
        <v>2021.5326863499999</v>
      </c>
      <c r="I36" s="36">
        <f>SUMIFS(СВЦЭМ!$D$33:$D$776,СВЦЭМ!$A$33:$A$776,$A36,СВЦЭМ!$B$33:$B$776,I$11)+'СЕТ СН'!$F$14+СВЦЭМ!$D$10+'СЕТ СН'!$F$5-'СЕТ СН'!$F$24</f>
        <v>1985.11716615</v>
      </c>
      <c r="J36" s="36">
        <f>SUMIFS(СВЦЭМ!$D$33:$D$776,СВЦЭМ!$A$33:$A$776,$A36,СВЦЭМ!$B$33:$B$776,J$11)+'СЕТ СН'!$F$14+СВЦЭМ!$D$10+'СЕТ СН'!$F$5-'СЕТ СН'!$F$24</f>
        <v>1969.77775901</v>
      </c>
      <c r="K36" s="36">
        <f>SUMIFS(СВЦЭМ!$D$33:$D$776,СВЦЭМ!$A$33:$A$776,$A36,СВЦЭМ!$B$33:$B$776,K$11)+'СЕТ СН'!$F$14+СВЦЭМ!$D$10+'СЕТ СН'!$F$5-'СЕТ СН'!$F$24</f>
        <v>1961.5755855100001</v>
      </c>
      <c r="L36" s="36">
        <f>SUMIFS(СВЦЭМ!$D$33:$D$776,СВЦЭМ!$A$33:$A$776,$A36,СВЦЭМ!$B$33:$B$776,L$11)+'СЕТ СН'!$F$14+СВЦЭМ!$D$10+'СЕТ СН'!$F$5-'СЕТ СН'!$F$24</f>
        <v>1931.1669935300001</v>
      </c>
      <c r="M36" s="36">
        <f>SUMIFS(СВЦЭМ!$D$33:$D$776,СВЦЭМ!$A$33:$A$776,$A36,СВЦЭМ!$B$33:$B$776,M$11)+'СЕТ СН'!$F$14+СВЦЭМ!$D$10+'СЕТ СН'!$F$5-'СЕТ СН'!$F$24</f>
        <v>1883.90126536</v>
      </c>
      <c r="N36" s="36">
        <f>SUMIFS(СВЦЭМ!$D$33:$D$776,СВЦЭМ!$A$33:$A$776,$A36,СВЦЭМ!$B$33:$B$776,N$11)+'СЕТ СН'!$F$14+СВЦЭМ!$D$10+'СЕТ СН'!$F$5-'СЕТ СН'!$F$24</f>
        <v>1870.4780267000001</v>
      </c>
      <c r="O36" s="36">
        <f>SUMIFS(СВЦЭМ!$D$33:$D$776,СВЦЭМ!$A$33:$A$776,$A36,СВЦЭМ!$B$33:$B$776,O$11)+'СЕТ СН'!$F$14+СВЦЭМ!$D$10+'СЕТ СН'!$F$5-'СЕТ СН'!$F$24</f>
        <v>1886.1142648</v>
      </c>
      <c r="P36" s="36">
        <f>SUMIFS(СВЦЭМ!$D$33:$D$776,СВЦЭМ!$A$33:$A$776,$A36,СВЦЭМ!$B$33:$B$776,P$11)+'СЕТ СН'!$F$14+СВЦЭМ!$D$10+'СЕТ СН'!$F$5-'СЕТ СН'!$F$24</f>
        <v>1893.8142032599999</v>
      </c>
      <c r="Q36" s="36">
        <f>SUMIFS(СВЦЭМ!$D$33:$D$776,СВЦЭМ!$A$33:$A$776,$A36,СВЦЭМ!$B$33:$B$776,Q$11)+'СЕТ СН'!$F$14+СВЦЭМ!$D$10+'СЕТ СН'!$F$5-'СЕТ СН'!$F$24</f>
        <v>1893.0141223300002</v>
      </c>
      <c r="R36" s="36">
        <f>SUMIFS(СВЦЭМ!$D$33:$D$776,СВЦЭМ!$A$33:$A$776,$A36,СВЦЭМ!$B$33:$B$776,R$11)+'СЕТ СН'!$F$14+СВЦЭМ!$D$10+'СЕТ СН'!$F$5-'СЕТ СН'!$F$24</f>
        <v>1892.1820932400001</v>
      </c>
      <c r="S36" s="36">
        <f>SUMIFS(СВЦЭМ!$D$33:$D$776,СВЦЭМ!$A$33:$A$776,$A36,СВЦЭМ!$B$33:$B$776,S$11)+'СЕТ СН'!$F$14+СВЦЭМ!$D$10+'СЕТ СН'!$F$5-'СЕТ СН'!$F$24</f>
        <v>1879.5435843300002</v>
      </c>
      <c r="T36" s="36">
        <f>SUMIFS(СВЦЭМ!$D$33:$D$776,СВЦЭМ!$A$33:$A$776,$A36,СВЦЭМ!$B$33:$B$776,T$11)+'СЕТ СН'!$F$14+СВЦЭМ!$D$10+'СЕТ СН'!$F$5-'СЕТ СН'!$F$24</f>
        <v>1892.1110397699999</v>
      </c>
      <c r="U36" s="36">
        <f>SUMIFS(СВЦЭМ!$D$33:$D$776,СВЦЭМ!$A$33:$A$776,$A36,СВЦЭМ!$B$33:$B$776,U$11)+'СЕТ СН'!$F$14+СВЦЭМ!$D$10+'СЕТ СН'!$F$5-'СЕТ СН'!$F$24</f>
        <v>1887.22479127</v>
      </c>
      <c r="V36" s="36">
        <f>SUMIFS(СВЦЭМ!$D$33:$D$776,СВЦЭМ!$A$33:$A$776,$A36,СВЦЭМ!$B$33:$B$776,V$11)+'СЕТ СН'!$F$14+СВЦЭМ!$D$10+'СЕТ СН'!$F$5-'СЕТ СН'!$F$24</f>
        <v>1874.2232429599999</v>
      </c>
      <c r="W36" s="36">
        <f>SUMIFS(СВЦЭМ!$D$33:$D$776,СВЦЭМ!$A$33:$A$776,$A36,СВЦЭМ!$B$33:$B$776,W$11)+'СЕТ СН'!$F$14+СВЦЭМ!$D$10+'СЕТ СН'!$F$5-'СЕТ СН'!$F$24</f>
        <v>1878.5496884200002</v>
      </c>
      <c r="X36" s="36">
        <f>SUMIFS(СВЦЭМ!$D$33:$D$776,СВЦЭМ!$A$33:$A$776,$A36,СВЦЭМ!$B$33:$B$776,X$11)+'СЕТ СН'!$F$14+СВЦЭМ!$D$10+'СЕТ СН'!$F$5-'СЕТ СН'!$F$24</f>
        <v>1892.05745417</v>
      </c>
      <c r="Y36" s="36">
        <f>SUMIFS(СВЦЭМ!$D$33:$D$776,СВЦЭМ!$A$33:$A$776,$A36,СВЦЭМ!$B$33:$B$776,Y$11)+'СЕТ СН'!$F$14+СВЦЭМ!$D$10+'СЕТ СН'!$F$5-'СЕТ СН'!$F$24</f>
        <v>1911.06323604</v>
      </c>
    </row>
    <row r="37" spans="1:27" ht="15.75" x14ac:dyDescent="0.2">
      <c r="A37" s="35">
        <f t="shared" si="0"/>
        <v>44161</v>
      </c>
      <c r="B37" s="36">
        <f>SUMIFS(СВЦЭМ!$D$33:$D$776,СВЦЭМ!$A$33:$A$776,$A37,СВЦЭМ!$B$33:$B$776,B$11)+'СЕТ СН'!$F$14+СВЦЭМ!$D$10+'СЕТ СН'!$F$5-'СЕТ СН'!$F$24</f>
        <v>1908.7301843999999</v>
      </c>
      <c r="C37" s="36">
        <f>SUMIFS(СВЦЭМ!$D$33:$D$776,СВЦЭМ!$A$33:$A$776,$A37,СВЦЭМ!$B$33:$B$776,C$11)+'СЕТ СН'!$F$14+СВЦЭМ!$D$10+'СЕТ СН'!$F$5-'СЕТ СН'!$F$24</f>
        <v>1986.2531041299999</v>
      </c>
      <c r="D37" s="36">
        <f>SUMIFS(СВЦЭМ!$D$33:$D$776,СВЦЭМ!$A$33:$A$776,$A37,СВЦЭМ!$B$33:$B$776,D$11)+'СЕТ СН'!$F$14+СВЦЭМ!$D$10+'СЕТ СН'!$F$5-'СЕТ СН'!$F$24</f>
        <v>2043.2666866499999</v>
      </c>
      <c r="E37" s="36">
        <f>SUMIFS(СВЦЭМ!$D$33:$D$776,СВЦЭМ!$A$33:$A$776,$A37,СВЦЭМ!$B$33:$B$776,E$11)+'СЕТ СН'!$F$14+СВЦЭМ!$D$10+'СЕТ СН'!$F$5-'СЕТ СН'!$F$24</f>
        <v>2052.01901533</v>
      </c>
      <c r="F37" s="36">
        <f>SUMIFS(СВЦЭМ!$D$33:$D$776,СВЦЭМ!$A$33:$A$776,$A37,СВЦЭМ!$B$33:$B$776,F$11)+'СЕТ СН'!$F$14+СВЦЭМ!$D$10+'СЕТ СН'!$F$5-'СЕТ СН'!$F$24</f>
        <v>2044.40646513</v>
      </c>
      <c r="G37" s="36">
        <f>SUMIFS(СВЦЭМ!$D$33:$D$776,СВЦЭМ!$A$33:$A$776,$A37,СВЦЭМ!$B$33:$B$776,G$11)+'СЕТ СН'!$F$14+СВЦЭМ!$D$10+'СЕТ СН'!$F$5-'СЕТ СН'!$F$24</f>
        <v>2023.58759231</v>
      </c>
      <c r="H37" s="36">
        <f>SUMIFS(СВЦЭМ!$D$33:$D$776,СВЦЭМ!$A$33:$A$776,$A37,СВЦЭМ!$B$33:$B$776,H$11)+'СЕТ СН'!$F$14+СВЦЭМ!$D$10+'СЕТ СН'!$F$5-'СЕТ СН'!$F$24</f>
        <v>1996.7503115499999</v>
      </c>
      <c r="I37" s="36">
        <f>SUMIFS(СВЦЭМ!$D$33:$D$776,СВЦЭМ!$A$33:$A$776,$A37,СВЦЭМ!$B$33:$B$776,I$11)+'СЕТ СН'!$F$14+СВЦЭМ!$D$10+'СЕТ СН'!$F$5-'СЕТ СН'!$F$24</f>
        <v>1964.9949633199999</v>
      </c>
      <c r="J37" s="36">
        <f>SUMIFS(СВЦЭМ!$D$33:$D$776,СВЦЭМ!$A$33:$A$776,$A37,СВЦЭМ!$B$33:$B$776,J$11)+'СЕТ СН'!$F$14+СВЦЭМ!$D$10+'СЕТ СН'!$F$5-'СЕТ СН'!$F$24</f>
        <v>1945.9784523100002</v>
      </c>
      <c r="K37" s="36">
        <f>SUMIFS(СВЦЭМ!$D$33:$D$776,СВЦЭМ!$A$33:$A$776,$A37,СВЦЭМ!$B$33:$B$776,K$11)+'СЕТ СН'!$F$14+СВЦЭМ!$D$10+'СЕТ СН'!$F$5-'СЕТ СН'!$F$24</f>
        <v>1948.4149065800002</v>
      </c>
      <c r="L37" s="36">
        <f>SUMIFS(СВЦЭМ!$D$33:$D$776,СВЦЭМ!$A$33:$A$776,$A37,СВЦЭМ!$B$33:$B$776,L$11)+'СЕТ СН'!$F$14+СВЦЭМ!$D$10+'СЕТ СН'!$F$5-'СЕТ СН'!$F$24</f>
        <v>1920.3734930099999</v>
      </c>
      <c r="M37" s="36">
        <f>SUMIFS(СВЦЭМ!$D$33:$D$776,СВЦЭМ!$A$33:$A$776,$A37,СВЦЭМ!$B$33:$B$776,M$11)+'СЕТ СН'!$F$14+СВЦЭМ!$D$10+'СЕТ СН'!$F$5-'СЕТ СН'!$F$24</f>
        <v>1884.7291171500001</v>
      </c>
      <c r="N37" s="36">
        <f>SUMIFS(СВЦЭМ!$D$33:$D$776,СВЦЭМ!$A$33:$A$776,$A37,СВЦЭМ!$B$33:$B$776,N$11)+'СЕТ СН'!$F$14+СВЦЭМ!$D$10+'СЕТ СН'!$F$5-'СЕТ СН'!$F$24</f>
        <v>1892.9050529900001</v>
      </c>
      <c r="O37" s="36">
        <f>SUMIFS(СВЦЭМ!$D$33:$D$776,СВЦЭМ!$A$33:$A$776,$A37,СВЦЭМ!$B$33:$B$776,O$11)+'СЕТ СН'!$F$14+СВЦЭМ!$D$10+'СЕТ СН'!$F$5-'СЕТ СН'!$F$24</f>
        <v>1896.82934621</v>
      </c>
      <c r="P37" s="36">
        <f>SUMIFS(СВЦЭМ!$D$33:$D$776,СВЦЭМ!$A$33:$A$776,$A37,СВЦЭМ!$B$33:$B$776,P$11)+'СЕТ СН'!$F$14+СВЦЭМ!$D$10+'СЕТ СН'!$F$5-'СЕТ СН'!$F$24</f>
        <v>1899.1655881000002</v>
      </c>
      <c r="Q37" s="36">
        <f>SUMIFS(СВЦЭМ!$D$33:$D$776,СВЦЭМ!$A$33:$A$776,$A37,СВЦЭМ!$B$33:$B$776,Q$11)+'СЕТ СН'!$F$14+СВЦЭМ!$D$10+'СЕТ СН'!$F$5-'СЕТ СН'!$F$24</f>
        <v>1901.1062029499999</v>
      </c>
      <c r="R37" s="36">
        <f>SUMIFS(СВЦЭМ!$D$33:$D$776,СВЦЭМ!$A$33:$A$776,$A37,СВЦЭМ!$B$33:$B$776,R$11)+'СЕТ СН'!$F$14+СВЦЭМ!$D$10+'СЕТ СН'!$F$5-'СЕТ СН'!$F$24</f>
        <v>1887.8120307600002</v>
      </c>
      <c r="S37" s="36">
        <f>SUMIFS(СВЦЭМ!$D$33:$D$776,СВЦЭМ!$A$33:$A$776,$A37,СВЦЭМ!$B$33:$B$776,S$11)+'СЕТ СН'!$F$14+СВЦЭМ!$D$10+'СЕТ СН'!$F$5-'СЕТ СН'!$F$24</f>
        <v>1869.3479713400002</v>
      </c>
      <c r="T37" s="36">
        <f>SUMIFS(СВЦЭМ!$D$33:$D$776,СВЦЭМ!$A$33:$A$776,$A37,СВЦЭМ!$B$33:$B$776,T$11)+'СЕТ СН'!$F$14+СВЦЭМ!$D$10+'СЕТ СН'!$F$5-'СЕТ СН'!$F$24</f>
        <v>1886.21422966</v>
      </c>
      <c r="U37" s="36">
        <f>SUMIFS(СВЦЭМ!$D$33:$D$776,СВЦЭМ!$A$33:$A$776,$A37,СВЦЭМ!$B$33:$B$776,U$11)+'СЕТ СН'!$F$14+СВЦЭМ!$D$10+'СЕТ СН'!$F$5-'СЕТ СН'!$F$24</f>
        <v>1876.2794235700001</v>
      </c>
      <c r="V37" s="36">
        <f>SUMIFS(СВЦЭМ!$D$33:$D$776,СВЦЭМ!$A$33:$A$776,$A37,СВЦЭМ!$B$33:$B$776,V$11)+'СЕТ СН'!$F$14+СВЦЭМ!$D$10+'СЕТ СН'!$F$5-'СЕТ СН'!$F$24</f>
        <v>1862.8782591700001</v>
      </c>
      <c r="W37" s="36">
        <f>SUMIFS(СВЦЭМ!$D$33:$D$776,СВЦЭМ!$A$33:$A$776,$A37,СВЦЭМ!$B$33:$B$776,W$11)+'СЕТ СН'!$F$14+СВЦЭМ!$D$10+'СЕТ СН'!$F$5-'СЕТ СН'!$F$24</f>
        <v>1887.8183812299999</v>
      </c>
      <c r="X37" s="36">
        <f>SUMIFS(СВЦЭМ!$D$33:$D$776,СВЦЭМ!$A$33:$A$776,$A37,СВЦЭМ!$B$33:$B$776,X$11)+'СЕТ СН'!$F$14+СВЦЭМ!$D$10+'СЕТ СН'!$F$5-'СЕТ СН'!$F$24</f>
        <v>1895.0908841200001</v>
      </c>
      <c r="Y37" s="36">
        <f>SUMIFS(СВЦЭМ!$D$33:$D$776,СВЦЭМ!$A$33:$A$776,$A37,СВЦЭМ!$B$33:$B$776,Y$11)+'СЕТ СН'!$F$14+СВЦЭМ!$D$10+'СЕТ СН'!$F$5-'СЕТ СН'!$F$24</f>
        <v>1908.93683113</v>
      </c>
    </row>
    <row r="38" spans="1:27" ht="15.75" x14ac:dyDescent="0.2">
      <c r="A38" s="35">
        <f t="shared" si="0"/>
        <v>44162</v>
      </c>
      <c r="B38" s="36">
        <f>SUMIFS(СВЦЭМ!$D$33:$D$776,СВЦЭМ!$A$33:$A$776,$A38,СВЦЭМ!$B$33:$B$776,B$11)+'СЕТ СН'!$F$14+СВЦЭМ!$D$10+'СЕТ СН'!$F$5-'СЕТ СН'!$F$24</f>
        <v>1912.2854314900001</v>
      </c>
      <c r="C38" s="36">
        <f>SUMIFS(СВЦЭМ!$D$33:$D$776,СВЦЭМ!$A$33:$A$776,$A38,СВЦЭМ!$B$33:$B$776,C$11)+'СЕТ СН'!$F$14+СВЦЭМ!$D$10+'СЕТ СН'!$F$5-'СЕТ СН'!$F$24</f>
        <v>1994.8444426900001</v>
      </c>
      <c r="D38" s="36">
        <f>SUMIFS(СВЦЭМ!$D$33:$D$776,СВЦЭМ!$A$33:$A$776,$A38,СВЦЭМ!$B$33:$B$776,D$11)+'СЕТ СН'!$F$14+СВЦЭМ!$D$10+'СЕТ СН'!$F$5-'СЕТ СН'!$F$24</f>
        <v>2054.00896693</v>
      </c>
      <c r="E38" s="36">
        <f>SUMIFS(СВЦЭМ!$D$33:$D$776,СВЦЭМ!$A$33:$A$776,$A38,СВЦЭМ!$B$33:$B$776,E$11)+'СЕТ СН'!$F$14+СВЦЭМ!$D$10+'СЕТ СН'!$F$5-'СЕТ СН'!$F$24</f>
        <v>2065.5193416900001</v>
      </c>
      <c r="F38" s="36">
        <f>SUMIFS(СВЦЭМ!$D$33:$D$776,СВЦЭМ!$A$33:$A$776,$A38,СВЦЭМ!$B$33:$B$776,F$11)+'СЕТ СН'!$F$14+СВЦЭМ!$D$10+'СЕТ СН'!$F$5-'СЕТ СН'!$F$24</f>
        <v>2068.3489883700004</v>
      </c>
      <c r="G38" s="36">
        <f>SUMIFS(СВЦЭМ!$D$33:$D$776,СВЦЭМ!$A$33:$A$776,$A38,СВЦЭМ!$B$33:$B$776,G$11)+'СЕТ СН'!$F$14+СВЦЭМ!$D$10+'СЕТ СН'!$F$5-'СЕТ СН'!$F$24</f>
        <v>2056.3192778500002</v>
      </c>
      <c r="H38" s="36">
        <f>SUMIFS(СВЦЭМ!$D$33:$D$776,СВЦЭМ!$A$33:$A$776,$A38,СВЦЭМ!$B$33:$B$776,H$11)+'СЕТ СН'!$F$14+СВЦЭМ!$D$10+'СЕТ СН'!$F$5-'СЕТ СН'!$F$24</f>
        <v>2010.6309810900002</v>
      </c>
      <c r="I38" s="36">
        <f>SUMIFS(СВЦЭМ!$D$33:$D$776,СВЦЭМ!$A$33:$A$776,$A38,СВЦЭМ!$B$33:$B$776,I$11)+'СЕТ СН'!$F$14+СВЦЭМ!$D$10+'СЕТ СН'!$F$5-'СЕТ СН'!$F$24</f>
        <v>1974.36804145</v>
      </c>
      <c r="J38" s="36">
        <f>SUMIFS(СВЦЭМ!$D$33:$D$776,СВЦЭМ!$A$33:$A$776,$A38,СВЦЭМ!$B$33:$B$776,J$11)+'СЕТ СН'!$F$14+СВЦЭМ!$D$10+'СЕТ СН'!$F$5-'СЕТ СН'!$F$24</f>
        <v>1967.49048831</v>
      </c>
      <c r="K38" s="36">
        <f>SUMIFS(СВЦЭМ!$D$33:$D$776,СВЦЭМ!$A$33:$A$776,$A38,СВЦЭМ!$B$33:$B$776,K$11)+'СЕТ СН'!$F$14+СВЦЭМ!$D$10+'СЕТ СН'!$F$5-'СЕТ СН'!$F$24</f>
        <v>1969.8439681700002</v>
      </c>
      <c r="L38" s="36">
        <f>SUMIFS(СВЦЭМ!$D$33:$D$776,СВЦЭМ!$A$33:$A$776,$A38,СВЦЭМ!$B$33:$B$776,L$11)+'СЕТ СН'!$F$14+СВЦЭМ!$D$10+'СЕТ СН'!$F$5-'СЕТ СН'!$F$24</f>
        <v>1940.6129305700001</v>
      </c>
      <c r="M38" s="36">
        <f>SUMIFS(СВЦЭМ!$D$33:$D$776,СВЦЭМ!$A$33:$A$776,$A38,СВЦЭМ!$B$33:$B$776,M$11)+'СЕТ СН'!$F$14+СВЦЭМ!$D$10+'СЕТ СН'!$F$5-'СЕТ СН'!$F$24</f>
        <v>1891.2608765300001</v>
      </c>
      <c r="N38" s="36">
        <f>SUMIFS(СВЦЭМ!$D$33:$D$776,СВЦЭМ!$A$33:$A$776,$A38,СВЦЭМ!$B$33:$B$776,N$11)+'СЕТ СН'!$F$14+СВЦЭМ!$D$10+'СЕТ СН'!$F$5-'СЕТ СН'!$F$24</f>
        <v>1876.6543022999999</v>
      </c>
      <c r="O38" s="36">
        <f>SUMIFS(СВЦЭМ!$D$33:$D$776,СВЦЭМ!$A$33:$A$776,$A38,СВЦЭМ!$B$33:$B$776,O$11)+'СЕТ СН'!$F$14+СВЦЭМ!$D$10+'СЕТ СН'!$F$5-'СЕТ СН'!$F$24</f>
        <v>1878.0368355999999</v>
      </c>
      <c r="P38" s="36">
        <f>SUMIFS(СВЦЭМ!$D$33:$D$776,СВЦЭМ!$A$33:$A$776,$A38,СВЦЭМ!$B$33:$B$776,P$11)+'СЕТ СН'!$F$14+СВЦЭМ!$D$10+'СЕТ СН'!$F$5-'СЕТ СН'!$F$24</f>
        <v>1889.93017461</v>
      </c>
      <c r="Q38" s="36">
        <f>SUMIFS(СВЦЭМ!$D$33:$D$776,СВЦЭМ!$A$33:$A$776,$A38,СВЦЭМ!$B$33:$B$776,Q$11)+'СЕТ СН'!$F$14+СВЦЭМ!$D$10+'СЕТ СН'!$F$5-'СЕТ СН'!$F$24</f>
        <v>1899.1962168300001</v>
      </c>
      <c r="R38" s="36">
        <f>SUMIFS(СВЦЭМ!$D$33:$D$776,СВЦЭМ!$A$33:$A$776,$A38,СВЦЭМ!$B$33:$B$776,R$11)+'СЕТ СН'!$F$14+СВЦЭМ!$D$10+'СЕТ СН'!$F$5-'СЕТ СН'!$F$24</f>
        <v>1894.58463119</v>
      </c>
      <c r="S38" s="36">
        <f>SUMIFS(СВЦЭМ!$D$33:$D$776,СВЦЭМ!$A$33:$A$776,$A38,СВЦЭМ!$B$33:$B$776,S$11)+'СЕТ СН'!$F$14+СВЦЭМ!$D$10+'СЕТ СН'!$F$5-'СЕТ СН'!$F$24</f>
        <v>1873.0151175800002</v>
      </c>
      <c r="T38" s="36">
        <f>SUMIFS(СВЦЭМ!$D$33:$D$776,СВЦЭМ!$A$33:$A$776,$A38,СВЦЭМ!$B$33:$B$776,T$11)+'СЕТ СН'!$F$14+СВЦЭМ!$D$10+'СЕТ СН'!$F$5-'СЕТ СН'!$F$24</f>
        <v>1854.38514184</v>
      </c>
      <c r="U38" s="36">
        <f>SUMIFS(СВЦЭМ!$D$33:$D$776,СВЦЭМ!$A$33:$A$776,$A38,СВЦЭМ!$B$33:$B$776,U$11)+'СЕТ СН'!$F$14+СВЦЭМ!$D$10+'СЕТ СН'!$F$5-'СЕТ СН'!$F$24</f>
        <v>1854.5404422400002</v>
      </c>
      <c r="V38" s="36">
        <f>SUMIFS(СВЦЭМ!$D$33:$D$776,СВЦЭМ!$A$33:$A$776,$A38,СВЦЭМ!$B$33:$B$776,V$11)+'СЕТ СН'!$F$14+СВЦЭМ!$D$10+'СЕТ СН'!$F$5-'СЕТ СН'!$F$24</f>
        <v>1853.2009979100001</v>
      </c>
      <c r="W38" s="36">
        <f>SUMIFS(СВЦЭМ!$D$33:$D$776,СВЦЭМ!$A$33:$A$776,$A38,СВЦЭМ!$B$33:$B$776,W$11)+'СЕТ СН'!$F$14+СВЦЭМ!$D$10+'СЕТ СН'!$F$5-'СЕТ СН'!$F$24</f>
        <v>1867.44068272</v>
      </c>
      <c r="X38" s="36">
        <f>SUMIFS(СВЦЭМ!$D$33:$D$776,СВЦЭМ!$A$33:$A$776,$A38,СВЦЭМ!$B$33:$B$776,X$11)+'СЕТ СН'!$F$14+СВЦЭМ!$D$10+'СЕТ СН'!$F$5-'СЕТ СН'!$F$24</f>
        <v>1879.2675483100002</v>
      </c>
      <c r="Y38" s="36">
        <f>SUMIFS(СВЦЭМ!$D$33:$D$776,СВЦЭМ!$A$33:$A$776,$A38,СВЦЭМ!$B$33:$B$776,Y$11)+'СЕТ СН'!$F$14+СВЦЭМ!$D$10+'СЕТ СН'!$F$5-'СЕТ СН'!$F$24</f>
        <v>1900.68712813</v>
      </c>
    </row>
    <row r="39" spans="1:27" ht="15.75" x14ac:dyDescent="0.2">
      <c r="A39" s="35">
        <f t="shared" si="0"/>
        <v>44163</v>
      </c>
      <c r="B39" s="36">
        <f>SUMIFS(СВЦЭМ!$D$33:$D$776,СВЦЭМ!$A$33:$A$776,$A39,СВЦЭМ!$B$33:$B$776,B$11)+'СЕТ СН'!$F$14+СВЦЭМ!$D$10+'СЕТ СН'!$F$5-'СЕТ СН'!$F$24</f>
        <v>1925.5171620000001</v>
      </c>
      <c r="C39" s="36">
        <f>SUMIFS(СВЦЭМ!$D$33:$D$776,СВЦЭМ!$A$33:$A$776,$A39,СВЦЭМ!$B$33:$B$776,C$11)+'СЕТ СН'!$F$14+СВЦЭМ!$D$10+'СЕТ СН'!$F$5-'СЕТ СН'!$F$24</f>
        <v>1994.0197776099999</v>
      </c>
      <c r="D39" s="36">
        <f>SUMIFS(СВЦЭМ!$D$33:$D$776,СВЦЭМ!$A$33:$A$776,$A39,СВЦЭМ!$B$33:$B$776,D$11)+'СЕТ СН'!$F$14+СВЦЭМ!$D$10+'СЕТ СН'!$F$5-'СЕТ СН'!$F$24</f>
        <v>2039.51257016</v>
      </c>
      <c r="E39" s="36">
        <f>SUMIFS(СВЦЭМ!$D$33:$D$776,СВЦЭМ!$A$33:$A$776,$A39,СВЦЭМ!$B$33:$B$776,E$11)+'СЕТ СН'!$F$14+СВЦЭМ!$D$10+'СЕТ СН'!$F$5-'СЕТ СН'!$F$24</f>
        <v>2046.6483001500001</v>
      </c>
      <c r="F39" s="36">
        <f>SUMIFS(СВЦЭМ!$D$33:$D$776,СВЦЭМ!$A$33:$A$776,$A39,СВЦЭМ!$B$33:$B$776,F$11)+'СЕТ СН'!$F$14+СВЦЭМ!$D$10+'СЕТ СН'!$F$5-'СЕТ СН'!$F$24</f>
        <v>2046.47715664</v>
      </c>
      <c r="G39" s="36">
        <f>SUMIFS(СВЦЭМ!$D$33:$D$776,СВЦЭМ!$A$33:$A$776,$A39,СВЦЭМ!$B$33:$B$776,G$11)+'СЕТ СН'!$F$14+СВЦЭМ!$D$10+'СЕТ СН'!$F$5-'СЕТ СН'!$F$24</f>
        <v>2042.0515715500001</v>
      </c>
      <c r="H39" s="36">
        <f>SUMIFS(СВЦЭМ!$D$33:$D$776,СВЦЭМ!$A$33:$A$776,$A39,СВЦЭМ!$B$33:$B$776,H$11)+'СЕТ СН'!$F$14+СВЦЭМ!$D$10+'СЕТ СН'!$F$5-'СЕТ СН'!$F$24</f>
        <v>2027.10190846</v>
      </c>
      <c r="I39" s="36">
        <f>SUMIFS(СВЦЭМ!$D$33:$D$776,СВЦЭМ!$A$33:$A$776,$A39,СВЦЭМ!$B$33:$B$776,I$11)+'СЕТ СН'!$F$14+СВЦЭМ!$D$10+'СЕТ СН'!$F$5-'СЕТ СН'!$F$24</f>
        <v>2009.41718102</v>
      </c>
      <c r="J39" s="36">
        <f>SUMIFS(СВЦЭМ!$D$33:$D$776,СВЦЭМ!$A$33:$A$776,$A39,СВЦЭМ!$B$33:$B$776,J$11)+'СЕТ СН'!$F$14+СВЦЭМ!$D$10+'СЕТ СН'!$F$5-'СЕТ СН'!$F$24</f>
        <v>1987.1608326400001</v>
      </c>
      <c r="K39" s="36">
        <f>SUMIFS(СВЦЭМ!$D$33:$D$776,СВЦЭМ!$A$33:$A$776,$A39,СВЦЭМ!$B$33:$B$776,K$11)+'СЕТ СН'!$F$14+СВЦЭМ!$D$10+'СЕТ СН'!$F$5-'СЕТ СН'!$F$24</f>
        <v>1970.6365239300001</v>
      </c>
      <c r="L39" s="36">
        <f>SUMIFS(СВЦЭМ!$D$33:$D$776,СВЦЭМ!$A$33:$A$776,$A39,СВЦЭМ!$B$33:$B$776,L$11)+'СЕТ СН'!$F$14+СВЦЭМ!$D$10+'СЕТ СН'!$F$5-'СЕТ СН'!$F$24</f>
        <v>1931.39956962</v>
      </c>
      <c r="M39" s="36">
        <f>SUMIFS(СВЦЭМ!$D$33:$D$776,СВЦЭМ!$A$33:$A$776,$A39,СВЦЭМ!$B$33:$B$776,M$11)+'СЕТ СН'!$F$14+СВЦЭМ!$D$10+'СЕТ СН'!$F$5-'СЕТ СН'!$F$24</f>
        <v>1886.68176771</v>
      </c>
      <c r="N39" s="36">
        <f>SUMIFS(СВЦЭМ!$D$33:$D$776,СВЦЭМ!$A$33:$A$776,$A39,СВЦЭМ!$B$33:$B$776,N$11)+'СЕТ СН'!$F$14+СВЦЭМ!$D$10+'СЕТ СН'!$F$5-'СЕТ СН'!$F$24</f>
        <v>1881.2088379900001</v>
      </c>
      <c r="O39" s="36">
        <f>SUMIFS(СВЦЭМ!$D$33:$D$776,СВЦЭМ!$A$33:$A$776,$A39,СВЦЭМ!$B$33:$B$776,O$11)+'СЕТ СН'!$F$14+СВЦЭМ!$D$10+'СЕТ СН'!$F$5-'СЕТ СН'!$F$24</f>
        <v>1892.7716172600001</v>
      </c>
      <c r="P39" s="36">
        <f>SUMIFS(СВЦЭМ!$D$33:$D$776,СВЦЭМ!$A$33:$A$776,$A39,СВЦЭМ!$B$33:$B$776,P$11)+'СЕТ СН'!$F$14+СВЦЭМ!$D$10+'СЕТ СН'!$F$5-'СЕТ СН'!$F$24</f>
        <v>1899.6745730900002</v>
      </c>
      <c r="Q39" s="36">
        <f>SUMIFS(СВЦЭМ!$D$33:$D$776,СВЦЭМ!$A$33:$A$776,$A39,СВЦЭМ!$B$33:$B$776,Q$11)+'СЕТ СН'!$F$14+СВЦЭМ!$D$10+'СЕТ СН'!$F$5-'СЕТ СН'!$F$24</f>
        <v>1892.0247763699999</v>
      </c>
      <c r="R39" s="36">
        <f>SUMIFS(СВЦЭМ!$D$33:$D$776,СВЦЭМ!$A$33:$A$776,$A39,СВЦЭМ!$B$33:$B$776,R$11)+'СЕТ СН'!$F$14+СВЦЭМ!$D$10+'СЕТ СН'!$F$5-'СЕТ СН'!$F$24</f>
        <v>1884.1617236900001</v>
      </c>
      <c r="S39" s="36">
        <f>SUMIFS(СВЦЭМ!$D$33:$D$776,СВЦЭМ!$A$33:$A$776,$A39,СВЦЭМ!$B$33:$B$776,S$11)+'СЕТ СН'!$F$14+СВЦЭМ!$D$10+'СЕТ СН'!$F$5-'СЕТ СН'!$F$24</f>
        <v>1865.1405209200002</v>
      </c>
      <c r="T39" s="36">
        <f>SUMIFS(СВЦЭМ!$D$33:$D$776,СВЦЭМ!$A$33:$A$776,$A39,СВЦЭМ!$B$33:$B$776,T$11)+'СЕТ СН'!$F$14+СВЦЭМ!$D$10+'СЕТ СН'!$F$5-'СЕТ СН'!$F$24</f>
        <v>1858.2142459300001</v>
      </c>
      <c r="U39" s="36">
        <f>SUMIFS(СВЦЭМ!$D$33:$D$776,СВЦЭМ!$A$33:$A$776,$A39,СВЦЭМ!$B$33:$B$776,U$11)+'СЕТ СН'!$F$14+СВЦЭМ!$D$10+'СЕТ СН'!$F$5-'СЕТ СН'!$F$24</f>
        <v>1850.33250443</v>
      </c>
      <c r="V39" s="36">
        <f>SUMIFS(СВЦЭМ!$D$33:$D$776,СВЦЭМ!$A$33:$A$776,$A39,СВЦЭМ!$B$33:$B$776,V$11)+'СЕТ СН'!$F$14+СВЦЭМ!$D$10+'СЕТ СН'!$F$5-'СЕТ СН'!$F$24</f>
        <v>1848.2054990199999</v>
      </c>
      <c r="W39" s="36">
        <f>SUMIFS(СВЦЭМ!$D$33:$D$776,СВЦЭМ!$A$33:$A$776,$A39,СВЦЭМ!$B$33:$B$776,W$11)+'СЕТ СН'!$F$14+СВЦЭМ!$D$10+'СЕТ СН'!$F$5-'СЕТ СН'!$F$24</f>
        <v>1866.3117870999999</v>
      </c>
      <c r="X39" s="36">
        <f>SUMIFS(СВЦЭМ!$D$33:$D$776,СВЦЭМ!$A$33:$A$776,$A39,СВЦЭМ!$B$33:$B$776,X$11)+'СЕТ СН'!$F$14+СВЦЭМ!$D$10+'СЕТ СН'!$F$5-'СЕТ СН'!$F$24</f>
        <v>1885.9311305599999</v>
      </c>
      <c r="Y39" s="36">
        <f>SUMIFS(СВЦЭМ!$D$33:$D$776,СВЦЭМ!$A$33:$A$776,$A39,СВЦЭМ!$B$33:$B$776,Y$11)+'СЕТ СН'!$F$14+СВЦЭМ!$D$10+'СЕТ СН'!$F$5-'СЕТ СН'!$F$24</f>
        <v>1908.7213417400001</v>
      </c>
    </row>
    <row r="40" spans="1:27" ht="15.75" x14ac:dyDescent="0.2">
      <c r="A40" s="35">
        <f t="shared" si="0"/>
        <v>44164</v>
      </c>
      <c r="B40" s="36">
        <f>SUMIFS(СВЦЭМ!$D$33:$D$776,СВЦЭМ!$A$33:$A$776,$A40,СВЦЭМ!$B$33:$B$776,B$11)+'СЕТ СН'!$F$14+СВЦЭМ!$D$10+'СЕТ СН'!$F$5-'СЕТ СН'!$F$24</f>
        <v>1919.7748340100002</v>
      </c>
      <c r="C40" s="36">
        <f>SUMIFS(СВЦЭМ!$D$33:$D$776,СВЦЭМ!$A$33:$A$776,$A40,СВЦЭМ!$B$33:$B$776,C$11)+'СЕТ СН'!$F$14+СВЦЭМ!$D$10+'СЕТ СН'!$F$5-'СЕТ СН'!$F$24</f>
        <v>1999.1287563800001</v>
      </c>
      <c r="D40" s="36">
        <f>SUMIFS(СВЦЭМ!$D$33:$D$776,СВЦЭМ!$A$33:$A$776,$A40,СВЦЭМ!$B$33:$B$776,D$11)+'СЕТ СН'!$F$14+СВЦЭМ!$D$10+'СЕТ СН'!$F$5-'СЕТ СН'!$F$24</f>
        <v>2051.9206429599999</v>
      </c>
      <c r="E40" s="36">
        <f>SUMIFS(СВЦЭМ!$D$33:$D$776,СВЦЭМ!$A$33:$A$776,$A40,СВЦЭМ!$B$33:$B$776,E$11)+'СЕТ СН'!$F$14+СВЦЭМ!$D$10+'СЕТ СН'!$F$5-'СЕТ СН'!$F$24</f>
        <v>2062.6406989299999</v>
      </c>
      <c r="F40" s="36">
        <f>SUMIFS(СВЦЭМ!$D$33:$D$776,СВЦЭМ!$A$33:$A$776,$A40,СВЦЭМ!$B$33:$B$776,F$11)+'СЕТ СН'!$F$14+СВЦЭМ!$D$10+'СЕТ СН'!$F$5-'СЕТ СН'!$F$24</f>
        <v>2061.1600072400001</v>
      </c>
      <c r="G40" s="36">
        <f>SUMIFS(СВЦЭМ!$D$33:$D$776,СВЦЭМ!$A$33:$A$776,$A40,СВЦЭМ!$B$33:$B$776,G$11)+'СЕТ СН'!$F$14+СВЦЭМ!$D$10+'СЕТ СН'!$F$5-'СЕТ СН'!$F$24</f>
        <v>2058.1220951800001</v>
      </c>
      <c r="H40" s="36">
        <f>SUMIFS(СВЦЭМ!$D$33:$D$776,СВЦЭМ!$A$33:$A$776,$A40,СВЦЭМ!$B$33:$B$776,H$11)+'СЕТ СН'!$F$14+СВЦЭМ!$D$10+'СЕТ СН'!$F$5-'СЕТ СН'!$F$24</f>
        <v>2042.7139345400001</v>
      </c>
      <c r="I40" s="36">
        <f>SUMIFS(СВЦЭМ!$D$33:$D$776,СВЦЭМ!$A$33:$A$776,$A40,СВЦЭМ!$B$33:$B$776,I$11)+'СЕТ СН'!$F$14+СВЦЭМ!$D$10+'СЕТ СН'!$F$5-'СЕТ СН'!$F$24</f>
        <v>2016.4799124900001</v>
      </c>
      <c r="J40" s="36">
        <f>SUMIFS(СВЦЭМ!$D$33:$D$776,СВЦЭМ!$A$33:$A$776,$A40,СВЦЭМ!$B$33:$B$776,J$11)+'СЕТ СН'!$F$14+СВЦЭМ!$D$10+'СЕТ СН'!$F$5-'СЕТ СН'!$F$24</f>
        <v>1978.66248965</v>
      </c>
      <c r="K40" s="36">
        <f>SUMIFS(СВЦЭМ!$D$33:$D$776,СВЦЭМ!$A$33:$A$776,$A40,СВЦЭМ!$B$33:$B$776,K$11)+'СЕТ СН'!$F$14+СВЦЭМ!$D$10+'СЕТ СН'!$F$5-'СЕТ СН'!$F$24</f>
        <v>1962.40876125</v>
      </c>
      <c r="L40" s="36">
        <f>SUMIFS(СВЦЭМ!$D$33:$D$776,СВЦЭМ!$A$33:$A$776,$A40,СВЦЭМ!$B$33:$B$776,L$11)+'СЕТ СН'!$F$14+СВЦЭМ!$D$10+'СЕТ СН'!$F$5-'СЕТ СН'!$F$24</f>
        <v>1920.6667243400002</v>
      </c>
      <c r="M40" s="36">
        <f>SUMIFS(СВЦЭМ!$D$33:$D$776,СВЦЭМ!$A$33:$A$776,$A40,СВЦЭМ!$B$33:$B$776,M$11)+'СЕТ СН'!$F$14+СВЦЭМ!$D$10+'СЕТ СН'!$F$5-'СЕТ СН'!$F$24</f>
        <v>1878.5007658</v>
      </c>
      <c r="N40" s="36">
        <f>SUMIFS(СВЦЭМ!$D$33:$D$776,СВЦЭМ!$A$33:$A$776,$A40,СВЦЭМ!$B$33:$B$776,N$11)+'СЕТ СН'!$F$14+СВЦЭМ!$D$10+'СЕТ СН'!$F$5-'СЕТ СН'!$F$24</f>
        <v>1865.4831812299999</v>
      </c>
      <c r="O40" s="36">
        <f>SUMIFS(СВЦЭМ!$D$33:$D$776,СВЦЭМ!$A$33:$A$776,$A40,СВЦЭМ!$B$33:$B$776,O$11)+'СЕТ СН'!$F$14+СВЦЭМ!$D$10+'СЕТ СН'!$F$5-'СЕТ СН'!$F$24</f>
        <v>1881.4421648900002</v>
      </c>
      <c r="P40" s="36">
        <f>SUMIFS(СВЦЭМ!$D$33:$D$776,СВЦЭМ!$A$33:$A$776,$A40,СВЦЭМ!$B$33:$B$776,P$11)+'СЕТ СН'!$F$14+СВЦЭМ!$D$10+'СЕТ СН'!$F$5-'СЕТ СН'!$F$24</f>
        <v>1891.0830397499999</v>
      </c>
      <c r="Q40" s="36">
        <f>SUMIFS(СВЦЭМ!$D$33:$D$776,СВЦЭМ!$A$33:$A$776,$A40,СВЦЭМ!$B$33:$B$776,Q$11)+'СЕТ СН'!$F$14+СВЦЭМ!$D$10+'СЕТ СН'!$F$5-'СЕТ СН'!$F$24</f>
        <v>1890.5051423899999</v>
      </c>
      <c r="R40" s="36">
        <f>SUMIFS(СВЦЭМ!$D$33:$D$776,СВЦЭМ!$A$33:$A$776,$A40,СВЦЭМ!$B$33:$B$776,R$11)+'СЕТ СН'!$F$14+СВЦЭМ!$D$10+'СЕТ СН'!$F$5-'СЕТ СН'!$F$24</f>
        <v>1887.3971718299999</v>
      </c>
      <c r="S40" s="36">
        <f>SUMIFS(СВЦЭМ!$D$33:$D$776,СВЦЭМ!$A$33:$A$776,$A40,СВЦЭМ!$B$33:$B$776,S$11)+'СЕТ СН'!$F$14+СВЦЭМ!$D$10+'СЕТ СН'!$F$5-'СЕТ СН'!$F$24</f>
        <v>1868.0734901300002</v>
      </c>
      <c r="T40" s="36">
        <f>SUMIFS(СВЦЭМ!$D$33:$D$776,СВЦЭМ!$A$33:$A$776,$A40,СВЦЭМ!$B$33:$B$776,T$11)+'СЕТ СН'!$F$14+СВЦЭМ!$D$10+'СЕТ СН'!$F$5-'СЕТ СН'!$F$24</f>
        <v>1844.84738472</v>
      </c>
      <c r="U40" s="36">
        <f>SUMIFS(СВЦЭМ!$D$33:$D$776,СВЦЭМ!$A$33:$A$776,$A40,СВЦЭМ!$B$33:$B$776,U$11)+'СЕТ СН'!$F$14+СВЦЭМ!$D$10+'СЕТ СН'!$F$5-'СЕТ СН'!$F$24</f>
        <v>1843.3176247800002</v>
      </c>
      <c r="V40" s="36">
        <f>SUMIFS(СВЦЭМ!$D$33:$D$776,СВЦЭМ!$A$33:$A$776,$A40,СВЦЭМ!$B$33:$B$776,V$11)+'СЕТ СН'!$F$14+СВЦЭМ!$D$10+'СЕТ СН'!$F$5-'СЕТ СН'!$F$24</f>
        <v>1851.4626970899999</v>
      </c>
      <c r="W40" s="36">
        <f>SUMIFS(СВЦЭМ!$D$33:$D$776,СВЦЭМ!$A$33:$A$776,$A40,СВЦЭМ!$B$33:$B$776,W$11)+'СЕТ СН'!$F$14+СВЦЭМ!$D$10+'СЕТ СН'!$F$5-'СЕТ СН'!$F$24</f>
        <v>1860.6465774799999</v>
      </c>
      <c r="X40" s="36">
        <f>SUMIFS(СВЦЭМ!$D$33:$D$776,СВЦЭМ!$A$33:$A$776,$A40,СВЦЭМ!$B$33:$B$776,X$11)+'СЕТ СН'!$F$14+СВЦЭМ!$D$10+'СЕТ СН'!$F$5-'СЕТ СН'!$F$24</f>
        <v>1882.8072589000001</v>
      </c>
      <c r="Y40" s="36">
        <f>SUMIFS(СВЦЭМ!$D$33:$D$776,СВЦЭМ!$A$33:$A$776,$A40,СВЦЭМ!$B$33:$B$776,Y$11)+'СЕТ СН'!$F$14+СВЦЭМ!$D$10+'СЕТ СН'!$F$5-'СЕТ СН'!$F$24</f>
        <v>1899.97906622</v>
      </c>
    </row>
    <row r="41" spans="1:27" ht="15.75" x14ac:dyDescent="0.2">
      <c r="A41" s="35">
        <f t="shared" si="0"/>
        <v>44165</v>
      </c>
      <c r="B41" s="36">
        <f>SUMIFS(СВЦЭМ!$D$33:$D$776,СВЦЭМ!$A$33:$A$776,$A41,СВЦЭМ!$B$33:$B$776,B$11)+'СЕТ СН'!$F$14+СВЦЭМ!$D$10+'СЕТ СН'!$F$5-'СЕТ СН'!$F$24</f>
        <v>1963.9231825500001</v>
      </c>
      <c r="C41" s="36">
        <f>SUMIFS(СВЦЭМ!$D$33:$D$776,СВЦЭМ!$A$33:$A$776,$A41,СВЦЭМ!$B$33:$B$776,C$11)+'СЕТ СН'!$F$14+СВЦЭМ!$D$10+'СЕТ СН'!$F$5-'СЕТ СН'!$F$24</f>
        <v>2034.62138669</v>
      </c>
      <c r="D41" s="36">
        <f>SUMIFS(СВЦЭМ!$D$33:$D$776,СВЦЭМ!$A$33:$A$776,$A41,СВЦЭМ!$B$33:$B$776,D$11)+'СЕТ СН'!$F$14+СВЦЭМ!$D$10+'СЕТ СН'!$F$5-'СЕТ СН'!$F$24</f>
        <v>2084.3191427299998</v>
      </c>
      <c r="E41" s="36">
        <f>SUMIFS(СВЦЭМ!$D$33:$D$776,СВЦЭМ!$A$33:$A$776,$A41,СВЦЭМ!$B$33:$B$776,E$11)+'СЕТ СН'!$F$14+СВЦЭМ!$D$10+'СЕТ СН'!$F$5-'СЕТ СН'!$F$24</f>
        <v>2092.4158317199999</v>
      </c>
      <c r="F41" s="36">
        <f>SUMIFS(СВЦЭМ!$D$33:$D$776,СВЦЭМ!$A$33:$A$776,$A41,СВЦЭМ!$B$33:$B$776,F$11)+'СЕТ СН'!$F$14+СВЦЭМ!$D$10+'СЕТ СН'!$F$5-'СЕТ СН'!$F$24</f>
        <v>2087.7675969800002</v>
      </c>
      <c r="G41" s="36">
        <f>SUMIFS(СВЦЭМ!$D$33:$D$776,СВЦЭМ!$A$33:$A$776,$A41,СВЦЭМ!$B$33:$B$776,G$11)+'СЕТ СН'!$F$14+СВЦЭМ!$D$10+'СЕТ СН'!$F$5-'СЕТ СН'!$F$24</f>
        <v>2071.8079038400001</v>
      </c>
      <c r="H41" s="36">
        <f>SUMIFS(СВЦЭМ!$D$33:$D$776,СВЦЭМ!$A$33:$A$776,$A41,СВЦЭМ!$B$33:$B$776,H$11)+'СЕТ СН'!$F$14+СВЦЭМ!$D$10+'СЕТ СН'!$F$5-'СЕТ СН'!$F$24</f>
        <v>2057.4630588199998</v>
      </c>
      <c r="I41" s="36">
        <f>SUMIFS(СВЦЭМ!$D$33:$D$776,СВЦЭМ!$A$33:$A$776,$A41,СВЦЭМ!$B$33:$B$776,I$11)+'СЕТ СН'!$F$14+СВЦЭМ!$D$10+'СЕТ СН'!$F$5-'СЕТ СН'!$F$24</f>
        <v>2029.7183891700001</v>
      </c>
      <c r="J41" s="36">
        <f>SUMIFS(СВЦЭМ!$D$33:$D$776,СВЦЭМ!$A$33:$A$776,$A41,СВЦЭМ!$B$33:$B$776,J$11)+'СЕТ СН'!$F$14+СВЦЭМ!$D$10+'СЕТ СН'!$F$5-'СЕТ СН'!$F$24</f>
        <v>2003.03362225</v>
      </c>
      <c r="K41" s="36">
        <f>SUMIFS(СВЦЭМ!$D$33:$D$776,СВЦЭМ!$A$33:$A$776,$A41,СВЦЭМ!$B$33:$B$776,K$11)+'СЕТ СН'!$F$14+СВЦЭМ!$D$10+'СЕТ СН'!$F$5-'СЕТ СН'!$F$24</f>
        <v>1995.0898769400001</v>
      </c>
      <c r="L41" s="36">
        <f>SUMIFS(СВЦЭМ!$D$33:$D$776,СВЦЭМ!$A$33:$A$776,$A41,СВЦЭМ!$B$33:$B$776,L$11)+'СЕТ СН'!$F$14+СВЦЭМ!$D$10+'СЕТ СН'!$F$5-'СЕТ СН'!$F$24</f>
        <v>1964.5348657100001</v>
      </c>
      <c r="M41" s="36">
        <f>SUMIFS(СВЦЭМ!$D$33:$D$776,СВЦЭМ!$A$33:$A$776,$A41,СВЦЭМ!$B$33:$B$776,M$11)+'СЕТ СН'!$F$14+СВЦЭМ!$D$10+'СЕТ СН'!$F$5-'СЕТ СН'!$F$24</f>
        <v>1924.52406578</v>
      </c>
      <c r="N41" s="36">
        <f>SUMIFS(СВЦЭМ!$D$33:$D$776,СВЦЭМ!$A$33:$A$776,$A41,СВЦЭМ!$B$33:$B$776,N$11)+'СЕТ СН'!$F$14+СВЦЭМ!$D$10+'СЕТ СН'!$F$5-'СЕТ СН'!$F$24</f>
        <v>1911.27513658</v>
      </c>
      <c r="O41" s="36">
        <f>SUMIFS(СВЦЭМ!$D$33:$D$776,СВЦЭМ!$A$33:$A$776,$A41,СВЦЭМ!$B$33:$B$776,O$11)+'СЕТ СН'!$F$14+СВЦЭМ!$D$10+'СЕТ СН'!$F$5-'СЕТ СН'!$F$24</f>
        <v>1916.0146923000002</v>
      </c>
      <c r="P41" s="36">
        <f>SUMIFS(СВЦЭМ!$D$33:$D$776,СВЦЭМ!$A$33:$A$776,$A41,СВЦЭМ!$B$33:$B$776,P$11)+'СЕТ СН'!$F$14+СВЦЭМ!$D$10+'СЕТ СН'!$F$5-'СЕТ СН'!$F$24</f>
        <v>1925.5274149100001</v>
      </c>
      <c r="Q41" s="36">
        <f>SUMIFS(СВЦЭМ!$D$33:$D$776,СВЦЭМ!$A$33:$A$776,$A41,СВЦЭМ!$B$33:$B$776,Q$11)+'СЕТ СН'!$F$14+СВЦЭМ!$D$10+'СЕТ СН'!$F$5-'СЕТ СН'!$F$24</f>
        <v>1919.1489618200001</v>
      </c>
      <c r="R41" s="36">
        <f>SUMIFS(СВЦЭМ!$D$33:$D$776,СВЦЭМ!$A$33:$A$776,$A41,СВЦЭМ!$B$33:$B$776,R$11)+'СЕТ СН'!$F$14+СВЦЭМ!$D$10+'СЕТ СН'!$F$5-'СЕТ СН'!$F$24</f>
        <v>1907.2725659100001</v>
      </c>
      <c r="S41" s="36">
        <f>SUMIFS(СВЦЭМ!$D$33:$D$776,СВЦЭМ!$A$33:$A$776,$A41,СВЦЭМ!$B$33:$B$776,S$11)+'СЕТ СН'!$F$14+СВЦЭМ!$D$10+'СЕТ СН'!$F$5-'СЕТ СН'!$F$24</f>
        <v>1898.6284264400001</v>
      </c>
      <c r="T41" s="36">
        <f>SUMIFS(СВЦЭМ!$D$33:$D$776,СВЦЭМ!$A$33:$A$776,$A41,СВЦЭМ!$B$33:$B$776,T$11)+'СЕТ СН'!$F$14+СВЦЭМ!$D$10+'СЕТ СН'!$F$5-'СЕТ СН'!$F$24</f>
        <v>1886.3161977</v>
      </c>
      <c r="U41" s="36">
        <f>SUMIFS(СВЦЭМ!$D$33:$D$776,СВЦЭМ!$A$33:$A$776,$A41,СВЦЭМ!$B$33:$B$776,U$11)+'СЕТ СН'!$F$14+СВЦЭМ!$D$10+'СЕТ СН'!$F$5-'СЕТ СН'!$F$24</f>
        <v>1885.30510448</v>
      </c>
      <c r="V41" s="36">
        <f>SUMIFS(СВЦЭМ!$D$33:$D$776,СВЦЭМ!$A$33:$A$776,$A41,СВЦЭМ!$B$33:$B$776,V$11)+'СЕТ СН'!$F$14+СВЦЭМ!$D$10+'СЕТ СН'!$F$5-'СЕТ СН'!$F$24</f>
        <v>1895.55194893</v>
      </c>
      <c r="W41" s="36">
        <f>SUMIFS(СВЦЭМ!$D$33:$D$776,СВЦЭМ!$A$33:$A$776,$A41,СВЦЭМ!$B$33:$B$776,W$11)+'СЕТ СН'!$F$14+СВЦЭМ!$D$10+'СЕТ СН'!$F$5-'СЕТ СН'!$F$24</f>
        <v>1907.3697893000001</v>
      </c>
      <c r="X41" s="36">
        <f>SUMIFS(СВЦЭМ!$D$33:$D$776,СВЦЭМ!$A$33:$A$776,$A41,СВЦЭМ!$B$33:$B$776,X$11)+'СЕТ СН'!$F$14+СВЦЭМ!$D$10+'СЕТ СН'!$F$5-'СЕТ СН'!$F$24</f>
        <v>1912.9623346399999</v>
      </c>
      <c r="Y41" s="36">
        <f>SUMIFS(СВЦЭМ!$D$33:$D$776,СВЦЭМ!$A$33:$A$776,$A41,СВЦЭМ!$B$33:$B$776,Y$11)+'СЕТ СН'!$F$14+СВЦЭМ!$D$10+'СЕТ СН'!$F$5-'СЕТ СН'!$F$24</f>
        <v>1932.7133116700002</v>
      </c>
    </row>
    <row r="42" spans="1:27" ht="15.75" hidden="1" x14ac:dyDescent="0.2">
      <c r="A42" s="35">
        <f t="shared" si="0"/>
        <v>44166</v>
      </c>
      <c r="B42" s="36">
        <f>SUMIFS(СВЦЭМ!$D$33:$D$776,СВЦЭМ!$A$33:$A$776,$A42,СВЦЭМ!$B$33:$B$776,B$11)+'СЕТ СН'!$F$14+СВЦЭМ!$D$10+'СЕТ СН'!$F$5-'СЕТ СН'!$F$24</f>
        <v>1097.75131551</v>
      </c>
      <c r="C42" s="36">
        <f>SUMIFS(СВЦЭМ!$D$33:$D$776,СВЦЭМ!$A$33:$A$776,$A42,СВЦЭМ!$B$33:$B$776,C$11)+'СЕТ СН'!$F$14+СВЦЭМ!$D$10+'СЕТ СН'!$F$5-'СЕТ СН'!$F$24</f>
        <v>1097.75131551</v>
      </c>
      <c r="D42" s="36">
        <f>SUMIFS(СВЦЭМ!$D$33:$D$776,СВЦЭМ!$A$33:$A$776,$A42,СВЦЭМ!$B$33:$B$776,D$11)+'СЕТ СН'!$F$14+СВЦЭМ!$D$10+'СЕТ СН'!$F$5-'СЕТ СН'!$F$24</f>
        <v>1097.75131551</v>
      </c>
      <c r="E42" s="36">
        <f>SUMIFS(СВЦЭМ!$D$33:$D$776,СВЦЭМ!$A$33:$A$776,$A42,СВЦЭМ!$B$33:$B$776,E$11)+'СЕТ СН'!$F$14+СВЦЭМ!$D$10+'СЕТ СН'!$F$5-'СЕТ СН'!$F$24</f>
        <v>1097.75131551</v>
      </c>
      <c r="F42" s="36">
        <f>SUMIFS(СВЦЭМ!$D$33:$D$776,СВЦЭМ!$A$33:$A$776,$A42,СВЦЭМ!$B$33:$B$776,F$11)+'СЕТ СН'!$F$14+СВЦЭМ!$D$10+'СЕТ СН'!$F$5-'СЕТ СН'!$F$24</f>
        <v>1097.75131551</v>
      </c>
      <c r="G42" s="36">
        <f>SUMIFS(СВЦЭМ!$D$33:$D$776,СВЦЭМ!$A$33:$A$776,$A42,СВЦЭМ!$B$33:$B$776,G$11)+'СЕТ СН'!$F$14+СВЦЭМ!$D$10+'СЕТ СН'!$F$5-'СЕТ СН'!$F$24</f>
        <v>1097.75131551</v>
      </c>
      <c r="H42" s="36">
        <f>SUMIFS(СВЦЭМ!$D$33:$D$776,СВЦЭМ!$A$33:$A$776,$A42,СВЦЭМ!$B$33:$B$776,H$11)+'СЕТ СН'!$F$14+СВЦЭМ!$D$10+'СЕТ СН'!$F$5-'СЕТ СН'!$F$24</f>
        <v>1097.75131551</v>
      </c>
      <c r="I42" s="36">
        <f>SUMIFS(СВЦЭМ!$D$33:$D$776,СВЦЭМ!$A$33:$A$776,$A42,СВЦЭМ!$B$33:$B$776,I$11)+'СЕТ СН'!$F$14+СВЦЭМ!$D$10+'СЕТ СН'!$F$5-'СЕТ СН'!$F$24</f>
        <v>1097.75131551</v>
      </c>
      <c r="J42" s="36">
        <f>SUMIFS(СВЦЭМ!$D$33:$D$776,СВЦЭМ!$A$33:$A$776,$A42,СВЦЭМ!$B$33:$B$776,J$11)+'СЕТ СН'!$F$14+СВЦЭМ!$D$10+'СЕТ СН'!$F$5-'СЕТ СН'!$F$24</f>
        <v>1097.75131551</v>
      </c>
      <c r="K42" s="36">
        <f>SUMIFS(СВЦЭМ!$D$33:$D$776,СВЦЭМ!$A$33:$A$776,$A42,СВЦЭМ!$B$33:$B$776,K$11)+'СЕТ СН'!$F$14+СВЦЭМ!$D$10+'СЕТ СН'!$F$5-'СЕТ СН'!$F$24</f>
        <v>1097.75131551</v>
      </c>
      <c r="L42" s="36">
        <f>SUMIFS(СВЦЭМ!$D$33:$D$776,СВЦЭМ!$A$33:$A$776,$A42,СВЦЭМ!$B$33:$B$776,L$11)+'СЕТ СН'!$F$14+СВЦЭМ!$D$10+'СЕТ СН'!$F$5-'СЕТ СН'!$F$24</f>
        <v>1097.75131551</v>
      </c>
      <c r="M42" s="36">
        <f>SUMIFS(СВЦЭМ!$D$33:$D$776,СВЦЭМ!$A$33:$A$776,$A42,СВЦЭМ!$B$33:$B$776,M$11)+'СЕТ СН'!$F$14+СВЦЭМ!$D$10+'СЕТ СН'!$F$5-'СЕТ СН'!$F$24</f>
        <v>1097.75131551</v>
      </c>
      <c r="N42" s="36">
        <f>SUMIFS(СВЦЭМ!$D$33:$D$776,СВЦЭМ!$A$33:$A$776,$A42,СВЦЭМ!$B$33:$B$776,N$11)+'СЕТ СН'!$F$14+СВЦЭМ!$D$10+'СЕТ СН'!$F$5-'СЕТ СН'!$F$24</f>
        <v>1097.75131551</v>
      </c>
      <c r="O42" s="36">
        <f>SUMIFS(СВЦЭМ!$D$33:$D$776,СВЦЭМ!$A$33:$A$776,$A42,СВЦЭМ!$B$33:$B$776,O$11)+'СЕТ СН'!$F$14+СВЦЭМ!$D$10+'СЕТ СН'!$F$5-'СЕТ СН'!$F$24</f>
        <v>1097.75131551</v>
      </c>
      <c r="P42" s="36">
        <f>SUMIFS(СВЦЭМ!$D$33:$D$776,СВЦЭМ!$A$33:$A$776,$A42,СВЦЭМ!$B$33:$B$776,P$11)+'СЕТ СН'!$F$14+СВЦЭМ!$D$10+'СЕТ СН'!$F$5-'СЕТ СН'!$F$24</f>
        <v>1097.75131551</v>
      </c>
      <c r="Q42" s="36">
        <f>SUMIFS(СВЦЭМ!$D$33:$D$776,СВЦЭМ!$A$33:$A$776,$A42,СВЦЭМ!$B$33:$B$776,Q$11)+'СЕТ СН'!$F$14+СВЦЭМ!$D$10+'СЕТ СН'!$F$5-'СЕТ СН'!$F$24</f>
        <v>1097.75131551</v>
      </c>
      <c r="R42" s="36">
        <f>SUMIFS(СВЦЭМ!$D$33:$D$776,СВЦЭМ!$A$33:$A$776,$A42,СВЦЭМ!$B$33:$B$776,R$11)+'СЕТ СН'!$F$14+СВЦЭМ!$D$10+'СЕТ СН'!$F$5-'СЕТ СН'!$F$24</f>
        <v>1097.75131551</v>
      </c>
      <c r="S42" s="36">
        <f>SUMIFS(СВЦЭМ!$D$33:$D$776,СВЦЭМ!$A$33:$A$776,$A42,СВЦЭМ!$B$33:$B$776,S$11)+'СЕТ СН'!$F$14+СВЦЭМ!$D$10+'СЕТ СН'!$F$5-'СЕТ СН'!$F$24</f>
        <v>1097.75131551</v>
      </c>
      <c r="T42" s="36">
        <f>SUMIFS(СВЦЭМ!$D$33:$D$776,СВЦЭМ!$A$33:$A$776,$A42,СВЦЭМ!$B$33:$B$776,T$11)+'СЕТ СН'!$F$14+СВЦЭМ!$D$10+'СЕТ СН'!$F$5-'СЕТ СН'!$F$24</f>
        <v>1097.75131551</v>
      </c>
      <c r="U42" s="36">
        <f>SUMIFS(СВЦЭМ!$D$33:$D$776,СВЦЭМ!$A$33:$A$776,$A42,СВЦЭМ!$B$33:$B$776,U$11)+'СЕТ СН'!$F$14+СВЦЭМ!$D$10+'СЕТ СН'!$F$5-'СЕТ СН'!$F$24</f>
        <v>1097.75131551</v>
      </c>
      <c r="V42" s="36">
        <f>SUMIFS(СВЦЭМ!$D$33:$D$776,СВЦЭМ!$A$33:$A$776,$A42,СВЦЭМ!$B$33:$B$776,V$11)+'СЕТ СН'!$F$14+СВЦЭМ!$D$10+'СЕТ СН'!$F$5-'СЕТ СН'!$F$24</f>
        <v>1097.75131551</v>
      </c>
      <c r="W42" s="36">
        <f>SUMIFS(СВЦЭМ!$D$33:$D$776,СВЦЭМ!$A$33:$A$776,$A42,СВЦЭМ!$B$33:$B$776,W$11)+'СЕТ СН'!$F$14+СВЦЭМ!$D$10+'СЕТ СН'!$F$5-'СЕТ СН'!$F$24</f>
        <v>1097.75131551</v>
      </c>
      <c r="X42" s="36">
        <f>SUMIFS(СВЦЭМ!$D$33:$D$776,СВЦЭМ!$A$33:$A$776,$A42,СВЦЭМ!$B$33:$B$776,X$11)+'СЕТ СН'!$F$14+СВЦЭМ!$D$10+'СЕТ СН'!$F$5-'СЕТ СН'!$F$24</f>
        <v>1097.75131551</v>
      </c>
      <c r="Y42" s="36">
        <f>SUMIFS(СВЦЭМ!$D$33:$D$776,СВЦЭМ!$A$33:$A$776,$A42,СВЦЭМ!$B$33:$B$776,Y$11)+'СЕТ СН'!$F$14+СВЦЭМ!$D$10+'СЕТ СН'!$F$5-'СЕТ СН'!$F$24</f>
        <v>1097.75131551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01.11.2020</v>
      </c>
      <c r="B48" s="36">
        <f>SUMIFS(СВЦЭМ!$D$33:$D$776,СВЦЭМ!$A$33:$A$776,$A48,СВЦЭМ!$B$33:$B$776,B$47)+'СЕТ СН'!$G$14+СВЦЭМ!$D$10+'СЕТ СН'!$G$5-'СЕТ СН'!$G$24</f>
        <v>2754.4208316599997</v>
      </c>
      <c r="C48" s="36">
        <f>SUMIFS(СВЦЭМ!$D$33:$D$776,СВЦЭМ!$A$33:$A$776,$A48,СВЦЭМ!$B$33:$B$776,C$47)+'СЕТ СН'!$G$14+СВЦЭМ!$D$10+'СЕТ СН'!$G$5-'СЕТ СН'!$G$24</f>
        <v>2830.2196296000002</v>
      </c>
      <c r="D48" s="36">
        <f>SUMIFS(СВЦЭМ!$D$33:$D$776,СВЦЭМ!$A$33:$A$776,$A48,СВЦЭМ!$B$33:$B$776,D$47)+'СЕТ СН'!$G$14+СВЦЭМ!$D$10+'СЕТ СН'!$G$5-'СЕТ СН'!$G$24</f>
        <v>2880.2337154299998</v>
      </c>
      <c r="E48" s="36">
        <f>SUMIFS(СВЦЭМ!$D$33:$D$776,СВЦЭМ!$A$33:$A$776,$A48,СВЦЭМ!$B$33:$B$776,E$47)+'СЕТ СН'!$G$14+СВЦЭМ!$D$10+'СЕТ СН'!$G$5-'СЕТ СН'!$G$24</f>
        <v>2887.6329229499997</v>
      </c>
      <c r="F48" s="36">
        <f>SUMIFS(СВЦЭМ!$D$33:$D$776,СВЦЭМ!$A$33:$A$776,$A48,СВЦЭМ!$B$33:$B$776,F$47)+'СЕТ СН'!$G$14+СВЦЭМ!$D$10+'СЕТ СН'!$G$5-'СЕТ СН'!$G$24</f>
        <v>2893.3355047300001</v>
      </c>
      <c r="G48" s="36">
        <f>SUMIFS(СВЦЭМ!$D$33:$D$776,СВЦЭМ!$A$33:$A$776,$A48,СВЦЭМ!$B$33:$B$776,G$47)+'СЕТ СН'!$G$14+СВЦЭМ!$D$10+'СЕТ СН'!$G$5-'СЕТ СН'!$G$24</f>
        <v>2881.0140872500001</v>
      </c>
      <c r="H48" s="36">
        <f>SUMIFS(СВЦЭМ!$D$33:$D$776,СВЦЭМ!$A$33:$A$776,$A48,СВЦЭМ!$B$33:$B$776,H$47)+'СЕТ СН'!$G$14+СВЦЭМ!$D$10+'СЕТ СН'!$G$5-'СЕТ СН'!$G$24</f>
        <v>2864.0911383399998</v>
      </c>
      <c r="I48" s="36">
        <f>SUMIFS(СВЦЭМ!$D$33:$D$776,СВЦЭМ!$A$33:$A$776,$A48,СВЦЭМ!$B$33:$B$776,I$47)+'СЕТ СН'!$G$14+СВЦЭМ!$D$10+'СЕТ СН'!$G$5-'СЕТ СН'!$G$24</f>
        <v>2831.8529202199998</v>
      </c>
      <c r="J48" s="36">
        <f>SUMIFS(СВЦЭМ!$D$33:$D$776,СВЦЭМ!$A$33:$A$776,$A48,СВЦЭМ!$B$33:$B$776,J$47)+'СЕТ СН'!$G$14+СВЦЭМ!$D$10+'СЕТ СН'!$G$5-'СЕТ СН'!$G$24</f>
        <v>2812.4547248499998</v>
      </c>
      <c r="K48" s="36">
        <f>SUMIFS(СВЦЭМ!$D$33:$D$776,СВЦЭМ!$A$33:$A$776,$A48,СВЦЭМ!$B$33:$B$776,K$47)+'СЕТ СН'!$G$14+СВЦЭМ!$D$10+'СЕТ СН'!$G$5-'СЕТ СН'!$G$24</f>
        <v>2779.4585883499999</v>
      </c>
      <c r="L48" s="36">
        <f>SUMIFS(СВЦЭМ!$D$33:$D$776,СВЦЭМ!$A$33:$A$776,$A48,СВЦЭМ!$B$33:$B$776,L$47)+'СЕТ СН'!$G$14+СВЦЭМ!$D$10+'СЕТ СН'!$G$5-'СЕТ СН'!$G$24</f>
        <v>2753.7255944999997</v>
      </c>
      <c r="M48" s="36">
        <f>SUMIFS(СВЦЭМ!$D$33:$D$776,СВЦЭМ!$A$33:$A$776,$A48,СВЦЭМ!$B$33:$B$776,M$47)+'СЕТ СН'!$G$14+СВЦЭМ!$D$10+'СЕТ СН'!$G$5-'СЕТ СН'!$G$24</f>
        <v>2714.1463972900001</v>
      </c>
      <c r="N48" s="36">
        <f>SUMIFS(СВЦЭМ!$D$33:$D$776,СВЦЭМ!$A$33:$A$776,$A48,СВЦЭМ!$B$33:$B$776,N$47)+'СЕТ СН'!$G$14+СВЦЭМ!$D$10+'СЕТ СН'!$G$5-'СЕТ СН'!$G$24</f>
        <v>2710.8693366500002</v>
      </c>
      <c r="O48" s="36">
        <f>SUMIFS(СВЦЭМ!$D$33:$D$776,СВЦЭМ!$A$33:$A$776,$A48,СВЦЭМ!$B$33:$B$776,O$47)+'СЕТ СН'!$G$14+СВЦЭМ!$D$10+'СЕТ СН'!$G$5-'СЕТ СН'!$G$24</f>
        <v>2716.7984213199998</v>
      </c>
      <c r="P48" s="36">
        <f>SUMIFS(СВЦЭМ!$D$33:$D$776,СВЦЭМ!$A$33:$A$776,$A48,СВЦЭМ!$B$33:$B$776,P$47)+'СЕТ СН'!$G$14+СВЦЭМ!$D$10+'СЕТ СН'!$G$5-'СЕТ СН'!$G$24</f>
        <v>2741.1210768299998</v>
      </c>
      <c r="Q48" s="36">
        <f>SUMIFS(СВЦЭМ!$D$33:$D$776,СВЦЭМ!$A$33:$A$776,$A48,СВЦЭМ!$B$33:$B$776,Q$47)+'СЕТ СН'!$G$14+СВЦЭМ!$D$10+'СЕТ СН'!$G$5-'СЕТ СН'!$G$24</f>
        <v>2741.2515945599998</v>
      </c>
      <c r="R48" s="36">
        <f>SUMIFS(СВЦЭМ!$D$33:$D$776,СВЦЭМ!$A$33:$A$776,$A48,СВЦЭМ!$B$33:$B$776,R$47)+'СЕТ СН'!$G$14+СВЦЭМ!$D$10+'СЕТ СН'!$G$5-'СЕТ СН'!$G$24</f>
        <v>2733.5675490899998</v>
      </c>
      <c r="S48" s="36">
        <f>SUMIFS(СВЦЭМ!$D$33:$D$776,СВЦЭМ!$A$33:$A$776,$A48,СВЦЭМ!$B$33:$B$776,S$47)+'СЕТ СН'!$G$14+СВЦЭМ!$D$10+'СЕТ СН'!$G$5-'СЕТ СН'!$G$24</f>
        <v>2720.5016126299997</v>
      </c>
      <c r="T48" s="36">
        <f>SUMIFS(СВЦЭМ!$D$33:$D$776,СВЦЭМ!$A$33:$A$776,$A48,СВЦЭМ!$B$33:$B$776,T$47)+'СЕТ СН'!$G$14+СВЦЭМ!$D$10+'СЕТ СН'!$G$5-'СЕТ СН'!$G$24</f>
        <v>2702.2445055099997</v>
      </c>
      <c r="U48" s="36">
        <f>SUMIFS(СВЦЭМ!$D$33:$D$776,СВЦЭМ!$A$33:$A$776,$A48,СВЦЭМ!$B$33:$B$776,U$47)+'СЕТ СН'!$G$14+СВЦЭМ!$D$10+'СЕТ СН'!$G$5-'СЕТ СН'!$G$24</f>
        <v>2688.8279282399999</v>
      </c>
      <c r="V48" s="36">
        <f>SUMIFS(СВЦЭМ!$D$33:$D$776,СВЦЭМ!$A$33:$A$776,$A48,СВЦЭМ!$B$33:$B$776,V$47)+'СЕТ СН'!$G$14+СВЦЭМ!$D$10+'СЕТ СН'!$G$5-'СЕТ СН'!$G$24</f>
        <v>2701.92608453</v>
      </c>
      <c r="W48" s="36">
        <f>SUMIFS(СВЦЭМ!$D$33:$D$776,СВЦЭМ!$A$33:$A$776,$A48,СВЦЭМ!$B$33:$B$776,W$47)+'СЕТ СН'!$G$14+СВЦЭМ!$D$10+'СЕТ СН'!$G$5-'СЕТ СН'!$G$24</f>
        <v>2709.8971216499999</v>
      </c>
      <c r="X48" s="36">
        <f>SUMIFS(СВЦЭМ!$D$33:$D$776,СВЦЭМ!$A$33:$A$776,$A48,СВЦЭМ!$B$33:$B$776,X$47)+'СЕТ СН'!$G$14+СВЦЭМ!$D$10+'СЕТ СН'!$G$5-'СЕТ СН'!$G$24</f>
        <v>2724.7998748599998</v>
      </c>
      <c r="Y48" s="36">
        <f>SUMIFS(СВЦЭМ!$D$33:$D$776,СВЦЭМ!$A$33:$A$776,$A48,СВЦЭМ!$B$33:$B$776,Y$47)+'СЕТ СН'!$G$14+СВЦЭМ!$D$10+'СЕТ СН'!$G$5-'СЕТ СН'!$G$24</f>
        <v>2743.9015732099997</v>
      </c>
      <c r="AA48" s="45"/>
    </row>
    <row r="49" spans="1:25" ht="15.75" x14ac:dyDescent="0.2">
      <c r="A49" s="35">
        <f>A48+1</f>
        <v>44137</v>
      </c>
      <c r="B49" s="36">
        <f>SUMIFS(СВЦЭМ!$D$33:$D$776,СВЦЭМ!$A$33:$A$776,$A49,СВЦЭМ!$B$33:$B$776,B$47)+'СЕТ СН'!$G$14+СВЦЭМ!$D$10+'СЕТ СН'!$G$5-'СЕТ СН'!$G$24</f>
        <v>2752.0669552600002</v>
      </c>
      <c r="C49" s="36">
        <f>SUMIFS(СВЦЭМ!$D$33:$D$776,СВЦЭМ!$A$33:$A$776,$A49,СВЦЭМ!$B$33:$B$776,C$47)+'СЕТ СН'!$G$14+СВЦЭМ!$D$10+'СЕТ СН'!$G$5-'СЕТ СН'!$G$24</f>
        <v>2850.2752049800001</v>
      </c>
      <c r="D49" s="36">
        <f>SUMIFS(СВЦЭМ!$D$33:$D$776,СВЦЭМ!$A$33:$A$776,$A49,СВЦЭМ!$B$33:$B$776,D$47)+'СЕТ СН'!$G$14+СВЦЭМ!$D$10+'СЕТ СН'!$G$5-'СЕТ СН'!$G$24</f>
        <v>2930.9351753400001</v>
      </c>
      <c r="E49" s="36">
        <f>SUMIFS(СВЦЭМ!$D$33:$D$776,СВЦЭМ!$A$33:$A$776,$A49,СВЦЭМ!$B$33:$B$776,E$47)+'СЕТ СН'!$G$14+СВЦЭМ!$D$10+'СЕТ СН'!$G$5-'СЕТ СН'!$G$24</f>
        <v>2965.9308366100004</v>
      </c>
      <c r="F49" s="36">
        <f>SUMIFS(СВЦЭМ!$D$33:$D$776,СВЦЭМ!$A$33:$A$776,$A49,СВЦЭМ!$B$33:$B$776,F$47)+'СЕТ СН'!$G$14+СВЦЭМ!$D$10+'СЕТ СН'!$G$5-'СЕТ СН'!$G$24</f>
        <v>2974.57547092</v>
      </c>
      <c r="G49" s="36">
        <f>SUMIFS(СВЦЭМ!$D$33:$D$776,СВЦЭМ!$A$33:$A$776,$A49,СВЦЭМ!$B$33:$B$776,G$47)+'СЕТ СН'!$G$14+СВЦЭМ!$D$10+'СЕТ СН'!$G$5-'СЕТ СН'!$G$24</f>
        <v>2956.1556529600002</v>
      </c>
      <c r="H49" s="36">
        <f>SUMIFS(СВЦЭМ!$D$33:$D$776,СВЦЭМ!$A$33:$A$776,$A49,СВЦЭМ!$B$33:$B$776,H$47)+'СЕТ СН'!$G$14+СВЦЭМ!$D$10+'СЕТ СН'!$G$5-'СЕТ СН'!$G$24</f>
        <v>2908.19643498</v>
      </c>
      <c r="I49" s="36">
        <f>SUMIFS(СВЦЭМ!$D$33:$D$776,СВЦЭМ!$A$33:$A$776,$A49,СВЦЭМ!$B$33:$B$776,I$47)+'СЕТ СН'!$G$14+СВЦЭМ!$D$10+'СЕТ СН'!$G$5-'СЕТ СН'!$G$24</f>
        <v>2832.86876545</v>
      </c>
      <c r="J49" s="36">
        <f>SUMIFS(СВЦЭМ!$D$33:$D$776,СВЦЭМ!$A$33:$A$776,$A49,СВЦЭМ!$B$33:$B$776,J$47)+'СЕТ СН'!$G$14+СВЦЭМ!$D$10+'СЕТ СН'!$G$5-'СЕТ СН'!$G$24</f>
        <v>2807.75355343</v>
      </c>
      <c r="K49" s="36">
        <f>SUMIFS(СВЦЭМ!$D$33:$D$776,СВЦЭМ!$A$33:$A$776,$A49,СВЦЭМ!$B$33:$B$776,K$47)+'СЕТ СН'!$G$14+СВЦЭМ!$D$10+'СЕТ СН'!$G$5-'СЕТ СН'!$G$24</f>
        <v>2814.55933964</v>
      </c>
      <c r="L49" s="36">
        <f>SUMIFS(СВЦЭМ!$D$33:$D$776,СВЦЭМ!$A$33:$A$776,$A49,СВЦЭМ!$B$33:$B$776,L$47)+'СЕТ СН'!$G$14+СВЦЭМ!$D$10+'СЕТ СН'!$G$5-'СЕТ СН'!$G$24</f>
        <v>2787.861774</v>
      </c>
      <c r="M49" s="36">
        <f>SUMIFS(СВЦЭМ!$D$33:$D$776,СВЦЭМ!$A$33:$A$776,$A49,СВЦЭМ!$B$33:$B$776,M$47)+'СЕТ СН'!$G$14+СВЦЭМ!$D$10+'СЕТ СН'!$G$5-'СЕТ СН'!$G$24</f>
        <v>2744.2529283599997</v>
      </c>
      <c r="N49" s="36">
        <f>SUMIFS(СВЦЭМ!$D$33:$D$776,СВЦЭМ!$A$33:$A$776,$A49,СВЦЭМ!$B$33:$B$776,N$47)+'СЕТ СН'!$G$14+СВЦЭМ!$D$10+'СЕТ СН'!$G$5-'СЕТ СН'!$G$24</f>
        <v>2740.8445818800001</v>
      </c>
      <c r="O49" s="36">
        <f>SUMIFS(СВЦЭМ!$D$33:$D$776,СВЦЭМ!$A$33:$A$776,$A49,СВЦЭМ!$B$33:$B$776,O$47)+'СЕТ СН'!$G$14+СВЦЭМ!$D$10+'СЕТ СН'!$G$5-'СЕТ СН'!$G$24</f>
        <v>2740.3007535400002</v>
      </c>
      <c r="P49" s="36">
        <f>SUMIFS(СВЦЭМ!$D$33:$D$776,СВЦЭМ!$A$33:$A$776,$A49,СВЦЭМ!$B$33:$B$776,P$47)+'СЕТ СН'!$G$14+СВЦЭМ!$D$10+'СЕТ СН'!$G$5-'СЕТ СН'!$G$24</f>
        <v>2744.23527827</v>
      </c>
      <c r="Q49" s="36">
        <f>SUMIFS(СВЦЭМ!$D$33:$D$776,СВЦЭМ!$A$33:$A$776,$A49,СВЦЭМ!$B$33:$B$776,Q$47)+'СЕТ СН'!$G$14+СВЦЭМ!$D$10+'СЕТ СН'!$G$5-'СЕТ СН'!$G$24</f>
        <v>2744.84382486</v>
      </c>
      <c r="R49" s="36">
        <f>SUMIFS(СВЦЭМ!$D$33:$D$776,СВЦЭМ!$A$33:$A$776,$A49,СВЦЭМ!$B$33:$B$776,R$47)+'СЕТ СН'!$G$14+СВЦЭМ!$D$10+'СЕТ СН'!$G$5-'СЕТ СН'!$G$24</f>
        <v>2738.2202303499998</v>
      </c>
      <c r="S49" s="36">
        <f>SUMIFS(СВЦЭМ!$D$33:$D$776,СВЦЭМ!$A$33:$A$776,$A49,СВЦЭМ!$B$33:$B$776,S$47)+'СЕТ СН'!$G$14+СВЦЭМ!$D$10+'СЕТ СН'!$G$5-'СЕТ СН'!$G$24</f>
        <v>2721.2093992999999</v>
      </c>
      <c r="T49" s="36">
        <f>SUMIFS(СВЦЭМ!$D$33:$D$776,СВЦЭМ!$A$33:$A$776,$A49,СВЦЭМ!$B$33:$B$776,T$47)+'СЕТ СН'!$G$14+СВЦЭМ!$D$10+'СЕТ СН'!$G$5-'СЕТ СН'!$G$24</f>
        <v>2694.4768487699998</v>
      </c>
      <c r="U49" s="36">
        <f>SUMIFS(СВЦЭМ!$D$33:$D$776,СВЦЭМ!$A$33:$A$776,$A49,СВЦЭМ!$B$33:$B$776,U$47)+'СЕТ СН'!$G$14+СВЦЭМ!$D$10+'СЕТ СН'!$G$5-'СЕТ СН'!$G$24</f>
        <v>2694.9468523699998</v>
      </c>
      <c r="V49" s="36">
        <f>SUMIFS(СВЦЭМ!$D$33:$D$776,СВЦЭМ!$A$33:$A$776,$A49,СВЦЭМ!$B$33:$B$776,V$47)+'СЕТ СН'!$G$14+СВЦЭМ!$D$10+'СЕТ СН'!$G$5-'СЕТ СН'!$G$24</f>
        <v>2684.4884051399999</v>
      </c>
      <c r="W49" s="36">
        <f>SUMIFS(СВЦЭМ!$D$33:$D$776,СВЦЭМ!$A$33:$A$776,$A49,СВЦЭМ!$B$33:$B$776,W$47)+'СЕТ СН'!$G$14+СВЦЭМ!$D$10+'СЕТ СН'!$G$5-'СЕТ СН'!$G$24</f>
        <v>2704.0084860699999</v>
      </c>
      <c r="X49" s="36">
        <f>SUMIFS(СВЦЭМ!$D$33:$D$776,СВЦЭМ!$A$33:$A$776,$A49,СВЦЭМ!$B$33:$B$776,X$47)+'СЕТ СН'!$G$14+СВЦЭМ!$D$10+'СЕТ СН'!$G$5-'СЕТ СН'!$G$24</f>
        <v>2712.9149114100001</v>
      </c>
      <c r="Y49" s="36">
        <f>SUMIFS(СВЦЭМ!$D$33:$D$776,СВЦЭМ!$A$33:$A$776,$A49,СВЦЭМ!$B$33:$B$776,Y$47)+'СЕТ СН'!$G$14+СВЦЭМ!$D$10+'СЕТ СН'!$G$5-'СЕТ СН'!$G$24</f>
        <v>2740.4643778600002</v>
      </c>
    </row>
    <row r="50" spans="1:25" ht="15.75" x14ac:dyDescent="0.2">
      <c r="A50" s="35">
        <f t="shared" ref="A50:A78" si="1">A49+1</f>
        <v>44138</v>
      </c>
      <c r="B50" s="36">
        <f>SUMIFS(СВЦЭМ!$D$33:$D$776,СВЦЭМ!$A$33:$A$776,$A50,СВЦЭМ!$B$33:$B$776,B$47)+'СЕТ СН'!$G$14+СВЦЭМ!$D$10+'СЕТ СН'!$G$5-'СЕТ СН'!$G$24</f>
        <v>2803.67369598</v>
      </c>
      <c r="C50" s="36">
        <f>SUMIFS(СВЦЭМ!$D$33:$D$776,СВЦЭМ!$A$33:$A$776,$A50,СВЦЭМ!$B$33:$B$776,C$47)+'СЕТ СН'!$G$14+СВЦЭМ!$D$10+'СЕТ СН'!$G$5-'СЕТ СН'!$G$24</f>
        <v>2887.08450296</v>
      </c>
      <c r="D50" s="36">
        <f>SUMIFS(СВЦЭМ!$D$33:$D$776,СВЦЭМ!$A$33:$A$776,$A50,СВЦЭМ!$B$33:$B$776,D$47)+'СЕТ СН'!$G$14+СВЦЭМ!$D$10+'СЕТ СН'!$G$5-'СЕТ СН'!$G$24</f>
        <v>2938.00192032</v>
      </c>
      <c r="E50" s="36">
        <f>SUMIFS(СВЦЭМ!$D$33:$D$776,СВЦЭМ!$A$33:$A$776,$A50,СВЦЭМ!$B$33:$B$776,E$47)+'СЕТ СН'!$G$14+СВЦЭМ!$D$10+'СЕТ СН'!$G$5-'СЕТ СН'!$G$24</f>
        <v>2945.1285635900003</v>
      </c>
      <c r="F50" s="36">
        <f>SUMIFS(СВЦЭМ!$D$33:$D$776,СВЦЭМ!$A$33:$A$776,$A50,СВЦЭМ!$B$33:$B$776,F$47)+'СЕТ СН'!$G$14+СВЦЭМ!$D$10+'СЕТ СН'!$G$5-'СЕТ СН'!$G$24</f>
        <v>2943.7983369200001</v>
      </c>
      <c r="G50" s="36">
        <f>SUMIFS(СВЦЭМ!$D$33:$D$776,СВЦЭМ!$A$33:$A$776,$A50,СВЦЭМ!$B$33:$B$776,G$47)+'СЕТ СН'!$G$14+СВЦЭМ!$D$10+'СЕТ СН'!$G$5-'СЕТ СН'!$G$24</f>
        <v>2926.5459852599997</v>
      </c>
      <c r="H50" s="36">
        <f>SUMIFS(СВЦЭМ!$D$33:$D$776,СВЦЭМ!$A$33:$A$776,$A50,СВЦЭМ!$B$33:$B$776,H$47)+'СЕТ СН'!$G$14+СВЦЭМ!$D$10+'СЕТ СН'!$G$5-'СЕТ СН'!$G$24</f>
        <v>2880.13839538</v>
      </c>
      <c r="I50" s="36">
        <f>SUMIFS(СВЦЭМ!$D$33:$D$776,СВЦЭМ!$A$33:$A$776,$A50,СВЦЭМ!$B$33:$B$776,I$47)+'СЕТ СН'!$G$14+СВЦЭМ!$D$10+'СЕТ СН'!$G$5-'СЕТ СН'!$G$24</f>
        <v>2819.1774895999997</v>
      </c>
      <c r="J50" s="36">
        <f>SUMIFS(СВЦЭМ!$D$33:$D$776,СВЦЭМ!$A$33:$A$776,$A50,СВЦЭМ!$B$33:$B$776,J$47)+'СЕТ СН'!$G$14+СВЦЭМ!$D$10+'СЕТ СН'!$G$5-'СЕТ СН'!$G$24</f>
        <v>2797.7330248799999</v>
      </c>
      <c r="K50" s="36">
        <f>SUMIFS(СВЦЭМ!$D$33:$D$776,СВЦЭМ!$A$33:$A$776,$A50,СВЦЭМ!$B$33:$B$776,K$47)+'СЕТ СН'!$G$14+СВЦЭМ!$D$10+'СЕТ СН'!$G$5-'СЕТ СН'!$G$24</f>
        <v>2796.57959755</v>
      </c>
      <c r="L50" s="36">
        <f>SUMIFS(СВЦЭМ!$D$33:$D$776,СВЦЭМ!$A$33:$A$776,$A50,СВЦЭМ!$B$33:$B$776,L$47)+'СЕТ СН'!$G$14+СВЦЭМ!$D$10+'СЕТ СН'!$G$5-'СЕТ СН'!$G$24</f>
        <v>2771.3791532199998</v>
      </c>
      <c r="M50" s="36">
        <f>SUMIFS(СВЦЭМ!$D$33:$D$776,СВЦЭМ!$A$33:$A$776,$A50,СВЦЭМ!$B$33:$B$776,M$47)+'СЕТ СН'!$G$14+СВЦЭМ!$D$10+'СЕТ СН'!$G$5-'СЕТ СН'!$G$24</f>
        <v>2744.8435594799998</v>
      </c>
      <c r="N50" s="36">
        <f>SUMIFS(СВЦЭМ!$D$33:$D$776,СВЦЭМ!$A$33:$A$776,$A50,СВЦЭМ!$B$33:$B$776,N$47)+'СЕТ СН'!$G$14+СВЦЭМ!$D$10+'СЕТ СН'!$G$5-'СЕТ СН'!$G$24</f>
        <v>2734.8371969199998</v>
      </c>
      <c r="O50" s="36">
        <f>SUMIFS(СВЦЭМ!$D$33:$D$776,СВЦЭМ!$A$33:$A$776,$A50,СВЦЭМ!$B$33:$B$776,O$47)+'СЕТ СН'!$G$14+СВЦЭМ!$D$10+'СЕТ СН'!$G$5-'СЕТ СН'!$G$24</f>
        <v>2742.4062406100002</v>
      </c>
      <c r="P50" s="36">
        <f>SUMIFS(СВЦЭМ!$D$33:$D$776,СВЦЭМ!$A$33:$A$776,$A50,СВЦЭМ!$B$33:$B$776,P$47)+'СЕТ СН'!$G$14+СВЦЭМ!$D$10+'СЕТ СН'!$G$5-'СЕТ СН'!$G$24</f>
        <v>2748.1923264900001</v>
      </c>
      <c r="Q50" s="36">
        <f>SUMIFS(СВЦЭМ!$D$33:$D$776,СВЦЭМ!$A$33:$A$776,$A50,СВЦЭМ!$B$33:$B$776,Q$47)+'СЕТ СН'!$G$14+СВЦЭМ!$D$10+'СЕТ СН'!$G$5-'СЕТ СН'!$G$24</f>
        <v>2750.9002838699998</v>
      </c>
      <c r="R50" s="36">
        <f>SUMIFS(СВЦЭМ!$D$33:$D$776,СВЦЭМ!$A$33:$A$776,$A50,СВЦЭМ!$B$33:$B$776,R$47)+'СЕТ СН'!$G$14+СВЦЭМ!$D$10+'СЕТ СН'!$G$5-'СЕТ СН'!$G$24</f>
        <v>2746.2810545000002</v>
      </c>
      <c r="S50" s="36">
        <f>SUMIFS(СВЦЭМ!$D$33:$D$776,СВЦЭМ!$A$33:$A$776,$A50,СВЦЭМ!$B$33:$B$776,S$47)+'СЕТ СН'!$G$14+СВЦЭМ!$D$10+'СЕТ СН'!$G$5-'СЕТ СН'!$G$24</f>
        <v>2755.5547210999998</v>
      </c>
      <c r="T50" s="36">
        <f>SUMIFS(СВЦЭМ!$D$33:$D$776,СВЦЭМ!$A$33:$A$776,$A50,СВЦЭМ!$B$33:$B$776,T$47)+'СЕТ СН'!$G$14+СВЦЭМ!$D$10+'СЕТ СН'!$G$5-'СЕТ СН'!$G$24</f>
        <v>2705.1225719200002</v>
      </c>
      <c r="U50" s="36">
        <f>SUMIFS(СВЦЭМ!$D$33:$D$776,СВЦЭМ!$A$33:$A$776,$A50,СВЦЭМ!$B$33:$B$776,U$47)+'СЕТ СН'!$G$14+СВЦЭМ!$D$10+'СЕТ СН'!$G$5-'СЕТ СН'!$G$24</f>
        <v>2696.4991955699998</v>
      </c>
      <c r="V50" s="36">
        <f>SUMIFS(СВЦЭМ!$D$33:$D$776,СВЦЭМ!$A$33:$A$776,$A50,СВЦЭМ!$B$33:$B$776,V$47)+'СЕТ СН'!$G$14+СВЦЭМ!$D$10+'СЕТ СН'!$G$5-'СЕТ СН'!$G$24</f>
        <v>2693.9900320199999</v>
      </c>
      <c r="W50" s="36">
        <f>SUMIFS(СВЦЭМ!$D$33:$D$776,СВЦЭМ!$A$33:$A$776,$A50,СВЦЭМ!$B$33:$B$776,W$47)+'СЕТ СН'!$G$14+СВЦЭМ!$D$10+'СЕТ СН'!$G$5-'СЕТ СН'!$G$24</f>
        <v>2705.0412801799998</v>
      </c>
      <c r="X50" s="36">
        <f>SUMIFS(СВЦЭМ!$D$33:$D$776,СВЦЭМ!$A$33:$A$776,$A50,СВЦЭМ!$B$33:$B$776,X$47)+'СЕТ СН'!$G$14+СВЦЭМ!$D$10+'СЕТ СН'!$G$5-'СЕТ СН'!$G$24</f>
        <v>2743.1396897700001</v>
      </c>
      <c r="Y50" s="36">
        <f>SUMIFS(СВЦЭМ!$D$33:$D$776,СВЦЭМ!$A$33:$A$776,$A50,СВЦЭМ!$B$33:$B$776,Y$47)+'СЕТ СН'!$G$14+СВЦЭМ!$D$10+'СЕТ СН'!$G$5-'СЕТ СН'!$G$24</f>
        <v>2775.8620793099999</v>
      </c>
    </row>
    <row r="51" spans="1:25" ht="15.75" x14ac:dyDescent="0.2">
      <c r="A51" s="35">
        <f t="shared" si="1"/>
        <v>44139</v>
      </c>
      <c r="B51" s="36">
        <f>SUMIFS(СВЦЭМ!$D$33:$D$776,СВЦЭМ!$A$33:$A$776,$A51,СВЦЭМ!$B$33:$B$776,B$47)+'СЕТ СН'!$G$14+СВЦЭМ!$D$10+'СЕТ СН'!$G$5-'СЕТ СН'!$G$24</f>
        <v>2768.0326359999999</v>
      </c>
      <c r="C51" s="36">
        <f>SUMIFS(СВЦЭМ!$D$33:$D$776,СВЦЭМ!$A$33:$A$776,$A51,СВЦЭМ!$B$33:$B$776,C$47)+'СЕТ СН'!$G$14+СВЦЭМ!$D$10+'СЕТ СН'!$G$5-'СЕТ СН'!$G$24</f>
        <v>2851.8273927599998</v>
      </c>
      <c r="D51" s="36">
        <f>SUMIFS(СВЦЭМ!$D$33:$D$776,СВЦЭМ!$A$33:$A$776,$A51,СВЦЭМ!$B$33:$B$776,D$47)+'СЕТ СН'!$G$14+СВЦЭМ!$D$10+'СЕТ СН'!$G$5-'СЕТ СН'!$G$24</f>
        <v>2915.28328569</v>
      </c>
      <c r="E51" s="36">
        <f>SUMIFS(СВЦЭМ!$D$33:$D$776,СВЦЭМ!$A$33:$A$776,$A51,СВЦЭМ!$B$33:$B$776,E$47)+'СЕТ СН'!$G$14+СВЦЭМ!$D$10+'СЕТ СН'!$G$5-'СЕТ СН'!$G$24</f>
        <v>2920.4682886000001</v>
      </c>
      <c r="F51" s="36">
        <f>SUMIFS(СВЦЭМ!$D$33:$D$776,СВЦЭМ!$A$33:$A$776,$A51,СВЦЭМ!$B$33:$B$776,F$47)+'СЕТ СН'!$G$14+СВЦЭМ!$D$10+'СЕТ СН'!$G$5-'СЕТ СН'!$G$24</f>
        <v>2911.5865472699998</v>
      </c>
      <c r="G51" s="36">
        <f>SUMIFS(СВЦЭМ!$D$33:$D$776,СВЦЭМ!$A$33:$A$776,$A51,СВЦЭМ!$B$33:$B$776,G$47)+'СЕТ СН'!$G$14+СВЦЭМ!$D$10+'СЕТ СН'!$G$5-'СЕТ СН'!$G$24</f>
        <v>2897.4074679400001</v>
      </c>
      <c r="H51" s="36">
        <f>SUMIFS(СВЦЭМ!$D$33:$D$776,СВЦЭМ!$A$33:$A$776,$A51,СВЦЭМ!$B$33:$B$776,H$47)+'СЕТ СН'!$G$14+СВЦЭМ!$D$10+'СЕТ СН'!$G$5-'СЕТ СН'!$G$24</f>
        <v>2872.3060374699999</v>
      </c>
      <c r="I51" s="36">
        <f>SUMIFS(СВЦЭМ!$D$33:$D$776,СВЦЭМ!$A$33:$A$776,$A51,СВЦЭМ!$B$33:$B$776,I$47)+'СЕТ СН'!$G$14+СВЦЭМ!$D$10+'СЕТ СН'!$G$5-'СЕТ СН'!$G$24</f>
        <v>2825.8987465199998</v>
      </c>
      <c r="J51" s="36">
        <f>SUMIFS(СВЦЭМ!$D$33:$D$776,СВЦЭМ!$A$33:$A$776,$A51,СВЦЭМ!$B$33:$B$776,J$47)+'СЕТ СН'!$G$14+СВЦЭМ!$D$10+'СЕТ СН'!$G$5-'СЕТ СН'!$G$24</f>
        <v>2792.2790372199997</v>
      </c>
      <c r="K51" s="36">
        <f>SUMIFS(СВЦЭМ!$D$33:$D$776,СВЦЭМ!$A$33:$A$776,$A51,СВЦЭМ!$B$33:$B$776,K$47)+'СЕТ СН'!$G$14+СВЦЭМ!$D$10+'СЕТ СН'!$G$5-'СЕТ СН'!$G$24</f>
        <v>2790.16534671</v>
      </c>
      <c r="L51" s="36">
        <f>SUMIFS(СВЦЭМ!$D$33:$D$776,СВЦЭМ!$A$33:$A$776,$A51,СВЦЭМ!$B$33:$B$776,L$47)+'СЕТ СН'!$G$14+СВЦЭМ!$D$10+'СЕТ СН'!$G$5-'СЕТ СН'!$G$24</f>
        <v>2763.9625743299998</v>
      </c>
      <c r="M51" s="36">
        <f>SUMIFS(СВЦЭМ!$D$33:$D$776,СВЦЭМ!$A$33:$A$776,$A51,СВЦЭМ!$B$33:$B$776,M$47)+'СЕТ СН'!$G$14+СВЦЭМ!$D$10+'СЕТ СН'!$G$5-'СЕТ СН'!$G$24</f>
        <v>2719.6202707900002</v>
      </c>
      <c r="N51" s="36">
        <f>SUMIFS(СВЦЭМ!$D$33:$D$776,СВЦЭМ!$A$33:$A$776,$A51,СВЦЭМ!$B$33:$B$776,N$47)+'СЕТ СН'!$G$14+СВЦЭМ!$D$10+'СЕТ СН'!$G$5-'СЕТ СН'!$G$24</f>
        <v>2701.0576000900001</v>
      </c>
      <c r="O51" s="36">
        <f>SUMIFS(СВЦЭМ!$D$33:$D$776,СВЦЭМ!$A$33:$A$776,$A51,СВЦЭМ!$B$33:$B$776,O$47)+'СЕТ СН'!$G$14+СВЦЭМ!$D$10+'СЕТ СН'!$G$5-'СЕТ СН'!$G$24</f>
        <v>2710.6357656099999</v>
      </c>
      <c r="P51" s="36">
        <f>SUMIFS(СВЦЭМ!$D$33:$D$776,СВЦЭМ!$A$33:$A$776,$A51,СВЦЭМ!$B$33:$B$776,P$47)+'СЕТ СН'!$G$14+СВЦЭМ!$D$10+'СЕТ СН'!$G$5-'СЕТ СН'!$G$24</f>
        <v>2730.4823674300001</v>
      </c>
      <c r="Q51" s="36">
        <f>SUMIFS(СВЦЭМ!$D$33:$D$776,СВЦЭМ!$A$33:$A$776,$A51,СВЦЭМ!$B$33:$B$776,Q$47)+'СЕТ СН'!$G$14+СВЦЭМ!$D$10+'СЕТ СН'!$G$5-'СЕТ СН'!$G$24</f>
        <v>2731.3254498900001</v>
      </c>
      <c r="R51" s="36">
        <f>SUMIFS(СВЦЭМ!$D$33:$D$776,СВЦЭМ!$A$33:$A$776,$A51,СВЦЭМ!$B$33:$B$776,R$47)+'СЕТ СН'!$G$14+СВЦЭМ!$D$10+'СЕТ СН'!$G$5-'СЕТ СН'!$G$24</f>
        <v>2725.2119299300002</v>
      </c>
      <c r="S51" s="36">
        <f>SUMIFS(СВЦЭМ!$D$33:$D$776,СВЦЭМ!$A$33:$A$776,$A51,СВЦЭМ!$B$33:$B$776,S$47)+'СЕТ СН'!$G$14+СВЦЭМ!$D$10+'СЕТ СН'!$G$5-'СЕТ СН'!$G$24</f>
        <v>2714.8204416099998</v>
      </c>
      <c r="T51" s="36">
        <f>SUMIFS(СВЦЭМ!$D$33:$D$776,СВЦЭМ!$A$33:$A$776,$A51,СВЦЭМ!$B$33:$B$776,T$47)+'СЕТ СН'!$G$14+СВЦЭМ!$D$10+'СЕТ СН'!$G$5-'СЕТ СН'!$G$24</f>
        <v>2723.0022968100002</v>
      </c>
      <c r="U51" s="36">
        <f>SUMIFS(СВЦЭМ!$D$33:$D$776,СВЦЭМ!$A$33:$A$776,$A51,СВЦЭМ!$B$33:$B$776,U$47)+'СЕТ СН'!$G$14+СВЦЭМ!$D$10+'СЕТ СН'!$G$5-'СЕТ СН'!$G$24</f>
        <v>2723.5373953799999</v>
      </c>
      <c r="V51" s="36">
        <f>SUMIFS(СВЦЭМ!$D$33:$D$776,СВЦЭМ!$A$33:$A$776,$A51,СВЦЭМ!$B$33:$B$776,V$47)+'СЕТ СН'!$G$14+СВЦЭМ!$D$10+'СЕТ СН'!$G$5-'СЕТ СН'!$G$24</f>
        <v>2710.28814543</v>
      </c>
      <c r="W51" s="36">
        <f>SUMIFS(СВЦЭМ!$D$33:$D$776,СВЦЭМ!$A$33:$A$776,$A51,СВЦЭМ!$B$33:$B$776,W$47)+'СЕТ СН'!$G$14+СВЦЭМ!$D$10+'СЕТ СН'!$G$5-'СЕТ СН'!$G$24</f>
        <v>2709.5519004899998</v>
      </c>
      <c r="X51" s="36">
        <f>SUMIFS(СВЦЭМ!$D$33:$D$776,СВЦЭМ!$A$33:$A$776,$A51,СВЦЭМ!$B$33:$B$776,X$47)+'СЕТ СН'!$G$14+СВЦЭМ!$D$10+'СЕТ СН'!$G$5-'СЕТ СН'!$G$24</f>
        <v>2712.48860018</v>
      </c>
      <c r="Y51" s="36">
        <f>SUMIFS(СВЦЭМ!$D$33:$D$776,СВЦЭМ!$A$33:$A$776,$A51,СВЦЭМ!$B$33:$B$776,Y$47)+'СЕТ СН'!$G$14+СВЦЭМ!$D$10+'СЕТ СН'!$G$5-'СЕТ СН'!$G$24</f>
        <v>2741.4189325400002</v>
      </c>
    </row>
    <row r="52" spans="1:25" ht="15.75" x14ac:dyDescent="0.2">
      <c r="A52" s="35">
        <f t="shared" si="1"/>
        <v>44140</v>
      </c>
      <c r="B52" s="36">
        <f>SUMIFS(СВЦЭМ!$D$33:$D$776,СВЦЭМ!$A$33:$A$776,$A52,СВЦЭМ!$B$33:$B$776,B$47)+'СЕТ СН'!$G$14+СВЦЭМ!$D$10+'СЕТ СН'!$G$5-'СЕТ СН'!$G$24</f>
        <v>2732.6194929600001</v>
      </c>
      <c r="C52" s="36">
        <f>SUMIFS(СВЦЭМ!$D$33:$D$776,СВЦЭМ!$A$33:$A$776,$A52,СВЦЭМ!$B$33:$B$776,C$47)+'СЕТ СН'!$G$14+СВЦЭМ!$D$10+'СЕТ СН'!$G$5-'СЕТ СН'!$G$24</f>
        <v>2807.4528350999999</v>
      </c>
      <c r="D52" s="36">
        <f>SUMIFS(СВЦЭМ!$D$33:$D$776,СВЦЭМ!$A$33:$A$776,$A52,СВЦЭМ!$B$33:$B$776,D$47)+'СЕТ СН'!$G$14+СВЦЭМ!$D$10+'СЕТ СН'!$G$5-'СЕТ СН'!$G$24</f>
        <v>2859.8714322199999</v>
      </c>
      <c r="E52" s="36">
        <f>SUMIFS(СВЦЭМ!$D$33:$D$776,СВЦЭМ!$A$33:$A$776,$A52,СВЦЭМ!$B$33:$B$776,E$47)+'СЕТ СН'!$G$14+СВЦЭМ!$D$10+'СЕТ СН'!$G$5-'СЕТ СН'!$G$24</f>
        <v>2859.8506800800001</v>
      </c>
      <c r="F52" s="36">
        <f>SUMIFS(СВЦЭМ!$D$33:$D$776,СВЦЭМ!$A$33:$A$776,$A52,СВЦЭМ!$B$33:$B$776,F$47)+'СЕТ СН'!$G$14+СВЦЭМ!$D$10+'СЕТ СН'!$G$5-'СЕТ СН'!$G$24</f>
        <v>2862.9819182199999</v>
      </c>
      <c r="G52" s="36">
        <f>SUMIFS(СВЦЭМ!$D$33:$D$776,СВЦЭМ!$A$33:$A$776,$A52,СВЦЭМ!$B$33:$B$776,G$47)+'СЕТ СН'!$G$14+СВЦЭМ!$D$10+'СЕТ СН'!$G$5-'СЕТ СН'!$G$24</f>
        <v>2854.90134442</v>
      </c>
      <c r="H52" s="36">
        <f>SUMIFS(СВЦЭМ!$D$33:$D$776,СВЦЭМ!$A$33:$A$776,$A52,СВЦЭМ!$B$33:$B$776,H$47)+'СЕТ СН'!$G$14+СВЦЭМ!$D$10+'СЕТ СН'!$G$5-'СЕТ СН'!$G$24</f>
        <v>2837.01982959</v>
      </c>
      <c r="I52" s="36">
        <f>SUMIFS(СВЦЭМ!$D$33:$D$776,СВЦЭМ!$A$33:$A$776,$A52,СВЦЭМ!$B$33:$B$776,I$47)+'СЕТ СН'!$G$14+СВЦЭМ!$D$10+'СЕТ СН'!$G$5-'СЕТ СН'!$G$24</f>
        <v>2849.6147068700002</v>
      </c>
      <c r="J52" s="36">
        <f>SUMIFS(СВЦЭМ!$D$33:$D$776,СВЦЭМ!$A$33:$A$776,$A52,СВЦЭМ!$B$33:$B$776,J$47)+'СЕТ СН'!$G$14+СВЦЭМ!$D$10+'СЕТ СН'!$G$5-'СЕТ СН'!$G$24</f>
        <v>2834.48696836</v>
      </c>
      <c r="K52" s="36">
        <f>SUMIFS(СВЦЭМ!$D$33:$D$776,СВЦЭМ!$A$33:$A$776,$A52,СВЦЭМ!$B$33:$B$776,K$47)+'СЕТ СН'!$G$14+СВЦЭМ!$D$10+'СЕТ СН'!$G$5-'СЕТ СН'!$G$24</f>
        <v>2829.12257899</v>
      </c>
      <c r="L52" s="36">
        <f>SUMIFS(СВЦЭМ!$D$33:$D$776,СВЦЭМ!$A$33:$A$776,$A52,СВЦЭМ!$B$33:$B$776,L$47)+'СЕТ СН'!$G$14+СВЦЭМ!$D$10+'СЕТ СН'!$G$5-'СЕТ СН'!$G$24</f>
        <v>2814.2782971199999</v>
      </c>
      <c r="M52" s="36">
        <f>SUMIFS(СВЦЭМ!$D$33:$D$776,СВЦЭМ!$A$33:$A$776,$A52,СВЦЭМ!$B$33:$B$776,M$47)+'СЕТ СН'!$G$14+СВЦЭМ!$D$10+'СЕТ СН'!$G$5-'СЕТ СН'!$G$24</f>
        <v>2767.8885270800001</v>
      </c>
      <c r="N52" s="36">
        <f>SUMIFS(СВЦЭМ!$D$33:$D$776,СВЦЭМ!$A$33:$A$776,$A52,СВЦЭМ!$B$33:$B$776,N$47)+'СЕТ СН'!$G$14+СВЦЭМ!$D$10+'СЕТ СН'!$G$5-'СЕТ СН'!$G$24</f>
        <v>2740.03765492</v>
      </c>
      <c r="O52" s="36">
        <f>SUMIFS(СВЦЭМ!$D$33:$D$776,СВЦЭМ!$A$33:$A$776,$A52,СВЦЭМ!$B$33:$B$776,O$47)+'СЕТ СН'!$G$14+СВЦЭМ!$D$10+'СЕТ СН'!$G$5-'СЕТ СН'!$G$24</f>
        <v>2746.7199401600001</v>
      </c>
      <c r="P52" s="36">
        <f>SUMIFS(СВЦЭМ!$D$33:$D$776,СВЦЭМ!$A$33:$A$776,$A52,СВЦЭМ!$B$33:$B$776,P$47)+'СЕТ СН'!$G$14+СВЦЭМ!$D$10+'СЕТ СН'!$G$5-'СЕТ СН'!$G$24</f>
        <v>2748.31894723</v>
      </c>
      <c r="Q52" s="36">
        <f>SUMIFS(СВЦЭМ!$D$33:$D$776,СВЦЭМ!$A$33:$A$776,$A52,СВЦЭМ!$B$33:$B$776,Q$47)+'СЕТ СН'!$G$14+СВЦЭМ!$D$10+'СЕТ СН'!$G$5-'СЕТ СН'!$G$24</f>
        <v>2751.6722313299997</v>
      </c>
      <c r="R52" s="36">
        <f>SUMIFS(СВЦЭМ!$D$33:$D$776,СВЦЭМ!$A$33:$A$776,$A52,СВЦЭМ!$B$33:$B$776,R$47)+'СЕТ СН'!$G$14+СВЦЭМ!$D$10+'СЕТ СН'!$G$5-'СЕТ СН'!$G$24</f>
        <v>2745.2272489500001</v>
      </c>
      <c r="S52" s="36">
        <f>SUMIFS(СВЦЭМ!$D$33:$D$776,СВЦЭМ!$A$33:$A$776,$A52,СВЦЭМ!$B$33:$B$776,S$47)+'СЕТ СН'!$G$14+СВЦЭМ!$D$10+'СЕТ СН'!$G$5-'СЕТ СН'!$G$24</f>
        <v>2738.7366018299999</v>
      </c>
      <c r="T52" s="36">
        <f>SUMIFS(СВЦЭМ!$D$33:$D$776,СВЦЭМ!$A$33:$A$776,$A52,СВЦЭМ!$B$33:$B$776,T$47)+'СЕТ СН'!$G$14+СВЦЭМ!$D$10+'СЕТ СН'!$G$5-'СЕТ СН'!$G$24</f>
        <v>2686.5531528500001</v>
      </c>
      <c r="U52" s="36">
        <f>SUMIFS(СВЦЭМ!$D$33:$D$776,СВЦЭМ!$A$33:$A$776,$A52,СВЦЭМ!$B$33:$B$776,U$47)+'СЕТ СН'!$G$14+СВЦЭМ!$D$10+'СЕТ СН'!$G$5-'СЕТ СН'!$G$24</f>
        <v>2682.23538702</v>
      </c>
      <c r="V52" s="36">
        <f>SUMIFS(СВЦЭМ!$D$33:$D$776,СВЦЭМ!$A$33:$A$776,$A52,СВЦЭМ!$B$33:$B$776,V$47)+'СЕТ СН'!$G$14+СВЦЭМ!$D$10+'СЕТ СН'!$G$5-'СЕТ СН'!$G$24</f>
        <v>2703.6600707299999</v>
      </c>
      <c r="W52" s="36">
        <f>SUMIFS(СВЦЭМ!$D$33:$D$776,СВЦЭМ!$A$33:$A$776,$A52,СВЦЭМ!$B$33:$B$776,W$47)+'СЕТ СН'!$G$14+СВЦЭМ!$D$10+'СЕТ СН'!$G$5-'СЕТ СН'!$G$24</f>
        <v>2737.6147641100001</v>
      </c>
      <c r="X52" s="36">
        <f>SUMIFS(СВЦЭМ!$D$33:$D$776,СВЦЭМ!$A$33:$A$776,$A52,СВЦЭМ!$B$33:$B$776,X$47)+'СЕТ СН'!$G$14+СВЦЭМ!$D$10+'СЕТ СН'!$G$5-'СЕТ СН'!$G$24</f>
        <v>2749.90784897</v>
      </c>
      <c r="Y52" s="36">
        <f>SUMIFS(СВЦЭМ!$D$33:$D$776,СВЦЭМ!$A$33:$A$776,$A52,СВЦЭМ!$B$33:$B$776,Y$47)+'СЕТ СН'!$G$14+СВЦЭМ!$D$10+'СЕТ СН'!$G$5-'СЕТ СН'!$G$24</f>
        <v>2789.08662835</v>
      </c>
    </row>
    <row r="53" spans="1:25" ht="15.75" x14ac:dyDescent="0.2">
      <c r="A53" s="35">
        <f t="shared" si="1"/>
        <v>44141</v>
      </c>
      <c r="B53" s="36">
        <f>SUMIFS(СВЦЭМ!$D$33:$D$776,СВЦЭМ!$A$33:$A$776,$A53,СВЦЭМ!$B$33:$B$776,B$47)+'СЕТ СН'!$G$14+СВЦЭМ!$D$10+'СЕТ СН'!$G$5-'СЕТ СН'!$G$24</f>
        <v>2769.4228860799999</v>
      </c>
      <c r="C53" s="36">
        <f>SUMIFS(СВЦЭМ!$D$33:$D$776,СВЦЭМ!$A$33:$A$776,$A53,СВЦЭМ!$B$33:$B$776,C$47)+'СЕТ СН'!$G$14+СВЦЭМ!$D$10+'СЕТ СН'!$G$5-'СЕТ СН'!$G$24</f>
        <v>2842.7441556100002</v>
      </c>
      <c r="D53" s="36">
        <f>SUMIFS(СВЦЭМ!$D$33:$D$776,СВЦЭМ!$A$33:$A$776,$A53,СВЦЭМ!$B$33:$B$776,D$47)+'СЕТ СН'!$G$14+СВЦЭМ!$D$10+'СЕТ СН'!$G$5-'СЕТ СН'!$G$24</f>
        <v>2899.6845482099998</v>
      </c>
      <c r="E53" s="36">
        <f>SUMIFS(СВЦЭМ!$D$33:$D$776,СВЦЭМ!$A$33:$A$776,$A53,СВЦЭМ!$B$33:$B$776,E$47)+'СЕТ СН'!$G$14+СВЦЭМ!$D$10+'СЕТ СН'!$G$5-'СЕТ СН'!$G$24</f>
        <v>2902.0881432000001</v>
      </c>
      <c r="F53" s="36">
        <f>SUMIFS(СВЦЭМ!$D$33:$D$776,СВЦЭМ!$A$33:$A$776,$A53,СВЦЭМ!$B$33:$B$776,F$47)+'СЕТ СН'!$G$14+СВЦЭМ!$D$10+'СЕТ СН'!$G$5-'СЕТ СН'!$G$24</f>
        <v>2903.74762947</v>
      </c>
      <c r="G53" s="36">
        <f>SUMIFS(СВЦЭМ!$D$33:$D$776,СВЦЭМ!$A$33:$A$776,$A53,СВЦЭМ!$B$33:$B$776,G$47)+'СЕТ СН'!$G$14+СВЦЭМ!$D$10+'СЕТ СН'!$G$5-'СЕТ СН'!$G$24</f>
        <v>2893.6369456399998</v>
      </c>
      <c r="H53" s="36">
        <f>SUMIFS(СВЦЭМ!$D$33:$D$776,СВЦЭМ!$A$33:$A$776,$A53,СВЦЭМ!$B$33:$B$776,H$47)+'СЕТ СН'!$G$14+СВЦЭМ!$D$10+'СЕТ СН'!$G$5-'СЕТ СН'!$G$24</f>
        <v>2867.3467021699998</v>
      </c>
      <c r="I53" s="36">
        <f>SUMIFS(СВЦЭМ!$D$33:$D$776,СВЦЭМ!$A$33:$A$776,$A53,СВЦЭМ!$B$33:$B$776,I$47)+'СЕТ СН'!$G$14+СВЦЭМ!$D$10+'СЕТ СН'!$G$5-'СЕТ СН'!$G$24</f>
        <v>2871.2772130900003</v>
      </c>
      <c r="J53" s="36">
        <f>SUMIFS(СВЦЭМ!$D$33:$D$776,СВЦЭМ!$A$33:$A$776,$A53,СВЦЭМ!$B$33:$B$776,J$47)+'СЕТ СН'!$G$14+СВЦЭМ!$D$10+'СЕТ СН'!$G$5-'СЕТ СН'!$G$24</f>
        <v>2864.52020842</v>
      </c>
      <c r="K53" s="36">
        <f>SUMIFS(СВЦЭМ!$D$33:$D$776,СВЦЭМ!$A$33:$A$776,$A53,СВЦЭМ!$B$33:$B$776,K$47)+'СЕТ СН'!$G$14+СВЦЭМ!$D$10+'СЕТ СН'!$G$5-'СЕТ СН'!$G$24</f>
        <v>2851.8855874800001</v>
      </c>
      <c r="L53" s="36">
        <f>SUMIFS(СВЦЭМ!$D$33:$D$776,СВЦЭМ!$A$33:$A$776,$A53,СВЦЭМ!$B$33:$B$776,L$47)+'СЕТ СН'!$G$14+СВЦЭМ!$D$10+'СЕТ СН'!$G$5-'СЕТ СН'!$G$24</f>
        <v>2831.2680996199997</v>
      </c>
      <c r="M53" s="36">
        <f>SUMIFS(СВЦЭМ!$D$33:$D$776,СВЦЭМ!$A$33:$A$776,$A53,СВЦЭМ!$B$33:$B$776,M$47)+'СЕТ СН'!$G$14+СВЦЭМ!$D$10+'СЕТ СН'!$G$5-'СЕТ СН'!$G$24</f>
        <v>2801.5125985200002</v>
      </c>
      <c r="N53" s="36">
        <f>SUMIFS(СВЦЭМ!$D$33:$D$776,СВЦЭМ!$A$33:$A$776,$A53,СВЦЭМ!$B$33:$B$776,N$47)+'СЕТ СН'!$G$14+СВЦЭМ!$D$10+'СЕТ СН'!$G$5-'СЕТ СН'!$G$24</f>
        <v>2757.0867791000001</v>
      </c>
      <c r="O53" s="36">
        <f>SUMIFS(СВЦЭМ!$D$33:$D$776,СВЦЭМ!$A$33:$A$776,$A53,СВЦЭМ!$B$33:$B$776,O$47)+'СЕТ СН'!$G$14+СВЦЭМ!$D$10+'СЕТ СН'!$G$5-'СЕТ СН'!$G$24</f>
        <v>2745.44601913</v>
      </c>
      <c r="P53" s="36">
        <f>SUMIFS(СВЦЭМ!$D$33:$D$776,СВЦЭМ!$A$33:$A$776,$A53,СВЦЭМ!$B$33:$B$776,P$47)+'СЕТ СН'!$G$14+СВЦЭМ!$D$10+'СЕТ СН'!$G$5-'СЕТ СН'!$G$24</f>
        <v>2750.6680021500001</v>
      </c>
      <c r="Q53" s="36">
        <f>SUMIFS(СВЦЭМ!$D$33:$D$776,СВЦЭМ!$A$33:$A$776,$A53,СВЦЭМ!$B$33:$B$776,Q$47)+'СЕТ СН'!$G$14+СВЦЭМ!$D$10+'СЕТ СН'!$G$5-'СЕТ СН'!$G$24</f>
        <v>2762.3379843399998</v>
      </c>
      <c r="R53" s="36">
        <f>SUMIFS(СВЦЭМ!$D$33:$D$776,СВЦЭМ!$A$33:$A$776,$A53,СВЦЭМ!$B$33:$B$776,R$47)+'СЕТ СН'!$G$14+СВЦЭМ!$D$10+'СЕТ СН'!$G$5-'СЕТ СН'!$G$24</f>
        <v>2756.7748567099998</v>
      </c>
      <c r="S53" s="36">
        <f>SUMIFS(СВЦЭМ!$D$33:$D$776,СВЦЭМ!$A$33:$A$776,$A53,СВЦЭМ!$B$33:$B$776,S$47)+'СЕТ СН'!$G$14+СВЦЭМ!$D$10+'СЕТ СН'!$G$5-'СЕТ СН'!$G$24</f>
        <v>2748.1530396899998</v>
      </c>
      <c r="T53" s="36">
        <f>SUMIFS(СВЦЭМ!$D$33:$D$776,СВЦЭМ!$A$33:$A$776,$A53,СВЦЭМ!$B$33:$B$776,T$47)+'СЕТ СН'!$G$14+СВЦЭМ!$D$10+'СЕТ СН'!$G$5-'СЕТ СН'!$G$24</f>
        <v>2709.2567188499997</v>
      </c>
      <c r="U53" s="36">
        <f>SUMIFS(СВЦЭМ!$D$33:$D$776,СВЦЭМ!$A$33:$A$776,$A53,СВЦЭМ!$B$33:$B$776,U$47)+'СЕТ СН'!$G$14+СВЦЭМ!$D$10+'СЕТ СН'!$G$5-'СЕТ СН'!$G$24</f>
        <v>2708.9428093799997</v>
      </c>
      <c r="V53" s="36">
        <f>SUMIFS(СВЦЭМ!$D$33:$D$776,СВЦЭМ!$A$33:$A$776,$A53,СВЦЭМ!$B$33:$B$776,V$47)+'СЕТ СН'!$G$14+СВЦЭМ!$D$10+'СЕТ СН'!$G$5-'СЕТ СН'!$G$24</f>
        <v>2720.0107116300001</v>
      </c>
      <c r="W53" s="36">
        <f>SUMIFS(СВЦЭМ!$D$33:$D$776,СВЦЭМ!$A$33:$A$776,$A53,СВЦЭМ!$B$33:$B$776,W$47)+'СЕТ СН'!$G$14+СВЦЭМ!$D$10+'СЕТ СН'!$G$5-'СЕТ СН'!$G$24</f>
        <v>2753.9873570600002</v>
      </c>
      <c r="X53" s="36">
        <f>SUMIFS(СВЦЭМ!$D$33:$D$776,СВЦЭМ!$A$33:$A$776,$A53,СВЦЭМ!$B$33:$B$776,X$47)+'СЕТ СН'!$G$14+СВЦЭМ!$D$10+'СЕТ СН'!$G$5-'СЕТ СН'!$G$24</f>
        <v>2765.6251310899997</v>
      </c>
      <c r="Y53" s="36">
        <f>SUMIFS(СВЦЭМ!$D$33:$D$776,СВЦЭМ!$A$33:$A$776,$A53,СВЦЭМ!$B$33:$B$776,Y$47)+'СЕТ СН'!$G$14+СВЦЭМ!$D$10+'СЕТ СН'!$G$5-'СЕТ СН'!$G$24</f>
        <v>2791.0999319900002</v>
      </c>
    </row>
    <row r="54" spans="1:25" ht="15.75" x14ac:dyDescent="0.2">
      <c r="A54" s="35">
        <f t="shared" si="1"/>
        <v>44142</v>
      </c>
      <c r="B54" s="36">
        <f>SUMIFS(СВЦЭМ!$D$33:$D$776,СВЦЭМ!$A$33:$A$776,$A54,СВЦЭМ!$B$33:$B$776,B$47)+'СЕТ СН'!$G$14+СВЦЭМ!$D$10+'СЕТ СН'!$G$5-'СЕТ СН'!$G$24</f>
        <v>2795.6439151300001</v>
      </c>
      <c r="C54" s="36">
        <f>SUMIFS(СВЦЭМ!$D$33:$D$776,СВЦЭМ!$A$33:$A$776,$A54,СВЦЭМ!$B$33:$B$776,C$47)+'СЕТ СН'!$G$14+СВЦЭМ!$D$10+'СЕТ СН'!$G$5-'СЕТ СН'!$G$24</f>
        <v>2867.12648227</v>
      </c>
      <c r="D54" s="36">
        <f>SUMIFS(СВЦЭМ!$D$33:$D$776,СВЦЭМ!$A$33:$A$776,$A54,СВЦЭМ!$B$33:$B$776,D$47)+'СЕТ СН'!$G$14+СВЦЭМ!$D$10+'СЕТ СН'!$G$5-'СЕТ СН'!$G$24</f>
        <v>2931.7523670199998</v>
      </c>
      <c r="E54" s="36">
        <f>SUMIFS(СВЦЭМ!$D$33:$D$776,СВЦЭМ!$A$33:$A$776,$A54,СВЦЭМ!$B$33:$B$776,E$47)+'СЕТ СН'!$G$14+СВЦЭМ!$D$10+'СЕТ СН'!$G$5-'СЕТ СН'!$G$24</f>
        <v>2942.7578619200003</v>
      </c>
      <c r="F54" s="36">
        <f>SUMIFS(СВЦЭМ!$D$33:$D$776,СВЦЭМ!$A$33:$A$776,$A54,СВЦЭМ!$B$33:$B$776,F$47)+'СЕТ СН'!$G$14+СВЦЭМ!$D$10+'СЕТ СН'!$G$5-'СЕТ СН'!$G$24</f>
        <v>2933.3850146300001</v>
      </c>
      <c r="G54" s="36">
        <f>SUMIFS(СВЦЭМ!$D$33:$D$776,СВЦЭМ!$A$33:$A$776,$A54,СВЦЭМ!$B$33:$B$776,G$47)+'СЕТ СН'!$G$14+СВЦЭМ!$D$10+'СЕТ СН'!$G$5-'СЕТ СН'!$G$24</f>
        <v>2922.8720962299999</v>
      </c>
      <c r="H54" s="36">
        <f>SUMIFS(СВЦЭМ!$D$33:$D$776,СВЦЭМ!$A$33:$A$776,$A54,СВЦЭМ!$B$33:$B$776,H$47)+'СЕТ СН'!$G$14+СВЦЭМ!$D$10+'СЕТ СН'!$G$5-'СЕТ СН'!$G$24</f>
        <v>2906.5627360200001</v>
      </c>
      <c r="I54" s="36">
        <f>SUMIFS(СВЦЭМ!$D$33:$D$776,СВЦЭМ!$A$33:$A$776,$A54,СВЦЭМ!$B$33:$B$776,I$47)+'СЕТ СН'!$G$14+СВЦЭМ!$D$10+'СЕТ СН'!$G$5-'СЕТ СН'!$G$24</f>
        <v>2859.2220557000001</v>
      </c>
      <c r="J54" s="36">
        <f>SUMIFS(СВЦЭМ!$D$33:$D$776,СВЦЭМ!$A$33:$A$776,$A54,СВЦЭМ!$B$33:$B$776,J$47)+'СЕТ СН'!$G$14+СВЦЭМ!$D$10+'СЕТ СН'!$G$5-'СЕТ СН'!$G$24</f>
        <v>2821.5276444299998</v>
      </c>
      <c r="K54" s="36">
        <f>SUMIFS(СВЦЭМ!$D$33:$D$776,СВЦЭМ!$A$33:$A$776,$A54,СВЦЭМ!$B$33:$B$776,K$47)+'СЕТ СН'!$G$14+СВЦЭМ!$D$10+'СЕТ СН'!$G$5-'СЕТ СН'!$G$24</f>
        <v>2797.7708198199998</v>
      </c>
      <c r="L54" s="36">
        <f>SUMIFS(СВЦЭМ!$D$33:$D$776,СВЦЭМ!$A$33:$A$776,$A54,СВЦЭМ!$B$33:$B$776,L$47)+'СЕТ СН'!$G$14+СВЦЭМ!$D$10+'СЕТ СН'!$G$5-'СЕТ СН'!$G$24</f>
        <v>2770.04898241</v>
      </c>
      <c r="M54" s="36">
        <f>SUMIFS(СВЦЭМ!$D$33:$D$776,СВЦЭМ!$A$33:$A$776,$A54,СВЦЭМ!$B$33:$B$776,M$47)+'СЕТ СН'!$G$14+СВЦЭМ!$D$10+'СЕТ СН'!$G$5-'СЕТ СН'!$G$24</f>
        <v>2732.0622276399999</v>
      </c>
      <c r="N54" s="36">
        <f>SUMIFS(СВЦЭМ!$D$33:$D$776,СВЦЭМ!$A$33:$A$776,$A54,СВЦЭМ!$B$33:$B$776,N$47)+'СЕТ СН'!$G$14+СВЦЭМ!$D$10+'СЕТ СН'!$G$5-'СЕТ СН'!$G$24</f>
        <v>2716.3550526199997</v>
      </c>
      <c r="O54" s="36">
        <f>SUMIFS(СВЦЭМ!$D$33:$D$776,СВЦЭМ!$A$33:$A$776,$A54,СВЦЭМ!$B$33:$B$776,O$47)+'СЕТ СН'!$G$14+СВЦЭМ!$D$10+'СЕТ СН'!$G$5-'СЕТ СН'!$G$24</f>
        <v>2729.3197310599999</v>
      </c>
      <c r="P54" s="36">
        <f>SUMIFS(СВЦЭМ!$D$33:$D$776,СВЦЭМ!$A$33:$A$776,$A54,СВЦЭМ!$B$33:$B$776,P$47)+'СЕТ СН'!$G$14+СВЦЭМ!$D$10+'СЕТ СН'!$G$5-'СЕТ СН'!$G$24</f>
        <v>2729.6824887299999</v>
      </c>
      <c r="Q54" s="36">
        <f>SUMIFS(СВЦЭМ!$D$33:$D$776,СВЦЭМ!$A$33:$A$776,$A54,СВЦЭМ!$B$33:$B$776,Q$47)+'СЕТ СН'!$G$14+СВЦЭМ!$D$10+'СЕТ СН'!$G$5-'СЕТ СН'!$G$24</f>
        <v>2722.71127553</v>
      </c>
      <c r="R54" s="36">
        <f>SUMIFS(СВЦЭМ!$D$33:$D$776,СВЦЭМ!$A$33:$A$776,$A54,СВЦЭМ!$B$33:$B$776,R$47)+'СЕТ СН'!$G$14+СВЦЭМ!$D$10+'СЕТ СН'!$G$5-'СЕТ СН'!$G$24</f>
        <v>2710.9465964800002</v>
      </c>
      <c r="S54" s="36">
        <f>SUMIFS(СВЦЭМ!$D$33:$D$776,СВЦЭМ!$A$33:$A$776,$A54,СВЦЭМ!$B$33:$B$776,S$47)+'СЕТ СН'!$G$14+СВЦЭМ!$D$10+'СЕТ СН'!$G$5-'СЕТ СН'!$G$24</f>
        <v>2707.2575894199999</v>
      </c>
      <c r="T54" s="36">
        <f>SUMIFS(СВЦЭМ!$D$33:$D$776,СВЦЭМ!$A$33:$A$776,$A54,СВЦЭМ!$B$33:$B$776,T$47)+'СЕТ СН'!$G$14+СВЦЭМ!$D$10+'СЕТ СН'!$G$5-'СЕТ СН'!$G$24</f>
        <v>2686.1309193100001</v>
      </c>
      <c r="U54" s="36">
        <f>SUMIFS(СВЦЭМ!$D$33:$D$776,СВЦЭМ!$A$33:$A$776,$A54,СВЦЭМ!$B$33:$B$776,U$47)+'СЕТ СН'!$G$14+СВЦЭМ!$D$10+'СЕТ СН'!$G$5-'СЕТ СН'!$G$24</f>
        <v>2691.4038882599998</v>
      </c>
      <c r="V54" s="36">
        <f>SUMIFS(СВЦЭМ!$D$33:$D$776,СВЦЭМ!$A$33:$A$776,$A54,СВЦЭМ!$B$33:$B$776,V$47)+'СЕТ СН'!$G$14+СВЦЭМ!$D$10+'СЕТ СН'!$G$5-'СЕТ СН'!$G$24</f>
        <v>2704.2074253299998</v>
      </c>
      <c r="W54" s="36">
        <f>SUMIFS(СВЦЭМ!$D$33:$D$776,СВЦЭМ!$A$33:$A$776,$A54,СВЦЭМ!$B$33:$B$776,W$47)+'СЕТ СН'!$G$14+СВЦЭМ!$D$10+'СЕТ СН'!$G$5-'СЕТ СН'!$G$24</f>
        <v>2711.8208185799999</v>
      </c>
      <c r="X54" s="36">
        <f>SUMIFS(СВЦЭМ!$D$33:$D$776,СВЦЭМ!$A$33:$A$776,$A54,СВЦЭМ!$B$33:$B$776,X$47)+'СЕТ СН'!$G$14+СВЦЭМ!$D$10+'СЕТ СН'!$G$5-'СЕТ СН'!$G$24</f>
        <v>2721.6987841299997</v>
      </c>
      <c r="Y54" s="36">
        <f>SUMIFS(СВЦЭМ!$D$33:$D$776,СВЦЭМ!$A$33:$A$776,$A54,СВЦЭМ!$B$33:$B$776,Y$47)+'СЕТ СН'!$G$14+СВЦЭМ!$D$10+'СЕТ СН'!$G$5-'СЕТ СН'!$G$24</f>
        <v>2752.13924198</v>
      </c>
    </row>
    <row r="55" spans="1:25" ht="15.75" x14ac:dyDescent="0.2">
      <c r="A55" s="35">
        <f t="shared" si="1"/>
        <v>44143</v>
      </c>
      <c r="B55" s="36">
        <f>SUMIFS(СВЦЭМ!$D$33:$D$776,СВЦЭМ!$A$33:$A$776,$A55,СВЦЭМ!$B$33:$B$776,B$47)+'СЕТ СН'!$G$14+СВЦЭМ!$D$10+'СЕТ СН'!$G$5-'СЕТ СН'!$G$24</f>
        <v>2798.0041938899999</v>
      </c>
      <c r="C55" s="36">
        <f>SUMIFS(СВЦЭМ!$D$33:$D$776,СВЦЭМ!$A$33:$A$776,$A55,СВЦЭМ!$B$33:$B$776,C$47)+'СЕТ СН'!$G$14+СВЦЭМ!$D$10+'СЕТ СН'!$G$5-'СЕТ СН'!$G$24</f>
        <v>2880.2606962099999</v>
      </c>
      <c r="D55" s="36">
        <f>SUMIFS(СВЦЭМ!$D$33:$D$776,СВЦЭМ!$A$33:$A$776,$A55,СВЦЭМ!$B$33:$B$776,D$47)+'СЕТ СН'!$G$14+СВЦЭМ!$D$10+'СЕТ СН'!$G$5-'СЕТ СН'!$G$24</f>
        <v>2944.7432443600001</v>
      </c>
      <c r="E55" s="36">
        <f>SUMIFS(СВЦЭМ!$D$33:$D$776,СВЦЭМ!$A$33:$A$776,$A55,СВЦЭМ!$B$33:$B$776,E$47)+'СЕТ СН'!$G$14+СВЦЭМ!$D$10+'СЕТ СН'!$G$5-'СЕТ СН'!$G$24</f>
        <v>2958.0351729200002</v>
      </c>
      <c r="F55" s="36">
        <f>SUMIFS(СВЦЭМ!$D$33:$D$776,СВЦЭМ!$A$33:$A$776,$A55,СВЦЭМ!$B$33:$B$776,F$47)+'СЕТ СН'!$G$14+СВЦЭМ!$D$10+'СЕТ СН'!$G$5-'СЕТ СН'!$G$24</f>
        <v>2953.1116760100003</v>
      </c>
      <c r="G55" s="36">
        <f>SUMIFS(СВЦЭМ!$D$33:$D$776,СВЦЭМ!$A$33:$A$776,$A55,СВЦЭМ!$B$33:$B$776,G$47)+'СЕТ СН'!$G$14+СВЦЭМ!$D$10+'СЕТ СН'!$G$5-'СЕТ СН'!$G$24</f>
        <v>2952.19712295</v>
      </c>
      <c r="H55" s="36">
        <f>SUMIFS(СВЦЭМ!$D$33:$D$776,СВЦЭМ!$A$33:$A$776,$A55,СВЦЭМ!$B$33:$B$776,H$47)+'СЕТ СН'!$G$14+СВЦЭМ!$D$10+'СЕТ СН'!$G$5-'СЕТ СН'!$G$24</f>
        <v>2935.7133746700001</v>
      </c>
      <c r="I55" s="36">
        <f>SUMIFS(СВЦЭМ!$D$33:$D$776,СВЦЭМ!$A$33:$A$776,$A55,СВЦЭМ!$B$33:$B$776,I$47)+'СЕТ СН'!$G$14+СВЦЭМ!$D$10+'СЕТ СН'!$G$5-'СЕТ СН'!$G$24</f>
        <v>2904.1145144500001</v>
      </c>
      <c r="J55" s="36">
        <f>SUMIFS(СВЦЭМ!$D$33:$D$776,СВЦЭМ!$A$33:$A$776,$A55,СВЦЭМ!$B$33:$B$776,J$47)+'СЕТ СН'!$G$14+СВЦЭМ!$D$10+'СЕТ СН'!$G$5-'СЕТ СН'!$G$24</f>
        <v>2863.1926846000001</v>
      </c>
      <c r="K55" s="36">
        <f>SUMIFS(СВЦЭМ!$D$33:$D$776,СВЦЭМ!$A$33:$A$776,$A55,СВЦЭМ!$B$33:$B$776,K$47)+'СЕТ СН'!$G$14+СВЦЭМ!$D$10+'СЕТ СН'!$G$5-'СЕТ СН'!$G$24</f>
        <v>2825.4366117999998</v>
      </c>
      <c r="L55" s="36">
        <f>SUMIFS(СВЦЭМ!$D$33:$D$776,СВЦЭМ!$A$33:$A$776,$A55,СВЦЭМ!$B$33:$B$776,L$47)+'СЕТ СН'!$G$14+СВЦЭМ!$D$10+'СЕТ СН'!$G$5-'СЕТ СН'!$G$24</f>
        <v>2778.4121574400001</v>
      </c>
      <c r="M55" s="36">
        <f>SUMIFS(СВЦЭМ!$D$33:$D$776,СВЦЭМ!$A$33:$A$776,$A55,СВЦЭМ!$B$33:$B$776,M$47)+'СЕТ СН'!$G$14+СВЦЭМ!$D$10+'СЕТ СН'!$G$5-'СЕТ СН'!$G$24</f>
        <v>2744.9835477799998</v>
      </c>
      <c r="N55" s="36">
        <f>SUMIFS(СВЦЭМ!$D$33:$D$776,СВЦЭМ!$A$33:$A$776,$A55,СВЦЭМ!$B$33:$B$776,N$47)+'СЕТ СН'!$G$14+СВЦЭМ!$D$10+'СЕТ СН'!$G$5-'СЕТ СН'!$G$24</f>
        <v>2738.7979922899999</v>
      </c>
      <c r="O55" s="36">
        <f>SUMIFS(СВЦЭМ!$D$33:$D$776,СВЦЭМ!$A$33:$A$776,$A55,СВЦЭМ!$B$33:$B$776,O$47)+'СЕТ СН'!$G$14+СВЦЭМ!$D$10+'СЕТ СН'!$G$5-'СЕТ СН'!$G$24</f>
        <v>2745.8652440300002</v>
      </c>
      <c r="P55" s="36">
        <f>SUMIFS(СВЦЭМ!$D$33:$D$776,СВЦЭМ!$A$33:$A$776,$A55,СВЦЭМ!$B$33:$B$776,P$47)+'СЕТ СН'!$G$14+СВЦЭМ!$D$10+'СЕТ СН'!$G$5-'СЕТ СН'!$G$24</f>
        <v>2751.63071928</v>
      </c>
      <c r="Q55" s="36">
        <f>SUMIFS(СВЦЭМ!$D$33:$D$776,СВЦЭМ!$A$33:$A$776,$A55,СВЦЭМ!$B$33:$B$776,Q$47)+'СЕТ СН'!$G$14+СВЦЭМ!$D$10+'СЕТ СН'!$G$5-'СЕТ СН'!$G$24</f>
        <v>2759.0641442300002</v>
      </c>
      <c r="R55" s="36">
        <f>SUMIFS(СВЦЭМ!$D$33:$D$776,СВЦЭМ!$A$33:$A$776,$A55,СВЦЭМ!$B$33:$B$776,R$47)+'СЕТ СН'!$G$14+СВЦЭМ!$D$10+'СЕТ СН'!$G$5-'СЕТ СН'!$G$24</f>
        <v>2748.6451695599999</v>
      </c>
      <c r="S55" s="36">
        <f>SUMIFS(СВЦЭМ!$D$33:$D$776,СВЦЭМ!$A$33:$A$776,$A55,СВЦЭМ!$B$33:$B$776,S$47)+'СЕТ СН'!$G$14+СВЦЭМ!$D$10+'СЕТ СН'!$G$5-'СЕТ СН'!$G$24</f>
        <v>2726.8647532300001</v>
      </c>
      <c r="T55" s="36">
        <f>SUMIFS(СВЦЭМ!$D$33:$D$776,СВЦЭМ!$A$33:$A$776,$A55,СВЦЭМ!$B$33:$B$776,T$47)+'СЕТ СН'!$G$14+СВЦЭМ!$D$10+'СЕТ СН'!$G$5-'СЕТ СН'!$G$24</f>
        <v>2712.9563624699999</v>
      </c>
      <c r="U55" s="36">
        <f>SUMIFS(СВЦЭМ!$D$33:$D$776,СВЦЭМ!$A$33:$A$776,$A55,СВЦЭМ!$B$33:$B$776,U$47)+'СЕТ СН'!$G$14+СВЦЭМ!$D$10+'СЕТ СН'!$G$5-'СЕТ СН'!$G$24</f>
        <v>2708.3631394100003</v>
      </c>
      <c r="V55" s="36">
        <f>SUMIFS(СВЦЭМ!$D$33:$D$776,СВЦЭМ!$A$33:$A$776,$A55,СВЦЭМ!$B$33:$B$776,V$47)+'СЕТ СН'!$G$14+СВЦЭМ!$D$10+'СЕТ СН'!$G$5-'СЕТ СН'!$G$24</f>
        <v>2724.8007584100001</v>
      </c>
      <c r="W55" s="36">
        <f>SUMIFS(СВЦЭМ!$D$33:$D$776,СВЦЭМ!$A$33:$A$776,$A55,СВЦЭМ!$B$33:$B$776,W$47)+'СЕТ СН'!$G$14+СВЦЭМ!$D$10+'СЕТ СН'!$G$5-'СЕТ СН'!$G$24</f>
        <v>2739.8729928900002</v>
      </c>
      <c r="X55" s="36">
        <f>SUMIFS(СВЦЭМ!$D$33:$D$776,СВЦЭМ!$A$33:$A$776,$A55,СВЦЭМ!$B$33:$B$776,X$47)+'СЕТ СН'!$G$14+СВЦЭМ!$D$10+'СЕТ СН'!$G$5-'СЕТ СН'!$G$24</f>
        <v>2747.04703539</v>
      </c>
      <c r="Y55" s="36">
        <f>SUMIFS(СВЦЭМ!$D$33:$D$776,СВЦЭМ!$A$33:$A$776,$A55,СВЦЭМ!$B$33:$B$776,Y$47)+'СЕТ СН'!$G$14+СВЦЭМ!$D$10+'СЕТ СН'!$G$5-'СЕТ СН'!$G$24</f>
        <v>2753.5980902900001</v>
      </c>
    </row>
    <row r="56" spans="1:25" ht="15.75" x14ac:dyDescent="0.2">
      <c r="A56" s="35">
        <f t="shared" si="1"/>
        <v>44144</v>
      </c>
      <c r="B56" s="36">
        <f>SUMIFS(СВЦЭМ!$D$33:$D$776,СВЦЭМ!$A$33:$A$776,$A56,СВЦЭМ!$B$33:$B$776,B$47)+'СЕТ СН'!$G$14+СВЦЭМ!$D$10+'СЕТ СН'!$G$5-'СЕТ СН'!$G$24</f>
        <v>2729.7245263099999</v>
      </c>
      <c r="C56" s="36">
        <f>SUMIFS(СВЦЭМ!$D$33:$D$776,СВЦЭМ!$A$33:$A$776,$A56,СВЦЭМ!$B$33:$B$776,C$47)+'СЕТ СН'!$G$14+СВЦЭМ!$D$10+'СЕТ СН'!$G$5-'СЕТ СН'!$G$24</f>
        <v>2748.2584281999998</v>
      </c>
      <c r="D56" s="36">
        <f>SUMIFS(СВЦЭМ!$D$33:$D$776,СВЦЭМ!$A$33:$A$776,$A56,СВЦЭМ!$B$33:$B$776,D$47)+'СЕТ СН'!$G$14+СВЦЭМ!$D$10+'СЕТ СН'!$G$5-'СЕТ СН'!$G$24</f>
        <v>2817.0975127399997</v>
      </c>
      <c r="E56" s="36">
        <f>SUMIFS(СВЦЭМ!$D$33:$D$776,СВЦЭМ!$A$33:$A$776,$A56,СВЦЭМ!$B$33:$B$776,E$47)+'СЕТ СН'!$G$14+СВЦЭМ!$D$10+'СЕТ СН'!$G$5-'СЕТ СН'!$G$24</f>
        <v>2824.7382393899998</v>
      </c>
      <c r="F56" s="36">
        <f>SUMIFS(СВЦЭМ!$D$33:$D$776,СВЦЭМ!$A$33:$A$776,$A56,СВЦЭМ!$B$33:$B$776,F$47)+'СЕТ СН'!$G$14+СВЦЭМ!$D$10+'СЕТ СН'!$G$5-'СЕТ СН'!$G$24</f>
        <v>2820.2991172000002</v>
      </c>
      <c r="G56" s="36">
        <f>SUMIFS(СВЦЭМ!$D$33:$D$776,СВЦЭМ!$A$33:$A$776,$A56,СВЦЭМ!$B$33:$B$776,G$47)+'СЕТ СН'!$G$14+СВЦЭМ!$D$10+'СЕТ СН'!$G$5-'СЕТ СН'!$G$24</f>
        <v>2837.0697198799999</v>
      </c>
      <c r="H56" s="36">
        <f>SUMIFS(СВЦЭМ!$D$33:$D$776,СВЦЭМ!$A$33:$A$776,$A56,СВЦЭМ!$B$33:$B$776,H$47)+'СЕТ СН'!$G$14+СВЦЭМ!$D$10+'СЕТ СН'!$G$5-'СЕТ СН'!$G$24</f>
        <v>2869.27064505</v>
      </c>
      <c r="I56" s="36">
        <f>SUMIFS(СВЦЭМ!$D$33:$D$776,СВЦЭМ!$A$33:$A$776,$A56,СВЦЭМ!$B$33:$B$776,I$47)+'СЕТ СН'!$G$14+СВЦЭМ!$D$10+'СЕТ СН'!$G$5-'СЕТ СН'!$G$24</f>
        <v>2893.9291136900001</v>
      </c>
      <c r="J56" s="36">
        <f>SUMIFS(СВЦЭМ!$D$33:$D$776,СВЦЭМ!$A$33:$A$776,$A56,СВЦЭМ!$B$33:$B$776,J$47)+'СЕТ СН'!$G$14+СВЦЭМ!$D$10+'СЕТ СН'!$G$5-'СЕТ СН'!$G$24</f>
        <v>2880.9216348800001</v>
      </c>
      <c r="K56" s="36">
        <f>SUMIFS(СВЦЭМ!$D$33:$D$776,СВЦЭМ!$A$33:$A$776,$A56,СВЦЭМ!$B$33:$B$776,K$47)+'СЕТ СН'!$G$14+СВЦЭМ!$D$10+'СЕТ СН'!$G$5-'СЕТ СН'!$G$24</f>
        <v>2877.11146405</v>
      </c>
      <c r="L56" s="36">
        <f>SUMIFS(СВЦЭМ!$D$33:$D$776,СВЦЭМ!$A$33:$A$776,$A56,СВЦЭМ!$B$33:$B$776,L$47)+'СЕТ СН'!$G$14+СВЦЭМ!$D$10+'СЕТ СН'!$G$5-'СЕТ СН'!$G$24</f>
        <v>2837.08887624</v>
      </c>
      <c r="M56" s="36">
        <f>SUMIFS(СВЦЭМ!$D$33:$D$776,СВЦЭМ!$A$33:$A$776,$A56,СВЦЭМ!$B$33:$B$776,M$47)+'СЕТ СН'!$G$14+СВЦЭМ!$D$10+'СЕТ СН'!$G$5-'СЕТ СН'!$G$24</f>
        <v>2801.7684034100002</v>
      </c>
      <c r="N56" s="36">
        <f>SUMIFS(СВЦЭМ!$D$33:$D$776,СВЦЭМ!$A$33:$A$776,$A56,СВЦЭМ!$B$33:$B$776,N$47)+'СЕТ СН'!$G$14+СВЦЭМ!$D$10+'СЕТ СН'!$G$5-'СЕТ СН'!$G$24</f>
        <v>2797.8022001999998</v>
      </c>
      <c r="O56" s="36">
        <f>SUMIFS(СВЦЭМ!$D$33:$D$776,СВЦЭМ!$A$33:$A$776,$A56,СВЦЭМ!$B$33:$B$776,O$47)+'СЕТ СН'!$G$14+СВЦЭМ!$D$10+'СЕТ СН'!$G$5-'СЕТ СН'!$G$24</f>
        <v>2808.72623316</v>
      </c>
      <c r="P56" s="36">
        <f>SUMIFS(СВЦЭМ!$D$33:$D$776,СВЦЭМ!$A$33:$A$776,$A56,СВЦЭМ!$B$33:$B$776,P$47)+'СЕТ СН'!$G$14+СВЦЭМ!$D$10+'СЕТ СН'!$G$5-'СЕТ СН'!$G$24</f>
        <v>2809.2092381699999</v>
      </c>
      <c r="Q56" s="36">
        <f>SUMIFS(СВЦЭМ!$D$33:$D$776,СВЦЭМ!$A$33:$A$776,$A56,СВЦЭМ!$B$33:$B$776,Q$47)+'СЕТ СН'!$G$14+СВЦЭМ!$D$10+'СЕТ СН'!$G$5-'СЕТ СН'!$G$24</f>
        <v>2808.7268876600001</v>
      </c>
      <c r="R56" s="36">
        <f>SUMIFS(СВЦЭМ!$D$33:$D$776,СВЦЭМ!$A$33:$A$776,$A56,СВЦЭМ!$B$33:$B$776,R$47)+'СЕТ СН'!$G$14+СВЦЭМ!$D$10+'СЕТ СН'!$G$5-'СЕТ СН'!$G$24</f>
        <v>2802.1841182899998</v>
      </c>
      <c r="S56" s="36">
        <f>SUMIFS(СВЦЭМ!$D$33:$D$776,СВЦЭМ!$A$33:$A$776,$A56,СВЦЭМ!$B$33:$B$776,S$47)+'СЕТ СН'!$G$14+СВЦЭМ!$D$10+'СЕТ СН'!$G$5-'СЕТ СН'!$G$24</f>
        <v>2800.7602277999999</v>
      </c>
      <c r="T56" s="36">
        <f>SUMIFS(СВЦЭМ!$D$33:$D$776,СВЦЭМ!$A$33:$A$776,$A56,СВЦЭМ!$B$33:$B$776,T$47)+'СЕТ СН'!$G$14+СВЦЭМ!$D$10+'СЕТ СН'!$G$5-'СЕТ СН'!$G$24</f>
        <v>2788.2903323800001</v>
      </c>
      <c r="U56" s="36">
        <f>SUMIFS(СВЦЭМ!$D$33:$D$776,СВЦЭМ!$A$33:$A$776,$A56,СВЦЭМ!$B$33:$B$776,U$47)+'СЕТ СН'!$G$14+СВЦЭМ!$D$10+'СЕТ СН'!$G$5-'СЕТ СН'!$G$24</f>
        <v>2780.2648814499998</v>
      </c>
      <c r="V56" s="36">
        <f>SUMIFS(СВЦЭМ!$D$33:$D$776,СВЦЭМ!$A$33:$A$776,$A56,СВЦЭМ!$B$33:$B$776,V$47)+'СЕТ СН'!$G$14+СВЦЭМ!$D$10+'СЕТ СН'!$G$5-'СЕТ СН'!$G$24</f>
        <v>2776.9071269199999</v>
      </c>
      <c r="W56" s="36">
        <f>SUMIFS(СВЦЭМ!$D$33:$D$776,СВЦЭМ!$A$33:$A$776,$A56,СВЦЭМ!$B$33:$B$776,W$47)+'СЕТ СН'!$G$14+СВЦЭМ!$D$10+'СЕТ СН'!$G$5-'СЕТ СН'!$G$24</f>
        <v>2793.3193223600001</v>
      </c>
      <c r="X56" s="36">
        <f>SUMIFS(СВЦЭМ!$D$33:$D$776,СВЦЭМ!$A$33:$A$776,$A56,СВЦЭМ!$B$33:$B$776,X$47)+'СЕТ СН'!$G$14+СВЦЭМ!$D$10+'СЕТ СН'!$G$5-'СЕТ СН'!$G$24</f>
        <v>2824.85524128</v>
      </c>
      <c r="Y56" s="36">
        <f>SUMIFS(СВЦЭМ!$D$33:$D$776,СВЦЭМ!$A$33:$A$776,$A56,СВЦЭМ!$B$33:$B$776,Y$47)+'СЕТ СН'!$G$14+СВЦЭМ!$D$10+'СЕТ СН'!$G$5-'СЕТ СН'!$G$24</f>
        <v>2853.1404875099997</v>
      </c>
    </row>
    <row r="57" spans="1:25" ht="15.75" x14ac:dyDescent="0.2">
      <c r="A57" s="35">
        <f t="shared" si="1"/>
        <v>44145</v>
      </c>
      <c r="B57" s="36">
        <f>SUMIFS(СВЦЭМ!$D$33:$D$776,СВЦЭМ!$A$33:$A$776,$A57,СВЦЭМ!$B$33:$B$776,B$47)+'СЕТ СН'!$G$14+СВЦЭМ!$D$10+'СЕТ СН'!$G$5-'СЕТ СН'!$G$24</f>
        <v>2768.1425891099998</v>
      </c>
      <c r="C57" s="36">
        <f>SUMIFS(СВЦЭМ!$D$33:$D$776,СВЦЭМ!$A$33:$A$776,$A57,СВЦЭМ!$B$33:$B$776,C$47)+'СЕТ СН'!$G$14+СВЦЭМ!$D$10+'СЕТ СН'!$G$5-'СЕТ СН'!$G$24</f>
        <v>2862.3763438300002</v>
      </c>
      <c r="D57" s="36">
        <f>SUMIFS(СВЦЭМ!$D$33:$D$776,СВЦЭМ!$A$33:$A$776,$A57,СВЦЭМ!$B$33:$B$776,D$47)+'СЕТ СН'!$G$14+СВЦЭМ!$D$10+'СЕТ СН'!$G$5-'СЕТ СН'!$G$24</f>
        <v>2898.1860519399997</v>
      </c>
      <c r="E57" s="36">
        <f>SUMIFS(СВЦЭМ!$D$33:$D$776,СВЦЭМ!$A$33:$A$776,$A57,СВЦЭМ!$B$33:$B$776,E$47)+'СЕТ СН'!$G$14+СВЦЭМ!$D$10+'СЕТ СН'!$G$5-'СЕТ СН'!$G$24</f>
        <v>2901.3647775300001</v>
      </c>
      <c r="F57" s="36">
        <f>SUMIFS(СВЦЭМ!$D$33:$D$776,СВЦЭМ!$A$33:$A$776,$A57,СВЦЭМ!$B$33:$B$776,F$47)+'СЕТ СН'!$G$14+СВЦЭМ!$D$10+'СЕТ СН'!$G$5-'СЕТ СН'!$G$24</f>
        <v>2904.0125741500001</v>
      </c>
      <c r="G57" s="36">
        <f>SUMIFS(СВЦЭМ!$D$33:$D$776,СВЦЭМ!$A$33:$A$776,$A57,СВЦЭМ!$B$33:$B$776,G$47)+'СЕТ СН'!$G$14+СВЦЭМ!$D$10+'СЕТ СН'!$G$5-'СЕТ СН'!$G$24</f>
        <v>2908.0437683599998</v>
      </c>
      <c r="H57" s="36">
        <f>SUMIFS(СВЦЭМ!$D$33:$D$776,СВЦЭМ!$A$33:$A$776,$A57,СВЦЭМ!$B$33:$B$776,H$47)+'СЕТ СН'!$G$14+СВЦЭМ!$D$10+'СЕТ СН'!$G$5-'СЕТ СН'!$G$24</f>
        <v>2882.4251139500002</v>
      </c>
      <c r="I57" s="36">
        <f>SUMIFS(СВЦЭМ!$D$33:$D$776,СВЦЭМ!$A$33:$A$776,$A57,СВЦЭМ!$B$33:$B$776,I$47)+'СЕТ СН'!$G$14+СВЦЭМ!$D$10+'СЕТ СН'!$G$5-'СЕТ СН'!$G$24</f>
        <v>2837.4648367099999</v>
      </c>
      <c r="J57" s="36">
        <f>SUMIFS(СВЦЭМ!$D$33:$D$776,СВЦЭМ!$A$33:$A$776,$A57,СВЦЭМ!$B$33:$B$776,J$47)+'СЕТ СН'!$G$14+СВЦЭМ!$D$10+'СЕТ СН'!$G$5-'СЕТ СН'!$G$24</f>
        <v>2821.5421040400001</v>
      </c>
      <c r="K57" s="36">
        <f>SUMIFS(СВЦЭМ!$D$33:$D$776,СВЦЭМ!$A$33:$A$776,$A57,СВЦЭМ!$B$33:$B$776,K$47)+'СЕТ СН'!$G$14+СВЦЭМ!$D$10+'СЕТ СН'!$G$5-'СЕТ СН'!$G$24</f>
        <v>2825.09709299</v>
      </c>
      <c r="L57" s="36">
        <f>SUMIFS(СВЦЭМ!$D$33:$D$776,СВЦЭМ!$A$33:$A$776,$A57,СВЦЭМ!$B$33:$B$776,L$47)+'СЕТ СН'!$G$14+СВЦЭМ!$D$10+'СЕТ СН'!$G$5-'СЕТ СН'!$G$24</f>
        <v>2790.0492027099999</v>
      </c>
      <c r="M57" s="36">
        <f>SUMIFS(СВЦЭМ!$D$33:$D$776,СВЦЭМ!$A$33:$A$776,$A57,СВЦЭМ!$B$33:$B$776,M$47)+'СЕТ СН'!$G$14+СВЦЭМ!$D$10+'СЕТ СН'!$G$5-'СЕТ СН'!$G$24</f>
        <v>2751.8782381299998</v>
      </c>
      <c r="N57" s="36">
        <f>SUMIFS(СВЦЭМ!$D$33:$D$776,СВЦЭМ!$A$33:$A$776,$A57,СВЦЭМ!$B$33:$B$776,N$47)+'СЕТ СН'!$G$14+СВЦЭМ!$D$10+'СЕТ СН'!$G$5-'СЕТ СН'!$G$24</f>
        <v>2746.0918119299999</v>
      </c>
      <c r="O57" s="36">
        <f>SUMIFS(СВЦЭМ!$D$33:$D$776,СВЦЭМ!$A$33:$A$776,$A57,СВЦЭМ!$B$33:$B$776,O$47)+'СЕТ СН'!$G$14+СВЦЭМ!$D$10+'СЕТ СН'!$G$5-'СЕТ СН'!$G$24</f>
        <v>2752.34033843</v>
      </c>
      <c r="P57" s="36">
        <f>SUMIFS(СВЦЭМ!$D$33:$D$776,СВЦЭМ!$A$33:$A$776,$A57,СВЦЭМ!$B$33:$B$776,P$47)+'СЕТ СН'!$G$14+СВЦЭМ!$D$10+'СЕТ СН'!$G$5-'СЕТ СН'!$G$24</f>
        <v>2752.68858606</v>
      </c>
      <c r="Q57" s="36">
        <f>SUMIFS(СВЦЭМ!$D$33:$D$776,СВЦЭМ!$A$33:$A$776,$A57,СВЦЭМ!$B$33:$B$776,Q$47)+'СЕТ СН'!$G$14+СВЦЭМ!$D$10+'СЕТ СН'!$G$5-'СЕТ СН'!$G$24</f>
        <v>2752.6711780800001</v>
      </c>
      <c r="R57" s="36">
        <f>SUMIFS(СВЦЭМ!$D$33:$D$776,СВЦЭМ!$A$33:$A$776,$A57,СВЦЭМ!$B$33:$B$776,R$47)+'СЕТ СН'!$G$14+СВЦЭМ!$D$10+'СЕТ СН'!$G$5-'СЕТ СН'!$G$24</f>
        <v>2745.57834817</v>
      </c>
      <c r="S57" s="36">
        <f>SUMIFS(СВЦЭМ!$D$33:$D$776,СВЦЭМ!$A$33:$A$776,$A57,СВЦЭМ!$B$33:$B$776,S$47)+'СЕТ СН'!$G$14+СВЦЭМ!$D$10+'СЕТ СН'!$G$5-'СЕТ СН'!$G$24</f>
        <v>2734.9306414000002</v>
      </c>
      <c r="T57" s="36">
        <f>SUMIFS(СВЦЭМ!$D$33:$D$776,СВЦЭМ!$A$33:$A$776,$A57,СВЦЭМ!$B$33:$B$776,T$47)+'СЕТ СН'!$G$14+СВЦЭМ!$D$10+'СЕТ СН'!$G$5-'СЕТ СН'!$G$24</f>
        <v>2747.29670033</v>
      </c>
      <c r="U57" s="36">
        <f>SUMIFS(СВЦЭМ!$D$33:$D$776,СВЦЭМ!$A$33:$A$776,$A57,СВЦЭМ!$B$33:$B$776,U$47)+'СЕТ СН'!$G$14+СВЦЭМ!$D$10+'СЕТ СН'!$G$5-'СЕТ СН'!$G$24</f>
        <v>2754.72591917</v>
      </c>
      <c r="V57" s="36">
        <f>SUMIFS(СВЦЭМ!$D$33:$D$776,СВЦЭМ!$A$33:$A$776,$A57,СВЦЭМ!$B$33:$B$776,V$47)+'СЕТ СН'!$G$14+СВЦЭМ!$D$10+'СЕТ СН'!$G$5-'СЕТ СН'!$G$24</f>
        <v>2747.0938752299999</v>
      </c>
      <c r="W57" s="36">
        <f>SUMIFS(СВЦЭМ!$D$33:$D$776,СВЦЭМ!$A$33:$A$776,$A57,СВЦЭМ!$B$33:$B$776,W$47)+'СЕТ СН'!$G$14+СВЦЭМ!$D$10+'СЕТ СН'!$G$5-'СЕТ СН'!$G$24</f>
        <v>2736.6683332600001</v>
      </c>
      <c r="X57" s="36">
        <f>SUMIFS(СВЦЭМ!$D$33:$D$776,СВЦЭМ!$A$33:$A$776,$A57,СВЦЭМ!$B$33:$B$776,X$47)+'СЕТ СН'!$G$14+СВЦЭМ!$D$10+'СЕТ СН'!$G$5-'СЕТ СН'!$G$24</f>
        <v>2737.4479810100001</v>
      </c>
      <c r="Y57" s="36">
        <f>SUMIFS(СВЦЭМ!$D$33:$D$776,СВЦЭМ!$A$33:$A$776,$A57,СВЦЭМ!$B$33:$B$776,Y$47)+'СЕТ СН'!$G$14+СВЦЭМ!$D$10+'СЕТ СН'!$G$5-'СЕТ СН'!$G$24</f>
        <v>2820.9927772800002</v>
      </c>
    </row>
    <row r="58" spans="1:25" ht="15.75" x14ac:dyDescent="0.2">
      <c r="A58" s="35">
        <f t="shared" si="1"/>
        <v>44146</v>
      </c>
      <c r="B58" s="36">
        <f>SUMIFS(СВЦЭМ!$D$33:$D$776,СВЦЭМ!$A$33:$A$776,$A58,СВЦЭМ!$B$33:$B$776,B$47)+'СЕТ СН'!$G$14+СВЦЭМ!$D$10+'СЕТ СН'!$G$5-'СЕТ СН'!$G$24</f>
        <v>2816.17190665</v>
      </c>
      <c r="C58" s="36">
        <f>SUMIFS(СВЦЭМ!$D$33:$D$776,СВЦЭМ!$A$33:$A$776,$A58,СВЦЭМ!$B$33:$B$776,C$47)+'СЕТ СН'!$G$14+СВЦЭМ!$D$10+'СЕТ СН'!$G$5-'СЕТ СН'!$G$24</f>
        <v>2871.15176544</v>
      </c>
      <c r="D58" s="36">
        <f>SUMIFS(СВЦЭМ!$D$33:$D$776,СВЦЭМ!$A$33:$A$776,$A58,СВЦЭМ!$B$33:$B$776,D$47)+'СЕТ СН'!$G$14+СВЦЭМ!$D$10+'СЕТ СН'!$G$5-'СЕТ СН'!$G$24</f>
        <v>2933.6794336600001</v>
      </c>
      <c r="E58" s="36">
        <f>SUMIFS(СВЦЭМ!$D$33:$D$776,СВЦЭМ!$A$33:$A$776,$A58,СВЦЭМ!$B$33:$B$776,E$47)+'СЕТ СН'!$G$14+СВЦЭМ!$D$10+'СЕТ СН'!$G$5-'СЕТ СН'!$G$24</f>
        <v>2952.27053226</v>
      </c>
      <c r="F58" s="36">
        <f>SUMIFS(СВЦЭМ!$D$33:$D$776,СВЦЭМ!$A$33:$A$776,$A58,СВЦЭМ!$B$33:$B$776,F$47)+'СЕТ СН'!$G$14+СВЦЭМ!$D$10+'СЕТ СН'!$G$5-'СЕТ СН'!$G$24</f>
        <v>2955.80421467</v>
      </c>
      <c r="G58" s="36">
        <f>SUMIFS(СВЦЭМ!$D$33:$D$776,СВЦЭМ!$A$33:$A$776,$A58,СВЦЭМ!$B$33:$B$776,G$47)+'СЕТ СН'!$G$14+СВЦЭМ!$D$10+'СЕТ СН'!$G$5-'СЕТ СН'!$G$24</f>
        <v>2939.0820942</v>
      </c>
      <c r="H58" s="36">
        <f>SUMIFS(СВЦЭМ!$D$33:$D$776,СВЦЭМ!$A$33:$A$776,$A58,СВЦЭМ!$B$33:$B$776,H$47)+'СЕТ СН'!$G$14+СВЦЭМ!$D$10+'СЕТ СН'!$G$5-'СЕТ СН'!$G$24</f>
        <v>2898.4431503599999</v>
      </c>
      <c r="I58" s="36">
        <f>SUMIFS(СВЦЭМ!$D$33:$D$776,СВЦЭМ!$A$33:$A$776,$A58,СВЦЭМ!$B$33:$B$776,I$47)+'СЕТ СН'!$G$14+СВЦЭМ!$D$10+'СЕТ СН'!$G$5-'СЕТ СН'!$G$24</f>
        <v>2859.56813448</v>
      </c>
      <c r="J58" s="36">
        <f>SUMIFS(СВЦЭМ!$D$33:$D$776,СВЦЭМ!$A$33:$A$776,$A58,СВЦЭМ!$B$33:$B$776,J$47)+'СЕТ СН'!$G$14+СВЦЭМ!$D$10+'СЕТ СН'!$G$5-'СЕТ СН'!$G$24</f>
        <v>2838.7511047399998</v>
      </c>
      <c r="K58" s="36">
        <f>SUMIFS(СВЦЭМ!$D$33:$D$776,СВЦЭМ!$A$33:$A$776,$A58,СВЦЭМ!$B$33:$B$776,K$47)+'СЕТ СН'!$G$14+СВЦЭМ!$D$10+'СЕТ СН'!$G$5-'СЕТ СН'!$G$24</f>
        <v>2827.0787616399998</v>
      </c>
      <c r="L58" s="36">
        <f>SUMIFS(СВЦЭМ!$D$33:$D$776,СВЦЭМ!$A$33:$A$776,$A58,СВЦЭМ!$B$33:$B$776,L$47)+'СЕТ СН'!$G$14+СВЦЭМ!$D$10+'СЕТ СН'!$G$5-'СЕТ СН'!$G$24</f>
        <v>2802.66663526</v>
      </c>
      <c r="M58" s="36">
        <f>SUMIFS(СВЦЭМ!$D$33:$D$776,СВЦЭМ!$A$33:$A$776,$A58,СВЦЭМ!$B$33:$B$776,M$47)+'СЕТ СН'!$G$14+СВЦЭМ!$D$10+'СЕТ СН'!$G$5-'СЕТ СН'!$G$24</f>
        <v>2775.5597091600002</v>
      </c>
      <c r="N58" s="36">
        <f>SUMIFS(СВЦЭМ!$D$33:$D$776,СВЦЭМ!$A$33:$A$776,$A58,СВЦЭМ!$B$33:$B$776,N$47)+'СЕТ СН'!$G$14+СВЦЭМ!$D$10+'СЕТ СН'!$G$5-'СЕТ СН'!$G$24</f>
        <v>2759.89084684</v>
      </c>
      <c r="O58" s="36">
        <f>SUMIFS(СВЦЭМ!$D$33:$D$776,СВЦЭМ!$A$33:$A$776,$A58,СВЦЭМ!$B$33:$B$776,O$47)+'СЕТ СН'!$G$14+СВЦЭМ!$D$10+'СЕТ СН'!$G$5-'СЕТ СН'!$G$24</f>
        <v>2765.0402665699999</v>
      </c>
      <c r="P58" s="36">
        <f>SUMIFS(СВЦЭМ!$D$33:$D$776,СВЦЭМ!$A$33:$A$776,$A58,СВЦЭМ!$B$33:$B$776,P$47)+'СЕТ СН'!$G$14+СВЦЭМ!$D$10+'СЕТ СН'!$G$5-'СЕТ СН'!$G$24</f>
        <v>2769.7559862200001</v>
      </c>
      <c r="Q58" s="36">
        <f>SUMIFS(СВЦЭМ!$D$33:$D$776,СВЦЭМ!$A$33:$A$776,$A58,СВЦЭМ!$B$33:$B$776,Q$47)+'СЕТ СН'!$G$14+СВЦЭМ!$D$10+'СЕТ СН'!$G$5-'СЕТ СН'!$G$24</f>
        <v>2770.6662750300002</v>
      </c>
      <c r="R58" s="36">
        <f>SUMIFS(СВЦЭМ!$D$33:$D$776,СВЦЭМ!$A$33:$A$776,$A58,СВЦЭМ!$B$33:$B$776,R$47)+'СЕТ СН'!$G$14+СВЦЭМ!$D$10+'СЕТ СН'!$G$5-'СЕТ СН'!$G$24</f>
        <v>2768.87282392</v>
      </c>
      <c r="S58" s="36">
        <f>SUMIFS(СВЦЭМ!$D$33:$D$776,СВЦЭМ!$A$33:$A$776,$A58,СВЦЭМ!$B$33:$B$776,S$47)+'СЕТ СН'!$G$14+СВЦЭМ!$D$10+'СЕТ СН'!$G$5-'СЕТ СН'!$G$24</f>
        <v>2763.8390245099999</v>
      </c>
      <c r="T58" s="36">
        <f>SUMIFS(СВЦЭМ!$D$33:$D$776,СВЦЭМ!$A$33:$A$776,$A58,СВЦЭМ!$B$33:$B$776,T$47)+'СЕТ СН'!$G$14+СВЦЭМ!$D$10+'СЕТ СН'!$G$5-'СЕТ СН'!$G$24</f>
        <v>2783.0784876600001</v>
      </c>
      <c r="U58" s="36">
        <f>SUMIFS(СВЦЭМ!$D$33:$D$776,СВЦЭМ!$A$33:$A$776,$A58,СВЦЭМ!$B$33:$B$776,U$47)+'СЕТ СН'!$G$14+СВЦЭМ!$D$10+'СЕТ СН'!$G$5-'СЕТ СН'!$G$24</f>
        <v>2778.6359023699997</v>
      </c>
      <c r="V58" s="36">
        <f>SUMIFS(СВЦЭМ!$D$33:$D$776,СВЦЭМ!$A$33:$A$776,$A58,СВЦЭМ!$B$33:$B$776,V$47)+'СЕТ СН'!$G$14+СВЦЭМ!$D$10+'СЕТ СН'!$G$5-'СЕТ СН'!$G$24</f>
        <v>2767.4672667599998</v>
      </c>
      <c r="W58" s="36">
        <f>SUMIFS(СВЦЭМ!$D$33:$D$776,СВЦЭМ!$A$33:$A$776,$A58,СВЦЭМ!$B$33:$B$776,W$47)+'СЕТ СН'!$G$14+СВЦЭМ!$D$10+'СЕТ СН'!$G$5-'СЕТ СН'!$G$24</f>
        <v>2761.25156053</v>
      </c>
      <c r="X58" s="36">
        <f>SUMIFS(СВЦЭМ!$D$33:$D$776,СВЦЭМ!$A$33:$A$776,$A58,СВЦЭМ!$B$33:$B$776,X$47)+'СЕТ СН'!$G$14+СВЦЭМ!$D$10+'СЕТ СН'!$G$5-'СЕТ СН'!$G$24</f>
        <v>2762.3826849699999</v>
      </c>
      <c r="Y58" s="36">
        <f>SUMIFS(СВЦЭМ!$D$33:$D$776,СВЦЭМ!$A$33:$A$776,$A58,СВЦЭМ!$B$33:$B$776,Y$47)+'СЕТ СН'!$G$14+СВЦЭМ!$D$10+'СЕТ СН'!$G$5-'СЕТ СН'!$G$24</f>
        <v>2781.28106364</v>
      </c>
    </row>
    <row r="59" spans="1:25" ht="15.75" x14ac:dyDescent="0.2">
      <c r="A59" s="35">
        <f t="shared" si="1"/>
        <v>44147</v>
      </c>
      <c r="B59" s="36">
        <f>SUMIFS(СВЦЭМ!$D$33:$D$776,СВЦЭМ!$A$33:$A$776,$A59,СВЦЭМ!$B$33:$B$776,B$47)+'СЕТ СН'!$G$14+СВЦЭМ!$D$10+'СЕТ СН'!$G$5-'СЕТ СН'!$G$24</f>
        <v>2779.4673492800002</v>
      </c>
      <c r="C59" s="36">
        <f>SUMIFS(СВЦЭМ!$D$33:$D$776,СВЦЭМ!$A$33:$A$776,$A59,СВЦЭМ!$B$33:$B$776,C$47)+'СЕТ СН'!$G$14+СВЦЭМ!$D$10+'СЕТ СН'!$G$5-'СЕТ СН'!$G$24</f>
        <v>2859.9282939300001</v>
      </c>
      <c r="D59" s="36">
        <f>SUMIFS(СВЦЭМ!$D$33:$D$776,СВЦЭМ!$A$33:$A$776,$A59,СВЦЭМ!$B$33:$B$776,D$47)+'СЕТ СН'!$G$14+СВЦЭМ!$D$10+'СЕТ СН'!$G$5-'СЕТ СН'!$G$24</f>
        <v>2902.7091985699999</v>
      </c>
      <c r="E59" s="36">
        <f>SUMIFS(СВЦЭМ!$D$33:$D$776,СВЦЭМ!$A$33:$A$776,$A59,СВЦЭМ!$B$33:$B$776,E$47)+'СЕТ СН'!$G$14+СВЦЭМ!$D$10+'СЕТ СН'!$G$5-'СЕТ СН'!$G$24</f>
        <v>2917.5195930099999</v>
      </c>
      <c r="F59" s="36">
        <f>SUMIFS(СВЦЭМ!$D$33:$D$776,СВЦЭМ!$A$33:$A$776,$A59,СВЦЭМ!$B$33:$B$776,F$47)+'СЕТ СН'!$G$14+СВЦЭМ!$D$10+'СЕТ СН'!$G$5-'СЕТ СН'!$G$24</f>
        <v>2920.4513563199998</v>
      </c>
      <c r="G59" s="36">
        <f>SUMIFS(СВЦЭМ!$D$33:$D$776,СВЦЭМ!$A$33:$A$776,$A59,СВЦЭМ!$B$33:$B$776,G$47)+'СЕТ СН'!$G$14+СВЦЭМ!$D$10+'СЕТ СН'!$G$5-'СЕТ СН'!$G$24</f>
        <v>2914.7264722800001</v>
      </c>
      <c r="H59" s="36">
        <f>SUMIFS(СВЦЭМ!$D$33:$D$776,СВЦЭМ!$A$33:$A$776,$A59,СВЦЭМ!$B$33:$B$776,H$47)+'СЕТ СН'!$G$14+СВЦЭМ!$D$10+'СЕТ СН'!$G$5-'СЕТ СН'!$G$24</f>
        <v>2888.8647083199999</v>
      </c>
      <c r="I59" s="36">
        <f>SUMIFS(СВЦЭМ!$D$33:$D$776,СВЦЭМ!$A$33:$A$776,$A59,СВЦЭМ!$B$33:$B$776,I$47)+'СЕТ СН'!$G$14+СВЦЭМ!$D$10+'СЕТ СН'!$G$5-'СЕТ СН'!$G$24</f>
        <v>2853.5168266000001</v>
      </c>
      <c r="J59" s="36">
        <f>SUMIFS(СВЦЭМ!$D$33:$D$776,СВЦЭМ!$A$33:$A$776,$A59,СВЦЭМ!$B$33:$B$776,J$47)+'СЕТ СН'!$G$14+СВЦЭМ!$D$10+'СЕТ СН'!$G$5-'СЕТ СН'!$G$24</f>
        <v>2853.3521810299999</v>
      </c>
      <c r="K59" s="36">
        <f>SUMIFS(СВЦЭМ!$D$33:$D$776,СВЦЭМ!$A$33:$A$776,$A59,СВЦЭМ!$B$33:$B$776,K$47)+'СЕТ СН'!$G$14+СВЦЭМ!$D$10+'СЕТ СН'!$G$5-'СЕТ СН'!$G$24</f>
        <v>2844.66091947</v>
      </c>
      <c r="L59" s="36">
        <f>SUMIFS(СВЦЭМ!$D$33:$D$776,СВЦЭМ!$A$33:$A$776,$A59,СВЦЭМ!$B$33:$B$776,L$47)+'СЕТ СН'!$G$14+СВЦЭМ!$D$10+'СЕТ СН'!$G$5-'СЕТ СН'!$G$24</f>
        <v>2805.7818377100002</v>
      </c>
      <c r="M59" s="36">
        <f>SUMIFS(СВЦЭМ!$D$33:$D$776,СВЦЭМ!$A$33:$A$776,$A59,СВЦЭМ!$B$33:$B$776,M$47)+'СЕТ СН'!$G$14+СВЦЭМ!$D$10+'СЕТ СН'!$G$5-'СЕТ СН'!$G$24</f>
        <v>2775.8030057799997</v>
      </c>
      <c r="N59" s="36">
        <f>SUMIFS(СВЦЭМ!$D$33:$D$776,СВЦЭМ!$A$33:$A$776,$A59,СВЦЭМ!$B$33:$B$776,N$47)+'СЕТ СН'!$G$14+СВЦЭМ!$D$10+'СЕТ СН'!$G$5-'СЕТ СН'!$G$24</f>
        <v>2776.94755446</v>
      </c>
      <c r="O59" s="36">
        <f>SUMIFS(СВЦЭМ!$D$33:$D$776,СВЦЭМ!$A$33:$A$776,$A59,СВЦЭМ!$B$33:$B$776,O$47)+'СЕТ СН'!$G$14+СВЦЭМ!$D$10+'СЕТ СН'!$G$5-'СЕТ СН'!$G$24</f>
        <v>2776.1986458900001</v>
      </c>
      <c r="P59" s="36">
        <f>SUMIFS(СВЦЭМ!$D$33:$D$776,СВЦЭМ!$A$33:$A$776,$A59,СВЦЭМ!$B$33:$B$776,P$47)+'СЕТ СН'!$G$14+СВЦЭМ!$D$10+'СЕТ СН'!$G$5-'СЕТ СН'!$G$24</f>
        <v>2773.6061828399997</v>
      </c>
      <c r="Q59" s="36">
        <f>SUMIFS(СВЦЭМ!$D$33:$D$776,СВЦЭМ!$A$33:$A$776,$A59,СВЦЭМ!$B$33:$B$776,Q$47)+'СЕТ СН'!$G$14+СВЦЭМ!$D$10+'СЕТ СН'!$G$5-'СЕТ СН'!$G$24</f>
        <v>2772.4120583399999</v>
      </c>
      <c r="R59" s="36">
        <f>SUMIFS(СВЦЭМ!$D$33:$D$776,СВЦЭМ!$A$33:$A$776,$A59,СВЦЭМ!$B$33:$B$776,R$47)+'СЕТ СН'!$G$14+СВЦЭМ!$D$10+'СЕТ СН'!$G$5-'СЕТ СН'!$G$24</f>
        <v>2772.3458259600002</v>
      </c>
      <c r="S59" s="36">
        <f>SUMIFS(СВЦЭМ!$D$33:$D$776,СВЦЭМ!$A$33:$A$776,$A59,СВЦЭМ!$B$33:$B$776,S$47)+'СЕТ СН'!$G$14+СВЦЭМ!$D$10+'СЕТ СН'!$G$5-'СЕТ СН'!$G$24</f>
        <v>2769.29505083</v>
      </c>
      <c r="T59" s="36">
        <f>SUMIFS(СВЦЭМ!$D$33:$D$776,СВЦЭМ!$A$33:$A$776,$A59,СВЦЭМ!$B$33:$B$776,T$47)+'СЕТ СН'!$G$14+СВЦЭМ!$D$10+'СЕТ СН'!$G$5-'СЕТ СН'!$G$24</f>
        <v>2791.8878425600001</v>
      </c>
      <c r="U59" s="36">
        <f>SUMIFS(СВЦЭМ!$D$33:$D$776,СВЦЭМ!$A$33:$A$776,$A59,СВЦЭМ!$B$33:$B$776,U$47)+'СЕТ СН'!$G$14+СВЦЭМ!$D$10+'СЕТ СН'!$G$5-'СЕТ СН'!$G$24</f>
        <v>2786.9363079499999</v>
      </c>
      <c r="V59" s="36">
        <f>SUMIFS(СВЦЭМ!$D$33:$D$776,СВЦЭМ!$A$33:$A$776,$A59,СВЦЭМ!$B$33:$B$776,V$47)+'СЕТ СН'!$G$14+СВЦЭМ!$D$10+'СЕТ СН'!$G$5-'СЕТ СН'!$G$24</f>
        <v>2766.34895628</v>
      </c>
      <c r="W59" s="36">
        <f>SUMIFS(СВЦЭМ!$D$33:$D$776,СВЦЭМ!$A$33:$A$776,$A59,СВЦЭМ!$B$33:$B$776,W$47)+'СЕТ СН'!$G$14+СВЦЭМ!$D$10+'СЕТ СН'!$G$5-'СЕТ СН'!$G$24</f>
        <v>2766.8807473799998</v>
      </c>
      <c r="X59" s="36">
        <f>SUMIFS(СВЦЭМ!$D$33:$D$776,СВЦЭМ!$A$33:$A$776,$A59,СВЦЭМ!$B$33:$B$776,X$47)+'СЕТ СН'!$G$14+СВЦЭМ!$D$10+'СЕТ СН'!$G$5-'СЕТ СН'!$G$24</f>
        <v>2850.6623536400002</v>
      </c>
      <c r="Y59" s="36">
        <f>SUMIFS(СВЦЭМ!$D$33:$D$776,СВЦЭМ!$A$33:$A$776,$A59,СВЦЭМ!$B$33:$B$776,Y$47)+'СЕТ СН'!$G$14+СВЦЭМ!$D$10+'СЕТ СН'!$G$5-'СЕТ СН'!$G$24</f>
        <v>2818.65727844</v>
      </c>
    </row>
    <row r="60" spans="1:25" ht="15.75" x14ac:dyDescent="0.2">
      <c r="A60" s="35">
        <f t="shared" si="1"/>
        <v>44148</v>
      </c>
      <c r="B60" s="36">
        <f>SUMIFS(СВЦЭМ!$D$33:$D$776,СВЦЭМ!$A$33:$A$776,$A60,СВЦЭМ!$B$33:$B$776,B$47)+'СЕТ СН'!$G$14+СВЦЭМ!$D$10+'СЕТ СН'!$G$5-'СЕТ СН'!$G$24</f>
        <v>2789.3161868400002</v>
      </c>
      <c r="C60" s="36">
        <f>SUMIFS(СВЦЭМ!$D$33:$D$776,СВЦЭМ!$A$33:$A$776,$A60,СВЦЭМ!$B$33:$B$776,C$47)+'СЕТ СН'!$G$14+СВЦЭМ!$D$10+'СЕТ СН'!$G$5-'СЕТ СН'!$G$24</f>
        <v>2870.0476837900001</v>
      </c>
      <c r="D60" s="36">
        <f>SUMIFS(СВЦЭМ!$D$33:$D$776,СВЦЭМ!$A$33:$A$776,$A60,СВЦЭМ!$B$33:$B$776,D$47)+'СЕТ СН'!$G$14+СВЦЭМ!$D$10+'СЕТ СН'!$G$5-'СЕТ СН'!$G$24</f>
        <v>2924.9870585500003</v>
      </c>
      <c r="E60" s="36">
        <f>SUMIFS(СВЦЭМ!$D$33:$D$776,СВЦЭМ!$A$33:$A$776,$A60,СВЦЭМ!$B$33:$B$776,E$47)+'СЕТ СН'!$G$14+СВЦЭМ!$D$10+'СЕТ СН'!$G$5-'СЕТ СН'!$G$24</f>
        <v>2938.5760166700002</v>
      </c>
      <c r="F60" s="36">
        <f>SUMIFS(СВЦЭМ!$D$33:$D$776,СВЦЭМ!$A$33:$A$776,$A60,СВЦЭМ!$B$33:$B$776,F$47)+'СЕТ СН'!$G$14+СВЦЭМ!$D$10+'СЕТ СН'!$G$5-'СЕТ СН'!$G$24</f>
        <v>2932.2734523999998</v>
      </c>
      <c r="G60" s="36">
        <f>SUMIFS(СВЦЭМ!$D$33:$D$776,СВЦЭМ!$A$33:$A$776,$A60,СВЦЭМ!$B$33:$B$776,G$47)+'СЕТ СН'!$G$14+СВЦЭМ!$D$10+'СЕТ СН'!$G$5-'СЕТ СН'!$G$24</f>
        <v>2917.3301793400001</v>
      </c>
      <c r="H60" s="36">
        <f>SUMIFS(СВЦЭМ!$D$33:$D$776,СВЦЭМ!$A$33:$A$776,$A60,СВЦЭМ!$B$33:$B$776,H$47)+'СЕТ СН'!$G$14+СВЦЭМ!$D$10+'СЕТ СН'!$G$5-'СЕТ СН'!$G$24</f>
        <v>2879.70361946</v>
      </c>
      <c r="I60" s="36">
        <f>SUMIFS(СВЦЭМ!$D$33:$D$776,СВЦЭМ!$A$33:$A$776,$A60,СВЦЭМ!$B$33:$B$776,I$47)+'СЕТ СН'!$G$14+СВЦЭМ!$D$10+'СЕТ СН'!$G$5-'СЕТ СН'!$G$24</f>
        <v>2839.9929882000001</v>
      </c>
      <c r="J60" s="36">
        <f>SUMIFS(СВЦЭМ!$D$33:$D$776,СВЦЭМ!$A$33:$A$776,$A60,СВЦЭМ!$B$33:$B$776,J$47)+'СЕТ СН'!$G$14+СВЦЭМ!$D$10+'СЕТ СН'!$G$5-'СЕТ СН'!$G$24</f>
        <v>2813.4812840599998</v>
      </c>
      <c r="K60" s="36">
        <f>SUMIFS(СВЦЭМ!$D$33:$D$776,СВЦЭМ!$A$33:$A$776,$A60,СВЦЭМ!$B$33:$B$776,K$47)+'СЕТ СН'!$G$14+СВЦЭМ!$D$10+'СЕТ СН'!$G$5-'СЕТ СН'!$G$24</f>
        <v>2808.5645415700001</v>
      </c>
      <c r="L60" s="36">
        <f>SUMIFS(СВЦЭМ!$D$33:$D$776,СВЦЭМ!$A$33:$A$776,$A60,СВЦЭМ!$B$33:$B$776,L$47)+'СЕТ СН'!$G$14+СВЦЭМ!$D$10+'СЕТ СН'!$G$5-'СЕТ СН'!$G$24</f>
        <v>2779.5588107200001</v>
      </c>
      <c r="M60" s="36">
        <f>SUMIFS(СВЦЭМ!$D$33:$D$776,СВЦЭМ!$A$33:$A$776,$A60,СВЦЭМ!$B$33:$B$776,M$47)+'СЕТ СН'!$G$14+СВЦЭМ!$D$10+'СЕТ СН'!$G$5-'СЕТ СН'!$G$24</f>
        <v>2757.32123783</v>
      </c>
      <c r="N60" s="36">
        <f>SUMIFS(СВЦЭМ!$D$33:$D$776,СВЦЭМ!$A$33:$A$776,$A60,СВЦЭМ!$B$33:$B$776,N$47)+'СЕТ СН'!$G$14+СВЦЭМ!$D$10+'СЕТ СН'!$G$5-'СЕТ СН'!$G$24</f>
        <v>2747.45528453</v>
      </c>
      <c r="O60" s="36">
        <f>SUMIFS(СВЦЭМ!$D$33:$D$776,СВЦЭМ!$A$33:$A$776,$A60,СВЦЭМ!$B$33:$B$776,O$47)+'СЕТ СН'!$G$14+СВЦЭМ!$D$10+'СЕТ СН'!$G$5-'СЕТ СН'!$G$24</f>
        <v>2742.4141453100001</v>
      </c>
      <c r="P60" s="36">
        <f>SUMIFS(СВЦЭМ!$D$33:$D$776,СВЦЭМ!$A$33:$A$776,$A60,СВЦЭМ!$B$33:$B$776,P$47)+'СЕТ СН'!$G$14+СВЦЭМ!$D$10+'СЕТ СН'!$G$5-'СЕТ СН'!$G$24</f>
        <v>2740.7626523200001</v>
      </c>
      <c r="Q60" s="36">
        <f>SUMIFS(СВЦЭМ!$D$33:$D$776,СВЦЭМ!$A$33:$A$776,$A60,СВЦЭМ!$B$33:$B$776,Q$47)+'СЕТ СН'!$G$14+СВЦЭМ!$D$10+'СЕТ СН'!$G$5-'СЕТ СН'!$G$24</f>
        <v>2740.4634231300001</v>
      </c>
      <c r="R60" s="36">
        <f>SUMIFS(СВЦЭМ!$D$33:$D$776,СВЦЭМ!$A$33:$A$776,$A60,СВЦЭМ!$B$33:$B$776,R$47)+'СЕТ СН'!$G$14+СВЦЭМ!$D$10+'СЕТ СН'!$G$5-'СЕТ СН'!$G$24</f>
        <v>2738.9056044399999</v>
      </c>
      <c r="S60" s="36">
        <f>SUMIFS(СВЦЭМ!$D$33:$D$776,СВЦЭМ!$A$33:$A$776,$A60,СВЦЭМ!$B$33:$B$776,S$47)+'СЕТ СН'!$G$14+СВЦЭМ!$D$10+'СЕТ СН'!$G$5-'СЕТ СН'!$G$24</f>
        <v>2754.6061797699999</v>
      </c>
      <c r="T60" s="36">
        <f>SUMIFS(СВЦЭМ!$D$33:$D$776,СВЦЭМ!$A$33:$A$776,$A60,СВЦЭМ!$B$33:$B$776,T$47)+'СЕТ СН'!$G$14+СВЦЭМ!$D$10+'СЕТ СН'!$G$5-'СЕТ СН'!$G$24</f>
        <v>2777.7850891200001</v>
      </c>
      <c r="U60" s="36">
        <f>SUMIFS(СВЦЭМ!$D$33:$D$776,СВЦЭМ!$A$33:$A$776,$A60,СВЦЭМ!$B$33:$B$776,U$47)+'СЕТ СН'!$G$14+СВЦЭМ!$D$10+'СЕТ СН'!$G$5-'СЕТ СН'!$G$24</f>
        <v>2773.2726736899999</v>
      </c>
      <c r="V60" s="36">
        <f>SUMIFS(СВЦЭМ!$D$33:$D$776,СВЦЭМ!$A$33:$A$776,$A60,СВЦЭМ!$B$33:$B$776,V$47)+'СЕТ СН'!$G$14+СВЦЭМ!$D$10+'СЕТ СН'!$G$5-'СЕТ СН'!$G$24</f>
        <v>2759.53367841</v>
      </c>
      <c r="W60" s="36">
        <f>SUMIFS(СВЦЭМ!$D$33:$D$776,СВЦЭМ!$A$33:$A$776,$A60,СВЦЭМ!$B$33:$B$776,W$47)+'СЕТ СН'!$G$14+СВЦЭМ!$D$10+'СЕТ СН'!$G$5-'СЕТ СН'!$G$24</f>
        <v>2749.15166847</v>
      </c>
      <c r="X60" s="36">
        <f>SUMIFS(СВЦЭМ!$D$33:$D$776,СВЦЭМ!$A$33:$A$776,$A60,СВЦЭМ!$B$33:$B$776,X$47)+'СЕТ СН'!$G$14+СВЦЭМ!$D$10+'СЕТ СН'!$G$5-'СЕТ СН'!$G$24</f>
        <v>2730.8669570299999</v>
      </c>
      <c r="Y60" s="36">
        <f>SUMIFS(СВЦЭМ!$D$33:$D$776,СВЦЭМ!$A$33:$A$776,$A60,СВЦЭМ!$B$33:$B$776,Y$47)+'СЕТ СН'!$G$14+СВЦЭМ!$D$10+'СЕТ СН'!$G$5-'СЕТ СН'!$G$24</f>
        <v>2742.1386421500001</v>
      </c>
    </row>
    <row r="61" spans="1:25" ht="15.75" x14ac:dyDescent="0.2">
      <c r="A61" s="35">
        <f t="shared" si="1"/>
        <v>44149</v>
      </c>
      <c r="B61" s="36">
        <f>SUMIFS(СВЦЭМ!$D$33:$D$776,СВЦЭМ!$A$33:$A$776,$A61,СВЦЭМ!$B$33:$B$776,B$47)+'СЕТ СН'!$G$14+СВЦЭМ!$D$10+'СЕТ СН'!$G$5-'СЕТ СН'!$G$24</f>
        <v>2791.7526022500001</v>
      </c>
      <c r="C61" s="36">
        <f>SUMIFS(СВЦЭМ!$D$33:$D$776,СВЦЭМ!$A$33:$A$776,$A61,СВЦЭМ!$B$33:$B$776,C$47)+'СЕТ СН'!$G$14+СВЦЭМ!$D$10+'СЕТ СН'!$G$5-'СЕТ СН'!$G$24</f>
        <v>2858.5211121000002</v>
      </c>
      <c r="D61" s="36">
        <f>SUMIFS(СВЦЭМ!$D$33:$D$776,СВЦЭМ!$A$33:$A$776,$A61,СВЦЭМ!$B$33:$B$776,D$47)+'СЕТ СН'!$G$14+СВЦЭМ!$D$10+'СЕТ СН'!$G$5-'СЕТ СН'!$G$24</f>
        <v>2913.9807158499998</v>
      </c>
      <c r="E61" s="36">
        <f>SUMIFS(СВЦЭМ!$D$33:$D$776,СВЦЭМ!$A$33:$A$776,$A61,СВЦЭМ!$B$33:$B$776,E$47)+'СЕТ СН'!$G$14+СВЦЭМ!$D$10+'СЕТ СН'!$G$5-'СЕТ СН'!$G$24</f>
        <v>2922.2029674699997</v>
      </c>
      <c r="F61" s="36">
        <f>SUMIFS(СВЦЭМ!$D$33:$D$776,СВЦЭМ!$A$33:$A$776,$A61,СВЦЭМ!$B$33:$B$776,F$47)+'СЕТ СН'!$G$14+СВЦЭМ!$D$10+'СЕТ СН'!$G$5-'СЕТ СН'!$G$24</f>
        <v>2909.7599601900001</v>
      </c>
      <c r="G61" s="36">
        <f>SUMIFS(СВЦЭМ!$D$33:$D$776,СВЦЭМ!$A$33:$A$776,$A61,СВЦЭМ!$B$33:$B$776,G$47)+'СЕТ СН'!$G$14+СВЦЭМ!$D$10+'СЕТ СН'!$G$5-'СЕТ СН'!$G$24</f>
        <v>2893.6815481799999</v>
      </c>
      <c r="H61" s="36">
        <f>SUMIFS(СВЦЭМ!$D$33:$D$776,СВЦЭМ!$A$33:$A$776,$A61,СВЦЭМ!$B$33:$B$776,H$47)+'СЕТ СН'!$G$14+СВЦЭМ!$D$10+'СЕТ СН'!$G$5-'СЕТ СН'!$G$24</f>
        <v>2871.3491614999998</v>
      </c>
      <c r="I61" s="36">
        <f>SUMIFS(СВЦЭМ!$D$33:$D$776,СВЦЭМ!$A$33:$A$776,$A61,СВЦЭМ!$B$33:$B$776,I$47)+'СЕТ СН'!$G$14+СВЦЭМ!$D$10+'СЕТ СН'!$G$5-'СЕТ СН'!$G$24</f>
        <v>2854.8675415100001</v>
      </c>
      <c r="J61" s="36">
        <f>SUMIFS(СВЦЭМ!$D$33:$D$776,СВЦЭМ!$A$33:$A$776,$A61,СВЦЭМ!$B$33:$B$776,J$47)+'СЕТ СН'!$G$14+СВЦЭМ!$D$10+'СЕТ СН'!$G$5-'СЕТ СН'!$G$24</f>
        <v>2836.6124251400001</v>
      </c>
      <c r="K61" s="36">
        <f>SUMIFS(СВЦЭМ!$D$33:$D$776,СВЦЭМ!$A$33:$A$776,$A61,СВЦЭМ!$B$33:$B$776,K$47)+'СЕТ СН'!$G$14+СВЦЭМ!$D$10+'СЕТ СН'!$G$5-'СЕТ СН'!$G$24</f>
        <v>2815.2743698899999</v>
      </c>
      <c r="L61" s="36">
        <f>SUMIFS(СВЦЭМ!$D$33:$D$776,СВЦЭМ!$A$33:$A$776,$A61,СВЦЭМ!$B$33:$B$776,L$47)+'СЕТ СН'!$G$14+СВЦЭМ!$D$10+'СЕТ СН'!$G$5-'СЕТ СН'!$G$24</f>
        <v>2787.97100972</v>
      </c>
      <c r="M61" s="36">
        <f>SUMIFS(СВЦЭМ!$D$33:$D$776,СВЦЭМ!$A$33:$A$776,$A61,СВЦЭМ!$B$33:$B$776,M$47)+'СЕТ СН'!$G$14+СВЦЭМ!$D$10+'СЕТ СН'!$G$5-'СЕТ СН'!$G$24</f>
        <v>2742.5715374000001</v>
      </c>
      <c r="N61" s="36">
        <f>SUMIFS(СВЦЭМ!$D$33:$D$776,СВЦЭМ!$A$33:$A$776,$A61,СВЦЭМ!$B$33:$B$776,N$47)+'СЕТ СН'!$G$14+СВЦЭМ!$D$10+'СЕТ СН'!$G$5-'СЕТ СН'!$G$24</f>
        <v>2739.0961545</v>
      </c>
      <c r="O61" s="36">
        <f>SUMIFS(СВЦЭМ!$D$33:$D$776,СВЦЭМ!$A$33:$A$776,$A61,СВЦЭМ!$B$33:$B$776,O$47)+'СЕТ СН'!$G$14+СВЦЭМ!$D$10+'СЕТ СН'!$G$5-'СЕТ СН'!$G$24</f>
        <v>2763.87629616</v>
      </c>
      <c r="P61" s="36">
        <f>SUMIFS(СВЦЭМ!$D$33:$D$776,СВЦЭМ!$A$33:$A$776,$A61,СВЦЭМ!$B$33:$B$776,P$47)+'СЕТ СН'!$G$14+СВЦЭМ!$D$10+'СЕТ СН'!$G$5-'СЕТ СН'!$G$24</f>
        <v>2776.2106243200001</v>
      </c>
      <c r="Q61" s="36">
        <f>SUMIFS(СВЦЭМ!$D$33:$D$776,СВЦЭМ!$A$33:$A$776,$A61,СВЦЭМ!$B$33:$B$776,Q$47)+'СЕТ СН'!$G$14+СВЦЭМ!$D$10+'СЕТ СН'!$G$5-'СЕТ СН'!$G$24</f>
        <v>2776.8547428000002</v>
      </c>
      <c r="R61" s="36">
        <f>SUMIFS(СВЦЭМ!$D$33:$D$776,СВЦЭМ!$A$33:$A$776,$A61,СВЦЭМ!$B$33:$B$776,R$47)+'СЕТ СН'!$G$14+СВЦЭМ!$D$10+'СЕТ СН'!$G$5-'СЕТ СН'!$G$24</f>
        <v>2771.54453573</v>
      </c>
      <c r="S61" s="36">
        <f>SUMIFS(СВЦЭМ!$D$33:$D$776,СВЦЭМ!$A$33:$A$776,$A61,СВЦЭМ!$B$33:$B$776,S$47)+'СЕТ СН'!$G$14+СВЦЭМ!$D$10+'СЕТ СН'!$G$5-'СЕТ СН'!$G$24</f>
        <v>2742.0805744099998</v>
      </c>
      <c r="T61" s="36">
        <f>SUMIFS(СВЦЭМ!$D$33:$D$776,СВЦЭМ!$A$33:$A$776,$A61,СВЦЭМ!$B$33:$B$776,T$47)+'СЕТ СН'!$G$14+СВЦЭМ!$D$10+'СЕТ СН'!$G$5-'СЕТ СН'!$G$24</f>
        <v>2712.5860516600001</v>
      </c>
      <c r="U61" s="36">
        <f>SUMIFS(СВЦЭМ!$D$33:$D$776,СВЦЭМ!$A$33:$A$776,$A61,СВЦЭМ!$B$33:$B$776,U$47)+'СЕТ СН'!$G$14+СВЦЭМ!$D$10+'СЕТ СН'!$G$5-'СЕТ СН'!$G$24</f>
        <v>2716.2445690899999</v>
      </c>
      <c r="V61" s="36">
        <f>SUMIFS(СВЦЭМ!$D$33:$D$776,СВЦЭМ!$A$33:$A$776,$A61,СВЦЭМ!$B$33:$B$776,V$47)+'СЕТ СН'!$G$14+СВЦЭМ!$D$10+'СЕТ СН'!$G$5-'СЕТ СН'!$G$24</f>
        <v>2744.6123983500001</v>
      </c>
      <c r="W61" s="36">
        <f>SUMIFS(СВЦЭМ!$D$33:$D$776,СВЦЭМ!$A$33:$A$776,$A61,СВЦЭМ!$B$33:$B$776,W$47)+'СЕТ СН'!$G$14+СВЦЭМ!$D$10+'СЕТ СН'!$G$5-'СЕТ СН'!$G$24</f>
        <v>2760.9790251200002</v>
      </c>
      <c r="X61" s="36">
        <f>SUMIFS(СВЦЭМ!$D$33:$D$776,СВЦЭМ!$A$33:$A$776,$A61,СВЦЭМ!$B$33:$B$776,X$47)+'СЕТ СН'!$G$14+СВЦЭМ!$D$10+'СЕТ СН'!$G$5-'СЕТ СН'!$G$24</f>
        <v>2770.2251008200001</v>
      </c>
      <c r="Y61" s="36">
        <f>SUMIFS(СВЦЭМ!$D$33:$D$776,СВЦЭМ!$A$33:$A$776,$A61,СВЦЭМ!$B$33:$B$776,Y$47)+'СЕТ СН'!$G$14+СВЦЭМ!$D$10+'СЕТ СН'!$G$5-'СЕТ СН'!$G$24</f>
        <v>2765.7537825199997</v>
      </c>
    </row>
    <row r="62" spans="1:25" ht="15.75" x14ac:dyDescent="0.2">
      <c r="A62" s="35">
        <f t="shared" si="1"/>
        <v>44150</v>
      </c>
      <c r="B62" s="36">
        <f>SUMIFS(СВЦЭМ!$D$33:$D$776,СВЦЭМ!$A$33:$A$776,$A62,СВЦЭМ!$B$33:$B$776,B$47)+'СЕТ СН'!$G$14+СВЦЭМ!$D$10+'СЕТ СН'!$G$5-'СЕТ СН'!$G$24</f>
        <v>2790.2211516899997</v>
      </c>
      <c r="C62" s="36">
        <f>SUMIFS(СВЦЭМ!$D$33:$D$776,СВЦЭМ!$A$33:$A$776,$A62,СВЦЭМ!$B$33:$B$776,C$47)+'СЕТ СН'!$G$14+СВЦЭМ!$D$10+'СЕТ СН'!$G$5-'СЕТ СН'!$G$24</f>
        <v>2870.5377757599999</v>
      </c>
      <c r="D62" s="36">
        <f>SUMIFS(СВЦЭМ!$D$33:$D$776,СВЦЭМ!$A$33:$A$776,$A62,СВЦЭМ!$B$33:$B$776,D$47)+'СЕТ СН'!$G$14+СВЦЭМ!$D$10+'СЕТ СН'!$G$5-'СЕТ СН'!$G$24</f>
        <v>2931.76729897</v>
      </c>
      <c r="E62" s="36">
        <f>SUMIFS(СВЦЭМ!$D$33:$D$776,СВЦЭМ!$A$33:$A$776,$A62,СВЦЭМ!$B$33:$B$776,E$47)+'СЕТ СН'!$G$14+СВЦЭМ!$D$10+'СЕТ СН'!$G$5-'СЕТ СН'!$G$24</f>
        <v>2945.04561113</v>
      </c>
      <c r="F62" s="36">
        <f>SUMIFS(СВЦЭМ!$D$33:$D$776,СВЦЭМ!$A$33:$A$776,$A62,СВЦЭМ!$B$33:$B$776,F$47)+'СЕТ СН'!$G$14+СВЦЭМ!$D$10+'СЕТ СН'!$G$5-'СЕТ СН'!$G$24</f>
        <v>2950.3007092199996</v>
      </c>
      <c r="G62" s="36">
        <f>SUMIFS(СВЦЭМ!$D$33:$D$776,СВЦЭМ!$A$33:$A$776,$A62,СВЦЭМ!$B$33:$B$776,G$47)+'СЕТ СН'!$G$14+СВЦЭМ!$D$10+'СЕТ СН'!$G$5-'СЕТ СН'!$G$24</f>
        <v>2937.8883427000001</v>
      </c>
      <c r="H62" s="36">
        <f>SUMIFS(СВЦЭМ!$D$33:$D$776,СВЦЭМ!$A$33:$A$776,$A62,СВЦЭМ!$B$33:$B$776,H$47)+'СЕТ СН'!$G$14+СВЦЭМ!$D$10+'СЕТ СН'!$G$5-'СЕТ СН'!$G$24</f>
        <v>2926.5451713699999</v>
      </c>
      <c r="I62" s="36">
        <f>SUMIFS(СВЦЭМ!$D$33:$D$776,СВЦЭМ!$A$33:$A$776,$A62,СВЦЭМ!$B$33:$B$776,I$47)+'СЕТ СН'!$G$14+СВЦЭМ!$D$10+'СЕТ СН'!$G$5-'СЕТ СН'!$G$24</f>
        <v>2897.11802025</v>
      </c>
      <c r="J62" s="36">
        <f>SUMIFS(СВЦЭМ!$D$33:$D$776,СВЦЭМ!$A$33:$A$776,$A62,СВЦЭМ!$B$33:$B$776,J$47)+'СЕТ СН'!$G$14+СВЦЭМ!$D$10+'СЕТ СН'!$G$5-'СЕТ СН'!$G$24</f>
        <v>2875.8569835999997</v>
      </c>
      <c r="K62" s="36">
        <f>SUMIFS(СВЦЭМ!$D$33:$D$776,СВЦЭМ!$A$33:$A$776,$A62,СВЦЭМ!$B$33:$B$776,K$47)+'СЕТ СН'!$G$14+СВЦЭМ!$D$10+'СЕТ СН'!$G$5-'СЕТ СН'!$G$24</f>
        <v>2860.8484619000001</v>
      </c>
      <c r="L62" s="36">
        <f>SUMIFS(СВЦЭМ!$D$33:$D$776,СВЦЭМ!$A$33:$A$776,$A62,СВЦЭМ!$B$33:$B$776,L$47)+'СЕТ СН'!$G$14+СВЦЭМ!$D$10+'СЕТ СН'!$G$5-'СЕТ СН'!$G$24</f>
        <v>2818.0607111499999</v>
      </c>
      <c r="M62" s="36">
        <f>SUMIFS(СВЦЭМ!$D$33:$D$776,СВЦЭМ!$A$33:$A$776,$A62,СВЦЭМ!$B$33:$B$776,M$47)+'СЕТ СН'!$G$14+СВЦЭМ!$D$10+'СЕТ СН'!$G$5-'СЕТ СН'!$G$24</f>
        <v>2762.3763153199998</v>
      </c>
      <c r="N62" s="36">
        <f>SUMIFS(СВЦЭМ!$D$33:$D$776,СВЦЭМ!$A$33:$A$776,$A62,СВЦЭМ!$B$33:$B$776,N$47)+'СЕТ СН'!$G$14+СВЦЭМ!$D$10+'СЕТ СН'!$G$5-'СЕТ СН'!$G$24</f>
        <v>2754.3132916499999</v>
      </c>
      <c r="O62" s="36">
        <f>SUMIFS(СВЦЭМ!$D$33:$D$776,СВЦЭМ!$A$33:$A$776,$A62,СВЦЭМ!$B$33:$B$776,O$47)+'СЕТ СН'!$G$14+СВЦЭМ!$D$10+'СЕТ СН'!$G$5-'СЕТ СН'!$G$24</f>
        <v>2759.3827195100002</v>
      </c>
      <c r="P62" s="36">
        <f>SUMIFS(СВЦЭМ!$D$33:$D$776,СВЦЭМ!$A$33:$A$776,$A62,СВЦЭМ!$B$33:$B$776,P$47)+'СЕТ СН'!$G$14+СВЦЭМ!$D$10+'СЕТ СН'!$G$5-'СЕТ СН'!$G$24</f>
        <v>2760.3693441</v>
      </c>
      <c r="Q62" s="36">
        <f>SUMIFS(СВЦЭМ!$D$33:$D$776,СВЦЭМ!$A$33:$A$776,$A62,СВЦЭМ!$B$33:$B$776,Q$47)+'СЕТ СН'!$G$14+СВЦЭМ!$D$10+'СЕТ СН'!$G$5-'СЕТ СН'!$G$24</f>
        <v>2757.64819876</v>
      </c>
      <c r="R62" s="36">
        <f>SUMIFS(СВЦЭМ!$D$33:$D$776,СВЦЭМ!$A$33:$A$776,$A62,СВЦЭМ!$B$33:$B$776,R$47)+'СЕТ СН'!$G$14+СВЦЭМ!$D$10+'СЕТ СН'!$G$5-'СЕТ СН'!$G$24</f>
        <v>2755.63964175</v>
      </c>
      <c r="S62" s="36">
        <f>SUMIFS(СВЦЭМ!$D$33:$D$776,СВЦЭМ!$A$33:$A$776,$A62,СВЦЭМ!$B$33:$B$776,S$47)+'СЕТ СН'!$G$14+СВЦЭМ!$D$10+'СЕТ СН'!$G$5-'СЕТ СН'!$G$24</f>
        <v>2739.0738672799998</v>
      </c>
      <c r="T62" s="36">
        <f>SUMIFS(СВЦЭМ!$D$33:$D$776,СВЦЭМ!$A$33:$A$776,$A62,СВЦЭМ!$B$33:$B$776,T$47)+'СЕТ СН'!$G$14+СВЦЭМ!$D$10+'СЕТ СН'!$G$5-'СЕТ СН'!$G$24</f>
        <v>2709.9299178299998</v>
      </c>
      <c r="U62" s="36">
        <f>SUMIFS(СВЦЭМ!$D$33:$D$776,СВЦЭМ!$A$33:$A$776,$A62,СВЦЭМ!$B$33:$B$776,U$47)+'СЕТ СН'!$G$14+СВЦЭМ!$D$10+'СЕТ СН'!$G$5-'СЕТ СН'!$G$24</f>
        <v>2710.11931426</v>
      </c>
      <c r="V62" s="36">
        <f>SUMIFS(СВЦЭМ!$D$33:$D$776,СВЦЭМ!$A$33:$A$776,$A62,СВЦЭМ!$B$33:$B$776,V$47)+'СЕТ СН'!$G$14+СВЦЭМ!$D$10+'СЕТ СН'!$G$5-'СЕТ СН'!$G$24</f>
        <v>2729.38952113</v>
      </c>
      <c r="W62" s="36">
        <f>SUMIFS(СВЦЭМ!$D$33:$D$776,СВЦЭМ!$A$33:$A$776,$A62,СВЦЭМ!$B$33:$B$776,W$47)+'СЕТ СН'!$G$14+СВЦЭМ!$D$10+'СЕТ СН'!$G$5-'СЕТ СН'!$G$24</f>
        <v>2741.9818695700001</v>
      </c>
      <c r="X62" s="36">
        <f>SUMIFS(СВЦЭМ!$D$33:$D$776,СВЦЭМ!$A$33:$A$776,$A62,СВЦЭМ!$B$33:$B$776,X$47)+'СЕТ СН'!$G$14+СВЦЭМ!$D$10+'СЕТ СН'!$G$5-'СЕТ СН'!$G$24</f>
        <v>2756.1152824800001</v>
      </c>
      <c r="Y62" s="36">
        <f>SUMIFS(СВЦЭМ!$D$33:$D$776,СВЦЭМ!$A$33:$A$776,$A62,СВЦЭМ!$B$33:$B$776,Y$47)+'СЕТ СН'!$G$14+СВЦЭМ!$D$10+'СЕТ СН'!$G$5-'СЕТ СН'!$G$24</f>
        <v>2761.7943347299997</v>
      </c>
    </row>
    <row r="63" spans="1:25" ht="15.75" x14ac:dyDescent="0.2">
      <c r="A63" s="35">
        <f t="shared" si="1"/>
        <v>44151</v>
      </c>
      <c r="B63" s="36">
        <f>SUMIFS(СВЦЭМ!$D$33:$D$776,СВЦЭМ!$A$33:$A$776,$A63,СВЦЭМ!$B$33:$B$776,B$47)+'СЕТ СН'!$G$14+СВЦЭМ!$D$10+'СЕТ СН'!$G$5-'СЕТ СН'!$G$24</f>
        <v>2835.9002084399999</v>
      </c>
      <c r="C63" s="36">
        <f>SUMIFS(СВЦЭМ!$D$33:$D$776,СВЦЭМ!$A$33:$A$776,$A63,СВЦЭМ!$B$33:$B$776,C$47)+'СЕТ СН'!$G$14+СВЦЭМ!$D$10+'СЕТ СН'!$G$5-'СЕТ СН'!$G$24</f>
        <v>2918.93567218</v>
      </c>
      <c r="D63" s="36">
        <f>SUMIFS(СВЦЭМ!$D$33:$D$776,СВЦЭМ!$A$33:$A$776,$A63,СВЦЭМ!$B$33:$B$776,D$47)+'СЕТ СН'!$G$14+СВЦЭМ!$D$10+'СЕТ СН'!$G$5-'СЕТ СН'!$G$24</f>
        <v>2976.3786691</v>
      </c>
      <c r="E63" s="36">
        <f>SUMIFS(СВЦЭМ!$D$33:$D$776,СВЦЭМ!$A$33:$A$776,$A63,СВЦЭМ!$B$33:$B$776,E$47)+'СЕТ СН'!$G$14+СВЦЭМ!$D$10+'СЕТ СН'!$G$5-'СЕТ СН'!$G$24</f>
        <v>2985.4066816</v>
      </c>
      <c r="F63" s="36">
        <f>SUMIFS(СВЦЭМ!$D$33:$D$776,СВЦЭМ!$A$33:$A$776,$A63,СВЦЭМ!$B$33:$B$776,F$47)+'СЕТ СН'!$G$14+СВЦЭМ!$D$10+'СЕТ СН'!$G$5-'СЕТ СН'!$G$24</f>
        <v>2979.19614181</v>
      </c>
      <c r="G63" s="36">
        <f>SUMIFS(СВЦЭМ!$D$33:$D$776,СВЦЭМ!$A$33:$A$776,$A63,СВЦЭМ!$B$33:$B$776,G$47)+'СЕТ СН'!$G$14+СВЦЭМ!$D$10+'СЕТ СН'!$G$5-'СЕТ СН'!$G$24</f>
        <v>2961.5836594800003</v>
      </c>
      <c r="H63" s="36">
        <f>SUMIFS(СВЦЭМ!$D$33:$D$776,СВЦЭМ!$A$33:$A$776,$A63,СВЦЭМ!$B$33:$B$776,H$47)+'СЕТ СН'!$G$14+СВЦЭМ!$D$10+'СЕТ СН'!$G$5-'СЕТ СН'!$G$24</f>
        <v>2911.6495058599999</v>
      </c>
      <c r="I63" s="36">
        <f>SUMIFS(СВЦЭМ!$D$33:$D$776,СВЦЭМ!$A$33:$A$776,$A63,СВЦЭМ!$B$33:$B$776,I$47)+'СЕТ СН'!$G$14+СВЦЭМ!$D$10+'СЕТ СН'!$G$5-'СЕТ СН'!$G$24</f>
        <v>2873.6896390699999</v>
      </c>
      <c r="J63" s="36">
        <f>SUMIFS(СВЦЭМ!$D$33:$D$776,СВЦЭМ!$A$33:$A$776,$A63,СВЦЭМ!$B$33:$B$776,J$47)+'СЕТ СН'!$G$14+СВЦЭМ!$D$10+'СЕТ СН'!$G$5-'СЕТ СН'!$G$24</f>
        <v>2857.11292267</v>
      </c>
      <c r="K63" s="36">
        <f>SUMIFS(СВЦЭМ!$D$33:$D$776,СВЦЭМ!$A$33:$A$776,$A63,СВЦЭМ!$B$33:$B$776,K$47)+'СЕТ СН'!$G$14+СВЦЭМ!$D$10+'СЕТ СН'!$G$5-'СЕТ СН'!$G$24</f>
        <v>2859.8024336500002</v>
      </c>
      <c r="L63" s="36">
        <f>SUMIFS(СВЦЭМ!$D$33:$D$776,СВЦЭМ!$A$33:$A$776,$A63,СВЦЭМ!$B$33:$B$776,L$47)+'СЕТ СН'!$G$14+СВЦЭМ!$D$10+'СЕТ СН'!$G$5-'СЕТ СН'!$G$24</f>
        <v>2824.19608109</v>
      </c>
      <c r="M63" s="36">
        <f>SUMIFS(СВЦЭМ!$D$33:$D$776,СВЦЭМ!$A$33:$A$776,$A63,СВЦЭМ!$B$33:$B$776,M$47)+'СЕТ СН'!$G$14+СВЦЭМ!$D$10+'СЕТ СН'!$G$5-'СЕТ СН'!$G$24</f>
        <v>2786.02566359</v>
      </c>
      <c r="N63" s="36">
        <f>SUMIFS(СВЦЭМ!$D$33:$D$776,СВЦЭМ!$A$33:$A$776,$A63,СВЦЭМ!$B$33:$B$776,N$47)+'СЕТ СН'!$G$14+СВЦЭМ!$D$10+'СЕТ СН'!$G$5-'СЕТ СН'!$G$24</f>
        <v>2773.3973146799999</v>
      </c>
      <c r="O63" s="36">
        <f>SUMIFS(СВЦЭМ!$D$33:$D$776,СВЦЭМ!$A$33:$A$776,$A63,СВЦЭМ!$B$33:$B$776,O$47)+'СЕТ СН'!$G$14+СВЦЭМ!$D$10+'СЕТ СН'!$G$5-'СЕТ СН'!$G$24</f>
        <v>2782.9490250399999</v>
      </c>
      <c r="P63" s="36">
        <f>SUMIFS(СВЦЭМ!$D$33:$D$776,СВЦЭМ!$A$33:$A$776,$A63,СВЦЭМ!$B$33:$B$776,P$47)+'СЕТ СН'!$G$14+СВЦЭМ!$D$10+'СЕТ СН'!$G$5-'СЕТ СН'!$G$24</f>
        <v>2784.5875610100002</v>
      </c>
      <c r="Q63" s="36">
        <f>SUMIFS(СВЦЭМ!$D$33:$D$776,СВЦЭМ!$A$33:$A$776,$A63,СВЦЭМ!$B$33:$B$776,Q$47)+'СЕТ СН'!$G$14+СВЦЭМ!$D$10+'СЕТ СН'!$G$5-'СЕТ СН'!$G$24</f>
        <v>2787.3347593799999</v>
      </c>
      <c r="R63" s="36">
        <f>SUMIFS(СВЦЭМ!$D$33:$D$776,СВЦЭМ!$A$33:$A$776,$A63,СВЦЭМ!$B$33:$B$776,R$47)+'СЕТ СН'!$G$14+СВЦЭМ!$D$10+'СЕТ СН'!$G$5-'СЕТ СН'!$G$24</f>
        <v>2776.3795473099999</v>
      </c>
      <c r="S63" s="36">
        <f>SUMIFS(СВЦЭМ!$D$33:$D$776,СВЦЭМ!$A$33:$A$776,$A63,СВЦЭМ!$B$33:$B$776,S$47)+'СЕТ СН'!$G$14+СВЦЭМ!$D$10+'СЕТ СН'!$G$5-'СЕТ СН'!$G$24</f>
        <v>2765.3963277600001</v>
      </c>
      <c r="T63" s="36">
        <f>SUMIFS(СВЦЭМ!$D$33:$D$776,СВЦЭМ!$A$33:$A$776,$A63,СВЦЭМ!$B$33:$B$776,T$47)+'СЕТ СН'!$G$14+СВЦЭМ!$D$10+'СЕТ СН'!$G$5-'СЕТ СН'!$G$24</f>
        <v>2749.9884828899999</v>
      </c>
      <c r="U63" s="36">
        <f>SUMIFS(СВЦЭМ!$D$33:$D$776,СВЦЭМ!$A$33:$A$776,$A63,СВЦЭМ!$B$33:$B$776,U$47)+'СЕТ СН'!$G$14+СВЦЭМ!$D$10+'СЕТ СН'!$G$5-'СЕТ СН'!$G$24</f>
        <v>2724.8539724699999</v>
      </c>
      <c r="V63" s="36">
        <f>SUMIFS(СВЦЭМ!$D$33:$D$776,СВЦЭМ!$A$33:$A$776,$A63,СВЦЭМ!$B$33:$B$776,V$47)+'СЕТ СН'!$G$14+СВЦЭМ!$D$10+'СЕТ СН'!$G$5-'СЕТ СН'!$G$24</f>
        <v>2726.9284047000001</v>
      </c>
      <c r="W63" s="36">
        <f>SUMIFS(СВЦЭМ!$D$33:$D$776,СВЦЭМ!$A$33:$A$776,$A63,СВЦЭМ!$B$33:$B$776,W$47)+'СЕТ СН'!$G$14+СВЦЭМ!$D$10+'СЕТ СН'!$G$5-'СЕТ СН'!$G$24</f>
        <v>2742.7453547099999</v>
      </c>
      <c r="X63" s="36">
        <f>SUMIFS(СВЦЭМ!$D$33:$D$776,СВЦЭМ!$A$33:$A$776,$A63,СВЦЭМ!$B$33:$B$776,X$47)+'СЕТ СН'!$G$14+СВЦЭМ!$D$10+'СЕТ СН'!$G$5-'СЕТ СН'!$G$24</f>
        <v>2754.07361098</v>
      </c>
      <c r="Y63" s="36">
        <f>SUMIFS(СВЦЭМ!$D$33:$D$776,СВЦЭМ!$A$33:$A$776,$A63,СВЦЭМ!$B$33:$B$776,Y$47)+'СЕТ СН'!$G$14+СВЦЭМ!$D$10+'СЕТ СН'!$G$5-'СЕТ СН'!$G$24</f>
        <v>2780.0439752100001</v>
      </c>
    </row>
    <row r="64" spans="1:25" ht="15.75" x14ac:dyDescent="0.2">
      <c r="A64" s="35">
        <f t="shared" si="1"/>
        <v>44152</v>
      </c>
      <c r="B64" s="36">
        <f>SUMIFS(СВЦЭМ!$D$33:$D$776,СВЦЭМ!$A$33:$A$776,$A64,СВЦЭМ!$B$33:$B$776,B$47)+'СЕТ СН'!$G$14+СВЦЭМ!$D$10+'СЕТ СН'!$G$5-'СЕТ СН'!$G$24</f>
        <v>2804.3239322600002</v>
      </c>
      <c r="C64" s="36">
        <f>SUMIFS(СВЦЭМ!$D$33:$D$776,СВЦЭМ!$A$33:$A$776,$A64,СВЦЭМ!$B$33:$B$776,C$47)+'СЕТ СН'!$G$14+СВЦЭМ!$D$10+'СЕТ СН'!$G$5-'СЕТ СН'!$G$24</f>
        <v>2878.6628918400002</v>
      </c>
      <c r="D64" s="36">
        <f>SUMIFS(СВЦЭМ!$D$33:$D$776,СВЦЭМ!$A$33:$A$776,$A64,СВЦЭМ!$B$33:$B$776,D$47)+'СЕТ СН'!$G$14+СВЦЭМ!$D$10+'СЕТ СН'!$G$5-'СЕТ СН'!$G$24</f>
        <v>2934.6817060100002</v>
      </c>
      <c r="E64" s="36">
        <f>SUMIFS(СВЦЭМ!$D$33:$D$776,СВЦЭМ!$A$33:$A$776,$A64,СВЦЭМ!$B$33:$B$776,E$47)+'СЕТ СН'!$G$14+СВЦЭМ!$D$10+'СЕТ СН'!$G$5-'СЕТ СН'!$G$24</f>
        <v>2939.5149308800001</v>
      </c>
      <c r="F64" s="36">
        <f>SUMIFS(СВЦЭМ!$D$33:$D$776,СВЦЭМ!$A$33:$A$776,$A64,СВЦЭМ!$B$33:$B$776,F$47)+'СЕТ СН'!$G$14+СВЦЭМ!$D$10+'СЕТ СН'!$G$5-'СЕТ СН'!$G$24</f>
        <v>2941.9148578200002</v>
      </c>
      <c r="G64" s="36">
        <f>SUMIFS(СВЦЭМ!$D$33:$D$776,СВЦЭМ!$A$33:$A$776,$A64,СВЦЭМ!$B$33:$B$776,G$47)+'СЕТ СН'!$G$14+СВЦЭМ!$D$10+'СЕТ СН'!$G$5-'СЕТ СН'!$G$24</f>
        <v>2932.6656606699999</v>
      </c>
      <c r="H64" s="36">
        <f>SUMIFS(СВЦЭМ!$D$33:$D$776,СВЦЭМ!$A$33:$A$776,$A64,СВЦЭМ!$B$33:$B$776,H$47)+'СЕТ СН'!$G$14+СВЦЭМ!$D$10+'СЕТ СН'!$G$5-'СЕТ СН'!$G$24</f>
        <v>2894.6079800100001</v>
      </c>
      <c r="I64" s="36">
        <f>SUMIFS(СВЦЭМ!$D$33:$D$776,СВЦЭМ!$A$33:$A$776,$A64,СВЦЭМ!$B$33:$B$776,I$47)+'СЕТ СН'!$G$14+СВЦЭМ!$D$10+'СЕТ СН'!$G$5-'СЕТ СН'!$G$24</f>
        <v>2847.6450092200002</v>
      </c>
      <c r="J64" s="36">
        <f>SUMIFS(СВЦЭМ!$D$33:$D$776,СВЦЭМ!$A$33:$A$776,$A64,СВЦЭМ!$B$33:$B$776,J$47)+'СЕТ СН'!$G$14+СВЦЭМ!$D$10+'СЕТ СН'!$G$5-'СЕТ СН'!$G$24</f>
        <v>2817.9843797499998</v>
      </c>
      <c r="K64" s="36">
        <f>SUMIFS(СВЦЭМ!$D$33:$D$776,СВЦЭМ!$A$33:$A$776,$A64,СВЦЭМ!$B$33:$B$776,K$47)+'СЕТ СН'!$G$14+СВЦЭМ!$D$10+'СЕТ СН'!$G$5-'СЕТ СН'!$G$24</f>
        <v>2865.9722082500002</v>
      </c>
      <c r="L64" s="36">
        <f>SUMIFS(СВЦЭМ!$D$33:$D$776,СВЦЭМ!$A$33:$A$776,$A64,СВЦЭМ!$B$33:$B$776,L$47)+'СЕТ СН'!$G$14+СВЦЭМ!$D$10+'СЕТ СН'!$G$5-'СЕТ СН'!$G$24</f>
        <v>2825.7909121799999</v>
      </c>
      <c r="M64" s="36">
        <f>SUMIFS(СВЦЭМ!$D$33:$D$776,СВЦЭМ!$A$33:$A$776,$A64,СВЦЭМ!$B$33:$B$776,M$47)+'СЕТ СН'!$G$14+СВЦЭМ!$D$10+'СЕТ СН'!$G$5-'СЕТ СН'!$G$24</f>
        <v>2762.8036598999997</v>
      </c>
      <c r="N64" s="36">
        <f>SUMIFS(СВЦЭМ!$D$33:$D$776,СВЦЭМ!$A$33:$A$776,$A64,СВЦЭМ!$B$33:$B$776,N$47)+'СЕТ СН'!$G$14+СВЦЭМ!$D$10+'СЕТ СН'!$G$5-'СЕТ СН'!$G$24</f>
        <v>2749.1051773499998</v>
      </c>
      <c r="O64" s="36">
        <f>SUMIFS(СВЦЭМ!$D$33:$D$776,СВЦЭМ!$A$33:$A$776,$A64,СВЦЭМ!$B$33:$B$776,O$47)+'СЕТ СН'!$G$14+СВЦЭМ!$D$10+'СЕТ СН'!$G$5-'СЕТ СН'!$G$24</f>
        <v>2753.2535093400002</v>
      </c>
      <c r="P64" s="36">
        <f>SUMIFS(СВЦЭМ!$D$33:$D$776,СВЦЭМ!$A$33:$A$776,$A64,СВЦЭМ!$B$33:$B$776,P$47)+'СЕТ СН'!$G$14+СВЦЭМ!$D$10+'СЕТ СН'!$G$5-'СЕТ СН'!$G$24</f>
        <v>2751.0311764399999</v>
      </c>
      <c r="Q64" s="36">
        <f>SUMIFS(СВЦЭМ!$D$33:$D$776,СВЦЭМ!$A$33:$A$776,$A64,СВЦЭМ!$B$33:$B$776,Q$47)+'СЕТ СН'!$G$14+СВЦЭМ!$D$10+'СЕТ СН'!$G$5-'СЕТ СН'!$G$24</f>
        <v>2751.5651364400001</v>
      </c>
      <c r="R64" s="36">
        <f>SUMIFS(СВЦЭМ!$D$33:$D$776,СВЦЭМ!$A$33:$A$776,$A64,СВЦЭМ!$B$33:$B$776,R$47)+'СЕТ СН'!$G$14+СВЦЭМ!$D$10+'СЕТ СН'!$G$5-'СЕТ СН'!$G$24</f>
        <v>2853.4596342</v>
      </c>
      <c r="S64" s="36">
        <f>SUMIFS(СВЦЭМ!$D$33:$D$776,СВЦЭМ!$A$33:$A$776,$A64,СВЦЭМ!$B$33:$B$776,S$47)+'СЕТ СН'!$G$14+СВЦЭМ!$D$10+'СЕТ СН'!$G$5-'СЕТ СН'!$G$24</f>
        <v>2825.9253149699998</v>
      </c>
      <c r="T64" s="36">
        <f>SUMIFS(СВЦЭМ!$D$33:$D$776,СВЦЭМ!$A$33:$A$776,$A64,СВЦЭМ!$B$33:$B$776,T$47)+'СЕТ СН'!$G$14+СВЦЭМ!$D$10+'СЕТ СН'!$G$5-'СЕТ СН'!$G$24</f>
        <v>2759.1804032</v>
      </c>
      <c r="U64" s="36">
        <f>SUMIFS(СВЦЭМ!$D$33:$D$776,СВЦЭМ!$A$33:$A$776,$A64,СВЦЭМ!$B$33:$B$776,U$47)+'СЕТ СН'!$G$14+СВЦЭМ!$D$10+'СЕТ СН'!$G$5-'СЕТ СН'!$G$24</f>
        <v>2709.18474444</v>
      </c>
      <c r="V64" s="36">
        <f>SUMIFS(СВЦЭМ!$D$33:$D$776,СВЦЭМ!$A$33:$A$776,$A64,СВЦЭМ!$B$33:$B$776,V$47)+'СЕТ СН'!$G$14+СВЦЭМ!$D$10+'СЕТ СН'!$G$5-'СЕТ СН'!$G$24</f>
        <v>2700.0486127700001</v>
      </c>
      <c r="W64" s="36">
        <f>SUMIFS(СВЦЭМ!$D$33:$D$776,СВЦЭМ!$A$33:$A$776,$A64,СВЦЭМ!$B$33:$B$776,W$47)+'СЕТ СН'!$G$14+СВЦЭМ!$D$10+'СЕТ СН'!$G$5-'СЕТ СН'!$G$24</f>
        <v>2731.9572110899999</v>
      </c>
      <c r="X64" s="36">
        <f>SUMIFS(СВЦЭМ!$D$33:$D$776,СВЦЭМ!$A$33:$A$776,$A64,СВЦЭМ!$B$33:$B$776,X$47)+'СЕТ СН'!$G$14+СВЦЭМ!$D$10+'СЕТ СН'!$G$5-'СЕТ СН'!$G$24</f>
        <v>2732.46064703</v>
      </c>
      <c r="Y64" s="36">
        <f>SUMIFS(СВЦЭМ!$D$33:$D$776,СВЦЭМ!$A$33:$A$776,$A64,СВЦЭМ!$B$33:$B$776,Y$47)+'СЕТ СН'!$G$14+СВЦЭМ!$D$10+'СЕТ СН'!$G$5-'СЕТ СН'!$G$24</f>
        <v>2751.09718845</v>
      </c>
    </row>
    <row r="65" spans="1:26" ht="15.75" x14ac:dyDescent="0.2">
      <c r="A65" s="35">
        <f t="shared" si="1"/>
        <v>44153</v>
      </c>
      <c r="B65" s="36">
        <f>SUMIFS(СВЦЭМ!$D$33:$D$776,СВЦЭМ!$A$33:$A$776,$A65,СВЦЭМ!$B$33:$B$776,B$47)+'СЕТ СН'!$G$14+СВЦЭМ!$D$10+'СЕТ СН'!$G$5-'СЕТ СН'!$G$24</f>
        <v>2812.6385408199999</v>
      </c>
      <c r="C65" s="36">
        <f>SUMIFS(СВЦЭМ!$D$33:$D$776,СВЦЭМ!$A$33:$A$776,$A65,СВЦЭМ!$B$33:$B$776,C$47)+'СЕТ СН'!$G$14+СВЦЭМ!$D$10+'СЕТ СН'!$G$5-'СЕТ СН'!$G$24</f>
        <v>2864.1204034799998</v>
      </c>
      <c r="D65" s="36">
        <f>SUMIFS(СВЦЭМ!$D$33:$D$776,СВЦЭМ!$A$33:$A$776,$A65,СВЦЭМ!$B$33:$B$776,D$47)+'СЕТ СН'!$G$14+СВЦЭМ!$D$10+'СЕТ СН'!$G$5-'СЕТ СН'!$G$24</f>
        <v>2904.0766588000001</v>
      </c>
      <c r="E65" s="36">
        <f>SUMIFS(СВЦЭМ!$D$33:$D$776,СВЦЭМ!$A$33:$A$776,$A65,СВЦЭМ!$B$33:$B$776,E$47)+'СЕТ СН'!$G$14+СВЦЭМ!$D$10+'СЕТ СН'!$G$5-'СЕТ СН'!$G$24</f>
        <v>2917.91047819</v>
      </c>
      <c r="F65" s="36">
        <f>SUMIFS(СВЦЭМ!$D$33:$D$776,СВЦЭМ!$A$33:$A$776,$A65,СВЦЭМ!$B$33:$B$776,F$47)+'СЕТ СН'!$G$14+СВЦЭМ!$D$10+'СЕТ СН'!$G$5-'СЕТ СН'!$G$24</f>
        <v>2913.8085684600001</v>
      </c>
      <c r="G65" s="36">
        <f>SUMIFS(СВЦЭМ!$D$33:$D$776,СВЦЭМ!$A$33:$A$776,$A65,СВЦЭМ!$B$33:$B$776,G$47)+'СЕТ СН'!$G$14+СВЦЭМ!$D$10+'СЕТ СН'!$G$5-'СЕТ СН'!$G$24</f>
        <v>2895.3874135699998</v>
      </c>
      <c r="H65" s="36">
        <f>SUMIFS(СВЦЭМ!$D$33:$D$776,СВЦЭМ!$A$33:$A$776,$A65,СВЦЭМ!$B$33:$B$776,H$47)+'СЕТ СН'!$G$14+СВЦЭМ!$D$10+'СЕТ СН'!$G$5-'СЕТ СН'!$G$24</f>
        <v>2895.50228156</v>
      </c>
      <c r="I65" s="36">
        <f>SUMIFS(СВЦЭМ!$D$33:$D$776,СВЦЭМ!$A$33:$A$776,$A65,СВЦЭМ!$B$33:$B$776,I$47)+'СЕТ СН'!$G$14+СВЦЭМ!$D$10+'СЕТ СН'!$G$5-'СЕТ СН'!$G$24</f>
        <v>2875.9806203799999</v>
      </c>
      <c r="J65" s="36">
        <f>SUMIFS(СВЦЭМ!$D$33:$D$776,СВЦЭМ!$A$33:$A$776,$A65,СВЦЭМ!$B$33:$B$776,J$47)+'СЕТ СН'!$G$14+СВЦЭМ!$D$10+'СЕТ СН'!$G$5-'СЕТ СН'!$G$24</f>
        <v>2850.2272667699999</v>
      </c>
      <c r="K65" s="36">
        <f>SUMIFS(СВЦЭМ!$D$33:$D$776,СВЦЭМ!$A$33:$A$776,$A65,СВЦЭМ!$B$33:$B$776,K$47)+'СЕТ СН'!$G$14+СВЦЭМ!$D$10+'СЕТ СН'!$G$5-'СЕТ СН'!$G$24</f>
        <v>2839.1234790799999</v>
      </c>
      <c r="L65" s="36">
        <f>SUMIFS(СВЦЭМ!$D$33:$D$776,СВЦЭМ!$A$33:$A$776,$A65,СВЦЭМ!$B$33:$B$776,L$47)+'СЕТ СН'!$G$14+СВЦЭМ!$D$10+'СЕТ СН'!$G$5-'СЕТ СН'!$G$24</f>
        <v>2808.34944232</v>
      </c>
      <c r="M65" s="36">
        <f>SUMIFS(СВЦЭМ!$D$33:$D$776,СВЦЭМ!$A$33:$A$776,$A65,СВЦЭМ!$B$33:$B$776,M$47)+'СЕТ СН'!$G$14+СВЦЭМ!$D$10+'СЕТ СН'!$G$5-'СЕТ СН'!$G$24</f>
        <v>2783.6472094299997</v>
      </c>
      <c r="N65" s="36">
        <f>SUMIFS(СВЦЭМ!$D$33:$D$776,СВЦЭМ!$A$33:$A$776,$A65,СВЦЭМ!$B$33:$B$776,N$47)+'СЕТ СН'!$G$14+СВЦЭМ!$D$10+'СЕТ СН'!$G$5-'СЕТ СН'!$G$24</f>
        <v>2770.95483934</v>
      </c>
      <c r="O65" s="36">
        <f>SUMIFS(СВЦЭМ!$D$33:$D$776,СВЦЭМ!$A$33:$A$776,$A65,СВЦЭМ!$B$33:$B$776,O$47)+'СЕТ СН'!$G$14+СВЦЭМ!$D$10+'СЕТ СН'!$G$5-'СЕТ СН'!$G$24</f>
        <v>2769.31083059</v>
      </c>
      <c r="P65" s="36">
        <f>SUMIFS(СВЦЭМ!$D$33:$D$776,СВЦЭМ!$A$33:$A$776,$A65,СВЦЭМ!$B$33:$B$776,P$47)+'СЕТ СН'!$G$14+СВЦЭМ!$D$10+'СЕТ СН'!$G$5-'СЕТ СН'!$G$24</f>
        <v>2771.63297702</v>
      </c>
      <c r="Q65" s="36">
        <f>SUMIFS(СВЦЭМ!$D$33:$D$776,СВЦЭМ!$A$33:$A$776,$A65,СВЦЭМ!$B$33:$B$776,Q$47)+'СЕТ СН'!$G$14+СВЦЭМ!$D$10+'СЕТ СН'!$G$5-'СЕТ СН'!$G$24</f>
        <v>2771.1441185499998</v>
      </c>
      <c r="R65" s="36">
        <f>SUMIFS(СВЦЭМ!$D$33:$D$776,СВЦЭМ!$A$33:$A$776,$A65,СВЦЭМ!$B$33:$B$776,R$47)+'СЕТ СН'!$G$14+СВЦЭМ!$D$10+'СЕТ СН'!$G$5-'СЕТ СН'!$G$24</f>
        <v>2764.4666338799998</v>
      </c>
      <c r="S65" s="36">
        <f>SUMIFS(СВЦЭМ!$D$33:$D$776,СВЦЭМ!$A$33:$A$776,$A65,СВЦЭМ!$B$33:$B$776,S$47)+'СЕТ СН'!$G$14+СВЦЭМ!$D$10+'СЕТ СН'!$G$5-'СЕТ СН'!$G$24</f>
        <v>2784.4566486399999</v>
      </c>
      <c r="T65" s="36">
        <f>SUMIFS(СВЦЭМ!$D$33:$D$776,СВЦЭМ!$A$33:$A$776,$A65,СВЦЭМ!$B$33:$B$776,T$47)+'СЕТ СН'!$G$14+СВЦЭМ!$D$10+'СЕТ СН'!$G$5-'СЕТ СН'!$G$24</f>
        <v>2803.3709996899997</v>
      </c>
      <c r="U65" s="36">
        <f>SUMIFS(СВЦЭМ!$D$33:$D$776,СВЦЭМ!$A$33:$A$776,$A65,СВЦЭМ!$B$33:$B$776,U$47)+'СЕТ СН'!$G$14+СВЦЭМ!$D$10+'СЕТ СН'!$G$5-'СЕТ СН'!$G$24</f>
        <v>2801.7394639899999</v>
      </c>
      <c r="V65" s="36">
        <f>SUMIFS(СВЦЭМ!$D$33:$D$776,СВЦЭМ!$A$33:$A$776,$A65,СВЦЭМ!$B$33:$B$776,V$47)+'СЕТ СН'!$G$14+СВЦЭМ!$D$10+'СЕТ СН'!$G$5-'СЕТ СН'!$G$24</f>
        <v>2791.9616404200001</v>
      </c>
      <c r="W65" s="36">
        <f>SUMIFS(СВЦЭМ!$D$33:$D$776,СВЦЭМ!$A$33:$A$776,$A65,СВЦЭМ!$B$33:$B$776,W$47)+'СЕТ СН'!$G$14+СВЦЭМ!$D$10+'СЕТ СН'!$G$5-'СЕТ СН'!$G$24</f>
        <v>2783.2464385100002</v>
      </c>
      <c r="X65" s="36">
        <f>SUMIFS(СВЦЭМ!$D$33:$D$776,СВЦЭМ!$A$33:$A$776,$A65,СВЦЭМ!$B$33:$B$776,X$47)+'СЕТ СН'!$G$14+СВЦЭМ!$D$10+'СЕТ СН'!$G$5-'СЕТ СН'!$G$24</f>
        <v>2774.0751850799998</v>
      </c>
      <c r="Y65" s="36">
        <f>SUMIFS(СВЦЭМ!$D$33:$D$776,СВЦЭМ!$A$33:$A$776,$A65,СВЦЭМ!$B$33:$B$776,Y$47)+'СЕТ СН'!$G$14+СВЦЭМ!$D$10+'СЕТ СН'!$G$5-'СЕТ СН'!$G$24</f>
        <v>2779.10016494</v>
      </c>
    </row>
    <row r="66" spans="1:26" ht="15.75" x14ac:dyDescent="0.2">
      <c r="A66" s="35">
        <f t="shared" si="1"/>
        <v>44154</v>
      </c>
      <c r="B66" s="36">
        <f>SUMIFS(СВЦЭМ!$D$33:$D$776,СВЦЭМ!$A$33:$A$776,$A66,СВЦЭМ!$B$33:$B$776,B$47)+'СЕТ СН'!$G$14+СВЦЭМ!$D$10+'СЕТ СН'!$G$5-'СЕТ СН'!$G$24</f>
        <v>2849.5664796400001</v>
      </c>
      <c r="C66" s="36">
        <f>SUMIFS(СВЦЭМ!$D$33:$D$776,СВЦЭМ!$A$33:$A$776,$A66,СВЦЭМ!$B$33:$B$776,C$47)+'СЕТ СН'!$G$14+СВЦЭМ!$D$10+'СЕТ СН'!$G$5-'СЕТ СН'!$G$24</f>
        <v>2912.9639043699999</v>
      </c>
      <c r="D66" s="36">
        <f>SUMIFS(СВЦЭМ!$D$33:$D$776,СВЦЭМ!$A$33:$A$776,$A66,СВЦЭМ!$B$33:$B$776,D$47)+'СЕТ СН'!$G$14+СВЦЭМ!$D$10+'СЕТ СН'!$G$5-'СЕТ СН'!$G$24</f>
        <v>2942.5371174299999</v>
      </c>
      <c r="E66" s="36">
        <f>SUMIFS(СВЦЭМ!$D$33:$D$776,СВЦЭМ!$A$33:$A$776,$A66,СВЦЭМ!$B$33:$B$776,E$47)+'СЕТ СН'!$G$14+СВЦЭМ!$D$10+'СЕТ СН'!$G$5-'СЕТ СН'!$G$24</f>
        <v>2945.9557896200004</v>
      </c>
      <c r="F66" s="36">
        <f>SUMIFS(СВЦЭМ!$D$33:$D$776,СВЦЭМ!$A$33:$A$776,$A66,СВЦЭМ!$B$33:$B$776,F$47)+'СЕТ СН'!$G$14+СВЦЭМ!$D$10+'СЕТ СН'!$G$5-'СЕТ СН'!$G$24</f>
        <v>2943.66389768</v>
      </c>
      <c r="G66" s="36">
        <f>SUMIFS(СВЦЭМ!$D$33:$D$776,СВЦЭМ!$A$33:$A$776,$A66,СВЦЭМ!$B$33:$B$776,G$47)+'СЕТ СН'!$G$14+СВЦЭМ!$D$10+'СЕТ СН'!$G$5-'СЕТ СН'!$G$24</f>
        <v>2944.7170824899999</v>
      </c>
      <c r="H66" s="36">
        <f>SUMIFS(СВЦЭМ!$D$33:$D$776,СВЦЭМ!$A$33:$A$776,$A66,СВЦЭМ!$B$33:$B$776,H$47)+'СЕТ СН'!$G$14+СВЦЭМ!$D$10+'СЕТ СН'!$G$5-'СЕТ СН'!$G$24</f>
        <v>2922.84610109</v>
      </c>
      <c r="I66" s="36">
        <f>SUMIFS(СВЦЭМ!$D$33:$D$776,СВЦЭМ!$A$33:$A$776,$A66,СВЦЭМ!$B$33:$B$776,I$47)+'СЕТ СН'!$G$14+СВЦЭМ!$D$10+'СЕТ СН'!$G$5-'СЕТ СН'!$G$24</f>
        <v>2877.33244195</v>
      </c>
      <c r="J66" s="36">
        <f>SUMIFS(СВЦЭМ!$D$33:$D$776,СВЦЭМ!$A$33:$A$776,$A66,СВЦЭМ!$B$33:$B$776,J$47)+'СЕТ СН'!$G$14+СВЦЭМ!$D$10+'СЕТ СН'!$G$5-'СЕТ СН'!$G$24</f>
        <v>2849.0003589899998</v>
      </c>
      <c r="K66" s="36">
        <f>SUMIFS(СВЦЭМ!$D$33:$D$776,СВЦЭМ!$A$33:$A$776,$A66,СВЦЭМ!$B$33:$B$776,K$47)+'СЕТ СН'!$G$14+СВЦЭМ!$D$10+'СЕТ СН'!$G$5-'СЕТ СН'!$G$24</f>
        <v>2843.1390830800001</v>
      </c>
      <c r="L66" s="36">
        <f>SUMIFS(СВЦЭМ!$D$33:$D$776,СВЦЭМ!$A$33:$A$776,$A66,СВЦЭМ!$B$33:$B$776,L$47)+'СЕТ СН'!$G$14+СВЦЭМ!$D$10+'СЕТ СН'!$G$5-'СЕТ СН'!$G$24</f>
        <v>2811.5397914599998</v>
      </c>
      <c r="M66" s="36">
        <f>SUMIFS(СВЦЭМ!$D$33:$D$776,СВЦЭМ!$A$33:$A$776,$A66,СВЦЭМ!$B$33:$B$776,M$47)+'СЕТ СН'!$G$14+СВЦЭМ!$D$10+'СЕТ СН'!$G$5-'СЕТ СН'!$G$24</f>
        <v>2786.09173491</v>
      </c>
      <c r="N66" s="36">
        <f>SUMIFS(СВЦЭМ!$D$33:$D$776,СВЦЭМ!$A$33:$A$776,$A66,СВЦЭМ!$B$33:$B$776,N$47)+'СЕТ СН'!$G$14+СВЦЭМ!$D$10+'СЕТ СН'!$G$5-'СЕТ СН'!$G$24</f>
        <v>2771.3835074899998</v>
      </c>
      <c r="O66" s="36">
        <f>SUMIFS(СВЦЭМ!$D$33:$D$776,СВЦЭМ!$A$33:$A$776,$A66,СВЦЭМ!$B$33:$B$776,O$47)+'СЕТ СН'!$G$14+СВЦЭМ!$D$10+'СЕТ СН'!$G$5-'СЕТ СН'!$G$24</f>
        <v>2776.9486339200002</v>
      </c>
      <c r="P66" s="36">
        <f>SUMIFS(СВЦЭМ!$D$33:$D$776,СВЦЭМ!$A$33:$A$776,$A66,СВЦЭМ!$B$33:$B$776,P$47)+'СЕТ СН'!$G$14+СВЦЭМ!$D$10+'СЕТ СН'!$G$5-'СЕТ СН'!$G$24</f>
        <v>2783.1444657000002</v>
      </c>
      <c r="Q66" s="36">
        <f>SUMIFS(СВЦЭМ!$D$33:$D$776,СВЦЭМ!$A$33:$A$776,$A66,СВЦЭМ!$B$33:$B$776,Q$47)+'СЕТ СН'!$G$14+СВЦЭМ!$D$10+'СЕТ СН'!$G$5-'СЕТ СН'!$G$24</f>
        <v>2784.8607917999998</v>
      </c>
      <c r="R66" s="36">
        <f>SUMIFS(СВЦЭМ!$D$33:$D$776,СВЦЭМ!$A$33:$A$776,$A66,СВЦЭМ!$B$33:$B$776,R$47)+'СЕТ СН'!$G$14+СВЦЭМ!$D$10+'СЕТ СН'!$G$5-'СЕТ СН'!$G$24</f>
        <v>2779.71056254</v>
      </c>
      <c r="S66" s="36">
        <f>SUMIFS(СВЦЭМ!$D$33:$D$776,СВЦЭМ!$A$33:$A$776,$A66,СВЦЭМ!$B$33:$B$776,S$47)+'СЕТ СН'!$G$14+СВЦЭМ!$D$10+'СЕТ СН'!$G$5-'СЕТ СН'!$G$24</f>
        <v>2781.30622528</v>
      </c>
      <c r="T66" s="36">
        <f>SUMIFS(СВЦЭМ!$D$33:$D$776,СВЦЭМ!$A$33:$A$776,$A66,СВЦЭМ!$B$33:$B$776,T$47)+'СЕТ СН'!$G$14+СВЦЭМ!$D$10+'СЕТ СН'!$G$5-'СЕТ СН'!$G$24</f>
        <v>2797.7596085800001</v>
      </c>
      <c r="U66" s="36">
        <f>SUMIFS(СВЦЭМ!$D$33:$D$776,СВЦЭМ!$A$33:$A$776,$A66,СВЦЭМ!$B$33:$B$776,U$47)+'СЕТ СН'!$G$14+СВЦЭМ!$D$10+'СЕТ СН'!$G$5-'СЕТ СН'!$G$24</f>
        <v>2792.8093767999999</v>
      </c>
      <c r="V66" s="36">
        <f>SUMIFS(СВЦЭМ!$D$33:$D$776,СВЦЭМ!$A$33:$A$776,$A66,СВЦЭМ!$B$33:$B$776,V$47)+'СЕТ СН'!$G$14+СВЦЭМ!$D$10+'СЕТ СН'!$G$5-'СЕТ СН'!$G$24</f>
        <v>2777.5562841599999</v>
      </c>
      <c r="W66" s="36">
        <f>SUMIFS(СВЦЭМ!$D$33:$D$776,СВЦЭМ!$A$33:$A$776,$A66,СВЦЭМ!$B$33:$B$776,W$47)+'СЕТ СН'!$G$14+СВЦЭМ!$D$10+'СЕТ СН'!$G$5-'СЕТ СН'!$G$24</f>
        <v>2767.3193087099999</v>
      </c>
      <c r="X66" s="36">
        <f>SUMIFS(СВЦЭМ!$D$33:$D$776,СВЦЭМ!$A$33:$A$776,$A66,СВЦЭМ!$B$33:$B$776,X$47)+'СЕТ СН'!$G$14+СВЦЭМ!$D$10+'СЕТ СН'!$G$5-'СЕТ СН'!$G$24</f>
        <v>2759.0763772700002</v>
      </c>
      <c r="Y66" s="36">
        <f>SUMIFS(СВЦЭМ!$D$33:$D$776,СВЦЭМ!$A$33:$A$776,$A66,СВЦЭМ!$B$33:$B$776,Y$47)+'СЕТ СН'!$G$14+СВЦЭМ!$D$10+'СЕТ СН'!$G$5-'СЕТ СН'!$G$24</f>
        <v>2755.9380929099998</v>
      </c>
    </row>
    <row r="67" spans="1:26" ht="15.75" x14ac:dyDescent="0.2">
      <c r="A67" s="35">
        <f t="shared" si="1"/>
        <v>44155</v>
      </c>
      <c r="B67" s="36">
        <f>SUMIFS(СВЦЭМ!$D$33:$D$776,СВЦЭМ!$A$33:$A$776,$A67,СВЦЭМ!$B$33:$B$776,B$47)+'СЕТ СН'!$G$14+СВЦЭМ!$D$10+'СЕТ СН'!$G$5-'СЕТ СН'!$G$24</f>
        <v>2830.1451716900001</v>
      </c>
      <c r="C67" s="36">
        <f>SUMIFS(СВЦЭМ!$D$33:$D$776,СВЦЭМ!$A$33:$A$776,$A67,СВЦЭМ!$B$33:$B$776,C$47)+'СЕТ СН'!$G$14+СВЦЭМ!$D$10+'СЕТ СН'!$G$5-'СЕТ СН'!$G$24</f>
        <v>2917.52298363</v>
      </c>
      <c r="D67" s="36">
        <f>SUMIFS(СВЦЭМ!$D$33:$D$776,СВЦЭМ!$A$33:$A$776,$A67,СВЦЭМ!$B$33:$B$776,D$47)+'СЕТ СН'!$G$14+СВЦЭМ!$D$10+'СЕТ СН'!$G$5-'СЕТ СН'!$G$24</f>
        <v>2963.9755708900002</v>
      </c>
      <c r="E67" s="36">
        <f>SUMIFS(СВЦЭМ!$D$33:$D$776,СВЦЭМ!$A$33:$A$776,$A67,СВЦЭМ!$B$33:$B$776,E$47)+'СЕТ СН'!$G$14+СВЦЭМ!$D$10+'СЕТ СН'!$G$5-'СЕТ СН'!$G$24</f>
        <v>2976.45632041</v>
      </c>
      <c r="F67" s="36">
        <f>SUMIFS(СВЦЭМ!$D$33:$D$776,СВЦЭМ!$A$33:$A$776,$A67,СВЦЭМ!$B$33:$B$776,F$47)+'СЕТ СН'!$G$14+СВЦЭМ!$D$10+'СЕТ СН'!$G$5-'СЕТ СН'!$G$24</f>
        <v>2971.8974948300001</v>
      </c>
      <c r="G67" s="36">
        <f>SUMIFS(СВЦЭМ!$D$33:$D$776,СВЦЭМ!$A$33:$A$776,$A67,СВЦЭМ!$B$33:$B$776,G$47)+'СЕТ СН'!$G$14+СВЦЭМ!$D$10+'СЕТ СН'!$G$5-'СЕТ СН'!$G$24</f>
        <v>2955.1933086899999</v>
      </c>
      <c r="H67" s="36">
        <f>SUMIFS(СВЦЭМ!$D$33:$D$776,СВЦЭМ!$A$33:$A$776,$A67,СВЦЭМ!$B$33:$B$776,H$47)+'СЕТ СН'!$G$14+СВЦЭМ!$D$10+'СЕТ СН'!$G$5-'СЕТ СН'!$G$24</f>
        <v>2910.25036688</v>
      </c>
      <c r="I67" s="36">
        <f>SUMIFS(СВЦЭМ!$D$33:$D$776,СВЦЭМ!$A$33:$A$776,$A67,СВЦЭМ!$B$33:$B$776,I$47)+'СЕТ СН'!$G$14+СВЦЭМ!$D$10+'СЕТ СН'!$G$5-'СЕТ СН'!$G$24</f>
        <v>2866.2171023999999</v>
      </c>
      <c r="J67" s="36">
        <f>SUMIFS(СВЦЭМ!$D$33:$D$776,СВЦЭМ!$A$33:$A$776,$A67,СВЦЭМ!$B$33:$B$776,J$47)+'СЕТ СН'!$G$14+СВЦЭМ!$D$10+'СЕТ СН'!$G$5-'СЕТ СН'!$G$24</f>
        <v>2848.3796482799999</v>
      </c>
      <c r="K67" s="36">
        <f>SUMIFS(СВЦЭМ!$D$33:$D$776,СВЦЭМ!$A$33:$A$776,$A67,СВЦЭМ!$B$33:$B$776,K$47)+'СЕТ СН'!$G$14+СВЦЭМ!$D$10+'СЕТ СН'!$G$5-'СЕТ СН'!$G$24</f>
        <v>2843.5564184099999</v>
      </c>
      <c r="L67" s="36">
        <f>SUMIFS(СВЦЭМ!$D$33:$D$776,СВЦЭМ!$A$33:$A$776,$A67,СВЦЭМ!$B$33:$B$776,L$47)+'СЕТ СН'!$G$14+СВЦЭМ!$D$10+'СЕТ СН'!$G$5-'СЕТ СН'!$G$24</f>
        <v>2821.9358475999998</v>
      </c>
      <c r="M67" s="36">
        <f>SUMIFS(СВЦЭМ!$D$33:$D$776,СВЦЭМ!$A$33:$A$776,$A67,СВЦЭМ!$B$33:$B$776,M$47)+'СЕТ СН'!$G$14+СВЦЭМ!$D$10+'СЕТ СН'!$G$5-'СЕТ СН'!$G$24</f>
        <v>2773.8927766299998</v>
      </c>
      <c r="N67" s="36">
        <f>SUMIFS(СВЦЭМ!$D$33:$D$776,СВЦЭМ!$A$33:$A$776,$A67,СВЦЭМ!$B$33:$B$776,N$47)+'СЕТ СН'!$G$14+СВЦЭМ!$D$10+'СЕТ СН'!$G$5-'СЕТ СН'!$G$24</f>
        <v>2761.5495543900001</v>
      </c>
      <c r="O67" s="36">
        <f>SUMIFS(СВЦЭМ!$D$33:$D$776,СВЦЭМ!$A$33:$A$776,$A67,СВЦЭМ!$B$33:$B$776,O$47)+'СЕТ СН'!$G$14+СВЦЭМ!$D$10+'СЕТ СН'!$G$5-'СЕТ СН'!$G$24</f>
        <v>2765.3062518400002</v>
      </c>
      <c r="P67" s="36">
        <f>SUMIFS(СВЦЭМ!$D$33:$D$776,СВЦЭМ!$A$33:$A$776,$A67,СВЦЭМ!$B$33:$B$776,P$47)+'СЕТ СН'!$G$14+СВЦЭМ!$D$10+'СЕТ СН'!$G$5-'СЕТ СН'!$G$24</f>
        <v>2772.5102160400002</v>
      </c>
      <c r="Q67" s="36">
        <f>SUMIFS(СВЦЭМ!$D$33:$D$776,СВЦЭМ!$A$33:$A$776,$A67,СВЦЭМ!$B$33:$B$776,Q$47)+'СЕТ СН'!$G$14+СВЦЭМ!$D$10+'СЕТ СН'!$G$5-'СЕТ СН'!$G$24</f>
        <v>2772.4698656099999</v>
      </c>
      <c r="R67" s="36">
        <f>SUMIFS(СВЦЭМ!$D$33:$D$776,СВЦЭМ!$A$33:$A$776,$A67,СВЦЭМ!$B$33:$B$776,R$47)+'СЕТ СН'!$G$14+СВЦЭМ!$D$10+'СЕТ СН'!$G$5-'СЕТ СН'!$G$24</f>
        <v>2765.4465623300002</v>
      </c>
      <c r="S67" s="36">
        <f>SUMIFS(СВЦЭМ!$D$33:$D$776,СВЦЭМ!$A$33:$A$776,$A67,СВЦЭМ!$B$33:$B$776,S$47)+'СЕТ СН'!$G$14+СВЦЭМ!$D$10+'СЕТ СН'!$G$5-'СЕТ СН'!$G$24</f>
        <v>2735.2222459099999</v>
      </c>
      <c r="T67" s="36">
        <f>SUMIFS(СВЦЭМ!$D$33:$D$776,СВЦЭМ!$A$33:$A$776,$A67,СВЦЭМ!$B$33:$B$776,T$47)+'СЕТ СН'!$G$14+СВЦЭМ!$D$10+'СЕТ СН'!$G$5-'СЕТ СН'!$G$24</f>
        <v>2722.1463636899998</v>
      </c>
      <c r="U67" s="36">
        <f>SUMIFS(СВЦЭМ!$D$33:$D$776,СВЦЭМ!$A$33:$A$776,$A67,СВЦЭМ!$B$33:$B$776,U$47)+'СЕТ СН'!$G$14+СВЦЭМ!$D$10+'СЕТ СН'!$G$5-'СЕТ СН'!$G$24</f>
        <v>2727.2329676300001</v>
      </c>
      <c r="V67" s="36">
        <f>SUMIFS(СВЦЭМ!$D$33:$D$776,СВЦЭМ!$A$33:$A$776,$A67,СВЦЭМ!$B$33:$B$776,V$47)+'СЕТ СН'!$G$14+СВЦЭМ!$D$10+'СЕТ СН'!$G$5-'СЕТ СН'!$G$24</f>
        <v>2735.1308804199998</v>
      </c>
      <c r="W67" s="36">
        <f>SUMIFS(СВЦЭМ!$D$33:$D$776,СВЦЭМ!$A$33:$A$776,$A67,СВЦЭМ!$B$33:$B$776,W$47)+'СЕТ СН'!$G$14+СВЦЭМ!$D$10+'СЕТ СН'!$G$5-'СЕТ СН'!$G$24</f>
        <v>2745.6556738899999</v>
      </c>
      <c r="X67" s="36">
        <f>SUMIFS(СВЦЭМ!$D$33:$D$776,СВЦЭМ!$A$33:$A$776,$A67,СВЦЭМ!$B$33:$B$776,X$47)+'СЕТ СН'!$G$14+СВЦЭМ!$D$10+'СЕТ СН'!$G$5-'СЕТ СН'!$G$24</f>
        <v>2745.4398898499999</v>
      </c>
      <c r="Y67" s="36">
        <f>SUMIFS(СВЦЭМ!$D$33:$D$776,СВЦЭМ!$A$33:$A$776,$A67,СВЦЭМ!$B$33:$B$776,Y$47)+'СЕТ СН'!$G$14+СВЦЭМ!$D$10+'СЕТ СН'!$G$5-'СЕТ СН'!$G$24</f>
        <v>2761.15882134</v>
      </c>
    </row>
    <row r="68" spans="1:26" ht="15.75" x14ac:dyDescent="0.2">
      <c r="A68" s="35">
        <f t="shared" si="1"/>
        <v>44156</v>
      </c>
      <c r="B68" s="36">
        <f>SUMIFS(СВЦЭМ!$D$33:$D$776,СВЦЭМ!$A$33:$A$776,$A68,СВЦЭМ!$B$33:$B$776,B$47)+'СЕТ СН'!$G$14+СВЦЭМ!$D$10+'СЕТ СН'!$G$5-'СЕТ СН'!$G$24</f>
        <v>2846.3854818300001</v>
      </c>
      <c r="C68" s="36">
        <f>SUMIFS(СВЦЭМ!$D$33:$D$776,СВЦЭМ!$A$33:$A$776,$A68,СВЦЭМ!$B$33:$B$776,C$47)+'СЕТ СН'!$G$14+СВЦЭМ!$D$10+'СЕТ СН'!$G$5-'СЕТ СН'!$G$24</f>
        <v>2896.59503266</v>
      </c>
      <c r="D68" s="36">
        <f>SUMIFS(СВЦЭМ!$D$33:$D$776,СВЦЭМ!$A$33:$A$776,$A68,СВЦЭМ!$B$33:$B$776,D$47)+'СЕТ СН'!$G$14+СВЦЭМ!$D$10+'СЕТ СН'!$G$5-'СЕТ СН'!$G$24</f>
        <v>2949.00278162</v>
      </c>
      <c r="E68" s="36">
        <f>SUMIFS(СВЦЭМ!$D$33:$D$776,СВЦЭМ!$A$33:$A$776,$A68,СВЦЭМ!$B$33:$B$776,E$47)+'СЕТ СН'!$G$14+СВЦЭМ!$D$10+'СЕТ СН'!$G$5-'СЕТ СН'!$G$24</f>
        <v>2953.1520123399996</v>
      </c>
      <c r="F68" s="36">
        <f>SUMIFS(СВЦЭМ!$D$33:$D$776,СВЦЭМ!$A$33:$A$776,$A68,СВЦЭМ!$B$33:$B$776,F$47)+'СЕТ СН'!$G$14+СВЦЭМ!$D$10+'СЕТ СН'!$G$5-'СЕТ СН'!$G$24</f>
        <v>2950.5375149299998</v>
      </c>
      <c r="G68" s="36">
        <f>SUMIFS(СВЦЭМ!$D$33:$D$776,СВЦЭМ!$A$33:$A$776,$A68,СВЦЭМ!$B$33:$B$776,G$47)+'СЕТ СН'!$G$14+СВЦЭМ!$D$10+'СЕТ СН'!$G$5-'СЕТ СН'!$G$24</f>
        <v>2936.2479409100001</v>
      </c>
      <c r="H68" s="36">
        <f>SUMIFS(СВЦЭМ!$D$33:$D$776,СВЦЭМ!$A$33:$A$776,$A68,СВЦЭМ!$B$33:$B$776,H$47)+'СЕТ СН'!$G$14+СВЦЭМ!$D$10+'СЕТ СН'!$G$5-'СЕТ СН'!$G$24</f>
        <v>2920.5973084799998</v>
      </c>
      <c r="I68" s="36">
        <f>SUMIFS(СВЦЭМ!$D$33:$D$776,СВЦЭМ!$A$33:$A$776,$A68,СВЦЭМ!$B$33:$B$776,I$47)+'СЕТ СН'!$G$14+СВЦЭМ!$D$10+'СЕТ СН'!$G$5-'СЕТ СН'!$G$24</f>
        <v>2887.8232444099999</v>
      </c>
      <c r="J68" s="36">
        <f>SUMIFS(СВЦЭМ!$D$33:$D$776,СВЦЭМ!$A$33:$A$776,$A68,СВЦЭМ!$B$33:$B$776,J$47)+'СЕТ СН'!$G$14+СВЦЭМ!$D$10+'СЕТ СН'!$G$5-'СЕТ СН'!$G$24</f>
        <v>2852.79586556</v>
      </c>
      <c r="K68" s="36">
        <f>SUMIFS(СВЦЭМ!$D$33:$D$776,СВЦЭМ!$A$33:$A$776,$A68,СВЦЭМ!$B$33:$B$776,K$47)+'СЕТ СН'!$G$14+СВЦЭМ!$D$10+'СЕТ СН'!$G$5-'СЕТ СН'!$G$24</f>
        <v>2823.8878746199998</v>
      </c>
      <c r="L68" s="36">
        <f>SUMIFS(СВЦЭМ!$D$33:$D$776,СВЦЭМ!$A$33:$A$776,$A68,СВЦЭМ!$B$33:$B$776,L$47)+'СЕТ СН'!$G$14+СВЦЭМ!$D$10+'СЕТ СН'!$G$5-'СЕТ СН'!$G$24</f>
        <v>2777.6667073999997</v>
      </c>
      <c r="M68" s="36">
        <f>SUMIFS(СВЦЭМ!$D$33:$D$776,СВЦЭМ!$A$33:$A$776,$A68,СВЦЭМ!$B$33:$B$776,M$47)+'СЕТ СН'!$G$14+СВЦЭМ!$D$10+'СЕТ СН'!$G$5-'СЕТ СН'!$G$24</f>
        <v>2738.6343083100001</v>
      </c>
      <c r="N68" s="36">
        <f>SUMIFS(СВЦЭМ!$D$33:$D$776,СВЦЭМ!$A$33:$A$776,$A68,СВЦЭМ!$B$33:$B$776,N$47)+'СЕТ СН'!$G$14+СВЦЭМ!$D$10+'СЕТ СН'!$G$5-'СЕТ СН'!$G$24</f>
        <v>2729.1375839699999</v>
      </c>
      <c r="O68" s="36">
        <f>SUMIFS(СВЦЭМ!$D$33:$D$776,СВЦЭМ!$A$33:$A$776,$A68,СВЦЭМ!$B$33:$B$776,O$47)+'СЕТ СН'!$G$14+СВЦЭМ!$D$10+'СЕТ СН'!$G$5-'СЕТ СН'!$G$24</f>
        <v>2734.0815655599999</v>
      </c>
      <c r="P68" s="36">
        <f>SUMIFS(СВЦЭМ!$D$33:$D$776,СВЦЭМ!$A$33:$A$776,$A68,СВЦЭМ!$B$33:$B$776,P$47)+'СЕТ СН'!$G$14+СВЦЭМ!$D$10+'СЕТ СН'!$G$5-'СЕТ СН'!$G$24</f>
        <v>2744.3616570499998</v>
      </c>
      <c r="Q68" s="36">
        <f>SUMIFS(СВЦЭМ!$D$33:$D$776,СВЦЭМ!$A$33:$A$776,$A68,СВЦЭМ!$B$33:$B$776,Q$47)+'СЕТ СН'!$G$14+СВЦЭМ!$D$10+'СЕТ СН'!$G$5-'СЕТ СН'!$G$24</f>
        <v>2732.3616740100001</v>
      </c>
      <c r="R68" s="36">
        <f>SUMIFS(СВЦЭМ!$D$33:$D$776,СВЦЭМ!$A$33:$A$776,$A68,СВЦЭМ!$B$33:$B$776,R$47)+'СЕТ СН'!$G$14+СВЦЭМ!$D$10+'СЕТ СН'!$G$5-'СЕТ СН'!$G$24</f>
        <v>2723.9871724</v>
      </c>
      <c r="S68" s="36">
        <f>SUMIFS(СВЦЭМ!$D$33:$D$776,СВЦЭМ!$A$33:$A$776,$A68,СВЦЭМ!$B$33:$B$776,S$47)+'СЕТ СН'!$G$14+СВЦЭМ!$D$10+'СЕТ СН'!$G$5-'СЕТ СН'!$G$24</f>
        <v>2698.7408060500002</v>
      </c>
      <c r="T68" s="36">
        <f>SUMIFS(СВЦЭМ!$D$33:$D$776,СВЦЭМ!$A$33:$A$776,$A68,СВЦЭМ!$B$33:$B$776,T$47)+'СЕТ СН'!$G$14+СВЦЭМ!$D$10+'СЕТ СН'!$G$5-'СЕТ СН'!$G$24</f>
        <v>2698.1140199199999</v>
      </c>
      <c r="U68" s="36">
        <f>SUMIFS(СВЦЭМ!$D$33:$D$776,СВЦЭМ!$A$33:$A$776,$A68,СВЦЭМ!$B$33:$B$776,U$47)+'СЕТ СН'!$G$14+СВЦЭМ!$D$10+'СЕТ СН'!$G$5-'СЕТ СН'!$G$24</f>
        <v>2697.5527599900001</v>
      </c>
      <c r="V68" s="36">
        <f>SUMIFS(СВЦЭМ!$D$33:$D$776,СВЦЭМ!$A$33:$A$776,$A68,СВЦЭМ!$B$33:$B$776,V$47)+'СЕТ СН'!$G$14+СВЦЭМ!$D$10+'СЕТ СН'!$G$5-'СЕТ СН'!$G$24</f>
        <v>2704.1475545799999</v>
      </c>
      <c r="W68" s="36">
        <f>SUMIFS(СВЦЭМ!$D$33:$D$776,СВЦЭМ!$A$33:$A$776,$A68,СВЦЭМ!$B$33:$B$776,W$47)+'СЕТ СН'!$G$14+СВЦЭМ!$D$10+'СЕТ СН'!$G$5-'СЕТ СН'!$G$24</f>
        <v>2718.0628284200002</v>
      </c>
      <c r="X68" s="36">
        <f>SUMIFS(СВЦЭМ!$D$33:$D$776,СВЦЭМ!$A$33:$A$776,$A68,СВЦЭМ!$B$33:$B$776,X$47)+'СЕТ СН'!$G$14+СВЦЭМ!$D$10+'СЕТ СН'!$G$5-'СЕТ СН'!$G$24</f>
        <v>2736.91620672</v>
      </c>
      <c r="Y68" s="36">
        <f>SUMIFS(СВЦЭМ!$D$33:$D$776,СВЦЭМ!$A$33:$A$776,$A68,СВЦЭМ!$B$33:$B$776,Y$47)+'СЕТ СН'!$G$14+СВЦЭМ!$D$10+'СЕТ СН'!$G$5-'СЕТ СН'!$G$24</f>
        <v>2772.0326536900002</v>
      </c>
    </row>
    <row r="69" spans="1:26" ht="15.75" x14ac:dyDescent="0.2">
      <c r="A69" s="35">
        <f t="shared" si="1"/>
        <v>44157</v>
      </c>
      <c r="B69" s="36">
        <f>SUMIFS(СВЦЭМ!$D$33:$D$776,СВЦЭМ!$A$33:$A$776,$A69,СВЦЭМ!$B$33:$B$776,B$47)+'СЕТ СН'!$G$14+СВЦЭМ!$D$10+'СЕТ СН'!$G$5-'СЕТ СН'!$G$24</f>
        <v>2816.2250909899999</v>
      </c>
      <c r="C69" s="36">
        <f>SUMIFS(СВЦЭМ!$D$33:$D$776,СВЦЭМ!$A$33:$A$776,$A69,СВЦЭМ!$B$33:$B$776,C$47)+'СЕТ СН'!$G$14+СВЦЭМ!$D$10+'СЕТ СН'!$G$5-'СЕТ СН'!$G$24</f>
        <v>2899.2174718400001</v>
      </c>
      <c r="D69" s="36">
        <f>SUMIFS(СВЦЭМ!$D$33:$D$776,СВЦЭМ!$A$33:$A$776,$A69,СВЦЭМ!$B$33:$B$776,D$47)+'СЕТ СН'!$G$14+СВЦЭМ!$D$10+'СЕТ СН'!$G$5-'СЕТ СН'!$G$24</f>
        <v>2952.4890122500001</v>
      </c>
      <c r="E69" s="36">
        <f>SUMIFS(СВЦЭМ!$D$33:$D$776,СВЦЭМ!$A$33:$A$776,$A69,СВЦЭМ!$B$33:$B$776,E$47)+'СЕТ СН'!$G$14+СВЦЭМ!$D$10+'СЕТ СН'!$G$5-'СЕТ СН'!$G$24</f>
        <v>2958.3632498300003</v>
      </c>
      <c r="F69" s="36">
        <f>SUMIFS(СВЦЭМ!$D$33:$D$776,СВЦЭМ!$A$33:$A$776,$A69,СВЦЭМ!$B$33:$B$776,F$47)+'СЕТ СН'!$G$14+СВЦЭМ!$D$10+'СЕТ СН'!$G$5-'СЕТ СН'!$G$24</f>
        <v>2956.6474769699998</v>
      </c>
      <c r="G69" s="36">
        <f>SUMIFS(СВЦЭМ!$D$33:$D$776,СВЦЭМ!$A$33:$A$776,$A69,СВЦЭМ!$B$33:$B$776,G$47)+'СЕТ СН'!$G$14+СВЦЭМ!$D$10+'СЕТ СН'!$G$5-'СЕТ СН'!$G$24</f>
        <v>2946.01275485</v>
      </c>
      <c r="H69" s="36">
        <f>SUMIFS(СВЦЭМ!$D$33:$D$776,СВЦЭМ!$A$33:$A$776,$A69,СВЦЭМ!$B$33:$B$776,H$47)+'СЕТ СН'!$G$14+СВЦЭМ!$D$10+'СЕТ СН'!$G$5-'СЕТ СН'!$G$24</f>
        <v>2926.4470571299998</v>
      </c>
      <c r="I69" s="36">
        <f>SUMIFS(СВЦЭМ!$D$33:$D$776,СВЦЭМ!$A$33:$A$776,$A69,СВЦЭМ!$B$33:$B$776,I$47)+'СЕТ СН'!$G$14+СВЦЭМ!$D$10+'СЕТ СН'!$G$5-'СЕТ СН'!$G$24</f>
        <v>2899.5090256200001</v>
      </c>
      <c r="J69" s="36">
        <f>SUMIFS(СВЦЭМ!$D$33:$D$776,СВЦЭМ!$A$33:$A$776,$A69,СВЦЭМ!$B$33:$B$776,J$47)+'СЕТ СН'!$G$14+СВЦЭМ!$D$10+'СЕТ СН'!$G$5-'СЕТ СН'!$G$24</f>
        <v>2866.4941526299999</v>
      </c>
      <c r="K69" s="36">
        <f>SUMIFS(СВЦЭМ!$D$33:$D$776,СВЦЭМ!$A$33:$A$776,$A69,СВЦЭМ!$B$33:$B$776,K$47)+'СЕТ СН'!$G$14+СВЦЭМ!$D$10+'СЕТ СН'!$G$5-'СЕТ СН'!$G$24</f>
        <v>2846.1980869499998</v>
      </c>
      <c r="L69" s="36">
        <f>SUMIFS(СВЦЭМ!$D$33:$D$776,СВЦЭМ!$A$33:$A$776,$A69,СВЦЭМ!$B$33:$B$776,L$47)+'СЕТ СН'!$G$14+СВЦЭМ!$D$10+'СЕТ СН'!$G$5-'СЕТ СН'!$G$24</f>
        <v>2799.1230217399998</v>
      </c>
      <c r="M69" s="36">
        <f>SUMIFS(СВЦЭМ!$D$33:$D$776,СВЦЭМ!$A$33:$A$776,$A69,СВЦЭМ!$B$33:$B$776,M$47)+'СЕТ СН'!$G$14+СВЦЭМ!$D$10+'СЕТ СН'!$G$5-'СЕТ СН'!$G$24</f>
        <v>2745.3478098999999</v>
      </c>
      <c r="N69" s="36">
        <f>SUMIFS(СВЦЭМ!$D$33:$D$776,СВЦЭМ!$A$33:$A$776,$A69,СВЦЭМ!$B$33:$B$776,N$47)+'СЕТ СН'!$G$14+СВЦЭМ!$D$10+'СЕТ СН'!$G$5-'СЕТ СН'!$G$24</f>
        <v>2740.1542324299999</v>
      </c>
      <c r="O69" s="36">
        <f>SUMIFS(СВЦЭМ!$D$33:$D$776,СВЦЭМ!$A$33:$A$776,$A69,СВЦЭМ!$B$33:$B$776,O$47)+'СЕТ СН'!$G$14+СВЦЭМ!$D$10+'СЕТ СН'!$G$5-'СЕТ СН'!$G$24</f>
        <v>2748.84781178</v>
      </c>
      <c r="P69" s="36">
        <f>SUMIFS(СВЦЭМ!$D$33:$D$776,СВЦЭМ!$A$33:$A$776,$A69,СВЦЭМ!$B$33:$B$776,P$47)+'СЕТ СН'!$G$14+СВЦЭМ!$D$10+'СЕТ СН'!$G$5-'СЕТ СН'!$G$24</f>
        <v>2751.9117461400001</v>
      </c>
      <c r="Q69" s="36">
        <f>SUMIFS(СВЦЭМ!$D$33:$D$776,СВЦЭМ!$A$33:$A$776,$A69,СВЦЭМ!$B$33:$B$776,Q$47)+'СЕТ СН'!$G$14+СВЦЭМ!$D$10+'СЕТ СН'!$G$5-'СЕТ СН'!$G$24</f>
        <v>2748.4055585900001</v>
      </c>
      <c r="R69" s="36">
        <f>SUMIFS(СВЦЭМ!$D$33:$D$776,СВЦЭМ!$A$33:$A$776,$A69,СВЦЭМ!$B$33:$B$776,R$47)+'СЕТ СН'!$G$14+СВЦЭМ!$D$10+'СЕТ СН'!$G$5-'СЕТ СН'!$G$24</f>
        <v>2744.1628407200001</v>
      </c>
      <c r="S69" s="36">
        <f>SUMIFS(СВЦЭМ!$D$33:$D$776,СВЦЭМ!$A$33:$A$776,$A69,СВЦЭМ!$B$33:$B$776,S$47)+'СЕТ СН'!$G$14+СВЦЭМ!$D$10+'СЕТ СН'!$G$5-'СЕТ СН'!$G$24</f>
        <v>2736.4679156500001</v>
      </c>
      <c r="T69" s="36">
        <f>SUMIFS(СВЦЭМ!$D$33:$D$776,СВЦЭМ!$A$33:$A$776,$A69,СВЦЭМ!$B$33:$B$776,T$47)+'СЕТ СН'!$G$14+СВЦЭМ!$D$10+'СЕТ СН'!$G$5-'СЕТ СН'!$G$24</f>
        <v>2700.0999809599998</v>
      </c>
      <c r="U69" s="36">
        <f>SUMIFS(СВЦЭМ!$D$33:$D$776,СВЦЭМ!$A$33:$A$776,$A69,СВЦЭМ!$B$33:$B$776,U$47)+'СЕТ СН'!$G$14+СВЦЭМ!$D$10+'СЕТ СН'!$G$5-'СЕТ СН'!$G$24</f>
        <v>2700.41691034</v>
      </c>
      <c r="V69" s="36">
        <f>SUMIFS(СВЦЭМ!$D$33:$D$776,СВЦЭМ!$A$33:$A$776,$A69,СВЦЭМ!$B$33:$B$776,V$47)+'СЕТ СН'!$G$14+СВЦЭМ!$D$10+'СЕТ СН'!$G$5-'СЕТ СН'!$G$24</f>
        <v>2705.86010949</v>
      </c>
      <c r="W69" s="36">
        <f>SUMIFS(СВЦЭМ!$D$33:$D$776,СВЦЭМ!$A$33:$A$776,$A69,СВЦЭМ!$B$33:$B$776,W$47)+'СЕТ СН'!$G$14+СВЦЭМ!$D$10+'СЕТ СН'!$G$5-'СЕТ СН'!$G$24</f>
        <v>2736.7312939399999</v>
      </c>
      <c r="X69" s="36">
        <f>SUMIFS(СВЦЭМ!$D$33:$D$776,СВЦЭМ!$A$33:$A$776,$A69,СВЦЭМ!$B$33:$B$776,X$47)+'СЕТ СН'!$G$14+СВЦЭМ!$D$10+'СЕТ СН'!$G$5-'СЕТ СН'!$G$24</f>
        <v>2752.0328973800001</v>
      </c>
      <c r="Y69" s="36">
        <f>SUMIFS(СВЦЭМ!$D$33:$D$776,СВЦЭМ!$A$33:$A$776,$A69,СВЦЭМ!$B$33:$B$776,Y$47)+'СЕТ СН'!$G$14+СВЦЭМ!$D$10+'СЕТ СН'!$G$5-'СЕТ СН'!$G$24</f>
        <v>2774.83377264</v>
      </c>
    </row>
    <row r="70" spans="1:26" ht="15.75" x14ac:dyDescent="0.2">
      <c r="A70" s="35">
        <f t="shared" si="1"/>
        <v>44158</v>
      </c>
      <c r="B70" s="36">
        <f>SUMIFS(СВЦЭМ!$D$33:$D$776,СВЦЭМ!$A$33:$A$776,$A70,СВЦЭМ!$B$33:$B$776,B$47)+'СЕТ СН'!$G$14+СВЦЭМ!$D$10+'СЕТ СН'!$G$5-'СЕТ СН'!$G$24</f>
        <v>2786.4226867799998</v>
      </c>
      <c r="C70" s="36">
        <f>SUMIFS(СВЦЭМ!$D$33:$D$776,СВЦЭМ!$A$33:$A$776,$A70,СВЦЭМ!$B$33:$B$776,C$47)+'СЕТ СН'!$G$14+СВЦЭМ!$D$10+'СЕТ СН'!$G$5-'СЕТ СН'!$G$24</f>
        <v>2835.1225359199998</v>
      </c>
      <c r="D70" s="36">
        <f>SUMIFS(СВЦЭМ!$D$33:$D$776,СВЦЭМ!$A$33:$A$776,$A70,СВЦЭМ!$B$33:$B$776,D$47)+'СЕТ СН'!$G$14+СВЦЭМ!$D$10+'СЕТ СН'!$G$5-'СЕТ СН'!$G$24</f>
        <v>2874.5023769499999</v>
      </c>
      <c r="E70" s="36">
        <f>SUMIFS(СВЦЭМ!$D$33:$D$776,СВЦЭМ!$A$33:$A$776,$A70,СВЦЭМ!$B$33:$B$776,E$47)+'СЕТ СН'!$G$14+СВЦЭМ!$D$10+'СЕТ СН'!$G$5-'СЕТ СН'!$G$24</f>
        <v>2877.9576044699998</v>
      </c>
      <c r="F70" s="36">
        <f>SUMIFS(СВЦЭМ!$D$33:$D$776,СВЦЭМ!$A$33:$A$776,$A70,СВЦЭМ!$B$33:$B$776,F$47)+'СЕТ СН'!$G$14+СВЦЭМ!$D$10+'СЕТ СН'!$G$5-'СЕТ СН'!$G$24</f>
        <v>2875.48989428</v>
      </c>
      <c r="G70" s="36">
        <f>SUMIFS(СВЦЭМ!$D$33:$D$776,СВЦЭМ!$A$33:$A$776,$A70,СВЦЭМ!$B$33:$B$776,G$47)+'СЕТ СН'!$G$14+СВЦЭМ!$D$10+'СЕТ СН'!$G$5-'СЕТ СН'!$G$24</f>
        <v>2875.3837914800001</v>
      </c>
      <c r="H70" s="36">
        <f>SUMIFS(СВЦЭМ!$D$33:$D$776,СВЦЭМ!$A$33:$A$776,$A70,СВЦЭМ!$B$33:$B$776,H$47)+'СЕТ СН'!$G$14+СВЦЭМ!$D$10+'СЕТ СН'!$G$5-'СЕТ СН'!$G$24</f>
        <v>2877.6704779399997</v>
      </c>
      <c r="I70" s="36">
        <f>SUMIFS(СВЦЭМ!$D$33:$D$776,СВЦЭМ!$A$33:$A$776,$A70,СВЦЭМ!$B$33:$B$776,I$47)+'СЕТ СН'!$G$14+СВЦЭМ!$D$10+'СЕТ СН'!$G$5-'СЕТ СН'!$G$24</f>
        <v>2866.5390263499999</v>
      </c>
      <c r="J70" s="36">
        <f>SUMIFS(СВЦЭМ!$D$33:$D$776,СВЦЭМ!$A$33:$A$776,$A70,СВЦЭМ!$B$33:$B$776,J$47)+'СЕТ СН'!$G$14+СВЦЭМ!$D$10+'СЕТ СН'!$G$5-'СЕТ СН'!$G$24</f>
        <v>2857.2235659899998</v>
      </c>
      <c r="K70" s="36">
        <f>SUMIFS(СВЦЭМ!$D$33:$D$776,СВЦЭМ!$A$33:$A$776,$A70,СВЦЭМ!$B$33:$B$776,K$47)+'СЕТ СН'!$G$14+СВЦЭМ!$D$10+'СЕТ СН'!$G$5-'СЕТ СН'!$G$24</f>
        <v>2875.58361805</v>
      </c>
      <c r="L70" s="36">
        <f>SUMIFS(СВЦЭМ!$D$33:$D$776,СВЦЭМ!$A$33:$A$776,$A70,СВЦЭМ!$B$33:$B$776,L$47)+'СЕТ СН'!$G$14+СВЦЭМ!$D$10+'СЕТ СН'!$G$5-'СЕТ СН'!$G$24</f>
        <v>2849.6157094800001</v>
      </c>
      <c r="M70" s="36">
        <f>SUMIFS(СВЦЭМ!$D$33:$D$776,СВЦЭМ!$A$33:$A$776,$A70,СВЦЭМ!$B$33:$B$776,M$47)+'СЕТ СН'!$G$14+СВЦЭМ!$D$10+'СЕТ СН'!$G$5-'СЕТ СН'!$G$24</f>
        <v>2796.8823902399999</v>
      </c>
      <c r="N70" s="36">
        <f>SUMIFS(СВЦЭМ!$D$33:$D$776,СВЦЭМ!$A$33:$A$776,$A70,СВЦЭМ!$B$33:$B$776,N$47)+'СЕТ СН'!$G$14+СВЦЭМ!$D$10+'СЕТ СН'!$G$5-'СЕТ СН'!$G$24</f>
        <v>2777.0168652699999</v>
      </c>
      <c r="O70" s="36">
        <f>SUMIFS(СВЦЭМ!$D$33:$D$776,СВЦЭМ!$A$33:$A$776,$A70,СВЦЭМ!$B$33:$B$776,O$47)+'СЕТ СН'!$G$14+СВЦЭМ!$D$10+'СЕТ СН'!$G$5-'СЕТ СН'!$G$24</f>
        <v>2786.4083581899999</v>
      </c>
      <c r="P70" s="36">
        <f>SUMIFS(СВЦЭМ!$D$33:$D$776,СВЦЭМ!$A$33:$A$776,$A70,СВЦЭМ!$B$33:$B$776,P$47)+'СЕТ СН'!$G$14+СВЦЭМ!$D$10+'СЕТ СН'!$G$5-'СЕТ СН'!$G$24</f>
        <v>2789.4412749200001</v>
      </c>
      <c r="Q70" s="36">
        <f>SUMIFS(СВЦЭМ!$D$33:$D$776,СВЦЭМ!$A$33:$A$776,$A70,СВЦЭМ!$B$33:$B$776,Q$47)+'СЕТ СН'!$G$14+СВЦЭМ!$D$10+'СЕТ СН'!$G$5-'СЕТ СН'!$G$24</f>
        <v>2789.8376272699998</v>
      </c>
      <c r="R70" s="36">
        <f>SUMIFS(СВЦЭМ!$D$33:$D$776,СВЦЭМ!$A$33:$A$776,$A70,СВЦЭМ!$B$33:$B$776,R$47)+'СЕТ СН'!$G$14+СВЦЭМ!$D$10+'СЕТ СН'!$G$5-'СЕТ СН'!$G$24</f>
        <v>2778.21657568</v>
      </c>
      <c r="S70" s="36">
        <f>SUMIFS(СВЦЭМ!$D$33:$D$776,СВЦЭМ!$A$33:$A$776,$A70,СВЦЭМ!$B$33:$B$776,S$47)+'СЕТ СН'!$G$14+СВЦЭМ!$D$10+'СЕТ СН'!$G$5-'СЕТ СН'!$G$24</f>
        <v>2763.03556415</v>
      </c>
      <c r="T70" s="36">
        <f>SUMIFS(СВЦЭМ!$D$33:$D$776,СВЦЭМ!$A$33:$A$776,$A70,СВЦЭМ!$B$33:$B$776,T$47)+'СЕТ СН'!$G$14+СВЦЭМ!$D$10+'СЕТ СН'!$G$5-'СЕТ СН'!$G$24</f>
        <v>2749.45166221</v>
      </c>
      <c r="U70" s="36">
        <f>SUMIFS(СВЦЭМ!$D$33:$D$776,СВЦЭМ!$A$33:$A$776,$A70,СВЦЭМ!$B$33:$B$776,U$47)+'СЕТ СН'!$G$14+СВЦЭМ!$D$10+'СЕТ СН'!$G$5-'СЕТ СН'!$G$24</f>
        <v>2745.7075631100001</v>
      </c>
      <c r="V70" s="36">
        <f>SUMIFS(СВЦЭМ!$D$33:$D$776,СВЦЭМ!$A$33:$A$776,$A70,СВЦЭМ!$B$33:$B$776,V$47)+'СЕТ СН'!$G$14+СВЦЭМ!$D$10+'СЕТ СН'!$G$5-'СЕТ СН'!$G$24</f>
        <v>2756.8070739300001</v>
      </c>
      <c r="W70" s="36">
        <f>SUMIFS(СВЦЭМ!$D$33:$D$776,СВЦЭМ!$A$33:$A$776,$A70,СВЦЭМ!$B$33:$B$776,W$47)+'СЕТ СН'!$G$14+СВЦЭМ!$D$10+'СЕТ СН'!$G$5-'СЕТ СН'!$G$24</f>
        <v>2769.7576702300003</v>
      </c>
      <c r="X70" s="36">
        <f>SUMIFS(СВЦЭМ!$D$33:$D$776,СВЦЭМ!$A$33:$A$776,$A70,СВЦЭМ!$B$33:$B$776,X$47)+'СЕТ СН'!$G$14+СВЦЭМ!$D$10+'СЕТ СН'!$G$5-'СЕТ СН'!$G$24</f>
        <v>2763.55215344</v>
      </c>
      <c r="Y70" s="36">
        <f>SUMIFS(СВЦЭМ!$D$33:$D$776,СВЦЭМ!$A$33:$A$776,$A70,СВЦЭМ!$B$33:$B$776,Y$47)+'СЕТ СН'!$G$14+СВЦЭМ!$D$10+'СЕТ СН'!$G$5-'СЕТ СН'!$G$24</f>
        <v>2782.9802316</v>
      </c>
    </row>
    <row r="71" spans="1:26" ht="15.75" x14ac:dyDescent="0.2">
      <c r="A71" s="35">
        <f t="shared" si="1"/>
        <v>44159</v>
      </c>
      <c r="B71" s="36">
        <f>SUMIFS(СВЦЭМ!$D$33:$D$776,СВЦЭМ!$A$33:$A$776,$A71,СВЦЭМ!$B$33:$B$776,B$47)+'СЕТ СН'!$G$14+СВЦЭМ!$D$10+'СЕТ СН'!$G$5-'СЕТ СН'!$G$24</f>
        <v>2797.69488348</v>
      </c>
      <c r="C71" s="36">
        <f>SUMIFS(СВЦЭМ!$D$33:$D$776,СВЦЭМ!$A$33:$A$776,$A71,СВЦЭМ!$B$33:$B$776,C$47)+'СЕТ СН'!$G$14+СВЦЭМ!$D$10+'СЕТ СН'!$G$5-'СЕТ СН'!$G$24</f>
        <v>2881.4647622900002</v>
      </c>
      <c r="D71" s="36">
        <f>SUMIFS(СВЦЭМ!$D$33:$D$776,СВЦЭМ!$A$33:$A$776,$A71,СВЦЭМ!$B$33:$B$776,D$47)+'СЕТ СН'!$G$14+СВЦЭМ!$D$10+'СЕТ СН'!$G$5-'СЕТ СН'!$G$24</f>
        <v>2940.4544027299999</v>
      </c>
      <c r="E71" s="36">
        <f>SUMIFS(СВЦЭМ!$D$33:$D$776,СВЦЭМ!$A$33:$A$776,$A71,СВЦЭМ!$B$33:$B$776,E$47)+'СЕТ СН'!$G$14+СВЦЭМ!$D$10+'СЕТ СН'!$G$5-'СЕТ СН'!$G$24</f>
        <v>2958.5861363100003</v>
      </c>
      <c r="F71" s="36">
        <f>SUMIFS(СВЦЭМ!$D$33:$D$776,СВЦЭМ!$A$33:$A$776,$A71,СВЦЭМ!$B$33:$B$776,F$47)+'СЕТ СН'!$G$14+СВЦЭМ!$D$10+'СЕТ СН'!$G$5-'СЕТ СН'!$G$24</f>
        <v>2957.0598664700001</v>
      </c>
      <c r="G71" s="36">
        <f>SUMIFS(СВЦЭМ!$D$33:$D$776,СВЦЭМ!$A$33:$A$776,$A71,СВЦЭМ!$B$33:$B$776,G$47)+'СЕТ СН'!$G$14+СВЦЭМ!$D$10+'СЕТ СН'!$G$5-'СЕТ СН'!$G$24</f>
        <v>2943.3294308700001</v>
      </c>
      <c r="H71" s="36">
        <f>SUMIFS(СВЦЭМ!$D$33:$D$776,СВЦЭМ!$A$33:$A$776,$A71,СВЦЭМ!$B$33:$B$776,H$47)+'СЕТ СН'!$G$14+СВЦЭМ!$D$10+'СЕТ СН'!$G$5-'СЕТ СН'!$G$24</f>
        <v>2904.4321636999998</v>
      </c>
      <c r="I71" s="36">
        <f>SUMIFS(СВЦЭМ!$D$33:$D$776,СВЦЭМ!$A$33:$A$776,$A71,СВЦЭМ!$B$33:$B$776,I$47)+'СЕТ СН'!$G$14+СВЦЭМ!$D$10+'СЕТ СН'!$G$5-'СЕТ СН'!$G$24</f>
        <v>2851.01629912</v>
      </c>
      <c r="J71" s="36">
        <f>SUMIFS(СВЦЭМ!$D$33:$D$776,СВЦЭМ!$A$33:$A$776,$A71,СВЦЭМ!$B$33:$B$776,J$47)+'СЕТ СН'!$G$14+СВЦЭМ!$D$10+'СЕТ СН'!$G$5-'СЕТ СН'!$G$24</f>
        <v>2821.3864124299998</v>
      </c>
      <c r="K71" s="36">
        <f>SUMIFS(СВЦЭМ!$D$33:$D$776,СВЦЭМ!$A$33:$A$776,$A71,СВЦЭМ!$B$33:$B$776,K$47)+'СЕТ СН'!$G$14+СВЦЭМ!$D$10+'СЕТ СН'!$G$5-'СЕТ СН'!$G$24</f>
        <v>2819.69245688</v>
      </c>
      <c r="L71" s="36">
        <f>SUMIFS(СВЦЭМ!$D$33:$D$776,СВЦЭМ!$A$33:$A$776,$A71,СВЦЭМ!$B$33:$B$776,L$47)+'СЕТ СН'!$G$14+СВЦЭМ!$D$10+'СЕТ СН'!$G$5-'СЕТ СН'!$G$24</f>
        <v>2787.1424538699998</v>
      </c>
      <c r="M71" s="36">
        <f>SUMIFS(СВЦЭМ!$D$33:$D$776,СВЦЭМ!$A$33:$A$776,$A71,СВЦЭМ!$B$33:$B$776,M$47)+'СЕТ СН'!$G$14+СВЦЭМ!$D$10+'СЕТ СН'!$G$5-'СЕТ СН'!$G$24</f>
        <v>2739.3929849300002</v>
      </c>
      <c r="N71" s="36">
        <f>SUMIFS(СВЦЭМ!$D$33:$D$776,СВЦЭМ!$A$33:$A$776,$A71,СВЦЭМ!$B$33:$B$776,N$47)+'СЕТ СН'!$G$14+СВЦЭМ!$D$10+'СЕТ СН'!$G$5-'СЕТ СН'!$G$24</f>
        <v>2731.58058626</v>
      </c>
      <c r="O71" s="36">
        <f>SUMIFS(СВЦЭМ!$D$33:$D$776,СВЦЭМ!$A$33:$A$776,$A71,СВЦЭМ!$B$33:$B$776,O$47)+'СЕТ СН'!$G$14+СВЦЭМ!$D$10+'СЕТ СН'!$G$5-'СЕТ СН'!$G$24</f>
        <v>2751.4028230200001</v>
      </c>
      <c r="P71" s="36">
        <f>SUMIFS(СВЦЭМ!$D$33:$D$776,СВЦЭМ!$A$33:$A$776,$A71,СВЦЭМ!$B$33:$B$776,P$47)+'СЕТ СН'!$G$14+СВЦЭМ!$D$10+'СЕТ СН'!$G$5-'СЕТ СН'!$G$24</f>
        <v>2764.01858993</v>
      </c>
      <c r="Q71" s="36">
        <f>SUMIFS(СВЦЭМ!$D$33:$D$776,СВЦЭМ!$A$33:$A$776,$A71,СВЦЭМ!$B$33:$B$776,Q$47)+'СЕТ СН'!$G$14+СВЦЭМ!$D$10+'СЕТ СН'!$G$5-'СЕТ СН'!$G$24</f>
        <v>2772.4878296900001</v>
      </c>
      <c r="R71" s="36">
        <f>SUMIFS(СВЦЭМ!$D$33:$D$776,СВЦЭМ!$A$33:$A$776,$A71,СВЦЭМ!$B$33:$B$776,R$47)+'СЕТ СН'!$G$14+СВЦЭМ!$D$10+'СЕТ СН'!$G$5-'СЕТ СН'!$G$24</f>
        <v>2780.99328096</v>
      </c>
      <c r="S71" s="36">
        <f>SUMIFS(СВЦЭМ!$D$33:$D$776,СВЦЭМ!$A$33:$A$776,$A71,СВЦЭМ!$B$33:$B$776,S$47)+'СЕТ СН'!$G$14+СВЦЭМ!$D$10+'СЕТ СН'!$G$5-'СЕТ СН'!$G$24</f>
        <v>2768.9859358499998</v>
      </c>
      <c r="T71" s="36">
        <f>SUMIFS(СВЦЭМ!$D$33:$D$776,СВЦЭМ!$A$33:$A$776,$A71,СВЦЭМ!$B$33:$B$776,T$47)+'СЕТ СН'!$G$14+СВЦЭМ!$D$10+'СЕТ СН'!$G$5-'СЕТ СН'!$G$24</f>
        <v>2731.9079564200001</v>
      </c>
      <c r="U71" s="36">
        <f>SUMIFS(СВЦЭМ!$D$33:$D$776,СВЦЭМ!$A$33:$A$776,$A71,СВЦЭМ!$B$33:$B$776,U$47)+'СЕТ СН'!$G$14+СВЦЭМ!$D$10+'СЕТ СН'!$G$5-'СЕТ СН'!$G$24</f>
        <v>2715.94292348</v>
      </c>
      <c r="V71" s="36">
        <f>SUMIFS(СВЦЭМ!$D$33:$D$776,СВЦЭМ!$A$33:$A$776,$A71,СВЦЭМ!$B$33:$B$776,V$47)+'СЕТ СН'!$G$14+СВЦЭМ!$D$10+'СЕТ СН'!$G$5-'СЕТ СН'!$G$24</f>
        <v>2724.68876598</v>
      </c>
      <c r="W71" s="36">
        <f>SUMIFS(СВЦЭМ!$D$33:$D$776,СВЦЭМ!$A$33:$A$776,$A71,СВЦЭМ!$B$33:$B$776,W$47)+'СЕТ СН'!$G$14+СВЦЭМ!$D$10+'СЕТ СН'!$G$5-'СЕТ СН'!$G$24</f>
        <v>2734.92761501</v>
      </c>
      <c r="X71" s="36">
        <f>SUMIFS(СВЦЭМ!$D$33:$D$776,СВЦЭМ!$A$33:$A$776,$A71,СВЦЭМ!$B$33:$B$776,X$47)+'СЕТ СН'!$G$14+СВЦЭМ!$D$10+'СЕТ СН'!$G$5-'СЕТ СН'!$G$24</f>
        <v>2735.19199957</v>
      </c>
      <c r="Y71" s="36">
        <f>SUMIFS(СВЦЭМ!$D$33:$D$776,СВЦЭМ!$A$33:$A$776,$A71,СВЦЭМ!$B$33:$B$776,Y$47)+'СЕТ СН'!$G$14+СВЦЭМ!$D$10+'СЕТ СН'!$G$5-'СЕТ СН'!$G$24</f>
        <v>2760.31696259</v>
      </c>
    </row>
    <row r="72" spans="1:26" ht="15.75" x14ac:dyDescent="0.2">
      <c r="A72" s="35">
        <f t="shared" si="1"/>
        <v>44160</v>
      </c>
      <c r="B72" s="36">
        <f>SUMIFS(СВЦЭМ!$D$33:$D$776,СВЦЭМ!$A$33:$A$776,$A72,СВЦЭМ!$B$33:$B$776,B$47)+'СЕТ СН'!$G$14+СВЦЭМ!$D$10+'СЕТ СН'!$G$5-'СЕТ СН'!$G$24</f>
        <v>2799.4476677399998</v>
      </c>
      <c r="C72" s="36">
        <f>SUMIFS(СВЦЭМ!$D$33:$D$776,СВЦЭМ!$A$33:$A$776,$A72,СВЦЭМ!$B$33:$B$776,C$47)+'СЕТ СН'!$G$14+СВЦЭМ!$D$10+'СЕТ СН'!$G$5-'СЕТ СН'!$G$24</f>
        <v>2874.6005867100002</v>
      </c>
      <c r="D72" s="36">
        <f>SUMIFS(СВЦЭМ!$D$33:$D$776,СВЦЭМ!$A$33:$A$776,$A72,СВЦЭМ!$B$33:$B$776,D$47)+'СЕТ СН'!$G$14+СВЦЭМ!$D$10+'СЕТ СН'!$G$5-'СЕТ СН'!$G$24</f>
        <v>2925.2023887</v>
      </c>
      <c r="E72" s="36">
        <f>SUMIFS(СВЦЭМ!$D$33:$D$776,СВЦЭМ!$A$33:$A$776,$A72,СВЦЭМ!$B$33:$B$776,E$47)+'СЕТ СН'!$G$14+СВЦЭМ!$D$10+'СЕТ СН'!$G$5-'СЕТ СН'!$G$24</f>
        <v>2933.7735497399999</v>
      </c>
      <c r="F72" s="36">
        <f>SUMIFS(СВЦЭМ!$D$33:$D$776,СВЦЭМ!$A$33:$A$776,$A72,СВЦЭМ!$B$33:$B$776,F$47)+'СЕТ СН'!$G$14+СВЦЭМ!$D$10+'СЕТ СН'!$G$5-'СЕТ СН'!$G$24</f>
        <v>2928.1037732700001</v>
      </c>
      <c r="G72" s="36">
        <f>SUMIFS(СВЦЭМ!$D$33:$D$776,СВЦЭМ!$A$33:$A$776,$A72,СВЦЭМ!$B$33:$B$776,G$47)+'СЕТ СН'!$G$14+СВЦЭМ!$D$10+'СЕТ СН'!$G$5-'СЕТ СН'!$G$24</f>
        <v>2917.5155986099999</v>
      </c>
      <c r="H72" s="36">
        <f>SUMIFS(СВЦЭМ!$D$33:$D$776,СВЦЭМ!$A$33:$A$776,$A72,СВЦЭМ!$B$33:$B$776,H$47)+'СЕТ СН'!$G$14+СВЦЭМ!$D$10+'СЕТ СН'!$G$5-'СЕТ СН'!$G$24</f>
        <v>2894.6026863500001</v>
      </c>
      <c r="I72" s="36">
        <f>SUMIFS(СВЦЭМ!$D$33:$D$776,СВЦЭМ!$A$33:$A$776,$A72,СВЦЭМ!$B$33:$B$776,I$47)+'СЕТ СН'!$G$14+СВЦЭМ!$D$10+'СЕТ СН'!$G$5-'СЕТ СН'!$G$24</f>
        <v>2858.1871661499999</v>
      </c>
      <c r="J72" s="36">
        <f>SUMIFS(СВЦЭМ!$D$33:$D$776,СВЦЭМ!$A$33:$A$776,$A72,СВЦЭМ!$B$33:$B$776,J$47)+'СЕТ СН'!$G$14+СВЦЭМ!$D$10+'СЕТ СН'!$G$5-'СЕТ СН'!$G$24</f>
        <v>2842.8477590100001</v>
      </c>
      <c r="K72" s="36">
        <f>SUMIFS(СВЦЭМ!$D$33:$D$776,СВЦЭМ!$A$33:$A$776,$A72,СВЦЭМ!$B$33:$B$776,K$47)+'СЕТ СН'!$G$14+СВЦЭМ!$D$10+'СЕТ СН'!$G$5-'СЕТ СН'!$G$24</f>
        <v>2834.6455855099998</v>
      </c>
      <c r="L72" s="36">
        <f>SUMIFS(СВЦЭМ!$D$33:$D$776,СВЦЭМ!$A$33:$A$776,$A72,СВЦЭМ!$B$33:$B$776,L$47)+'СЕТ СН'!$G$14+СВЦЭМ!$D$10+'СЕТ СН'!$G$5-'СЕТ СН'!$G$24</f>
        <v>2804.2369935299998</v>
      </c>
      <c r="M72" s="36">
        <f>SUMIFS(СВЦЭМ!$D$33:$D$776,СВЦЭМ!$A$33:$A$776,$A72,СВЦЭМ!$B$33:$B$776,M$47)+'СЕТ СН'!$G$14+СВЦЭМ!$D$10+'СЕТ СН'!$G$5-'СЕТ СН'!$G$24</f>
        <v>2756.97126536</v>
      </c>
      <c r="N72" s="36">
        <f>SUMIFS(СВЦЭМ!$D$33:$D$776,СВЦЭМ!$A$33:$A$776,$A72,СВЦЭМ!$B$33:$B$776,N$47)+'СЕТ СН'!$G$14+СВЦЭМ!$D$10+'СЕТ СН'!$G$5-'СЕТ СН'!$G$24</f>
        <v>2743.5480266999998</v>
      </c>
      <c r="O72" s="36">
        <f>SUMIFS(СВЦЭМ!$D$33:$D$776,СВЦЭМ!$A$33:$A$776,$A72,СВЦЭМ!$B$33:$B$776,O$47)+'СЕТ СН'!$G$14+СВЦЭМ!$D$10+'СЕТ СН'!$G$5-'СЕТ СН'!$G$24</f>
        <v>2759.1842648000002</v>
      </c>
      <c r="P72" s="36">
        <f>SUMIFS(СВЦЭМ!$D$33:$D$776,СВЦЭМ!$A$33:$A$776,$A72,СВЦЭМ!$B$33:$B$776,P$47)+'СЕТ СН'!$G$14+СВЦЭМ!$D$10+'СЕТ СН'!$G$5-'СЕТ СН'!$G$24</f>
        <v>2766.88420326</v>
      </c>
      <c r="Q72" s="36">
        <f>SUMIFS(СВЦЭМ!$D$33:$D$776,СВЦЭМ!$A$33:$A$776,$A72,СВЦЭМ!$B$33:$B$776,Q$47)+'СЕТ СН'!$G$14+СВЦЭМ!$D$10+'СЕТ СН'!$G$5-'СЕТ СН'!$G$24</f>
        <v>2766.0841223299999</v>
      </c>
      <c r="R72" s="36">
        <f>SUMIFS(СВЦЭМ!$D$33:$D$776,СВЦЭМ!$A$33:$A$776,$A72,СВЦЭМ!$B$33:$B$776,R$47)+'СЕТ СН'!$G$14+СВЦЭМ!$D$10+'СЕТ СН'!$G$5-'СЕТ СН'!$G$24</f>
        <v>2765.2520932400002</v>
      </c>
      <c r="S72" s="36">
        <f>SUMIFS(СВЦЭМ!$D$33:$D$776,СВЦЭМ!$A$33:$A$776,$A72,СВЦЭМ!$B$33:$B$776,S$47)+'СЕТ СН'!$G$14+СВЦЭМ!$D$10+'СЕТ СН'!$G$5-'СЕТ СН'!$G$24</f>
        <v>2752.6135843299999</v>
      </c>
      <c r="T72" s="36">
        <f>SUMIFS(СВЦЭМ!$D$33:$D$776,СВЦЭМ!$A$33:$A$776,$A72,СВЦЭМ!$B$33:$B$776,T$47)+'СЕТ СН'!$G$14+СВЦЭМ!$D$10+'СЕТ СН'!$G$5-'СЕТ СН'!$G$24</f>
        <v>2765.1810397700001</v>
      </c>
      <c r="U72" s="36">
        <f>SUMIFS(СВЦЭМ!$D$33:$D$776,СВЦЭМ!$A$33:$A$776,$A72,СВЦЭМ!$B$33:$B$776,U$47)+'СЕТ СН'!$G$14+СВЦЭМ!$D$10+'СЕТ СН'!$G$5-'СЕТ СН'!$G$24</f>
        <v>2760.2947912700001</v>
      </c>
      <c r="V72" s="36">
        <f>SUMIFS(СВЦЭМ!$D$33:$D$776,СВЦЭМ!$A$33:$A$776,$A72,СВЦЭМ!$B$33:$B$776,V$47)+'СЕТ СН'!$G$14+СВЦЭМ!$D$10+'СЕТ СН'!$G$5-'СЕТ СН'!$G$24</f>
        <v>2747.29324296</v>
      </c>
      <c r="W72" s="36">
        <f>SUMIFS(СВЦЭМ!$D$33:$D$776,СВЦЭМ!$A$33:$A$776,$A72,СВЦЭМ!$B$33:$B$776,W$47)+'СЕТ СН'!$G$14+СВЦЭМ!$D$10+'СЕТ СН'!$G$5-'СЕТ СН'!$G$24</f>
        <v>2751.6196884199999</v>
      </c>
      <c r="X72" s="36">
        <f>SUMIFS(СВЦЭМ!$D$33:$D$776,СВЦЭМ!$A$33:$A$776,$A72,СВЦЭМ!$B$33:$B$776,X$47)+'СЕТ СН'!$G$14+СВЦЭМ!$D$10+'СЕТ СН'!$G$5-'СЕТ СН'!$G$24</f>
        <v>2765.12745417</v>
      </c>
      <c r="Y72" s="36">
        <f>SUMIFS(СВЦЭМ!$D$33:$D$776,СВЦЭМ!$A$33:$A$776,$A72,СВЦЭМ!$B$33:$B$776,Y$47)+'СЕТ СН'!$G$14+СВЦЭМ!$D$10+'СЕТ СН'!$G$5-'СЕТ СН'!$G$24</f>
        <v>2784.1332360400002</v>
      </c>
    </row>
    <row r="73" spans="1:26" ht="15.75" x14ac:dyDescent="0.2">
      <c r="A73" s="35">
        <f t="shared" si="1"/>
        <v>44161</v>
      </c>
      <c r="B73" s="36">
        <f>SUMIFS(СВЦЭМ!$D$33:$D$776,СВЦЭМ!$A$33:$A$776,$A73,СВЦЭМ!$B$33:$B$776,B$47)+'СЕТ СН'!$G$14+СВЦЭМ!$D$10+'СЕТ СН'!$G$5-'СЕТ СН'!$G$24</f>
        <v>2781.8001844</v>
      </c>
      <c r="C73" s="36">
        <f>SUMIFS(СВЦЭМ!$D$33:$D$776,СВЦЭМ!$A$33:$A$776,$A73,СВЦЭМ!$B$33:$B$776,C$47)+'СЕТ СН'!$G$14+СВЦЭМ!$D$10+'СЕТ СН'!$G$5-'СЕТ СН'!$G$24</f>
        <v>2859.32310413</v>
      </c>
      <c r="D73" s="36">
        <f>SUMIFS(СВЦЭМ!$D$33:$D$776,СВЦЭМ!$A$33:$A$776,$A73,СВЦЭМ!$B$33:$B$776,D$47)+'СЕТ СН'!$G$14+СВЦЭМ!$D$10+'СЕТ СН'!$G$5-'СЕТ СН'!$G$24</f>
        <v>2916.33668665</v>
      </c>
      <c r="E73" s="36">
        <f>SUMIFS(СВЦЭМ!$D$33:$D$776,СВЦЭМ!$A$33:$A$776,$A73,СВЦЭМ!$B$33:$B$776,E$47)+'СЕТ СН'!$G$14+СВЦЭМ!$D$10+'СЕТ СН'!$G$5-'СЕТ СН'!$G$24</f>
        <v>2925.0890153299997</v>
      </c>
      <c r="F73" s="36">
        <f>SUMIFS(СВЦЭМ!$D$33:$D$776,СВЦЭМ!$A$33:$A$776,$A73,СВЦЭМ!$B$33:$B$776,F$47)+'СЕТ СН'!$G$14+СВЦЭМ!$D$10+'СЕТ СН'!$G$5-'СЕТ СН'!$G$24</f>
        <v>2917.4764651300002</v>
      </c>
      <c r="G73" s="36">
        <f>SUMIFS(СВЦЭМ!$D$33:$D$776,СВЦЭМ!$A$33:$A$776,$A73,СВЦЭМ!$B$33:$B$776,G$47)+'СЕТ СН'!$G$14+СВЦЭМ!$D$10+'СЕТ СН'!$G$5-'СЕТ СН'!$G$24</f>
        <v>2896.6575923099999</v>
      </c>
      <c r="H73" s="36">
        <f>SUMIFS(СВЦЭМ!$D$33:$D$776,СВЦЭМ!$A$33:$A$776,$A73,СВЦЭМ!$B$33:$B$776,H$47)+'СЕТ СН'!$G$14+СВЦЭМ!$D$10+'СЕТ СН'!$G$5-'СЕТ СН'!$G$24</f>
        <v>2869.82031155</v>
      </c>
      <c r="I73" s="36">
        <f>SUMIFS(СВЦЭМ!$D$33:$D$776,СВЦЭМ!$A$33:$A$776,$A73,СВЦЭМ!$B$33:$B$776,I$47)+'СЕТ СН'!$G$14+СВЦЭМ!$D$10+'СЕТ СН'!$G$5-'СЕТ СН'!$G$24</f>
        <v>2838.0649633200001</v>
      </c>
      <c r="J73" s="36">
        <f>SUMIFS(СВЦЭМ!$D$33:$D$776,СВЦЭМ!$A$33:$A$776,$A73,СВЦЭМ!$B$33:$B$776,J$47)+'СЕТ СН'!$G$14+СВЦЭМ!$D$10+'СЕТ СН'!$G$5-'СЕТ СН'!$G$24</f>
        <v>2819.0484523099999</v>
      </c>
      <c r="K73" s="36">
        <f>SUMIFS(СВЦЭМ!$D$33:$D$776,СВЦЭМ!$A$33:$A$776,$A73,СВЦЭМ!$B$33:$B$776,K$47)+'СЕТ СН'!$G$14+СВЦЭМ!$D$10+'СЕТ СН'!$G$5-'СЕТ СН'!$G$24</f>
        <v>2821.4849065799999</v>
      </c>
      <c r="L73" s="36">
        <f>SUMIFS(СВЦЭМ!$D$33:$D$776,СВЦЭМ!$A$33:$A$776,$A73,СВЦЭМ!$B$33:$B$776,L$47)+'СЕТ СН'!$G$14+СВЦЭМ!$D$10+'СЕТ СН'!$G$5-'СЕТ СН'!$G$24</f>
        <v>2793.4434930100001</v>
      </c>
      <c r="M73" s="36">
        <f>SUMIFS(СВЦЭМ!$D$33:$D$776,СВЦЭМ!$A$33:$A$776,$A73,СВЦЭМ!$B$33:$B$776,M$47)+'СЕТ СН'!$G$14+СВЦЭМ!$D$10+'СЕТ СН'!$G$5-'СЕТ СН'!$G$24</f>
        <v>2757.7991171499998</v>
      </c>
      <c r="N73" s="36">
        <f>SUMIFS(СВЦЭМ!$D$33:$D$776,СВЦЭМ!$A$33:$A$776,$A73,СВЦЭМ!$B$33:$B$776,N$47)+'СЕТ СН'!$G$14+СВЦЭМ!$D$10+'СЕТ СН'!$G$5-'СЕТ СН'!$G$24</f>
        <v>2765.9750529900002</v>
      </c>
      <c r="O73" s="36">
        <f>SUMIFS(СВЦЭМ!$D$33:$D$776,СВЦЭМ!$A$33:$A$776,$A73,СВЦЭМ!$B$33:$B$776,O$47)+'СЕТ СН'!$G$14+СВЦЭМ!$D$10+'СЕТ СН'!$G$5-'СЕТ СН'!$G$24</f>
        <v>2769.8993462099997</v>
      </c>
      <c r="P73" s="36">
        <f>SUMIFS(СВЦЭМ!$D$33:$D$776,СВЦЭМ!$A$33:$A$776,$A73,СВЦЭМ!$B$33:$B$776,P$47)+'СЕТ СН'!$G$14+СВЦЭМ!$D$10+'СЕТ СН'!$G$5-'СЕТ СН'!$G$24</f>
        <v>2772.2355880999999</v>
      </c>
      <c r="Q73" s="36">
        <f>SUMIFS(СВЦЭМ!$D$33:$D$776,СВЦЭМ!$A$33:$A$776,$A73,СВЦЭМ!$B$33:$B$776,Q$47)+'СЕТ СН'!$G$14+СВЦЭМ!$D$10+'СЕТ СН'!$G$5-'СЕТ СН'!$G$24</f>
        <v>2774.1762029500001</v>
      </c>
      <c r="R73" s="36">
        <f>SUMIFS(СВЦЭМ!$D$33:$D$776,СВЦЭМ!$A$33:$A$776,$A73,СВЦЭМ!$B$33:$B$776,R$47)+'СЕТ СН'!$G$14+СВЦЭМ!$D$10+'СЕТ СН'!$G$5-'СЕТ СН'!$G$24</f>
        <v>2760.8820307599999</v>
      </c>
      <c r="S73" s="36">
        <f>SUMIFS(СВЦЭМ!$D$33:$D$776,СВЦЭМ!$A$33:$A$776,$A73,СВЦЭМ!$B$33:$B$776,S$47)+'СЕТ СН'!$G$14+СВЦЭМ!$D$10+'СЕТ СН'!$G$5-'СЕТ СН'!$G$24</f>
        <v>2742.4179713399999</v>
      </c>
      <c r="T73" s="36">
        <f>SUMIFS(СВЦЭМ!$D$33:$D$776,СВЦЭМ!$A$33:$A$776,$A73,СВЦЭМ!$B$33:$B$776,T$47)+'СЕТ СН'!$G$14+СВЦЭМ!$D$10+'СЕТ СН'!$G$5-'СЕТ СН'!$G$24</f>
        <v>2759.2842296600002</v>
      </c>
      <c r="U73" s="36">
        <f>SUMIFS(СВЦЭМ!$D$33:$D$776,СВЦЭМ!$A$33:$A$776,$A73,СВЦЭМ!$B$33:$B$776,U$47)+'СЕТ СН'!$G$14+СВЦЭМ!$D$10+'СЕТ СН'!$G$5-'СЕТ СН'!$G$24</f>
        <v>2749.34942357</v>
      </c>
      <c r="V73" s="36">
        <f>SUMIFS(СВЦЭМ!$D$33:$D$776,СВЦЭМ!$A$33:$A$776,$A73,СВЦЭМ!$B$33:$B$776,V$47)+'СЕТ СН'!$G$14+СВЦЭМ!$D$10+'СЕТ СН'!$G$5-'СЕТ СН'!$G$24</f>
        <v>2735.9482591699998</v>
      </c>
      <c r="W73" s="36">
        <f>SUMIFS(СВЦЭМ!$D$33:$D$776,СВЦЭМ!$A$33:$A$776,$A73,СВЦЭМ!$B$33:$B$776,W$47)+'СЕТ СН'!$G$14+СВЦЭМ!$D$10+'СЕТ СН'!$G$5-'СЕТ СН'!$G$24</f>
        <v>2760.88838123</v>
      </c>
      <c r="X73" s="36">
        <f>SUMIFS(СВЦЭМ!$D$33:$D$776,СВЦЭМ!$A$33:$A$776,$A73,СВЦЭМ!$B$33:$B$776,X$47)+'СЕТ СН'!$G$14+СВЦЭМ!$D$10+'СЕТ СН'!$G$5-'СЕТ СН'!$G$24</f>
        <v>2768.16088412</v>
      </c>
      <c r="Y73" s="36">
        <f>SUMIFS(СВЦЭМ!$D$33:$D$776,СВЦЭМ!$A$33:$A$776,$A73,СВЦЭМ!$B$33:$B$776,Y$47)+'СЕТ СН'!$G$14+СВЦЭМ!$D$10+'СЕТ СН'!$G$5-'СЕТ СН'!$G$24</f>
        <v>2782.0068311300001</v>
      </c>
    </row>
    <row r="74" spans="1:26" ht="15.75" x14ac:dyDescent="0.2">
      <c r="A74" s="35">
        <f t="shared" si="1"/>
        <v>44162</v>
      </c>
      <c r="B74" s="36">
        <f>SUMIFS(СВЦЭМ!$D$33:$D$776,СВЦЭМ!$A$33:$A$776,$A74,СВЦЭМ!$B$33:$B$776,B$47)+'СЕТ СН'!$G$14+СВЦЭМ!$D$10+'СЕТ СН'!$G$5-'СЕТ СН'!$G$24</f>
        <v>2785.3554314900002</v>
      </c>
      <c r="C74" s="36">
        <f>SUMIFS(СВЦЭМ!$D$33:$D$776,СВЦЭМ!$A$33:$A$776,$A74,СВЦЭМ!$B$33:$B$776,C$47)+'СЕТ СН'!$G$14+СВЦЭМ!$D$10+'СЕТ СН'!$G$5-'СЕТ СН'!$G$24</f>
        <v>2867.9144426900002</v>
      </c>
      <c r="D74" s="36">
        <f>SUMIFS(СВЦЭМ!$D$33:$D$776,СВЦЭМ!$A$33:$A$776,$A74,СВЦЭМ!$B$33:$B$776,D$47)+'СЕТ СН'!$G$14+СВЦЭМ!$D$10+'СЕТ СН'!$G$5-'СЕТ СН'!$G$24</f>
        <v>2927.0789669300002</v>
      </c>
      <c r="E74" s="36">
        <f>SUMIFS(СВЦЭМ!$D$33:$D$776,СВЦЭМ!$A$33:$A$776,$A74,СВЦЭМ!$B$33:$B$776,E$47)+'СЕТ СН'!$G$14+СВЦЭМ!$D$10+'СЕТ СН'!$G$5-'СЕТ СН'!$G$24</f>
        <v>2938.5893416899999</v>
      </c>
      <c r="F74" s="36">
        <f>SUMIFS(СВЦЭМ!$D$33:$D$776,СВЦЭМ!$A$33:$A$776,$A74,СВЦЭМ!$B$33:$B$776,F$47)+'СЕТ СН'!$G$14+СВЦЭМ!$D$10+'СЕТ СН'!$G$5-'СЕТ СН'!$G$24</f>
        <v>2941.4189883700001</v>
      </c>
      <c r="G74" s="36">
        <f>SUMIFS(СВЦЭМ!$D$33:$D$776,СВЦЭМ!$A$33:$A$776,$A74,СВЦЭМ!$B$33:$B$776,G$47)+'СЕТ СН'!$G$14+СВЦЭМ!$D$10+'СЕТ СН'!$G$5-'СЕТ СН'!$G$24</f>
        <v>2929.3892778499999</v>
      </c>
      <c r="H74" s="36">
        <f>SUMIFS(СВЦЭМ!$D$33:$D$776,СВЦЭМ!$A$33:$A$776,$A74,СВЦЭМ!$B$33:$B$776,H$47)+'СЕТ СН'!$G$14+СВЦЭМ!$D$10+'СЕТ СН'!$G$5-'СЕТ СН'!$G$24</f>
        <v>2883.7009810899999</v>
      </c>
      <c r="I74" s="36">
        <f>SUMIFS(СВЦЭМ!$D$33:$D$776,СВЦЭМ!$A$33:$A$776,$A74,СВЦЭМ!$B$33:$B$776,I$47)+'СЕТ СН'!$G$14+СВЦЭМ!$D$10+'СЕТ СН'!$G$5-'СЕТ СН'!$G$24</f>
        <v>2847.4380414500001</v>
      </c>
      <c r="J74" s="36">
        <f>SUMIFS(СВЦЭМ!$D$33:$D$776,СВЦЭМ!$A$33:$A$776,$A74,СВЦЭМ!$B$33:$B$776,J$47)+'СЕТ СН'!$G$14+СВЦЭМ!$D$10+'СЕТ СН'!$G$5-'СЕТ СН'!$G$24</f>
        <v>2840.56048831</v>
      </c>
      <c r="K74" s="36">
        <f>SUMIFS(СВЦЭМ!$D$33:$D$776,СВЦЭМ!$A$33:$A$776,$A74,СВЦЭМ!$B$33:$B$776,K$47)+'СЕТ СН'!$G$14+СВЦЭМ!$D$10+'СЕТ СН'!$G$5-'СЕТ СН'!$G$24</f>
        <v>2842.9139681699999</v>
      </c>
      <c r="L74" s="36">
        <f>SUMIFS(СВЦЭМ!$D$33:$D$776,СВЦЭМ!$A$33:$A$776,$A74,СВЦЭМ!$B$33:$B$776,L$47)+'СЕТ СН'!$G$14+СВЦЭМ!$D$10+'СЕТ СН'!$G$5-'СЕТ СН'!$G$24</f>
        <v>2813.6829305699998</v>
      </c>
      <c r="M74" s="36">
        <f>SUMIFS(СВЦЭМ!$D$33:$D$776,СВЦЭМ!$A$33:$A$776,$A74,СВЦЭМ!$B$33:$B$776,M$47)+'СЕТ СН'!$G$14+СВЦЭМ!$D$10+'СЕТ СН'!$G$5-'СЕТ СН'!$G$24</f>
        <v>2764.3308765299998</v>
      </c>
      <c r="N74" s="36">
        <f>SUMIFS(СВЦЭМ!$D$33:$D$776,СВЦЭМ!$A$33:$A$776,$A74,СВЦЭМ!$B$33:$B$776,N$47)+'СЕТ СН'!$G$14+СВЦЭМ!$D$10+'СЕТ СН'!$G$5-'СЕТ СН'!$G$24</f>
        <v>2749.7243023000001</v>
      </c>
      <c r="O74" s="36">
        <f>SUMIFS(СВЦЭМ!$D$33:$D$776,СВЦЭМ!$A$33:$A$776,$A74,СВЦЭМ!$B$33:$B$776,O$47)+'СЕТ СН'!$G$14+СВЦЭМ!$D$10+'СЕТ СН'!$G$5-'СЕТ СН'!$G$24</f>
        <v>2751.1068356000001</v>
      </c>
      <c r="P74" s="36">
        <f>SUMIFS(СВЦЭМ!$D$33:$D$776,СВЦЭМ!$A$33:$A$776,$A74,СВЦЭМ!$B$33:$B$776,P$47)+'СЕТ СН'!$G$14+СВЦЭМ!$D$10+'СЕТ СН'!$G$5-'СЕТ СН'!$G$24</f>
        <v>2763.0001746099997</v>
      </c>
      <c r="Q74" s="36">
        <f>SUMIFS(СВЦЭМ!$D$33:$D$776,СВЦЭМ!$A$33:$A$776,$A74,СВЦЭМ!$B$33:$B$776,Q$47)+'СЕТ СН'!$G$14+СВЦЭМ!$D$10+'СЕТ СН'!$G$5-'СЕТ СН'!$G$24</f>
        <v>2772.2662168299998</v>
      </c>
      <c r="R74" s="36">
        <f>SUMIFS(СВЦЭМ!$D$33:$D$776,СВЦЭМ!$A$33:$A$776,$A74,СВЦЭМ!$B$33:$B$776,R$47)+'СЕТ СН'!$G$14+СВЦЭМ!$D$10+'СЕТ СН'!$G$5-'СЕТ СН'!$G$24</f>
        <v>2767.6546311900001</v>
      </c>
      <c r="S74" s="36">
        <f>SUMIFS(СВЦЭМ!$D$33:$D$776,СВЦЭМ!$A$33:$A$776,$A74,СВЦЭМ!$B$33:$B$776,S$47)+'СЕТ СН'!$G$14+СВЦЭМ!$D$10+'СЕТ СН'!$G$5-'СЕТ СН'!$G$24</f>
        <v>2746.0851175799999</v>
      </c>
      <c r="T74" s="36">
        <f>SUMIFS(СВЦЭМ!$D$33:$D$776,СВЦЭМ!$A$33:$A$776,$A74,СВЦЭМ!$B$33:$B$776,T$47)+'СЕТ СН'!$G$14+СВЦЭМ!$D$10+'СЕТ СН'!$G$5-'СЕТ СН'!$G$24</f>
        <v>2727.4551418400001</v>
      </c>
      <c r="U74" s="36">
        <f>SUMIFS(СВЦЭМ!$D$33:$D$776,СВЦЭМ!$A$33:$A$776,$A74,СВЦЭМ!$B$33:$B$776,U$47)+'СЕТ СН'!$G$14+СВЦЭМ!$D$10+'СЕТ СН'!$G$5-'СЕТ СН'!$G$24</f>
        <v>2727.6104422399999</v>
      </c>
      <c r="V74" s="36">
        <f>SUMIFS(СВЦЭМ!$D$33:$D$776,СВЦЭМ!$A$33:$A$776,$A74,СВЦЭМ!$B$33:$B$776,V$47)+'СЕТ СН'!$G$14+СВЦЭМ!$D$10+'СЕТ СН'!$G$5-'СЕТ СН'!$G$24</f>
        <v>2726.27099791</v>
      </c>
      <c r="W74" s="36">
        <f>SUMIFS(СВЦЭМ!$D$33:$D$776,СВЦЭМ!$A$33:$A$776,$A74,СВЦЭМ!$B$33:$B$776,W$47)+'СЕТ СН'!$G$14+СВЦЭМ!$D$10+'СЕТ СН'!$G$5-'СЕТ СН'!$G$24</f>
        <v>2740.5106827199997</v>
      </c>
      <c r="X74" s="36">
        <f>SUMIFS(СВЦЭМ!$D$33:$D$776,СВЦЭМ!$A$33:$A$776,$A74,СВЦЭМ!$B$33:$B$776,X$47)+'СЕТ СН'!$G$14+СВЦЭМ!$D$10+'СЕТ СН'!$G$5-'СЕТ СН'!$G$24</f>
        <v>2752.3375483099999</v>
      </c>
      <c r="Y74" s="36">
        <f>SUMIFS(СВЦЭМ!$D$33:$D$776,СВЦЭМ!$A$33:$A$776,$A74,СВЦЭМ!$B$33:$B$776,Y$47)+'СЕТ СН'!$G$14+СВЦЭМ!$D$10+'СЕТ СН'!$G$5-'СЕТ СН'!$G$24</f>
        <v>2773.7571281299997</v>
      </c>
    </row>
    <row r="75" spans="1:26" ht="15.75" x14ac:dyDescent="0.2">
      <c r="A75" s="35">
        <f t="shared" si="1"/>
        <v>44163</v>
      </c>
      <c r="B75" s="36">
        <f>SUMIFS(СВЦЭМ!$D$33:$D$776,СВЦЭМ!$A$33:$A$776,$A75,СВЦЭМ!$B$33:$B$776,B$47)+'СЕТ СН'!$G$14+СВЦЭМ!$D$10+'СЕТ СН'!$G$5-'СЕТ СН'!$G$24</f>
        <v>2798.5871619999998</v>
      </c>
      <c r="C75" s="36">
        <f>SUMIFS(СВЦЭМ!$D$33:$D$776,СВЦЭМ!$A$33:$A$776,$A75,СВЦЭМ!$B$33:$B$776,C$47)+'СЕТ СН'!$G$14+СВЦЭМ!$D$10+'СЕТ СН'!$G$5-'СЕТ СН'!$G$24</f>
        <v>2867.0897776100001</v>
      </c>
      <c r="D75" s="36">
        <f>SUMIFS(СВЦЭМ!$D$33:$D$776,СВЦЭМ!$A$33:$A$776,$A75,СВЦЭМ!$B$33:$B$776,D$47)+'СЕТ СН'!$G$14+СВЦЭМ!$D$10+'СЕТ СН'!$G$5-'СЕТ СН'!$G$24</f>
        <v>2912.5825701599997</v>
      </c>
      <c r="E75" s="36">
        <f>SUMIFS(СВЦЭМ!$D$33:$D$776,СВЦЭМ!$A$33:$A$776,$A75,СВЦЭМ!$B$33:$B$776,E$47)+'СЕТ СН'!$G$14+СВЦЭМ!$D$10+'СЕТ СН'!$G$5-'СЕТ СН'!$G$24</f>
        <v>2919.7183001499998</v>
      </c>
      <c r="F75" s="36">
        <f>SUMIFS(СВЦЭМ!$D$33:$D$776,СВЦЭМ!$A$33:$A$776,$A75,СВЦЭМ!$B$33:$B$776,F$47)+'СЕТ СН'!$G$14+СВЦЭМ!$D$10+'СЕТ СН'!$G$5-'СЕТ СН'!$G$24</f>
        <v>2919.5471566400001</v>
      </c>
      <c r="G75" s="36">
        <f>SUMIFS(СВЦЭМ!$D$33:$D$776,СВЦЭМ!$A$33:$A$776,$A75,СВЦЭМ!$B$33:$B$776,G$47)+'СЕТ СН'!$G$14+СВЦЭМ!$D$10+'СЕТ СН'!$G$5-'СЕТ СН'!$G$24</f>
        <v>2915.1215715500002</v>
      </c>
      <c r="H75" s="36">
        <f>SUMIFS(СВЦЭМ!$D$33:$D$776,СВЦЭМ!$A$33:$A$776,$A75,СВЦЭМ!$B$33:$B$776,H$47)+'СЕТ СН'!$G$14+СВЦЭМ!$D$10+'СЕТ СН'!$G$5-'СЕТ СН'!$G$24</f>
        <v>2900.1719084599999</v>
      </c>
      <c r="I75" s="36">
        <f>SUMIFS(СВЦЭМ!$D$33:$D$776,СВЦЭМ!$A$33:$A$776,$A75,СВЦЭМ!$B$33:$B$776,I$47)+'СЕТ СН'!$G$14+СВЦЭМ!$D$10+'СЕТ СН'!$G$5-'СЕТ СН'!$G$24</f>
        <v>2882.4871810200002</v>
      </c>
      <c r="J75" s="36">
        <f>SUMIFS(СВЦЭМ!$D$33:$D$776,СВЦЭМ!$A$33:$A$776,$A75,СВЦЭМ!$B$33:$B$776,J$47)+'СЕТ СН'!$G$14+СВЦЭМ!$D$10+'СЕТ СН'!$G$5-'СЕТ СН'!$G$24</f>
        <v>2860.2308326399998</v>
      </c>
      <c r="K75" s="36">
        <f>SUMIFS(СВЦЭМ!$D$33:$D$776,СВЦЭМ!$A$33:$A$776,$A75,СВЦЭМ!$B$33:$B$776,K$47)+'СЕТ СН'!$G$14+СВЦЭМ!$D$10+'СЕТ СН'!$G$5-'СЕТ СН'!$G$24</f>
        <v>2843.70652393</v>
      </c>
      <c r="L75" s="36">
        <f>SUMIFS(СВЦЭМ!$D$33:$D$776,СВЦЭМ!$A$33:$A$776,$A75,СВЦЭМ!$B$33:$B$776,L$47)+'СЕТ СН'!$G$14+СВЦЭМ!$D$10+'СЕТ СН'!$G$5-'СЕТ СН'!$G$24</f>
        <v>2804.4695696200001</v>
      </c>
      <c r="M75" s="36">
        <f>SUMIFS(СВЦЭМ!$D$33:$D$776,СВЦЭМ!$A$33:$A$776,$A75,СВЦЭМ!$B$33:$B$776,M$47)+'СЕТ СН'!$G$14+СВЦЭМ!$D$10+'СЕТ СН'!$G$5-'СЕТ СН'!$G$24</f>
        <v>2759.75176771</v>
      </c>
      <c r="N75" s="36">
        <f>SUMIFS(СВЦЭМ!$D$33:$D$776,СВЦЭМ!$A$33:$A$776,$A75,СВЦЭМ!$B$33:$B$776,N$47)+'СЕТ СН'!$G$14+СВЦЭМ!$D$10+'СЕТ СН'!$G$5-'СЕТ СН'!$G$24</f>
        <v>2754.2788379899998</v>
      </c>
      <c r="O75" s="36">
        <f>SUMIFS(СВЦЭМ!$D$33:$D$776,СВЦЭМ!$A$33:$A$776,$A75,СВЦЭМ!$B$33:$B$776,O$47)+'СЕТ СН'!$G$14+СВЦЭМ!$D$10+'СЕТ СН'!$G$5-'СЕТ СН'!$G$24</f>
        <v>2765.84161726</v>
      </c>
      <c r="P75" s="36">
        <f>SUMIFS(СВЦЭМ!$D$33:$D$776,СВЦЭМ!$A$33:$A$776,$A75,СВЦЭМ!$B$33:$B$776,P$47)+'СЕТ СН'!$G$14+СВЦЭМ!$D$10+'СЕТ СН'!$G$5-'СЕТ СН'!$G$24</f>
        <v>2772.7445730899999</v>
      </c>
      <c r="Q75" s="36">
        <f>SUMIFS(СВЦЭМ!$D$33:$D$776,СВЦЭМ!$A$33:$A$776,$A75,СВЦЭМ!$B$33:$B$776,Q$47)+'СЕТ СН'!$G$14+СВЦЭМ!$D$10+'СЕТ СН'!$G$5-'СЕТ СН'!$G$24</f>
        <v>2765.0947763700001</v>
      </c>
      <c r="R75" s="36">
        <f>SUMIFS(СВЦЭМ!$D$33:$D$776,СВЦЭМ!$A$33:$A$776,$A75,СВЦЭМ!$B$33:$B$776,R$47)+'СЕТ СН'!$G$14+СВЦЭМ!$D$10+'СЕТ СН'!$G$5-'СЕТ СН'!$G$24</f>
        <v>2757.2317236899999</v>
      </c>
      <c r="S75" s="36">
        <f>SUMIFS(СВЦЭМ!$D$33:$D$776,СВЦЭМ!$A$33:$A$776,$A75,СВЦЭМ!$B$33:$B$776,S$47)+'СЕТ СН'!$G$14+СВЦЭМ!$D$10+'СЕТ СН'!$G$5-'СЕТ СН'!$G$24</f>
        <v>2738.2105209199999</v>
      </c>
      <c r="T75" s="36">
        <f>SUMIFS(СВЦЭМ!$D$33:$D$776,СВЦЭМ!$A$33:$A$776,$A75,СВЦЭМ!$B$33:$B$776,T$47)+'СЕТ СН'!$G$14+СВЦЭМ!$D$10+'СЕТ СН'!$G$5-'СЕТ СН'!$G$24</f>
        <v>2731.28424593</v>
      </c>
      <c r="U75" s="36">
        <f>SUMIFS(СВЦЭМ!$D$33:$D$776,СВЦЭМ!$A$33:$A$776,$A75,СВЦЭМ!$B$33:$B$776,U$47)+'СЕТ СН'!$G$14+СВЦЭМ!$D$10+'СЕТ СН'!$G$5-'СЕТ СН'!$G$24</f>
        <v>2723.4025044300001</v>
      </c>
      <c r="V75" s="36">
        <f>SUMIFS(СВЦЭМ!$D$33:$D$776,СВЦЭМ!$A$33:$A$776,$A75,СВЦЭМ!$B$33:$B$776,V$47)+'СЕТ СН'!$G$14+СВЦЭМ!$D$10+'СЕТ СН'!$G$5-'СЕТ СН'!$G$24</f>
        <v>2721.2754990200001</v>
      </c>
      <c r="W75" s="36">
        <f>SUMIFS(СВЦЭМ!$D$33:$D$776,СВЦЭМ!$A$33:$A$776,$A75,СВЦЭМ!$B$33:$B$776,W$47)+'СЕТ СН'!$G$14+СВЦЭМ!$D$10+'СЕТ СН'!$G$5-'СЕТ СН'!$G$24</f>
        <v>2739.3817871000001</v>
      </c>
      <c r="X75" s="36">
        <f>SUMIFS(СВЦЭМ!$D$33:$D$776,СВЦЭМ!$A$33:$A$776,$A75,СВЦЭМ!$B$33:$B$776,X$47)+'СЕТ СН'!$G$14+СВЦЭМ!$D$10+'СЕТ СН'!$G$5-'СЕТ СН'!$G$24</f>
        <v>2759.0011305600001</v>
      </c>
      <c r="Y75" s="36">
        <f>SUMIFS(СВЦЭМ!$D$33:$D$776,СВЦЭМ!$A$33:$A$776,$A75,СВЦЭМ!$B$33:$B$776,Y$47)+'СЕТ СН'!$G$14+СВЦЭМ!$D$10+'СЕТ СН'!$G$5-'СЕТ СН'!$G$24</f>
        <v>2781.79134174</v>
      </c>
    </row>
    <row r="76" spans="1:26" ht="15.75" x14ac:dyDescent="0.2">
      <c r="A76" s="35">
        <f t="shared" si="1"/>
        <v>44164</v>
      </c>
      <c r="B76" s="36">
        <f>SUMIFS(СВЦЭМ!$D$33:$D$776,СВЦЭМ!$A$33:$A$776,$A76,СВЦЭМ!$B$33:$B$776,B$47)+'СЕТ СН'!$G$14+СВЦЭМ!$D$10+'СЕТ СН'!$G$5-'СЕТ СН'!$G$24</f>
        <v>2792.8448340099999</v>
      </c>
      <c r="C76" s="36">
        <f>SUMIFS(СВЦЭМ!$D$33:$D$776,СВЦЭМ!$A$33:$A$776,$A76,СВЦЭМ!$B$33:$B$776,C$47)+'СЕТ СН'!$G$14+СВЦЭМ!$D$10+'СЕТ СН'!$G$5-'СЕТ СН'!$G$24</f>
        <v>2872.1987563799998</v>
      </c>
      <c r="D76" s="36">
        <f>SUMIFS(СВЦЭМ!$D$33:$D$776,СВЦЭМ!$A$33:$A$776,$A76,СВЦЭМ!$B$33:$B$776,D$47)+'СЕТ СН'!$G$14+СВЦЭМ!$D$10+'СЕТ СН'!$G$5-'СЕТ СН'!$G$24</f>
        <v>2924.9906429600001</v>
      </c>
      <c r="E76" s="36">
        <f>SUMIFS(СВЦЭМ!$D$33:$D$776,СВЦЭМ!$A$33:$A$776,$A76,СВЦЭМ!$B$33:$B$776,E$47)+'СЕТ СН'!$G$14+СВЦЭМ!$D$10+'СЕТ СН'!$G$5-'СЕТ СН'!$G$24</f>
        <v>2935.71069893</v>
      </c>
      <c r="F76" s="36">
        <f>SUMIFS(СВЦЭМ!$D$33:$D$776,СВЦЭМ!$A$33:$A$776,$A76,СВЦЭМ!$B$33:$B$776,F$47)+'СЕТ СН'!$G$14+СВЦЭМ!$D$10+'СЕТ СН'!$G$5-'СЕТ СН'!$G$24</f>
        <v>2934.2300072399998</v>
      </c>
      <c r="G76" s="36">
        <f>SUMIFS(СВЦЭМ!$D$33:$D$776,СВЦЭМ!$A$33:$A$776,$A76,СВЦЭМ!$B$33:$B$776,G$47)+'СЕТ СН'!$G$14+СВЦЭМ!$D$10+'СЕТ СН'!$G$5-'СЕТ СН'!$G$24</f>
        <v>2931.1920951800003</v>
      </c>
      <c r="H76" s="36">
        <f>SUMIFS(СВЦЭМ!$D$33:$D$776,СВЦЭМ!$A$33:$A$776,$A76,СВЦЭМ!$B$33:$B$776,H$47)+'СЕТ СН'!$G$14+СВЦЭМ!$D$10+'СЕТ СН'!$G$5-'СЕТ СН'!$G$24</f>
        <v>2915.7839345399998</v>
      </c>
      <c r="I76" s="36">
        <f>SUMIFS(СВЦЭМ!$D$33:$D$776,СВЦЭМ!$A$33:$A$776,$A76,СВЦЭМ!$B$33:$B$776,I$47)+'СЕТ СН'!$G$14+СВЦЭМ!$D$10+'СЕТ СН'!$G$5-'СЕТ СН'!$G$24</f>
        <v>2889.5499124899998</v>
      </c>
      <c r="J76" s="36">
        <f>SUMIFS(СВЦЭМ!$D$33:$D$776,СВЦЭМ!$A$33:$A$776,$A76,СВЦЭМ!$B$33:$B$776,J$47)+'СЕТ СН'!$G$14+СВЦЭМ!$D$10+'СЕТ СН'!$G$5-'СЕТ СН'!$G$24</f>
        <v>2851.7324896499999</v>
      </c>
      <c r="K76" s="36">
        <f>SUMIFS(СВЦЭМ!$D$33:$D$776,СВЦЭМ!$A$33:$A$776,$A76,СВЦЭМ!$B$33:$B$776,K$47)+'СЕТ СН'!$G$14+СВЦЭМ!$D$10+'СЕТ СН'!$G$5-'СЕТ СН'!$G$24</f>
        <v>2835.4787612499999</v>
      </c>
      <c r="L76" s="36">
        <f>SUMIFS(СВЦЭМ!$D$33:$D$776,СВЦЭМ!$A$33:$A$776,$A76,СВЦЭМ!$B$33:$B$776,L$47)+'СЕТ СН'!$G$14+СВЦЭМ!$D$10+'СЕТ СН'!$G$5-'СЕТ СН'!$G$24</f>
        <v>2793.7367243399999</v>
      </c>
      <c r="M76" s="36">
        <f>SUMIFS(СВЦЭМ!$D$33:$D$776,СВЦЭМ!$A$33:$A$776,$A76,СВЦЭМ!$B$33:$B$776,M$47)+'СЕТ СН'!$G$14+СВЦЭМ!$D$10+'СЕТ СН'!$G$5-'СЕТ СН'!$G$24</f>
        <v>2751.5707658000001</v>
      </c>
      <c r="N76" s="36">
        <f>SUMIFS(СВЦЭМ!$D$33:$D$776,СВЦЭМ!$A$33:$A$776,$A76,СВЦЭМ!$B$33:$B$776,N$47)+'СЕТ СН'!$G$14+СВЦЭМ!$D$10+'СЕТ СН'!$G$5-'СЕТ СН'!$G$24</f>
        <v>2738.5531812300001</v>
      </c>
      <c r="O76" s="36">
        <f>SUMIFS(СВЦЭМ!$D$33:$D$776,СВЦЭМ!$A$33:$A$776,$A76,СВЦЭМ!$B$33:$B$776,O$47)+'СЕТ СН'!$G$14+СВЦЭМ!$D$10+'СЕТ СН'!$G$5-'СЕТ СН'!$G$24</f>
        <v>2754.5121648899999</v>
      </c>
      <c r="P76" s="36">
        <f>SUMIFS(СВЦЭМ!$D$33:$D$776,СВЦЭМ!$A$33:$A$776,$A76,СВЦЭМ!$B$33:$B$776,P$47)+'СЕТ СН'!$G$14+СВЦЭМ!$D$10+'СЕТ СН'!$G$5-'СЕТ СН'!$G$24</f>
        <v>2764.1530397500001</v>
      </c>
      <c r="Q76" s="36">
        <f>SUMIFS(СВЦЭМ!$D$33:$D$776,СВЦЭМ!$A$33:$A$776,$A76,СВЦЭМ!$B$33:$B$776,Q$47)+'СЕТ СН'!$G$14+СВЦЭМ!$D$10+'СЕТ СН'!$G$5-'СЕТ СН'!$G$24</f>
        <v>2763.5751423900001</v>
      </c>
      <c r="R76" s="36">
        <f>SUMIFS(СВЦЭМ!$D$33:$D$776,СВЦЭМ!$A$33:$A$776,$A76,СВЦЭМ!$B$33:$B$776,R$47)+'СЕТ СН'!$G$14+СВЦЭМ!$D$10+'СЕТ СН'!$G$5-'СЕТ СН'!$G$24</f>
        <v>2760.4671718300001</v>
      </c>
      <c r="S76" s="36">
        <f>SUMIFS(СВЦЭМ!$D$33:$D$776,СВЦЭМ!$A$33:$A$776,$A76,СВЦЭМ!$B$33:$B$776,S$47)+'СЕТ СН'!$G$14+СВЦЭМ!$D$10+'СЕТ СН'!$G$5-'СЕТ СН'!$G$24</f>
        <v>2741.1434901299999</v>
      </c>
      <c r="T76" s="36">
        <f>SUMIFS(СВЦЭМ!$D$33:$D$776,СВЦЭМ!$A$33:$A$776,$A76,СВЦЭМ!$B$33:$B$776,T$47)+'СЕТ СН'!$G$14+СВЦЭМ!$D$10+'СЕТ СН'!$G$5-'СЕТ СН'!$G$24</f>
        <v>2717.91738472</v>
      </c>
      <c r="U76" s="36">
        <f>SUMIFS(СВЦЭМ!$D$33:$D$776,СВЦЭМ!$A$33:$A$776,$A76,СВЦЭМ!$B$33:$B$776,U$47)+'СЕТ СН'!$G$14+СВЦЭМ!$D$10+'СЕТ СН'!$G$5-'СЕТ СН'!$G$24</f>
        <v>2716.3876247799999</v>
      </c>
      <c r="V76" s="36">
        <f>SUMIFS(СВЦЭМ!$D$33:$D$776,СВЦЭМ!$A$33:$A$776,$A76,СВЦЭМ!$B$33:$B$776,V$47)+'СЕТ СН'!$G$14+СВЦЭМ!$D$10+'СЕТ СН'!$G$5-'СЕТ СН'!$G$24</f>
        <v>2724.5326970900001</v>
      </c>
      <c r="W76" s="36">
        <f>SUMIFS(СВЦЭМ!$D$33:$D$776,СВЦЭМ!$A$33:$A$776,$A76,СВЦЭМ!$B$33:$B$776,W$47)+'СЕТ СН'!$G$14+СВЦЭМ!$D$10+'СЕТ СН'!$G$5-'СЕТ СН'!$G$24</f>
        <v>2733.7165774800001</v>
      </c>
      <c r="X76" s="36">
        <f>SUMIFS(СВЦЭМ!$D$33:$D$776,СВЦЭМ!$A$33:$A$776,$A76,СВЦЭМ!$B$33:$B$776,X$47)+'СЕТ СН'!$G$14+СВЦЭМ!$D$10+'СЕТ СН'!$G$5-'СЕТ СН'!$G$24</f>
        <v>2755.8772589</v>
      </c>
      <c r="Y76" s="36">
        <f>SUMIFS(СВЦЭМ!$D$33:$D$776,СВЦЭМ!$A$33:$A$776,$A76,СВЦЭМ!$B$33:$B$776,Y$47)+'СЕТ СН'!$G$14+СВЦЭМ!$D$10+'СЕТ СН'!$G$5-'СЕТ СН'!$G$24</f>
        <v>2773.04906622</v>
      </c>
    </row>
    <row r="77" spans="1:26" ht="15.75" x14ac:dyDescent="0.2">
      <c r="A77" s="35">
        <f t="shared" si="1"/>
        <v>44165</v>
      </c>
      <c r="B77" s="36">
        <f>SUMIFS(СВЦЭМ!$D$33:$D$776,СВЦЭМ!$A$33:$A$776,$A77,СВЦЭМ!$B$33:$B$776,B$47)+'СЕТ СН'!$G$14+СВЦЭМ!$D$10+'СЕТ СН'!$G$5-'СЕТ СН'!$G$24</f>
        <v>2836.9931825499998</v>
      </c>
      <c r="C77" s="36">
        <f>SUMIFS(СВЦЭМ!$D$33:$D$776,СВЦЭМ!$A$33:$A$776,$A77,СВЦЭМ!$B$33:$B$776,C$47)+'СЕТ СН'!$G$14+СВЦЭМ!$D$10+'СЕТ СН'!$G$5-'СЕТ СН'!$G$24</f>
        <v>2907.6913866899999</v>
      </c>
      <c r="D77" s="36">
        <f>SUMIFS(СВЦЭМ!$D$33:$D$776,СВЦЭМ!$A$33:$A$776,$A77,СВЦЭМ!$B$33:$B$776,D$47)+'СЕТ СН'!$G$14+СВЦЭМ!$D$10+'СЕТ СН'!$G$5-'СЕТ СН'!$G$24</f>
        <v>2957.38914273</v>
      </c>
      <c r="E77" s="36">
        <f>SUMIFS(СВЦЭМ!$D$33:$D$776,СВЦЭМ!$A$33:$A$776,$A77,СВЦЭМ!$B$33:$B$776,E$47)+'СЕТ СН'!$G$14+СВЦЭМ!$D$10+'СЕТ СН'!$G$5-'СЕТ СН'!$G$24</f>
        <v>2965.4858317199996</v>
      </c>
      <c r="F77" s="36">
        <f>SUMIFS(СВЦЭМ!$D$33:$D$776,СВЦЭМ!$A$33:$A$776,$A77,СВЦЭМ!$B$33:$B$776,F$47)+'СЕТ СН'!$G$14+СВЦЭМ!$D$10+'СЕТ СН'!$G$5-'СЕТ СН'!$G$24</f>
        <v>2960.8375969799999</v>
      </c>
      <c r="G77" s="36">
        <f>SUMIFS(СВЦЭМ!$D$33:$D$776,СВЦЭМ!$A$33:$A$776,$A77,СВЦЭМ!$B$33:$B$776,G$47)+'СЕТ СН'!$G$14+СВЦЭМ!$D$10+'СЕТ СН'!$G$5-'СЕТ СН'!$G$24</f>
        <v>2944.8779038399998</v>
      </c>
      <c r="H77" s="36">
        <f>SUMIFS(СВЦЭМ!$D$33:$D$776,СВЦЭМ!$A$33:$A$776,$A77,СВЦЭМ!$B$33:$B$776,H$47)+'СЕТ СН'!$G$14+СВЦЭМ!$D$10+'СЕТ СН'!$G$5-'СЕТ СН'!$G$24</f>
        <v>2930.53305882</v>
      </c>
      <c r="I77" s="36">
        <f>SUMIFS(СВЦЭМ!$D$33:$D$776,СВЦЭМ!$A$33:$A$776,$A77,СВЦЭМ!$B$33:$B$776,I$47)+'СЕТ СН'!$G$14+СВЦЭМ!$D$10+'СЕТ СН'!$G$5-'СЕТ СН'!$G$24</f>
        <v>2902.7883891699998</v>
      </c>
      <c r="J77" s="36">
        <f>SUMIFS(СВЦЭМ!$D$33:$D$776,СВЦЭМ!$A$33:$A$776,$A77,СВЦЭМ!$B$33:$B$776,J$47)+'СЕТ СН'!$G$14+СВЦЭМ!$D$10+'СЕТ СН'!$G$5-'СЕТ СН'!$G$24</f>
        <v>2876.1036222499997</v>
      </c>
      <c r="K77" s="36">
        <f>SUMIFS(СВЦЭМ!$D$33:$D$776,СВЦЭМ!$A$33:$A$776,$A77,СВЦЭМ!$B$33:$B$776,K$47)+'СЕТ СН'!$G$14+СВЦЭМ!$D$10+'СЕТ СН'!$G$5-'СЕТ СН'!$G$24</f>
        <v>2868.1598769399998</v>
      </c>
      <c r="L77" s="36">
        <f>SUMIFS(СВЦЭМ!$D$33:$D$776,СВЦЭМ!$A$33:$A$776,$A77,СВЦЭМ!$B$33:$B$776,L$47)+'СЕТ СН'!$G$14+СВЦЭМ!$D$10+'СЕТ СН'!$G$5-'СЕТ СН'!$G$24</f>
        <v>2837.60486571</v>
      </c>
      <c r="M77" s="36">
        <f>SUMIFS(СВЦЭМ!$D$33:$D$776,СВЦЭМ!$A$33:$A$776,$A77,СВЦЭМ!$B$33:$B$776,M$47)+'СЕТ СН'!$G$14+СВЦЭМ!$D$10+'СЕТ СН'!$G$5-'СЕТ СН'!$G$24</f>
        <v>2797.5940657800002</v>
      </c>
      <c r="N77" s="36">
        <f>SUMIFS(СВЦЭМ!$D$33:$D$776,СВЦЭМ!$A$33:$A$776,$A77,СВЦЭМ!$B$33:$B$776,N$47)+'СЕТ СН'!$G$14+СВЦЭМ!$D$10+'СЕТ СН'!$G$5-'СЕТ СН'!$G$24</f>
        <v>2784.3451365800001</v>
      </c>
      <c r="O77" s="36">
        <f>SUMIFS(СВЦЭМ!$D$33:$D$776,СВЦЭМ!$A$33:$A$776,$A77,СВЦЭМ!$B$33:$B$776,O$47)+'СЕТ СН'!$G$14+СВЦЭМ!$D$10+'СЕТ СН'!$G$5-'СЕТ СН'!$G$24</f>
        <v>2789.0846922999999</v>
      </c>
      <c r="P77" s="36">
        <f>SUMIFS(СВЦЭМ!$D$33:$D$776,СВЦЭМ!$A$33:$A$776,$A77,СВЦЭМ!$B$33:$B$776,P$47)+'СЕТ СН'!$G$14+СВЦЭМ!$D$10+'СЕТ СН'!$G$5-'СЕТ СН'!$G$24</f>
        <v>2798.5974149100002</v>
      </c>
      <c r="Q77" s="36">
        <f>SUMIFS(СВЦЭМ!$D$33:$D$776,СВЦЭМ!$A$33:$A$776,$A77,СВЦЭМ!$B$33:$B$776,Q$47)+'СЕТ СН'!$G$14+СВЦЭМ!$D$10+'СЕТ СН'!$G$5-'СЕТ СН'!$G$24</f>
        <v>2792.21896182</v>
      </c>
      <c r="R77" s="36">
        <f>SUMIFS(СВЦЭМ!$D$33:$D$776,СВЦЭМ!$A$33:$A$776,$A77,СВЦЭМ!$B$33:$B$776,R$47)+'СЕТ СН'!$G$14+СВЦЭМ!$D$10+'СЕТ СН'!$G$5-'СЕТ СН'!$G$24</f>
        <v>2780.3425659099998</v>
      </c>
      <c r="S77" s="36">
        <f>SUMIFS(СВЦЭМ!$D$33:$D$776,СВЦЭМ!$A$33:$A$776,$A77,СВЦЭМ!$B$33:$B$776,S$47)+'СЕТ СН'!$G$14+СВЦЭМ!$D$10+'СЕТ СН'!$G$5-'СЕТ СН'!$G$24</f>
        <v>2771.6984264399998</v>
      </c>
      <c r="T77" s="36">
        <f>SUMIFS(СВЦЭМ!$D$33:$D$776,СВЦЭМ!$A$33:$A$776,$A77,СВЦЭМ!$B$33:$B$776,T$47)+'СЕТ СН'!$G$14+СВЦЭМ!$D$10+'СЕТ СН'!$G$5-'СЕТ СН'!$G$24</f>
        <v>2759.3861977000001</v>
      </c>
      <c r="U77" s="36">
        <f>SUMIFS(СВЦЭМ!$D$33:$D$776,СВЦЭМ!$A$33:$A$776,$A77,СВЦЭМ!$B$33:$B$776,U$47)+'СЕТ СН'!$G$14+СВЦЭМ!$D$10+'СЕТ СН'!$G$5-'СЕТ СН'!$G$24</f>
        <v>2758.3751044800001</v>
      </c>
      <c r="V77" s="36">
        <f>SUMIFS(СВЦЭМ!$D$33:$D$776,СВЦЭМ!$A$33:$A$776,$A77,СВЦЭМ!$B$33:$B$776,V$47)+'СЕТ СН'!$G$14+СВЦЭМ!$D$10+'СЕТ СН'!$G$5-'СЕТ СН'!$G$24</f>
        <v>2768.6219489300001</v>
      </c>
      <c r="W77" s="36">
        <f>SUMIFS(СВЦЭМ!$D$33:$D$776,СВЦЭМ!$A$33:$A$776,$A77,СВЦЭМ!$B$33:$B$776,W$47)+'СЕТ СН'!$G$14+СВЦЭМ!$D$10+'СЕТ СН'!$G$5-'СЕТ СН'!$G$24</f>
        <v>2780.4397893</v>
      </c>
      <c r="X77" s="36">
        <f>SUMIFS(СВЦЭМ!$D$33:$D$776,СВЦЭМ!$A$33:$A$776,$A77,СВЦЭМ!$B$33:$B$776,X$47)+'СЕТ СН'!$G$14+СВЦЭМ!$D$10+'СЕТ СН'!$G$5-'СЕТ СН'!$G$24</f>
        <v>2786.03233464</v>
      </c>
      <c r="Y77" s="36">
        <f>SUMIFS(СВЦЭМ!$D$33:$D$776,СВЦЭМ!$A$33:$A$776,$A77,СВЦЭМ!$B$33:$B$776,Y$47)+'СЕТ СН'!$G$14+СВЦЭМ!$D$10+'СЕТ СН'!$G$5-'СЕТ СН'!$G$24</f>
        <v>2805.7833116699999</v>
      </c>
    </row>
    <row r="78" spans="1:26" ht="15.75" hidden="1" x14ac:dyDescent="0.2">
      <c r="A78" s="35">
        <f t="shared" si="1"/>
        <v>44166</v>
      </c>
      <c r="B78" s="36">
        <f>SUMIFS(СВЦЭМ!$D$33:$D$776,СВЦЭМ!$A$33:$A$776,$A78,СВЦЭМ!$B$33:$B$776,B$47)+'СЕТ СН'!$G$14+СВЦЭМ!$D$10+'СЕТ СН'!$G$5-'СЕТ СН'!$G$24</f>
        <v>1970.82131551</v>
      </c>
      <c r="C78" s="36">
        <f>SUMIFS(СВЦЭМ!$D$33:$D$776,СВЦЭМ!$A$33:$A$776,$A78,СВЦЭМ!$B$33:$B$776,C$47)+'СЕТ СН'!$G$14+СВЦЭМ!$D$10+'СЕТ СН'!$G$5-'СЕТ СН'!$G$24</f>
        <v>1970.82131551</v>
      </c>
      <c r="D78" s="36">
        <f>SUMIFS(СВЦЭМ!$D$33:$D$776,СВЦЭМ!$A$33:$A$776,$A78,СВЦЭМ!$B$33:$B$776,D$47)+'СЕТ СН'!$G$14+СВЦЭМ!$D$10+'СЕТ СН'!$G$5-'СЕТ СН'!$G$24</f>
        <v>1970.82131551</v>
      </c>
      <c r="E78" s="36">
        <f>SUMIFS(СВЦЭМ!$D$33:$D$776,СВЦЭМ!$A$33:$A$776,$A78,СВЦЭМ!$B$33:$B$776,E$47)+'СЕТ СН'!$G$14+СВЦЭМ!$D$10+'СЕТ СН'!$G$5-'СЕТ СН'!$G$24</f>
        <v>1970.82131551</v>
      </c>
      <c r="F78" s="36">
        <f>SUMIFS(СВЦЭМ!$D$33:$D$776,СВЦЭМ!$A$33:$A$776,$A78,СВЦЭМ!$B$33:$B$776,F$47)+'СЕТ СН'!$G$14+СВЦЭМ!$D$10+'СЕТ СН'!$G$5-'СЕТ СН'!$G$24</f>
        <v>1970.82131551</v>
      </c>
      <c r="G78" s="36">
        <f>SUMIFS(СВЦЭМ!$D$33:$D$776,СВЦЭМ!$A$33:$A$776,$A78,СВЦЭМ!$B$33:$B$776,G$47)+'СЕТ СН'!$G$14+СВЦЭМ!$D$10+'СЕТ СН'!$G$5-'СЕТ СН'!$G$24</f>
        <v>1970.82131551</v>
      </c>
      <c r="H78" s="36">
        <f>SUMIFS(СВЦЭМ!$D$33:$D$776,СВЦЭМ!$A$33:$A$776,$A78,СВЦЭМ!$B$33:$B$776,H$47)+'СЕТ СН'!$G$14+СВЦЭМ!$D$10+'СЕТ СН'!$G$5-'СЕТ СН'!$G$24</f>
        <v>1970.82131551</v>
      </c>
      <c r="I78" s="36">
        <f>SUMIFS(СВЦЭМ!$D$33:$D$776,СВЦЭМ!$A$33:$A$776,$A78,СВЦЭМ!$B$33:$B$776,I$47)+'СЕТ СН'!$G$14+СВЦЭМ!$D$10+'СЕТ СН'!$G$5-'СЕТ СН'!$G$24</f>
        <v>1970.82131551</v>
      </c>
      <c r="J78" s="36">
        <f>SUMIFS(СВЦЭМ!$D$33:$D$776,СВЦЭМ!$A$33:$A$776,$A78,СВЦЭМ!$B$33:$B$776,J$47)+'СЕТ СН'!$G$14+СВЦЭМ!$D$10+'СЕТ СН'!$G$5-'СЕТ СН'!$G$24</f>
        <v>1970.82131551</v>
      </c>
      <c r="K78" s="36">
        <f>SUMIFS(СВЦЭМ!$D$33:$D$776,СВЦЭМ!$A$33:$A$776,$A78,СВЦЭМ!$B$33:$B$776,K$47)+'СЕТ СН'!$G$14+СВЦЭМ!$D$10+'СЕТ СН'!$G$5-'СЕТ СН'!$G$24</f>
        <v>1970.82131551</v>
      </c>
      <c r="L78" s="36">
        <f>SUMIFS(СВЦЭМ!$D$33:$D$776,СВЦЭМ!$A$33:$A$776,$A78,СВЦЭМ!$B$33:$B$776,L$47)+'СЕТ СН'!$G$14+СВЦЭМ!$D$10+'СЕТ СН'!$G$5-'СЕТ СН'!$G$24</f>
        <v>1970.82131551</v>
      </c>
      <c r="M78" s="36">
        <f>SUMIFS(СВЦЭМ!$D$33:$D$776,СВЦЭМ!$A$33:$A$776,$A78,СВЦЭМ!$B$33:$B$776,M$47)+'СЕТ СН'!$G$14+СВЦЭМ!$D$10+'СЕТ СН'!$G$5-'СЕТ СН'!$G$24</f>
        <v>1970.82131551</v>
      </c>
      <c r="N78" s="36">
        <f>SUMIFS(СВЦЭМ!$D$33:$D$776,СВЦЭМ!$A$33:$A$776,$A78,СВЦЭМ!$B$33:$B$776,N$47)+'СЕТ СН'!$G$14+СВЦЭМ!$D$10+'СЕТ СН'!$G$5-'СЕТ СН'!$G$24</f>
        <v>1970.82131551</v>
      </c>
      <c r="O78" s="36">
        <f>SUMIFS(СВЦЭМ!$D$33:$D$776,СВЦЭМ!$A$33:$A$776,$A78,СВЦЭМ!$B$33:$B$776,O$47)+'СЕТ СН'!$G$14+СВЦЭМ!$D$10+'СЕТ СН'!$G$5-'СЕТ СН'!$G$24</f>
        <v>1970.82131551</v>
      </c>
      <c r="P78" s="36">
        <f>SUMIFS(СВЦЭМ!$D$33:$D$776,СВЦЭМ!$A$33:$A$776,$A78,СВЦЭМ!$B$33:$B$776,P$47)+'СЕТ СН'!$G$14+СВЦЭМ!$D$10+'СЕТ СН'!$G$5-'СЕТ СН'!$G$24</f>
        <v>1970.82131551</v>
      </c>
      <c r="Q78" s="36">
        <f>SUMIFS(СВЦЭМ!$D$33:$D$776,СВЦЭМ!$A$33:$A$776,$A78,СВЦЭМ!$B$33:$B$776,Q$47)+'СЕТ СН'!$G$14+СВЦЭМ!$D$10+'СЕТ СН'!$G$5-'СЕТ СН'!$G$24</f>
        <v>1970.82131551</v>
      </c>
      <c r="R78" s="36">
        <f>SUMIFS(СВЦЭМ!$D$33:$D$776,СВЦЭМ!$A$33:$A$776,$A78,СВЦЭМ!$B$33:$B$776,R$47)+'СЕТ СН'!$G$14+СВЦЭМ!$D$10+'СЕТ СН'!$G$5-'СЕТ СН'!$G$24</f>
        <v>1970.82131551</v>
      </c>
      <c r="S78" s="36">
        <f>SUMIFS(СВЦЭМ!$D$33:$D$776,СВЦЭМ!$A$33:$A$776,$A78,СВЦЭМ!$B$33:$B$776,S$47)+'СЕТ СН'!$G$14+СВЦЭМ!$D$10+'СЕТ СН'!$G$5-'СЕТ СН'!$G$24</f>
        <v>1970.82131551</v>
      </c>
      <c r="T78" s="36">
        <f>SUMIFS(СВЦЭМ!$D$33:$D$776,СВЦЭМ!$A$33:$A$776,$A78,СВЦЭМ!$B$33:$B$776,T$47)+'СЕТ СН'!$G$14+СВЦЭМ!$D$10+'СЕТ СН'!$G$5-'СЕТ СН'!$G$24</f>
        <v>1970.82131551</v>
      </c>
      <c r="U78" s="36">
        <f>SUMIFS(СВЦЭМ!$D$33:$D$776,СВЦЭМ!$A$33:$A$776,$A78,СВЦЭМ!$B$33:$B$776,U$47)+'СЕТ СН'!$G$14+СВЦЭМ!$D$10+'СЕТ СН'!$G$5-'СЕТ СН'!$G$24</f>
        <v>1970.82131551</v>
      </c>
      <c r="V78" s="36">
        <f>SUMIFS(СВЦЭМ!$D$33:$D$776,СВЦЭМ!$A$33:$A$776,$A78,СВЦЭМ!$B$33:$B$776,V$47)+'СЕТ СН'!$G$14+СВЦЭМ!$D$10+'СЕТ СН'!$G$5-'СЕТ СН'!$G$24</f>
        <v>1970.82131551</v>
      </c>
      <c r="W78" s="36">
        <f>SUMIFS(СВЦЭМ!$D$33:$D$776,СВЦЭМ!$A$33:$A$776,$A78,СВЦЭМ!$B$33:$B$776,W$47)+'СЕТ СН'!$G$14+СВЦЭМ!$D$10+'СЕТ СН'!$G$5-'СЕТ СН'!$G$24</f>
        <v>1970.82131551</v>
      </c>
      <c r="X78" s="36">
        <f>SUMIFS(СВЦЭМ!$D$33:$D$776,СВЦЭМ!$A$33:$A$776,$A78,СВЦЭМ!$B$33:$B$776,X$47)+'СЕТ СН'!$G$14+СВЦЭМ!$D$10+'СЕТ СН'!$G$5-'СЕТ СН'!$G$24</f>
        <v>1970.82131551</v>
      </c>
      <c r="Y78" s="36">
        <f>SUMIFS(СВЦЭМ!$D$33:$D$776,СВЦЭМ!$A$33:$A$776,$A78,СВЦЭМ!$B$33:$B$776,Y$47)+'СЕТ СН'!$G$14+СВЦЭМ!$D$10+'СЕТ СН'!$G$5-'СЕТ СН'!$G$24</f>
        <v>1970.82131551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01.11.2020</v>
      </c>
      <c r="B84" s="36">
        <f>SUMIFS(СВЦЭМ!$D$33:$D$776,СВЦЭМ!$A$33:$A$776,$A84,СВЦЭМ!$B$33:$B$776,B$83)+'СЕТ СН'!$H$14+СВЦЭМ!$D$10+'СЕТ СН'!$H$5-'СЕТ СН'!$H$24</f>
        <v>2858.9208316599997</v>
      </c>
      <c r="C84" s="36">
        <f>SUMIFS(СВЦЭМ!$D$33:$D$776,СВЦЭМ!$A$33:$A$776,$A84,СВЦЭМ!$B$33:$B$776,C$83)+'СЕТ СН'!$H$14+СВЦЭМ!$D$10+'СЕТ СН'!$H$5-'СЕТ СН'!$H$24</f>
        <v>2934.7196296000002</v>
      </c>
      <c r="D84" s="36">
        <f>SUMIFS(СВЦЭМ!$D$33:$D$776,СВЦЭМ!$A$33:$A$776,$A84,СВЦЭМ!$B$33:$B$776,D$83)+'СЕТ СН'!$H$14+СВЦЭМ!$D$10+'СЕТ СН'!$H$5-'СЕТ СН'!$H$24</f>
        <v>2984.7337154299998</v>
      </c>
      <c r="E84" s="36">
        <f>SUMIFS(СВЦЭМ!$D$33:$D$776,СВЦЭМ!$A$33:$A$776,$A84,СВЦЭМ!$B$33:$B$776,E$83)+'СЕТ СН'!$H$14+СВЦЭМ!$D$10+'СЕТ СН'!$H$5-'СЕТ СН'!$H$24</f>
        <v>2992.1329229499997</v>
      </c>
      <c r="F84" s="36">
        <f>SUMIFS(СВЦЭМ!$D$33:$D$776,СВЦЭМ!$A$33:$A$776,$A84,СВЦЭМ!$B$33:$B$776,F$83)+'СЕТ СН'!$H$14+СВЦЭМ!$D$10+'СЕТ СН'!$H$5-'СЕТ СН'!$H$24</f>
        <v>2997.8355047300001</v>
      </c>
      <c r="G84" s="36">
        <f>SUMIFS(СВЦЭМ!$D$33:$D$776,СВЦЭМ!$A$33:$A$776,$A84,СВЦЭМ!$B$33:$B$776,G$83)+'СЕТ СН'!$H$14+СВЦЭМ!$D$10+'СЕТ СН'!$H$5-'СЕТ СН'!$H$24</f>
        <v>2985.5140872500001</v>
      </c>
      <c r="H84" s="36">
        <f>SUMIFS(СВЦЭМ!$D$33:$D$776,СВЦЭМ!$A$33:$A$776,$A84,СВЦЭМ!$B$33:$B$776,H$83)+'СЕТ СН'!$H$14+СВЦЭМ!$D$10+'СЕТ СН'!$H$5-'СЕТ СН'!$H$24</f>
        <v>2968.5911383399998</v>
      </c>
      <c r="I84" s="36">
        <f>SUMIFS(СВЦЭМ!$D$33:$D$776,СВЦЭМ!$A$33:$A$776,$A84,СВЦЭМ!$B$33:$B$776,I$83)+'СЕТ СН'!$H$14+СВЦЭМ!$D$10+'СЕТ СН'!$H$5-'СЕТ СН'!$H$24</f>
        <v>2936.3529202199998</v>
      </c>
      <c r="J84" s="36">
        <f>SUMIFS(СВЦЭМ!$D$33:$D$776,СВЦЭМ!$A$33:$A$776,$A84,СВЦЭМ!$B$33:$B$776,J$83)+'СЕТ СН'!$H$14+СВЦЭМ!$D$10+'СЕТ СН'!$H$5-'СЕТ СН'!$H$24</f>
        <v>2916.9547248499998</v>
      </c>
      <c r="K84" s="36">
        <f>SUMIFS(СВЦЭМ!$D$33:$D$776,СВЦЭМ!$A$33:$A$776,$A84,СВЦЭМ!$B$33:$B$776,K$83)+'СЕТ СН'!$H$14+СВЦЭМ!$D$10+'СЕТ СН'!$H$5-'СЕТ СН'!$H$24</f>
        <v>2883.9585883499999</v>
      </c>
      <c r="L84" s="36">
        <f>SUMIFS(СВЦЭМ!$D$33:$D$776,СВЦЭМ!$A$33:$A$776,$A84,СВЦЭМ!$B$33:$B$776,L$83)+'СЕТ СН'!$H$14+СВЦЭМ!$D$10+'СЕТ СН'!$H$5-'СЕТ СН'!$H$24</f>
        <v>2858.2255944999997</v>
      </c>
      <c r="M84" s="36">
        <f>SUMIFS(СВЦЭМ!$D$33:$D$776,СВЦЭМ!$A$33:$A$776,$A84,СВЦЭМ!$B$33:$B$776,M$83)+'СЕТ СН'!$H$14+СВЦЭМ!$D$10+'СЕТ СН'!$H$5-'СЕТ СН'!$H$24</f>
        <v>2818.6463972900001</v>
      </c>
      <c r="N84" s="36">
        <f>SUMIFS(СВЦЭМ!$D$33:$D$776,СВЦЭМ!$A$33:$A$776,$A84,СВЦЭМ!$B$33:$B$776,N$83)+'СЕТ СН'!$H$14+СВЦЭМ!$D$10+'СЕТ СН'!$H$5-'СЕТ СН'!$H$24</f>
        <v>2815.3693366500002</v>
      </c>
      <c r="O84" s="36">
        <f>SUMIFS(СВЦЭМ!$D$33:$D$776,СВЦЭМ!$A$33:$A$776,$A84,СВЦЭМ!$B$33:$B$776,O$83)+'СЕТ СН'!$H$14+СВЦЭМ!$D$10+'СЕТ СН'!$H$5-'СЕТ СН'!$H$24</f>
        <v>2821.2984213199998</v>
      </c>
      <c r="P84" s="36">
        <f>SUMIFS(СВЦЭМ!$D$33:$D$776,СВЦЭМ!$A$33:$A$776,$A84,СВЦЭМ!$B$33:$B$776,P$83)+'СЕТ СН'!$H$14+СВЦЭМ!$D$10+'СЕТ СН'!$H$5-'СЕТ СН'!$H$24</f>
        <v>2845.6210768299998</v>
      </c>
      <c r="Q84" s="36">
        <f>SUMIFS(СВЦЭМ!$D$33:$D$776,СВЦЭМ!$A$33:$A$776,$A84,СВЦЭМ!$B$33:$B$776,Q$83)+'СЕТ СН'!$H$14+СВЦЭМ!$D$10+'СЕТ СН'!$H$5-'СЕТ СН'!$H$24</f>
        <v>2845.7515945599998</v>
      </c>
      <c r="R84" s="36">
        <f>SUMIFS(СВЦЭМ!$D$33:$D$776,СВЦЭМ!$A$33:$A$776,$A84,СВЦЭМ!$B$33:$B$776,R$83)+'СЕТ СН'!$H$14+СВЦЭМ!$D$10+'СЕТ СН'!$H$5-'СЕТ СН'!$H$24</f>
        <v>2838.0675490899998</v>
      </c>
      <c r="S84" s="36">
        <f>SUMIFS(СВЦЭМ!$D$33:$D$776,СВЦЭМ!$A$33:$A$776,$A84,СВЦЭМ!$B$33:$B$776,S$83)+'СЕТ СН'!$H$14+СВЦЭМ!$D$10+'СЕТ СН'!$H$5-'СЕТ СН'!$H$24</f>
        <v>2825.0016126299997</v>
      </c>
      <c r="T84" s="36">
        <f>SUMIFS(СВЦЭМ!$D$33:$D$776,СВЦЭМ!$A$33:$A$776,$A84,СВЦЭМ!$B$33:$B$776,T$83)+'СЕТ СН'!$H$14+СВЦЭМ!$D$10+'СЕТ СН'!$H$5-'СЕТ СН'!$H$24</f>
        <v>2806.7445055099997</v>
      </c>
      <c r="U84" s="36">
        <f>SUMIFS(СВЦЭМ!$D$33:$D$776,СВЦЭМ!$A$33:$A$776,$A84,СВЦЭМ!$B$33:$B$776,U$83)+'СЕТ СН'!$H$14+СВЦЭМ!$D$10+'СЕТ СН'!$H$5-'СЕТ СН'!$H$24</f>
        <v>2793.3279282399999</v>
      </c>
      <c r="V84" s="36">
        <f>SUMIFS(СВЦЭМ!$D$33:$D$776,СВЦЭМ!$A$33:$A$776,$A84,СВЦЭМ!$B$33:$B$776,V$83)+'СЕТ СН'!$H$14+СВЦЭМ!$D$10+'СЕТ СН'!$H$5-'СЕТ СН'!$H$24</f>
        <v>2806.42608453</v>
      </c>
      <c r="W84" s="36">
        <f>SUMIFS(СВЦЭМ!$D$33:$D$776,СВЦЭМ!$A$33:$A$776,$A84,СВЦЭМ!$B$33:$B$776,W$83)+'СЕТ СН'!$H$14+СВЦЭМ!$D$10+'СЕТ СН'!$H$5-'СЕТ СН'!$H$24</f>
        <v>2814.3971216499999</v>
      </c>
      <c r="X84" s="36">
        <f>SUMIFS(СВЦЭМ!$D$33:$D$776,СВЦЭМ!$A$33:$A$776,$A84,СВЦЭМ!$B$33:$B$776,X$83)+'СЕТ СН'!$H$14+СВЦЭМ!$D$10+'СЕТ СН'!$H$5-'СЕТ СН'!$H$24</f>
        <v>2829.2998748599998</v>
      </c>
      <c r="Y84" s="36">
        <f>SUMIFS(СВЦЭМ!$D$33:$D$776,СВЦЭМ!$A$33:$A$776,$A84,СВЦЭМ!$B$33:$B$776,Y$83)+'СЕТ СН'!$H$14+СВЦЭМ!$D$10+'СЕТ СН'!$H$5-'СЕТ СН'!$H$24</f>
        <v>2848.4015732099997</v>
      </c>
      <c r="AA84" s="45"/>
    </row>
    <row r="85" spans="1:27" ht="15.75" x14ac:dyDescent="0.2">
      <c r="A85" s="35">
        <f>A84+1</f>
        <v>44137</v>
      </c>
      <c r="B85" s="36">
        <f>SUMIFS(СВЦЭМ!$D$33:$D$776,СВЦЭМ!$A$33:$A$776,$A85,СВЦЭМ!$B$33:$B$776,B$83)+'СЕТ СН'!$H$14+СВЦЭМ!$D$10+'СЕТ СН'!$H$5-'СЕТ СН'!$H$24</f>
        <v>2856.5669552600002</v>
      </c>
      <c r="C85" s="36">
        <f>SUMIFS(СВЦЭМ!$D$33:$D$776,СВЦЭМ!$A$33:$A$776,$A85,СВЦЭМ!$B$33:$B$776,C$83)+'СЕТ СН'!$H$14+СВЦЭМ!$D$10+'СЕТ СН'!$H$5-'СЕТ СН'!$H$24</f>
        <v>2954.7752049800001</v>
      </c>
      <c r="D85" s="36">
        <f>SUMIFS(СВЦЭМ!$D$33:$D$776,СВЦЭМ!$A$33:$A$776,$A85,СВЦЭМ!$B$33:$B$776,D$83)+'СЕТ СН'!$H$14+СВЦЭМ!$D$10+'СЕТ СН'!$H$5-'СЕТ СН'!$H$24</f>
        <v>3035.4351753400001</v>
      </c>
      <c r="E85" s="36">
        <f>SUMIFS(СВЦЭМ!$D$33:$D$776,СВЦЭМ!$A$33:$A$776,$A85,СВЦЭМ!$B$33:$B$776,E$83)+'СЕТ СН'!$H$14+СВЦЭМ!$D$10+'СЕТ СН'!$H$5-'СЕТ СН'!$H$24</f>
        <v>3070.4308366100004</v>
      </c>
      <c r="F85" s="36">
        <f>SUMIFS(СВЦЭМ!$D$33:$D$776,СВЦЭМ!$A$33:$A$776,$A85,СВЦЭМ!$B$33:$B$776,F$83)+'СЕТ СН'!$H$14+СВЦЭМ!$D$10+'СЕТ СН'!$H$5-'СЕТ СН'!$H$24</f>
        <v>3079.07547092</v>
      </c>
      <c r="G85" s="36">
        <f>SUMIFS(СВЦЭМ!$D$33:$D$776,СВЦЭМ!$A$33:$A$776,$A85,СВЦЭМ!$B$33:$B$776,G$83)+'СЕТ СН'!$H$14+СВЦЭМ!$D$10+'СЕТ СН'!$H$5-'СЕТ СН'!$H$24</f>
        <v>3060.6556529600002</v>
      </c>
      <c r="H85" s="36">
        <f>SUMIFS(СВЦЭМ!$D$33:$D$776,СВЦЭМ!$A$33:$A$776,$A85,СВЦЭМ!$B$33:$B$776,H$83)+'СЕТ СН'!$H$14+СВЦЭМ!$D$10+'СЕТ СН'!$H$5-'СЕТ СН'!$H$24</f>
        <v>3012.69643498</v>
      </c>
      <c r="I85" s="36">
        <f>SUMIFS(СВЦЭМ!$D$33:$D$776,СВЦЭМ!$A$33:$A$776,$A85,СВЦЭМ!$B$33:$B$776,I$83)+'СЕТ СН'!$H$14+СВЦЭМ!$D$10+'СЕТ СН'!$H$5-'СЕТ СН'!$H$24</f>
        <v>2937.36876545</v>
      </c>
      <c r="J85" s="36">
        <f>SUMIFS(СВЦЭМ!$D$33:$D$776,СВЦЭМ!$A$33:$A$776,$A85,СВЦЭМ!$B$33:$B$776,J$83)+'СЕТ СН'!$H$14+СВЦЭМ!$D$10+'СЕТ СН'!$H$5-'СЕТ СН'!$H$24</f>
        <v>2912.25355343</v>
      </c>
      <c r="K85" s="36">
        <f>SUMIFS(СВЦЭМ!$D$33:$D$776,СВЦЭМ!$A$33:$A$776,$A85,СВЦЭМ!$B$33:$B$776,K$83)+'СЕТ СН'!$H$14+СВЦЭМ!$D$10+'СЕТ СН'!$H$5-'СЕТ СН'!$H$24</f>
        <v>2919.05933964</v>
      </c>
      <c r="L85" s="36">
        <f>SUMIFS(СВЦЭМ!$D$33:$D$776,СВЦЭМ!$A$33:$A$776,$A85,СВЦЭМ!$B$33:$B$776,L$83)+'СЕТ СН'!$H$14+СВЦЭМ!$D$10+'СЕТ СН'!$H$5-'СЕТ СН'!$H$24</f>
        <v>2892.361774</v>
      </c>
      <c r="M85" s="36">
        <f>SUMIFS(СВЦЭМ!$D$33:$D$776,СВЦЭМ!$A$33:$A$776,$A85,СВЦЭМ!$B$33:$B$776,M$83)+'СЕТ СН'!$H$14+СВЦЭМ!$D$10+'СЕТ СН'!$H$5-'СЕТ СН'!$H$24</f>
        <v>2848.7529283599997</v>
      </c>
      <c r="N85" s="36">
        <f>SUMIFS(СВЦЭМ!$D$33:$D$776,СВЦЭМ!$A$33:$A$776,$A85,СВЦЭМ!$B$33:$B$776,N$83)+'СЕТ СН'!$H$14+СВЦЭМ!$D$10+'СЕТ СН'!$H$5-'СЕТ СН'!$H$24</f>
        <v>2845.3445818800001</v>
      </c>
      <c r="O85" s="36">
        <f>SUMIFS(СВЦЭМ!$D$33:$D$776,СВЦЭМ!$A$33:$A$776,$A85,СВЦЭМ!$B$33:$B$776,O$83)+'СЕТ СН'!$H$14+СВЦЭМ!$D$10+'СЕТ СН'!$H$5-'СЕТ СН'!$H$24</f>
        <v>2844.8007535400002</v>
      </c>
      <c r="P85" s="36">
        <f>SUMIFS(СВЦЭМ!$D$33:$D$776,СВЦЭМ!$A$33:$A$776,$A85,СВЦЭМ!$B$33:$B$776,P$83)+'СЕТ СН'!$H$14+СВЦЭМ!$D$10+'СЕТ СН'!$H$5-'СЕТ СН'!$H$24</f>
        <v>2848.73527827</v>
      </c>
      <c r="Q85" s="36">
        <f>SUMIFS(СВЦЭМ!$D$33:$D$776,СВЦЭМ!$A$33:$A$776,$A85,СВЦЭМ!$B$33:$B$776,Q$83)+'СЕТ СН'!$H$14+СВЦЭМ!$D$10+'СЕТ СН'!$H$5-'СЕТ СН'!$H$24</f>
        <v>2849.34382486</v>
      </c>
      <c r="R85" s="36">
        <f>SUMIFS(СВЦЭМ!$D$33:$D$776,СВЦЭМ!$A$33:$A$776,$A85,СВЦЭМ!$B$33:$B$776,R$83)+'СЕТ СН'!$H$14+СВЦЭМ!$D$10+'СЕТ СН'!$H$5-'СЕТ СН'!$H$24</f>
        <v>2842.7202303499998</v>
      </c>
      <c r="S85" s="36">
        <f>SUMIFS(СВЦЭМ!$D$33:$D$776,СВЦЭМ!$A$33:$A$776,$A85,СВЦЭМ!$B$33:$B$776,S$83)+'СЕТ СН'!$H$14+СВЦЭМ!$D$10+'СЕТ СН'!$H$5-'СЕТ СН'!$H$24</f>
        <v>2825.7093992999999</v>
      </c>
      <c r="T85" s="36">
        <f>SUMIFS(СВЦЭМ!$D$33:$D$776,СВЦЭМ!$A$33:$A$776,$A85,СВЦЭМ!$B$33:$B$776,T$83)+'СЕТ СН'!$H$14+СВЦЭМ!$D$10+'СЕТ СН'!$H$5-'СЕТ СН'!$H$24</f>
        <v>2798.9768487699998</v>
      </c>
      <c r="U85" s="36">
        <f>SUMIFS(СВЦЭМ!$D$33:$D$776,СВЦЭМ!$A$33:$A$776,$A85,СВЦЭМ!$B$33:$B$776,U$83)+'СЕТ СН'!$H$14+СВЦЭМ!$D$10+'СЕТ СН'!$H$5-'СЕТ СН'!$H$24</f>
        <v>2799.4468523699998</v>
      </c>
      <c r="V85" s="36">
        <f>SUMIFS(СВЦЭМ!$D$33:$D$776,СВЦЭМ!$A$33:$A$776,$A85,СВЦЭМ!$B$33:$B$776,V$83)+'СЕТ СН'!$H$14+СВЦЭМ!$D$10+'СЕТ СН'!$H$5-'СЕТ СН'!$H$24</f>
        <v>2788.9884051399999</v>
      </c>
      <c r="W85" s="36">
        <f>SUMIFS(СВЦЭМ!$D$33:$D$776,СВЦЭМ!$A$33:$A$776,$A85,СВЦЭМ!$B$33:$B$776,W$83)+'СЕТ СН'!$H$14+СВЦЭМ!$D$10+'СЕТ СН'!$H$5-'СЕТ СН'!$H$24</f>
        <v>2808.5084860699999</v>
      </c>
      <c r="X85" s="36">
        <f>SUMIFS(СВЦЭМ!$D$33:$D$776,СВЦЭМ!$A$33:$A$776,$A85,СВЦЭМ!$B$33:$B$776,X$83)+'СЕТ СН'!$H$14+СВЦЭМ!$D$10+'СЕТ СН'!$H$5-'СЕТ СН'!$H$24</f>
        <v>2817.4149114100001</v>
      </c>
      <c r="Y85" s="36">
        <f>SUMIFS(СВЦЭМ!$D$33:$D$776,СВЦЭМ!$A$33:$A$776,$A85,СВЦЭМ!$B$33:$B$776,Y$83)+'СЕТ СН'!$H$14+СВЦЭМ!$D$10+'СЕТ СН'!$H$5-'СЕТ СН'!$H$24</f>
        <v>2844.9643778600002</v>
      </c>
    </row>
    <row r="86" spans="1:27" ht="15.75" x14ac:dyDescent="0.2">
      <c r="A86" s="35">
        <f t="shared" ref="A86:A114" si="2">A85+1</f>
        <v>44138</v>
      </c>
      <c r="B86" s="36">
        <f>SUMIFS(СВЦЭМ!$D$33:$D$776,СВЦЭМ!$A$33:$A$776,$A86,СВЦЭМ!$B$33:$B$776,B$83)+'СЕТ СН'!$H$14+СВЦЭМ!$D$10+'СЕТ СН'!$H$5-'СЕТ СН'!$H$24</f>
        <v>2908.17369598</v>
      </c>
      <c r="C86" s="36">
        <f>SUMIFS(СВЦЭМ!$D$33:$D$776,СВЦЭМ!$A$33:$A$776,$A86,СВЦЭМ!$B$33:$B$776,C$83)+'СЕТ СН'!$H$14+СВЦЭМ!$D$10+'СЕТ СН'!$H$5-'СЕТ СН'!$H$24</f>
        <v>2991.58450296</v>
      </c>
      <c r="D86" s="36">
        <f>SUMIFS(СВЦЭМ!$D$33:$D$776,СВЦЭМ!$A$33:$A$776,$A86,СВЦЭМ!$B$33:$B$776,D$83)+'СЕТ СН'!$H$14+СВЦЭМ!$D$10+'СЕТ СН'!$H$5-'СЕТ СН'!$H$24</f>
        <v>3042.50192032</v>
      </c>
      <c r="E86" s="36">
        <f>SUMIFS(СВЦЭМ!$D$33:$D$776,СВЦЭМ!$A$33:$A$776,$A86,СВЦЭМ!$B$33:$B$776,E$83)+'СЕТ СН'!$H$14+СВЦЭМ!$D$10+'СЕТ СН'!$H$5-'СЕТ СН'!$H$24</f>
        <v>3049.6285635900003</v>
      </c>
      <c r="F86" s="36">
        <f>SUMIFS(СВЦЭМ!$D$33:$D$776,СВЦЭМ!$A$33:$A$776,$A86,СВЦЭМ!$B$33:$B$776,F$83)+'СЕТ СН'!$H$14+СВЦЭМ!$D$10+'СЕТ СН'!$H$5-'СЕТ СН'!$H$24</f>
        <v>3048.2983369200001</v>
      </c>
      <c r="G86" s="36">
        <f>SUMIFS(СВЦЭМ!$D$33:$D$776,СВЦЭМ!$A$33:$A$776,$A86,СВЦЭМ!$B$33:$B$776,G$83)+'СЕТ СН'!$H$14+СВЦЭМ!$D$10+'СЕТ СН'!$H$5-'СЕТ СН'!$H$24</f>
        <v>3031.0459852599997</v>
      </c>
      <c r="H86" s="36">
        <f>SUMIFS(СВЦЭМ!$D$33:$D$776,СВЦЭМ!$A$33:$A$776,$A86,СВЦЭМ!$B$33:$B$776,H$83)+'СЕТ СН'!$H$14+СВЦЭМ!$D$10+'СЕТ СН'!$H$5-'СЕТ СН'!$H$24</f>
        <v>2984.63839538</v>
      </c>
      <c r="I86" s="36">
        <f>SUMIFS(СВЦЭМ!$D$33:$D$776,СВЦЭМ!$A$33:$A$776,$A86,СВЦЭМ!$B$33:$B$776,I$83)+'СЕТ СН'!$H$14+СВЦЭМ!$D$10+'СЕТ СН'!$H$5-'СЕТ СН'!$H$24</f>
        <v>2923.6774895999997</v>
      </c>
      <c r="J86" s="36">
        <f>SUMIFS(СВЦЭМ!$D$33:$D$776,СВЦЭМ!$A$33:$A$776,$A86,СВЦЭМ!$B$33:$B$776,J$83)+'СЕТ СН'!$H$14+СВЦЭМ!$D$10+'СЕТ СН'!$H$5-'СЕТ СН'!$H$24</f>
        <v>2902.2330248799999</v>
      </c>
      <c r="K86" s="36">
        <f>SUMIFS(СВЦЭМ!$D$33:$D$776,СВЦЭМ!$A$33:$A$776,$A86,СВЦЭМ!$B$33:$B$776,K$83)+'СЕТ СН'!$H$14+СВЦЭМ!$D$10+'СЕТ СН'!$H$5-'СЕТ СН'!$H$24</f>
        <v>2901.07959755</v>
      </c>
      <c r="L86" s="36">
        <f>SUMIFS(СВЦЭМ!$D$33:$D$776,СВЦЭМ!$A$33:$A$776,$A86,СВЦЭМ!$B$33:$B$776,L$83)+'СЕТ СН'!$H$14+СВЦЭМ!$D$10+'СЕТ СН'!$H$5-'СЕТ СН'!$H$24</f>
        <v>2875.8791532199998</v>
      </c>
      <c r="M86" s="36">
        <f>SUMIFS(СВЦЭМ!$D$33:$D$776,СВЦЭМ!$A$33:$A$776,$A86,СВЦЭМ!$B$33:$B$776,M$83)+'СЕТ СН'!$H$14+СВЦЭМ!$D$10+'СЕТ СН'!$H$5-'СЕТ СН'!$H$24</f>
        <v>2849.3435594799998</v>
      </c>
      <c r="N86" s="36">
        <f>SUMIFS(СВЦЭМ!$D$33:$D$776,СВЦЭМ!$A$33:$A$776,$A86,СВЦЭМ!$B$33:$B$776,N$83)+'СЕТ СН'!$H$14+СВЦЭМ!$D$10+'СЕТ СН'!$H$5-'СЕТ СН'!$H$24</f>
        <v>2839.3371969199998</v>
      </c>
      <c r="O86" s="36">
        <f>SUMIFS(СВЦЭМ!$D$33:$D$776,СВЦЭМ!$A$33:$A$776,$A86,СВЦЭМ!$B$33:$B$776,O$83)+'СЕТ СН'!$H$14+СВЦЭМ!$D$10+'СЕТ СН'!$H$5-'СЕТ СН'!$H$24</f>
        <v>2846.9062406100002</v>
      </c>
      <c r="P86" s="36">
        <f>SUMIFS(СВЦЭМ!$D$33:$D$776,СВЦЭМ!$A$33:$A$776,$A86,СВЦЭМ!$B$33:$B$776,P$83)+'СЕТ СН'!$H$14+СВЦЭМ!$D$10+'СЕТ СН'!$H$5-'СЕТ СН'!$H$24</f>
        <v>2852.6923264900001</v>
      </c>
      <c r="Q86" s="36">
        <f>SUMIFS(СВЦЭМ!$D$33:$D$776,СВЦЭМ!$A$33:$A$776,$A86,СВЦЭМ!$B$33:$B$776,Q$83)+'СЕТ СН'!$H$14+СВЦЭМ!$D$10+'СЕТ СН'!$H$5-'СЕТ СН'!$H$24</f>
        <v>2855.4002838699998</v>
      </c>
      <c r="R86" s="36">
        <f>SUMIFS(СВЦЭМ!$D$33:$D$776,СВЦЭМ!$A$33:$A$776,$A86,СВЦЭМ!$B$33:$B$776,R$83)+'СЕТ СН'!$H$14+СВЦЭМ!$D$10+'СЕТ СН'!$H$5-'СЕТ СН'!$H$24</f>
        <v>2850.7810545000002</v>
      </c>
      <c r="S86" s="36">
        <f>SUMIFS(СВЦЭМ!$D$33:$D$776,СВЦЭМ!$A$33:$A$776,$A86,СВЦЭМ!$B$33:$B$776,S$83)+'СЕТ СН'!$H$14+СВЦЭМ!$D$10+'СЕТ СН'!$H$5-'СЕТ СН'!$H$24</f>
        <v>2860.0547210999998</v>
      </c>
      <c r="T86" s="36">
        <f>SUMIFS(СВЦЭМ!$D$33:$D$776,СВЦЭМ!$A$33:$A$776,$A86,СВЦЭМ!$B$33:$B$776,T$83)+'СЕТ СН'!$H$14+СВЦЭМ!$D$10+'СЕТ СН'!$H$5-'СЕТ СН'!$H$24</f>
        <v>2809.6225719200002</v>
      </c>
      <c r="U86" s="36">
        <f>SUMIFS(СВЦЭМ!$D$33:$D$776,СВЦЭМ!$A$33:$A$776,$A86,СВЦЭМ!$B$33:$B$776,U$83)+'СЕТ СН'!$H$14+СВЦЭМ!$D$10+'СЕТ СН'!$H$5-'СЕТ СН'!$H$24</f>
        <v>2800.9991955699998</v>
      </c>
      <c r="V86" s="36">
        <f>SUMIFS(СВЦЭМ!$D$33:$D$776,СВЦЭМ!$A$33:$A$776,$A86,СВЦЭМ!$B$33:$B$776,V$83)+'СЕТ СН'!$H$14+СВЦЭМ!$D$10+'СЕТ СН'!$H$5-'СЕТ СН'!$H$24</f>
        <v>2798.4900320199999</v>
      </c>
      <c r="W86" s="36">
        <f>SUMIFS(СВЦЭМ!$D$33:$D$776,СВЦЭМ!$A$33:$A$776,$A86,СВЦЭМ!$B$33:$B$776,W$83)+'СЕТ СН'!$H$14+СВЦЭМ!$D$10+'СЕТ СН'!$H$5-'СЕТ СН'!$H$24</f>
        <v>2809.5412801799998</v>
      </c>
      <c r="X86" s="36">
        <f>SUMIFS(СВЦЭМ!$D$33:$D$776,СВЦЭМ!$A$33:$A$776,$A86,СВЦЭМ!$B$33:$B$776,X$83)+'СЕТ СН'!$H$14+СВЦЭМ!$D$10+'СЕТ СН'!$H$5-'СЕТ СН'!$H$24</f>
        <v>2847.6396897700001</v>
      </c>
      <c r="Y86" s="36">
        <f>SUMIFS(СВЦЭМ!$D$33:$D$776,СВЦЭМ!$A$33:$A$776,$A86,СВЦЭМ!$B$33:$B$776,Y$83)+'СЕТ СН'!$H$14+СВЦЭМ!$D$10+'СЕТ СН'!$H$5-'СЕТ СН'!$H$24</f>
        <v>2880.3620793099999</v>
      </c>
    </row>
    <row r="87" spans="1:27" ht="15.75" x14ac:dyDescent="0.2">
      <c r="A87" s="35">
        <f t="shared" si="2"/>
        <v>44139</v>
      </c>
      <c r="B87" s="36">
        <f>SUMIFS(СВЦЭМ!$D$33:$D$776,СВЦЭМ!$A$33:$A$776,$A87,СВЦЭМ!$B$33:$B$776,B$83)+'СЕТ СН'!$H$14+СВЦЭМ!$D$10+'СЕТ СН'!$H$5-'СЕТ СН'!$H$24</f>
        <v>2872.5326359999999</v>
      </c>
      <c r="C87" s="36">
        <f>SUMIFS(СВЦЭМ!$D$33:$D$776,СВЦЭМ!$A$33:$A$776,$A87,СВЦЭМ!$B$33:$B$776,C$83)+'СЕТ СН'!$H$14+СВЦЭМ!$D$10+'СЕТ СН'!$H$5-'СЕТ СН'!$H$24</f>
        <v>2956.3273927599998</v>
      </c>
      <c r="D87" s="36">
        <f>SUMIFS(СВЦЭМ!$D$33:$D$776,СВЦЭМ!$A$33:$A$776,$A87,СВЦЭМ!$B$33:$B$776,D$83)+'СЕТ СН'!$H$14+СВЦЭМ!$D$10+'СЕТ СН'!$H$5-'СЕТ СН'!$H$24</f>
        <v>3019.78328569</v>
      </c>
      <c r="E87" s="36">
        <f>SUMIFS(СВЦЭМ!$D$33:$D$776,СВЦЭМ!$A$33:$A$776,$A87,СВЦЭМ!$B$33:$B$776,E$83)+'СЕТ СН'!$H$14+СВЦЭМ!$D$10+'СЕТ СН'!$H$5-'СЕТ СН'!$H$24</f>
        <v>3024.9682886000001</v>
      </c>
      <c r="F87" s="36">
        <f>SUMIFS(СВЦЭМ!$D$33:$D$776,СВЦЭМ!$A$33:$A$776,$A87,СВЦЭМ!$B$33:$B$776,F$83)+'СЕТ СН'!$H$14+СВЦЭМ!$D$10+'СЕТ СН'!$H$5-'СЕТ СН'!$H$24</f>
        <v>3016.0865472699998</v>
      </c>
      <c r="G87" s="36">
        <f>SUMIFS(СВЦЭМ!$D$33:$D$776,СВЦЭМ!$A$33:$A$776,$A87,СВЦЭМ!$B$33:$B$776,G$83)+'СЕТ СН'!$H$14+СВЦЭМ!$D$10+'СЕТ СН'!$H$5-'СЕТ СН'!$H$24</f>
        <v>3001.9074679400001</v>
      </c>
      <c r="H87" s="36">
        <f>SUMIFS(СВЦЭМ!$D$33:$D$776,СВЦЭМ!$A$33:$A$776,$A87,СВЦЭМ!$B$33:$B$776,H$83)+'СЕТ СН'!$H$14+СВЦЭМ!$D$10+'СЕТ СН'!$H$5-'СЕТ СН'!$H$24</f>
        <v>2976.8060374699999</v>
      </c>
      <c r="I87" s="36">
        <f>SUMIFS(СВЦЭМ!$D$33:$D$776,СВЦЭМ!$A$33:$A$776,$A87,СВЦЭМ!$B$33:$B$776,I$83)+'СЕТ СН'!$H$14+СВЦЭМ!$D$10+'СЕТ СН'!$H$5-'СЕТ СН'!$H$24</f>
        <v>2930.3987465199998</v>
      </c>
      <c r="J87" s="36">
        <f>SUMIFS(СВЦЭМ!$D$33:$D$776,СВЦЭМ!$A$33:$A$776,$A87,СВЦЭМ!$B$33:$B$776,J$83)+'СЕТ СН'!$H$14+СВЦЭМ!$D$10+'СЕТ СН'!$H$5-'СЕТ СН'!$H$24</f>
        <v>2896.7790372199997</v>
      </c>
      <c r="K87" s="36">
        <f>SUMIFS(СВЦЭМ!$D$33:$D$776,СВЦЭМ!$A$33:$A$776,$A87,СВЦЭМ!$B$33:$B$776,K$83)+'СЕТ СН'!$H$14+СВЦЭМ!$D$10+'СЕТ СН'!$H$5-'СЕТ СН'!$H$24</f>
        <v>2894.66534671</v>
      </c>
      <c r="L87" s="36">
        <f>SUMIFS(СВЦЭМ!$D$33:$D$776,СВЦЭМ!$A$33:$A$776,$A87,СВЦЭМ!$B$33:$B$776,L$83)+'СЕТ СН'!$H$14+СВЦЭМ!$D$10+'СЕТ СН'!$H$5-'СЕТ СН'!$H$24</f>
        <v>2868.4625743299998</v>
      </c>
      <c r="M87" s="36">
        <f>SUMIFS(СВЦЭМ!$D$33:$D$776,СВЦЭМ!$A$33:$A$776,$A87,СВЦЭМ!$B$33:$B$776,M$83)+'СЕТ СН'!$H$14+СВЦЭМ!$D$10+'СЕТ СН'!$H$5-'СЕТ СН'!$H$24</f>
        <v>2824.1202707900002</v>
      </c>
      <c r="N87" s="36">
        <f>SUMIFS(СВЦЭМ!$D$33:$D$776,СВЦЭМ!$A$33:$A$776,$A87,СВЦЭМ!$B$33:$B$776,N$83)+'СЕТ СН'!$H$14+СВЦЭМ!$D$10+'СЕТ СН'!$H$5-'СЕТ СН'!$H$24</f>
        <v>2805.5576000900001</v>
      </c>
      <c r="O87" s="36">
        <f>SUMIFS(СВЦЭМ!$D$33:$D$776,СВЦЭМ!$A$33:$A$776,$A87,СВЦЭМ!$B$33:$B$776,O$83)+'СЕТ СН'!$H$14+СВЦЭМ!$D$10+'СЕТ СН'!$H$5-'СЕТ СН'!$H$24</f>
        <v>2815.1357656099999</v>
      </c>
      <c r="P87" s="36">
        <f>SUMIFS(СВЦЭМ!$D$33:$D$776,СВЦЭМ!$A$33:$A$776,$A87,СВЦЭМ!$B$33:$B$776,P$83)+'СЕТ СН'!$H$14+СВЦЭМ!$D$10+'СЕТ СН'!$H$5-'СЕТ СН'!$H$24</f>
        <v>2834.9823674300001</v>
      </c>
      <c r="Q87" s="36">
        <f>SUMIFS(СВЦЭМ!$D$33:$D$776,СВЦЭМ!$A$33:$A$776,$A87,СВЦЭМ!$B$33:$B$776,Q$83)+'СЕТ СН'!$H$14+СВЦЭМ!$D$10+'СЕТ СН'!$H$5-'СЕТ СН'!$H$24</f>
        <v>2835.8254498900001</v>
      </c>
      <c r="R87" s="36">
        <f>SUMIFS(СВЦЭМ!$D$33:$D$776,СВЦЭМ!$A$33:$A$776,$A87,СВЦЭМ!$B$33:$B$776,R$83)+'СЕТ СН'!$H$14+СВЦЭМ!$D$10+'СЕТ СН'!$H$5-'СЕТ СН'!$H$24</f>
        <v>2829.7119299300002</v>
      </c>
      <c r="S87" s="36">
        <f>SUMIFS(СВЦЭМ!$D$33:$D$776,СВЦЭМ!$A$33:$A$776,$A87,СВЦЭМ!$B$33:$B$776,S$83)+'СЕТ СН'!$H$14+СВЦЭМ!$D$10+'СЕТ СН'!$H$5-'СЕТ СН'!$H$24</f>
        <v>2819.3204416099998</v>
      </c>
      <c r="T87" s="36">
        <f>SUMIFS(СВЦЭМ!$D$33:$D$776,СВЦЭМ!$A$33:$A$776,$A87,СВЦЭМ!$B$33:$B$776,T$83)+'СЕТ СН'!$H$14+СВЦЭМ!$D$10+'СЕТ СН'!$H$5-'СЕТ СН'!$H$24</f>
        <v>2827.5022968100002</v>
      </c>
      <c r="U87" s="36">
        <f>SUMIFS(СВЦЭМ!$D$33:$D$776,СВЦЭМ!$A$33:$A$776,$A87,СВЦЭМ!$B$33:$B$776,U$83)+'СЕТ СН'!$H$14+СВЦЭМ!$D$10+'СЕТ СН'!$H$5-'СЕТ СН'!$H$24</f>
        <v>2828.0373953799999</v>
      </c>
      <c r="V87" s="36">
        <f>SUMIFS(СВЦЭМ!$D$33:$D$776,СВЦЭМ!$A$33:$A$776,$A87,СВЦЭМ!$B$33:$B$776,V$83)+'СЕТ СН'!$H$14+СВЦЭМ!$D$10+'СЕТ СН'!$H$5-'СЕТ СН'!$H$24</f>
        <v>2814.78814543</v>
      </c>
      <c r="W87" s="36">
        <f>SUMIFS(СВЦЭМ!$D$33:$D$776,СВЦЭМ!$A$33:$A$776,$A87,СВЦЭМ!$B$33:$B$776,W$83)+'СЕТ СН'!$H$14+СВЦЭМ!$D$10+'СЕТ СН'!$H$5-'СЕТ СН'!$H$24</f>
        <v>2814.0519004899998</v>
      </c>
      <c r="X87" s="36">
        <f>SUMIFS(СВЦЭМ!$D$33:$D$776,СВЦЭМ!$A$33:$A$776,$A87,СВЦЭМ!$B$33:$B$776,X$83)+'СЕТ СН'!$H$14+СВЦЭМ!$D$10+'СЕТ СН'!$H$5-'СЕТ СН'!$H$24</f>
        <v>2816.98860018</v>
      </c>
      <c r="Y87" s="36">
        <f>SUMIFS(СВЦЭМ!$D$33:$D$776,СВЦЭМ!$A$33:$A$776,$A87,СВЦЭМ!$B$33:$B$776,Y$83)+'СЕТ СН'!$H$14+СВЦЭМ!$D$10+'СЕТ СН'!$H$5-'СЕТ СН'!$H$24</f>
        <v>2845.9189325400002</v>
      </c>
    </row>
    <row r="88" spans="1:27" ht="15.75" x14ac:dyDescent="0.2">
      <c r="A88" s="35">
        <f t="shared" si="2"/>
        <v>44140</v>
      </c>
      <c r="B88" s="36">
        <f>SUMIFS(СВЦЭМ!$D$33:$D$776,СВЦЭМ!$A$33:$A$776,$A88,СВЦЭМ!$B$33:$B$776,B$83)+'СЕТ СН'!$H$14+СВЦЭМ!$D$10+'СЕТ СН'!$H$5-'СЕТ СН'!$H$24</f>
        <v>2837.1194929600001</v>
      </c>
      <c r="C88" s="36">
        <f>SUMIFS(СВЦЭМ!$D$33:$D$776,СВЦЭМ!$A$33:$A$776,$A88,СВЦЭМ!$B$33:$B$776,C$83)+'СЕТ СН'!$H$14+СВЦЭМ!$D$10+'СЕТ СН'!$H$5-'СЕТ СН'!$H$24</f>
        <v>2911.9528350999999</v>
      </c>
      <c r="D88" s="36">
        <f>SUMIFS(СВЦЭМ!$D$33:$D$776,СВЦЭМ!$A$33:$A$776,$A88,СВЦЭМ!$B$33:$B$776,D$83)+'СЕТ СН'!$H$14+СВЦЭМ!$D$10+'СЕТ СН'!$H$5-'СЕТ СН'!$H$24</f>
        <v>2964.3714322199999</v>
      </c>
      <c r="E88" s="36">
        <f>SUMIFS(СВЦЭМ!$D$33:$D$776,СВЦЭМ!$A$33:$A$776,$A88,СВЦЭМ!$B$33:$B$776,E$83)+'СЕТ СН'!$H$14+СВЦЭМ!$D$10+'СЕТ СН'!$H$5-'СЕТ СН'!$H$24</f>
        <v>2964.3506800800001</v>
      </c>
      <c r="F88" s="36">
        <f>SUMIFS(СВЦЭМ!$D$33:$D$776,СВЦЭМ!$A$33:$A$776,$A88,СВЦЭМ!$B$33:$B$776,F$83)+'СЕТ СН'!$H$14+СВЦЭМ!$D$10+'СЕТ СН'!$H$5-'СЕТ СН'!$H$24</f>
        <v>2967.4819182199999</v>
      </c>
      <c r="G88" s="36">
        <f>SUMIFS(СВЦЭМ!$D$33:$D$776,СВЦЭМ!$A$33:$A$776,$A88,СВЦЭМ!$B$33:$B$776,G$83)+'СЕТ СН'!$H$14+СВЦЭМ!$D$10+'СЕТ СН'!$H$5-'СЕТ СН'!$H$24</f>
        <v>2959.40134442</v>
      </c>
      <c r="H88" s="36">
        <f>SUMIFS(СВЦЭМ!$D$33:$D$776,СВЦЭМ!$A$33:$A$776,$A88,СВЦЭМ!$B$33:$B$776,H$83)+'СЕТ СН'!$H$14+СВЦЭМ!$D$10+'СЕТ СН'!$H$5-'СЕТ СН'!$H$24</f>
        <v>2941.51982959</v>
      </c>
      <c r="I88" s="36">
        <f>SUMIFS(СВЦЭМ!$D$33:$D$776,СВЦЭМ!$A$33:$A$776,$A88,СВЦЭМ!$B$33:$B$776,I$83)+'СЕТ СН'!$H$14+СВЦЭМ!$D$10+'СЕТ СН'!$H$5-'СЕТ СН'!$H$24</f>
        <v>2954.1147068700002</v>
      </c>
      <c r="J88" s="36">
        <f>SUMIFS(СВЦЭМ!$D$33:$D$776,СВЦЭМ!$A$33:$A$776,$A88,СВЦЭМ!$B$33:$B$776,J$83)+'СЕТ СН'!$H$14+СВЦЭМ!$D$10+'СЕТ СН'!$H$5-'СЕТ СН'!$H$24</f>
        <v>2938.98696836</v>
      </c>
      <c r="K88" s="36">
        <f>SUMIFS(СВЦЭМ!$D$33:$D$776,СВЦЭМ!$A$33:$A$776,$A88,СВЦЭМ!$B$33:$B$776,K$83)+'СЕТ СН'!$H$14+СВЦЭМ!$D$10+'СЕТ СН'!$H$5-'СЕТ СН'!$H$24</f>
        <v>2933.62257899</v>
      </c>
      <c r="L88" s="36">
        <f>SUMIFS(СВЦЭМ!$D$33:$D$776,СВЦЭМ!$A$33:$A$776,$A88,СВЦЭМ!$B$33:$B$776,L$83)+'СЕТ СН'!$H$14+СВЦЭМ!$D$10+'СЕТ СН'!$H$5-'СЕТ СН'!$H$24</f>
        <v>2918.7782971199999</v>
      </c>
      <c r="M88" s="36">
        <f>SUMIFS(СВЦЭМ!$D$33:$D$776,СВЦЭМ!$A$33:$A$776,$A88,СВЦЭМ!$B$33:$B$776,M$83)+'СЕТ СН'!$H$14+СВЦЭМ!$D$10+'СЕТ СН'!$H$5-'СЕТ СН'!$H$24</f>
        <v>2872.3885270800001</v>
      </c>
      <c r="N88" s="36">
        <f>SUMIFS(СВЦЭМ!$D$33:$D$776,СВЦЭМ!$A$33:$A$776,$A88,СВЦЭМ!$B$33:$B$776,N$83)+'СЕТ СН'!$H$14+СВЦЭМ!$D$10+'СЕТ СН'!$H$5-'СЕТ СН'!$H$24</f>
        <v>2844.53765492</v>
      </c>
      <c r="O88" s="36">
        <f>SUMIFS(СВЦЭМ!$D$33:$D$776,СВЦЭМ!$A$33:$A$776,$A88,СВЦЭМ!$B$33:$B$776,O$83)+'СЕТ СН'!$H$14+СВЦЭМ!$D$10+'СЕТ СН'!$H$5-'СЕТ СН'!$H$24</f>
        <v>2851.2199401600001</v>
      </c>
      <c r="P88" s="36">
        <f>SUMIFS(СВЦЭМ!$D$33:$D$776,СВЦЭМ!$A$33:$A$776,$A88,СВЦЭМ!$B$33:$B$776,P$83)+'СЕТ СН'!$H$14+СВЦЭМ!$D$10+'СЕТ СН'!$H$5-'СЕТ СН'!$H$24</f>
        <v>2852.81894723</v>
      </c>
      <c r="Q88" s="36">
        <f>SUMIFS(СВЦЭМ!$D$33:$D$776,СВЦЭМ!$A$33:$A$776,$A88,СВЦЭМ!$B$33:$B$776,Q$83)+'СЕТ СН'!$H$14+СВЦЭМ!$D$10+'СЕТ СН'!$H$5-'СЕТ СН'!$H$24</f>
        <v>2856.1722313299997</v>
      </c>
      <c r="R88" s="36">
        <f>SUMIFS(СВЦЭМ!$D$33:$D$776,СВЦЭМ!$A$33:$A$776,$A88,СВЦЭМ!$B$33:$B$776,R$83)+'СЕТ СН'!$H$14+СВЦЭМ!$D$10+'СЕТ СН'!$H$5-'СЕТ СН'!$H$24</f>
        <v>2849.7272489500001</v>
      </c>
      <c r="S88" s="36">
        <f>SUMIFS(СВЦЭМ!$D$33:$D$776,СВЦЭМ!$A$33:$A$776,$A88,СВЦЭМ!$B$33:$B$776,S$83)+'СЕТ СН'!$H$14+СВЦЭМ!$D$10+'СЕТ СН'!$H$5-'СЕТ СН'!$H$24</f>
        <v>2843.2366018299999</v>
      </c>
      <c r="T88" s="36">
        <f>SUMIFS(СВЦЭМ!$D$33:$D$776,СВЦЭМ!$A$33:$A$776,$A88,СВЦЭМ!$B$33:$B$776,T$83)+'СЕТ СН'!$H$14+СВЦЭМ!$D$10+'СЕТ СН'!$H$5-'СЕТ СН'!$H$24</f>
        <v>2791.0531528500001</v>
      </c>
      <c r="U88" s="36">
        <f>SUMIFS(СВЦЭМ!$D$33:$D$776,СВЦЭМ!$A$33:$A$776,$A88,СВЦЭМ!$B$33:$B$776,U$83)+'СЕТ СН'!$H$14+СВЦЭМ!$D$10+'СЕТ СН'!$H$5-'СЕТ СН'!$H$24</f>
        <v>2786.73538702</v>
      </c>
      <c r="V88" s="36">
        <f>SUMIFS(СВЦЭМ!$D$33:$D$776,СВЦЭМ!$A$33:$A$776,$A88,СВЦЭМ!$B$33:$B$776,V$83)+'СЕТ СН'!$H$14+СВЦЭМ!$D$10+'СЕТ СН'!$H$5-'СЕТ СН'!$H$24</f>
        <v>2808.1600707299999</v>
      </c>
      <c r="W88" s="36">
        <f>SUMIFS(СВЦЭМ!$D$33:$D$776,СВЦЭМ!$A$33:$A$776,$A88,СВЦЭМ!$B$33:$B$776,W$83)+'СЕТ СН'!$H$14+СВЦЭМ!$D$10+'СЕТ СН'!$H$5-'СЕТ СН'!$H$24</f>
        <v>2842.1147641100001</v>
      </c>
      <c r="X88" s="36">
        <f>SUMIFS(СВЦЭМ!$D$33:$D$776,СВЦЭМ!$A$33:$A$776,$A88,СВЦЭМ!$B$33:$B$776,X$83)+'СЕТ СН'!$H$14+СВЦЭМ!$D$10+'СЕТ СН'!$H$5-'СЕТ СН'!$H$24</f>
        <v>2854.40784897</v>
      </c>
      <c r="Y88" s="36">
        <f>SUMIFS(СВЦЭМ!$D$33:$D$776,СВЦЭМ!$A$33:$A$776,$A88,СВЦЭМ!$B$33:$B$776,Y$83)+'СЕТ СН'!$H$14+СВЦЭМ!$D$10+'СЕТ СН'!$H$5-'СЕТ СН'!$H$24</f>
        <v>2893.58662835</v>
      </c>
    </row>
    <row r="89" spans="1:27" ht="15.75" x14ac:dyDescent="0.2">
      <c r="A89" s="35">
        <f t="shared" si="2"/>
        <v>44141</v>
      </c>
      <c r="B89" s="36">
        <f>SUMIFS(СВЦЭМ!$D$33:$D$776,СВЦЭМ!$A$33:$A$776,$A89,СВЦЭМ!$B$33:$B$776,B$83)+'СЕТ СН'!$H$14+СВЦЭМ!$D$10+'СЕТ СН'!$H$5-'СЕТ СН'!$H$24</f>
        <v>2873.9228860799999</v>
      </c>
      <c r="C89" s="36">
        <f>SUMIFS(СВЦЭМ!$D$33:$D$776,СВЦЭМ!$A$33:$A$776,$A89,СВЦЭМ!$B$33:$B$776,C$83)+'СЕТ СН'!$H$14+СВЦЭМ!$D$10+'СЕТ СН'!$H$5-'СЕТ СН'!$H$24</f>
        <v>2947.2441556100002</v>
      </c>
      <c r="D89" s="36">
        <f>SUMIFS(СВЦЭМ!$D$33:$D$776,СВЦЭМ!$A$33:$A$776,$A89,СВЦЭМ!$B$33:$B$776,D$83)+'СЕТ СН'!$H$14+СВЦЭМ!$D$10+'СЕТ СН'!$H$5-'СЕТ СН'!$H$24</f>
        <v>3004.1845482099998</v>
      </c>
      <c r="E89" s="36">
        <f>SUMIFS(СВЦЭМ!$D$33:$D$776,СВЦЭМ!$A$33:$A$776,$A89,СВЦЭМ!$B$33:$B$776,E$83)+'СЕТ СН'!$H$14+СВЦЭМ!$D$10+'СЕТ СН'!$H$5-'СЕТ СН'!$H$24</f>
        <v>3006.5881432000001</v>
      </c>
      <c r="F89" s="36">
        <f>SUMIFS(СВЦЭМ!$D$33:$D$776,СВЦЭМ!$A$33:$A$776,$A89,СВЦЭМ!$B$33:$B$776,F$83)+'СЕТ СН'!$H$14+СВЦЭМ!$D$10+'СЕТ СН'!$H$5-'СЕТ СН'!$H$24</f>
        <v>3008.24762947</v>
      </c>
      <c r="G89" s="36">
        <f>SUMIFS(СВЦЭМ!$D$33:$D$776,СВЦЭМ!$A$33:$A$776,$A89,СВЦЭМ!$B$33:$B$776,G$83)+'СЕТ СН'!$H$14+СВЦЭМ!$D$10+'СЕТ СН'!$H$5-'СЕТ СН'!$H$24</f>
        <v>2998.1369456399998</v>
      </c>
      <c r="H89" s="36">
        <f>SUMIFS(СВЦЭМ!$D$33:$D$776,СВЦЭМ!$A$33:$A$776,$A89,СВЦЭМ!$B$33:$B$776,H$83)+'СЕТ СН'!$H$14+СВЦЭМ!$D$10+'СЕТ СН'!$H$5-'СЕТ СН'!$H$24</f>
        <v>2971.8467021699998</v>
      </c>
      <c r="I89" s="36">
        <f>SUMIFS(СВЦЭМ!$D$33:$D$776,СВЦЭМ!$A$33:$A$776,$A89,СВЦЭМ!$B$33:$B$776,I$83)+'СЕТ СН'!$H$14+СВЦЭМ!$D$10+'СЕТ СН'!$H$5-'СЕТ СН'!$H$24</f>
        <v>2975.7772130900003</v>
      </c>
      <c r="J89" s="36">
        <f>SUMIFS(СВЦЭМ!$D$33:$D$776,СВЦЭМ!$A$33:$A$776,$A89,СВЦЭМ!$B$33:$B$776,J$83)+'СЕТ СН'!$H$14+СВЦЭМ!$D$10+'СЕТ СН'!$H$5-'СЕТ СН'!$H$24</f>
        <v>2969.02020842</v>
      </c>
      <c r="K89" s="36">
        <f>SUMIFS(СВЦЭМ!$D$33:$D$776,СВЦЭМ!$A$33:$A$776,$A89,СВЦЭМ!$B$33:$B$776,K$83)+'СЕТ СН'!$H$14+СВЦЭМ!$D$10+'СЕТ СН'!$H$5-'СЕТ СН'!$H$24</f>
        <v>2956.3855874800001</v>
      </c>
      <c r="L89" s="36">
        <f>SUMIFS(СВЦЭМ!$D$33:$D$776,СВЦЭМ!$A$33:$A$776,$A89,СВЦЭМ!$B$33:$B$776,L$83)+'СЕТ СН'!$H$14+СВЦЭМ!$D$10+'СЕТ СН'!$H$5-'СЕТ СН'!$H$24</f>
        <v>2935.7680996199997</v>
      </c>
      <c r="M89" s="36">
        <f>SUMIFS(СВЦЭМ!$D$33:$D$776,СВЦЭМ!$A$33:$A$776,$A89,СВЦЭМ!$B$33:$B$776,M$83)+'СЕТ СН'!$H$14+СВЦЭМ!$D$10+'СЕТ СН'!$H$5-'СЕТ СН'!$H$24</f>
        <v>2906.0125985200002</v>
      </c>
      <c r="N89" s="36">
        <f>SUMIFS(СВЦЭМ!$D$33:$D$776,СВЦЭМ!$A$33:$A$776,$A89,СВЦЭМ!$B$33:$B$776,N$83)+'СЕТ СН'!$H$14+СВЦЭМ!$D$10+'СЕТ СН'!$H$5-'СЕТ СН'!$H$24</f>
        <v>2861.5867791000001</v>
      </c>
      <c r="O89" s="36">
        <f>SUMIFS(СВЦЭМ!$D$33:$D$776,СВЦЭМ!$A$33:$A$776,$A89,СВЦЭМ!$B$33:$B$776,O$83)+'СЕТ СН'!$H$14+СВЦЭМ!$D$10+'СЕТ СН'!$H$5-'СЕТ СН'!$H$24</f>
        <v>2849.94601913</v>
      </c>
      <c r="P89" s="36">
        <f>SUMIFS(СВЦЭМ!$D$33:$D$776,СВЦЭМ!$A$33:$A$776,$A89,СВЦЭМ!$B$33:$B$776,P$83)+'СЕТ СН'!$H$14+СВЦЭМ!$D$10+'СЕТ СН'!$H$5-'СЕТ СН'!$H$24</f>
        <v>2855.1680021500001</v>
      </c>
      <c r="Q89" s="36">
        <f>SUMIFS(СВЦЭМ!$D$33:$D$776,СВЦЭМ!$A$33:$A$776,$A89,СВЦЭМ!$B$33:$B$776,Q$83)+'СЕТ СН'!$H$14+СВЦЭМ!$D$10+'СЕТ СН'!$H$5-'СЕТ СН'!$H$24</f>
        <v>2866.8379843399998</v>
      </c>
      <c r="R89" s="36">
        <f>SUMIFS(СВЦЭМ!$D$33:$D$776,СВЦЭМ!$A$33:$A$776,$A89,СВЦЭМ!$B$33:$B$776,R$83)+'СЕТ СН'!$H$14+СВЦЭМ!$D$10+'СЕТ СН'!$H$5-'СЕТ СН'!$H$24</f>
        <v>2861.2748567099998</v>
      </c>
      <c r="S89" s="36">
        <f>SUMIFS(СВЦЭМ!$D$33:$D$776,СВЦЭМ!$A$33:$A$776,$A89,СВЦЭМ!$B$33:$B$776,S$83)+'СЕТ СН'!$H$14+СВЦЭМ!$D$10+'СЕТ СН'!$H$5-'СЕТ СН'!$H$24</f>
        <v>2852.6530396899998</v>
      </c>
      <c r="T89" s="36">
        <f>SUMIFS(СВЦЭМ!$D$33:$D$776,СВЦЭМ!$A$33:$A$776,$A89,СВЦЭМ!$B$33:$B$776,T$83)+'СЕТ СН'!$H$14+СВЦЭМ!$D$10+'СЕТ СН'!$H$5-'СЕТ СН'!$H$24</f>
        <v>2813.7567188499997</v>
      </c>
      <c r="U89" s="36">
        <f>SUMIFS(СВЦЭМ!$D$33:$D$776,СВЦЭМ!$A$33:$A$776,$A89,СВЦЭМ!$B$33:$B$776,U$83)+'СЕТ СН'!$H$14+СВЦЭМ!$D$10+'СЕТ СН'!$H$5-'СЕТ СН'!$H$24</f>
        <v>2813.4428093799997</v>
      </c>
      <c r="V89" s="36">
        <f>SUMIFS(СВЦЭМ!$D$33:$D$776,СВЦЭМ!$A$33:$A$776,$A89,СВЦЭМ!$B$33:$B$776,V$83)+'СЕТ СН'!$H$14+СВЦЭМ!$D$10+'СЕТ СН'!$H$5-'СЕТ СН'!$H$24</f>
        <v>2824.5107116300001</v>
      </c>
      <c r="W89" s="36">
        <f>SUMIFS(СВЦЭМ!$D$33:$D$776,СВЦЭМ!$A$33:$A$776,$A89,СВЦЭМ!$B$33:$B$776,W$83)+'СЕТ СН'!$H$14+СВЦЭМ!$D$10+'СЕТ СН'!$H$5-'СЕТ СН'!$H$24</f>
        <v>2858.4873570600002</v>
      </c>
      <c r="X89" s="36">
        <f>SUMIFS(СВЦЭМ!$D$33:$D$776,СВЦЭМ!$A$33:$A$776,$A89,СВЦЭМ!$B$33:$B$776,X$83)+'СЕТ СН'!$H$14+СВЦЭМ!$D$10+'СЕТ СН'!$H$5-'СЕТ СН'!$H$24</f>
        <v>2870.1251310899997</v>
      </c>
      <c r="Y89" s="36">
        <f>SUMIFS(СВЦЭМ!$D$33:$D$776,СВЦЭМ!$A$33:$A$776,$A89,СВЦЭМ!$B$33:$B$776,Y$83)+'СЕТ СН'!$H$14+СВЦЭМ!$D$10+'СЕТ СН'!$H$5-'СЕТ СН'!$H$24</f>
        <v>2895.5999319900002</v>
      </c>
    </row>
    <row r="90" spans="1:27" ht="15.75" x14ac:dyDescent="0.2">
      <c r="A90" s="35">
        <f t="shared" si="2"/>
        <v>44142</v>
      </c>
      <c r="B90" s="36">
        <f>SUMIFS(СВЦЭМ!$D$33:$D$776,СВЦЭМ!$A$33:$A$776,$A90,СВЦЭМ!$B$33:$B$776,B$83)+'СЕТ СН'!$H$14+СВЦЭМ!$D$10+'СЕТ СН'!$H$5-'СЕТ СН'!$H$24</f>
        <v>2900.1439151300001</v>
      </c>
      <c r="C90" s="36">
        <f>SUMIFS(СВЦЭМ!$D$33:$D$776,СВЦЭМ!$A$33:$A$776,$A90,СВЦЭМ!$B$33:$B$776,C$83)+'СЕТ СН'!$H$14+СВЦЭМ!$D$10+'СЕТ СН'!$H$5-'СЕТ СН'!$H$24</f>
        <v>2971.62648227</v>
      </c>
      <c r="D90" s="36">
        <f>SUMIFS(СВЦЭМ!$D$33:$D$776,СВЦЭМ!$A$33:$A$776,$A90,СВЦЭМ!$B$33:$B$776,D$83)+'СЕТ СН'!$H$14+СВЦЭМ!$D$10+'СЕТ СН'!$H$5-'СЕТ СН'!$H$24</f>
        <v>3036.2523670199998</v>
      </c>
      <c r="E90" s="36">
        <f>SUMIFS(СВЦЭМ!$D$33:$D$776,СВЦЭМ!$A$33:$A$776,$A90,СВЦЭМ!$B$33:$B$776,E$83)+'СЕТ СН'!$H$14+СВЦЭМ!$D$10+'СЕТ СН'!$H$5-'СЕТ СН'!$H$24</f>
        <v>3047.2578619200003</v>
      </c>
      <c r="F90" s="36">
        <f>SUMIFS(СВЦЭМ!$D$33:$D$776,СВЦЭМ!$A$33:$A$776,$A90,СВЦЭМ!$B$33:$B$776,F$83)+'СЕТ СН'!$H$14+СВЦЭМ!$D$10+'СЕТ СН'!$H$5-'СЕТ СН'!$H$24</f>
        <v>3037.8850146300001</v>
      </c>
      <c r="G90" s="36">
        <f>SUMIFS(СВЦЭМ!$D$33:$D$776,СВЦЭМ!$A$33:$A$776,$A90,СВЦЭМ!$B$33:$B$776,G$83)+'СЕТ СН'!$H$14+СВЦЭМ!$D$10+'СЕТ СН'!$H$5-'СЕТ СН'!$H$24</f>
        <v>3027.3720962299999</v>
      </c>
      <c r="H90" s="36">
        <f>SUMIFS(СВЦЭМ!$D$33:$D$776,СВЦЭМ!$A$33:$A$776,$A90,СВЦЭМ!$B$33:$B$776,H$83)+'СЕТ СН'!$H$14+СВЦЭМ!$D$10+'СЕТ СН'!$H$5-'СЕТ СН'!$H$24</f>
        <v>3011.0627360200001</v>
      </c>
      <c r="I90" s="36">
        <f>SUMIFS(СВЦЭМ!$D$33:$D$776,СВЦЭМ!$A$33:$A$776,$A90,СВЦЭМ!$B$33:$B$776,I$83)+'СЕТ СН'!$H$14+СВЦЭМ!$D$10+'СЕТ СН'!$H$5-'СЕТ СН'!$H$24</f>
        <v>2963.7220557000001</v>
      </c>
      <c r="J90" s="36">
        <f>SUMIFS(СВЦЭМ!$D$33:$D$776,СВЦЭМ!$A$33:$A$776,$A90,СВЦЭМ!$B$33:$B$776,J$83)+'СЕТ СН'!$H$14+СВЦЭМ!$D$10+'СЕТ СН'!$H$5-'СЕТ СН'!$H$24</f>
        <v>2926.0276444299998</v>
      </c>
      <c r="K90" s="36">
        <f>SUMIFS(СВЦЭМ!$D$33:$D$776,СВЦЭМ!$A$33:$A$776,$A90,СВЦЭМ!$B$33:$B$776,K$83)+'СЕТ СН'!$H$14+СВЦЭМ!$D$10+'СЕТ СН'!$H$5-'СЕТ СН'!$H$24</f>
        <v>2902.2708198199998</v>
      </c>
      <c r="L90" s="36">
        <f>SUMIFS(СВЦЭМ!$D$33:$D$776,СВЦЭМ!$A$33:$A$776,$A90,СВЦЭМ!$B$33:$B$776,L$83)+'СЕТ СН'!$H$14+СВЦЭМ!$D$10+'СЕТ СН'!$H$5-'СЕТ СН'!$H$24</f>
        <v>2874.54898241</v>
      </c>
      <c r="M90" s="36">
        <f>SUMIFS(СВЦЭМ!$D$33:$D$776,СВЦЭМ!$A$33:$A$776,$A90,СВЦЭМ!$B$33:$B$776,M$83)+'СЕТ СН'!$H$14+СВЦЭМ!$D$10+'СЕТ СН'!$H$5-'СЕТ СН'!$H$24</f>
        <v>2836.5622276399999</v>
      </c>
      <c r="N90" s="36">
        <f>SUMIFS(СВЦЭМ!$D$33:$D$776,СВЦЭМ!$A$33:$A$776,$A90,СВЦЭМ!$B$33:$B$776,N$83)+'СЕТ СН'!$H$14+СВЦЭМ!$D$10+'СЕТ СН'!$H$5-'СЕТ СН'!$H$24</f>
        <v>2820.8550526199997</v>
      </c>
      <c r="O90" s="36">
        <f>SUMIFS(СВЦЭМ!$D$33:$D$776,СВЦЭМ!$A$33:$A$776,$A90,СВЦЭМ!$B$33:$B$776,O$83)+'СЕТ СН'!$H$14+СВЦЭМ!$D$10+'СЕТ СН'!$H$5-'СЕТ СН'!$H$24</f>
        <v>2833.8197310599999</v>
      </c>
      <c r="P90" s="36">
        <f>SUMIFS(СВЦЭМ!$D$33:$D$776,СВЦЭМ!$A$33:$A$776,$A90,СВЦЭМ!$B$33:$B$776,P$83)+'СЕТ СН'!$H$14+СВЦЭМ!$D$10+'СЕТ СН'!$H$5-'СЕТ СН'!$H$24</f>
        <v>2834.1824887299999</v>
      </c>
      <c r="Q90" s="36">
        <f>SUMIFS(СВЦЭМ!$D$33:$D$776,СВЦЭМ!$A$33:$A$776,$A90,СВЦЭМ!$B$33:$B$776,Q$83)+'СЕТ СН'!$H$14+СВЦЭМ!$D$10+'СЕТ СН'!$H$5-'СЕТ СН'!$H$24</f>
        <v>2827.21127553</v>
      </c>
      <c r="R90" s="36">
        <f>SUMIFS(СВЦЭМ!$D$33:$D$776,СВЦЭМ!$A$33:$A$776,$A90,СВЦЭМ!$B$33:$B$776,R$83)+'СЕТ СН'!$H$14+СВЦЭМ!$D$10+'СЕТ СН'!$H$5-'СЕТ СН'!$H$24</f>
        <v>2815.4465964800002</v>
      </c>
      <c r="S90" s="36">
        <f>SUMIFS(СВЦЭМ!$D$33:$D$776,СВЦЭМ!$A$33:$A$776,$A90,СВЦЭМ!$B$33:$B$776,S$83)+'СЕТ СН'!$H$14+СВЦЭМ!$D$10+'СЕТ СН'!$H$5-'СЕТ СН'!$H$24</f>
        <v>2811.7575894199999</v>
      </c>
      <c r="T90" s="36">
        <f>SUMIFS(СВЦЭМ!$D$33:$D$776,СВЦЭМ!$A$33:$A$776,$A90,СВЦЭМ!$B$33:$B$776,T$83)+'СЕТ СН'!$H$14+СВЦЭМ!$D$10+'СЕТ СН'!$H$5-'СЕТ СН'!$H$24</f>
        <v>2790.6309193100001</v>
      </c>
      <c r="U90" s="36">
        <f>SUMIFS(СВЦЭМ!$D$33:$D$776,СВЦЭМ!$A$33:$A$776,$A90,СВЦЭМ!$B$33:$B$776,U$83)+'СЕТ СН'!$H$14+СВЦЭМ!$D$10+'СЕТ СН'!$H$5-'СЕТ СН'!$H$24</f>
        <v>2795.9038882599998</v>
      </c>
      <c r="V90" s="36">
        <f>SUMIFS(СВЦЭМ!$D$33:$D$776,СВЦЭМ!$A$33:$A$776,$A90,СВЦЭМ!$B$33:$B$776,V$83)+'СЕТ СН'!$H$14+СВЦЭМ!$D$10+'СЕТ СН'!$H$5-'СЕТ СН'!$H$24</f>
        <v>2808.7074253299998</v>
      </c>
      <c r="W90" s="36">
        <f>SUMIFS(СВЦЭМ!$D$33:$D$776,СВЦЭМ!$A$33:$A$776,$A90,СВЦЭМ!$B$33:$B$776,W$83)+'СЕТ СН'!$H$14+СВЦЭМ!$D$10+'СЕТ СН'!$H$5-'СЕТ СН'!$H$24</f>
        <v>2816.3208185799999</v>
      </c>
      <c r="X90" s="36">
        <f>SUMIFS(СВЦЭМ!$D$33:$D$776,СВЦЭМ!$A$33:$A$776,$A90,СВЦЭМ!$B$33:$B$776,X$83)+'СЕТ СН'!$H$14+СВЦЭМ!$D$10+'СЕТ СН'!$H$5-'СЕТ СН'!$H$24</f>
        <v>2826.1987841299997</v>
      </c>
      <c r="Y90" s="36">
        <f>SUMIFS(СВЦЭМ!$D$33:$D$776,СВЦЭМ!$A$33:$A$776,$A90,СВЦЭМ!$B$33:$B$776,Y$83)+'СЕТ СН'!$H$14+СВЦЭМ!$D$10+'СЕТ СН'!$H$5-'СЕТ СН'!$H$24</f>
        <v>2856.63924198</v>
      </c>
    </row>
    <row r="91" spans="1:27" ht="15.75" x14ac:dyDescent="0.2">
      <c r="A91" s="35">
        <f t="shared" si="2"/>
        <v>44143</v>
      </c>
      <c r="B91" s="36">
        <f>SUMIFS(СВЦЭМ!$D$33:$D$776,СВЦЭМ!$A$33:$A$776,$A91,СВЦЭМ!$B$33:$B$776,B$83)+'СЕТ СН'!$H$14+СВЦЭМ!$D$10+'СЕТ СН'!$H$5-'СЕТ СН'!$H$24</f>
        <v>2902.5041938899999</v>
      </c>
      <c r="C91" s="36">
        <f>SUMIFS(СВЦЭМ!$D$33:$D$776,СВЦЭМ!$A$33:$A$776,$A91,СВЦЭМ!$B$33:$B$776,C$83)+'СЕТ СН'!$H$14+СВЦЭМ!$D$10+'СЕТ СН'!$H$5-'СЕТ СН'!$H$24</f>
        <v>2984.7606962099999</v>
      </c>
      <c r="D91" s="36">
        <f>SUMIFS(СВЦЭМ!$D$33:$D$776,СВЦЭМ!$A$33:$A$776,$A91,СВЦЭМ!$B$33:$B$776,D$83)+'СЕТ СН'!$H$14+СВЦЭМ!$D$10+'СЕТ СН'!$H$5-'СЕТ СН'!$H$24</f>
        <v>3049.2432443600001</v>
      </c>
      <c r="E91" s="36">
        <f>SUMIFS(СВЦЭМ!$D$33:$D$776,СВЦЭМ!$A$33:$A$776,$A91,СВЦЭМ!$B$33:$B$776,E$83)+'СЕТ СН'!$H$14+СВЦЭМ!$D$10+'СЕТ СН'!$H$5-'СЕТ СН'!$H$24</f>
        <v>3062.5351729200002</v>
      </c>
      <c r="F91" s="36">
        <f>SUMIFS(СВЦЭМ!$D$33:$D$776,СВЦЭМ!$A$33:$A$776,$A91,СВЦЭМ!$B$33:$B$776,F$83)+'СЕТ СН'!$H$14+СВЦЭМ!$D$10+'СЕТ СН'!$H$5-'СЕТ СН'!$H$24</f>
        <v>3057.6116760100003</v>
      </c>
      <c r="G91" s="36">
        <f>SUMIFS(СВЦЭМ!$D$33:$D$776,СВЦЭМ!$A$33:$A$776,$A91,СВЦЭМ!$B$33:$B$776,G$83)+'СЕТ СН'!$H$14+СВЦЭМ!$D$10+'СЕТ СН'!$H$5-'СЕТ СН'!$H$24</f>
        <v>3056.69712295</v>
      </c>
      <c r="H91" s="36">
        <f>SUMIFS(СВЦЭМ!$D$33:$D$776,СВЦЭМ!$A$33:$A$776,$A91,СВЦЭМ!$B$33:$B$776,H$83)+'СЕТ СН'!$H$14+СВЦЭМ!$D$10+'СЕТ СН'!$H$5-'СЕТ СН'!$H$24</f>
        <v>3040.2133746700001</v>
      </c>
      <c r="I91" s="36">
        <f>SUMIFS(СВЦЭМ!$D$33:$D$776,СВЦЭМ!$A$33:$A$776,$A91,СВЦЭМ!$B$33:$B$776,I$83)+'СЕТ СН'!$H$14+СВЦЭМ!$D$10+'СЕТ СН'!$H$5-'СЕТ СН'!$H$24</f>
        <v>3008.6145144500001</v>
      </c>
      <c r="J91" s="36">
        <f>SUMIFS(СВЦЭМ!$D$33:$D$776,СВЦЭМ!$A$33:$A$776,$A91,СВЦЭМ!$B$33:$B$776,J$83)+'СЕТ СН'!$H$14+СВЦЭМ!$D$10+'СЕТ СН'!$H$5-'СЕТ СН'!$H$24</f>
        <v>2967.6926846000001</v>
      </c>
      <c r="K91" s="36">
        <f>SUMIFS(СВЦЭМ!$D$33:$D$776,СВЦЭМ!$A$33:$A$776,$A91,СВЦЭМ!$B$33:$B$776,K$83)+'СЕТ СН'!$H$14+СВЦЭМ!$D$10+'СЕТ СН'!$H$5-'СЕТ СН'!$H$24</f>
        <v>2929.9366117999998</v>
      </c>
      <c r="L91" s="36">
        <f>SUMIFS(СВЦЭМ!$D$33:$D$776,СВЦЭМ!$A$33:$A$776,$A91,СВЦЭМ!$B$33:$B$776,L$83)+'СЕТ СН'!$H$14+СВЦЭМ!$D$10+'СЕТ СН'!$H$5-'СЕТ СН'!$H$24</f>
        <v>2882.9121574400001</v>
      </c>
      <c r="M91" s="36">
        <f>SUMIFS(СВЦЭМ!$D$33:$D$776,СВЦЭМ!$A$33:$A$776,$A91,СВЦЭМ!$B$33:$B$776,M$83)+'СЕТ СН'!$H$14+СВЦЭМ!$D$10+'СЕТ СН'!$H$5-'СЕТ СН'!$H$24</f>
        <v>2849.4835477799998</v>
      </c>
      <c r="N91" s="36">
        <f>SUMIFS(СВЦЭМ!$D$33:$D$776,СВЦЭМ!$A$33:$A$776,$A91,СВЦЭМ!$B$33:$B$776,N$83)+'СЕТ СН'!$H$14+СВЦЭМ!$D$10+'СЕТ СН'!$H$5-'СЕТ СН'!$H$24</f>
        <v>2843.2979922899999</v>
      </c>
      <c r="O91" s="36">
        <f>SUMIFS(СВЦЭМ!$D$33:$D$776,СВЦЭМ!$A$33:$A$776,$A91,СВЦЭМ!$B$33:$B$776,O$83)+'СЕТ СН'!$H$14+СВЦЭМ!$D$10+'СЕТ СН'!$H$5-'СЕТ СН'!$H$24</f>
        <v>2850.3652440300002</v>
      </c>
      <c r="P91" s="36">
        <f>SUMIFS(СВЦЭМ!$D$33:$D$776,СВЦЭМ!$A$33:$A$776,$A91,СВЦЭМ!$B$33:$B$776,P$83)+'СЕТ СН'!$H$14+СВЦЭМ!$D$10+'СЕТ СН'!$H$5-'СЕТ СН'!$H$24</f>
        <v>2856.13071928</v>
      </c>
      <c r="Q91" s="36">
        <f>SUMIFS(СВЦЭМ!$D$33:$D$776,СВЦЭМ!$A$33:$A$776,$A91,СВЦЭМ!$B$33:$B$776,Q$83)+'СЕТ СН'!$H$14+СВЦЭМ!$D$10+'СЕТ СН'!$H$5-'СЕТ СН'!$H$24</f>
        <v>2863.5641442300002</v>
      </c>
      <c r="R91" s="36">
        <f>SUMIFS(СВЦЭМ!$D$33:$D$776,СВЦЭМ!$A$33:$A$776,$A91,СВЦЭМ!$B$33:$B$776,R$83)+'СЕТ СН'!$H$14+СВЦЭМ!$D$10+'СЕТ СН'!$H$5-'СЕТ СН'!$H$24</f>
        <v>2853.1451695599999</v>
      </c>
      <c r="S91" s="36">
        <f>SUMIFS(СВЦЭМ!$D$33:$D$776,СВЦЭМ!$A$33:$A$776,$A91,СВЦЭМ!$B$33:$B$776,S$83)+'СЕТ СН'!$H$14+СВЦЭМ!$D$10+'СЕТ СН'!$H$5-'СЕТ СН'!$H$24</f>
        <v>2831.3647532300001</v>
      </c>
      <c r="T91" s="36">
        <f>SUMIFS(СВЦЭМ!$D$33:$D$776,СВЦЭМ!$A$33:$A$776,$A91,СВЦЭМ!$B$33:$B$776,T$83)+'СЕТ СН'!$H$14+СВЦЭМ!$D$10+'СЕТ СН'!$H$5-'СЕТ СН'!$H$24</f>
        <v>2817.4563624699999</v>
      </c>
      <c r="U91" s="36">
        <f>SUMIFS(СВЦЭМ!$D$33:$D$776,СВЦЭМ!$A$33:$A$776,$A91,СВЦЭМ!$B$33:$B$776,U$83)+'СЕТ СН'!$H$14+СВЦЭМ!$D$10+'СЕТ СН'!$H$5-'СЕТ СН'!$H$24</f>
        <v>2812.8631394100003</v>
      </c>
      <c r="V91" s="36">
        <f>SUMIFS(СВЦЭМ!$D$33:$D$776,СВЦЭМ!$A$33:$A$776,$A91,СВЦЭМ!$B$33:$B$776,V$83)+'СЕТ СН'!$H$14+СВЦЭМ!$D$10+'СЕТ СН'!$H$5-'СЕТ СН'!$H$24</f>
        <v>2829.3007584100001</v>
      </c>
      <c r="W91" s="36">
        <f>SUMIFS(СВЦЭМ!$D$33:$D$776,СВЦЭМ!$A$33:$A$776,$A91,СВЦЭМ!$B$33:$B$776,W$83)+'СЕТ СН'!$H$14+СВЦЭМ!$D$10+'СЕТ СН'!$H$5-'СЕТ СН'!$H$24</f>
        <v>2844.3729928900002</v>
      </c>
      <c r="X91" s="36">
        <f>SUMIFS(СВЦЭМ!$D$33:$D$776,СВЦЭМ!$A$33:$A$776,$A91,СВЦЭМ!$B$33:$B$776,X$83)+'СЕТ СН'!$H$14+СВЦЭМ!$D$10+'СЕТ СН'!$H$5-'СЕТ СН'!$H$24</f>
        <v>2851.54703539</v>
      </c>
      <c r="Y91" s="36">
        <f>SUMIFS(СВЦЭМ!$D$33:$D$776,СВЦЭМ!$A$33:$A$776,$A91,СВЦЭМ!$B$33:$B$776,Y$83)+'СЕТ СН'!$H$14+СВЦЭМ!$D$10+'СЕТ СН'!$H$5-'СЕТ СН'!$H$24</f>
        <v>2858.0980902900001</v>
      </c>
    </row>
    <row r="92" spans="1:27" ht="15.75" x14ac:dyDescent="0.2">
      <c r="A92" s="35">
        <f t="shared" si="2"/>
        <v>44144</v>
      </c>
      <c r="B92" s="36">
        <f>SUMIFS(СВЦЭМ!$D$33:$D$776,СВЦЭМ!$A$33:$A$776,$A92,СВЦЭМ!$B$33:$B$776,B$83)+'СЕТ СН'!$H$14+СВЦЭМ!$D$10+'СЕТ СН'!$H$5-'СЕТ СН'!$H$24</f>
        <v>2834.2245263099999</v>
      </c>
      <c r="C92" s="36">
        <f>SUMIFS(СВЦЭМ!$D$33:$D$776,СВЦЭМ!$A$33:$A$776,$A92,СВЦЭМ!$B$33:$B$776,C$83)+'СЕТ СН'!$H$14+СВЦЭМ!$D$10+'СЕТ СН'!$H$5-'СЕТ СН'!$H$24</f>
        <v>2852.7584281999998</v>
      </c>
      <c r="D92" s="36">
        <f>SUMIFS(СВЦЭМ!$D$33:$D$776,СВЦЭМ!$A$33:$A$776,$A92,СВЦЭМ!$B$33:$B$776,D$83)+'СЕТ СН'!$H$14+СВЦЭМ!$D$10+'СЕТ СН'!$H$5-'СЕТ СН'!$H$24</f>
        <v>2921.5975127399997</v>
      </c>
      <c r="E92" s="36">
        <f>SUMIFS(СВЦЭМ!$D$33:$D$776,СВЦЭМ!$A$33:$A$776,$A92,СВЦЭМ!$B$33:$B$776,E$83)+'СЕТ СН'!$H$14+СВЦЭМ!$D$10+'СЕТ СН'!$H$5-'СЕТ СН'!$H$24</f>
        <v>2929.2382393899998</v>
      </c>
      <c r="F92" s="36">
        <f>SUMIFS(СВЦЭМ!$D$33:$D$776,СВЦЭМ!$A$33:$A$776,$A92,СВЦЭМ!$B$33:$B$776,F$83)+'СЕТ СН'!$H$14+СВЦЭМ!$D$10+'СЕТ СН'!$H$5-'СЕТ СН'!$H$24</f>
        <v>2924.7991172000002</v>
      </c>
      <c r="G92" s="36">
        <f>SUMIFS(СВЦЭМ!$D$33:$D$776,СВЦЭМ!$A$33:$A$776,$A92,СВЦЭМ!$B$33:$B$776,G$83)+'СЕТ СН'!$H$14+СВЦЭМ!$D$10+'СЕТ СН'!$H$5-'СЕТ СН'!$H$24</f>
        <v>2941.5697198799999</v>
      </c>
      <c r="H92" s="36">
        <f>SUMIFS(СВЦЭМ!$D$33:$D$776,СВЦЭМ!$A$33:$A$776,$A92,СВЦЭМ!$B$33:$B$776,H$83)+'СЕТ СН'!$H$14+СВЦЭМ!$D$10+'СЕТ СН'!$H$5-'СЕТ СН'!$H$24</f>
        <v>2973.77064505</v>
      </c>
      <c r="I92" s="36">
        <f>SUMIFS(СВЦЭМ!$D$33:$D$776,СВЦЭМ!$A$33:$A$776,$A92,СВЦЭМ!$B$33:$B$776,I$83)+'СЕТ СН'!$H$14+СВЦЭМ!$D$10+'СЕТ СН'!$H$5-'СЕТ СН'!$H$24</f>
        <v>2998.4291136900001</v>
      </c>
      <c r="J92" s="36">
        <f>SUMIFS(СВЦЭМ!$D$33:$D$776,СВЦЭМ!$A$33:$A$776,$A92,СВЦЭМ!$B$33:$B$776,J$83)+'СЕТ СН'!$H$14+СВЦЭМ!$D$10+'СЕТ СН'!$H$5-'СЕТ СН'!$H$24</f>
        <v>2985.4216348800001</v>
      </c>
      <c r="K92" s="36">
        <f>SUMIFS(СВЦЭМ!$D$33:$D$776,СВЦЭМ!$A$33:$A$776,$A92,СВЦЭМ!$B$33:$B$776,K$83)+'СЕТ СН'!$H$14+СВЦЭМ!$D$10+'СЕТ СН'!$H$5-'СЕТ СН'!$H$24</f>
        <v>2981.61146405</v>
      </c>
      <c r="L92" s="36">
        <f>SUMIFS(СВЦЭМ!$D$33:$D$776,СВЦЭМ!$A$33:$A$776,$A92,СВЦЭМ!$B$33:$B$776,L$83)+'СЕТ СН'!$H$14+СВЦЭМ!$D$10+'СЕТ СН'!$H$5-'СЕТ СН'!$H$24</f>
        <v>2941.58887624</v>
      </c>
      <c r="M92" s="36">
        <f>SUMIFS(СВЦЭМ!$D$33:$D$776,СВЦЭМ!$A$33:$A$776,$A92,СВЦЭМ!$B$33:$B$776,M$83)+'СЕТ СН'!$H$14+СВЦЭМ!$D$10+'СЕТ СН'!$H$5-'СЕТ СН'!$H$24</f>
        <v>2906.2684034100002</v>
      </c>
      <c r="N92" s="36">
        <f>SUMIFS(СВЦЭМ!$D$33:$D$776,СВЦЭМ!$A$33:$A$776,$A92,СВЦЭМ!$B$33:$B$776,N$83)+'СЕТ СН'!$H$14+СВЦЭМ!$D$10+'СЕТ СН'!$H$5-'СЕТ СН'!$H$24</f>
        <v>2902.3022001999998</v>
      </c>
      <c r="O92" s="36">
        <f>SUMIFS(СВЦЭМ!$D$33:$D$776,СВЦЭМ!$A$33:$A$776,$A92,СВЦЭМ!$B$33:$B$776,O$83)+'СЕТ СН'!$H$14+СВЦЭМ!$D$10+'СЕТ СН'!$H$5-'СЕТ СН'!$H$24</f>
        <v>2913.22623316</v>
      </c>
      <c r="P92" s="36">
        <f>SUMIFS(СВЦЭМ!$D$33:$D$776,СВЦЭМ!$A$33:$A$776,$A92,СВЦЭМ!$B$33:$B$776,P$83)+'СЕТ СН'!$H$14+СВЦЭМ!$D$10+'СЕТ СН'!$H$5-'СЕТ СН'!$H$24</f>
        <v>2913.7092381699999</v>
      </c>
      <c r="Q92" s="36">
        <f>SUMIFS(СВЦЭМ!$D$33:$D$776,СВЦЭМ!$A$33:$A$776,$A92,СВЦЭМ!$B$33:$B$776,Q$83)+'СЕТ СН'!$H$14+СВЦЭМ!$D$10+'СЕТ СН'!$H$5-'СЕТ СН'!$H$24</f>
        <v>2913.2268876600001</v>
      </c>
      <c r="R92" s="36">
        <f>SUMIFS(СВЦЭМ!$D$33:$D$776,СВЦЭМ!$A$33:$A$776,$A92,СВЦЭМ!$B$33:$B$776,R$83)+'СЕТ СН'!$H$14+СВЦЭМ!$D$10+'СЕТ СН'!$H$5-'СЕТ СН'!$H$24</f>
        <v>2906.6841182899998</v>
      </c>
      <c r="S92" s="36">
        <f>SUMIFS(СВЦЭМ!$D$33:$D$776,СВЦЭМ!$A$33:$A$776,$A92,СВЦЭМ!$B$33:$B$776,S$83)+'СЕТ СН'!$H$14+СВЦЭМ!$D$10+'СЕТ СН'!$H$5-'СЕТ СН'!$H$24</f>
        <v>2905.2602277999999</v>
      </c>
      <c r="T92" s="36">
        <f>SUMIFS(СВЦЭМ!$D$33:$D$776,СВЦЭМ!$A$33:$A$776,$A92,СВЦЭМ!$B$33:$B$776,T$83)+'СЕТ СН'!$H$14+СВЦЭМ!$D$10+'СЕТ СН'!$H$5-'СЕТ СН'!$H$24</f>
        <v>2892.7903323800001</v>
      </c>
      <c r="U92" s="36">
        <f>SUMIFS(СВЦЭМ!$D$33:$D$776,СВЦЭМ!$A$33:$A$776,$A92,СВЦЭМ!$B$33:$B$776,U$83)+'СЕТ СН'!$H$14+СВЦЭМ!$D$10+'СЕТ СН'!$H$5-'СЕТ СН'!$H$24</f>
        <v>2884.7648814499998</v>
      </c>
      <c r="V92" s="36">
        <f>SUMIFS(СВЦЭМ!$D$33:$D$776,СВЦЭМ!$A$33:$A$776,$A92,СВЦЭМ!$B$33:$B$776,V$83)+'СЕТ СН'!$H$14+СВЦЭМ!$D$10+'СЕТ СН'!$H$5-'СЕТ СН'!$H$24</f>
        <v>2881.4071269199999</v>
      </c>
      <c r="W92" s="36">
        <f>SUMIFS(СВЦЭМ!$D$33:$D$776,СВЦЭМ!$A$33:$A$776,$A92,СВЦЭМ!$B$33:$B$776,W$83)+'СЕТ СН'!$H$14+СВЦЭМ!$D$10+'СЕТ СН'!$H$5-'СЕТ СН'!$H$24</f>
        <v>2897.8193223600001</v>
      </c>
      <c r="X92" s="36">
        <f>SUMIFS(СВЦЭМ!$D$33:$D$776,СВЦЭМ!$A$33:$A$776,$A92,СВЦЭМ!$B$33:$B$776,X$83)+'СЕТ СН'!$H$14+СВЦЭМ!$D$10+'СЕТ СН'!$H$5-'СЕТ СН'!$H$24</f>
        <v>2929.35524128</v>
      </c>
      <c r="Y92" s="36">
        <f>SUMIFS(СВЦЭМ!$D$33:$D$776,СВЦЭМ!$A$33:$A$776,$A92,СВЦЭМ!$B$33:$B$776,Y$83)+'СЕТ СН'!$H$14+СВЦЭМ!$D$10+'СЕТ СН'!$H$5-'СЕТ СН'!$H$24</f>
        <v>2957.6404875099997</v>
      </c>
    </row>
    <row r="93" spans="1:27" ht="15.75" x14ac:dyDescent="0.2">
      <c r="A93" s="35">
        <f t="shared" si="2"/>
        <v>44145</v>
      </c>
      <c r="B93" s="36">
        <f>SUMIFS(СВЦЭМ!$D$33:$D$776,СВЦЭМ!$A$33:$A$776,$A93,СВЦЭМ!$B$33:$B$776,B$83)+'СЕТ СН'!$H$14+СВЦЭМ!$D$10+'СЕТ СН'!$H$5-'СЕТ СН'!$H$24</f>
        <v>2872.6425891099998</v>
      </c>
      <c r="C93" s="36">
        <f>SUMIFS(СВЦЭМ!$D$33:$D$776,СВЦЭМ!$A$33:$A$776,$A93,СВЦЭМ!$B$33:$B$776,C$83)+'СЕТ СН'!$H$14+СВЦЭМ!$D$10+'СЕТ СН'!$H$5-'СЕТ СН'!$H$24</f>
        <v>2966.8763438300002</v>
      </c>
      <c r="D93" s="36">
        <f>SUMIFS(СВЦЭМ!$D$33:$D$776,СВЦЭМ!$A$33:$A$776,$A93,СВЦЭМ!$B$33:$B$776,D$83)+'СЕТ СН'!$H$14+СВЦЭМ!$D$10+'СЕТ СН'!$H$5-'СЕТ СН'!$H$24</f>
        <v>3002.6860519399997</v>
      </c>
      <c r="E93" s="36">
        <f>SUMIFS(СВЦЭМ!$D$33:$D$776,СВЦЭМ!$A$33:$A$776,$A93,СВЦЭМ!$B$33:$B$776,E$83)+'СЕТ СН'!$H$14+СВЦЭМ!$D$10+'СЕТ СН'!$H$5-'СЕТ СН'!$H$24</f>
        <v>3005.8647775300001</v>
      </c>
      <c r="F93" s="36">
        <f>SUMIFS(СВЦЭМ!$D$33:$D$776,СВЦЭМ!$A$33:$A$776,$A93,СВЦЭМ!$B$33:$B$776,F$83)+'СЕТ СН'!$H$14+СВЦЭМ!$D$10+'СЕТ СН'!$H$5-'СЕТ СН'!$H$24</f>
        <v>3008.5125741500001</v>
      </c>
      <c r="G93" s="36">
        <f>SUMIFS(СВЦЭМ!$D$33:$D$776,СВЦЭМ!$A$33:$A$776,$A93,СВЦЭМ!$B$33:$B$776,G$83)+'СЕТ СН'!$H$14+СВЦЭМ!$D$10+'СЕТ СН'!$H$5-'СЕТ СН'!$H$24</f>
        <v>3012.5437683599998</v>
      </c>
      <c r="H93" s="36">
        <f>SUMIFS(СВЦЭМ!$D$33:$D$776,СВЦЭМ!$A$33:$A$776,$A93,СВЦЭМ!$B$33:$B$776,H$83)+'СЕТ СН'!$H$14+СВЦЭМ!$D$10+'СЕТ СН'!$H$5-'СЕТ СН'!$H$24</f>
        <v>2986.9251139500002</v>
      </c>
      <c r="I93" s="36">
        <f>SUMIFS(СВЦЭМ!$D$33:$D$776,СВЦЭМ!$A$33:$A$776,$A93,СВЦЭМ!$B$33:$B$776,I$83)+'СЕТ СН'!$H$14+СВЦЭМ!$D$10+'СЕТ СН'!$H$5-'СЕТ СН'!$H$24</f>
        <v>2941.9648367099999</v>
      </c>
      <c r="J93" s="36">
        <f>SUMIFS(СВЦЭМ!$D$33:$D$776,СВЦЭМ!$A$33:$A$776,$A93,СВЦЭМ!$B$33:$B$776,J$83)+'СЕТ СН'!$H$14+СВЦЭМ!$D$10+'СЕТ СН'!$H$5-'СЕТ СН'!$H$24</f>
        <v>2926.0421040400001</v>
      </c>
      <c r="K93" s="36">
        <f>SUMIFS(СВЦЭМ!$D$33:$D$776,СВЦЭМ!$A$33:$A$776,$A93,СВЦЭМ!$B$33:$B$776,K$83)+'СЕТ СН'!$H$14+СВЦЭМ!$D$10+'СЕТ СН'!$H$5-'СЕТ СН'!$H$24</f>
        <v>2929.59709299</v>
      </c>
      <c r="L93" s="36">
        <f>SUMIFS(СВЦЭМ!$D$33:$D$776,СВЦЭМ!$A$33:$A$776,$A93,СВЦЭМ!$B$33:$B$776,L$83)+'СЕТ СН'!$H$14+СВЦЭМ!$D$10+'СЕТ СН'!$H$5-'СЕТ СН'!$H$24</f>
        <v>2894.5492027099999</v>
      </c>
      <c r="M93" s="36">
        <f>SUMIFS(СВЦЭМ!$D$33:$D$776,СВЦЭМ!$A$33:$A$776,$A93,СВЦЭМ!$B$33:$B$776,M$83)+'СЕТ СН'!$H$14+СВЦЭМ!$D$10+'СЕТ СН'!$H$5-'СЕТ СН'!$H$24</f>
        <v>2856.3782381299998</v>
      </c>
      <c r="N93" s="36">
        <f>SUMIFS(СВЦЭМ!$D$33:$D$776,СВЦЭМ!$A$33:$A$776,$A93,СВЦЭМ!$B$33:$B$776,N$83)+'СЕТ СН'!$H$14+СВЦЭМ!$D$10+'СЕТ СН'!$H$5-'СЕТ СН'!$H$24</f>
        <v>2850.5918119299999</v>
      </c>
      <c r="O93" s="36">
        <f>SUMIFS(СВЦЭМ!$D$33:$D$776,СВЦЭМ!$A$33:$A$776,$A93,СВЦЭМ!$B$33:$B$776,O$83)+'СЕТ СН'!$H$14+СВЦЭМ!$D$10+'СЕТ СН'!$H$5-'СЕТ СН'!$H$24</f>
        <v>2856.84033843</v>
      </c>
      <c r="P93" s="36">
        <f>SUMIFS(СВЦЭМ!$D$33:$D$776,СВЦЭМ!$A$33:$A$776,$A93,СВЦЭМ!$B$33:$B$776,P$83)+'СЕТ СН'!$H$14+СВЦЭМ!$D$10+'СЕТ СН'!$H$5-'СЕТ СН'!$H$24</f>
        <v>2857.18858606</v>
      </c>
      <c r="Q93" s="36">
        <f>SUMIFS(СВЦЭМ!$D$33:$D$776,СВЦЭМ!$A$33:$A$776,$A93,СВЦЭМ!$B$33:$B$776,Q$83)+'СЕТ СН'!$H$14+СВЦЭМ!$D$10+'СЕТ СН'!$H$5-'СЕТ СН'!$H$24</f>
        <v>2857.1711780800001</v>
      </c>
      <c r="R93" s="36">
        <f>SUMIFS(СВЦЭМ!$D$33:$D$776,СВЦЭМ!$A$33:$A$776,$A93,СВЦЭМ!$B$33:$B$776,R$83)+'СЕТ СН'!$H$14+СВЦЭМ!$D$10+'СЕТ СН'!$H$5-'СЕТ СН'!$H$24</f>
        <v>2850.07834817</v>
      </c>
      <c r="S93" s="36">
        <f>SUMIFS(СВЦЭМ!$D$33:$D$776,СВЦЭМ!$A$33:$A$776,$A93,СВЦЭМ!$B$33:$B$776,S$83)+'СЕТ СН'!$H$14+СВЦЭМ!$D$10+'СЕТ СН'!$H$5-'СЕТ СН'!$H$24</f>
        <v>2839.4306414000002</v>
      </c>
      <c r="T93" s="36">
        <f>SUMIFS(СВЦЭМ!$D$33:$D$776,СВЦЭМ!$A$33:$A$776,$A93,СВЦЭМ!$B$33:$B$776,T$83)+'СЕТ СН'!$H$14+СВЦЭМ!$D$10+'СЕТ СН'!$H$5-'СЕТ СН'!$H$24</f>
        <v>2851.79670033</v>
      </c>
      <c r="U93" s="36">
        <f>SUMIFS(СВЦЭМ!$D$33:$D$776,СВЦЭМ!$A$33:$A$776,$A93,СВЦЭМ!$B$33:$B$776,U$83)+'СЕТ СН'!$H$14+СВЦЭМ!$D$10+'СЕТ СН'!$H$5-'СЕТ СН'!$H$24</f>
        <v>2859.22591917</v>
      </c>
      <c r="V93" s="36">
        <f>SUMIFS(СВЦЭМ!$D$33:$D$776,СВЦЭМ!$A$33:$A$776,$A93,СВЦЭМ!$B$33:$B$776,V$83)+'СЕТ СН'!$H$14+СВЦЭМ!$D$10+'СЕТ СН'!$H$5-'СЕТ СН'!$H$24</f>
        <v>2851.5938752299999</v>
      </c>
      <c r="W93" s="36">
        <f>SUMIFS(СВЦЭМ!$D$33:$D$776,СВЦЭМ!$A$33:$A$776,$A93,СВЦЭМ!$B$33:$B$776,W$83)+'СЕТ СН'!$H$14+СВЦЭМ!$D$10+'СЕТ СН'!$H$5-'СЕТ СН'!$H$24</f>
        <v>2841.1683332600001</v>
      </c>
      <c r="X93" s="36">
        <f>SUMIFS(СВЦЭМ!$D$33:$D$776,СВЦЭМ!$A$33:$A$776,$A93,СВЦЭМ!$B$33:$B$776,X$83)+'СЕТ СН'!$H$14+СВЦЭМ!$D$10+'СЕТ СН'!$H$5-'СЕТ СН'!$H$24</f>
        <v>2841.9479810100001</v>
      </c>
      <c r="Y93" s="36">
        <f>SUMIFS(СВЦЭМ!$D$33:$D$776,СВЦЭМ!$A$33:$A$776,$A93,СВЦЭМ!$B$33:$B$776,Y$83)+'СЕТ СН'!$H$14+СВЦЭМ!$D$10+'СЕТ СН'!$H$5-'СЕТ СН'!$H$24</f>
        <v>2925.4927772800002</v>
      </c>
    </row>
    <row r="94" spans="1:27" ht="15.75" x14ac:dyDescent="0.2">
      <c r="A94" s="35">
        <f t="shared" si="2"/>
        <v>44146</v>
      </c>
      <c r="B94" s="36">
        <f>SUMIFS(СВЦЭМ!$D$33:$D$776,СВЦЭМ!$A$33:$A$776,$A94,СВЦЭМ!$B$33:$B$776,B$83)+'СЕТ СН'!$H$14+СВЦЭМ!$D$10+'СЕТ СН'!$H$5-'СЕТ СН'!$H$24</f>
        <v>2920.67190665</v>
      </c>
      <c r="C94" s="36">
        <f>SUMIFS(СВЦЭМ!$D$33:$D$776,СВЦЭМ!$A$33:$A$776,$A94,СВЦЭМ!$B$33:$B$776,C$83)+'СЕТ СН'!$H$14+СВЦЭМ!$D$10+'СЕТ СН'!$H$5-'СЕТ СН'!$H$24</f>
        <v>2975.65176544</v>
      </c>
      <c r="D94" s="36">
        <f>SUMIFS(СВЦЭМ!$D$33:$D$776,СВЦЭМ!$A$33:$A$776,$A94,СВЦЭМ!$B$33:$B$776,D$83)+'СЕТ СН'!$H$14+СВЦЭМ!$D$10+'СЕТ СН'!$H$5-'СЕТ СН'!$H$24</f>
        <v>3038.1794336600001</v>
      </c>
      <c r="E94" s="36">
        <f>SUMIFS(СВЦЭМ!$D$33:$D$776,СВЦЭМ!$A$33:$A$776,$A94,СВЦЭМ!$B$33:$B$776,E$83)+'СЕТ СН'!$H$14+СВЦЭМ!$D$10+'СЕТ СН'!$H$5-'СЕТ СН'!$H$24</f>
        <v>3056.77053226</v>
      </c>
      <c r="F94" s="36">
        <f>SUMIFS(СВЦЭМ!$D$33:$D$776,СВЦЭМ!$A$33:$A$776,$A94,СВЦЭМ!$B$33:$B$776,F$83)+'СЕТ СН'!$H$14+СВЦЭМ!$D$10+'СЕТ СН'!$H$5-'СЕТ СН'!$H$24</f>
        <v>3060.30421467</v>
      </c>
      <c r="G94" s="36">
        <f>SUMIFS(СВЦЭМ!$D$33:$D$776,СВЦЭМ!$A$33:$A$776,$A94,СВЦЭМ!$B$33:$B$776,G$83)+'СЕТ СН'!$H$14+СВЦЭМ!$D$10+'СЕТ СН'!$H$5-'СЕТ СН'!$H$24</f>
        <v>3043.5820942</v>
      </c>
      <c r="H94" s="36">
        <f>SUMIFS(СВЦЭМ!$D$33:$D$776,СВЦЭМ!$A$33:$A$776,$A94,СВЦЭМ!$B$33:$B$776,H$83)+'СЕТ СН'!$H$14+СВЦЭМ!$D$10+'СЕТ СН'!$H$5-'СЕТ СН'!$H$24</f>
        <v>3002.9431503599999</v>
      </c>
      <c r="I94" s="36">
        <f>SUMIFS(СВЦЭМ!$D$33:$D$776,СВЦЭМ!$A$33:$A$776,$A94,СВЦЭМ!$B$33:$B$776,I$83)+'СЕТ СН'!$H$14+СВЦЭМ!$D$10+'СЕТ СН'!$H$5-'СЕТ СН'!$H$24</f>
        <v>2964.06813448</v>
      </c>
      <c r="J94" s="36">
        <f>SUMIFS(СВЦЭМ!$D$33:$D$776,СВЦЭМ!$A$33:$A$776,$A94,СВЦЭМ!$B$33:$B$776,J$83)+'СЕТ СН'!$H$14+СВЦЭМ!$D$10+'СЕТ СН'!$H$5-'СЕТ СН'!$H$24</f>
        <v>2943.2511047399998</v>
      </c>
      <c r="K94" s="36">
        <f>SUMIFS(СВЦЭМ!$D$33:$D$776,СВЦЭМ!$A$33:$A$776,$A94,СВЦЭМ!$B$33:$B$776,K$83)+'СЕТ СН'!$H$14+СВЦЭМ!$D$10+'СЕТ СН'!$H$5-'СЕТ СН'!$H$24</f>
        <v>2931.5787616399998</v>
      </c>
      <c r="L94" s="36">
        <f>SUMIFS(СВЦЭМ!$D$33:$D$776,СВЦЭМ!$A$33:$A$776,$A94,СВЦЭМ!$B$33:$B$776,L$83)+'СЕТ СН'!$H$14+СВЦЭМ!$D$10+'СЕТ СН'!$H$5-'СЕТ СН'!$H$24</f>
        <v>2907.16663526</v>
      </c>
      <c r="M94" s="36">
        <f>SUMIFS(СВЦЭМ!$D$33:$D$776,СВЦЭМ!$A$33:$A$776,$A94,СВЦЭМ!$B$33:$B$776,M$83)+'СЕТ СН'!$H$14+СВЦЭМ!$D$10+'СЕТ СН'!$H$5-'СЕТ СН'!$H$24</f>
        <v>2880.0597091600002</v>
      </c>
      <c r="N94" s="36">
        <f>SUMIFS(СВЦЭМ!$D$33:$D$776,СВЦЭМ!$A$33:$A$776,$A94,СВЦЭМ!$B$33:$B$776,N$83)+'СЕТ СН'!$H$14+СВЦЭМ!$D$10+'СЕТ СН'!$H$5-'СЕТ СН'!$H$24</f>
        <v>2864.39084684</v>
      </c>
      <c r="O94" s="36">
        <f>SUMIFS(СВЦЭМ!$D$33:$D$776,СВЦЭМ!$A$33:$A$776,$A94,СВЦЭМ!$B$33:$B$776,O$83)+'СЕТ СН'!$H$14+СВЦЭМ!$D$10+'СЕТ СН'!$H$5-'СЕТ СН'!$H$24</f>
        <v>2869.5402665699999</v>
      </c>
      <c r="P94" s="36">
        <f>SUMIFS(СВЦЭМ!$D$33:$D$776,СВЦЭМ!$A$33:$A$776,$A94,СВЦЭМ!$B$33:$B$776,P$83)+'СЕТ СН'!$H$14+СВЦЭМ!$D$10+'СЕТ СН'!$H$5-'СЕТ СН'!$H$24</f>
        <v>2874.2559862200001</v>
      </c>
      <c r="Q94" s="36">
        <f>SUMIFS(СВЦЭМ!$D$33:$D$776,СВЦЭМ!$A$33:$A$776,$A94,СВЦЭМ!$B$33:$B$776,Q$83)+'СЕТ СН'!$H$14+СВЦЭМ!$D$10+'СЕТ СН'!$H$5-'СЕТ СН'!$H$24</f>
        <v>2875.1662750300002</v>
      </c>
      <c r="R94" s="36">
        <f>SUMIFS(СВЦЭМ!$D$33:$D$776,СВЦЭМ!$A$33:$A$776,$A94,СВЦЭМ!$B$33:$B$776,R$83)+'СЕТ СН'!$H$14+СВЦЭМ!$D$10+'СЕТ СН'!$H$5-'СЕТ СН'!$H$24</f>
        <v>2873.37282392</v>
      </c>
      <c r="S94" s="36">
        <f>SUMIFS(СВЦЭМ!$D$33:$D$776,СВЦЭМ!$A$33:$A$776,$A94,СВЦЭМ!$B$33:$B$776,S$83)+'СЕТ СН'!$H$14+СВЦЭМ!$D$10+'СЕТ СН'!$H$5-'СЕТ СН'!$H$24</f>
        <v>2868.3390245099999</v>
      </c>
      <c r="T94" s="36">
        <f>SUMIFS(СВЦЭМ!$D$33:$D$776,СВЦЭМ!$A$33:$A$776,$A94,СВЦЭМ!$B$33:$B$776,T$83)+'СЕТ СН'!$H$14+СВЦЭМ!$D$10+'СЕТ СН'!$H$5-'СЕТ СН'!$H$24</f>
        <v>2887.5784876600001</v>
      </c>
      <c r="U94" s="36">
        <f>SUMIFS(СВЦЭМ!$D$33:$D$776,СВЦЭМ!$A$33:$A$776,$A94,СВЦЭМ!$B$33:$B$776,U$83)+'СЕТ СН'!$H$14+СВЦЭМ!$D$10+'СЕТ СН'!$H$5-'СЕТ СН'!$H$24</f>
        <v>2883.1359023699997</v>
      </c>
      <c r="V94" s="36">
        <f>SUMIFS(СВЦЭМ!$D$33:$D$776,СВЦЭМ!$A$33:$A$776,$A94,СВЦЭМ!$B$33:$B$776,V$83)+'СЕТ СН'!$H$14+СВЦЭМ!$D$10+'СЕТ СН'!$H$5-'СЕТ СН'!$H$24</f>
        <v>2871.9672667599998</v>
      </c>
      <c r="W94" s="36">
        <f>SUMIFS(СВЦЭМ!$D$33:$D$776,СВЦЭМ!$A$33:$A$776,$A94,СВЦЭМ!$B$33:$B$776,W$83)+'СЕТ СН'!$H$14+СВЦЭМ!$D$10+'СЕТ СН'!$H$5-'СЕТ СН'!$H$24</f>
        <v>2865.75156053</v>
      </c>
      <c r="X94" s="36">
        <f>SUMIFS(СВЦЭМ!$D$33:$D$776,СВЦЭМ!$A$33:$A$776,$A94,СВЦЭМ!$B$33:$B$776,X$83)+'СЕТ СН'!$H$14+СВЦЭМ!$D$10+'СЕТ СН'!$H$5-'СЕТ СН'!$H$24</f>
        <v>2866.8826849699999</v>
      </c>
      <c r="Y94" s="36">
        <f>SUMIFS(СВЦЭМ!$D$33:$D$776,СВЦЭМ!$A$33:$A$776,$A94,СВЦЭМ!$B$33:$B$776,Y$83)+'СЕТ СН'!$H$14+СВЦЭМ!$D$10+'СЕТ СН'!$H$5-'СЕТ СН'!$H$24</f>
        <v>2885.78106364</v>
      </c>
    </row>
    <row r="95" spans="1:27" ht="15.75" x14ac:dyDescent="0.2">
      <c r="A95" s="35">
        <f t="shared" si="2"/>
        <v>44147</v>
      </c>
      <c r="B95" s="36">
        <f>SUMIFS(СВЦЭМ!$D$33:$D$776,СВЦЭМ!$A$33:$A$776,$A95,СВЦЭМ!$B$33:$B$776,B$83)+'СЕТ СН'!$H$14+СВЦЭМ!$D$10+'СЕТ СН'!$H$5-'СЕТ СН'!$H$24</f>
        <v>2883.9673492800002</v>
      </c>
      <c r="C95" s="36">
        <f>SUMIFS(СВЦЭМ!$D$33:$D$776,СВЦЭМ!$A$33:$A$776,$A95,СВЦЭМ!$B$33:$B$776,C$83)+'СЕТ СН'!$H$14+СВЦЭМ!$D$10+'СЕТ СН'!$H$5-'СЕТ СН'!$H$24</f>
        <v>2964.4282939300001</v>
      </c>
      <c r="D95" s="36">
        <f>SUMIFS(СВЦЭМ!$D$33:$D$776,СВЦЭМ!$A$33:$A$776,$A95,СВЦЭМ!$B$33:$B$776,D$83)+'СЕТ СН'!$H$14+СВЦЭМ!$D$10+'СЕТ СН'!$H$5-'СЕТ СН'!$H$24</f>
        <v>3007.2091985699999</v>
      </c>
      <c r="E95" s="36">
        <f>SUMIFS(СВЦЭМ!$D$33:$D$776,СВЦЭМ!$A$33:$A$776,$A95,СВЦЭМ!$B$33:$B$776,E$83)+'СЕТ СН'!$H$14+СВЦЭМ!$D$10+'СЕТ СН'!$H$5-'СЕТ СН'!$H$24</f>
        <v>3022.0195930099999</v>
      </c>
      <c r="F95" s="36">
        <f>SUMIFS(СВЦЭМ!$D$33:$D$776,СВЦЭМ!$A$33:$A$776,$A95,СВЦЭМ!$B$33:$B$776,F$83)+'СЕТ СН'!$H$14+СВЦЭМ!$D$10+'СЕТ СН'!$H$5-'СЕТ СН'!$H$24</f>
        <v>3024.9513563199998</v>
      </c>
      <c r="G95" s="36">
        <f>SUMIFS(СВЦЭМ!$D$33:$D$776,СВЦЭМ!$A$33:$A$776,$A95,СВЦЭМ!$B$33:$B$776,G$83)+'СЕТ СН'!$H$14+СВЦЭМ!$D$10+'СЕТ СН'!$H$5-'СЕТ СН'!$H$24</f>
        <v>3019.2264722800001</v>
      </c>
      <c r="H95" s="36">
        <f>SUMIFS(СВЦЭМ!$D$33:$D$776,СВЦЭМ!$A$33:$A$776,$A95,СВЦЭМ!$B$33:$B$776,H$83)+'СЕТ СН'!$H$14+СВЦЭМ!$D$10+'СЕТ СН'!$H$5-'СЕТ СН'!$H$24</f>
        <v>2993.3647083199999</v>
      </c>
      <c r="I95" s="36">
        <f>SUMIFS(СВЦЭМ!$D$33:$D$776,СВЦЭМ!$A$33:$A$776,$A95,СВЦЭМ!$B$33:$B$776,I$83)+'СЕТ СН'!$H$14+СВЦЭМ!$D$10+'СЕТ СН'!$H$5-'СЕТ СН'!$H$24</f>
        <v>2958.0168266000001</v>
      </c>
      <c r="J95" s="36">
        <f>SUMIFS(СВЦЭМ!$D$33:$D$776,СВЦЭМ!$A$33:$A$776,$A95,СВЦЭМ!$B$33:$B$776,J$83)+'СЕТ СН'!$H$14+СВЦЭМ!$D$10+'СЕТ СН'!$H$5-'СЕТ СН'!$H$24</f>
        <v>2957.8521810299999</v>
      </c>
      <c r="K95" s="36">
        <f>SUMIFS(СВЦЭМ!$D$33:$D$776,СВЦЭМ!$A$33:$A$776,$A95,СВЦЭМ!$B$33:$B$776,K$83)+'СЕТ СН'!$H$14+СВЦЭМ!$D$10+'СЕТ СН'!$H$5-'СЕТ СН'!$H$24</f>
        <v>2949.16091947</v>
      </c>
      <c r="L95" s="36">
        <f>SUMIFS(СВЦЭМ!$D$33:$D$776,СВЦЭМ!$A$33:$A$776,$A95,СВЦЭМ!$B$33:$B$776,L$83)+'СЕТ СН'!$H$14+СВЦЭМ!$D$10+'СЕТ СН'!$H$5-'СЕТ СН'!$H$24</f>
        <v>2910.2818377100002</v>
      </c>
      <c r="M95" s="36">
        <f>SUMIFS(СВЦЭМ!$D$33:$D$776,СВЦЭМ!$A$33:$A$776,$A95,СВЦЭМ!$B$33:$B$776,M$83)+'СЕТ СН'!$H$14+СВЦЭМ!$D$10+'СЕТ СН'!$H$5-'СЕТ СН'!$H$24</f>
        <v>2880.3030057799997</v>
      </c>
      <c r="N95" s="36">
        <f>SUMIFS(СВЦЭМ!$D$33:$D$776,СВЦЭМ!$A$33:$A$776,$A95,СВЦЭМ!$B$33:$B$776,N$83)+'СЕТ СН'!$H$14+СВЦЭМ!$D$10+'СЕТ СН'!$H$5-'СЕТ СН'!$H$24</f>
        <v>2881.44755446</v>
      </c>
      <c r="O95" s="36">
        <f>SUMIFS(СВЦЭМ!$D$33:$D$776,СВЦЭМ!$A$33:$A$776,$A95,СВЦЭМ!$B$33:$B$776,O$83)+'СЕТ СН'!$H$14+СВЦЭМ!$D$10+'СЕТ СН'!$H$5-'СЕТ СН'!$H$24</f>
        <v>2880.6986458900001</v>
      </c>
      <c r="P95" s="36">
        <f>SUMIFS(СВЦЭМ!$D$33:$D$776,СВЦЭМ!$A$33:$A$776,$A95,СВЦЭМ!$B$33:$B$776,P$83)+'СЕТ СН'!$H$14+СВЦЭМ!$D$10+'СЕТ СН'!$H$5-'СЕТ СН'!$H$24</f>
        <v>2878.1061828399997</v>
      </c>
      <c r="Q95" s="36">
        <f>SUMIFS(СВЦЭМ!$D$33:$D$776,СВЦЭМ!$A$33:$A$776,$A95,СВЦЭМ!$B$33:$B$776,Q$83)+'СЕТ СН'!$H$14+СВЦЭМ!$D$10+'СЕТ СН'!$H$5-'СЕТ СН'!$H$24</f>
        <v>2876.9120583399999</v>
      </c>
      <c r="R95" s="36">
        <f>SUMIFS(СВЦЭМ!$D$33:$D$776,СВЦЭМ!$A$33:$A$776,$A95,СВЦЭМ!$B$33:$B$776,R$83)+'СЕТ СН'!$H$14+СВЦЭМ!$D$10+'СЕТ СН'!$H$5-'СЕТ СН'!$H$24</f>
        <v>2876.8458259600002</v>
      </c>
      <c r="S95" s="36">
        <f>SUMIFS(СВЦЭМ!$D$33:$D$776,СВЦЭМ!$A$33:$A$776,$A95,СВЦЭМ!$B$33:$B$776,S$83)+'СЕТ СН'!$H$14+СВЦЭМ!$D$10+'СЕТ СН'!$H$5-'СЕТ СН'!$H$24</f>
        <v>2873.79505083</v>
      </c>
      <c r="T95" s="36">
        <f>SUMIFS(СВЦЭМ!$D$33:$D$776,СВЦЭМ!$A$33:$A$776,$A95,СВЦЭМ!$B$33:$B$776,T$83)+'СЕТ СН'!$H$14+СВЦЭМ!$D$10+'СЕТ СН'!$H$5-'СЕТ СН'!$H$24</f>
        <v>2896.3878425600001</v>
      </c>
      <c r="U95" s="36">
        <f>SUMIFS(СВЦЭМ!$D$33:$D$776,СВЦЭМ!$A$33:$A$776,$A95,СВЦЭМ!$B$33:$B$776,U$83)+'СЕТ СН'!$H$14+СВЦЭМ!$D$10+'СЕТ СН'!$H$5-'СЕТ СН'!$H$24</f>
        <v>2891.4363079499999</v>
      </c>
      <c r="V95" s="36">
        <f>SUMIFS(СВЦЭМ!$D$33:$D$776,СВЦЭМ!$A$33:$A$776,$A95,СВЦЭМ!$B$33:$B$776,V$83)+'СЕТ СН'!$H$14+СВЦЭМ!$D$10+'СЕТ СН'!$H$5-'СЕТ СН'!$H$24</f>
        <v>2870.84895628</v>
      </c>
      <c r="W95" s="36">
        <f>SUMIFS(СВЦЭМ!$D$33:$D$776,СВЦЭМ!$A$33:$A$776,$A95,СВЦЭМ!$B$33:$B$776,W$83)+'СЕТ СН'!$H$14+СВЦЭМ!$D$10+'СЕТ СН'!$H$5-'СЕТ СН'!$H$24</f>
        <v>2871.3807473799998</v>
      </c>
      <c r="X95" s="36">
        <f>SUMIFS(СВЦЭМ!$D$33:$D$776,СВЦЭМ!$A$33:$A$776,$A95,СВЦЭМ!$B$33:$B$776,X$83)+'СЕТ СН'!$H$14+СВЦЭМ!$D$10+'СЕТ СН'!$H$5-'СЕТ СН'!$H$24</f>
        <v>2955.1623536400002</v>
      </c>
      <c r="Y95" s="36">
        <f>SUMIFS(СВЦЭМ!$D$33:$D$776,СВЦЭМ!$A$33:$A$776,$A95,СВЦЭМ!$B$33:$B$776,Y$83)+'СЕТ СН'!$H$14+СВЦЭМ!$D$10+'СЕТ СН'!$H$5-'СЕТ СН'!$H$24</f>
        <v>2923.15727844</v>
      </c>
    </row>
    <row r="96" spans="1:27" ht="15.75" x14ac:dyDescent="0.2">
      <c r="A96" s="35">
        <f t="shared" si="2"/>
        <v>44148</v>
      </c>
      <c r="B96" s="36">
        <f>SUMIFS(СВЦЭМ!$D$33:$D$776,СВЦЭМ!$A$33:$A$776,$A96,СВЦЭМ!$B$33:$B$776,B$83)+'СЕТ СН'!$H$14+СВЦЭМ!$D$10+'СЕТ СН'!$H$5-'СЕТ СН'!$H$24</f>
        <v>2893.8161868400002</v>
      </c>
      <c r="C96" s="36">
        <f>SUMIFS(СВЦЭМ!$D$33:$D$776,СВЦЭМ!$A$33:$A$776,$A96,СВЦЭМ!$B$33:$B$776,C$83)+'СЕТ СН'!$H$14+СВЦЭМ!$D$10+'СЕТ СН'!$H$5-'СЕТ СН'!$H$24</f>
        <v>2974.5476837900001</v>
      </c>
      <c r="D96" s="36">
        <f>SUMIFS(СВЦЭМ!$D$33:$D$776,СВЦЭМ!$A$33:$A$776,$A96,СВЦЭМ!$B$33:$B$776,D$83)+'СЕТ СН'!$H$14+СВЦЭМ!$D$10+'СЕТ СН'!$H$5-'СЕТ СН'!$H$24</f>
        <v>3029.4870585500003</v>
      </c>
      <c r="E96" s="36">
        <f>SUMIFS(СВЦЭМ!$D$33:$D$776,СВЦЭМ!$A$33:$A$776,$A96,СВЦЭМ!$B$33:$B$776,E$83)+'СЕТ СН'!$H$14+СВЦЭМ!$D$10+'СЕТ СН'!$H$5-'СЕТ СН'!$H$24</f>
        <v>3043.0760166700002</v>
      </c>
      <c r="F96" s="36">
        <f>SUMIFS(СВЦЭМ!$D$33:$D$776,СВЦЭМ!$A$33:$A$776,$A96,СВЦЭМ!$B$33:$B$776,F$83)+'СЕТ СН'!$H$14+СВЦЭМ!$D$10+'СЕТ СН'!$H$5-'СЕТ СН'!$H$24</f>
        <v>3036.7734523999998</v>
      </c>
      <c r="G96" s="36">
        <f>SUMIFS(СВЦЭМ!$D$33:$D$776,СВЦЭМ!$A$33:$A$776,$A96,СВЦЭМ!$B$33:$B$776,G$83)+'СЕТ СН'!$H$14+СВЦЭМ!$D$10+'СЕТ СН'!$H$5-'СЕТ СН'!$H$24</f>
        <v>3021.8301793400001</v>
      </c>
      <c r="H96" s="36">
        <f>SUMIFS(СВЦЭМ!$D$33:$D$776,СВЦЭМ!$A$33:$A$776,$A96,СВЦЭМ!$B$33:$B$776,H$83)+'СЕТ СН'!$H$14+СВЦЭМ!$D$10+'СЕТ СН'!$H$5-'СЕТ СН'!$H$24</f>
        <v>2984.20361946</v>
      </c>
      <c r="I96" s="36">
        <f>SUMIFS(СВЦЭМ!$D$33:$D$776,СВЦЭМ!$A$33:$A$776,$A96,СВЦЭМ!$B$33:$B$776,I$83)+'СЕТ СН'!$H$14+СВЦЭМ!$D$10+'СЕТ СН'!$H$5-'СЕТ СН'!$H$24</f>
        <v>2944.4929882000001</v>
      </c>
      <c r="J96" s="36">
        <f>SUMIFS(СВЦЭМ!$D$33:$D$776,СВЦЭМ!$A$33:$A$776,$A96,СВЦЭМ!$B$33:$B$776,J$83)+'СЕТ СН'!$H$14+СВЦЭМ!$D$10+'СЕТ СН'!$H$5-'СЕТ СН'!$H$24</f>
        <v>2917.9812840599998</v>
      </c>
      <c r="K96" s="36">
        <f>SUMIFS(СВЦЭМ!$D$33:$D$776,СВЦЭМ!$A$33:$A$776,$A96,СВЦЭМ!$B$33:$B$776,K$83)+'СЕТ СН'!$H$14+СВЦЭМ!$D$10+'СЕТ СН'!$H$5-'СЕТ СН'!$H$24</f>
        <v>2913.0645415700001</v>
      </c>
      <c r="L96" s="36">
        <f>SUMIFS(СВЦЭМ!$D$33:$D$776,СВЦЭМ!$A$33:$A$776,$A96,СВЦЭМ!$B$33:$B$776,L$83)+'СЕТ СН'!$H$14+СВЦЭМ!$D$10+'СЕТ СН'!$H$5-'СЕТ СН'!$H$24</f>
        <v>2884.0588107200001</v>
      </c>
      <c r="M96" s="36">
        <f>SUMIFS(СВЦЭМ!$D$33:$D$776,СВЦЭМ!$A$33:$A$776,$A96,СВЦЭМ!$B$33:$B$776,M$83)+'СЕТ СН'!$H$14+СВЦЭМ!$D$10+'СЕТ СН'!$H$5-'СЕТ СН'!$H$24</f>
        <v>2861.82123783</v>
      </c>
      <c r="N96" s="36">
        <f>SUMIFS(СВЦЭМ!$D$33:$D$776,СВЦЭМ!$A$33:$A$776,$A96,СВЦЭМ!$B$33:$B$776,N$83)+'СЕТ СН'!$H$14+СВЦЭМ!$D$10+'СЕТ СН'!$H$5-'СЕТ СН'!$H$24</f>
        <v>2851.95528453</v>
      </c>
      <c r="O96" s="36">
        <f>SUMIFS(СВЦЭМ!$D$33:$D$776,СВЦЭМ!$A$33:$A$776,$A96,СВЦЭМ!$B$33:$B$776,O$83)+'СЕТ СН'!$H$14+СВЦЭМ!$D$10+'СЕТ СН'!$H$5-'СЕТ СН'!$H$24</f>
        <v>2846.9141453100001</v>
      </c>
      <c r="P96" s="36">
        <f>SUMIFS(СВЦЭМ!$D$33:$D$776,СВЦЭМ!$A$33:$A$776,$A96,СВЦЭМ!$B$33:$B$776,P$83)+'СЕТ СН'!$H$14+СВЦЭМ!$D$10+'СЕТ СН'!$H$5-'СЕТ СН'!$H$24</f>
        <v>2845.2626523200001</v>
      </c>
      <c r="Q96" s="36">
        <f>SUMIFS(СВЦЭМ!$D$33:$D$776,СВЦЭМ!$A$33:$A$776,$A96,СВЦЭМ!$B$33:$B$776,Q$83)+'СЕТ СН'!$H$14+СВЦЭМ!$D$10+'СЕТ СН'!$H$5-'СЕТ СН'!$H$24</f>
        <v>2844.9634231300001</v>
      </c>
      <c r="R96" s="36">
        <f>SUMIFS(СВЦЭМ!$D$33:$D$776,СВЦЭМ!$A$33:$A$776,$A96,СВЦЭМ!$B$33:$B$776,R$83)+'СЕТ СН'!$H$14+СВЦЭМ!$D$10+'СЕТ СН'!$H$5-'СЕТ СН'!$H$24</f>
        <v>2843.4056044399999</v>
      </c>
      <c r="S96" s="36">
        <f>SUMIFS(СВЦЭМ!$D$33:$D$776,СВЦЭМ!$A$33:$A$776,$A96,СВЦЭМ!$B$33:$B$776,S$83)+'СЕТ СН'!$H$14+СВЦЭМ!$D$10+'СЕТ СН'!$H$5-'СЕТ СН'!$H$24</f>
        <v>2859.1061797699999</v>
      </c>
      <c r="T96" s="36">
        <f>SUMIFS(СВЦЭМ!$D$33:$D$776,СВЦЭМ!$A$33:$A$776,$A96,СВЦЭМ!$B$33:$B$776,T$83)+'СЕТ СН'!$H$14+СВЦЭМ!$D$10+'СЕТ СН'!$H$5-'СЕТ СН'!$H$24</f>
        <v>2882.2850891200001</v>
      </c>
      <c r="U96" s="36">
        <f>SUMIFS(СВЦЭМ!$D$33:$D$776,СВЦЭМ!$A$33:$A$776,$A96,СВЦЭМ!$B$33:$B$776,U$83)+'СЕТ СН'!$H$14+СВЦЭМ!$D$10+'СЕТ СН'!$H$5-'СЕТ СН'!$H$24</f>
        <v>2877.7726736899999</v>
      </c>
      <c r="V96" s="36">
        <f>SUMIFS(СВЦЭМ!$D$33:$D$776,СВЦЭМ!$A$33:$A$776,$A96,СВЦЭМ!$B$33:$B$776,V$83)+'СЕТ СН'!$H$14+СВЦЭМ!$D$10+'СЕТ СН'!$H$5-'СЕТ СН'!$H$24</f>
        <v>2864.03367841</v>
      </c>
      <c r="W96" s="36">
        <f>SUMIFS(СВЦЭМ!$D$33:$D$776,СВЦЭМ!$A$33:$A$776,$A96,СВЦЭМ!$B$33:$B$776,W$83)+'СЕТ СН'!$H$14+СВЦЭМ!$D$10+'СЕТ СН'!$H$5-'СЕТ СН'!$H$24</f>
        <v>2853.65166847</v>
      </c>
      <c r="X96" s="36">
        <f>SUMIFS(СВЦЭМ!$D$33:$D$776,СВЦЭМ!$A$33:$A$776,$A96,СВЦЭМ!$B$33:$B$776,X$83)+'СЕТ СН'!$H$14+СВЦЭМ!$D$10+'СЕТ СН'!$H$5-'СЕТ СН'!$H$24</f>
        <v>2835.3669570299999</v>
      </c>
      <c r="Y96" s="36">
        <f>SUMIFS(СВЦЭМ!$D$33:$D$776,СВЦЭМ!$A$33:$A$776,$A96,СВЦЭМ!$B$33:$B$776,Y$83)+'СЕТ СН'!$H$14+СВЦЭМ!$D$10+'СЕТ СН'!$H$5-'СЕТ СН'!$H$24</f>
        <v>2846.6386421500001</v>
      </c>
    </row>
    <row r="97" spans="1:25" ht="15.75" x14ac:dyDescent="0.2">
      <c r="A97" s="35">
        <f t="shared" si="2"/>
        <v>44149</v>
      </c>
      <c r="B97" s="36">
        <f>SUMIFS(СВЦЭМ!$D$33:$D$776,СВЦЭМ!$A$33:$A$776,$A97,СВЦЭМ!$B$33:$B$776,B$83)+'СЕТ СН'!$H$14+СВЦЭМ!$D$10+'СЕТ СН'!$H$5-'СЕТ СН'!$H$24</f>
        <v>2896.2526022500001</v>
      </c>
      <c r="C97" s="36">
        <f>SUMIFS(СВЦЭМ!$D$33:$D$776,СВЦЭМ!$A$33:$A$776,$A97,СВЦЭМ!$B$33:$B$776,C$83)+'СЕТ СН'!$H$14+СВЦЭМ!$D$10+'СЕТ СН'!$H$5-'СЕТ СН'!$H$24</f>
        <v>2963.0211121000002</v>
      </c>
      <c r="D97" s="36">
        <f>SUMIFS(СВЦЭМ!$D$33:$D$776,СВЦЭМ!$A$33:$A$776,$A97,СВЦЭМ!$B$33:$B$776,D$83)+'СЕТ СН'!$H$14+СВЦЭМ!$D$10+'СЕТ СН'!$H$5-'СЕТ СН'!$H$24</f>
        <v>3018.4807158499998</v>
      </c>
      <c r="E97" s="36">
        <f>SUMIFS(СВЦЭМ!$D$33:$D$776,СВЦЭМ!$A$33:$A$776,$A97,СВЦЭМ!$B$33:$B$776,E$83)+'СЕТ СН'!$H$14+СВЦЭМ!$D$10+'СЕТ СН'!$H$5-'СЕТ СН'!$H$24</f>
        <v>3026.7029674699997</v>
      </c>
      <c r="F97" s="36">
        <f>SUMIFS(СВЦЭМ!$D$33:$D$776,СВЦЭМ!$A$33:$A$776,$A97,СВЦЭМ!$B$33:$B$776,F$83)+'СЕТ СН'!$H$14+СВЦЭМ!$D$10+'СЕТ СН'!$H$5-'СЕТ СН'!$H$24</f>
        <v>3014.2599601900001</v>
      </c>
      <c r="G97" s="36">
        <f>SUMIFS(СВЦЭМ!$D$33:$D$776,СВЦЭМ!$A$33:$A$776,$A97,СВЦЭМ!$B$33:$B$776,G$83)+'СЕТ СН'!$H$14+СВЦЭМ!$D$10+'СЕТ СН'!$H$5-'СЕТ СН'!$H$24</f>
        <v>2998.1815481799999</v>
      </c>
      <c r="H97" s="36">
        <f>SUMIFS(СВЦЭМ!$D$33:$D$776,СВЦЭМ!$A$33:$A$776,$A97,СВЦЭМ!$B$33:$B$776,H$83)+'СЕТ СН'!$H$14+СВЦЭМ!$D$10+'СЕТ СН'!$H$5-'СЕТ СН'!$H$24</f>
        <v>2975.8491614999998</v>
      </c>
      <c r="I97" s="36">
        <f>SUMIFS(СВЦЭМ!$D$33:$D$776,СВЦЭМ!$A$33:$A$776,$A97,СВЦЭМ!$B$33:$B$776,I$83)+'СЕТ СН'!$H$14+СВЦЭМ!$D$10+'СЕТ СН'!$H$5-'СЕТ СН'!$H$24</f>
        <v>2959.3675415100001</v>
      </c>
      <c r="J97" s="36">
        <f>SUMIFS(СВЦЭМ!$D$33:$D$776,СВЦЭМ!$A$33:$A$776,$A97,СВЦЭМ!$B$33:$B$776,J$83)+'СЕТ СН'!$H$14+СВЦЭМ!$D$10+'СЕТ СН'!$H$5-'СЕТ СН'!$H$24</f>
        <v>2941.1124251400001</v>
      </c>
      <c r="K97" s="36">
        <f>SUMIFS(СВЦЭМ!$D$33:$D$776,СВЦЭМ!$A$33:$A$776,$A97,СВЦЭМ!$B$33:$B$776,K$83)+'СЕТ СН'!$H$14+СВЦЭМ!$D$10+'СЕТ СН'!$H$5-'СЕТ СН'!$H$24</f>
        <v>2919.7743698899999</v>
      </c>
      <c r="L97" s="36">
        <f>SUMIFS(СВЦЭМ!$D$33:$D$776,СВЦЭМ!$A$33:$A$776,$A97,СВЦЭМ!$B$33:$B$776,L$83)+'СЕТ СН'!$H$14+СВЦЭМ!$D$10+'СЕТ СН'!$H$5-'СЕТ СН'!$H$24</f>
        <v>2892.47100972</v>
      </c>
      <c r="M97" s="36">
        <f>SUMIFS(СВЦЭМ!$D$33:$D$776,СВЦЭМ!$A$33:$A$776,$A97,СВЦЭМ!$B$33:$B$776,M$83)+'СЕТ СН'!$H$14+СВЦЭМ!$D$10+'СЕТ СН'!$H$5-'СЕТ СН'!$H$24</f>
        <v>2847.0715374000001</v>
      </c>
      <c r="N97" s="36">
        <f>SUMIFS(СВЦЭМ!$D$33:$D$776,СВЦЭМ!$A$33:$A$776,$A97,СВЦЭМ!$B$33:$B$776,N$83)+'СЕТ СН'!$H$14+СВЦЭМ!$D$10+'СЕТ СН'!$H$5-'СЕТ СН'!$H$24</f>
        <v>2843.5961545</v>
      </c>
      <c r="O97" s="36">
        <f>SUMIFS(СВЦЭМ!$D$33:$D$776,СВЦЭМ!$A$33:$A$776,$A97,СВЦЭМ!$B$33:$B$776,O$83)+'СЕТ СН'!$H$14+СВЦЭМ!$D$10+'СЕТ СН'!$H$5-'СЕТ СН'!$H$24</f>
        <v>2868.37629616</v>
      </c>
      <c r="P97" s="36">
        <f>SUMIFS(СВЦЭМ!$D$33:$D$776,СВЦЭМ!$A$33:$A$776,$A97,СВЦЭМ!$B$33:$B$776,P$83)+'СЕТ СН'!$H$14+СВЦЭМ!$D$10+'СЕТ СН'!$H$5-'СЕТ СН'!$H$24</f>
        <v>2880.7106243200001</v>
      </c>
      <c r="Q97" s="36">
        <f>SUMIFS(СВЦЭМ!$D$33:$D$776,СВЦЭМ!$A$33:$A$776,$A97,СВЦЭМ!$B$33:$B$776,Q$83)+'СЕТ СН'!$H$14+СВЦЭМ!$D$10+'СЕТ СН'!$H$5-'СЕТ СН'!$H$24</f>
        <v>2881.3547428000002</v>
      </c>
      <c r="R97" s="36">
        <f>SUMIFS(СВЦЭМ!$D$33:$D$776,СВЦЭМ!$A$33:$A$776,$A97,СВЦЭМ!$B$33:$B$776,R$83)+'СЕТ СН'!$H$14+СВЦЭМ!$D$10+'СЕТ СН'!$H$5-'СЕТ СН'!$H$24</f>
        <v>2876.04453573</v>
      </c>
      <c r="S97" s="36">
        <f>SUMIFS(СВЦЭМ!$D$33:$D$776,СВЦЭМ!$A$33:$A$776,$A97,СВЦЭМ!$B$33:$B$776,S$83)+'СЕТ СН'!$H$14+СВЦЭМ!$D$10+'СЕТ СН'!$H$5-'СЕТ СН'!$H$24</f>
        <v>2846.5805744099998</v>
      </c>
      <c r="T97" s="36">
        <f>SUMIFS(СВЦЭМ!$D$33:$D$776,СВЦЭМ!$A$33:$A$776,$A97,СВЦЭМ!$B$33:$B$776,T$83)+'СЕТ СН'!$H$14+СВЦЭМ!$D$10+'СЕТ СН'!$H$5-'СЕТ СН'!$H$24</f>
        <v>2817.0860516600001</v>
      </c>
      <c r="U97" s="36">
        <f>SUMIFS(СВЦЭМ!$D$33:$D$776,СВЦЭМ!$A$33:$A$776,$A97,СВЦЭМ!$B$33:$B$776,U$83)+'СЕТ СН'!$H$14+СВЦЭМ!$D$10+'СЕТ СН'!$H$5-'СЕТ СН'!$H$24</f>
        <v>2820.7445690899999</v>
      </c>
      <c r="V97" s="36">
        <f>SUMIFS(СВЦЭМ!$D$33:$D$776,СВЦЭМ!$A$33:$A$776,$A97,СВЦЭМ!$B$33:$B$776,V$83)+'СЕТ СН'!$H$14+СВЦЭМ!$D$10+'СЕТ СН'!$H$5-'СЕТ СН'!$H$24</f>
        <v>2849.1123983500001</v>
      </c>
      <c r="W97" s="36">
        <f>SUMIFS(СВЦЭМ!$D$33:$D$776,СВЦЭМ!$A$33:$A$776,$A97,СВЦЭМ!$B$33:$B$776,W$83)+'СЕТ СН'!$H$14+СВЦЭМ!$D$10+'СЕТ СН'!$H$5-'СЕТ СН'!$H$24</f>
        <v>2865.4790251200002</v>
      </c>
      <c r="X97" s="36">
        <f>SUMIFS(СВЦЭМ!$D$33:$D$776,СВЦЭМ!$A$33:$A$776,$A97,СВЦЭМ!$B$33:$B$776,X$83)+'СЕТ СН'!$H$14+СВЦЭМ!$D$10+'СЕТ СН'!$H$5-'СЕТ СН'!$H$24</f>
        <v>2874.7251008200001</v>
      </c>
      <c r="Y97" s="36">
        <f>SUMIFS(СВЦЭМ!$D$33:$D$776,СВЦЭМ!$A$33:$A$776,$A97,СВЦЭМ!$B$33:$B$776,Y$83)+'СЕТ СН'!$H$14+СВЦЭМ!$D$10+'СЕТ СН'!$H$5-'СЕТ СН'!$H$24</f>
        <v>2870.2537825199997</v>
      </c>
    </row>
    <row r="98" spans="1:25" ht="15.75" x14ac:dyDescent="0.2">
      <c r="A98" s="35">
        <f t="shared" si="2"/>
        <v>44150</v>
      </c>
      <c r="B98" s="36">
        <f>SUMIFS(СВЦЭМ!$D$33:$D$776,СВЦЭМ!$A$33:$A$776,$A98,СВЦЭМ!$B$33:$B$776,B$83)+'СЕТ СН'!$H$14+СВЦЭМ!$D$10+'СЕТ СН'!$H$5-'СЕТ СН'!$H$24</f>
        <v>2894.7211516899997</v>
      </c>
      <c r="C98" s="36">
        <f>SUMIFS(СВЦЭМ!$D$33:$D$776,СВЦЭМ!$A$33:$A$776,$A98,СВЦЭМ!$B$33:$B$776,C$83)+'СЕТ СН'!$H$14+СВЦЭМ!$D$10+'СЕТ СН'!$H$5-'СЕТ СН'!$H$24</f>
        <v>2975.0377757599999</v>
      </c>
      <c r="D98" s="36">
        <f>SUMIFS(СВЦЭМ!$D$33:$D$776,СВЦЭМ!$A$33:$A$776,$A98,СВЦЭМ!$B$33:$B$776,D$83)+'СЕТ СН'!$H$14+СВЦЭМ!$D$10+'СЕТ СН'!$H$5-'СЕТ СН'!$H$24</f>
        <v>3036.26729897</v>
      </c>
      <c r="E98" s="36">
        <f>SUMIFS(СВЦЭМ!$D$33:$D$776,СВЦЭМ!$A$33:$A$776,$A98,СВЦЭМ!$B$33:$B$776,E$83)+'СЕТ СН'!$H$14+СВЦЭМ!$D$10+'СЕТ СН'!$H$5-'СЕТ СН'!$H$24</f>
        <v>3049.54561113</v>
      </c>
      <c r="F98" s="36">
        <f>SUMIFS(СВЦЭМ!$D$33:$D$776,СВЦЭМ!$A$33:$A$776,$A98,СВЦЭМ!$B$33:$B$776,F$83)+'СЕТ СН'!$H$14+СВЦЭМ!$D$10+'СЕТ СН'!$H$5-'СЕТ СН'!$H$24</f>
        <v>3054.8007092199996</v>
      </c>
      <c r="G98" s="36">
        <f>SUMIFS(СВЦЭМ!$D$33:$D$776,СВЦЭМ!$A$33:$A$776,$A98,СВЦЭМ!$B$33:$B$776,G$83)+'СЕТ СН'!$H$14+СВЦЭМ!$D$10+'СЕТ СН'!$H$5-'СЕТ СН'!$H$24</f>
        <v>3042.3883427000001</v>
      </c>
      <c r="H98" s="36">
        <f>SUMIFS(СВЦЭМ!$D$33:$D$776,СВЦЭМ!$A$33:$A$776,$A98,СВЦЭМ!$B$33:$B$776,H$83)+'СЕТ СН'!$H$14+СВЦЭМ!$D$10+'СЕТ СН'!$H$5-'СЕТ СН'!$H$24</f>
        <v>3031.0451713699999</v>
      </c>
      <c r="I98" s="36">
        <f>SUMIFS(СВЦЭМ!$D$33:$D$776,СВЦЭМ!$A$33:$A$776,$A98,СВЦЭМ!$B$33:$B$776,I$83)+'СЕТ СН'!$H$14+СВЦЭМ!$D$10+'СЕТ СН'!$H$5-'СЕТ СН'!$H$24</f>
        <v>3001.61802025</v>
      </c>
      <c r="J98" s="36">
        <f>SUMIFS(СВЦЭМ!$D$33:$D$776,СВЦЭМ!$A$33:$A$776,$A98,СВЦЭМ!$B$33:$B$776,J$83)+'СЕТ СН'!$H$14+СВЦЭМ!$D$10+'СЕТ СН'!$H$5-'СЕТ СН'!$H$24</f>
        <v>2980.3569835999997</v>
      </c>
      <c r="K98" s="36">
        <f>SUMIFS(СВЦЭМ!$D$33:$D$776,СВЦЭМ!$A$33:$A$776,$A98,СВЦЭМ!$B$33:$B$776,K$83)+'СЕТ СН'!$H$14+СВЦЭМ!$D$10+'СЕТ СН'!$H$5-'СЕТ СН'!$H$24</f>
        <v>2965.3484619000001</v>
      </c>
      <c r="L98" s="36">
        <f>SUMIFS(СВЦЭМ!$D$33:$D$776,СВЦЭМ!$A$33:$A$776,$A98,СВЦЭМ!$B$33:$B$776,L$83)+'СЕТ СН'!$H$14+СВЦЭМ!$D$10+'СЕТ СН'!$H$5-'СЕТ СН'!$H$24</f>
        <v>2922.5607111499999</v>
      </c>
      <c r="M98" s="36">
        <f>SUMIFS(СВЦЭМ!$D$33:$D$776,СВЦЭМ!$A$33:$A$776,$A98,СВЦЭМ!$B$33:$B$776,M$83)+'СЕТ СН'!$H$14+СВЦЭМ!$D$10+'СЕТ СН'!$H$5-'СЕТ СН'!$H$24</f>
        <v>2866.8763153199998</v>
      </c>
      <c r="N98" s="36">
        <f>SUMIFS(СВЦЭМ!$D$33:$D$776,СВЦЭМ!$A$33:$A$776,$A98,СВЦЭМ!$B$33:$B$776,N$83)+'СЕТ СН'!$H$14+СВЦЭМ!$D$10+'СЕТ СН'!$H$5-'СЕТ СН'!$H$24</f>
        <v>2858.8132916499999</v>
      </c>
      <c r="O98" s="36">
        <f>SUMIFS(СВЦЭМ!$D$33:$D$776,СВЦЭМ!$A$33:$A$776,$A98,СВЦЭМ!$B$33:$B$776,O$83)+'СЕТ СН'!$H$14+СВЦЭМ!$D$10+'СЕТ СН'!$H$5-'СЕТ СН'!$H$24</f>
        <v>2863.8827195100002</v>
      </c>
      <c r="P98" s="36">
        <f>SUMIFS(СВЦЭМ!$D$33:$D$776,СВЦЭМ!$A$33:$A$776,$A98,СВЦЭМ!$B$33:$B$776,P$83)+'СЕТ СН'!$H$14+СВЦЭМ!$D$10+'СЕТ СН'!$H$5-'СЕТ СН'!$H$24</f>
        <v>2864.8693441</v>
      </c>
      <c r="Q98" s="36">
        <f>SUMIFS(СВЦЭМ!$D$33:$D$776,СВЦЭМ!$A$33:$A$776,$A98,СВЦЭМ!$B$33:$B$776,Q$83)+'СЕТ СН'!$H$14+СВЦЭМ!$D$10+'СЕТ СН'!$H$5-'СЕТ СН'!$H$24</f>
        <v>2862.14819876</v>
      </c>
      <c r="R98" s="36">
        <f>SUMIFS(СВЦЭМ!$D$33:$D$776,СВЦЭМ!$A$33:$A$776,$A98,СВЦЭМ!$B$33:$B$776,R$83)+'СЕТ СН'!$H$14+СВЦЭМ!$D$10+'СЕТ СН'!$H$5-'СЕТ СН'!$H$24</f>
        <v>2860.13964175</v>
      </c>
      <c r="S98" s="36">
        <f>SUMIFS(СВЦЭМ!$D$33:$D$776,СВЦЭМ!$A$33:$A$776,$A98,СВЦЭМ!$B$33:$B$776,S$83)+'СЕТ СН'!$H$14+СВЦЭМ!$D$10+'СЕТ СН'!$H$5-'СЕТ СН'!$H$24</f>
        <v>2843.5738672799998</v>
      </c>
      <c r="T98" s="36">
        <f>SUMIFS(СВЦЭМ!$D$33:$D$776,СВЦЭМ!$A$33:$A$776,$A98,СВЦЭМ!$B$33:$B$776,T$83)+'СЕТ СН'!$H$14+СВЦЭМ!$D$10+'СЕТ СН'!$H$5-'СЕТ СН'!$H$24</f>
        <v>2814.4299178299998</v>
      </c>
      <c r="U98" s="36">
        <f>SUMIFS(СВЦЭМ!$D$33:$D$776,СВЦЭМ!$A$33:$A$776,$A98,СВЦЭМ!$B$33:$B$776,U$83)+'СЕТ СН'!$H$14+СВЦЭМ!$D$10+'СЕТ СН'!$H$5-'СЕТ СН'!$H$24</f>
        <v>2814.61931426</v>
      </c>
      <c r="V98" s="36">
        <f>SUMIFS(СВЦЭМ!$D$33:$D$776,СВЦЭМ!$A$33:$A$776,$A98,СВЦЭМ!$B$33:$B$776,V$83)+'СЕТ СН'!$H$14+СВЦЭМ!$D$10+'СЕТ СН'!$H$5-'СЕТ СН'!$H$24</f>
        <v>2833.88952113</v>
      </c>
      <c r="W98" s="36">
        <f>SUMIFS(СВЦЭМ!$D$33:$D$776,СВЦЭМ!$A$33:$A$776,$A98,СВЦЭМ!$B$33:$B$776,W$83)+'СЕТ СН'!$H$14+СВЦЭМ!$D$10+'СЕТ СН'!$H$5-'СЕТ СН'!$H$24</f>
        <v>2846.4818695700001</v>
      </c>
      <c r="X98" s="36">
        <f>SUMIFS(СВЦЭМ!$D$33:$D$776,СВЦЭМ!$A$33:$A$776,$A98,СВЦЭМ!$B$33:$B$776,X$83)+'СЕТ СН'!$H$14+СВЦЭМ!$D$10+'СЕТ СН'!$H$5-'СЕТ СН'!$H$24</f>
        <v>2860.6152824800001</v>
      </c>
      <c r="Y98" s="36">
        <f>SUMIFS(СВЦЭМ!$D$33:$D$776,СВЦЭМ!$A$33:$A$776,$A98,СВЦЭМ!$B$33:$B$776,Y$83)+'СЕТ СН'!$H$14+СВЦЭМ!$D$10+'СЕТ СН'!$H$5-'СЕТ СН'!$H$24</f>
        <v>2866.2943347299997</v>
      </c>
    </row>
    <row r="99" spans="1:25" ht="15.75" x14ac:dyDescent="0.2">
      <c r="A99" s="35">
        <f t="shared" si="2"/>
        <v>44151</v>
      </c>
      <c r="B99" s="36">
        <f>SUMIFS(СВЦЭМ!$D$33:$D$776,СВЦЭМ!$A$33:$A$776,$A99,СВЦЭМ!$B$33:$B$776,B$83)+'СЕТ СН'!$H$14+СВЦЭМ!$D$10+'СЕТ СН'!$H$5-'СЕТ СН'!$H$24</f>
        <v>2940.4002084399999</v>
      </c>
      <c r="C99" s="36">
        <f>SUMIFS(СВЦЭМ!$D$33:$D$776,СВЦЭМ!$A$33:$A$776,$A99,СВЦЭМ!$B$33:$B$776,C$83)+'СЕТ СН'!$H$14+СВЦЭМ!$D$10+'СЕТ СН'!$H$5-'СЕТ СН'!$H$24</f>
        <v>3023.43567218</v>
      </c>
      <c r="D99" s="36">
        <f>SUMIFS(СВЦЭМ!$D$33:$D$776,СВЦЭМ!$A$33:$A$776,$A99,СВЦЭМ!$B$33:$B$776,D$83)+'СЕТ СН'!$H$14+СВЦЭМ!$D$10+'СЕТ СН'!$H$5-'СЕТ СН'!$H$24</f>
        <v>3080.8786691</v>
      </c>
      <c r="E99" s="36">
        <f>SUMIFS(СВЦЭМ!$D$33:$D$776,СВЦЭМ!$A$33:$A$776,$A99,СВЦЭМ!$B$33:$B$776,E$83)+'СЕТ СН'!$H$14+СВЦЭМ!$D$10+'СЕТ СН'!$H$5-'СЕТ СН'!$H$24</f>
        <v>3089.9066816</v>
      </c>
      <c r="F99" s="36">
        <f>SUMIFS(СВЦЭМ!$D$33:$D$776,СВЦЭМ!$A$33:$A$776,$A99,СВЦЭМ!$B$33:$B$776,F$83)+'СЕТ СН'!$H$14+СВЦЭМ!$D$10+'СЕТ СН'!$H$5-'СЕТ СН'!$H$24</f>
        <v>3083.69614181</v>
      </c>
      <c r="G99" s="36">
        <f>SUMIFS(СВЦЭМ!$D$33:$D$776,СВЦЭМ!$A$33:$A$776,$A99,СВЦЭМ!$B$33:$B$776,G$83)+'СЕТ СН'!$H$14+СВЦЭМ!$D$10+'СЕТ СН'!$H$5-'СЕТ СН'!$H$24</f>
        <v>3066.0836594800003</v>
      </c>
      <c r="H99" s="36">
        <f>SUMIFS(СВЦЭМ!$D$33:$D$776,СВЦЭМ!$A$33:$A$776,$A99,СВЦЭМ!$B$33:$B$776,H$83)+'СЕТ СН'!$H$14+СВЦЭМ!$D$10+'СЕТ СН'!$H$5-'СЕТ СН'!$H$24</f>
        <v>3016.1495058599999</v>
      </c>
      <c r="I99" s="36">
        <f>SUMIFS(СВЦЭМ!$D$33:$D$776,СВЦЭМ!$A$33:$A$776,$A99,СВЦЭМ!$B$33:$B$776,I$83)+'СЕТ СН'!$H$14+СВЦЭМ!$D$10+'СЕТ СН'!$H$5-'СЕТ СН'!$H$24</f>
        <v>2978.1896390699999</v>
      </c>
      <c r="J99" s="36">
        <f>SUMIFS(СВЦЭМ!$D$33:$D$776,СВЦЭМ!$A$33:$A$776,$A99,СВЦЭМ!$B$33:$B$776,J$83)+'СЕТ СН'!$H$14+СВЦЭМ!$D$10+'СЕТ СН'!$H$5-'СЕТ СН'!$H$24</f>
        <v>2961.61292267</v>
      </c>
      <c r="K99" s="36">
        <f>SUMIFS(СВЦЭМ!$D$33:$D$776,СВЦЭМ!$A$33:$A$776,$A99,СВЦЭМ!$B$33:$B$776,K$83)+'СЕТ СН'!$H$14+СВЦЭМ!$D$10+'СЕТ СН'!$H$5-'СЕТ СН'!$H$24</f>
        <v>2964.3024336500002</v>
      </c>
      <c r="L99" s="36">
        <f>SUMIFS(СВЦЭМ!$D$33:$D$776,СВЦЭМ!$A$33:$A$776,$A99,СВЦЭМ!$B$33:$B$776,L$83)+'СЕТ СН'!$H$14+СВЦЭМ!$D$10+'СЕТ СН'!$H$5-'СЕТ СН'!$H$24</f>
        <v>2928.69608109</v>
      </c>
      <c r="M99" s="36">
        <f>SUMIFS(СВЦЭМ!$D$33:$D$776,СВЦЭМ!$A$33:$A$776,$A99,СВЦЭМ!$B$33:$B$776,M$83)+'СЕТ СН'!$H$14+СВЦЭМ!$D$10+'СЕТ СН'!$H$5-'СЕТ СН'!$H$24</f>
        <v>2890.52566359</v>
      </c>
      <c r="N99" s="36">
        <f>SUMIFS(СВЦЭМ!$D$33:$D$776,СВЦЭМ!$A$33:$A$776,$A99,СВЦЭМ!$B$33:$B$776,N$83)+'СЕТ СН'!$H$14+СВЦЭМ!$D$10+'СЕТ СН'!$H$5-'СЕТ СН'!$H$24</f>
        <v>2877.8973146799999</v>
      </c>
      <c r="O99" s="36">
        <f>SUMIFS(СВЦЭМ!$D$33:$D$776,СВЦЭМ!$A$33:$A$776,$A99,СВЦЭМ!$B$33:$B$776,O$83)+'СЕТ СН'!$H$14+СВЦЭМ!$D$10+'СЕТ СН'!$H$5-'СЕТ СН'!$H$24</f>
        <v>2887.4490250399999</v>
      </c>
      <c r="P99" s="36">
        <f>SUMIFS(СВЦЭМ!$D$33:$D$776,СВЦЭМ!$A$33:$A$776,$A99,СВЦЭМ!$B$33:$B$776,P$83)+'СЕТ СН'!$H$14+СВЦЭМ!$D$10+'СЕТ СН'!$H$5-'СЕТ СН'!$H$24</f>
        <v>2889.0875610100002</v>
      </c>
      <c r="Q99" s="36">
        <f>SUMIFS(СВЦЭМ!$D$33:$D$776,СВЦЭМ!$A$33:$A$776,$A99,СВЦЭМ!$B$33:$B$776,Q$83)+'СЕТ СН'!$H$14+СВЦЭМ!$D$10+'СЕТ СН'!$H$5-'СЕТ СН'!$H$24</f>
        <v>2891.8347593799999</v>
      </c>
      <c r="R99" s="36">
        <f>SUMIFS(СВЦЭМ!$D$33:$D$776,СВЦЭМ!$A$33:$A$776,$A99,СВЦЭМ!$B$33:$B$776,R$83)+'СЕТ СН'!$H$14+СВЦЭМ!$D$10+'СЕТ СН'!$H$5-'СЕТ СН'!$H$24</f>
        <v>2880.8795473099999</v>
      </c>
      <c r="S99" s="36">
        <f>SUMIFS(СВЦЭМ!$D$33:$D$776,СВЦЭМ!$A$33:$A$776,$A99,СВЦЭМ!$B$33:$B$776,S$83)+'СЕТ СН'!$H$14+СВЦЭМ!$D$10+'СЕТ СН'!$H$5-'СЕТ СН'!$H$24</f>
        <v>2869.8963277600001</v>
      </c>
      <c r="T99" s="36">
        <f>SUMIFS(СВЦЭМ!$D$33:$D$776,СВЦЭМ!$A$33:$A$776,$A99,СВЦЭМ!$B$33:$B$776,T$83)+'СЕТ СН'!$H$14+СВЦЭМ!$D$10+'СЕТ СН'!$H$5-'СЕТ СН'!$H$24</f>
        <v>2854.4884828899999</v>
      </c>
      <c r="U99" s="36">
        <f>SUMIFS(СВЦЭМ!$D$33:$D$776,СВЦЭМ!$A$33:$A$776,$A99,СВЦЭМ!$B$33:$B$776,U$83)+'СЕТ СН'!$H$14+СВЦЭМ!$D$10+'СЕТ СН'!$H$5-'СЕТ СН'!$H$24</f>
        <v>2829.3539724699999</v>
      </c>
      <c r="V99" s="36">
        <f>SUMIFS(СВЦЭМ!$D$33:$D$776,СВЦЭМ!$A$33:$A$776,$A99,СВЦЭМ!$B$33:$B$776,V$83)+'СЕТ СН'!$H$14+СВЦЭМ!$D$10+'СЕТ СН'!$H$5-'СЕТ СН'!$H$24</f>
        <v>2831.4284047000001</v>
      </c>
      <c r="W99" s="36">
        <f>SUMIFS(СВЦЭМ!$D$33:$D$776,СВЦЭМ!$A$33:$A$776,$A99,СВЦЭМ!$B$33:$B$776,W$83)+'СЕТ СН'!$H$14+СВЦЭМ!$D$10+'СЕТ СН'!$H$5-'СЕТ СН'!$H$24</f>
        <v>2847.2453547099999</v>
      </c>
      <c r="X99" s="36">
        <f>SUMIFS(СВЦЭМ!$D$33:$D$776,СВЦЭМ!$A$33:$A$776,$A99,СВЦЭМ!$B$33:$B$776,X$83)+'СЕТ СН'!$H$14+СВЦЭМ!$D$10+'СЕТ СН'!$H$5-'СЕТ СН'!$H$24</f>
        <v>2858.57361098</v>
      </c>
      <c r="Y99" s="36">
        <f>SUMIFS(СВЦЭМ!$D$33:$D$776,СВЦЭМ!$A$33:$A$776,$A99,СВЦЭМ!$B$33:$B$776,Y$83)+'СЕТ СН'!$H$14+СВЦЭМ!$D$10+'СЕТ СН'!$H$5-'СЕТ СН'!$H$24</f>
        <v>2884.5439752100001</v>
      </c>
    </row>
    <row r="100" spans="1:25" ht="15.75" x14ac:dyDescent="0.2">
      <c r="A100" s="35">
        <f t="shared" si="2"/>
        <v>44152</v>
      </c>
      <c r="B100" s="36">
        <f>SUMIFS(СВЦЭМ!$D$33:$D$776,СВЦЭМ!$A$33:$A$776,$A100,СВЦЭМ!$B$33:$B$776,B$83)+'СЕТ СН'!$H$14+СВЦЭМ!$D$10+'СЕТ СН'!$H$5-'СЕТ СН'!$H$24</f>
        <v>2908.8239322600002</v>
      </c>
      <c r="C100" s="36">
        <f>SUMIFS(СВЦЭМ!$D$33:$D$776,СВЦЭМ!$A$33:$A$776,$A100,СВЦЭМ!$B$33:$B$776,C$83)+'СЕТ СН'!$H$14+СВЦЭМ!$D$10+'СЕТ СН'!$H$5-'СЕТ СН'!$H$24</f>
        <v>2983.1628918400002</v>
      </c>
      <c r="D100" s="36">
        <f>SUMIFS(СВЦЭМ!$D$33:$D$776,СВЦЭМ!$A$33:$A$776,$A100,СВЦЭМ!$B$33:$B$776,D$83)+'СЕТ СН'!$H$14+СВЦЭМ!$D$10+'СЕТ СН'!$H$5-'СЕТ СН'!$H$24</f>
        <v>3039.1817060100002</v>
      </c>
      <c r="E100" s="36">
        <f>SUMIFS(СВЦЭМ!$D$33:$D$776,СВЦЭМ!$A$33:$A$776,$A100,СВЦЭМ!$B$33:$B$776,E$83)+'СЕТ СН'!$H$14+СВЦЭМ!$D$10+'СЕТ СН'!$H$5-'СЕТ СН'!$H$24</f>
        <v>3044.0149308800001</v>
      </c>
      <c r="F100" s="36">
        <f>SUMIFS(СВЦЭМ!$D$33:$D$776,СВЦЭМ!$A$33:$A$776,$A100,СВЦЭМ!$B$33:$B$776,F$83)+'СЕТ СН'!$H$14+СВЦЭМ!$D$10+'СЕТ СН'!$H$5-'СЕТ СН'!$H$24</f>
        <v>3046.4148578200002</v>
      </c>
      <c r="G100" s="36">
        <f>SUMIFS(СВЦЭМ!$D$33:$D$776,СВЦЭМ!$A$33:$A$776,$A100,СВЦЭМ!$B$33:$B$776,G$83)+'СЕТ СН'!$H$14+СВЦЭМ!$D$10+'СЕТ СН'!$H$5-'СЕТ СН'!$H$24</f>
        <v>3037.1656606699999</v>
      </c>
      <c r="H100" s="36">
        <f>SUMIFS(СВЦЭМ!$D$33:$D$776,СВЦЭМ!$A$33:$A$776,$A100,СВЦЭМ!$B$33:$B$776,H$83)+'СЕТ СН'!$H$14+СВЦЭМ!$D$10+'СЕТ СН'!$H$5-'СЕТ СН'!$H$24</f>
        <v>2999.1079800100001</v>
      </c>
      <c r="I100" s="36">
        <f>SUMIFS(СВЦЭМ!$D$33:$D$776,СВЦЭМ!$A$33:$A$776,$A100,СВЦЭМ!$B$33:$B$776,I$83)+'СЕТ СН'!$H$14+СВЦЭМ!$D$10+'СЕТ СН'!$H$5-'СЕТ СН'!$H$24</f>
        <v>2952.1450092200002</v>
      </c>
      <c r="J100" s="36">
        <f>SUMIFS(СВЦЭМ!$D$33:$D$776,СВЦЭМ!$A$33:$A$776,$A100,СВЦЭМ!$B$33:$B$776,J$83)+'СЕТ СН'!$H$14+СВЦЭМ!$D$10+'СЕТ СН'!$H$5-'СЕТ СН'!$H$24</f>
        <v>2922.4843797499998</v>
      </c>
      <c r="K100" s="36">
        <f>SUMIFS(СВЦЭМ!$D$33:$D$776,СВЦЭМ!$A$33:$A$776,$A100,СВЦЭМ!$B$33:$B$776,K$83)+'СЕТ СН'!$H$14+СВЦЭМ!$D$10+'СЕТ СН'!$H$5-'СЕТ СН'!$H$24</f>
        <v>2970.4722082500002</v>
      </c>
      <c r="L100" s="36">
        <f>SUMIFS(СВЦЭМ!$D$33:$D$776,СВЦЭМ!$A$33:$A$776,$A100,СВЦЭМ!$B$33:$B$776,L$83)+'СЕТ СН'!$H$14+СВЦЭМ!$D$10+'СЕТ СН'!$H$5-'СЕТ СН'!$H$24</f>
        <v>2930.2909121799999</v>
      </c>
      <c r="M100" s="36">
        <f>SUMIFS(СВЦЭМ!$D$33:$D$776,СВЦЭМ!$A$33:$A$776,$A100,СВЦЭМ!$B$33:$B$776,M$83)+'СЕТ СН'!$H$14+СВЦЭМ!$D$10+'СЕТ СН'!$H$5-'СЕТ СН'!$H$24</f>
        <v>2867.3036598999997</v>
      </c>
      <c r="N100" s="36">
        <f>SUMIFS(СВЦЭМ!$D$33:$D$776,СВЦЭМ!$A$33:$A$776,$A100,СВЦЭМ!$B$33:$B$776,N$83)+'СЕТ СН'!$H$14+СВЦЭМ!$D$10+'СЕТ СН'!$H$5-'СЕТ СН'!$H$24</f>
        <v>2853.6051773499998</v>
      </c>
      <c r="O100" s="36">
        <f>SUMIFS(СВЦЭМ!$D$33:$D$776,СВЦЭМ!$A$33:$A$776,$A100,СВЦЭМ!$B$33:$B$776,O$83)+'СЕТ СН'!$H$14+СВЦЭМ!$D$10+'СЕТ СН'!$H$5-'СЕТ СН'!$H$24</f>
        <v>2857.7535093400002</v>
      </c>
      <c r="P100" s="36">
        <f>SUMIFS(СВЦЭМ!$D$33:$D$776,СВЦЭМ!$A$33:$A$776,$A100,СВЦЭМ!$B$33:$B$776,P$83)+'СЕТ СН'!$H$14+СВЦЭМ!$D$10+'СЕТ СН'!$H$5-'СЕТ СН'!$H$24</f>
        <v>2855.5311764399999</v>
      </c>
      <c r="Q100" s="36">
        <f>SUMIFS(СВЦЭМ!$D$33:$D$776,СВЦЭМ!$A$33:$A$776,$A100,СВЦЭМ!$B$33:$B$776,Q$83)+'СЕТ СН'!$H$14+СВЦЭМ!$D$10+'СЕТ СН'!$H$5-'СЕТ СН'!$H$24</f>
        <v>2856.0651364400001</v>
      </c>
      <c r="R100" s="36">
        <f>SUMIFS(СВЦЭМ!$D$33:$D$776,СВЦЭМ!$A$33:$A$776,$A100,СВЦЭМ!$B$33:$B$776,R$83)+'СЕТ СН'!$H$14+СВЦЭМ!$D$10+'СЕТ СН'!$H$5-'СЕТ СН'!$H$24</f>
        <v>2957.9596342</v>
      </c>
      <c r="S100" s="36">
        <f>SUMIFS(СВЦЭМ!$D$33:$D$776,СВЦЭМ!$A$33:$A$776,$A100,СВЦЭМ!$B$33:$B$776,S$83)+'СЕТ СН'!$H$14+СВЦЭМ!$D$10+'СЕТ СН'!$H$5-'СЕТ СН'!$H$24</f>
        <v>2930.4253149699998</v>
      </c>
      <c r="T100" s="36">
        <f>SUMIFS(СВЦЭМ!$D$33:$D$776,СВЦЭМ!$A$33:$A$776,$A100,СВЦЭМ!$B$33:$B$776,T$83)+'СЕТ СН'!$H$14+СВЦЭМ!$D$10+'СЕТ СН'!$H$5-'СЕТ СН'!$H$24</f>
        <v>2863.6804032</v>
      </c>
      <c r="U100" s="36">
        <f>SUMIFS(СВЦЭМ!$D$33:$D$776,СВЦЭМ!$A$33:$A$776,$A100,СВЦЭМ!$B$33:$B$776,U$83)+'СЕТ СН'!$H$14+СВЦЭМ!$D$10+'СЕТ СН'!$H$5-'СЕТ СН'!$H$24</f>
        <v>2813.68474444</v>
      </c>
      <c r="V100" s="36">
        <f>SUMIFS(СВЦЭМ!$D$33:$D$776,СВЦЭМ!$A$33:$A$776,$A100,СВЦЭМ!$B$33:$B$776,V$83)+'СЕТ СН'!$H$14+СВЦЭМ!$D$10+'СЕТ СН'!$H$5-'СЕТ СН'!$H$24</f>
        <v>2804.5486127700001</v>
      </c>
      <c r="W100" s="36">
        <f>SUMIFS(СВЦЭМ!$D$33:$D$776,СВЦЭМ!$A$33:$A$776,$A100,СВЦЭМ!$B$33:$B$776,W$83)+'СЕТ СН'!$H$14+СВЦЭМ!$D$10+'СЕТ СН'!$H$5-'СЕТ СН'!$H$24</f>
        <v>2836.4572110899999</v>
      </c>
      <c r="X100" s="36">
        <f>SUMIFS(СВЦЭМ!$D$33:$D$776,СВЦЭМ!$A$33:$A$776,$A100,СВЦЭМ!$B$33:$B$776,X$83)+'СЕТ СН'!$H$14+СВЦЭМ!$D$10+'СЕТ СН'!$H$5-'СЕТ СН'!$H$24</f>
        <v>2836.96064703</v>
      </c>
      <c r="Y100" s="36">
        <f>SUMIFS(СВЦЭМ!$D$33:$D$776,СВЦЭМ!$A$33:$A$776,$A100,СВЦЭМ!$B$33:$B$776,Y$83)+'СЕТ СН'!$H$14+СВЦЭМ!$D$10+'СЕТ СН'!$H$5-'СЕТ СН'!$H$24</f>
        <v>2855.59718845</v>
      </c>
    </row>
    <row r="101" spans="1:25" ht="15.75" x14ac:dyDescent="0.2">
      <c r="A101" s="35">
        <f t="shared" si="2"/>
        <v>44153</v>
      </c>
      <c r="B101" s="36">
        <f>SUMIFS(СВЦЭМ!$D$33:$D$776,СВЦЭМ!$A$33:$A$776,$A101,СВЦЭМ!$B$33:$B$776,B$83)+'СЕТ СН'!$H$14+СВЦЭМ!$D$10+'СЕТ СН'!$H$5-'СЕТ СН'!$H$24</f>
        <v>2917.1385408199999</v>
      </c>
      <c r="C101" s="36">
        <f>SUMIFS(СВЦЭМ!$D$33:$D$776,СВЦЭМ!$A$33:$A$776,$A101,СВЦЭМ!$B$33:$B$776,C$83)+'СЕТ СН'!$H$14+СВЦЭМ!$D$10+'СЕТ СН'!$H$5-'СЕТ СН'!$H$24</f>
        <v>2968.6204034799998</v>
      </c>
      <c r="D101" s="36">
        <f>SUMIFS(СВЦЭМ!$D$33:$D$776,СВЦЭМ!$A$33:$A$776,$A101,СВЦЭМ!$B$33:$B$776,D$83)+'СЕТ СН'!$H$14+СВЦЭМ!$D$10+'СЕТ СН'!$H$5-'СЕТ СН'!$H$24</f>
        <v>3008.5766588000001</v>
      </c>
      <c r="E101" s="36">
        <f>SUMIFS(СВЦЭМ!$D$33:$D$776,СВЦЭМ!$A$33:$A$776,$A101,СВЦЭМ!$B$33:$B$776,E$83)+'СЕТ СН'!$H$14+СВЦЭМ!$D$10+'СЕТ СН'!$H$5-'СЕТ СН'!$H$24</f>
        <v>3022.41047819</v>
      </c>
      <c r="F101" s="36">
        <f>SUMIFS(СВЦЭМ!$D$33:$D$776,СВЦЭМ!$A$33:$A$776,$A101,СВЦЭМ!$B$33:$B$776,F$83)+'СЕТ СН'!$H$14+СВЦЭМ!$D$10+'СЕТ СН'!$H$5-'СЕТ СН'!$H$24</f>
        <v>3018.3085684600001</v>
      </c>
      <c r="G101" s="36">
        <f>SUMIFS(СВЦЭМ!$D$33:$D$776,СВЦЭМ!$A$33:$A$776,$A101,СВЦЭМ!$B$33:$B$776,G$83)+'СЕТ СН'!$H$14+СВЦЭМ!$D$10+'СЕТ СН'!$H$5-'СЕТ СН'!$H$24</f>
        <v>2999.8874135699998</v>
      </c>
      <c r="H101" s="36">
        <f>SUMIFS(СВЦЭМ!$D$33:$D$776,СВЦЭМ!$A$33:$A$776,$A101,СВЦЭМ!$B$33:$B$776,H$83)+'СЕТ СН'!$H$14+СВЦЭМ!$D$10+'СЕТ СН'!$H$5-'СЕТ СН'!$H$24</f>
        <v>3000.00228156</v>
      </c>
      <c r="I101" s="36">
        <f>SUMIFS(СВЦЭМ!$D$33:$D$776,СВЦЭМ!$A$33:$A$776,$A101,СВЦЭМ!$B$33:$B$776,I$83)+'СЕТ СН'!$H$14+СВЦЭМ!$D$10+'СЕТ СН'!$H$5-'СЕТ СН'!$H$24</f>
        <v>2980.4806203799999</v>
      </c>
      <c r="J101" s="36">
        <f>SUMIFS(СВЦЭМ!$D$33:$D$776,СВЦЭМ!$A$33:$A$776,$A101,СВЦЭМ!$B$33:$B$776,J$83)+'СЕТ СН'!$H$14+СВЦЭМ!$D$10+'СЕТ СН'!$H$5-'СЕТ СН'!$H$24</f>
        <v>2954.7272667699999</v>
      </c>
      <c r="K101" s="36">
        <f>SUMIFS(СВЦЭМ!$D$33:$D$776,СВЦЭМ!$A$33:$A$776,$A101,СВЦЭМ!$B$33:$B$776,K$83)+'СЕТ СН'!$H$14+СВЦЭМ!$D$10+'СЕТ СН'!$H$5-'СЕТ СН'!$H$24</f>
        <v>2943.6234790799999</v>
      </c>
      <c r="L101" s="36">
        <f>SUMIFS(СВЦЭМ!$D$33:$D$776,СВЦЭМ!$A$33:$A$776,$A101,СВЦЭМ!$B$33:$B$776,L$83)+'СЕТ СН'!$H$14+СВЦЭМ!$D$10+'СЕТ СН'!$H$5-'СЕТ СН'!$H$24</f>
        <v>2912.84944232</v>
      </c>
      <c r="M101" s="36">
        <f>SUMIFS(СВЦЭМ!$D$33:$D$776,СВЦЭМ!$A$33:$A$776,$A101,СВЦЭМ!$B$33:$B$776,M$83)+'СЕТ СН'!$H$14+СВЦЭМ!$D$10+'СЕТ СН'!$H$5-'СЕТ СН'!$H$24</f>
        <v>2888.1472094299997</v>
      </c>
      <c r="N101" s="36">
        <f>SUMIFS(СВЦЭМ!$D$33:$D$776,СВЦЭМ!$A$33:$A$776,$A101,СВЦЭМ!$B$33:$B$776,N$83)+'СЕТ СН'!$H$14+СВЦЭМ!$D$10+'СЕТ СН'!$H$5-'СЕТ СН'!$H$24</f>
        <v>2875.45483934</v>
      </c>
      <c r="O101" s="36">
        <f>SUMIFS(СВЦЭМ!$D$33:$D$776,СВЦЭМ!$A$33:$A$776,$A101,СВЦЭМ!$B$33:$B$776,O$83)+'СЕТ СН'!$H$14+СВЦЭМ!$D$10+'СЕТ СН'!$H$5-'СЕТ СН'!$H$24</f>
        <v>2873.81083059</v>
      </c>
      <c r="P101" s="36">
        <f>SUMIFS(СВЦЭМ!$D$33:$D$776,СВЦЭМ!$A$33:$A$776,$A101,СВЦЭМ!$B$33:$B$776,P$83)+'СЕТ СН'!$H$14+СВЦЭМ!$D$10+'СЕТ СН'!$H$5-'СЕТ СН'!$H$24</f>
        <v>2876.13297702</v>
      </c>
      <c r="Q101" s="36">
        <f>SUMIFS(СВЦЭМ!$D$33:$D$776,СВЦЭМ!$A$33:$A$776,$A101,СВЦЭМ!$B$33:$B$776,Q$83)+'СЕТ СН'!$H$14+СВЦЭМ!$D$10+'СЕТ СН'!$H$5-'СЕТ СН'!$H$24</f>
        <v>2875.6441185499998</v>
      </c>
      <c r="R101" s="36">
        <f>SUMIFS(СВЦЭМ!$D$33:$D$776,СВЦЭМ!$A$33:$A$776,$A101,СВЦЭМ!$B$33:$B$776,R$83)+'СЕТ СН'!$H$14+СВЦЭМ!$D$10+'СЕТ СН'!$H$5-'СЕТ СН'!$H$24</f>
        <v>2868.9666338799998</v>
      </c>
      <c r="S101" s="36">
        <f>SUMIFS(СВЦЭМ!$D$33:$D$776,СВЦЭМ!$A$33:$A$776,$A101,СВЦЭМ!$B$33:$B$776,S$83)+'СЕТ СН'!$H$14+СВЦЭМ!$D$10+'СЕТ СН'!$H$5-'СЕТ СН'!$H$24</f>
        <v>2888.9566486399999</v>
      </c>
      <c r="T101" s="36">
        <f>SUMIFS(СВЦЭМ!$D$33:$D$776,СВЦЭМ!$A$33:$A$776,$A101,СВЦЭМ!$B$33:$B$776,T$83)+'СЕТ СН'!$H$14+СВЦЭМ!$D$10+'СЕТ СН'!$H$5-'СЕТ СН'!$H$24</f>
        <v>2907.8709996899997</v>
      </c>
      <c r="U101" s="36">
        <f>SUMIFS(СВЦЭМ!$D$33:$D$776,СВЦЭМ!$A$33:$A$776,$A101,СВЦЭМ!$B$33:$B$776,U$83)+'СЕТ СН'!$H$14+СВЦЭМ!$D$10+'СЕТ СН'!$H$5-'СЕТ СН'!$H$24</f>
        <v>2906.2394639899999</v>
      </c>
      <c r="V101" s="36">
        <f>SUMIFS(СВЦЭМ!$D$33:$D$776,СВЦЭМ!$A$33:$A$776,$A101,СВЦЭМ!$B$33:$B$776,V$83)+'СЕТ СН'!$H$14+СВЦЭМ!$D$10+'СЕТ СН'!$H$5-'СЕТ СН'!$H$24</f>
        <v>2896.4616404200001</v>
      </c>
      <c r="W101" s="36">
        <f>SUMIFS(СВЦЭМ!$D$33:$D$776,СВЦЭМ!$A$33:$A$776,$A101,СВЦЭМ!$B$33:$B$776,W$83)+'СЕТ СН'!$H$14+СВЦЭМ!$D$10+'СЕТ СН'!$H$5-'СЕТ СН'!$H$24</f>
        <v>2887.7464385100002</v>
      </c>
      <c r="X101" s="36">
        <f>SUMIFS(СВЦЭМ!$D$33:$D$776,СВЦЭМ!$A$33:$A$776,$A101,СВЦЭМ!$B$33:$B$776,X$83)+'СЕТ СН'!$H$14+СВЦЭМ!$D$10+'СЕТ СН'!$H$5-'СЕТ СН'!$H$24</f>
        <v>2878.5751850799998</v>
      </c>
      <c r="Y101" s="36">
        <f>SUMIFS(СВЦЭМ!$D$33:$D$776,СВЦЭМ!$A$33:$A$776,$A101,СВЦЭМ!$B$33:$B$776,Y$83)+'СЕТ СН'!$H$14+СВЦЭМ!$D$10+'СЕТ СН'!$H$5-'СЕТ СН'!$H$24</f>
        <v>2883.60016494</v>
      </c>
    </row>
    <row r="102" spans="1:25" ht="15.75" x14ac:dyDescent="0.2">
      <c r="A102" s="35">
        <f t="shared" si="2"/>
        <v>44154</v>
      </c>
      <c r="B102" s="36">
        <f>SUMIFS(СВЦЭМ!$D$33:$D$776,СВЦЭМ!$A$33:$A$776,$A102,СВЦЭМ!$B$33:$B$776,B$83)+'СЕТ СН'!$H$14+СВЦЭМ!$D$10+'СЕТ СН'!$H$5-'СЕТ СН'!$H$24</f>
        <v>2954.0664796400001</v>
      </c>
      <c r="C102" s="36">
        <f>SUMIFS(СВЦЭМ!$D$33:$D$776,СВЦЭМ!$A$33:$A$776,$A102,СВЦЭМ!$B$33:$B$776,C$83)+'СЕТ СН'!$H$14+СВЦЭМ!$D$10+'СЕТ СН'!$H$5-'СЕТ СН'!$H$24</f>
        <v>3017.4639043699999</v>
      </c>
      <c r="D102" s="36">
        <f>SUMIFS(СВЦЭМ!$D$33:$D$776,СВЦЭМ!$A$33:$A$776,$A102,СВЦЭМ!$B$33:$B$776,D$83)+'СЕТ СН'!$H$14+СВЦЭМ!$D$10+'СЕТ СН'!$H$5-'СЕТ СН'!$H$24</f>
        <v>3047.0371174299999</v>
      </c>
      <c r="E102" s="36">
        <f>SUMIFS(СВЦЭМ!$D$33:$D$776,СВЦЭМ!$A$33:$A$776,$A102,СВЦЭМ!$B$33:$B$776,E$83)+'СЕТ СН'!$H$14+СВЦЭМ!$D$10+'СЕТ СН'!$H$5-'СЕТ СН'!$H$24</f>
        <v>3050.4557896200004</v>
      </c>
      <c r="F102" s="36">
        <f>SUMIFS(СВЦЭМ!$D$33:$D$776,СВЦЭМ!$A$33:$A$776,$A102,СВЦЭМ!$B$33:$B$776,F$83)+'СЕТ СН'!$H$14+СВЦЭМ!$D$10+'СЕТ СН'!$H$5-'СЕТ СН'!$H$24</f>
        <v>3048.16389768</v>
      </c>
      <c r="G102" s="36">
        <f>SUMIFS(СВЦЭМ!$D$33:$D$776,СВЦЭМ!$A$33:$A$776,$A102,СВЦЭМ!$B$33:$B$776,G$83)+'СЕТ СН'!$H$14+СВЦЭМ!$D$10+'СЕТ СН'!$H$5-'СЕТ СН'!$H$24</f>
        <v>3049.2170824899999</v>
      </c>
      <c r="H102" s="36">
        <f>SUMIFS(СВЦЭМ!$D$33:$D$776,СВЦЭМ!$A$33:$A$776,$A102,СВЦЭМ!$B$33:$B$776,H$83)+'СЕТ СН'!$H$14+СВЦЭМ!$D$10+'СЕТ СН'!$H$5-'СЕТ СН'!$H$24</f>
        <v>3027.34610109</v>
      </c>
      <c r="I102" s="36">
        <f>SUMIFS(СВЦЭМ!$D$33:$D$776,СВЦЭМ!$A$33:$A$776,$A102,СВЦЭМ!$B$33:$B$776,I$83)+'СЕТ СН'!$H$14+СВЦЭМ!$D$10+'СЕТ СН'!$H$5-'СЕТ СН'!$H$24</f>
        <v>2981.83244195</v>
      </c>
      <c r="J102" s="36">
        <f>SUMIFS(СВЦЭМ!$D$33:$D$776,СВЦЭМ!$A$33:$A$776,$A102,СВЦЭМ!$B$33:$B$776,J$83)+'СЕТ СН'!$H$14+СВЦЭМ!$D$10+'СЕТ СН'!$H$5-'СЕТ СН'!$H$24</f>
        <v>2953.5003589899998</v>
      </c>
      <c r="K102" s="36">
        <f>SUMIFS(СВЦЭМ!$D$33:$D$776,СВЦЭМ!$A$33:$A$776,$A102,СВЦЭМ!$B$33:$B$776,K$83)+'СЕТ СН'!$H$14+СВЦЭМ!$D$10+'СЕТ СН'!$H$5-'СЕТ СН'!$H$24</f>
        <v>2947.6390830800001</v>
      </c>
      <c r="L102" s="36">
        <f>SUMIFS(СВЦЭМ!$D$33:$D$776,СВЦЭМ!$A$33:$A$776,$A102,СВЦЭМ!$B$33:$B$776,L$83)+'СЕТ СН'!$H$14+СВЦЭМ!$D$10+'СЕТ СН'!$H$5-'СЕТ СН'!$H$24</f>
        <v>2916.0397914599998</v>
      </c>
      <c r="M102" s="36">
        <f>SUMIFS(СВЦЭМ!$D$33:$D$776,СВЦЭМ!$A$33:$A$776,$A102,СВЦЭМ!$B$33:$B$776,M$83)+'СЕТ СН'!$H$14+СВЦЭМ!$D$10+'СЕТ СН'!$H$5-'СЕТ СН'!$H$24</f>
        <v>2890.59173491</v>
      </c>
      <c r="N102" s="36">
        <f>SUMIFS(СВЦЭМ!$D$33:$D$776,СВЦЭМ!$A$33:$A$776,$A102,СВЦЭМ!$B$33:$B$776,N$83)+'СЕТ СН'!$H$14+СВЦЭМ!$D$10+'СЕТ СН'!$H$5-'СЕТ СН'!$H$24</f>
        <v>2875.8835074899998</v>
      </c>
      <c r="O102" s="36">
        <f>SUMIFS(СВЦЭМ!$D$33:$D$776,СВЦЭМ!$A$33:$A$776,$A102,СВЦЭМ!$B$33:$B$776,O$83)+'СЕТ СН'!$H$14+СВЦЭМ!$D$10+'СЕТ СН'!$H$5-'СЕТ СН'!$H$24</f>
        <v>2881.4486339200002</v>
      </c>
      <c r="P102" s="36">
        <f>SUMIFS(СВЦЭМ!$D$33:$D$776,СВЦЭМ!$A$33:$A$776,$A102,СВЦЭМ!$B$33:$B$776,P$83)+'СЕТ СН'!$H$14+СВЦЭМ!$D$10+'СЕТ СН'!$H$5-'СЕТ СН'!$H$24</f>
        <v>2887.6444657000002</v>
      </c>
      <c r="Q102" s="36">
        <f>SUMIFS(СВЦЭМ!$D$33:$D$776,СВЦЭМ!$A$33:$A$776,$A102,СВЦЭМ!$B$33:$B$776,Q$83)+'СЕТ СН'!$H$14+СВЦЭМ!$D$10+'СЕТ СН'!$H$5-'СЕТ СН'!$H$24</f>
        <v>2889.3607917999998</v>
      </c>
      <c r="R102" s="36">
        <f>SUMIFS(СВЦЭМ!$D$33:$D$776,СВЦЭМ!$A$33:$A$776,$A102,СВЦЭМ!$B$33:$B$776,R$83)+'СЕТ СН'!$H$14+СВЦЭМ!$D$10+'СЕТ СН'!$H$5-'СЕТ СН'!$H$24</f>
        <v>2884.21056254</v>
      </c>
      <c r="S102" s="36">
        <f>SUMIFS(СВЦЭМ!$D$33:$D$776,СВЦЭМ!$A$33:$A$776,$A102,СВЦЭМ!$B$33:$B$776,S$83)+'СЕТ СН'!$H$14+СВЦЭМ!$D$10+'СЕТ СН'!$H$5-'СЕТ СН'!$H$24</f>
        <v>2885.80622528</v>
      </c>
      <c r="T102" s="36">
        <f>SUMIFS(СВЦЭМ!$D$33:$D$776,СВЦЭМ!$A$33:$A$776,$A102,СВЦЭМ!$B$33:$B$776,T$83)+'СЕТ СН'!$H$14+СВЦЭМ!$D$10+'СЕТ СН'!$H$5-'СЕТ СН'!$H$24</f>
        <v>2902.2596085800001</v>
      </c>
      <c r="U102" s="36">
        <f>SUMIFS(СВЦЭМ!$D$33:$D$776,СВЦЭМ!$A$33:$A$776,$A102,СВЦЭМ!$B$33:$B$776,U$83)+'СЕТ СН'!$H$14+СВЦЭМ!$D$10+'СЕТ СН'!$H$5-'СЕТ СН'!$H$24</f>
        <v>2897.3093767999999</v>
      </c>
      <c r="V102" s="36">
        <f>SUMIFS(СВЦЭМ!$D$33:$D$776,СВЦЭМ!$A$33:$A$776,$A102,СВЦЭМ!$B$33:$B$776,V$83)+'СЕТ СН'!$H$14+СВЦЭМ!$D$10+'СЕТ СН'!$H$5-'СЕТ СН'!$H$24</f>
        <v>2882.0562841599999</v>
      </c>
      <c r="W102" s="36">
        <f>SUMIFS(СВЦЭМ!$D$33:$D$776,СВЦЭМ!$A$33:$A$776,$A102,СВЦЭМ!$B$33:$B$776,W$83)+'СЕТ СН'!$H$14+СВЦЭМ!$D$10+'СЕТ СН'!$H$5-'СЕТ СН'!$H$24</f>
        <v>2871.8193087099999</v>
      </c>
      <c r="X102" s="36">
        <f>SUMIFS(СВЦЭМ!$D$33:$D$776,СВЦЭМ!$A$33:$A$776,$A102,СВЦЭМ!$B$33:$B$776,X$83)+'СЕТ СН'!$H$14+СВЦЭМ!$D$10+'СЕТ СН'!$H$5-'СЕТ СН'!$H$24</f>
        <v>2863.5763772700002</v>
      </c>
      <c r="Y102" s="36">
        <f>SUMIFS(СВЦЭМ!$D$33:$D$776,СВЦЭМ!$A$33:$A$776,$A102,СВЦЭМ!$B$33:$B$776,Y$83)+'СЕТ СН'!$H$14+СВЦЭМ!$D$10+'СЕТ СН'!$H$5-'СЕТ СН'!$H$24</f>
        <v>2860.4380929099998</v>
      </c>
    </row>
    <row r="103" spans="1:25" ht="15.75" x14ac:dyDescent="0.2">
      <c r="A103" s="35">
        <f t="shared" si="2"/>
        <v>44155</v>
      </c>
      <c r="B103" s="36">
        <f>SUMIFS(СВЦЭМ!$D$33:$D$776,СВЦЭМ!$A$33:$A$776,$A103,СВЦЭМ!$B$33:$B$776,B$83)+'СЕТ СН'!$H$14+СВЦЭМ!$D$10+'СЕТ СН'!$H$5-'СЕТ СН'!$H$24</f>
        <v>2934.6451716900001</v>
      </c>
      <c r="C103" s="36">
        <f>SUMIFS(СВЦЭМ!$D$33:$D$776,СВЦЭМ!$A$33:$A$776,$A103,СВЦЭМ!$B$33:$B$776,C$83)+'СЕТ СН'!$H$14+СВЦЭМ!$D$10+'СЕТ СН'!$H$5-'СЕТ СН'!$H$24</f>
        <v>3022.02298363</v>
      </c>
      <c r="D103" s="36">
        <f>SUMIFS(СВЦЭМ!$D$33:$D$776,СВЦЭМ!$A$33:$A$776,$A103,СВЦЭМ!$B$33:$B$776,D$83)+'СЕТ СН'!$H$14+СВЦЭМ!$D$10+'СЕТ СН'!$H$5-'СЕТ СН'!$H$24</f>
        <v>3068.4755708900002</v>
      </c>
      <c r="E103" s="36">
        <f>SUMIFS(СВЦЭМ!$D$33:$D$776,СВЦЭМ!$A$33:$A$776,$A103,СВЦЭМ!$B$33:$B$776,E$83)+'СЕТ СН'!$H$14+СВЦЭМ!$D$10+'СЕТ СН'!$H$5-'СЕТ СН'!$H$24</f>
        <v>3080.95632041</v>
      </c>
      <c r="F103" s="36">
        <f>SUMIFS(СВЦЭМ!$D$33:$D$776,СВЦЭМ!$A$33:$A$776,$A103,СВЦЭМ!$B$33:$B$776,F$83)+'СЕТ СН'!$H$14+СВЦЭМ!$D$10+'СЕТ СН'!$H$5-'СЕТ СН'!$H$24</f>
        <v>3076.3974948300001</v>
      </c>
      <c r="G103" s="36">
        <f>SUMIFS(СВЦЭМ!$D$33:$D$776,СВЦЭМ!$A$33:$A$776,$A103,СВЦЭМ!$B$33:$B$776,G$83)+'СЕТ СН'!$H$14+СВЦЭМ!$D$10+'СЕТ СН'!$H$5-'СЕТ СН'!$H$24</f>
        <v>3059.6933086899999</v>
      </c>
      <c r="H103" s="36">
        <f>SUMIFS(СВЦЭМ!$D$33:$D$776,СВЦЭМ!$A$33:$A$776,$A103,СВЦЭМ!$B$33:$B$776,H$83)+'СЕТ СН'!$H$14+СВЦЭМ!$D$10+'СЕТ СН'!$H$5-'СЕТ СН'!$H$24</f>
        <v>3014.75036688</v>
      </c>
      <c r="I103" s="36">
        <f>SUMIFS(СВЦЭМ!$D$33:$D$776,СВЦЭМ!$A$33:$A$776,$A103,СВЦЭМ!$B$33:$B$776,I$83)+'СЕТ СН'!$H$14+СВЦЭМ!$D$10+'СЕТ СН'!$H$5-'СЕТ СН'!$H$24</f>
        <v>2970.7171023999999</v>
      </c>
      <c r="J103" s="36">
        <f>SUMIFS(СВЦЭМ!$D$33:$D$776,СВЦЭМ!$A$33:$A$776,$A103,СВЦЭМ!$B$33:$B$776,J$83)+'СЕТ СН'!$H$14+СВЦЭМ!$D$10+'СЕТ СН'!$H$5-'СЕТ СН'!$H$24</f>
        <v>2952.8796482799999</v>
      </c>
      <c r="K103" s="36">
        <f>SUMIFS(СВЦЭМ!$D$33:$D$776,СВЦЭМ!$A$33:$A$776,$A103,СВЦЭМ!$B$33:$B$776,K$83)+'СЕТ СН'!$H$14+СВЦЭМ!$D$10+'СЕТ СН'!$H$5-'СЕТ СН'!$H$24</f>
        <v>2948.0564184099999</v>
      </c>
      <c r="L103" s="36">
        <f>SUMIFS(СВЦЭМ!$D$33:$D$776,СВЦЭМ!$A$33:$A$776,$A103,СВЦЭМ!$B$33:$B$776,L$83)+'СЕТ СН'!$H$14+СВЦЭМ!$D$10+'СЕТ СН'!$H$5-'СЕТ СН'!$H$24</f>
        <v>2926.4358475999998</v>
      </c>
      <c r="M103" s="36">
        <f>SUMIFS(СВЦЭМ!$D$33:$D$776,СВЦЭМ!$A$33:$A$776,$A103,СВЦЭМ!$B$33:$B$776,M$83)+'СЕТ СН'!$H$14+СВЦЭМ!$D$10+'СЕТ СН'!$H$5-'СЕТ СН'!$H$24</f>
        <v>2878.3927766299998</v>
      </c>
      <c r="N103" s="36">
        <f>SUMIFS(СВЦЭМ!$D$33:$D$776,СВЦЭМ!$A$33:$A$776,$A103,СВЦЭМ!$B$33:$B$776,N$83)+'СЕТ СН'!$H$14+СВЦЭМ!$D$10+'СЕТ СН'!$H$5-'СЕТ СН'!$H$24</f>
        <v>2866.0495543900001</v>
      </c>
      <c r="O103" s="36">
        <f>SUMIFS(СВЦЭМ!$D$33:$D$776,СВЦЭМ!$A$33:$A$776,$A103,СВЦЭМ!$B$33:$B$776,O$83)+'СЕТ СН'!$H$14+СВЦЭМ!$D$10+'СЕТ СН'!$H$5-'СЕТ СН'!$H$24</f>
        <v>2869.8062518400002</v>
      </c>
      <c r="P103" s="36">
        <f>SUMIFS(СВЦЭМ!$D$33:$D$776,СВЦЭМ!$A$33:$A$776,$A103,СВЦЭМ!$B$33:$B$776,P$83)+'СЕТ СН'!$H$14+СВЦЭМ!$D$10+'СЕТ СН'!$H$5-'СЕТ СН'!$H$24</f>
        <v>2877.0102160400002</v>
      </c>
      <c r="Q103" s="36">
        <f>SUMIFS(СВЦЭМ!$D$33:$D$776,СВЦЭМ!$A$33:$A$776,$A103,СВЦЭМ!$B$33:$B$776,Q$83)+'СЕТ СН'!$H$14+СВЦЭМ!$D$10+'СЕТ СН'!$H$5-'СЕТ СН'!$H$24</f>
        <v>2876.9698656099999</v>
      </c>
      <c r="R103" s="36">
        <f>SUMIFS(СВЦЭМ!$D$33:$D$776,СВЦЭМ!$A$33:$A$776,$A103,СВЦЭМ!$B$33:$B$776,R$83)+'СЕТ СН'!$H$14+СВЦЭМ!$D$10+'СЕТ СН'!$H$5-'СЕТ СН'!$H$24</f>
        <v>2869.9465623300002</v>
      </c>
      <c r="S103" s="36">
        <f>SUMIFS(СВЦЭМ!$D$33:$D$776,СВЦЭМ!$A$33:$A$776,$A103,СВЦЭМ!$B$33:$B$776,S$83)+'СЕТ СН'!$H$14+СВЦЭМ!$D$10+'СЕТ СН'!$H$5-'СЕТ СН'!$H$24</f>
        <v>2839.7222459099999</v>
      </c>
      <c r="T103" s="36">
        <f>SUMIFS(СВЦЭМ!$D$33:$D$776,СВЦЭМ!$A$33:$A$776,$A103,СВЦЭМ!$B$33:$B$776,T$83)+'СЕТ СН'!$H$14+СВЦЭМ!$D$10+'СЕТ СН'!$H$5-'СЕТ СН'!$H$24</f>
        <v>2826.6463636899998</v>
      </c>
      <c r="U103" s="36">
        <f>SUMIFS(СВЦЭМ!$D$33:$D$776,СВЦЭМ!$A$33:$A$776,$A103,СВЦЭМ!$B$33:$B$776,U$83)+'СЕТ СН'!$H$14+СВЦЭМ!$D$10+'СЕТ СН'!$H$5-'СЕТ СН'!$H$24</f>
        <v>2831.7329676300001</v>
      </c>
      <c r="V103" s="36">
        <f>SUMIFS(СВЦЭМ!$D$33:$D$776,СВЦЭМ!$A$33:$A$776,$A103,СВЦЭМ!$B$33:$B$776,V$83)+'СЕТ СН'!$H$14+СВЦЭМ!$D$10+'СЕТ СН'!$H$5-'СЕТ СН'!$H$24</f>
        <v>2839.6308804199998</v>
      </c>
      <c r="W103" s="36">
        <f>SUMIFS(СВЦЭМ!$D$33:$D$776,СВЦЭМ!$A$33:$A$776,$A103,СВЦЭМ!$B$33:$B$776,W$83)+'СЕТ СН'!$H$14+СВЦЭМ!$D$10+'СЕТ СН'!$H$5-'СЕТ СН'!$H$24</f>
        <v>2850.1556738899999</v>
      </c>
      <c r="X103" s="36">
        <f>SUMIFS(СВЦЭМ!$D$33:$D$776,СВЦЭМ!$A$33:$A$776,$A103,СВЦЭМ!$B$33:$B$776,X$83)+'СЕТ СН'!$H$14+СВЦЭМ!$D$10+'СЕТ СН'!$H$5-'СЕТ СН'!$H$24</f>
        <v>2849.9398898499999</v>
      </c>
      <c r="Y103" s="36">
        <f>SUMIFS(СВЦЭМ!$D$33:$D$776,СВЦЭМ!$A$33:$A$776,$A103,СВЦЭМ!$B$33:$B$776,Y$83)+'СЕТ СН'!$H$14+СВЦЭМ!$D$10+'СЕТ СН'!$H$5-'СЕТ СН'!$H$24</f>
        <v>2865.65882134</v>
      </c>
    </row>
    <row r="104" spans="1:25" ht="15.75" x14ac:dyDescent="0.2">
      <c r="A104" s="35">
        <f t="shared" si="2"/>
        <v>44156</v>
      </c>
      <c r="B104" s="36">
        <f>SUMIFS(СВЦЭМ!$D$33:$D$776,СВЦЭМ!$A$33:$A$776,$A104,СВЦЭМ!$B$33:$B$776,B$83)+'СЕТ СН'!$H$14+СВЦЭМ!$D$10+'СЕТ СН'!$H$5-'СЕТ СН'!$H$24</f>
        <v>2950.8854818300001</v>
      </c>
      <c r="C104" s="36">
        <f>SUMIFS(СВЦЭМ!$D$33:$D$776,СВЦЭМ!$A$33:$A$776,$A104,СВЦЭМ!$B$33:$B$776,C$83)+'СЕТ СН'!$H$14+СВЦЭМ!$D$10+'СЕТ СН'!$H$5-'СЕТ СН'!$H$24</f>
        <v>3001.09503266</v>
      </c>
      <c r="D104" s="36">
        <f>SUMIFS(СВЦЭМ!$D$33:$D$776,СВЦЭМ!$A$33:$A$776,$A104,СВЦЭМ!$B$33:$B$776,D$83)+'СЕТ СН'!$H$14+СВЦЭМ!$D$10+'СЕТ СН'!$H$5-'СЕТ СН'!$H$24</f>
        <v>3053.50278162</v>
      </c>
      <c r="E104" s="36">
        <f>SUMIFS(СВЦЭМ!$D$33:$D$776,СВЦЭМ!$A$33:$A$776,$A104,СВЦЭМ!$B$33:$B$776,E$83)+'СЕТ СН'!$H$14+СВЦЭМ!$D$10+'СЕТ СН'!$H$5-'СЕТ СН'!$H$24</f>
        <v>3057.6520123399996</v>
      </c>
      <c r="F104" s="36">
        <f>SUMIFS(СВЦЭМ!$D$33:$D$776,СВЦЭМ!$A$33:$A$776,$A104,СВЦЭМ!$B$33:$B$776,F$83)+'СЕТ СН'!$H$14+СВЦЭМ!$D$10+'СЕТ СН'!$H$5-'СЕТ СН'!$H$24</f>
        <v>3055.0375149299998</v>
      </c>
      <c r="G104" s="36">
        <f>SUMIFS(СВЦЭМ!$D$33:$D$776,СВЦЭМ!$A$33:$A$776,$A104,СВЦЭМ!$B$33:$B$776,G$83)+'СЕТ СН'!$H$14+СВЦЭМ!$D$10+'СЕТ СН'!$H$5-'СЕТ СН'!$H$24</f>
        <v>3040.7479409100001</v>
      </c>
      <c r="H104" s="36">
        <f>SUMIFS(СВЦЭМ!$D$33:$D$776,СВЦЭМ!$A$33:$A$776,$A104,СВЦЭМ!$B$33:$B$776,H$83)+'СЕТ СН'!$H$14+СВЦЭМ!$D$10+'СЕТ СН'!$H$5-'СЕТ СН'!$H$24</f>
        <v>3025.0973084799998</v>
      </c>
      <c r="I104" s="36">
        <f>SUMIFS(СВЦЭМ!$D$33:$D$776,СВЦЭМ!$A$33:$A$776,$A104,СВЦЭМ!$B$33:$B$776,I$83)+'СЕТ СН'!$H$14+СВЦЭМ!$D$10+'СЕТ СН'!$H$5-'СЕТ СН'!$H$24</f>
        <v>2992.3232444099999</v>
      </c>
      <c r="J104" s="36">
        <f>SUMIFS(СВЦЭМ!$D$33:$D$776,СВЦЭМ!$A$33:$A$776,$A104,СВЦЭМ!$B$33:$B$776,J$83)+'СЕТ СН'!$H$14+СВЦЭМ!$D$10+'СЕТ СН'!$H$5-'СЕТ СН'!$H$24</f>
        <v>2957.29586556</v>
      </c>
      <c r="K104" s="36">
        <f>SUMIFS(СВЦЭМ!$D$33:$D$776,СВЦЭМ!$A$33:$A$776,$A104,СВЦЭМ!$B$33:$B$776,K$83)+'СЕТ СН'!$H$14+СВЦЭМ!$D$10+'СЕТ СН'!$H$5-'СЕТ СН'!$H$24</f>
        <v>2928.3878746199998</v>
      </c>
      <c r="L104" s="36">
        <f>SUMIFS(СВЦЭМ!$D$33:$D$776,СВЦЭМ!$A$33:$A$776,$A104,СВЦЭМ!$B$33:$B$776,L$83)+'СЕТ СН'!$H$14+СВЦЭМ!$D$10+'СЕТ СН'!$H$5-'СЕТ СН'!$H$24</f>
        <v>2882.1667073999997</v>
      </c>
      <c r="M104" s="36">
        <f>SUMIFS(СВЦЭМ!$D$33:$D$776,СВЦЭМ!$A$33:$A$776,$A104,СВЦЭМ!$B$33:$B$776,M$83)+'СЕТ СН'!$H$14+СВЦЭМ!$D$10+'СЕТ СН'!$H$5-'СЕТ СН'!$H$24</f>
        <v>2843.1343083100001</v>
      </c>
      <c r="N104" s="36">
        <f>SUMIFS(СВЦЭМ!$D$33:$D$776,СВЦЭМ!$A$33:$A$776,$A104,СВЦЭМ!$B$33:$B$776,N$83)+'СЕТ СН'!$H$14+СВЦЭМ!$D$10+'СЕТ СН'!$H$5-'СЕТ СН'!$H$24</f>
        <v>2833.6375839699999</v>
      </c>
      <c r="O104" s="36">
        <f>SUMIFS(СВЦЭМ!$D$33:$D$776,СВЦЭМ!$A$33:$A$776,$A104,СВЦЭМ!$B$33:$B$776,O$83)+'СЕТ СН'!$H$14+СВЦЭМ!$D$10+'СЕТ СН'!$H$5-'СЕТ СН'!$H$24</f>
        <v>2838.5815655599999</v>
      </c>
      <c r="P104" s="36">
        <f>SUMIFS(СВЦЭМ!$D$33:$D$776,СВЦЭМ!$A$33:$A$776,$A104,СВЦЭМ!$B$33:$B$776,P$83)+'СЕТ СН'!$H$14+СВЦЭМ!$D$10+'СЕТ СН'!$H$5-'СЕТ СН'!$H$24</f>
        <v>2848.8616570499998</v>
      </c>
      <c r="Q104" s="36">
        <f>SUMIFS(СВЦЭМ!$D$33:$D$776,СВЦЭМ!$A$33:$A$776,$A104,СВЦЭМ!$B$33:$B$776,Q$83)+'СЕТ СН'!$H$14+СВЦЭМ!$D$10+'СЕТ СН'!$H$5-'СЕТ СН'!$H$24</f>
        <v>2836.8616740100001</v>
      </c>
      <c r="R104" s="36">
        <f>SUMIFS(СВЦЭМ!$D$33:$D$776,СВЦЭМ!$A$33:$A$776,$A104,СВЦЭМ!$B$33:$B$776,R$83)+'СЕТ СН'!$H$14+СВЦЭМ!$D$10+'СЕТ СН'!$H$5-'СЕТ СН'!$H$24</f>
        <v>2828.4871724</v>
      </c>
      <c r="S104" s="36">
        <f>SUMIFS(СВЦЭМ!$D$33:$D$776,СВЦЭМ!$A$33:$A$776,$A104,СВЦЭМ!$B$33:$B$776,S$83)+'СЕТ СН'!$H$14+СВЦЭМ!$D$10+'СЕТ СН'!$H$5-'СЕТ СН'!$H$24</f>
        <v>2803.2408060500002</v>
      </c>
      <c r="T104" s="36">
        <f>SUMIFS(СВЦЭМ!$D$33:$D$776,СВЦЭМ!$A$33:$A$776,$A104,СВЦЭМ!$B$33:$B$776,T$83)+'СЕТ СН'!$H$14+СВЦЭМ!$D$10+'СЕТ СН'!$H$5-'СЕТ СН'!$H$24</f>
        <v>2802.6140199199999</v>
      </c>
      <c r="U104" s="36">
        <f>SUMIFS(СВЦЭМ!$D$33:$D$776,СВЦЭМ!$A$33:$A$776,$A104,СВЦЭМ!$B$33:$B$776,U$83)+'СЕТ СН'!$H$14+СВЦЭМ!$D$10+'СЕТ СН'!$H$5-'СЕТ СН'!$H$24</f>
        <v>2802.0527599900001</v>
      </c>
      <c r="V104" s="36">
        <f>SUMIFS(СВЦЭМ!$D$33:$D$776,СВЦЭМ!$A$33:$A$776,$A104,СВЦЭМ!$B$33:$B$776,V$83)+'СЕТ СН'!$H$14+СВЦЭМ!$D$10+'СЕТ СН'!$H$5-'СЕТ СН'!$H$24</f>
        <v>2808.6475545799999</v>
      </c>
      <c r="W104" s="36">
        <f>SUMIFS(СВЦЭМ!$D$33:$D$776,СВЦЭМ!$A$33:$A$776,$A104,СВЦЭМ!$B$33:$B$776,W$83)+'СЕТ СН'!$H$14+СВЦЭМ!$D$10+'СЕТ СН'!$H$5-'СЕТ СН'!$H$24</f>
        <v>2822.5628284200002</v>
      </c>
      <c r="X104" s="36">
        <f>SUMIFS(СВЦЭМ!$D$33:$D$776,СВЦЭМ!$A$33:$A$776,$A104,СВЦЭМ!$B$33:$B$776,X$83)+'СЕТ СН'!$H$14+СВЦЭМ!$D$10+'СЕТ СН'!$H$5-'СЕТ СН'!$H$24</f>
        <v>2841.41620672</v>
      </c>
      <c r="Y104" s="36">
        <f>SUMIFS(СВЦЭМ!$D$33:$D$776,СВЦЭМ!$A$33:$A$776,$A104,СВЦЭМ!$B$33:$B$776,Y$83)+'СЕТ СН'!$H$14+СВЦЭМ!$D$10+'СЕТ СН'!$H$5-'СЕТ СН'!$H$24</f>
        <v>2876.5326536900002</v>
      </c>
    </row>
    <row r="105" spans="1:25" ht="15.75" x14ac:dyDescent="0.2">
      <c r="A105" s="35">
        <f t="shared" si="2"/>
        <v>44157</v>
      </c>
      <c r="B105" s="36">
        <f>SUMIFS(СВЦЭМ!$D$33:$D$776,СВЦЭМ!$A$33:$A$776,$A105,СВЦЭМ!$B$33:$B$776,B$83)+'СЕТ СН'!$H$14+СВЦЭМ!$D$10+'СЕТ СН'!$H$5-'СЕТ СН'!$H$24</f>
        <v>2920.7250909899999</v>
      </c>
      <c r="C105" s="36">
        <f>SUMIFS(СВЦЭМ!$D$33:$D$776,СВЦЭМ!$A$33:$A$776,$A105,СВЦЭМ!$B$33:$B$776,C$83)+'СЕТ СН'!$H$14+СВЦЭМ!$D$10+'СЕТ СН'!$H$5-'СЕТ СН'!$H$24</f>
        <v>3003.7174718400001</v>
      </c>
      <c r="D105" s="36">
        <f>SUMIFS(СВЦЭМ!$D$33:$D$776,СВЦЭМ!$A$33:$A$776,$A105,СВЦЭМ!$B$33:$B$776,D$83)+'СЕТ СН'!$H$14+СВЦЭМ!$D$10+'СЕТ СН'!$H$5-'СЕТ СН'!$H$24</f>
        <v>3056.9890122500001</v>
      </c>
      <c r="E105" s="36">
        <f>SUMIFS(СВЦЭМ!$D$33:$D$776,СВЦЭМ!$A$33:$A$776,$A105,СВЦЭМ!$B$33:$B$776,E$83)+'СЕТ СН'!$H$14+СВЦЭМ!$D$10+'СЕТ СН'!$H$5-'СЕТ СН'!$H$24</f>
        <v>3062.8632498300003</v>
      </c>
      <c r="F105" s="36">
        <f>SUMIFS(СВЦЭМ!$D$33:$D$776,СВЦЭМ!$A$33:$A$776,$A105,СВЦЭМ!$B$33:$B$776,F$83)+'СЕТ СН'!$H$14+СВЦЭМ!$D$10+'СЕТ СН'!$H$5-'СЕТ СН'!$H$24</f>
        <v>3061.1474769699998</v>
      </c>
      <c r="G105" s="36">
        <f>SUMIFS(СВЦЭМ!$D$33:$D$776,СВЦЭМ!$A$33:$A$776,$A105,СВЦЭМ!$B$33:$B$776,G$83)+'СЕТ СН'!$H$14+СВЦЭМ!$D$10+'СЕТ СН'!$H$5-'СЕТ СН'!$H$24</f>
        <v>3050.51275485</v>
      </c>
      <c r="H105" s="36">
        <f>SUMIFS(СВЦЭМ!$D$33:$D$776,СВЦЭМ!$A$33:$A$776,$A105,СВЦЭМ!$B$33:$B$776,H$83)+'СЕТ СН'!$H$14+СВЦЭМ!$D$10+'СЕТ СН'!$H$5-'СЕТ СН'!$H$24</f>
        <v>3030.9470571299998</v>
      </c>
      <c r="I105" s="36">
        <f>SUMIFS(СВЦЭМ!$D$33:$D$776,СВЦЭМ!$A$33:$A$776,$A105,СВЦЭМ!$B$33:$B$776,I$83)+'СЕТ СН'!$H$14+СВЦЭМ!$D$10+'СЕТ СН'!$H$5-'СЕТ СН'!$H$24</f>
        <v>3004.0090256200001</v>
      </c>
      <c r="J105" s="36">
        <f>SUMIFS(СВЦЭМ!$D$33:$D$776,СВЦЭМ!$A$33:$A$776,$A105,СВЦЭМ!$B$33:$B$776,J$83)+'СЕТ СН'!$H$14+СВЦЭМ!$D$10+'СЕТ СН'!$H$5-'СЕТ СН'!$H$24</f>
        <v>2970.9941526299999</v>
      </c>
      <c r="K105" s="36">
        <f>SUMIFS(СВЦЭМ!$D$33:$D$776,СВЦЭМ!$A$33:$A$776,$A105,СВЦЭМ!$B$33:$B$776,K$83)+'СЕТ СН'!$H$14+СВЦЭМ!$D$10+'СЕТ СН'!$H$5-'СЕТ СН'!$H$24</f>
        <v>2950.6980869499998</v>
      </c>
      <c r="L105" s="36">
        <f>SUMIFS(СВЦЭМ!$D$33:$D$776,СВЦЭМ!$A$33:$A$776,$A105,СВЦЭМ!$B$33:$B$776,L$83)+'СЕТ СН'!$H$14+СВЦЭМ!$D$10+'СЕТ СН'!$H$5-'СЕТ СН'!$H$24</f>
        <v>2903.6230217399998</v>
      </c>
      <c r="M105" s="36">
        <f>SUMIFS(СВЦЭМ!$D$33:$D$776,СВЦЭМ!$A$33:$A$776,$A105,СВЦЭМ!$B$33:$B$776,M$83)+'СЕТ СН'!$H$14+СВЦЭМ!$D$10+'СЕТ СН'!$H$5-'СЕТ СН'!$H$24</f>
        <v>2849.8478098999999</v>
      </c>
      <c r="N105" s="36">
        <f>SUMIFS(СВЦЭМ!$D$33:$D$776,СВЦЭМ!$A$33:$A$776,$A105,СВЦЭМ!$B$33:$B$776,N$83)+'СЕТ СН'!$H$14+СВЦЭМ!$D$10+'СЕТ СН'!$H$5-'СЕТ СН'!$H$24</f>
        <v>2844.6542324299999</v>
      </c>
      <c r="O105" s="36">
        <f>SUMIFS(СВЦЭМ!$D$33:$D$776,СВЦЭМ!$A$33:$A$776,$A105,СВЦЭМ!$B$33:$B$776,O$83)+'СЕТ СН'!$H$14+СВЦЭМ!$D$10+'СЕТ СН'!$H$5-'СЕТ СН'!$H$24</f>
        <v>2853.34781178</v>
      </c>
      <c r="P105" s="36">
        <f>SUMIFS(СВЦЭМ!$D$33:$D$776,СВЦЭМ!$A$33:$A$776,$A105,СВЦЭМ!$B$33:$B$776,P$83)+'СЕТ СН'!$H$14+СВЦЭМ!$D$10+'СЕТ СН'!$H$5-'СЕТ СН'!$H$24</f>
        <v>2856.4117461400001</v>
      </c>
      <c r="Q105" s="36">
        <f>SUMIFS(СВЦЭМ!$D$33:$D$776,СВЦЭМ!$A$33:$A$776,$A105,СВЦЭМ!$B$33:$B$776,Q$83)+'СЕТ СН'!$H$14+СВЦЭМ!$D$10+'СЕТ СН'!$H$5-'СЕТ СН'!$H$24</f>
        <v>2852.9055585900001</v>
      </c>
      <c r="R105" s="36">
        <f>SUMIFS(СВЦЭМ!$D$33:$D$776,СВЦЭМ!$A$33:$A$776,$A105,СВЦЭМ!$B$33:$B$776,R$83)+'СЕТ СН'!$H$14+СВЦЭМ!$D$10+'СЕТ СН'!$H$5-'СЕТ СН'!$H$24</f>
        <v>2848.6628407200001</v>
      </c>
      <c r="S105" s="36">
        <f>SUMIFS(СВЦЭМ!$D$33:$D$776,СВЦЭМ!$A$33:$A$776,$A105,СВЦЭМ!$B$33:$B$776,S$83)+'СЕТ СН'!$H$14+СВЦЭМ!$D$10+'СЕТ СН'!$H$5-'СЕТ СН'!$H$24</f>
        <v>2840.9679156500001</v>
      </c>
      <c r="T105" s="36">
        <f>SUMIFS(СВЦЭМ!$D$33:$D$776,СВЦЭМ!$A$33:$A$776,$A105,СВЦЭМ!$B$33:$B$776,T$83)+'СЕТ СН'!$H$14+СВЦЭМ!$D$10+'СЕТ СН'!$H$5-'СЕТ СН'!$H$24</f>
        <v>2804.5999809599998</v>
      </c>
      <c r="U105" s="36">
        <f>SUMIFS(СВЦЭМ!$D$33:$D$776,СВЦЭМ!$A$33:$A$776,$A105,СВЦЭМ!$B$33:$B$776,U$83)+'СЕТ СН'!$H$14+СВЦЭМ!$D$10+'СЕТ СН'!$H$5-'СЕТ СН'!$H$24</f>
        <v>2804.91691034</v>
      </c>
      <c r="V105" s="36">
        <f>SUMIFS(СВЦЭМ!$D$33:$D$776,СВЦЭМ!$A$33:$A$776,$A105,СВЦЭМ!$B$33:$B$776,V$83)+'СЕТ СН'!$H$14+СВЦЭМ!$D$10+'СЕТ СН'!$H$5-'СЕТ СН'!$H$24</f>
        <v>2810.36010949</v>
      </c>
      <c r="W105" s="36">
        <f>SUMIFS(СВЦЭМ!$D$33:$D$776,СВЦЭМ!$A$33:$A$776,$A105,СВЦЭМ!$B$33:$B$776,W$83)+'СЕТ СН'!$H$14+СВЦЭМ!$D$10+'СЕТ СН'!$H$5-'СЕТ СН'!$H$24</f>
        <v>2841.2312939399999</v>
      </c>
      <c r="X105" s="36">
        <f>SUMIFS(СВЦЭМ!$D$33:$D$776,СВЦЭМ!$A$33:$A$776,$A105,СВЦЭМ!$B$33:$B$776,X$83)+'СЕТ СН'!$H$14+СВЦЭМ!$D$10+'СЕТ СН'!$H$5-'СЕТ СН'!$H$24</f>
        <v>2856.5328973800001</v>
      </c>
      <c r="Y105" s="36">
        <f>SUMIFS(СВЦЭМ!$D$33:$D$776,СВЦЭМ!$A$33:$A$776,$A105,СВЦЭМ!$B$33:$B$776,Y$83)+'СЕТ СН'!$H$14+СВЦЭМ!$D$10+'СЕТ СН'!$H$5-'СЕТ СН'!$H$24</f>
        <v>2879.33377264</v>
      </c>
    </row>
    <row r="106" spans="1:25" ht="15.75" x14ac:dyDescent="0.2">
      <c r="A106" s="35">
        <f t="shared" si="2"/>
        <v>44158</v>
      </c>
      <c r="B106" s="36">
        <f>SUMIFS(СВЦЭМ!$D$33:$D$776,СВЦЭМ!$A$33:$A$776,$A106,СВЦЭМ!$B$33:$B$776,B$83)+'СЕТ СН'!$H$14+СВЦЭМ!$D$10+'СЕТ СН'!$H$5-'СЕТ СН'!$H$24</f>
        <v>2890.9226867799998</v>
      </c>
      <c r="C106" s="36">
        <f>SUMIFS(СВЦЭМ!$D$33:$D$776,СВЦЭМ!$A$33:$A$776,$A106,СВЦЭМ!$B$33:$B$776,C$83)+'СЕТ СН'!$H$14+СВЦЭМ!$D$10+'СЕТ СН'!$H$5-'СЕТ СН'!$H$24</f>
        <v>2939.6225359199998</v>
      </c>
      <c r="D106" s="36">
        <f>SUMIFS(СВЦЭМ!$D$33:$D$776,СВЦЭМ!$A$33:$A$776,$A106,СВЦЭМ!$B$33:$B$776,D$83)+'СЕТ СН'!$H$14+СВЦЭМ!$D$10+'СЕТ СН'!$H$5-'СЕТ СН'!$H$24</f>
        <v>2979.0023769499999</v>
      </c>
      <c r="E106" s="36">
        <f>SUMIFS(СВЦЭМ!$D$33:$D$776,СВЦЭМ!$A$33:$A$776,$A106,СВЦЭМ!$B$33:$B$776,E$83)+'СЕТ СН'!$H$14+СВЦЭМ!$D$10+'СЕТ СН'!$H$5-'СЕТ СН'!$H$24</f>
        <v>2982.4576044699998</v>
      </c>
      <c r="F106" s="36">
        <f>SUMIFS(СВЦЭМ!$D$33:$D$776,СВЦЭМ!$A$33:$A$776,$A106,СВЦЭМ!$B$33:$B$776,F$83)+'СЕТ СН'!$H$14+СВЦЭМ!$D$10+'СЕТ СН'!$H$5-'СЕТ СН'!$H$24</f>
        <v>2979.98989428</v>
      </c>
      <c r="G106" s="36">
        <f>SUMIFS(СВЦЭМ!$D$33:$D$776,СВЦЭМ!$A$33:$A$776,$A106,СВЦЭМ!$B$33:$B$776,G$83)+'СЕТ СН'!$H$14+СВЦЭМ!$D$10+'СЕТ СН'!$H$5-'СЕТ СН'!$H$24</f>
        <v>2979.8837914800001</v>
      </c>
      <c r="H106" s="36">
        <f>SUMIFS(СВЦЭМ!$D$33:$D$776,СВЦЭМ!$A$33:$A$776,$A106,СВЦЭМ!$B$33:$B$776,H$83)+'СЕТ СН'!$H$14+СВЦЭМ!$D$10+'СЕТ СН'!$H$5-'СЕТ СН'!$H$24</f>
        <v>2982.1704779399997</v>
      </c>
      <c r="I106" s="36">
        <f>SUMIFS(СВЦЭМ!$D$33:$D$776,СВЦЭМ!$A$33:$A$776,$A106,СВЦЭМ!$B$33:$B$776,I$83)+'СЕТ СН'!$H$14+СВЦЭМ!$D$10+'СЕТ СН'!$H$5-'СЕТ СН'!$H$24</f>
        <v>2971.0390263499999</v>
      </c>
      <c r="J106" s="36">
        <f>SUMIFS(СВЦЭМ!$D$33:$D$776,СВЦЭМ!$A$33:$A$776,$A106,СВЦЭМ!$B$33:$B$776,J$83)+'СЕТ СН'!$H$14+СВЦЭМ!$D$10+'СЕТ СН'!$H$5-'СЕТ СН'!$H$24</f>
        <v>2961.7235659899998</v>
      </c>
      <c r="K106" s="36">
        <f>SUMIFS(СВЦЭМ!$D$33:$D$776,СВЦЭМ!$A$33:$A$776,$A106,СВЦЭМ!$B$33:$B$776,K$83)+'СЕТ СН'!$H$14+СВЦЭМ!$D$10+'СЕТ СН'!$H$5-'СЕТ СН'!$H$24</f>
        <v>2980.08361805</v>
      </c>
      <c r="L106" s="36">
        <f>SUMIFS(СВЦЭМ!$D$33:$D$776,СВЦЭМ!$A$33:$A$776,$A106,СВЦЭМ!$B$33:$B$776,L$83)+'СЕТ СН'!$H$14+СВЦЭМ!$D$10+'СЕТ СН'!$H$5-'СЕТ СН'!$H$24</f>
        <v>2954.1157094800001</v>
      </c>
      <c r="M106" s="36">
        <f>SUMIFS(СВЦЭМ!$D$33:$D$776,СВЦЭМ!$A$33:$A$776,$A106,СВЦЭМ!$B$33:$B$776,M$83)+'СЕТ СН'!$H$14+СВЦЭМ!$D$10+'СЕТ СН'!$H$5-'СЕТ СН'!$H$24</f>
        <v>2901.3823902399999</v>
      </c>
      <c r="N106" s="36">
        <f>SUMIFS(СВЦЭМ!$D$33:$D$776,СВЦЭМ!$A$33:$A$776,$A106,СВЦЭМ!$B$33:$B$776,N$83)+'СЕТ СН'!$H$14+СВЦЭМ!$D$10+'СЕТ СН'!$H$5-'СЕТ СН'!$H$24</f>
        <v>2881.5168652699999</v>
      </c>
      <c r="O106" s="36">
        <f>SUMIFS(СВЦЭМ!$D$33:$D$776,СВЦЭМ!$A$33:$A$776,$A106,СВЦЭМ!$B$33:$B$776,O$83)+'СЕТ СН'!$H$14+СВЦЭМ!$D$10+'СЕТ СН'!$H$5-'СЕТ СН'!$H$24</f>
        <v>2890.9083581899999</v>
      </c>
      <c r="P106" s="36">
        <f>SUMIFS(СВЦЭМ!$D$33:$D$776,СВЦЭМ!$A$33:$A$776,$A106,СВЦЭМ!$B$33:$B$776,P$83)+'СЕТ СН'!$H$14+СВЦЭМ!$D$10+'СЕТ СН'!$H$5-'СЕТ СН'!$H$24</f>
        <v>2893.9412749200001</v>
      </c>
      <c r="Q106" s="36">
        <f>SUMIFS(СВЦЭМ!$D$33:$D$776,СВЦЭМ!$A$33:$A$776,$A106,СВЦЭМ!$B$33:$B$776,Q$83)+'СЕТ СН'!$H$14+СВЦЭМ!$D$10+'СЕТ СН'!$H$5-'СЕТ СН'!$H$24</f>
        <v>2894.3376272699998</v>
      </c>
      <c r="R106" s="36">
        <f>SUMIFS(СВЦЭМ!$D$33:$D$776,СВЦЭМ!$A$33:$A$776,$A106,СВЦЭМ!$B$33:$B$776,R$83)+'СЕТ СН'!$H$14+СВЦЭМ!$D$10+'СЕТ СН'!$H$5-'СЕТ СН'!$H$24</f>
        <v>2882.71657568</v>
      </c>
      <c r="S106" s="36">
        <f>SUMIFS(СВЦЭМ!$D$33:$D$776,СВЦЭМ!$A$33:$A$776,$A106,СВЦЭМ!$B$33:$B$776,S$83)+'СЕТ СН'!$H$14+СВЦЭМ!$D$10+'СЕТ СН'!$H$5-'СЕТ СН'!$H$24</f>
        <v>2867.53556415</v>
      </c>
      <c r="T106" s="36">
        <f>SUMIFS(СВЦЭМ!$D$33:$D$776,СВЦЭМ!$A$33:$A$776,$A106,СВЦЭМ!$B$33:$B$776,T$83)+'СЕТ СН'!$H$14+СВЦЭМ!$D$10+'СЕТ СН'!$H$5-'СЕТ СН'!$H$24</f>
        <v>2853.95166221</v>
      </c>
      <c r="U106" s="36">
        <f>SUMIFS(СВЦЭМ!$D$33:$D$776,СВЦЭМ!$A$33:$A$776,$A106,СВЦЭМ!$B$33:$B$776,U$83)+'СЕТ СН'!$H$14+СВЦЭМ!$D$10+'СЕТ СН'!$H$5-'СЕТ СН'!$H$24</f>
        <v>2850.2075631100001</v>
      </c>
      <c r="V106" s="36">
        <f>SUMIFS(СВЦЭМ!$D$33:$D$776,СВЦЭМ!$A$33:$A$776,$A106,СВЦЭМ!$B$33:$B$776,V$83)+'СЕТ СН'!$H$14+СВЦЭМ!$D$10+'СЕТ СН'!$H$5-'СЕТ СН'!$H$24</f>
        <v>2861.3070739300001</v>
      </c>
      <c r="W106" s="36">
        <f>SUMIFS(СВЦЭМ!$D$33:$D$776,СВЦЭМ!$A$33:$A$776,$A106,СВЦЭМ!$B$33:$B$776,W$83)+'СЕТ СН'!$H$14+СВЦЭМ!$D$10+'СЕТ СН'!$H$5-'СЕТ СН'!$H$24</f>
        <v>2874.2576702300003</v>
      </c>
      <c r="X106" s="36">
        <f>SUMIFS(СВЦЭМ!$D$33:$D$776,СВЦЭМ!$A$33:$A$776,$A106,СВЦЭМ!$B$33:$B$776,X$83)+'СЕТ СН'!$H$14+СВЦЭМ!$D$10+'СЕТ СН'!$H$5-'СЕТ СН'!$H$24</f>
        <v>2868.05215344</v>
      </c>
      <c r="Y106" s="36">
        <f>SUMIFS(СВЦЭМ!$D$33:$D$776,СВЦЭМ!$A$33:$A$776,$A106,СВЦЭМ!$B$33:$B$776,Y$83)+'СЕТ СН'!$H$14+СВЦЭМ!$D$10+'СЕТ СН'!$H$5-'СЕТ СН'!$H$24</f>
        <v>2887.4802316</v>
      </c>
    </row>
    <row r="107" spans="1:25" ht="15.75" x14ac:dyDescent="0.2">
      <c r="A107" s="35">
        <f t="shared" si="2"/>
        <v>44159</v>
      </c>
      <c r="B107" s="36">
        <f>SUMIFS(СВЦЭМ!$D$33:$D$776,СВЦЭМ!$A$33:$A$776,$A107,СВЦЭМ!$B$33:$B$776,B$83)+'СЕТ СН'!$H$14+СВЦЭМ!$D$10+'СЕТ СН'!$H$5-'СЕТ СН'!$H$24</f>
        <v>2902.19488348</v>
      </c>
      <c r="C107" s="36">
        <f>SUMIFS(СВЦЭМ!$D$33:$D$776,СВЦЭМ!$A$33:$A$776,$A107,СВЦЭМ!$B$33:$B$776,C$83)+'СЕТ СН'!$H$14+СВЦЭМ!$D$10+'СЕТ СН'!$H$5-'СЕТ СН'!$H$24</f>
        <v>2985.9647622900002</v>
      </c>
      <c r="D107" s="36">
        <f>SUMIFS(СВЦЭМ!$D$33:$D$776,СВЦЭМ!$A$33:$A$776,$A107,СВЦЭМ!$B$33:$B$776,D$83)+'СЕТ СН'!$H$14+СВЦЭМ!$D$10+'СЕТ СН'!$H$5-'СЕТ СН'!$H$24</f>
        <v>3044.9544027299999</v>
      </c>
      <c r="E107" s="36">
        <f>SUMIFS(СВЦЭМ!$D$33:$D$776,СВЦЭМ!$A$33:$A$776,$A107,СВЦЭМ!$B$33:$B$776,E$83)+'СЕТ СН'!$H$14+СВЦЭМ!$D$10+'СЕТ СН'!$H$5-'СЕТ СН'!$H$24</f>
        <v>3063.0861363100003</v>
      </c>
      <c r="F107" s="36">
        <f>SUMIFS(СВЦЭМ!$D$33:$D$776,СВЦЭМ!$A$33:$A$776,$A107,СВЦЭМ!$B$33:$B$776,F$83)+'СЕТ СН'!$H$14+СВЦЭМ!$D$10+'СЕТ СН'!$H$5-'СЕТ СН'!$H$24</f>
        <v>3061.5598664700001</v>
      </c>
      <c r="G107" s="36">
        <f>SUMIFS(СВЦЭМ!$D$33:$D$776,СВЦЭМ!$A$33:$A$776,$A107,СВЦЭМ!$B$33:$B$776,G$83)+'СЕТ СН'!$H$14+СВЦЭМ!$D$10+'СЕТ СН'!$H$5-'СЕТ СН'!$H$24</f>
        <v>3047.8294308700001</v>
      </c>
      <c r="H107" s="36">
        <f>SUMIFS(СВЦЭМ!$D$33:$D$776,СВЦЭМ!$A$33:$A$776,$A107,СВЦЭМ!$B$33:$B$776,H$83)+'СЕТ СН'!$H$14+СВЦЭМ!$D$10+'СЕТ СН'!$H$5-'СЕТ СН'!$H$24</f>
        <v>3008.9321636999998</v>
      </c>
      <c r="I107" s="36">
        <f>SUMIFS(СВЦЭМ!$D$33:$D$776,СВЦЭМ!$A$33:$A$776,$A107,СВЦЭМ!$B$33:$B$776,I$83)+'СЕТ СН'!$H$14+СВЦЭМ!$D$10+'СЕТ СН'!$H$5-'СЕТ СН'!$H$24</f>
        <v>2955.51629912</v>
      </c>
      <c r="J107" s="36">
        <f>SUMIFS(СВЦЭМ!$D$33:$D$776,СВЦЭМ!$A$33:$A$776,$A107,СВЦЭМ!$B$33:$B$776,J$83)+'СЕТ СН'!$H$14+СВЦЭМ!$D$10+'СЕТ СН'!$H$5-'СЕТ СН'!$H$24</f>
        <v>2925.8864124299998</v>
      </c>
      <c r="K107" s="36">
        <f>SUMIFS(СВЦЭМ!$D$33:$D$776,СВЦЭМ!$A$33:$A$776,$A107,СВЦЭМ!$B$33:$B$776,K$83)+'СЕТ СН'!$H$14+СВЦЭМ!$D$10+'СЕТ СН'!$H$5-'СЕТ СН'!$H$24</f>
        <v>2924.19245688</v>
      </c>
      <c r="L107" s="36">
        <f>SUMIFS(СВЦЭМ!$D$33:$D$776,СВЦЭМ!$A$33:$A$776,$A107,СВЦЭМ!$B$33:$B$776,L$83)+'СЕТ СН'!$H$14+СВЦЭМ!$D$10+'СЕТ СН'!$H$5-'СЕТ СН'!$H$24</f>
        <v>2891.6424538699998</v>
      </c>
      <c r="M107" s="36">
        <f>SUMIFS(СВЦЭМ!$D$33:$D$776,СВЦЭМ!$A$33:$A$776,$A107,СВЦЭМ!$B$33:$B$776,M$83)+'СЕТ СН'!$H$14+СВЦЭМ!$D$10+'СЕТ СН'!$H$5-'СЕТ СН'!$H$24</f>
        <v>2843.8929849300002</v>
      </c>
      <c r="N107" s="36">
        <f>SUMIFS(СВЦЭМ!$D$33:$D$776,СВЦЭМ!$A$33:$A$776,$A107,СВЦЭМ!$B$33:$B$776,N$83)+'СЕТ СН'!$H$14+СВЦЭМ!$D$10+'СЕТ СН'!$H$5-'СЕТ СН'!$H$24</f>
        <v>2836.08058626</v>
      </c>
      <c r="O107" s="36">
        <f>SUMIFS(СВЦЭМ!$D$33:$D$776,СВЦЭМ!$A$33:$A$776,$A107,СВЦЭМ!$B$33:$B$776,O$83)+'СЕТ СН'!$H$14+СВЦЭМ!$D$10+'СЕТ СН'!$H$5-'СЕТ СН'!$H$24</f>
        <v>2855.9028230200001</v>
      </c>
      <c r="P107" s="36">
        <f>SUMIFS(СВЦЭМ!$D$33:$D$776,СВЦЭМ!$A$33:$A$776,$A107,СВЦЭМ!$B$33:$B$776,P$83)+'СЕТ СН'!$H$14+СВЦЭМ!$D$10+'СЕТ СН'!$H$5-'СЕТ СН'!$H$24</f>
        <v>2868.51858993</v>
      </c>
      <c r="Q107" s="36">
        <f>SUMIFS(СВЦЭМ!$D$33:$D$776,СВЦЭМ!$A$33:$A$776,$A107,СВЦЭМ!$B$33:$B$776,Q$83)+'СЕТ СН'!$H$14+СВЦЭМ!$D$10+'СЕТ СН'!$H$5-'СЕТ СН'!$H$24</f>
        <v>2876.9878296900001</v>
      </c>
      <c r="R107" s="36">
        <f>SUMIFS(СВЦЭМ!$D$33:$D$776,СВЦЭМ!$A$33:$A$776,$A107,СВЦЭМ!$B$33:$B$776,R$83)+'СЕТ СН'!$H$14+СВЦЭМ!$D$10+'СЕТ СН'!$H$5-'СЕТ СН'!$H$24</f>
        <v>2885.49328096</v>
      </c>
      <c r="S107" s="36">
        <f>SUMIFS(СВЦЭМ!$D$33:$D$776,СВЦЭМ!$A$33:$A$776,$A107,СВЦЭМ!$B$33:$B$776,S$83)+'СЕТ СН'!$H$14+СВЦЭМ!$D$10+'СЕТ СН'!$H$5-'СЕТ СН'!$H$24</f>
        <v>2873.4859358499998</v>
      </c>
      <c r="T107" s="36">
        <f>SUMIFS(СВЦЭМ!$D$33:$D$776,СВЦЭМ!$A$33:$A$776,$A107,СВЦЭМ!$B$33:$B$776,T$83)+'СЕТ СН'!$H$14+СВЦЭМ!$D$10+'СЕТ СН'!$H$5-'СЕТ СН'!$H$24</f>
        <v>2836.4079564200001</v>
      </c>
      <c r="U107" s="36">
        <f>SUMIFS(СВЦЭМ!$D$33:$D$776,СВЦЭМ!$A$33:$A$776,$A107,СВЦЭМ!$B$33:$B$776,U$83)+'СЕТ СН'!$H$14+СВЦЭМ!$D$10+'СЕТ СН'!$H$5-'СЕТ СН'!$H$24</f>
        <v>2820.44292348</v>
      </c>
      <c r="V107" s="36">
        <f>SUMIFS(СВЦЭМ!$D$33:$D$776,СВЦЭМ!$A$33:$A$776,$A107,СВЦЭМ!$B$33:$B$776,V$83)+'СЕТ СН'!$H$14+СВЦЭМ!$D$10+'СЕТ СН'!$H$5-'СЕТ СН'!$H$24</f>
        <v>2829.18876598</v>
      </c>
      <c r="W107" s="36">
        <f>SUMIFS(СВЦЭМ!$D$33:$D$776,СВЦЭМ!$A$33:$A$776,$A107,СВЦЭМ!$B$33:$B$776,W$83)+'СЕТ СН'!$H$14+СВЦЭМ!$D$10+'СЕТ СН'!$H$5-'СЕТ СН'!$H$24</f>
        <v>2839.42761501</v>
      </c>
      <c r="X107" s="36">
        <f>SUMIFS(СВЦЭМ!$D$33:$D$776,СВЦЭМ!$A$33:$A$776,$A107,СВЦЭМ!$B$33:$B$776,X$83)+'СЕТ СН'!$H$14+СВЦЭМ!$D$10+'СЕТ СН'!$H$5-'СЕТ СН'!$H$24</f>
        <v>2839.69199957</v>
      </c>
      <c r="Y107" s="36">
        <f>SUMIFS(СВЦЭМ!$D$33:$D$776,СВЦЭМ!$A$33:$A$776,$A107,СВЦЭМ!$B$33:$B$776,Y$83)+'СЕТ СН'!$H$14+СВЦЭМ!$D$10+'СЕТ СН'!$H$5-'СЕТ СН'!$H$24</f>
        <v>2864.81696259</v>
      </c>
    </row>
    <row r="108" spans="1:25" ht="15.75" x14ac:dyDescent="0.2">
      <c r="A108" s="35">
        <f t="shared" si="2"/>
        <v>44160</v>
      </c>
      <c r="B108" s="36">
        <f>SUMIFS(СВЦЭМ!$D$33:$D$776,СВЦЭМ!$A$33:$A$776,$A108,СВЦЭМ!$B$33:$B$776,B$83)+'СЕТ СН'!$H$14+СВЦЭМ!$D$10+'СЕТ СН'!$H$5-'СЕТ СН'!$H$24</f>
        <v>2903.9476677399998</v>
      </c>
      <c r="C108" s="36">
        <f>SUMIFS(СВЦЭМ!$D$33:$D$776,СВЦЭМ!$A$33:$A$776,$A108,СВЦЭМ!$B$33:$B$776,C$83)+'СЕТ СН'!$H$14+СВЦЭМ!$D$10+'СЕТ СН'!$H$5-'СЕТ СН'!$H$24</f>
        <v>2979.1005867100002</v>
      </c>
      <c r="D108" s="36">
        <f>SUMIFS(СВЦЭМ!$D$33:$D$776,СВЦЭМ!$A$33:$A$776,$A108,СВЦЭМ!$B$33:$B$776,D$83)+'СЕТ СН'!$H$14+СВЦЭМ!$D$10+'СЕТ СН'!$H$5-'СЕТ СН'!$H$24</f>
        <v>3029.7023887</v>
      </c>
      <c r="E108" s="36">
        <f>SUMIFS(СВЦЭМ!$D$33:$D$776,СВЦЭМ!$A$33:$A$776,$A108,СВЦЭМ!$B$33:$B$776,E$83)+'СЕТ СН'!$H$14+СВЦЭМ!$D$10+'СЕТ СН'!$H$5-'СЕТ СН'!$H$24</f>
        <v>3038.2735497399999</v>
      </c>
      <c r="F108" s="36">
        <f>SUMIFS(СВЦЭМ!$D$33:$D$776,СВЦЭМ!$A$33:$A$776,$A108,СВЦЭМ!$B$33:$B$776,F$83)+'СЕТ СН'!$H$14+СВЦЭМ!$D$10+'СЕТ СН'!$H$5-'СЕТ СН'!$H$24</f>
        <v>3032.6037732700001</v>
      </c>
      <c r="G108" s="36">
        <f>SUMIFS(СВЦЭМ!$D$33:$D$776,СВЦЭМ!$A$33:$A$776,$A108,СВЦЭМ!$B$33:$B$776,G$83)+'СЕТ СН'!$H$14+СВЦЭМ!$D$10+'СЕТ СН'!$H$5-'СЕТ СН'!$H$24</f>
        <v>3022.0155986099999</v>
      </c>
      <c r="H108" s="36">
        <f>SUMIFS(СВЦЭМ!$D$33:$D$776,СВЦЭМ!$A$33:$A$776,$A108,СВЦЭМ!$B$33:$B$776,H$83)+'СЕТ СН'!$H$14+СВЦЭМ!$D$10+'СЕТ СН'!$H$5-'СЕТ СН'!$H$24</f>
        <v>2999.1026863500001</v>
      </c>
      <c r="I108" s="36">
        <f>SUMIFS(СВЦЭМ!$D$33:$D$776,СВЦЭМ!$A$33:$A$776,$A108,СВЦЭМ!$B$33:$B$776,I$83)+'СЕТ СН'!$H$14+СВЦЭМ!$D$10+'СЕТ СН'!$H$5-'СЕТ СН'!$H$24</f>
        <v>2962.6871661499999</v>
      </c>
      <c r="J108" s="36">
        <f>SUMIFS(СВЦЭМ!$D$33:$D$776,СВЦЭМ!$A$33:$A$776,$A108,СВЦЭМ!$B$33:$B$776,J$83)+'СЕТ СН'!$H$14+СВЦЭМ!$D$10+'СЕТ СН'!$H$5-'СЕТ СН'!$H$24</f>
        <v>2947.3477590100001</v>
      </c>
      <c r="K108" s="36">
        <f>SUMIFS(СВЦЭМ!$D$33:$D$776,СВЦЭМ!$A$33:$A$776,$A108,СВЦЭМ!$B$33:$B$776,K$83)+'СЕТ СН'!$H$14+СВЦЭМ!$D$10+'СЕТ СН'!$H$5-'СЕТ СН'!$H$24</f>
        <v>2939.1455855099998</v>
      </c>
      <c r="L108" s="36">
        <f>SUMIFS(СВЦЭМ!$D$33:$D$776,СВЦЭМ!$A$33:$A$776,$A108,СВЦЭМ!$B$33:$B$776,L$83)+'СЕТ СН'!$H$14+СВЦЭМ!$D$10+'СЕТ СН'!$H$5-'СЕТ СН'!$H$24</f>
        <v>2908.7369935299998</v>
      </c>
      <c r="M108" s="36">
        <f>SUMIFS(СВЦЭМ!$D$33:$D$776,СВЦЭМ!$A$33:$A$776,$A108,СВЦЭМ!$B$33:$B$776,M$83)+'СЕТ СН'!$H$14+СВЦЭМ!$D$10+'СЕТ СН'!$H$5-'СЕТ СН'!$H$24</f>
        <v>2861.47126536</v>
      </c>
      <c r="N108" s="36">
        <f>SUMIFS(СВЦЭМ!$D$33:$D$776,СВЦЭМ!$A$33:$A$776,$A108,СВЦЭМ!$B$33:$B$776,N$83)+'СЕТ СН'!$H$14+СВЦЭМ!$D$10+'СЕТ СН'!$H$5-'СЕТ СН'!$H$24</f>
        <v>2848.0480266999998</v>
      </c>
      <c r="O108" s="36">
        <f>SUMIFS(СВЦЭМ!$D$33:$D$776,СВЦЭМ!$A$33:$A$776,$A108,СВЦЭМ!$B$33:$B$776,O$83)+'СЕТ СН'!$H$14+СВЦЭМ!$D$10+'СЕТ СН'!$H$5-'СЕТ СН'!$H$24</f>
        <v>2863.6842648000002</v>
      </c>
      <c r="P108" s="36">
        <f>SUMIFS(СВЦЭМ!$D$33:$D$776,СВЦЭМ!$A$33:$A$776,$A108,СВЦЭМ!$B$33:$B$776,P$83)+'СЕТ СН'!$H$14+СВЦЭМ!$D$10+'СЕТ СН'!$H$5-'СЕТ СН'!$H$24</f>
        <v>2871.38420326</v>
      </c>
      <c r="Q108" s="36">
        <f>SUMIFS(СВЦЭМ!$D$33:$D$776,СВЦЭМ!$A$33:$A$776,$A108,СВЦЭМ!$B$33:$B$776,Q$83)+'СЕТ СН'!$H$14+СВЦЭМ!$D$10+'СЕТ СН'!$H$5-'СЕТ СН'!$H$24</f>
        <v>2870.5841223299999</v>
      </c>
      <c r="R108" s="36">
        <f>SUMIFS(СВЦЭМ!$D$33:$D$776,СВЦЭМ!$A$33:$A$776,$A108,СВЦЭМ!$B$33:$B$776,R$83)+'СЕТ СН'!$H$14+СВЦЭМ!$D$10+'СЕТ СН'!$H$5-'СЕТ СН'!$H$24</f>
        <v>2869.7520932400002</v>
      </c>
      <c r="S108" s="36">
        <f>SUMIFS(СВЦЭМ!$D$33:$D$776,СВЦЭМ!$A$33:$A$776,$A108,СВЦЭМ!$B$33:$B$776,S$83)+'СЕТ СН'!$H$14+СВЦЭМ!$D$10+'СЕТ СН'!$H$5-'СЕТ СН'!$H$24</f>
        <v>2857.1135843299999</v>
      </c>
      <c r="T108" s="36">
        <f>SUMIFS(СВЦЭМ!$D$33:$D$776,СВЦЭМ!$A$33:$A$776,$A108,СВЦЭМ!$B$33:$B$776,T$83)+'СЕТ СН'!$H$14+СВЦЭМ!$D$10+'СЕТ СН'!$H$5-'СЕТ СН'!$H$24</f>
        <v>2869.6810397700001</v>
      </c>
      <c r="U108" s="36">
        <f>SUMIFS(СВЦЭМ!$D$33:$D$776,СВЦЭМ!$A$33:$A$776,$A108,СВЦЭМ!$B$33:$B$776,U$83)+'СЕТ СН'!$H$14+СВЦЭМ!$D$10+'СЕТ СН'!$H$5-'СЕТ СН'!$H$24</f>
        <v>2864.7947912700001</v>
      </c>
      <c r="V108" s="36">
        <f>SUMIFS(СВЦЭМ!$D$33:$D$776,СВЦЭМ!$A$33:$A$776,$A108,СВЦЭМ!$B$33:$B$776,V$83)+'СЕТ СН'!$H$14+СВЦЭМ!$D$10+'СЕТ СН'!$H$5-'СЕТ СН'!$H$24</f>
        <v>2851.79324296</v>
      </c>
      <c r="W108" s="36">
        <f>SUMIFS(СВЦЭМ!$D$33:$D$776,СВЦЭМ!$A$33:$A$776,$A108,СВЦЭМ!$B$33:$B$776,W$83)+'СЕТ СН'!$H$14+СВЦЭМ!$D$10+'СЕТ СН'!$H$5-'СЕТ СН'!$H$24</f>
        <v>2856.1196884199999</v>
      </c>
      <c r="X108" s="36">
        <f>SUMIFS(СВЦЭМ!$D$33:$D$776,СВЦЭМ!$A$33:$A$776,$A108,СВЦЭМ!$B$33:$B$776,X$83)+'СЕТ СН'!$H$14+СВЦЭМ!$D$10+'СЕТ СН'!$H$5-'СЕТ СН'!$H$24</f>
        <v>2869.62745417</v>
      </c>
      <c r="Y108" s="36">
        <f>SUMIFS(СВЦЭМ!$D$33:$D$776,СВЦЭМ!$A$33:$A$776,$A108,СВЦЭМ!$B$33:$B$776,Y$83)+'СЕТ СН'!$H$14+СВЦЭМ!$D$10+'СЕТ СН'!$H$5-'СЕТ СН'!$H$24</f>
        <v>2888.6332360400002</v>
      </c>
    </row>
    <row r="109" spans="1:25" ht="15.75" x14ac:dyDescent="0.2">
      <c r="A109" s="35">
        <f t="shared" si="2"/>
        <v>44161</v>
      </c>
      <c r="B109" s="36">
        <f>SUMIFS(СВЦЭМ!$D$33:$D$776,СВЦЭМ!$A$33:$A$776,$A109,СВЦЭМ!$B$33:$B$776,B$83)+'СЕТ СН'!$H$14+СВЦЭМ!$D$10+'СЕТ СН'!$H$5-'СЕТ СН'!$H$24</f>
        <v>2886.3001844</v>
      </c>
      <c r="C109" s="36">
        <f>SUMIFS(СВЦЭМ!$D$33:$D$776,СВЦЭМ!$A$33:$A$776,$A109,СВЦЭМ!$B$33:$B$776,C$83)+'СЕТ СН'!$H$14+СВЦЭМ!$D$10+'СЕТ СН'!$H$5-'СЕТ СН'!$H$24</f>
        <v>2963.82310413</v>
      </c>
      <c r="D109" s="36">
        <f>SUMIFS(СВЦЭМ!$D$33:$D$776,СВЦЭМ!$A$33:$A$776,$A109,СВЦЭМ!$B$33:$B$776,D$83)+'СЕТ СН'!$H$14+СВЦЭМ!$D$10+'СЕТ СН'!$H$5-'СЕТ СН'!$H$24</f>
        <v>3020.83668665</v>
      </c>
      <c r="E109" s="36">
        <f>SUMIFS(СВЦЭМ!$D$33:$D$776,СВЦЭМ!$A$33:$A$776,$A109,СВЦЭМ!$B$33:$B$776,E$83)+'СЕТ СН'!$H$14+СВЦЭМ!$D$10+'СЕТ СН'!$H$5-'СЕТ СН'!$H$24</f>
        <v>3029.5890153299997</v>
      </c>
      <c r="F109" s="36">
        <f>SUMIFS(СВЦЭМ!$D$33:$D$776,СВЦЭМ!$A$33:$A$776,$A109,СВЦЭМ!$B$33:$B$776,F$83)+'СЕТ СН'!$H$14+СВЦЭМ!$D$10+'СЕТ СН'!$H$5-'СЕТ СН'!$H$24</f>
        <v>3021.9764651300002</v>
      </c>
      <c r="G109" s="36">
        <f>SUMIFS(СВЦЭМ!$D$33:$D$776,СВЦЭМ!$A$33:$A$776,$A109,СВЦЭМ!$B$33:$B$776,G$83)+'СЕТ СН'!$H$14+СВЦЭМ!$D$10+'СЕТ СН'!$H$5-'СЕТ СН'!$H$24</f>
        <v>3001.1575923099999</v>
      </c>
      <c r="H109" s="36">
        <f>SUMIFS(СВЦЭМ!$D$33:$D$776,СВЦЭМ!$A$33:$A$776,$A109,СВЦЭМ!$B$33:$B$776,H$83)+'СЕТ СН'!$H$14+СВЦЭМ!$D$10+'СЕТ СН'!$H$5-'СЕТ СН'!$H$24</f>
        <v>2974.32031155</v>
      </c>
      <c r="I109" s="36">
        <f>SUMIFS(СВЦЭМ!$D$33:$D$776,СВЦЭМ!$A$33:$A$776,$A109,СВЦЭМ!$B$33:$B$776,I$83)+'СЕТ СН'!$H$14+СВЦЭМ!$D$10+'СЕТ СН'!$H$5-'СЕТ СН'!$H$24</f>
        <v>2942.5649633200001</v>
      </c>
      <c r="J109" s="36">
        <f>SUMIFS(СВЦЭМ!$D$33:$D$776,СВЦЭМ!$A$33:$A$776,$A109,СВЦЭМ!$B$33:$B$776,J$83)+'СЕТ СН'!$H$14+СВЦЭМ!$D$10+'СЕТ СН'!$H$5-'СЕТ СН'!$H$24</f>
        <v>2923.5484523099999</v>
      </c>
      <c r="K109" s="36">
        <f>SUMIFS(СВЦЭМ!$D$33:$D$776,СВЦЭМ!$A$33:$A$776,$A109,СВЦЭМ!$B$33:$B$776,K$83)+'СЕТ СН'!$H$14+СВЦЭМ!$D$10+'СЕТ СН'!$H$5-'СЕТ СН'!$H$24</f>
        <v>2925.9849065799999</v>
      </c>
      <c r="L109" s="36">
        <f>SUMIFS(СВЦЭМ!$D$33:$D$776,СВЦЭМ!$A$33:$A$776,$A109,СВЦЭМ!$B$33:$B$776,L$83)+'СЕТ СН'!$H$14+СВЦЭМ!$D$10+'СЕТ СН'!$H$5-'СЕТ СН'!$H$24</f>
        <v>2897.9434930100001</v>
      </c>
      <c r="M109" s="36">
        <f>SUMIFS(СВЦЭМ!$D$33:$D$776,СВЦЭМ!$A$33:$A$776,$A109,СВЦЭМ!$B$33:$B$776,M$83)+'СЕТ СН'!$H$14+СВЦЭМ!$D$10+'СЕТ СН'!$H$5-'СЕТ СН'!$H$24</f>
        <v>2862.2991171499998</v>
      </c>
      <c r="N109" s="36">
        <f>SUMIFS(СВЦЭМ!$D$33:$D$776,СВЦЭМ!$A$33:$A$776,$A109,СВЦЭМ!$B$33:$B$776,N$83)+'СЕТ СН'!$H$14+СВЦЭМ!$D$10+'СЕТ СН'!$H$5-'СЕТ СН'!$H$24</f>
        <v>2870.4750529900002</v>
      </c>
      <c r="O109" s="36">
        <f>SUMIFS(СВЦЭМ!$D$33:$D$776,СВЦЭМ!$A$33:$A$776,$A109,СВЦЭМ!$B$33:$B$776,O$83)+'СЕТ СН'!$H$14+СВЦЭМ!$D$10+'СЕТ СН'!$H$5-'СЕТ СН'!$H$24</f>
        <v>2874.3993462099997</v>
      </c>
      <c r="P109" s="36">
        <f>SUMIFS(СВЦЭМ!$D$33:$D$776,СВЦЭМ!$A$33:$A$776,$A109,СВЦЭМ!$B$33:$B$776,P$83)+'СЕТ СН'!$H$14+СВЦЭМ!$D$10+'СЕТ СН'!$H$5-'СЕТ СН'!$H$24</f>
        <v>2876.7355880999999</v>
      </c>
      <c r="Q109" s="36">
        <f>SUMIFS(СВЦЭМ!$D$33:$D$776,СВЦЭМ!$A$33:$A$776,$A109,СВЦЭМ!$B$33:$B$776,Q$83)+'СЕТ СН'!$H$14+СВЦЭМ!$D$10+'СЕТ СН'!$H$5-'СЕТ СН'!$H$24</f>
        <v>2878.6762029500001</v>
      </c>
      <c r="R109" s="36">
        <f>SUMIFS(СВЦЭМ!$D$33:$D$776,СВЦЭМ!$A$33:$A$776,$A109,СВЦЭМ!$B$33:$B$776,R$83)+'СЕТ СН'!$H$14+СВЦЭМ!$D$10+'СЕТ СН'!$H$5-'СЕТ СН'!$H$24</f>
        <v>2865.3820307599999</v>
      </c>
      <c r="S109" s="36">
        <f>SUMIFS(СВЦЭМ!$D$33:$D$776,СВЦЭМ!$A$33:$A$776,$A109,СВЦЭМ!$B$33:$B$776,S$83)+'СЕТ СН'!$H$14+СВЦЭМ!$D$10+'СЕТ СН'!$H$5-'СЕТ СН'!$H$24</f>
        <v>2846.9179713399999</v>
      </c>
      <c r="T109" s="36">
        <f>SUMIFS(СВЦЭМ!$D$33:$D$776,СВЦЭМ!$A$33:$A$776,$A109,СВЦЭМ!$B$33:$B$776,T$83)+'СЕТ СН'!$H$14+СВЦЭМ!$D$10+'СЕТ СН'!$H$5-'СЕТ СН'!$H$24</f>
        <v>2863.7842296600002</v>
      </c>
      <c r="U109" s="36">
        <f>SUMIFS(СВЦЭМ!$D$33:$D$776,СВЦЭМ!$A$33:$A$776,$A109,СВЦЭМ!$B$33:$B$776,U$83)+'СЕТ СН'!$H$14+СВЦЭМ!$D$10+'СЕТ СН'!$H$5-'СЕТ СН'!$H$24</f>
        <v>2853.84942357</v>
      </c>
      <c r="V109" s="36">
        <f>SUMIFS(СВЦЭМ!$D$33:$D$776,СВЦЭМ!$A$33:$A$776,$A109,СВЦЭМ!$B$33:$B$776,V$83)+'СЕТ СН'!$H$14+СВЦЭМ!$D$10+'СЕТ СН'!$H$5-'СЕТ СН'!$H$24</f>
        <v>2840.4482591699998</v>
      </c>
      <c r="W109" s="36">
        <f>SUMIFS(СВЦЭМ!$D$33:$D$776,СВЦЭМ!$A$33:$A$776,$A109,СВЦЭМ!$B$33:$B$776,W$83)+'СЕТ СН'!$H$14+СВЦЭМ!$D$10+'СЕТ СН'!$H$5-'СЕТ СН'!$H$24</f>
        <v>2865.38838123</v>
      </c>
      <c r="X109" s="36">
        <f>SUMIFS(СВЦЭМ!$D$33:$D$776,СВЦЭМ!$A$33:$A$776,$A109,СВЦЭМ!$B$33:$B$776,X$83)+'СЕТ СН'!$H$14+СВЦЭМ!$D$10+'СЕТ СН'!$H$5-'СЕТ СН'!$H$24</f>
        <v>2872.66088412</v>
      </c>
      <c r="Y109" s="36">
        <f>SUMIFS(СВЦЭМ!$D$33:$D$776,СВЦЭМ!$A$33:$A$776,$A109,СВЦЭМ!$B$33:$B$776,Y$83)+'СЕТ СН'!$H$14+СВЦЭМ!$D$10+'СЕТ СН'!$H$5-'СЕТ СН'!$H$24</f>
        <v>2886.5068311300001</v>
      </c>
    </row>
    <row r="110" spans="1:25" ht="15.75" x14ac:dyDescent="0.2">
      <c r="A110" s="35">
        <f t="shared" si="2"/>
        <v>44162</v>
      </c>
      <c r="B110" s="36">
        <f>SUMIFS(СВЦЭМ!$D$33:$D$776,СВЦЭМ!$A$33:$A$776,$A110,СВЦЭМ!$B$33:$B$776,B$83)+'СЕТ СН'!$H$14+СВЦЭМ!$D$10+'СЕТ СН'!$H$5-'СЕТ СН'!$H$24</f>
        <v>2889.8554314900002</v>
      </c>
      <c r="C110" s="36">
        <f>SUMIFS(СВЦЭМ!$D$33:$D$776,СВЦЭМ!$A$33:$A$776,$A110,СВЦЭМ!$B$33:$B$776,C$83)+'СЕТ СН'!$H$14+СВЦЭМ!$D$10+'СЕТ СН'!$H$5-'СЕТ СН'!$H$24</f>
        <v>2972.4144426900002</v>
      </c>
      <c r="D110" s="36">
        <f>SUMIFS(СВЦЭМ!$D$33:$D$776,СВЦЭМ!$A$33:$A$776,$A110,СВЦЭМ!$B$33:$B$776,D$83)+'СЕТ СН'!$H$14+СВЦЭМ!$D$10+'СЕТ СН'!$H$5-'СЕТ СН'!$H$24</f>
        <v>3031.5789669300002</v>
      </c>
      <c r="E110" s="36">
        <f>SUMIFS(СВЦЭМ!$D$33:$D$776,СВЦЭМ!$A$33:$A$776,$A110,СВЦЭМ!$B$33:$B$776,E$83)+'СЕТ СН'!$H$14+СВЦЭМ!$D$10+'СЕТ СН'!$H$5-'СЕТ СН'!$H$24</f>
        <v>3043.0893416899999</v>
      </c>
      <c r="F110" s="36">
        <f>SUMIFS(СВЦЭМ!$D$33:$D$776,СВЦЭМ!$A$33:$A$776,$A110,СВЦЭМ!$B$33:$B$776,F$83)+'СЕТ СН'!$H$14+СВЦЭМ!$D$10+'СЕТ СН'!$H$5-'СЕТ СН'!$H$24</f>
        <v>3045.9189883700001</v>
      </c>
      <c r="G110" s="36">
        <f>SUMIFS(СВЦЭМ!$D$33:$D$776,СВЦЭМ!$A$33:$A$776,$A110,СВЦЭМ!$B$33:$B$776,G$83)+'СЕТ СН'!$H$14+СВЦЭМ!$D$10+'СЕТ СН'!$H$5-'СЕТ СН'!$H$24</f>
        <v>3033.8892778499999</v>
      </c>
      <c r="H110" s="36">
        <f>SUMIFS(СВЦЭМ!$D$33:$D$776,СВЦЭМ!$A$33:$A$776,$A110,СВЦЭМ!$B$33:$B$776,H$83)+'СЕТ СН'!$H$14+СВЦЭМ!$D$10+'СЕТ СН'!$H$5-'СЕТ СН'!$H$24</f>
        <v>2988.2009810899999</v>
      </c>
      <c r="I110" s="36">
        <f>SUMIFS(СВЦЭМ!$D$33:$D$776,СВЦЭМ!$A$33:$A$776,$A110,СВЦЭМ!$B$33:$B$776,I$83)+'СЕТ СН'!$H$14+СВЦЭМ!$D$10+'СЕТ СН'!$H$5-'СЕТ СН'!$H$24</f>
        <v>2951.9380414500001</v>
      </c>
      <c r="J110" s="36">
        <f>SUMIFS(СВЦЭМ!$D$33:$D$776,СВЦЭМ!$A$33:$A$776,$A110,СВЦЭМ!$B$33:$B$776,J$83)+'СЕТ СН'!$H$14+СВЦЭМ!$D$10+'СЕТ СН'!$H$5-'СЕТ СН'!$H$24</f>
        <v>2945.06048831</v>
      </c>
      <c r="K110" s="36">
        <f>SUMIFS(СВЦЭМ!$D$33:$D$776,СВЦЭМ!$A$33:$A$776,$A110,СВЦЭМ!$B$33:$B$776,K$83)+'СЕТ СН'!$H$14+СВЦЭМ!$D$10+'СЕТ СН'!$H$5-'СЕТ СН'!$H$24</f>
        <v>2947.4139681699999</v>
      </c>
      <c r="L110" s="36">
        <f>SUMIFS(СВЦЭМ!$D$33:$D$776,СВЦЭМ!$A$33:$A$776,$A110,СВЦЭМ!$B$33:$B$776,L$83)+'СЕТ СН'!$H$14+СВЦЭМ!$D$10+'СЕТ СН'!$H$5-'СЕТ СН'!$H$24</f>
        <v>2918.1829305699998</v>
      </c>
      <c r="M110" s="36">
        <f>SUMIFS(СВЦЭМ!$D$33:$D$776,СВЦЭМ!$A$33:$A$776,$A110,СВЦЭМ!$B$33:$B$776,M$83)+'СЕТ СН'!$H$14+СВЦЭМ!$D$10+'СЕТ СН'!$H$5-'СЕТ СН'!$H$24</f>
        <v>2868.8308765299998</v>
      </c>
      <c r="N110" s="36">
        <f>SUMIFS(СВЦЭМ!$D$33:$D$776,СВЦЭМ!$A$33:$A$776,$A110,СВЦЭМ!$B$33:$B$776,N$83)+'СЕТ СН'!$H$14+СВЦЭМ!$D$10+'СЕТ СН'!$H$5-'СЕТ СН'!$H$24</f>
        <v>2854.2243023000001</v>
      </c>
      <c r="O110" s="36">
        <f>SUMIFS(СВЦЭМ!$D$33:$D$776,СВЦЭМ!$A$33:$A$776,$A110,СВЦЭМ!$B$33:$B$776,O$83)+'СЕТ СН'!$H$14+СВЦЭМ!$D$10+'СЕТ СН'!$H$5-'СЕТ СН'!$H$24</f>
        <v>2855.6068356000001</v>
      </c>
      <c r="P110" s="36">
        <f>SUMIFS(СВЦЭМ!$D$33:$D$776,СВЦЭМ!$A$33:$A$776,$A110,СВЦЭМ!$B$33:$B$776,P$83)+'СЕТ СН'!$H$14+СВЦЭМ!$D$10+'СЕТ СН'!$H$5-'СЕТ СН'!$H$24</f>
        <v>2867.5001746099997</v>
      </c>
      <c r="Q110" s="36">
        <f>SUMIFS(СВЦЭМ!$D$33:$D$776,СВЦЭМ!$A$33:$A$776,$A110,СВЦЭМ!$B$33:$B$776,Q$83)+'СЕТ СН'!$H$14+СВЦЭМ!$D$10+'СЕТ СН'!$H$5-'СЕТ СН'!$H$24</f>
        <v>2876.7662168299998</v>
      </c>
      <c r="R110" s="36">
        <f>SUMIFS(СВЦЭМ!$D$33:$D$776,СВЦЭМ!$A$33:$A$776,$A110,СВЦЭМ!$B$33:$B$776,R$83)+'СЕТ СН'!$H$14+СВЦЭМ!$D$10+'СЕТ СН'!$H$5-'СЕТ СН'!$H$24</f>
        <v>2872.1546311900001</v>
      </c>
      <c r="S110" s="36">
        <f>SUMIFS(СВЦЭМ!$D$33:$D$776,СВЦЭМ!$A$33:$A$776,$A110,СВЦЭМ!$B$33:$B$776,S$83)+'СЕТ СН'!$H$14+СВЦЭМ!$D$10+'СЕТ СН'!$H$5-'СЕТ СН'!$H$24</f>
        <v>2850.5851175799999</v>
      </c>
      <c r="T110" s="36">
        <f>SUMIFS(СВЦЭМ!$D$33:$D$776,СВЦЭМ!$A$33:$A$776,$A110,СВЦЭМ!$B$33:$B$776,T$83)+'СЕТ СН'!$H$14+СВЦЭМ!$D$10+'СЕТ СН'!$H$5-'СЕТ СН'!$H$24</f>
        <v>2831.9551418400001</v>
      </c>
      <c r="U110" s="36">
        <f>SUMIFS(СВЦЭМ!$D$33:$D$776,СВЦЭМ!$A$33:$A$776,$A110,СВЦЭМ!$B$33:$B$776,U$83)+'СЕТ СН'!$H$14+СВЦЭМ!$D$10+'СЕТ СН'!$H$5-'СЕТ СН'!$H$24</f>
        <v>2832.1104422399999</v>
      </c>
      <c r="V110" s="36">
        <f>SUMIFS(СВЦЭМ!$D$33:$D$776,СВЦЭМ!$A$33:$A$776,$A110,СВЦЭМ!$B$33:$B$776,V$83)+'СЕТ СН'!$H$14+СВЦЭМ!$D$10+'СЕТ СН'!$H$5-'СЕТ СН'!$H$24</f>
        <v>2830.77099791</v>
      </c>
      <c r="W110" s="36">
        <f>SUMIFS(СВЦЭМ!$D$33:$D$776,СВЦЭМ!$A$33:$A$776,$A110,СВЦЭМ!$B$33:$B$776,W$83)+'СЕТ СН'!$H$14+СВЦЭМ!$D$10+'СЕТ СН'!$H$5-'СЕТ СН'!$H$24</f>
        <v>2845.0106827199997</v>
      </c>
      <c r="X110" s="36">
        <f>SUMIFS(СВЦЭМ!$D$33:$D$776,СВЦЭМ!$A$33:$A$776,$A110,СВЦЭМ!$B$33:$B$776,X$83)+'СЕТ СН'!$H$14+СВЦЭМ!$D$10+'СЕТ СН'!$H$5-'СЕТ СН'!$H$24</f>
        <v>2856.8375483099999</v>
      </c>
      <c r="Y110" s="36">
        <f>SUMIFS(СВЦЭМ!$D$33:$D$776,СВЦЭМ!$A$33:$A$776,$A110,СВЦЭМ!$B$33:$B$776,Y$83)+'СЕТ СН'!$H$14+СВЦЭМ!$D$10+'СЕТ СН'!$H$5-'СЕТ СН'!$H$24</f>
        <v>2878.2571281299997</v>
      </c>
    </row>
    <row r="111" spans="1:25" ht="15.75" x14ac:dyDescent="0.2">
      <c r="A111" s="35">
        <f t="shared" si="2"/>
        <v>44163</v>
      </c>
      <c r="B111" s="36">
        <f>SUMIFS(СВЦЭМ!$D$33:$D$776,СВЦЭМ!$A$33:$A$776,$A111,СВЦЭМ!$B$33:$B$776,B$83)+'СЕТ СН'!$H$14+СВЦЭМ!$D$10+'СЕТ СН'!$H$5-'СЕТ СН'!$H$24</f>
        <v>2903.0871619999998</v>
      </c>
      <c r="C111" s="36">
        <f>SUMIFS(СВЦЭМ!$D$33:$D$776,СВЦЭМ!$A$33:$A$776,$A111,СВЦЭМ!$B$33:$B$776,C$83)+'СЕТ СН'!$H$14+СВЦЭМ!$D$10+'СЕТ СН'!$H$5-'СЕТ СН'!$H$24</f>
        <v>2971.5897776100001</v>
      </c>
      <c r="D111" s="36">
        <f>SUMIFS(СВЦЭМ!$D$33:$D$776,СВЦЭМ!$A$33:$A$776,$A111,СВЦЭМ!$B$33:$B$776,D$83)+'СЕТ СН'!$H$14+СВЦЭМ!$D$10+'СЕТ СН'!$H$5-'СЕТ СН'!$H$24</f>
        <v>3017.0825701599997</v>
      </c>
      <c r="E111" s="36">
        <f>SUMIFS(СВЦЭМ!$D$33:$D$776,СВЦЭМ!$A$33:$A$776,$A111,СВЦЭМ!$B$33:$B$776,E$83)+'СЕТ СН'!$H$14+СВЦЭМ!$D$10+'СЕТ СН'!$H$5-'СЕТ СН'!$H$24</f>
        <v>3024.2183001499998</v>
      </c>
      <c r="F111" s="36">
        <f>SUMIFS(СВЦЭМ!$D$33:$D$776,СВЦЭМ!$A$33:$A$776,$A111,СВЦЭМ!$B$33:$B$776,F$83)+'СЕТ СН'!$H$14+СВЦЭМ!$D$10+'СЕТ СН'!$H$5-'СЕТ СН'!$H$24</f>
        <v>3024.0471566400001</v>
      </c>
      <c r="G111" s="36">
        <f>SUMIFS(СВЦЭМ!$D$33:$D$776,СВЦЭМ!$A$33:$A$776,$A111,СВЦЭМ!$B$33:$B$776,G$83)+'СЕТ СН'!$H$14+СВЦЭМ!$D$10+'СЕТ СН'!$H$5-'СЕТ СН'!$H$24</f>
        <v>3019.6215715500002</v>
      </c>
      <c r="H111" s="36">
        <f>SUMIFS(СВЦЭМ!$D$33:$D$776,СВЦЭМ!$A$33:$A$776,$A111,СВЦЭМ!$B$33:$B$776,H$83)+'СЕТ СН'!$H$14+СВЦЭМ!$D$10+'СЕТ СН'!$H$5-'СЕТ СН'!$H$24</f>
        <v>3004.6719084599999</v>
      </c>
      <c r="I111" s="36">
        <f>SUMIFS(СВЦЭМ!$D$33:$D$776,СВЦЭМ!$A$33:$A$776,$A111,СВЦЭМ!$B$33:$B$776,I$83)+'СЕТ СН'!$H$14+СВЦЭМ!$D$10+'СЕТ СН'!$H$5-'СЕТ СН'!$H$24</f>
        <v>2986.9871810200002</v>
      </c>
      <c r="J111" s="36">
        <f>SUMIFS(СВЦЭМ!$D$33:$D$776,СВЦЭМ!$A$33:$A$776,$A111,СВЦЭМ!$B$33:$B$776,J$83)+'СЕТ СН'!$H$14+СВЦЭМ!$D$10+'СЕТ СН'!$H$5-'СЕТ СН'!$H$24</f>
        <v>2964.7308326399998</v>
      </c>
      <c r="K111" s="36">
        <f>SUMIFS(СВЦЭМ!$D$33:$D$776,СВЦЭМ!$A$33:$A$776,$A111,СВЦЭМ!$B$33:$B$776,K$83)+'СЕТ СН'!$H$14+СВЦЭМ!$D$10+'СЕТ СН'!$H$5-'СЕТ СН'!$H$24</f>
        <v>2948.20652393</v>
      </c>
      <c r="L111" s="36">
        <f>SUMIFS(СВЦЭМ!$D$33:$D$776,СВЦЭМ!$A$33:$A$776,$A111,СВЦЭМ!$B$33:$B$776,L$83)+'СЕТ СН'!$H$14+СВЦЭМ!$D$10+'СЕТ СН'!$H$5-'СЕТ СН'!$H$24</f>
        <v>2908.9695696200001</v>
      </c>
      <c r="M111" s="36">
        <f>SUMIFS(СВЦЭМ!$D$33:$D$776,СВЦЭМ!$A$33:$A$776,$A111,СВЦЭМ!$B$33:$B$776,M$83)+'СЕТ СН'!$H$14+СВЦЭМ!$D$10+'СЕТ СН'!$H$5-'СЕТ СН'!$H$24</f>
        <v>2864.25176771</v>
      </c>
      <c r="N111" s="36">
        <f>SUMIFS(СВЦЭМ!$D$33:$D$776,СВЦЭМ!$A$33:$A$776,$A111,СВЦЭМ!$B$33:$B$776,N$83)+'СЕТ СН'!$H$14+СВЦЭМ!$D$10+'СЕТ СН'!$H$5-'СЕТ СН'!$H$24</f>
        <v>2858.7788379899998</v>
      </c>
      <c r="O111" s="36">
        <f>SUMIFS(СВЦЭМ!$D$33:$D$776,СВЦЭМ!$A$33:$A$776,$A111,СВЦЭМ!$B$33:$B$776,O$83)+'СЕТ СН'!$H$14+СВЦЭМ!$D$10+'СЕТ СН'!$H$5-'СЕТ СН'!$H$24</f>
        <v>2870.34161726</v>
      </c>
      <c r="P111" s="36">
        <f>SUMIFS(СВЦЭМ!$D$33:$D$776,СВЦЭМ!$A$33:$A$776,$A111,СВЦЭМ!$B$33:$B$776,P$83)+'СЕТ СН'!$H$14+СВЦЭМ!$D$10+'СЕТ СН'!$H$5-'СЕТ СН'!$H$24</f>
        <v>2877.2445730899999</v>
      </c>
      <c r="Q111" s="36">
        <f>SUMIFS(СВЦЭМ!$D$33:$D$776,СВЦЭМ!$A$33:$A$776,$A111,СВЦЭМ!$B$33:$B$776,Q$83)+'СЕТ СН'!$H$14+СВЦЭМ!$D$10+'СЕТ СН'!$H$5-'СЕТ СН'!$H$24</f>
        <v>2869.5947763700001</v>
      </c>
      <c r="R111" s="36">
        <f>SUMIFS(СВЦЭМ!$D$33:$D$776,СВЦЭМ!$A$33:$A$776,$A111,СВЦЭМ!$B$33:$B$776,R$83)+'СЕТ СН'!$H$14+СВЦЭМ!$D$10+'СЕТ СН'!$H$5-'СЕТ СН'!$H$24</f>
        <v>2861.7317236899999</v>
      </c>
      <c r="S111" s="36">
        <f>SUMIFS(СВЦЭМ!$D$33:$D$776,СВЦЭМ!$A$33:$A$776,$A111,СВЦЭМ!$B$33:$B$776,S$83)+'СЕТ СН'!$H$14+СВЦЭМ!$D$10+'СЕТ СН'!$H$5-'СЕТ СН'!$H$24</f>
        <v>2842.7105209199999</v>
      </c>
      <c r="T111" s="36">
        <f>SUMIFS(СВЦЭМ!$D$33:$D$776,СВЦЭМ!$A$33:$A$776,$A111,СВЦЭМ!$B$33:$B$776,T$83)+'СЕТ СН'!$H$14+СВЦЭМ!$D$10+'СЕТ СН'!$H$5-'СЕТ СН'!$H$24</f>
        <v>2835.78424593</v>
      </c>
      <c r="U111" s="36">
        <f>SUMIFS(СВЦЭМ!$D$33:$D$776,СВЦЭМ!$A$33:$A$776,$A111,СВЦЭМ!$B$33:$B$776,U$83)+'СЕТ СН'!$H$14+СВЦЭМ!$D$10+'СЕТ СН'!$H$5-'СЕТ СН'!$H$24</f>
        <v>2827.9025044300001</v>
      </c>
      <c r="V111" s="36">
        <f>SUMIFS(СВЦЭМ!$D$33:$D$776,СВЦЭМ!$A$33:$A$776,$A111,СВЦЭМ!$B$33:$B$776,V$83)+'СЕТ СН'!$H$14+СВЦЭМ!$D$10+'СЕТ СН'!$H$5-'СЕТ СН'!$H$24</f>
        <v>2825.7754990200001</v>
      </c>
      <c r="W111" s="36">
        <f>SUMIFS(СВЦЭМ!$D$33:$D$776,СВЦЭМ!$A$33:$A$776,$A111,СВЦЭМ!$B$33:$B$776,W$83)+'СЕТ СН'!$H$14+СВЦЭМ!$D$10+'СЕТ СН'!$H$5-'СЕТ СН'!$H$24</f>
        <v>2843.8817871000001</v>
      </c>
      <c r="X111" s="36">
        <f>SUMIFS(СВЦЭМ!$D$33:$D$776,СВЦЭМ!$A$33:$A$776,$A111,СВЦЭМ!$B$33:$B$776,X$83)+'СЕТ СН'!$H$14+СВЦЭМ!$D$10+'СЕТ СН'!$H$5-'СЕТ СН'!$H$24</f>
        <v>2863.5011305600001</v>
      </c>
      <c r="Y111" s="36">
        <f>SUMIFS(СВЦЭМ!$D$33:$D$776,СВЦЭМ!$A$33:$A$776,$A111,СВЦЭМ!$B$33:$B$776,Y$83)+'СЕТ СН'!$H$14+СВЦЭМ!$D$10+'СЕТ СН'!$H$5-'СЕТ СН'!$H$24</f>
        <v>2886.29134174</v>
      </c>
    </row>
    <row r="112" spans="1:25" ht="15.75" x14ac:dyDescent="0.2">
      <c r="A112" s="35">
        <f t="shared" si="2"/>
        <v>44164</v>
      </c>
      <c r="B112" s="36">
        <f>SUMIFS(СВЦЭМ!$D$33:$D$776,СВЦЭМ!$A$33:$A$776,$A112,СВЦЭМ!$B$33:$B$776,B$83)+'СЕТ СН'!$H$14+СВЦЭМ!$D$10+'СЕТ СН'!$H$5-'СЕТ СН'!$H$24</f>
        <v>2897.3448340099999</v>
      </c>
      <c r="C112" s="36">
        <f>SUMIFS(СВЦЭМ!$D$33:$D$776,СВЦЭМ!$A$33:$A$776,$A112,СВЦЭМ!$B$33:$B$776,C$83)+'СЕТ СН'!$H$14+СВЦЭМ!$D$10+'СЕТ СН'!$H$5-'СЕТ СН'!$H$24</f>
        <v>2976.6987563799998</v>
      </c>
      <c r="D112" s="36">
        <f>SUMIFS(СВЦЭМ!$D$33:$D$776,СВЦЭМ!$A$33:$A$776,$A112,СВЦЭМ!$B$33:$B$776,D$83)+'СЕТ СН'!$H$14+СВЦЭМ!$D$10+'СЕТ СН'!$H$5-'СЕТ СН'!$H$24</f>
        <v>3029.4906429600001</v>
      </c>
      <c r="E112" s="36">
        <f>SUMIFS(СВЦЭМ!$D$33:$D$776,СВЦЭМ!$A$33:$A$776,$A112,СВЦЭМ!$B$33:$B$776,E$83)+'СЕТ СН'!$H$14+СВЦЭМ!$D$10+'СЕТ СН'!$H$5-'СЕТ СН'!$H$24</f>
        <v>3040.21069893</v>
      </c>
      <c r="F112" s="36">
        <f>SUMIFS(СВЦЭМ!$D$33:$D$776,СВЦЭМ!$A$33:$A$776,$A112,СВЦЭМ!$B$33:$B$776,F$83)+'СЕТ СН'!$H$14+СВЦЭМ!$D$10+'СЕТ СН'!$H$5-'СЕТ СН'!$H$24</f>
        <v>3038.7300072399998</v>
      </c>
      <c r="G112" s="36">
        <f>SUMIFS(СВЦЭМ!$D$33:$D$776,СВЦЭМ!$A$33:$A$776,$A112,СВЦЭМ!$B$33:$B$776,G$83)+'СЕТ СН'!$H$14+СВЦЭМ!$D$10+'СЕТ СН'!$H$5-'СЕТ СН'!$H$24</f>
        <v>3035.6920951800003</v>
      </c>
      <c r="H112" s="36">
        <f>SUMIFS(СВЦЭМ!$D$33:$D$776,СВЦЭМ!$A$33:$A$776,$A112,СВЦЭМ!$B$33:$B$776,H$83)+'СЕТ СН'!$H$14+СВЦЭМ!$D$10+'СЕТ СН'!$H$5-'СЕТ СН'!$H$24</f>
        <v>3020.2839345399998</v>
      </c>
      <c r="I112" s="36">
        <f>SUMIFS(СВЦЭМ!$D$33:$D$776,СВЦЭМ!$A$33:$A$776,$A112,СВЦЭМ!$B$33:$B$776,I$83)+'СЕТ СН'!$H$14+СВЦЭМ!$D$10+'СЕТ СН'!$H$5-'СЕТ СН'!$H$24</f>
        <v>2994.0499124899998</v>
      </c>
      <c r="J112" s="36">
        <f>SUMIFS(СВЦЭМ!$D$33:$D$776,СВЦЭМ!$A$33:$A$776,$A112,СВЦЭМ!$B$33:$B$776,J$83)+'СЕТ СН'!$H$14+СВЦЭМ!$D$10+'СЕТ СН'!$H$5-'СЕТ СН'!$H$24</f>
        <v>2956.2324896499999</v>
      </c>
      <c r="K112" s="36">
        <f>SUMIFS(СВЦЭМ!$D$33:$D$776,СВЦЭМ!$A$33:$A$776,$A112,СВЦЭМ!$B$33:$B$776,K$83)+'СЕТ СН'!$H$14+СВЦЭМ!$D$10+'СЕТ СН'!$H$5-'СЕТ СН'!$H$24</f>
        <v>2939.9787612499999</v>
      </c>
      <c r="L112" s="36">
        <f>SUMIFS(СВЦЭМ!$D$33:$D$776,СВЦЭМ!$A$33:$A$776,$A112,СВЦЭМ!$B$33:$B$776,L$83)+'СЕТ СН'!$H$14+СВЦЭМ!$D$10+'СЕТ СН'!$H$5-'СЕТ СН'!$H$24</f>
        <v>2898.2367243399999</v>
      </c>
      <c r="M112" s="36">
        <f>SUMIFS(СВЦЭМ!$D$33:$D$776,СВЦЭМ!$A$33:$A$776,$A112,СВЦЭМ!$B$33:$B$776,M$83)+'СЕТ СН'!$H$14+СВЦЭМ!$D$10+'СЕТ СН'!$H$5-'СЕТ СН'!$H$24</f>
        <v>2856.0707658000001</v>
      </c>
      <c r="N112" s="36">
        <f>SUMIFS(СВЦЭМ!$D$33:$D$776,СВЦЭМ!$A$33:$A$776,$A112,СВЦЭМ!$B$33:$B$776,N$83)+'СЕТ СН'!$H$14+СВЦЭМ!$D$10+'СЕТ СН'!$H$5-'СЕТ СН'!$H$24</f>
        <v>2843.0531812300001</v>
      </c>
      <c r="O112" s="36">
        <f>SUMIFS(СВЦЭМ!$D$33:$D$776,СВЦЭМ!$A$33:$A$776,$A112,СВЦЭМ!$B$33:$B$776,O$83)+'СЕТ СН'!$H$14+СВЦЭМ!$D$10+'СЕТ СН'!$H$5-'СЕТ СН'!$H$24</f>
        <v>2859.0121648899999</v>
      </c>
      <c r="P112" s="36">
        <f>SUMIFS(СВЦЭМ!$D$33:$D$776,СВЦЭМ!$A$33:$A$776,$A112,СВЦЭМ!$B$33:$B$776,P$83)+'СЕТ СН'!$H$14+СВЦЭМ!$D$10+'СЕТ СН'!$H$5-'СЕТ СН'!$H$24</f>
        <v>2868.6530397500001</v>
      </c>
      <c r="Q112" s="36">
        <f>SUMIFS(СВЦЭМ!$D$33:$D$776,СВЦЭМ!$A$33:$A$776,$A112,СВЦЭМ!$B$33:$B$776,Q$83)+'СЕТ СН'!$H$14+СВЦЭМ!$D$10+'СЕТ СН'!$H$5-'СЕТ СН'!$H$24</f>
        <v>2868.0751423900001</v>
      </c>
      <c r="R112" s="36">
        <f>SUMIFS(СВЦЭМ!$D$33:$D$776,СВЦЭМ!$A$33:$A$776,$A112,СВЦЭМ!$B$33:$B$776,R$83)+'СЕТ СН'!$H$14+СВЦЭМ!$D$10+'СЕТ СН'!$H$5-'СЕТ СН'!$H$24</f>
        <v>2864.9671718300001</v>
      </c>
      <c r="S112" s="36">
        <f>SUMIFS(СВЦЭМ!$D$33:$D$776,СВЦЭМ!$A$33:$A$776,$A112,СВЦЭМ!$B$33:$B$776,S$83)+'СЕТ СН'!$H$14+СВЦЭМ!$D$10+'СЕТ СН'!$H$5-'СЕТ СН'!$H$24</f>
        <v>2845.6434901299999</v>
      </c>
      <c r="T112" s="36">
        <f>SUMIFS(СВЦЭМ!$D$33:$D$776,СВЦЭМ!$A$33:$A$776,$A112,СВЦЭМ!$B$33:$B$776,T$83)+'СЕТ СН'!$H$14+СВЦЭМ!$D$10+'СЕТ СН'!$H$5-'СЕТ СН'!$H$24</f>
        <v>2822.41738472</v>
      </c>
      <c r="U112" s="36">
        <f>SUMIFS(СВЦЭМ!$D$33:$D$776,СВЦЭМ!$A$33:$A$776,$A112,СВЦЭМ!$B$33:$B$776,U$83)+'СЕТ СН'!$H$14+СВЦЭМ!$D$10+'СЕТ СН'!$H$5-'СЕТ СН'!$H$24</f>
        <v>2820.8876247799999</v>
      </c>
      <c r="V112" s="36">
        <f>SUMIFS(СВЦЭМ!$D$33:$D$776,СВЦЭМ!$A$33:$A$776,$A112,СВЦЭМ!$B$33:$B$776,V$83)+'СЕТ СН'!$H$14+СВЦЭМ!$D$10+'СЕТ СН'!$H$5-'СЕТ СН'!$H$24</f>
        <v>2829.0326970900001</v>
      </c>
      <c r="W112" s="36">
        <f>SUMIFS(СВЦЭМ!$D$33:$D$776,СВЦЭМ!$A$33:$A$776,$A112,СВЦЭМ!$B$33:$B$776,W$83)+'СЕТ СН'!$H$14+СВЦЭМ!$D$10+'СЕТ СН'!$H$5-'СЕТ СН'!$H$24</f>
        <v>2838.2165774800001</v>
      </c>
      <c r="X112" s="36">
        <f>SUMIFS(СВЦЭМ!$D$33:$D$776,СВЦЭМ!$A$33:$A$776,$A112,СВЦЭМ!$B$33:$B$776,X$83)+'СЕТ СН'!$H$14+СВЦЭМ!$D$10+'СЕТ СН'!$H$5-'СЕТ СН'!$H$24</f>
        <v>2860.3772589</v>
      </c>
      <c r="Y112" s="36">
        <f>SUMIFS(СВЦЭМ!$D$33:$D$776,СВЦЭМ!$A$33:$A$776,$A112,СВЦЭМ!$B$33:$B$776,Y$83)+'СЕТ СН'!$H$14+СВЦЭМ!$D$10+'СЕТ СН'!$H$5-'СЕТ СН'!$H$24</f>
        <v>2877.54906622</v>
      </c>
    </row>
    <row r="113" spans="1:27" ht="15.75" x14ac:dyDescent="0.2">
      <c r="A113" s="35">
        <f t="shared" si="2"/>
        <v>44165</v>
      </c>
      <c r="B113" s="36">
        <f>SUMIFS(СВЦЭМ!$D$33:$D$776,СВЦЭМ!$A$33:$A$776,$A113,СВЦЭМ!$B$33:$B$776,B$83)+'СЕТ СН'!$H$14+СВЦЭМ!$D$10+'СЕТ СН'!$H$5-'СЕТ СН'!$H$24</f>
        <v>2941.4931825499998</v>
      </c>
      <c r="C113" s="36">
        <f>SUMIFS(СВЦЭМ!$D$33:$D$776,СВЦЭМ!$A$33:$A$776,$A113,СВЦЭМ!$B$33:$B$776,C$83)+'СЕТ СН'!$H$14+СВЦЭМ!$D$10+'СЕТ СН'!$H$5-'СЕТ СН'!$H$24</f>
        <v>3012.1913866899999</v>
      </c>
      <c r="D113" s="36">
        <f>SUMIFS(СВЦЭМ!$D$33:$D$776,СВЦЭМ!$A$33:$A$776,$A113,СВЦЭМ!$B$33:$B$776,D$83)+'СЕТ СН'!$H$14+СВЦЭМ!$D$10+'СЕТ СН'!$H$5-'СЕТ СН'!$H$24</f>
        <v>3061.88914273</v>
      </c>
      <c r="E113" s="36">
        <f>SUMIFS(СВЦЭМ!$D$33:$D$776,СВЦЭМ!$A$33:$A$776,$A113,СВЦЭМ!$B$33:$B$776,E$83)+'СЕТ СН'!$H$14+СВЦЭМ!$D$10+'СЕТ СН'!$H$5-'СЕТ СН'!$H$24</f>
        <v>3069.9858317199996</v>
      </c>
      <c r="F113" s="36">
        <f>SUMIFS(СВЦЭМ!$D$33:$D$776,СВЦЭМ!$A$33:$A$776,$A113,СВЦЭМ!$B$33:$B$776,F$83)+'СЕТ СН'!$H$14+СВЦЭМ!$D$10+'СЕТ СН'!$H$5-'СЕТ СН'!$H$24</f>
        <v>3065.3375969799999</v>
      </c>
      <c r="G113" s="36">
        <f>SUMIFS(СВЦЭМ!$D$33:$D$776,СВЦЭМ!$A$33:$A$776,$A113,СВЦЭМ!$B$33:$B$776,G$83)+'СЕТ СН'!$H$14+СВЦЭМ!$D$10+'СЕТ СН'!$H$5-'СЕТ СН'!$H$24</f>
        <v>3049.3779038399998</v>
      </c>
      <c r="H113" s="36">
        <f>SUMIFS(СВЦЭМ!$D$33:$D$776,СВЦЭМ!$A$33:$A$776,$A113,СВЦЭМ!$B$33:$B$776,H$83)+'СЕТ СН'!$H$14+СВЦЭМ!$D$10+'СЕТ СН'!$H$5-'СЕТ СН'!$H$24</f>
        <v>3035.03305882</v>
      </c>
      <c r="I113" s="36">
        <f>SUMIFS(СВЦЭМ!$D$33:$D$776,СВЦЭМ!$A$33:$A$776,$A113,СВЦЭМ!$B$33:$B$776,I$83)+'СЕТ СН'!$H$14+СВЦЭМ!$D$10+'СЕТ СН'!$H$5-'СЕТ СН'!$H$24</f>
        <v>3007.2883891699998</v>
      </c>
      <c r="J113" s="36">
        <f>SUMIFS(СВЦЭМ!$D$33:$D$776,СВЦЭМ!$A$33:$A$776,$A113,СВЦЭМ!$B$33:$B$776,J$83)+'СЕТ СН'!$H$14+СВЦЭМ!$D$10+'СЕТ СН'!$H$5-'СЕТ СН'!$H$24</f>
        <v>2980.6036222499997</v>
      </c>
      <c r="K113" s="36">
        <f>SUMIFS(СВЦЭМ!$D$33:$D$776,СВЦЭМ!$A$33:$A$776,$A113,СВЦЭМ!$B$33:$B$776,K$83)+'СЕТ СН'!$H$14+СВЦЭМ!$D$10+'СЕТ СН'!$H$5-'СЕТ СН'!$H$24</f>
        <v>2972.6598769399998</v>
      </c>
      <c r="L113" s="36">
        <f>SUMIFS(СВЦЭМ!$D$33:$D$776,СВЦЭМ!$A$33:$A$776,$A113,СВЦЭМ!$B$33:$B$776,L$83)+'СЕТ СН'!$H$14+СВЦЭМ!$D$10+'СЕТ СН'!$H$5-'СЕТ СН'!$H$24</f>
        <v>2942.10486571</v>
      </c>
      <c r="M113" s="36">
        <f>SUMIFS(СВЦЭМ!$D$33:$D$776,СВЦЭМ!$A$33:$A$776,$A113,СВЦЭМ!$B$33:$B$776,M$83)+'СЕТ СН'!$H$14+СВЦЭМ!$D$10+'СЕТ СН'!$H$5-'СЕТ СН'!$H$24</f>
        <v>2902.0940657800002</v>
      </c>
      <c r="N113" s="36">
        <f>SUMIFS(СВЦЭМ!$D$33:$D$776,СВЦЭМ!$A$33:$A$776,$A113,СВЦЭМ!$B$33:$B$776,N$83)+'СЕТ СН'!$H$14+СВЦЭМ!$D$10+'СЕТ СН'!$H$5-'СЕТ СН'!$H$24</f>
        <v>2888.8451365800001</v>
      </c>
      <c r="O113" s="36">
        <f>SUMIFS(СВЦЭМ!$D$33:$D$776,СВЦЭМ!$A$33:$A$776,$A113,СВЦЭМ!$B$33:$B$776,O$83)+'СЕТ СН'!$H$14+СВЦЭМ!$D$10+'СЕТ СН'!$H$5-'СЕТ СН'!$H$24</f>
        <v>2893.5846922999999</v>
      </c>
      <c r="P113" s="36">
        <f>SUMIFS(СВЦЭМ!$D$33:$D$776,СВЦЭМ!$A$33:$A$776,$A113,СВЦЭМ!$B$33:$B$776,P$83)+'СЕТ СН'!$H$14+СВЦЭМ!$D$10+'СЕТ СН'!$H$5-'СЕТ СН'!$H$24</f>
        <v>2903.0974149100002</v>
      </c>
      <c r="Q113" s="36">
        <f>SUMIFS(СВЦЭМ!$D$33:$D$776,СВЦЭМ!$A$33:$A$776,$A113,СВЦЭМ!$B$33:$B$776,Q$83)+'СЕТ СН'!$H$14+СВЦЭМ!$D$10+'СЕТ СН'!$H$5-'СЕТ СН'!$H$24</f>
        <v>2896.71896182</v>
      </c>
      <c r="R113" s="36">
        <f>SUMIFS(СВЦЭМ!$D$33:$D$776,СВЦЭМ!$A$33:$A$776,$A113,СВЦЭМ!$B$33:$B$776,R$83)+'СЕТ СН'!$H$14+СВЦЭМ!$D$10+'СЕТ СН'!$H$5-'СЕТ СН'!$H$24</f>
        <v>2884.8425659099998</v>
      </c>
      <c r="S113" s="36">
        <f>SUMIFS(СВЦЭМ!$D$33:$D$776,СВЦЭМ!$A$33:$A$776,$A113,СВЦЭМ!$B$33:$B$776,S$83)+'СЕТ СН'!$H$14+СВЦЭМ!$D$10+'СЕТ СН'!$H$5-'СЕТ СН'!$H$24</f>
        <v>2876.1984264399998</v>
      </c>
      <c r="T113" s="36">
        <f>SUMIFS(СВЦЭМ!$D$33:$D$776,СВЦЭМ!$A$33:$A$776,$A113,СВЦЭМ!$B$33:$B$776,T$83)+'СЕТ СН'!$H$14+СВЦЭМ!$D$10+'СЕТ СН'!$H$5-'СЕТ СН'!$H$24</f>
        <v>2863.8861977000001</v>
      </c>
      <c r="U113" s="36">
        <f>SUMIFS(СВЦЭМ!$D$33:$D$776,СВЦЭМ!$A$33:$A$776,$A113,СВЦЭМ!$B$33:$B$776,U$83)+'СЕТ СН'!$H$14+СВЦЭМ!$D$10+'СЕТ СН'!$H$5-'СЕТ СН'!$H$24</f>
        <v>2862.8751044800001</v>
      </c>
      <c r="V113" s="36">
        <f>SUMIFS(СВЦЭМ!$D$33:$D$776,СВЦЭМ!$A$33:$A$776,$A113,СВЦЭМ!$B$33:$B$776,V$83)+'СЕТ СН'!$H$14+СВЦЭМ!$D$10+'СЕТ СН'!$H$5-'СЕТ СН'!$H$24</f>
        <v>2873.1219489300001</v>
      </c>
      <c r="W113" s="36">
        <f>SUMIFS(СВЦЭМ!$D$33:$D$776,СВЦЭМ!$A$33:$A$776,$A113,СВЦЭМ!$B$33:$B$776,W$83)+'СЕТ СН'!$H$14+СВЦЭМ!$D$10+'СЕТ СН'!$H$5-'СЕТ СН'!$H$24</f>
        <v>2884.9397893</v>
      </c>
      <c r="X113" s="36">
        <f>SUMIFS(СВЦЭМ!$D$33:$D$776,СВЦЭМ!$A$33:$A$776,$A113,СВЦЭМ!$B$33:$B$776,X$83)+'СЕТ СН'!$H$14+СВЦЭМ!$D$10+'СЕТ СН'!$H$5-'СЕТ СН'!$H$24</f>
        <v>2890.53233464</v>
      </c>
      <c r="Y113" s="36">
        <f>SUMIFS(СВЦЭМ!$D$33:$D$776,СВЦЭМ!$A$33:$A$776,$A113,СВЦЭМ!$B$33:$B$776,Y$83)+'СЕТ СН'!$H$14+СВЦЭМ!$D$10+'СЕТ СН'!$H$5-'СЕТ СН'!$H$24</f>
        <v>2910.2833116699999</v>
      </c>
    </row>
    <row r="114" spans="1:27" ht="15.75" hidden="1" x14ac:dyDescent="0.2">
      <c r="A114" s="35">
        <f t="shared" si="2"/>
        <v>44166</v>
      </c>
      <c r="B114" s="36">
        <f>SUMIFS(СВЦЭМ!$D$33:$D$776,СВЦЭМ!$A$33:$A$776,$A114,СВЦЭМ!$B$33:$B$776,B$83)+'СЕТ СН'!$H$14+СВЦЭМ!$D$10+'СЕТ СН'!$H$5-'СЕТ СН'!$H$24</f>
        <v>2075.3213155100002</v>
      </c>
      <c r="C114" s="36">
        <f>SUMIFS(СВЦЭМ!$D$33:$D$776,СВЦЭМ!$A$33:$A$776,$A114,СВЦЭМ!$B$33:$B$776,C$83)+'СЕТ СН'!$H$14+СВЦЭМ!$D$10+'СЕТ СН'!$H$5-'СЕТ СН'!$H$24</f>
        <v>2075.3213155100002</v>
      </c>
      <c r="D114" s="36">
        <f>SUMIFS(СВЦЭМ!$D$33:$D$776,СВЦЭМ!$A$33:$A$776,$A114,СВЦЭМ!$B$33:$B$776,D$83)+'СЕТ СН'!$H$14+СВЦЭМ!$D$10+'СЕТ СН'!$H$5-'СЕТ СН'!$H$24</f>
        <v>2075.3213155100002</v>
      </c>
      <c r="E114" s="36">
        <f>SUMIFS(СВЦЭМ!$D$33:$D$776,СВЦЭМ!$A$33:$A$776,$A114,СВЦЭМ!$B$33:$B$776,E$83)+'СЕТ СН'!$H$14+СВЦЭМ!$D$10+'СЕТ СН'!$H$5-'СЕТ СН'!$H$24</f>
        <v>2075.3213155100002</v>
      </c>
      <c r="F114" s="36">
        <f>SUMIFS(СВЦЭМ!$D$33:$D$776,СВЦЭМ!$A$33:$A$776,$A114,СВЦЭМ!$B$33:$B$776,F$83)+'СЕТ СН'!$H$14+СВЦЭМ!$D$10+'СЕТ СН'!$H$5-'СЕТ СН'!$H$24</f>
        <v>2075.3213155100002</v>
      </c>
      <c r="G114" s="36">
        <f>SUMIFS(СВЦЭМ!$D$33:$D$776,СВЦЭМ!$A$33:$A$776,$A114,СВЦЭМ!$B$33:$B$776,G$83)+'СЕТ СН'!$H$14+СВЦЭМ!$D$10+'СЕТ СН'!$H$5-'СЕТ СН'!$H$24</f>
        <v>2075.3213155100002</v>
      </c>
      <c r="H114" s="36">
        <f>SUMIFS(СВЦЭМ!$D$33:$D$776,СВЦЭМ!$A$33:$A$776,$A114,СВЦЭМ!$B$33:$B$776,H$83)+'СЕТ СН'!$H$14+СВЦЭМ!$D$10+'СЕТ СН'!$H$5-'СЕТ СН'!$H$24</f>
        <v>2075.3213155100002</v>
      </c>
      <c r="I114" s="36">
        <f>SUMIFS(СВЦЭМ!$D$33:$D$776,СВЦЭМ!$A$33:$A$776,$A114,СВЦЭМ!$B$33:$B$776,I$83)+'СЕТ СН'!$H$14+СВЦЭМ!$D$10+'СЕТ СН'!$H$5-'СЕТ СН'!$H$24</f>
        <v>2075.3213155100002</v>
      </c>
      <c r="J114" s="36">
        <f>SUMIFS(СВЦЭМ!$D$33:$D$776,СВЦЭМ!$A$33:$A$776,$A114,СВЦЭМ!$B$33:$B$776,J$83)+'СЕТ СН'!$H$14+СВЦЭМ!$D$10+'СЕТ СН'!$H$5-'СЕТ СН'!$H$24</f>
        <v>2075.3213155100002</v>
      </c>
      <c r="K114" s="36">
        <f>SUMIFS(СВЦЭМ!$D$33:$D$776,СВЦЭМ!$A$33:$A$776,$A114,СВЦЭМ!$B$33:$B$776,K$83)+'СЕТ СН'!$H$14+СВЦЭМ!$D$10+'СЕТ СН'!$H$5-'СЕТ СН'!$H$24</f>
        <v>2075.3213155100002</v>
      </c>
      <c r="L114" s="36">
        <f>SUMIFS(СВЦЭМ!$D$33:$D$776,СВЦЭМ!$A$33:$A$776,$A114,СВЦЭМ!$B$33:$B$776,L$83)+'СЕТ СН'!$H$14+СВЦЭМ!$D$10+'СЕТ СН'!$H$5-'СЕТ СН'!$H$24</f>
        <v>2075.3213155100002</v>
      </c>
      <c r="M114" s="36">
        <f>SUMIFS(СВЦЭМ!$D$33:$D$776,СВЦЭМ!$A$33:$A$776,$A114,СВЦЭМ!$B$33:$B$776,M$83)+'СЕТ СН'!$H$14+СВЦЭМ!$D$10+'СЕТ СН'!$H$5-'СЕТ СН'!$H$24</f>
        <v>2075.3213155100002</v>
      </c>
      <c r="N114" s="36">
        <f>SUMIFS(СВЦЭМ!$D$33:$D$776,СВЦЭМ!$A$33:$A$776,$A114,СВЦЭМ!$B$33:$B$776,N$83)+'СЕТ СН'!$H$14+СВЦЭМ!$D$10+'СЕТ СН'!$H$5-'СЕТ СН'!$H$24</f>
        <v>2075.3213155100002</v>
      </c>
      <c r="O114" s="36">
        <f>SUMIFS(СВЦЭМ!$D$33:$D$776,СВЦЭМ!$A$33:$A$776,$A114,СВЦЭМ!$B$33:$B$776,O$83)+'СЕТ СН'!$H$14+СВЦЭМ!$D$10+'СЕТ СН'!$H$5-'СЕТ СН'!$H$24</f>
        <v>2075.3213155100002</v>
      </c>
      <c r="P114" s="36">
        <f>SUMIFS(СВЦЭМ!$D$33:$D$776,СВЦЭМ!$A$33:$A$776,$A114,СВЦЭМ!$B$33:$B$776,P$83)+'СЕТ СН'!$H$14+СВЦЭМ!$D$10+'СЕТ СН'!$H$5-'СЕТ СН'!$H$24</f>
        <v>2075.3213155100002</v>
      </c>
      <c r="Q114" s="36">
        <f>SUMIFS(СВЦЭМ!$D$33:$D$776,СВЦЭМ!$A$33:$A$776,$A114,СВЦЭМ!$B$33:$B$776,Q$83)+'СЕТ СН'!$H$14+СВЦЭМ!$D$10+'СЕТ СН'!$H$5-'СЕТ СН'!$H$24</f>
        <v>2075.3213155100002</v>
      </c>
      <c r="R114" s="36">
        <f>SUMIFS(СВЦЭМ!$D$33:$D$776,СВЦЭМ!$A$33:$A$776,$A114,СВЦЭМ!$B$33:$B$776,R$83)+'СЕТ СН'!$H$14+СВЦЭМ!$D$10+'СЕТ СН'!$H$5-'СЕТ СН'!$H$24</f>
        <v>2075.3213155100002</v>
      </c>
      <c r="S114" s="36">
        <f>SUMIFS(СВЦЭМ!$D$33:$D$776,СВЦЭМ!$A$33:$A$776,$A114,СВЦЭМ!$B$33:$B$776,S$83)+'СЕТ СН'!$H$14+СВЦЭМ!$D$10+'СЕТ СН'!$H$5-'СЕТ СН'!$H$24</f>
        <v>2075.3213155100002</v>
      </c>
      <c r="T114" s="36">
        <f>SUMIFS(СВЦЭМ!$D$33:$D$776,СВЦЭМ!$A$33:$A$776,$A114,СВЦЭМ!$B$33:$B$776,T$83)+'СЕТ СН'!$H$14+СВЦЭМ!$D$10+'СЕТ СН'!$H$5-'СЕТ СН'!$H$24</f>
        <v>2075.3213155100002</v>
      </c>
      <c r="U114" s="36">
        <f>SUMIFS(СВЦЭМ!$D$33:$D$776,СВЦЭМ!$A$33:$A$776,$A114,СВЦЭМ!$B$33:$B$776,U$83)+'СЕТ СН'!$H$14+СВЦЭМ!$D$10+'СЕТ СН'!$H$5-'СЕТ СН'!$H$24</f>
        <v>2075.3213155100002</v>
      </c>
      <c r="V114" s="36">
        <f>SUMIFS(СВЦЭМ!$D$33:$D$776,СВЦЭМ!$A$33:$A$776,$A114,СВЦЭМ!$B$33:$B$776,V$83)+'СЕТ СН'!$H$14+СВЦЭМ!$D$10+'СЕТ СН'!$H$5-'СЕТ СН'!$H$24</f>
        <v>2075.3213155100002</v>
      </c>
      <c r="W114" s="36">
        <f>SUMIFS(СВЦЭМ!$D$33:$D$776,СВЦЭМ!$A$33:$A$776,$A114,СВЦЭМ!$B$33:$B$776,W$83)+'СЕТ СН'!$H$14+СВЦЭМ!$D$10+'СЕТ СН'!$H$5-'СЕТ СН'!$H$24</f>
        <v>2075.3213155100002</v>
      </c>
      <c r="X114" s="36">
        <f>SUMIFS(СВЦЭМ!$D$33:$D$776,СВЦЭМ!$A$33:$A$776,$A114,СВЦЭМ!$B$33:$B$776,X$83)+'СЕТ СН'!$H$14+СВЦЭМ!$D$10+'СЕТ СН'!$H$5-'СЕТ СН'!$H$24</f>
        <v>2075.3213155100002</v>
      </c>
      <c r="Y114" s="36">
        <f>SUMIFS(СВЦЭМ!$D$33:$D$776,СВЦЭМ!$A$33:$A$776,$A114,СВЦЭМ!$B$33:$B$776,Y$83)+'СЕТ СН'!$H$14+СВЦЭМ!$D$10+'СЕТ СН'!$H$5-'СЕТ СН'!$H$24</f>
        <v>2075.3213155100002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01.11.2020</v>
      </c>
      <c r="B120" s="36">
        <f>SUMIFS(СВЦЭМ!$D$33:$D$776,СВЦЭМ!$A$33:$A$776,$A120,СВЦЭМ!$B$33:$B$776,B$119)+'СЕТ СН'!$I$14+СВЦЭМ!$D$10+'СЕТ СН'!$I$5-'СЕТ СН'!$I$24</f>
        <v>3079.9708316599999</v>
      </c>
      <c r="C120" s="36">
        <f>SUMIFS(СВЦЭМ!$D$33:$D$776,СВЦЭМ!$A$33:$A$776,$A120,СВЦЭМ!$B$33:$B$776,C$119)+'СЕТ СН'!$I$14+СВЦЭМ!$D$10+'СЕТ СН'!$I$5-'СЕТ СН'!$I$24</f>
        <v>3155.7696296000004</v>
      </c>
      <c r="D120" s="36">
        <f>SUMIFS(СВЦЭМ!$D$33:$D$776,СВЦЭМ!$A$33:$A$776,$A120,СВЦЭМ!$B$33:$B$776,D$119)+'СЕТ СН'!$I$14+СВЦЭМ!$D$10+'СЕТ СН'!$I$5-'СЕТ СН'!$I$24</f>
        <v>3205.78371543</v>
      </c>
      <c r="E120" s="36">
        <f>SUMIFS(СВЦЭМ!$D$33:$D$776,СВЦЭМ!$A$33:$A$776,$A120,СВЦЭМ!$B$33:$B$776,E$119)+'СЕТ СН'!$I$14+СВЦЭМ!$D$10+'СЕТ СН'!$I$5-'СЕТ СН'!$I$24</f>
        <v>3213.1829229499999</v>
      </c>
      <c r="F120" s="36">
        <f>SUMIFS(СВЦЭМ!$D$33:$D$776,СВЦЭМ!$A$33:$A$776,$A120,СВЦЭМ!$B$33:$B$776,F$119)+'СЕТ СН'!$I$14+СВЦЭМ!$D$10+'СЕТ СН'!$I$5-'СЕТ СН'!$I$24</f>
        <v>3218.8855047300003</v>
      </c>
      <c r="G120" s="36">
        <f>SUMIFS(СВЦЭМ!$D$33:$D$776,СВЦЭМ!$A$33:$A$776,$A120,СВЦЭМ!$B$33:$B$776,G$119)+'СЕТ СН'!$I$14+СВЦЭМ!$D$10+'СЕТ СН'!$I$5-'СЕТ СН'!$I$24</f>
        <v>3206.5640872500003</v>
      </c>
      <c r="H120" s="36">
        <f>SUMIFS(СВЦЭМ!$D$33:$D$776,СВЦЭМ!$A$33:$A$776,$A120,СВЦЭМ!$B$33:$B$776,H$119)+'СЕТ СН'!$I$14+СВЦЭМ!$D$10+'СЕТ СН'!$I$5-'СЕТ СН'!$I$24</f>
        <v>3189.64113834</v>
      </c>
      <c r="I120" s="36">
        <f>SUMIFS(СВЦЭМ!$D$33:$D$776,СВЦЭМ!$A$33:$A$776,$A120,СВЦЭМ!$B$33:$B$776,I$119)+'СЕТ СН'!$I$14+СВЦЭМ!$D$10+'СЕТ СН'!$I$5-'СЕТ СН'!$I$24</f>
        <v>3157.4029202199999</v>
      </c>
      <c r="J120" s="36">
        <f>SUMIFS(СВЦЭМ!$D$33:$D$776,СВЦЭМ!$A$33:$A$776,$A120,СВЦЭМ!$B$33:$B$776,J$119)+'СЕТ СН'!$I$14+СВЦЭМ!$D$10+'СЕТ СН'!$I$5-'СЕТ СН'!$I$24</f>
        <v>3138.00472485</v>
      </c>
      <c r="K120" s="36">
        <f>SUMIFS(СВЦЭМ!$D$33:$D$776,СВЦЭМ!$A$33:$A$776,$A120,СВЦЭМ!$B$33:$B$776,K$119)+'СЕТ СН'!$I$14+СВЦЭМ!$D$10+'СЕТ СН'!$I$5-'СЕТ СН'!$I$24</f>
        <v>3105.0085883500001</v>
      </c>
      <c r="L120" s="36">
        <f>SUMIFS(СВЦЭМ!$D$33:$D$776,СВЦЭМ!$A$33:$A$776,$A120,СВЦЭМ!$B$33:$B$776,L$119)+'СЕТ СН'!$I$14+СВЦЭМ!$D$10+'СЕТ СН'!$I$5-'СЕТ СН'!$I$24</f>
        <v>3079.2755944999999</v>
      </c>
      <c r="M120" s="36">
        <f>SUMIFS(СВЦЭМ!$D$33:$D$776,СВЦЭМ!$A$33:$A$776,$A120,СВЦЭМ!$B$33:$B$776,M$119)+'СЕТ СН'!$I$14+СВЦЭМ!$D$10+'СЕТ СН'!$I$5-'СЕТ СН'!$I$24</f>
        <v>3039.6963972900003</v>
      </c>
      <c r="N120" s="36">
        <f>SUMIFS(СВЦЭМ!$D$33:$D$776,СВЦЭМ!$A$33:$A$776,$A120,СВЦЭМ!$B$33:$B$776,N$119)+'СЕТ СН'!$I$14+СВЦЭМ!$D$10+'СЕТ СН'!$I$5-'СЕТ СН'!$I$24</f>
        <v>3036.4193366500003</v>
      </c>
      <c r="O120" s="36">
        <f>SUMIFS(СВЦЭМ!$D$33:$D$776,СВЦЭМ!$A$33:$A$776,$A120,СВЦЭМ!$B$33:$B$776,O$119)+'СЕТ СН'!$I$14+СВЦЭМ!$D$10+'СЕТ СН'!$I$5-'СЕТ СН'!$I$24</f>
        <v>3042.3484213199999</v>
      </c>
      <c r="P120" s="36">
        <f>SUMIFS(СВЦЭМ!$D$33:$D$776,СВЦЭМ!$A$33:$A$776,$A120,СВЦЭМ!$B$33:$B$776,P$119)+'СЕТ СН'!$I$14+СВЦЭМ!$D$10+'СЕТ СН'!$I$5-'СЕТ СН'!$I$24</f>
        <v>3066.6710768299999</v>
      </c>
      <c r="Q120" s="36">
        <f>SUMIFS(СВЦЭМ!$D$33:$D$776,СВЦЭМ!$A$33:$A$776,$A120,СВЦЭМ!$B$33:$B$776,Q$119)+'СЕТ СН'!$I$14+СВЦЭМ!$D$10+'СЕТ СН'!$I$5-'СЕТ СН'!$I$24</f>
        <v>3066.80159456</v>
      </c>
      <c r="R120" s="36">
        <f>SUMIFS(СВЦЭМ!$D$33:$D$776,СВЦЭМ!$A$33:$A$776,$A120,СВЦЭМ!$B$33:$B$776,R$119)+'СЕТ СН'!$I$14+СВЦЭМ!$D$10+'СЕТ СН'!$I$5-'СЕТ СН'!$I$24</f>
        <v>3059.11754909</v>
      </c>
      <c r="S120" s="36">
        <f>SUMIFS(СВЦЭМ!$D$33:$D$776,СВЦЭМ!$A$33:$A$776,$A120,СВЦЭМ!$B$33:$B$776,S$119)+'СЕТ СН'!$I$14+СВЦЭМ!$D$10+'СЕТ СН'!$I$5-'СЕТ СН'!$I$24</f>
        <v>3046.0516126299999</v>
      </c>
      <c r="T120" s="36">
        <f>SUMIFS(СВЦЭМ!$D$33:$D$776,СВЦЭМ!$A$33:$A$776,$A120,СВЦЭМ!$B$33:$B$776,T$119)+'СЕТ СН'!$I$14+СВЦЭМ!$D$10+'СЕТ СН'!$I$5-'СЕТ СН'!$I$24</f>
        <v>3027.7945055099999</v>
      </c>
      <c r="U120" s="36">
        <f>SUMIFS(СВЦЭМ!$D$33:$D$776,СВЦЭМ!$A$33:$A$776,$A120,СВЦЭМ!$B$33:$B$776,U$119)+'СЕТ СН'!$I$14+СВЦЭМ!$D$10+'СЕТ СН'!$I$5-'СЕТ СН'!$I$24</f>
        <v>3014.3779282400001</v>
      </c>
      <c r="V120" s="36">
        <f>SUMIFS(СВЦЭМ!$D$33:$D$776,СВЦЭМ!$A$33:$A$776,$A120,СВЦЭМ!$B$33:$B$776,V$119)+'СЕТ СН'!$I$14+СВЦЭМ!$D$10+'СЕТ СН'!$I$5-'СЕТ СН'!$I$24</f>
        <v>3027.4760845300002</v>
      </c>
      <c r="W120" s="36">
        <f>SUMIFS(СВЦЭМ!$D$33:$D$776,СВЦЭМ!$A$33:$A$776,$A120,СВЦЭМ!$B$33:$B$776,W$119)+'СЕТ СН'!$I$14+СВЦЭМ!$D$10+'СЕТ СН'!$I$5-'СЕТ СН'!$I$24</f>
        <v>3035.4471216500001</v>
      </c>
      <c r="X120" s="36">
        <f>SUMIFS(СВЦЭМ!$D$33:$D$776,СВЦЭМ!$A$33:$A$776,$A120,СВЦЭМ!$B$33:$B$776,X$119)+'СЕТ СН'!$I$14+СВЦЭМ!$D$10+'СЕТ СН'!$I$5-'СЕТ СН'!$I$24</f>
        <v>3050.34987486</v>
      </c>
      <c r="Y120" s="36">
        <f>SUMIFS(СВЦЭМ!$D$33:$D$776,СВЦЭМ!$A$33:$A$776,$A120,СВЦЭМ!$B$33:$B$776,Y$119)+'СЕТ СН'!$I$14+СВЦЭМ!$D$10+'СЕТ СН'!$I$5-'СЕТ СН'!$I$24</f>
        <v>3069.4515732099999</v>
      </c>
      <c r="AA120" s="45"/>
    </row>
    <row r="121" spans="1:27" ht="15.75" x14ac:dyDescent="0.2">
      <c r="A121" s="35">
        <f>A120+1</f>
        <v>44137</v>
      </c>
      <c r="B121" s="36">
        <f>SUMIFS(СВЦЭМ!$D$33:$D$776,СВЦЭМ!$A$33:$A$776,$A121,СВЦЭМ!$B$33:$B$776,B$119)+'СЕТ СН'!$I$14+СВЦЭМ!$D$10+'СЕТ СН'!$I$5-'СЕТ СН'!$I$24</f>
        <v>3077.6169552600004</v>
      </c>
      <c r="C121" s="36">
        <f>SUMIFS(СВЦЭМ!$D$33:$D$776,СВЦЭМ!$A$33:$A$776,$A121,СВЦЭМ!$B$33:$B$776,C$119)+'СЕТ СН'!$I$14+СВЦЭМ!$D$10+'СЕТ СН'!$I$5-'СЕТ СН'!$I$24</f>
        <v>3175.8252049800003</v>
      </c>
      <c r="D121" s="36">
        <f>SUMIFS(СВЦЭМ!$D$33:$D$776,СВЦЭМ!$A$33:$A$776,$A121,СВЦЭМ!$B$33:$B$776,D$119)+'СЕТ СН'!$I$14+СВЦЭМ!$D$10+'СЕТ СН'!$I$5-'СЕТ СН'!$I$24</f>
        <v>3256.4851753400003</v>
      </c>
      <c r="E121" s="36">
        <f>SUMIFS(СВЦЭМ!$D$33:$D$776,СВЦЭМ!$A$33:$A$776,$A121,СВЦЭМ!$B$33:$B$776,E$119)+'СЕТ СН'!$I$14+СВЦЭМ!$D$10+'СЕТ СН'!$I$5-'СЕТ СН'!$I$24</f>
        <v>3291.4808366100006</v>
      </c>
      <c r="F121" s="36">
        <f>SUMIFS(СВЦЭМ!$D$33:$D$776,СВЦЭМ!$A$33:$A$776,$A121,СВЦЭМ!$B$33:$B$776,F$119)+'СЕТ СН'!$I$14+СВЦЭМ!$D$10+'СЕТ СН'!$I$5-'СЕТ СН'!$I$24</f>
        <v>3300.1254709200002</v>
      </c>
      <c r="G121" s="36">
        <f>SUMIFS(СВЦЭМ!$D$33:$D$776,СВЦЭМ!$A$33:$A$776,$A121,СВЦЭМ!$B$33:$B$776,G$119)+'СЕТ СН'!$I$14+СВЦЭМ!$D$10+'СЕТ СН'!$I$5-'СЕТ СН'!$I$24</f>
        <v>3281.7056529600004</v>
      </c>
      <c r="H121" s="36">
        <f>SUMIFS(СВЦЭМ!$D$33:$D$776,СВЦЭМ!$A$33:$A$776,$A121,СВЦЭМ!$B$33:$B$776,H$119)+'СЕТ СН'!$I$14+СВЦЭМ!$D$10+'СЕТ СН'!$I$5-'СЕТ СН'!$I$24</f>
        <v>3233.7464349800002</v>
      </c>
      <c r="I121" s="36">
        <f>SUMIFS(СВЦЭМ!$D$33:$D$776,СВЦЭМ!$A$33:$A$776,$A121,СВЦЭМ!$B$33:$B$776,I$119)+'СЕТ СН'!$I$14+СВЦЭМ!$D$10+'СЕТ СН'!$I$5-'СЕТ СН'!$I$24</f>
        <v>3158.4187654500001</v>
      </c>
      <c r="J121" s="36">
        <f>SUMIFS(СВЦЭМ!$D$33:$D$776,СВЦЭМ!$A$33:$A$776,$A121,СВЦЭМ!$B$33:$B$776,J$119)+'СЕТ СН'!$I$14+СВЦЭМ!$D$10+'СЕТ СН'!$I$5-'СЕТ СН'!$I$24</f>
        <v>3133.3035534300002</v>
      </c>
      <c r="K121" s="36">
        <f>SUMIFS(СВЦЭМ!$D$33:$D$776,СВЦЭМ!$A$33:$A$776,$A121,СВЦЭМ!$B$33:$B$776,K$119)+'СЕТ СН'!$I$14+СВЦЭМ!$D$10+'СЕТ СН'!$I$5-'СЕТ СН'!$I$24</f>
        <v>3140.1093396400001</v>
      </c>
      <c r="L121" s="36">
        <f>SUMIFS(СВЦЭМ!$D$33:$D$776,СВЦЭМ!$A$33:$A$776,$A121,СВЦЭМ!$B$33:$B$776,L$119)+'СЕТ СН'!$I$14+СВЦЭМ!$D$10+'СЕТ СН'!$I$5-'СЕТ СН'!$I$24</f>
        <v>3113.4117740000002</v>
      </c>
      <c r="M121" s="36">
        <f>SUMIFS(СВЦЭМ!$D$33:$D$776,СВЦЭМ!$A$33:$A$776,$A121,СВЦЭМ!$B$33:$B$776,M$119)+'СЕТ СН'!$I$14+СВЦЭМ!$D$10+'СЕТ СН'!$I$5-'СЕТ СН'!$I$24</f>
        <v>3069.8029283599999</v>
      </c>
      <c r="N121" s="36">
        <f>SUMIFS(СВЦЭМ!$D$33:$D$776,СВЦЭМ!$A$33:$A$776,$A121,СВЦЭМ!$B$33:$B$776,N$119)+'СЕТ СН'!$I$14+СВЦЭМ!$D$10+'СЕТ СН'!$I$5-'СЕТ СН'!$I$24</f>
        <v>3066.3945818800003</v>
      </c>
      <c r="O121" s="36">
        <f>SUMIFS(СВЦЭМ!$D$33:$D$776,СВЦЭМ!$A$33:$A$776,$A121,СВЦЭМ!$B$33:$B$776,O$119)+'СЕТ СН'!$I$14+СВЦЭМ!$D$10+'СЕТ СН'!$I$5-'СЕТ СН'!$I$24</f>
        <v>3065.8507535400004</v>
      </c>
      <c r="P121" s="36">
        <f>SUMIFS(СВЦЭМ!$D$33:$D$776,СВЦЭМ!$A$33:$A$776,$A121,СВЦЭМ!$B$33:$B$776,P$119)+'СЕТ СН'!$I$14+СВЦЭМ!$D$10+'СЕТ СН'!$I$5-'СЕТ СН'!$I$24</f>
        <v>3069.7852782700002</v>
      </c>
      <c r="Q121" s="36">
        <f>SUMIFS(СВЦЭМ!$D$33:$D$776,СВЦЭМ!$A$33:$A$776,$A121,СВЦЭМ!$B$33:$B$776,Q$119)+'СЕТ СН'!$I$14+СВЦЭМ!$D$10+'СЕТ СН'!$I$5-'СЕТ СН'!$I$24</f>
        <v>3070.3938248600002</v>
      </c>
      <c r="R121" s="36">
        <f>SUMIFS(СВЦЭМ!$D$33:$D$776,СВЦЭМ!$A$33:$A$776,$A121,СВЦЭМ!$B$33:$B$776,R$119)+'СЕТ СН'!$I$14+СВЦЭМ!$D$10+'СЕТ СН'!$I$5-'СЕТ СН'!$I$24</f>
        <v>3063.77023035</v>
      </c>
      <c r="S121" s="36">
        <f>SUMIFS(СВЦЭМ!$D$33:$D$776,СВЦЭМ!$A$33:$A$776,$A121,СВЦЭМ!$B$33:$B$776,S$119)+'СЕТ СН'!$I$14+СВЦЭМ!$D$10+'СЕТ СН'!$I$5-'СЕТ СН'!$I$24</f>
        <v>3046.7593993</v>
      </c>
      <c r="T121" s="36">
        <f>SUMIFS(СВЦЭМ!$D$33:$D$776,СВЦЭМ!$A$33:$A$776,$A121,СВЦЭМ!$B$33:$B$776,T$119)+'СЕТ СН'!$I$14+СВЦЭМ!$D$10+'СЕТ СН'!$I$5-'СЕТ СН'!$I$24</f>
        <v>3020.02684877</v>
      </c>
      <c r="U121" s="36">
        <f>SUMIFS(СВЦЭМ!$D$33:$D$776,СВЦЭМ!$A$33:$A$776,$A121,СВЦЭМ!$B$33:$B$776,U$119)+'СЕТ СН'!$I$14+СВЦЭМ!$D$10+'СЕТ СН'!$I$5-'СЕТ СН'!$I$24</f>
        <v>3020.4968523699999</v>
      </c>
      <c r="V121" s="36">
        <f>SUMIFS(СВЦЭМ!$D$33:$D$776,СВЦЭМ!$A$33:$A$776,$A121,СВЦЭМ!$B$33:$B$776,V$119)+'СЕТ СН'!$I$14+СВЦЭМ!$D$10+'СЕТ СН'!$I$5-'СЕТ СН'!$I$24</f>
        <v>3010.0384051400001</v>
      </c>
      <c r="W121" s="36">
        <f>SUMIFS(СВЦЭМ!$D$33:$D$776,СВЦЭМ!$A$33:$A$776,$A121,СВЦЭМ!$B$33:$B$776,W$119)+'СЕТ СН'!$I$14+СВЦЭМ!$D$10+'СЕТ СН'!$I$5-'СЕТ СН'!$I$24</f>
        <v>3029.5584860700001</v>
      </c>
      <c r="X121" s="36">
        <f>SUMIFS(СВЦЭМ!$D$33:$D$776,СВЦЭМ!$A$33:$A$776,$A121,СВЦЭМ!$B$33:$B$776,X$119)+'СЕТ СН'!$I$14+СВЦЭМ!$D$10+'СЕТ СН'!$I$5-'СЕТ СН'!$I$24</f>
        <v>3038.4649114100002</v>
      </c>
      <c r="Y121" s="36">
        <f>SUMIFS(СВЦЭМ!$D$33:$D$776,СВЦЭМ!$A$33:$A$776,$A121,СВЦЭМ!$B$33:$B$776,Y$119)+'СЕТ СН'!$I$14+СВЦЭМ!$D$10+'СЕТ СН'!$I$5-'СЕТ СН'!$I$24</f>
        <v>3066.0143778600004</v>
      </c>
    </row>
    <row r="122" spans="1:27" ht="15.75" x14ac:dyDescent="0.2">
      <c r="A122" s="35">
        <f t="shared" ref="A122:A150" si="3">A121+1</f>
        <v>44138</v>
      </c>
      <c r="B122" s="36">
        <f>SUMIFS(СВЦЭМ!$D$33:$D$776,СВЦЭМ!$A$33:$A$776,$A122,СВЦЭМ!$B$33:$B$776,B$119)+'СЕТ СН'!$I$14+СВЦЭМ!$D$10+'СЕТ СН'!$I$5-'СЕТ СН'!$I$24</f>
        <v>3129.2236959800002</v>
      </c>
      <c r="C122" s="36">
        <f>SUMIFS(СВЦЭМ!$D$33:$D$776,СВЦЭМ!$A$33:$A$776,$A122,СВЦЭМ!$B$33:$B$776,C$119)+'СЕТ СН'!$I$14+СВЦЭМ!$D$10+'СЕТ СН'!$I$5-'СЕТ СН'!$I$24</f>
        <v>3212.6345029600002</v>
      </c>
      <c r="D122" s="36">
        <f>SUMIFS(СВЦЭМ!$D$33:$D$776,СВЦЭМ!$A$33:$A$776,$A122,СВЦЭМ!$B$33:$B$776,D$119)+'СЕТ СН'!$I$14+СВЦЭМ!$D$10+'СЕТ СН'!$I$5-'СЕТ СН'!$I$24</f>
        <v>3263.5519203200001</v>
      </c>
      <c r="E122" s="36">
        <f>SUMIFS(СВЦЭМ!$D$33:$D$776,СВЦЭМ!$A$33:$A$776,$A122,СВЦЭМ!$B$33:$B$776,E$119)+'СЕТ СН'!$I$14+СВЦЭМ!$D$10+'СЕТ СН'!$I$5-'СЕТ СН'!$I$24</f>
        <v>3270.6785635900005</v>
      </c>
      <c r="F122" s="36">
        <f>SUMIFS(СВЦЭМ!$D$33:$D$776,СВЦЭМ!$A$33:$A$776,$A122,СВЦЭМ!$B$33:$B$776,F$119)+'СЕТ СН'!$I$14+СВЦЭМ!$D$10+'СЕТ СН'!$I$5-'СЕТ СН'!$I$24</f>
        <v>3269.3483369200003</v>
      </c>
      <c r="G122" s="36">
        <f>SUMIFS(СВЦЭМ!$D$33:$D$776,СВЦЭМ!$A$33:$A$776,$A122,СВЦЭМ!$B$33:$B$776,G$119)+'СЕТ СН'!$I$14+СВЦЭМ!$D$10+'СЕТ СН'!$I$5-'СЕТ СН'!$I$24</f>
        <v>3252.0959852599999</v>
      </c>
      <c r="H122" s="36">
        <f>SUMIFS(СВЦЭМ!$D$33:$D$776,СВЦЭМ!$A$33:$A$776,$A122,СВЦЭМ!$B$33:$B$776,H$119)+'СЕТ СН'!$I$14+СВЦЭМ!$D$10+'СЕТ СН'!$I$5-'СЕТ СН'!$I$24</f>
        <v>3205.6883953800002</v>
      </c>
      <c r="I122" s="36">
        <f>SUMIFS(СВЦЭМ!$D$33:$D$776,СВЦЭМ!$A$33:$A$776,$A122,СВЦЭМ!$B$33:$B$776,I$119)+'СЕТ СН'!$I$14+СВЦЭМ!$D$10+'СЕТ СН'!$I$5-'СЕТ СН'!$I$24</f>
        <v>3144.7274895999999</v>
      </c>
      <c r="J122" s="36">
        <f>SUMIFS(СВЦЭМ!$D$33:$D$776,СВЦЭМ!$A$33:$A$776,$A122,СВЦЭМ!$B$33:$B$776,J$119)+'СЕТ СН'!$I$14+СВЦЭМ!$D$10+'СЕТ СН'!$I$5-'СЕТ СН'!$I$24</f>
        <v>3123.2830248800001</v>
      </c>
      <c r="K122" s="36">
        <f>SUMIFS(СВЦЭМ!$D$33:$D$776,СВЦЭМ!$A$33:$A$776,$A122,СВЦЭМ!$B$33:$B$776,K$119)+'СЕТ СН'!$I$14+СВЦЭМ!$D$10+'СЕТ СН'!$I$5-'СЕТ СН'!$I$24</f>
        <v>3122.1295975500002</v>
      </c>
      <c r="L122" s="36">
        <f>SUMIFS(СВЦЭМ!$D$33:$D$776,СВЦЭМ!$A$33:$A$776,$A122,СВЦЭМ!$B$33:$B$776,L$119)+'СЕТ СН'!$I$14+СВЦЭМ!$D$10+'СЕТ СН'!$I$5-'СЕТ СН'!$I$24</f>
        <v>3096.92915322</v>
      </c>
      <c r="M122" s="36">
        <f>SUMIFS(СВЦЭМ!$D$33:$D$776,СВЦЭМ!$A$33:$A$776,$A122,СВЦЭМ!$B$33:$B$776,M$119)+'СЕТ СН'!$I$14+СВЦЭМ!$D$10+'СЕТ СН'!$I$5-'СЕТ СН'!$I$24</f>
        <v>3070.39355948</v>
      </c>
      <c r="N122" s="36">
        <f>SUMIFS(СВЦЭМ!$D$33:$D$776,СВЦЭМ!$A$33:$A$776,$A122,СВЦЭМ!$B$33:$B$776,N$119)+'СЕТ СН'!$I$14+СВЦЭМ!$D$10+'СЕТ СН'!$I$5-'СЕТ СН'!$I$24</f>
        <v>3060.38719692</v>
      </c>
      <c r="O122" s="36">
        <f>SUMIFS(СВЦЭМ!$D$33:$D$776,СВЦЭМ!$A$33:$A$776,$A122,СВЦЭМ!$B$33:$B$776,O$119)+'СЕТ СН'!$I$14+СВЦЭМ!$D$10+'СЕТ СН'!$I$5-'СЕТ СН'!$I$24</f>
        <v>3067.9562406100003</v>
      </c>
      <c r="P122" s="36">
        <f>SUMIFS(СВЦЭМ!$D$33:$D$776,СВЦЭМ!$A$33:$A$776,$A122,СВЦЭМ!$B$33:$B$776,P$119)+'СЕТ СН'!$I$14+СВЦЭМ!$D$10+'СЕТ СН'!$I$5-'СЕТ СН'!$I$24</f>
        <v>3073.7423264900003</v>
      </c>
      <c r="Q122" s="36">
        <f>SUMIFS(СВЦЭМ!$D$33:$D$776,СВЦЭМ!$A$33:$A$776,$A122,СВЦЭМ!$B$33:$B$776,Q$119)+'СЕТ СН'!$I$14+СВЦЭМ!$D$10+'СЕТ СН'!$I$5-'СЕТ СН'!$I$24</f>
        <v>3076.45028387</v>
      </c>
      <c r="R122" s="36">
        <f>SUMIFS(СВЦЭМ!$D$33:$D$776,СВЦЭМ!$A$33:$A$776,$A122,СВЦЭМ!$B$33:$B$776,R$119)+'СЕТ СН'!$I$14+СВЦЭМ!$D$10+'СЕТ СН'!$I$5-'СЕТ СН'!$I$24</f>
        <v>3071.8310545000004</v>
      </c>
      <c r="S122" s="36">
        <f>SUMIFS(СВЦЭМ!$D$33:$D$776,СВЦЭМ!$A$33:$A$776,$A122,СВЦЭМ!$B$33:$B$776,S$119)+'СЕТ СН'!$I$14+СВЦЭМ!$D$10+'СЕТ СН'!$I$5-'СЕТ СН'!$I$24</f>
        <v>3081.1047211</v>
      </c>
      <c r="T122" s="36">
        <f>SUMIFS(СВЦЭМ!$D$33:$D$776,СВЦЭМ!$A$33:$A$776,$A122,СВЦЭМ!$B$33:$B$776,T$119)+'СЕТ СН'!$I$14+СВЦЭМ!$D$10+'СЕТ СН'!$I$5-'СЕТ СН'!$I$24</f>
        <v>3030.6725719200003</v>
      </c>
      <c r="U122" s="36">
        <f>SUMIFS(СВЦЭМ!$D$33:$D$776,СВЦЭМ!$A$33:$A$776,$A122,СВЦЭМ!$B$33:$B$776,U$119)+'СЕТ СН'!$I$14+СВЦЭМ!$D$10+'СЕТ СН'!$I$5-'СЕТ СН'!$I$24</f>
        <v>3022.0491955699999</v>
      </c>
      <c r="V122" s="36">
        <f>SUMIFS(СВЦЭМ!$D$33:$D$776,СВЦЭМ!$A$33:$A$776,$A122,СВЦЭМ!$B$33:$B$776,V$119)+'СЕТ СН'!$I$14+СВЦЭМ!$D$10+'СЕТ СН'!$I$5-'СЕТ СН'!$I$24</f>
        <v>3019.5400320200001</v>
      </c>
      <c r="W122" s="36">
        <f>SUMIFS(СВЦЭМ!$D$33:$D$776,СВЦЭМ!$A$33:$A$776,$A122,СВЦЭМ!$B$33:$B$776,W$119)+'СЕТ СН'!$I$14+СВЦЭМ!$D$10+'СЕТ СН'!$I$5-'СЕТ СН'!$I$24</f>
        <v>3030.59128018</v>
      </c>
      <c r="X122" s="36">
        <f>SUMIFS(СВЦЭМ!$D$33:$D$776,СВЦЭМ!$A$33:$A$776,$A122,СВЦЭМ!$B$33:$B$776,X$119)+'СЕТ СН'!$I$14+СВЦЭМ!$D$10+'СЕТ СН'!$I$5-'СЕТ СН'!$I$24</f>
        <v>3068.6896897700003</v>
      </c>
      <c r="Y122" s="36">
        <f>SUMIFS(СВЦЭМ!$D$33:$D$776,СВЦЭМ!$A$33:$A$776,$A122,СВЦЭМ!$B$33:$B$776,Y$119)+'СЕТ СН'!$I$14+СВЦЭМ!$D$10+'СЕТ СН'!$I$5-'СЕТ СН'!$I$24</f>
        <v>3101.4120793100001</v>
      </c>
    </row>
    <row r="123" spans="1:27" ht="15.75" x14ac:dyDescent="0.2">
      <c r="A123" s="35">
        <f t="shared" si="3"/>
        <v>44139</v>
      </c>
      <c r="B123" s="36">
        <f>SUMIFS(СВЦЭМ!$D$33:$D$776,СВЦЭМ!$A$33:$A$776,$A123,СВЦЭМ!$B$33:$B$776,B$119)+'СЕТ СН'!$I$14+СВЦЭМ!$D$10+'СЕТ СН'!$I$5-'СЕТ СН'!$I$24</f>
        <v>3093.5826360000001</v>
      </c>
      <c r="C123" s="36">
        <f>SUMIFS(СВЦЭМ!$D$33:$D$776,СВЦЭМ!$A$33:$A$776,$A123,СВЦЭМ!$B$33:$B$776,C$119)+'СЕТ СН'!$I$14+СВЦЭМ!$D$10+'СЕТ СН'!$I$5-'СЕТ СН'!$I$24</f>
        <v>3177.37739276</v>
      </c>
      <c r="D123" s="36">
        <f>SUMIFS(СВЦЭМ!$D$33:$D$776,СВЦЭМ!$A$33:$A$776,$A123,СВЦЭМ!$B$33:$B$776,D$119)+'СЕТ СН'!$I$14+СВЦЭМ!$D$10+'СЕТ СН'!$I$5-'СЕТ СН'!$I$24</f>
        <v>3240.8332856900001</v>
      </c>
      <c r="E123" s="36">
        <f>SUMIFS(СВЦЭМ!$D$33:$D$776,СВЦЭМ!$A$33:$A$776,$A123,СВЦЭМ!$B$33:$B$776,E$119)+'СЕТ СН'!$I$14+СВЦЭМ!$D$10+'СЕТ СН'!$I$5-'СЕТ СН'!$I$24</f>
        <v>3246.0182886000002</v>
      </c>
      <c r="F123" s="36">
        <f>SUMIFS(СВЦЭМ!$D$33:$D$776,СВЦЭМ!$A$33:$A$776,$A123,СВЦЭМ!$B$33:$B$776,F$119)+'СЕТ СН'!$I$14+СВЦЭМ!$D$10+'СЕТ СН'!$I$5-'СЕТ СН'!$I$24</f>
        <v>3237.1365472699999</v>
      </c>
      <c r="G123" s="36">
        <f>SUMIFS(СВЦЭМ!$D$33:$D$776,СВЦЭМ!$A$33:$A$776,$A123,СВЦЭМ!$B$33:$B$776,G$119)+'СЕТ СН'!$I$14+СВЦЭМ!$D$10+'СЕТ СН'!$I$5-'СЕТ СН'!$I$24</f>
        <v>3222.9574679400002</v>
      </c>
      <c r="H123" s="36">
        <f>SUMIFS(СВЦЭМ!$D$33:$D$776,СВЦЭМ!$A$33:$A$776,$A123,СВЦЭМ!$B$33:$B$776,H$119)+'СЕТ СН'!$I$14+СВЦЭМ!$D$10+'СЕТ СН'!$I$5-'СЕТ СН'!$I$24</f>
        <v>3197.85603747</v>
      </c>
      <c r="I123" s="36">
        <f>SUMIFS(СВЦЭМ!$D$33:$D$776,СВЦЭМ!$A$33:$A$776,$A123,СВЦЭМ!$B$33:$B$776,I$119)+'СЕТ СН'!$I$14+СВЦЭМ!$D$10+'СЕТ СН'!$I$5-'СЕТ СН'!$I$24</f>
        <v>3151.44874652</v>
      </c>
      <c r="J123" s="36">
        <f>SUMIFS(СВЦЭМ!$D$33:$D$776,СВЦЭМ!$A$33:$A$776,$A123,СВЦЭМ!$B$33:$B$776,J$119)+'СЕТ СН'!$I$14+СВЦЭМ!$D$10+'СЕТ СН'!$I$5-'СЕТ СН'!$I$24</f>
        <v>3117.8290372199999</v>
      </c>
      <c r="K123" s="36">
        <f>SUMIFS(СВЦЭМ!$D$33:$D$776,СВЦЭМ!$A$33:$A$776,$A123,СВЦЭМ!$B$33:$B$776,K$119)+'СЕТ СН'!$I$14+СВЦЭМ!$D$10+'СЕТ СН'!$I$5-'СЕТ СН'!$I$24</f>
        <v>3115.7153467100002</v>
      </c>
      <c r="L123" s="36">
        <f>SUMIFS(СВЦЭМ!$D$33:$D$776,СВЦЭМ!$A$33:$A$776,$A123,СВЦЭМ!$B$33:$B$776,L$119)+'СЕТ СН'!$I$14+СВЦЭМ!$D$10+'СЕТ СН'!$I$5-'СЕТ СН'!$I$24</f>
        <v>3089.51257433</v>
      </c>
      <c r="M123" s="36">
        <f>SUMIFS(СВЦЭМ!$D$33:$D$776,СВЦЭМ!$A$33:$A$776,$A123,СВЦЭМ!$B$33:$B$776,M$119)+'СЕТ СН'!$I$14+СВЦЭМ!$D$10+'СЕТ СН'!$I$5-'СЕТ СН'!$I$24</f>
        <v>3045.1702707900004</v>
      </c>
      <c r="N123" s="36">
        <f>SUMIFS(СВЦЭМ!$D$33:$D$776,СВЦЭМ!$A$33:$A$776,$A123,СВЦЭМ!$B$33:$B$776,N$119)+'СЕТ СН'!$I$14+СВЦЭМ!$D$10+'СЕТ СН'!$I$5-'СЕТ СН'!$I$24</f>
        <v>3026.6076000900002</v>
      </c>
      <c r="O123" s="36">
        <f>SUMIFS(СВЦЭМ!$D$33:$D$776,СВЦЭМ!$A$33:$A$776,$A123,СВЦЭМ!$B$33:$B$776,O$119)+'СЕТ СН'!$I$14+СВЦЭМ!$D$10+'СЕТ СН'!$I$5-'СЕТ СН'!$I$24</f>
        <v>3036.1857656100001</v>
      </c>
      <c r="P123" s="36">
        <f>SUMIFS(СВЦЭМ!$D$33:$D$776,СВЦЭМ!$A$33:$A$776,$A123,СВЦЭМ!$B$33:$B$776,P$119)+'СЕТ СН'!$I$14+СВЦЭМ!$D$10+'СЕТ СН'!$I$5-'СЕТ СН'!$I$24</f>
        <v>3056.0323674300002</v>
      </c>
      <c r="Q123" s="36">
        <f>SUMIFS(СВЦЭМ!$D$33:$D$776,СВЦЭМ!$A$33:$A$776,$A123,СВЦЭМ!$B$33:$B$776,Q$119)+'СЕТ СН'!$I$14+СВЦЭМ!$D$10+'СЕТ СН'!$I$5-'СЕТ СН'!$I$24</f>
        <v>3056.8754498900003</v>
      </c>
      <c r="R123" s="36">
        <f>SUMIFS(СВЦЭМ!$D$33:$D$776,СВЦЭМ!$A$33:$A$776,$A123,СВЦЭМ!$B$33:$B$776,R$119)+'СЕТ СН'!$I$14+СВЦЭМ!$D$10+'СЕТ СН'!$I$5-'СЕТ СН'!$I$24</f>
        <v>3050.7619299300004</v>
      </c>
      <c r="S123" s="36">
        <f>SUMIFS(СВЦЭМ!$D$33:$D$776,СВЦЭМ!$A$33:$A$776,$A123,СВЦЭМ!$B$33:$B$776,S$119)+'СЕТ СН'!$I$14+СВЦЭМ!$D$10+'СЕТ СН'!$I$5-'СЕТ СН'!$I$24</f>
        <v>3040.3704416099999</v>
      </c>
      <c r="T123" s="36">
        <f>SUMIFS(СВЦЭМ!$D$33:$D$776,СВЦЭМ!$A$33:$A$776,$A123,СВЦЭМ!$B$33:$B$776,T$119)+'СЕТ СН'!$I$14+СВЦЭМ!$D$10+'СЕТ СН'!$I$5-'СЕТ СН'!$I$24</f>
        <v>3048.5522968100004</v>
      </c>
      <c r="U123" s="36">
        <f>SUMIFS(СВЦЭМ!$D$33:$D$776,СВЦЭМ!$A$33:$A$776,$A123,СВЦЭМ!$B$33:$B$776,U$119)+'СЕТ СН'!$I$14+СВЦЭМ!$D$10+'СЕТ СН'!$I$5-'СЕТ СН'!$I$24</f>
        <v>3049.0873953800001</v>
      </c>
      <c r="V123" s="36">
        <f>SUMIFS(СВЦЭМ!$D$33:$D$776,СВЦЭМ!$A$33:$A$776,$A123,СВЦЭМ!$B$33:$B$776,V$119)+'СЕТ СН'!$I$14+СВЦЭМ!$D$10+'СЕТ СН'!$I$5-'СЕТ СН'!$I$24</f>
        <v>3035.8381454300002</v>
      </c>
      <c r="W123" s="36">
        <f>SUMIFS(СВЦЭМ!$D$33:$D$776,СВЦЭМ!$A$33:$A$776,$A123,СВЦЭМ!$B$33:$B$776,W$119)+'СЕТ СН'!$I$14+СВЦЭМ!$D$10+'СЕТ СН'!$I$5-'СЕТ СН'!$I$24</f>
        <v>3035.1019004899999</v>
      </c>
      <c r="X123" s="36">
        <f>SUMIFS(СВЦЭМ!$D$33:$D$776,СВЦЭМ!$A$33:$A$776,$A123,СВЦЭМ!$B$33:$B$776,X$119)+'СЕТ СН'!$I$14+СВЦЭМ!$D$10+'СЕТ СН'!$I$5-'СЕТ СН'!$I$24</f>
        <v>3038.0386001800002</v>
      </c>
      <c r="Y123" s="36">
        <f>SUMIFS(СВЦЭМ!$D$33:$D$776,СВЦЭМ!$A$33:$A$776,$A123,СВЦЭМ!$B$33:$B$776,Y$119)+'СЕТ СН'!$I$14+СВЦЭМ!$D$10+'СЕТ СН'!$I$5-'СЕТ СН'!$I$24</f>
        <v>3066.9689325400004</v>
      </c>
    </row>
    <row r="124" spans="1:27" ht="15.75" x14ac:dyDescent="0.2">
      <c r="A124" s="35">
        <f t="shared" si="3"/>
        <v>44140</v>
      </c>
      <c r="B124" s="36">
        <f>SUMIFS(СВЦЭМ!$D$33:$D$776,СВЦЭМ!$A$33:$A$776,$A124,СВЦЭМ!$B$33:$B$776,B$119)+'СЕТ СН'!$I$14+СВЦЭМ!$D$10+'СЕТ СН'!$I$5-'СЕТ СН'!$I$24</f>
        <v>3058.1694929600003</v>
      </c>
      <c r="C124" s="36">
        <f>SUMIFS(СВЦЭМ!$D$33:$D$776,СВЦЭМ!$A$33:$A$776,$A124,СВЦЭМ!$B$33:$B$776,C$119)+'СЕТ СН'!$I$14+СВЦЭМ!$D$10+'СЕТ СН'!$I$5-'СЕТ СН'!$I$24</f>
        <v>3133.0028351000001</v>
      </c>
      <c r="D124" s="36">
        <f>SUMIFS(СВЦЭМ!$D$33:$D$776,СВЦЭМ!$A$33:$A$776,$A124,СВЦЭМ!$B$33:$B$776,D$119)+'СЕТ СН'!$I$14+СВЦЭМ!$D$10+'СЕТ СН'!$I$5-'СЕТ СН'!$I$24</f>
        <v>3185.42143222</v>
      </c>
      <c r="E124" s="36">
        <f>SUMIFS(СВЦЭМ!$D$33:$D$776,СВЦЭМ!$A$33:$A$776,$A124,СВЦЭМ!$B$33:$B$776,E$119)+'СЕТ СН'!$I$14+СВЦЭМ!$D$10+'СЕТ СН'!$I$5-'СЕТ СН'!$I$24</f>
        <v>3185.4006800800003</v>
      </c>
      <c r="F124" s="36">
        <f>SUMIFS(СВЦЭМ!$D$33:$D$776,СВЦЭМ!$A$33:$A$776,$A124,СВЦЭМ!$B$33:$B$776,F$119)+'СЕТ СН'!$I$14+СВЦЭМ!$D$10+'СЕТ СН'!$I$5-'СЕТ СН'!$I$24</f>
        <v>3188.5319182200001</v>
      </c>
      <c r="G124" s="36">
        <f>SUMIFS(СВЦЭМ!$D$33:$D$776,СВЦЭМ!$A$33:$A$776,$A124,СВЦЭМ!$B$33:$B$776,G$119)+'СЕТ СН'!$I$14+СВЦЭМ!$D$10+'СЕТ СН'!$I$5-'СЕТ СН'!$I$24</f>
        <v>3180.4513444200002</v>
      </c>
      <c r="H124" s="36">
        <f>SUMIFS(СВЦЭМ!$D$33:$D$776,СВЦЭМ!$A$33:$A$776,$A124,СВЦЭМ!$B$33:$B$776,H$119)+'СЕТ СН'!$I$14+СВЦЭМ!$D$10+'СЕТ СН'!$I$5-'СЕТ СН'!$I$24</f>
        <v>3162.5698295900002</v>
      </c>
      <c r="I124" s="36">
        <f>SUMIFS(СВЦЭМ!$D$33:$D$776,СВЦЭМ!$A$33:$A$776,$A124,СВЦЭМ!$B$33:$B$776,I$119)+'СЕТ СН'!$I$14+СВЦЭМ!$D$10+'СЕТ СН'!$I$5-'СЕТ СН'!$I$24</f>
        <v>3175.1647068700004</v>
      </c>
      <c r="J124" s="36">
        <f>SUMIFS(СВЦЭМ!$D$33:$D$776,СВЦЭМ!$A$33:$A$776,$A124,СВЦЭМ!$B$33:$B$776,J$119)+'СЕТ СН'!$I$14+СВЦЭМ!$D$10+'СЕТ СН'!$I$5-'СЕТ СН'!$I$24</f>
        <v>3160.0369683600002</v>
      </c>
      <c r="K124" s="36">
        <f>SUMIFS(СВЦЭМ!$D$33:$D$776,СВЦЭМ!$A$33:$A$776,$A124,СВЦЭМ!$B$33:$B$776,K$119)+'СЕТ СН'!$I$14+СВЦЭМ!$D$10+'СЕТ СН'!$I$5-'СЕТ СН'!$I$24</f>
        <v>3154.6725789900001</v>
      </c>
      <c r="L124" s="36">
        <f>SUMIFS(СВЦЭМ!$D$33:$D$776,СВЦЭМ!$A$33:$A$776,$A124,СВЦЭМ!$B$33:$B$776,L$119)+'СЕТ СН'!$I$14+СВЦЭМ!$D$10+'СЕТ СН'!$I$5-'СЕТ СН'!$I$24</f>
        <v>3139.8282971200001</v>
      </c>
      <c r="M124" s="36">
        <f>SUMIFS(СВЦЭМ!$D$33:$D$776,СВЦЭМ!$A$33:$A$776,$A124,СВЦЭМ!$B$33:$B$776,M$119)+'СЕТ СН'!$I$14+СВЦЭМ!$D$10+'СЕТ СН'!$I$5-'СЕТ СН'!$I$24</f>
        <v>3093.4385270800003</v>
      </c>
      <c r="N124" s="36">
        <f>SUMIFS(СВЦЭМ!$D$33:$D$776,СВЦЭМ!$A$33:$A$776,$A124,СВЦЭМ!$B$33:$B$776,N$119)+'СЕТ СН'!$I$14+СВЦЭМ!$D$10+'СЕТ СН'!$I$5-'СЕТ СН'!$I$24</f>
        <v>3065.5876549200002</v>
      </c>
      <c r="O124" s="36">
        <f>SUMIFS(СВЦЭМ!$D$33:$D$776,СВЦЭМ!$A$33:$A$776,$A124,СВЦЭМ!$B$33:$B$776,O$119)+'СЕТ СН'!$I$14+СВЦЭМ!$D$10+'СЕТ СН'!$I$5-'СЕТ СН'!$I$24</f>
        <v>3072.2699401600003</v>
      </c>
      <c r="P124" s="36">
        <f>SUMIFS(СВЦЭМ!$D$33:$D$776,СВЦЭМ!$A$33:$A$776,$A124,СВЦЭМ!$B$33:$B$776,P$119)+'СЕТ СН'!$I$14+СВЦЭМ!$D$10+'СЕТ СН'!$I$5-'СЕТ СН'!$I$24</f>
        <v>3073.8689472300002</v>
      </c>
      <c r="Q124" s="36">
        <f>SUMIFS(СВЦЭМ!$D$33:$D$776,СВЦЭМ!$A$33:$A$776,$A124,СВЦЭМ!$B$33:$B$776,Q$119)+'СЕТ СН'!$I$14+СВЦЭМ!$D$10+'СЕТ СН'!$I$5-'СЕТ СН'!$I$24</f>
        <v>3077.2222313299999</v>
      </c>
      <c r="R124" s="36">
        <f>SUMIFS(СВЦЭМ!$D$33:$D$776,СВЦЭМ!$A$33:$A$776,$A124,СВЦЭМ!$B$33:$B$776,R$119)+'СЕТ СН'!$I$14+СВЦЭМ!$D$10+'СЕТ СН'!$I$5-'СЕТ СН'!$I$24</f>
        <v>3070.7772489500003</v>
      </c>
      <c r="S124" s="36">
        <f>SUMIFS(СВЦЭМ!$D$33:$D$776,СВЦЭМ!$A$33:$A$776,$A124,СВЦЭМ!$B$33:$B$776,S$119)+'СЕТ СН'!$I$14+СВЦЭМ!$D$10+'СЕТ СН'!$I$5-'СЕТ СН'!$I$24</f>
        <v>3064.2866018300001</v>
      </c>
      <c r="T124" s="36">
        <f>SUMIFS(СВЦЭМ!$D$33:$D$776,СВЦЭМ!$A$33:$A$776,$A124,СВЦЭМ!$B$33:$B$776,T$119)+'СЕТ СН'!$I$14+СВЦЭМ!$D$10+'СЕТ СН'!$I$5-'СЕТ СН'!$I$24</f>
        <v>3012.1031528500002</v>
      </c>
      <c r="U124" s="36">
        <f>SUMIFS(СВЦЭМ!$D$33:$D$776,СВЦЭМ!$A$33:$A$776,$A124,СВЦЭМ!$B$33:$B$776,U$119)+'СЕТ СН'!$I$14+СВЦЭМ!$D$10+'СЕТ СН'!$I$5-'СЕТ СН'!$I$24</f>
        <v>3007.7853870200001</v>
      </c>
      <c r="V124" s="36">
        <f>SUMIFS(СВЦЭМ!$D$33:$D$776,СВЦЭМ!$A$33:$A$776,$A124,СВЦЭМ!$B$33:$B$776,V$119)+'СЕТ СН'!$I$14+СВЦЭМ!$D$10+'СЕТ СН'!$I$5-'СЕТ СН'!$I$24</f>
        <v>3029.2100707300001</v>
      </c>
      <c r="W124" s="36">
        <f>SUMIFS(СВЦЭМ!$D$33:$D$776,СВЦЭМ!$A$33:$A$776,$A124,СВЦЭМ!$B$33:$B$776,W$119)+'СЕТ СН'!$I$14+СВЦЭМ!$D$10+'СЕТ СН'!$I$5-'СЕТ СН'!$I$24</f>
        <v>3063.1647641100003</v>
      </c>
      <c r="X124" s="36">
        <f>SUMIFS(СВЦЭМ!$D$33:$D$776,СВЦЭМ!$A$33:$A$776,$A124,СВЦЭМ!$B$33:$B$776,X$119)+'СЕТ СН'!$I$14+СВЦЭМ!$D$10+'СЕТ СН'!$I$5-'СЕТ СН'!$I$24</f>
        <v>3075.4578489700002</v>
      </c>
      <c r="Y124" s="36">
        <f>SUMIFS(СВЦЭМ!$D$33:$D$776,СВЦЭМ!$A$33:$A$776,$A124,СВЦЭМ!$B$33:$B$776,Y$119)+'СЕТ СН'!$I$14+СВЦЭМ!$D$10+'СЕТ СН'!$I$5-'СЕТ СН'!$I$24</f>
        <v>3114.6366283500001</v>
      </c>
    </row>
    <row r="125" spans="1:27" ht="15.75" x14ac:dyDescent="0.2">
      <c r="A125" s="35">
        <f t="shared" si="3"/>
        <v>44141</v>
      </c>
      <c r="B125" s="36">
        <f>SUMIFS(СВЦЭМ!$D$33:$D$776,СВЦЭМ!$A$33:$A$776,$A125,СВЦЭМ!$B$33:$B$776,B$119)+'СЕТ СН'!$I$14+СВЦЭМ!$D$10+'СЕТ СН'!$I$5-'СЕТ СН'!$I$24</f>
        <v>3094.9728860800001</v>
      </c>
      <c r="C125" s="36">
        <f>SUMIFS(СВЦЭМ!$D$33:$D$776,СВЦЭМ!$A$33:$A$776,$A125,СВЦЭМ!$B$33:$B$776,C$119)+'СЕТ СН'!$I$14+СВЦЭМ!$D$10+'СЕТ СН'!$I$5-'СЕТ СН'!$I$24</f>
        <v>3168.2941556100004</v>
      </c>
      <c r="D125" s="36">
        <f>SUMIFS(СВЦЭМ!$D$33:$D$776,СВЦЭМ!$A$33:$A$776,$A125,СВЦЭМ!$B$33:$B$776,D$119)+'СЕТ СН'!$I$14+СВЦЭМ!$D$10+'СЕТ СН'!$I$5-'СЕТ СН'!$I$24</f>
        <v>3225.23454821</v>
      </c>
      <c r="E125" s="36">
        <f>SUMIFS(СВЦЭМ!$D$33:$D$776,СВЦЭМ!$A$33:$A$776,$A125,СВЦЭМ!$B$33:$B$776,E$119)+'СЕТ СН'!$I$14+СВЦЭМ!$D$10+'СЕТ СН'!$I$5-'СЕТ СН'!$I$24</f>
        <v>3227.6381432000003</v>
      </c>
      <c r="F125" s="36">
        <f>SUMIFS(СВЦЭМ!$D$33:$D$776,СВЦЭМ!$A$33:$A$776,$A125,СВЦЭМ!$B$33:$B$776,F$119)+'СЕТ СН'!$I$14+СВЦЭМ!$D$10+'СЕТ СН'!$I$5-'СЕТ СН'!$I$24</f>
        <v>3229.2976294700002</v>
      </c>
      <c r="G125" s="36">
        <f>SUMIFS(СВЦЭМ!$D$33:$D$776,СВЦЭМ!$A$33:$A$776,$A125,СВЦЭМ!$B$33:$B$776,G$119)+'СЕТ СН'!$I$14+СВЦЭМ!$D$10+'СЕТ СН'!$I$5-'СЕТ СН'!$I$24</f>
        <v>3219.18694564</v>
      </c>
      <c r="H125" s="36">
        <f>SUMIFS(СВЦЭМ!$D$33:$D$776,СВЦЭМ!$A$33:$A$776,$A125,СВЦЭМ!$B$33:$B$776,H$119)+'СЕТ СН'!$I$14+СВЦЭМ!$D$10+'СЕТ СН'!$I$5-'СЕТ СН'!$I$24</f>
        <v>3192.89670217</v>
      </c>
      <c r="I125" s="36">
        <f>SUMIFS(СВЦЭМ!$D$33:$D$776,СВЦЭМ!$A$33:$A$776,$A125,СВЦЭМ!$B$33:$B$776,I$119)+'СЕТ СН'!$I$14+СВЦЭМ!$D$10+'СЕТ СН'!$I$5-'СЕТ СН'!$I$24</f>
        <v>3196.8272130900004</v>
      </c>
      <c r="J125" s="36">
        <f>SUMIFS(СВЦЭМ!$D$33:$D$776,СВЦЭМ!$A$33:$A$776,$A125,СВЦЭМ!$B$33:$B$776,J$119)+'СЕТ СН'!$I$14+СВЦЭМ!$D$10+'СЕТ СН'!$I$5-'СЕТ СН'!$I$24</f>
        <v>3190.0702084200002</v>
      </c>
      <c r="K125" s="36">
        <f>SUMIFS(СВЦЭМ!$D$33:$D$776,СВЦЭМ!$A$33:$A$776,$A125,СВЦЭМ!$B$33:$B$776,K$119)+'СЕТ СН'!$I$14+СВЦЭМ!$D$10+'СЕТ СН'!$I$5-'СЕТ СН'!$I$24</f>
        <v>3177.4355874800003</v>
      </c>
      <c r="L125" s="36">
        <f>SUMIFS(СВЦЭМ!$D$33:$D$776,СВЦЭМ!$A$33:$A$776,$A125,СВЦЭМ!$B$33:$B$776,L$119)+'СЕТ СН'!$I$14+СВЦЭМ!$D$10+'СЕТ СН'!$I$5-'СЕТ СН'!$I$24</f>
        <v>3156.8180996199999</v>
      </c>
      <c r="M125" s="36">
        <f>SUMIFS(СВЦЭМ!$D$33:$D$776,СВЦЭМ!$A$33:$A$776,$A125,СВЦЭМ!$B$33:$B$776,M$119)+'СЕТ СН'!$I$14+СВЦЭМ!$D$10+'СЕТ СН'!$I$5-'СЕТ СН'!$I$24</f>
        <v>3127.0625985200004</v>
      </c>
      <c r="N125" s="36">
        <f>SUMIFS(СВЦЭМ!$D$33:$D$776,СВЦЭМ!$A$33:$A$776,$A125,СВЦЭМ!$B$33:$B$776,N$119)+'СЕТ СН'!$I$14+СВЦЭМ!$D$10+'СЕТ СН'!$I$5-'СЕТ СН'!$I$24</f>
        <v>3082.6367791000002</v>
      </c>
      <c r="O125" s="36">
        <f>SUMIFS(СВЦЭМ!$D$33:$D$776,СВЦЭМ!$A$33:$A$776,$A125,СВЦЭМ!$B$33:$B$776,O$119)+'СЕТ СН'!$I$14+СВЦЭМ!$D$10+'СЕТ СН'!$I$5-'СЕТ СН'!$I$24</f>
        <v>3070.9960191300001</v>
      </c>
      <c r="P125" s="36">
        <f>SUMIFS(СВЦЭМ!$D$33:$D$776,СВЦЭМ!$A$33:$A$776,$A125,СВЦЭМ!$B$33:$B$776,P$119)+'СЕТ СН'!$I$14+СВЦЭМ!$D$10+'СЕТ СН'!$I$5-'СЕТ СН'!$I$24</f>
        <v>3076.2180021500003</v>
      </c>
      <c r="Q125" s="36">
        <f>SUMIFS(СВЦЭМ!$D$33:$D$776,СВЦЭМ!$A$33:$A$776,$A125,СВЦЭМ!$B$33:$B$776,Q$119)+'СЕТ СН'!$I$14+СВЦЭМ!$D$10+'СЕТ СН'!$I$5-'СЕТ СН'!$I$24</f>
        <v>3087.88798434</v>
      </c>
      <c r="R125" s="36">
        <f>SUMIFS(СВЦЭМ!$D$33:$D$776,СВЦЭМ!$A$33:$A$776,$A125,СВЦЭМ!$B$33:$B$776,R$119)+'СЕТ СН'!$I$14+СВЦЭМ!$D$10+'СЕТ СН'!$I$5-'СЕТ СН'!$I$24</f>
        <v>3082.3248567099999</v>
      </c>
      <c r="S125" s="36">
        <f>SUMIFS(СВЦЭМ!$D$33:$D$776,СВЦЭМ!$A$33:$A$776,$A125,СВЦЭМ!$B$33:$B$776,S$119)+'СЕТ СН'!$I$14+СВЦЭМ!$D$10+'СЕТ СН'!$I$5-'СЕТ СН'!$I$24</f>
        <v>3073.70303969</v>
      </c>
      <c r="T125" s="36">
        <f>SUMIFS(СВЦЭМ!$D$33:$D$776,СВЦЭМ!$A$33:$A$776,$A125,СВЦЭМ!$B$33:$B$776,T$119)+'СЕТ СН'!$I$14+СВЦЭМ!$D$10+'СЕТ СН'!$I$5-'СЕТ СН'!$I$24</f>
        <v>3034.8067188499999</v>
      </c>
      <c r="U125" s="36">
        <f>SUMIFS(СВЦЭМ!$D$33:$D$776,СВЦЭМ!$A$33:$A$776,$A125,СВЦЭМ!$B$33:$B$776,U$119)+'СЕТ СН'!$I$14+СВЦЭМ!$D$10+'СЕТ СН'!$I$5-'СЕТ СН'!$I$24</f>
        <v>3034.4928093799999</v>
      </c>
      <c r="V125" s="36">
        <f>SUMIFS(СВЦЭМ!$D$33:$D$776,СВЦЭМ!$A$33:$A$776,$A125,СВЦЭМ!$B$33:$B$776,V$119)+'СЕТ СН'!$I$14+СВЦЭМ!$D$10+'СЕТ СН'!$I$5-'СЕТ СН'!$I$24</f>
        <v>3045.5607116300002</v>
      </c>
      <c r="W125" s="36">
        <f>SUMIFS(СВЦЭМ!$D$33:$D$776,СВЦЭМ!$A$33:$A$776,$A125,СВЦЭМ!$B$33:$B$776,W$119)+'СЕТ СН'!$I$14+СВЦЭМ!$D$10+'СЕТ СН'!$I$5-'СЕТ СН'!$I$24</f>
        <v>3079.5373570600004</v>
      </c>
      <c r="X125" s="36">
        <f>SUMIFS(СВЦЭМ!$D$33:$D$776,СВЦЭМ!$A$33:$A$776,$A125,СВЦЭМ!$B$33:$B$776,X$119)+'СЕТ СН'!$I$14+СВЦЭМ!$D$10+'СЕТ СН'!$I$5-'СЕТ СН'!$I$24</f>
        <v>3091.1751310899999</v>
      </c>
      <c r="Y125" s="36">
        <f>SUMIFS(СВЦЭМ!$D$33:$D$776,СВЦЭМ!$A$33:$A$776,$A125,СВЦЭМ!$B$33:$B$776,Y$119)+'СЕТ СН'!$I$14+СВЦЭМ!$D$10+'СЕТ СН'!$I$5-'СЕТ СН'!$I$24</f>
        <v>3116.6499319900004</v>
      </c>
    </row>
    <row r="126" spans="1:27" ht="15.75" x14ac:dyDescent="0.2">
      <c r="A126" s="35">
        <f t="shared" si="3"/>
        <v>44142</v>
      </c>
      <c r="B126" s="36">
        <f>SUMIFS(СВЦЭМ!$D$33:$D$776,СВЦЭМ!$A$33:$A$776,$A126,СВЦЭМ!$B$33:$B$776,B$119)+'СЕТ СН'!$I$14+СВЦЭМ!$D$10+'СЕТ СН'!$I$5-'СЕТ СН'!$I$24</f>
        <v>3121.1939151300003</v>
      </c>
      <c r="C126" s="36">
        <f>SUMIFS(СВЦЭМ!$D$33:$D$776,СВЦЭМ!$A$33:$A$776,$A126,СВЦЭМ!$B$33:$B$776,C$119)+'СЕТ СН'!$I$14+СВЦЭМ!$D$10+'СЕТ СН'!$I$5-'СЕТ СН'!$I$24</f>
        <v>3192.6764822700002</v>
      </c>
      <c r="D126" s="36">
        <f>SUMIFS(СВЦЭМ!$D$33:$D$776,СВЦЭМ!$A$33:$A$776,$A126,СВЦЭМ!$B$33:$B$776,D$119)+'СЕТ СН'!$I$14+СВЦЭМ!$D$10+'СЕТ СН'!$I$5-'СЕТ СН'!$I$24</f>
        <v>3257.30236702</v>
      </c>
      <c r="E126" s="36">
        <f>SUMIFS(СВЦЭМ!$D$33:$D$776,СВЦЭМ!$A$33:$A$776,$A126,СВЦЭМ!$B$33:$B$776,E$119)+'СЕТ СН'!$I$14+СВЦЭМ!$D$10+'СЕТ СН'!$I$5-'СЕТ СН'!$I$24</f>
        <v>3268.3078619200005</v>
      </c>
      <c r="F126" s="36">
        <f>SUMIFS(СВЦЭМ!$D$33:$D$776,СВЦЭМ!$A$33:$A$776,$A126,СВЦЭМ!$B$33:$B$776,F$119)+'СЕТ СН'!$I$14+СВЦЭМ!$D$10+'СЕТ СН'!$I$5-'СЕТ СН'!$I$24</f>
        <v>3258.9350146300003</v>
      </c>
      <c r="G126" s="36">
        <f>SUMIFS(СВЦЭМ!$D$33:$D$776,СВЦЭМ!$A$33:$A$776,$A126,СВЦЭМ!$B$33:$B$776,G$119)+'СЕТ СН'!$I$14+СВЦЭМ!$D$10+'СЕТ СН'!$I$5-'СЕТ СН'!$I$24</f>
        <v>3248.4220962300001</v>
      </c>
      <c r="H126" s="36">
        <f>SUMIFS(СВЦЭМ!$D$33:$D$776,СВЦЭМ!$A$33:$A$776,$A126,СВЦЭМ!$B$33:$B$776,H$119)+'СЕТ СН'!$I$14+СВЦЭМ!$D$10+'СЕТ СН'!$I$5-'СЕТ СН'!$I$24</f>
        <v>3232.1127360200003</v>
      </c>
      <c r="I126" s="36">
        <f>SUMIFS(СВЦЭМ!$D$33:$D$776,СВЦЭМ!$A$33:$A$776,$A126,СВЦЭМ!$B$33:$B$776,I$119)+'СЕТ СН'!$I$14+СВЦЭМ!$D$10+'СЕТ СН'!$I$5-'СЕТ СН'!$I$24</f>
        <v>3184.7720557000002</v>
      </c>
      <c r="J126" s="36">
        <f>SUMIFS(СВЦЭМ!$D$33:$D$776,СВЦЭМ!$A$33:$A$776,$A126,СВЦЭМ!$B$33:$B$776,J$119)+'СЕТ СН'!$I$14+СВЦЭМ!$D$10+'СЕТ СН'!$I$5-'СЕТ СН'!$I$24</f>
        <v>3147.07764443</v>
      </c>
      <c r="K126" s="36">
        <f>SUMIFS(СВЦЭМ!$D$33:$D$776,СВЦЭМ!$A$33:$A$776,$A126,СВЦЭМ!$B$33:$B$776,K$119)+'СЕТ СН'!$I$14+СВЦЭМ!$D$10+'СЕТ СН'!$I$5-'СЕТ СН'!$I$24</f>
        <v>3123.32081982</v>
      </c>
      <c r="L126" s="36">
        <f>SUMIFS(СВЦЭМ!$D$33:$D$776,СВЦЭМ!$A$33:$A$776,$A126,СВЦЭМ!$B$33:$B$776,L$119)+'СЕТ СН'!$I$14+СВЦЭМ!$D$10+'СЕТ СН'!$I$5-'СЕТ СН'!$I$24</f>
        <v>3095.5989824100002</v>
      </c>
      <c r="M126" s="36">
        <f>SUMIFS(СВЦЭМ!$D$33:$D$776,СВЦЭМ!$A$33:$A$776,$A126,СВЦЭМ!$B$33:$B$776,M$119)+'СЕТ СН'!$I$14+СВЦЭМ!$D$10+'СЕТ СН'!$I$5-'СЕТ СН'!$I$24</f>
        <v>3057.6122276400001</v>
      </c>
      <c r="N126" s="36">
        <f>SUMIFS(СВЦЭМ!$D$33:$D$776,СВЦЭМ!$A$33:$A$776,$A126,СВЦЭМ!$B$33:$B$776,N$119)+'СЕТ СН'!$I$14+СВЦЭМ!$D$10+'СЕТ СН'!$I$5-'СЕТ СН'!$I$24</f>
        <v>3041.9050526199999</v>
      </c>
      <c r="O126" s="36">
        <f>SUMIFS(СВЦЭМ!$D$33:$D$776,СВЦЭМ!$A$33:$A$776,$A126,СВЦЭМ!$B$33:$B$776,O$119)+'СЕТ СН'!$I$14+СВЦЭМ!$D$10+'СЕТ СН'!$I$5-'СЕТ СН'!$I$24</f>
        <v>3054.86973106</v>
      </c>
      <c r="P126" s="36">
        <f>SUMIFS(СВЦЭМ!$D$33:$D$776,СВЦЭМ!$A$33:$A$776,$A126,СВЦЭМ!$B$33:$B$776,P$119)+'СЕТ СН'!$I$14+СВЦЭМ!$D$10+'СЕТ СН'!$I$5-'СЕТ СН'!$I$24</f>
        <v>3055.2324887300001</v>
      </c>
      <c r="Q126" s="36">
        <f>SUMIFS(СВЦЭМ!$D$33:$D$776,СВЦЭМ!$A$33:$A$776,$A126,СВЦЭМ!$B$33:$B$776,Q$119)+'СЕТ СН'!$I$14+СВЦЭМ!$D$10+'СЕТ СН'!$I$5-'СЕТ СН'!$I$24</f>
        <v>3048.2612755300001</v>
      </c>
      <c r="R126" s="36">
        <f>SUMIFS(СВЦЭМ!$D$33:$D$776,СВЦЭМ!$A$33:$A$776,$A126,СВЦЭМ!$B$33:$B$776,R$119)+'СЕТ СН'!$I$14+СВЦЭМ!$D$10+'СЕТ СН'!$I$5-'СЕТ СН'!$I$24</f>
        <v>3036.4965964800003</v>
      </c>
      <c r="S126" s="36">
        <f>SUMIFS(СВЦЭМ!$D$33:$D$776,СВЦЭМ!$A$33:$A$776,$A126,СВЦЭМ!$B$33:$B$776,S$119)+'СЕТ СН'!$I$14+СВЦЭМ!$D$10+'СЕТ СН'!$I$5-'СЕТ СН'!$I$24</f>
        <v>3032.8075894200001</v>
      </c>
      <c r="T126" s="36">
        <f>SUMIFS(СВЦЭМ!$D$33:$D$776,СВЦЭМ!$A$33:$A$776,$A126,СВЦЭМ!$B$33:$B$776,T$119)+'СЕТ СН'!$I$14+СВЦЭМ!$D$10+'СЕТ СН'!$I$5-'СЕТ СН'!$I$24</f>
        <v>3011.6809193100003</v>
      </c>
      <c r="U126" s="36">
        <f>SUMIFS(СВЦЭМ!$D$33:$D$776,СВЦЭМ!$A$33:$A$776,$A126,СВЦЭМ!$B$33:$B$776,U$119)+'СЕТ СН'!$I$14+СВЦЭМ!$D$10+'СЕТ СН'!$I$5-'СЕТ СН'!$I$24</f>
        <v>3016.95388826</v>
      </c>
      <c r="V126" s="36">
        <f>SUMIFS(СВЦЭМ!$D$33:$D$776,СВЦЭМ!$A$33:$A$776,$A126,СВЦЭМ!$B$33:$B$776,V$119)+'СЕТ СН'!$I$14+СВЦЭМ!$D$10+'СЕТ СН'!$I$5-'СЕТ СН'!$I$24</f>
        <v>3029.7574253299999</v>
      </c>
      <c r="W126" s="36">
        <f>SUMIFS(СВЦЭМ!$D$33:$D$776,СВЦЭМ!$A$33:$A$776,$A126,СВЦЭМ!$B$33:$B$776,W$119)+'СЕТ СН'!$I$14+СВЦЭМ!$D$10+'СЕТ СН'!$I$5-'СЕТ СН'!$I$24</f>
        <v>3037.3708185800001</v>
      </c>
      <c r="X126" s="36">
        <f>SUMIFS(СВЦЭМ!$D$33:$D$776,СВЦЭМ!$A$33:$A$776,$A126,СВЦЭМ!$B$33:$B$776,X$119)+'СЕТ СН'!$I$14+СВЦЭМ!$D$10+'СЕТ СН'!$I$5-'СЕТ СН'!$I$24</f>
        <v>3047.2487841299999</v>
      </c>
      <c r="Y126" s="36">
        <f>SUMIFS(СВЦЭМ!$D$33:$D$776,СВЦЭМ!$A$33:$A$776,$A126,СВЦЭМ!$B$33:$B$776,Y$119)+'СЕТ СН'!$I$14+СВЦЭМ!$D$10+'СЕТ СН'!$I$5-'СЕТ СН'!$I$24</f>
        <v>3077.6892419800001</v>
      </c>
    </row>
    <row r="127" spans="1:27" ht="15.75" x14ac:dyDescent="0.2">
      <c r="A127" s="35">
        <f t="shared" si="3"/>
        <v>44143</v>
      </c>
      <c r="B127" s="36">
        <f>SUMIFS(СВЦЭМ!$D$33:$D$776,СВЦЭМ!$A$33:$A$776,$A127,СВЦЭМ!$B$33:$B$776,B$119)+'СЕТ СН'!$I$14+СВЦЭМ!$D$10+'СЕТ СН'!$I$5-'СЕТ СН'!$I$24</f>
        <v>3123.5541938900001</v>
      </c>
      <c r="C127" s="36">
        <f>SUMIFS(СВЦЭМ!$D$33:$D$776,СВЦЭМ!$A$33:$A$776,$A127,СВЦЭМ!$B$33:$B$776,C$119)+'СЕТ СН'!$I$14+СВЦЭМ!$D$10+'СЕТ СН'!$I$5-'СЕТ СН'!$I$24</f>
        <v>3205.8106962100001</v>
      </c>
      <c r="D127" s="36">
        <f>SUMIFS(СВЦЭМ!$D$33:$D$776,СВЦЭМ!$A$33:$A$776,$A127,СВЦЭМ!$B$33:$B$776,D$119)+'СЕТ СН'!$I$14+СВЦЭМ!$D$10+'СЕТ СН'!$I$5-'СЕТ СН'!$I$24</f>
        <v>3270.2932443600002</v>
      </c>
      <c r="E127" s="36">
        <f>SUMIFS(СВЦЭМ!$D$33:$D$776,СВЦЭМ!$A$33:$A$776,$A127,СВЦЭМ!$B$33:$B$776,E$119)+'СЕТ СН'!$I$14+СВЦЭМ!$D$10+'СЕТ СН'!$I$5-'СЕТ СН'!$I$24</f>
        <v>3283.5851729200003</v>
      </c>
      <c r="F127" s="36">
        <f>SUMIFS(СВЦЭМ!$D$33:$D$776,СВЦЭМ!$A$33:$A$776,$A127,СВЦЭМ!$B$33:$B$776,F$119)+'СЕТ СН'!$I$14+СВЦЭМ!$D$10+'СЕТ СН'!$I$5-'СЕТ СН'!$I$24</f>
        <v>3278.6616760100005</v>
      </c>
      <c r="G127" s="36">
        <f>SUMIFS(СВЦЭМ!$D$33:$D$776,СВЦЭМ!$A$33:$A$776,$A127,СВЦЭМ!$B$33:$B$776,G$119)+'СЕТ СН'!$I$14+СВЦЭМ!$D$10+'СЕТ СН'!$I$5-'СЕТ СН'!$I$24</f>
        <v>3277.7471229500002</v>
      </c>
      <c r="H127" s="36">
        <f>SUMIFS(СВЦЭМ!$D$33:$D$776,СВЦЭМ!$A$33:$A$776,$A127,СВЦЭМ!$B$33:$B$776,H$119)+'СЕТ СН'!$I$14+СВЦЭМ!$D$10+'СЕТ СН'!$I$5-'СЕТ СН'!$I$24</f>
        <v>3261.2633746700003</v>
      </c>
      <c r="I127" s="36">
        <f>SUMIFS(СВЦЭМ!$D$33:$D$776,СВЦЭМ!$A$33:$A$776,$A127,СВЦЭМ!$B$33:$B$776,I$119)+'СЕТ СН'!$I$14+СВЦЭМ!$D$10+'СЕТ СН'!$I$5-'СЕТ СН'!$I$24</f>
        <v>3229.6645144500003</v>
      </c>
      <c r="J127" s="36">
        <f>SUMIFS(СВЦЭМ!$D$33:$D$776,СВЦЭМ!$A$33:$A$776,$A127,СВЦЭМ!$B$33:$B$776,J$119)+'СЕТ СН'!$I$14+СВЦЭМ!$D$10+'СЕТ СН'!$I$5-'СЕТ СН'!$I$24</f>
        <v>3188.7426846000003</v>
      </c>
      <c r="K127" s="36">
        <f>SUMIFS(СВЦЭМ!$D$33:$D$776,СВЦЭМ!$A$33:$A$776,$A127,СВЦЭМ!$B$33:$B$776,K$119)+'СЕТ СН'!$I$14+СВЦЭМ!$D$10+'СЕТ СН'!$I$5-'СЕТ СН'!$I$24</f>
        <v>3150.9866118</v>
      </c>
      <c r="L127" s="36">
        <f>SUMIFS(СВЦЭМ!$D$33:$D$776,СВЦЭМ!$A$33:$A$776,$A127,СВЦЭМ!$B$33:$B$776,L$119)+'СЕТ СН'!$I$14+СВЦЭМ!$D$10+'СЕТ СН'!$I$5-'СЕТ СН'!$I$24</f>
        <v>3103.9621574400003</v>
      </c>
      <c r="M127" s="36">
        <f>SUMIFS(СВЦЭМ!$D$33:$D$776,СВЦЭМ!$A$33:$A$776,$A127,СВЦЭМ!$B$33:$B$776,M$119)+'СЕТ СН'!$I$14+СВЦЭМ!$D$10+'СЕТ СН'!$I$5-'СЕТ СН'!$I$24</f>
        <v>3070.5335477799999</v>
      </c>
      <c r="N127" s="36">
        <f>SUMIFS(СВЦЭМ!$D$33:$D$776,СВЦЭМ!$A$33:$A$776,$A127,СВЦЭМ!$B$33:$B$776,N$119)+'СЕТ СН'!$I$14+СВЦЭМ!$D$10+'СЕТ СН'!$I$5-'СЕТ СН'!$I$24</f>
        <v>3064.3479922900001</v>
      </c>
      <c r="O127" s="36">
        <f>SUMIFS(СВЦЭМ!$D$33:$D$776,СВЦЭМ!$A$33:$A$776,$A127,СВЦЭМ!$B$33:$B$776,O$119)+'СЕТ СН'!$I$14+СВЦЭМ!$D$10+'СЕТ СН'!$I$5-'СЕТ СН'!$I$24</f>
        <v>3071.4152440300004</v>
      </c>
      <c r="P127" s="36">
        <f>SUMIFS(СВЦЭМ!$D$33:$D$776,СВЦЭМ!$A$33:$A$776,$A127,СВЦЭМ!$B$33:$B$776,P$119)+'СЕТ СН'!$I$14+СВЦЭМ!$D$10+'СЕТ СН'!$I$5-'СЕТ СН'!$I$24</f>
        <v>3077.1807192800002</v>
      </c>
      <c r="Q127" s="36">
        <f>SUMIFS(СВЦЭМ!$D$33:$D$776,СВЦЭМ!$A$33:$A$776,$A127,СВЦЭМ!$B$33:$B$776,Q$119)+'СЕТ СН'!$I$14+СВЦЭМ!$D$10+'СЕТ СН'!$I$5-'СЕТ СН'!$I$24</f>
        <v>3084.6141442300004</v>
      </c>
      <c r="R127" s="36">
        <f>SUMIFS(СВЦЭМ!$D$33:$D$776,СВЦЭМ!$A$33:$A$776,$A127,СВЦЭМ!$B$33:$B$776,R$119)+'СЕТ СН'!$I$14+СВЦЭМ!$D$10+'СЕТ СН'!$I$5-'СЕТ СН'!$I$24</f>
        <v>3074.1951695600001</v>
      </c>
      <c r="S127" s="36">
        <f>SUMIFS(СВЦЭМ!$D$33:$D$776,СВЦЭМ!$A$33:$A$776,$A127,СВЦЭМ!$B$33:$B$776,S$119)+'СЕТ СН'!$I$14+СВЦЭМ!$D$10+'СЕТ СН'!$I$5-'СЕТ СН'!$I$24</f>
        <v>3052.4147532300003</v>
      </c>
      <c r="T127" s="36">
        <f>SUMIFS(СВЦЭМ!$D$33:$D$776,СВЦЭМ!$A$33:$A$776,$A127,СВЦЭМ!$B$33:$B$776,T$119)+'СЕТ СН'!$I$14+СВЦЭМ!$D$10+'СЕТ СН'!$I$5-'СЕТ СН'!$I$24</f>
        <v>3038.5063624700001</v>
      </c>
      <c r="U127" s="36">
        <f>SUMIFS(СВЦЭМ!$D$33:$D$776,СВЦЭМ!$A$33:$A$776,$A127,СВЦЭМ!$B$33:$B$776,U$119)+'СЕТ СН'!$I$14+СВЦЭМ!$D$10+'СЕТ СН'!$I$5-'СЕТ СН'!$I$24</f>
        <v>3033.9131394100004</v>
      </c>
      <c r="V127" s="36">
        <f>SUMIFS(СВЦЭМ!$D$33:$D$776,СВЦЭМ!$A$33:$A$776,$A127,СВЦЭМ!$B$33:$B$776,V$119)+'СЕТ СН'!$I$14+СВЦЭМ!$D$10+'СЕТ СН'!$I$5-'СЕТ СН'!$I$24</f>
        <v>3050.3507584100003</v>
      </c>
      <c r="W127" s="36">
        <f>SUMIFS(СВЦЭМ!$D$33:$D$776,СВЦЭМ!$A$33:$A$776,$A127,СВЦЭМ!$B$33:$B$776,W$119)+'СЕТ СН'!$I$14+СВЦЭМ!$D$10+'СЕТ СН'!$I$5-'СЕТ СН'!$I$24</f>
        <v>3065.4229928900004</v>
      </c>
      <c r="X127" s="36">
        <f>SUMIFS(СВЦЭМ!$D$33:$D$776,СВЦЭМ!$A$33:$A$776,$A127,СВЦЭМ!$B$33:$B$776,X$119)+'СЕТ СН'!$I$14+СВЦЭМ!$D$10+'СЕТ СН'!$I$5-'СЕТ СН'!$I$24</f>
        <v>3072.5970353900002</v>
      </c>
      <c r="Y127" s="36">
        <f>SUMIFS(СВЦЭМ!$D$33:$D$776,СВЦЭМ!$A$33:$A$776,$A127,СВЦЭМ!$B$33:$B$776,Y$119)+'СЕТ СН'!$I$14+СВЦЭМ!$D$10+'СЕТ СН'!$I$5-'СЕТ СН'!$I$24</f>
        <v>3079.1480902900003</v>
      </c>
    </row>
    <row r="128" spans="1:27" ht="15.75" x14ac:dyDescent="0.2">
      <c r="A128" s="35">
        <f t="shared" si="3"/>
        <v>44144</v>
      </c>
      <c r="B128" s="36">
        <f>SUMIFS(СВЦЭМ!$D$33:$D$776,СВЦЭМ!$A$33:$A$776,$A128,СВЦЭМ!$B$33:$B$776,B$119)+'СЕТ СН'!$I$14+СВЦЭМ!$D$10+'СЕТ СН'!$I$5-'СЕТ СН'!$I$24</f>
        <v>3055.2745263100001</v>
      </c>
      <c r="C128" s="36">
        <f>SUMIFS(СВЦЭМ!$D$33:$D$776,СВЦЭМ!$A$33:$A$776,$A128,СВЦЭМ!$B$33:$B$776,C$119)+'СЕТ СН'!$I$14+СВЦЭМ!$D$10+'СЕТ СН'!$I$5-'СЕТ СН'!$I$24</f>
        <v>3073.8084282</v>
      </c>
      <c r="D128" s="36">
        <f>SUMIFS(СВЦЭМ!$D$33:$D$776,СВЦЭМ!$A$33:$A$776,$A128,СВЦЭМ!$B$33:$B$776,D$119)+'СЕТ СН'!$I$14+СВЦЭМ!$D$10+'СЕТ СН'!$I$5-'СЕТ СН'!$I$24</f>
        <v>3142.6475127399999</v>
      </c>
      <c r="E128" s="36">
        <f>SUMIFS(СВЦЭМ!$D$33:$D$776,СВЦЭМ!$A$33:$A$776,$A128,СВЦЭМ!$B$33:$B$776,E$119)+'СЕТ СН'!$I$14+СВЦЭМ!$D$10+'СЕТ СН'!$I$5-'СЕТ СН'!$I$24</f>
        <v>3150.2882393899999</v>
      </c>
      <c r="F128" s="36">
        <f>SUMIFS(СВЦЭМ!$D$33:$D$776,СВЦЭМ!$A$33:$A$776,$A128,СВЦЭМ!$B$33:$B$776,F$119)+'СЕТ СН'!$I$14+СВЦЭМ!$D$10+'СЕТ СН'!$I$5-'СЕТ СН'!$I$24</f>
        <v>3145.8491172000004</v>
      </c>
      <c r="G128" s="36">
        <f>SUMIFS(СВЦЭМ!$D$33:$D$776,СВЦЭМ!$A$33:$A$776,$A128,СВЦЭМ!$B$33:$B$776,G$119)+'СЕТ СН'!$I$14+СВЦЭМ!$D$10+'СЕТ СН'!$I$5-'СЕТ СН'!$I$24</f>
        <v>3162.61971988</v>
      </c>
      <c r="H128" s="36">
        <f>SUMIFS(СВЦЭМ!$D$33:$D$776,СВЦЭМ!$A$33:$A$776,$A128,СВЦЭМ!$B$33:$B$776,H$119)+'СЕТ СН'!$I$14+СВЦЭМ!$D$10+'СЕТ СН'!$I$5-'СЕТ СН'!$I$24</f>
        <v>3194.8206450500002</v>
      </c>
      <c r="I128" s="36">
        <f>SUMIFS(СВЦЭМ!$D$33:$D$776,СВЦЭМ!$A$33:$A$776,$A128,СВЦЭМ!$B$33:$B$776,I$119)+'СЕТ СН'!$I$14+СВЦЭМ!$D$10+'СЕТ СН'!$I$5-'СЕТ СН'!$I$24</f>
        <v>3219.4791136900003</v>
      </c>
      <c r="J128" s="36">
        <f>SUMIFS(СВЦЭМ!$D$33:$D$776,СВЦЭМ!$A$33:$A$776,$A128,СВЦЭМ!$B$33:$B$776,J$119)+'СЕТ СН'!$I$14+СВЦЭМ!$D$10+'СЕТ СН'!$I$5-'СЕТ СН'!$I$24</f>
        <v>3206.4716348800002</v>
      </c>
      <c r="K128" s="36">
        <f>SUMIFS(СВЦЭМ!$D$33:$D$776,СВЦЭМ!$A$33:$A$776,$A128,СВЦЭМ!$B$33:$B$776,K$119)+'СЕТ СН'!$I$14+СВЦЭМ!$D$10+'СЕТ СН'!$I$5-'СЕТ СН'!$I$24</f>
        <v>3202.6614640500002</v>
      </c>
      <c r="L128" s="36">
        <f>SUMIFS(СВЦЭМ!$D$33:$D$776,СВЦЭМ!$A$33:$A$776,$A128,СВЦЭМ!$B$33:$B$776,L$119)+'СЕТ СН'!$I$14+СВЦЭМ!$D$10+'СЕТ СН'!$I$5-'СЕТ СН'!$I$24</f>
        <v>3162.6388762400002</v>
      </c>
      <c r="M128" s="36">
        <f>SUMIFS(СВЦЭМ!$D$33:$D$776,СВЦЭМ!$A$33:$A$776,$A128,СВЦЭМ!$B$33:$B$776,M$119)+'СЕТ СН'!$I$14+СВЦЭМ!$D$10+'СЕТ СН'!$I$5-'СЕТ СН'!$I$24</f>
        <v>3127.3184034100004</v>
      </c>
      <c r="N128" s="36">
        <f>SUMIFS(СВЦЭМ!$D$33:$D$776,СВЦЭМ!$A$33:$A$776,$A128,СВЦЭМ!$B$33:$B$776,N$119)+'СЕТ СН'!$I$14+СВЦЭМ!$D$10+'СЕТ СН'!$I$5-'СЕТ СН'!$I$24</f>
        <v>3123.3522002</v>
      </c>
      <c r="O128" s="36">
        <f>SUMIFS(СВЦЭМ!$D$33:$D$776,СВЦЭМ!$A$33:$A$776,$A128,СВЦЭМ!$B$33:$B$776,O$119)+'СЕТ СН'!$I$14+СВЦЭМ!$D$10+'СЕТ СН'!$I$5-'СЕТ СН'!$I$24</f>
        <v>3134.2762331600002</v>
      </c>
      <c r="P128" s="36">
        <f>SUMIFS(СВЦЭМ!$D$33:$D$776,СВЦЭМ!$A$33:$A$776,$A128,СВЦЭМ!$B$33:$B$776,P$119)+'СЕТ СН'!$I$14+СВЦЭМ!$D$10+'СЕТ СН'!$I$5-'СЕТ СН'!$I$24</f>
        <v>3134.7592381700001</v>
      </c>
      <c r="Q128" s="36">
        <f>SUMIFS(СВЦЭМ!$D$33:$D$776,СВЦЭМ!$A$33:$A$776,$A128,СВЦЭМ!$B$33:$B$776,Q$119)+'СЕТ СН'!$I$14+СВЦЭМ!$D$10+'СЕТ СН'!$I$5-'СЕТ СН'!$I$24</f>
        <v>3134.2768876600003</v>
      </c>
      <c r="R128" s="36">
        <f>SUMIFS(СВЦЭМ!$D$33:$D$776,СВЦЭМ!$A$33:$A$776,$A128,СВЦЭМ!$B$33:$B$776,R$119)+'СЕТ СН'!$I$14+СВЦЭМ!$D$10+'СЕТ СН'!$I$5-'СЕТ СН'!$I$24</f>
        <v>3127.73411829</v>
      </c>
      <c r="S128" s="36">
        <f>SUMIFS(СВЦЭМ!$D$33:$D$776,СВЦЭМ!$A$33:$A$776,$A128,СВЦЭМ!$B$33:$B$776,S$119)+'СЕТ СН'!$I$14+СВЦЭМ!$D$10+'СЕТ СН'!$I$5-'СЕТ СН'!$I$24</f>
        <v>3126.3102278000001</v>
      </c>
      <c r="T128" s="36">
        <f>SUMIFS(СВЦЭМ!$D$33:$D$776,СВЦЭМ!$A$33:$A$776,$A128,СВЦЭМ!$B$33:$B$776,T$119)+'СЕТ СН'!$I$14+СВЦЭМ!$D$10+'СЕТ СН'!$I$5-'СЕТ СН'!$I$24</f>
        <v>3113.8403323800003</v>
      </c>
      <c r="U128" s="36">
        <f>SUMIFS(СВЦЭМ!$D$33:$D$776,СВЦЭМ!$A$33:$A$776,$A128,СВЦЭМ!$B$33:$B$776,U$119)+'СЕТ СН'!$I$14+СВЦЭМ!$D$10+'СЕТ СН'!$I$5-'СЕТ СН'!$I$24</f>
        <v>3105.81488145</v>
      </c>
      <c r="V128" s="36">
        <f>SUMIFS(СВЦЭМ!$D$33:$D$776,СВЦЭМ!$A$33:$A$776,$A128,СВЦЭМ!$B$33:$B$776,V$119)+'СЕТ СН'!$I$14+СВЦЭМ!$D$10+'СЕТ СН'!$I$5-'СЕТ СН'!$I$24</f>
        <v>3102.4571269200001</v>
      </c>
      <c r="W128" s="36">
        <f>SUMIFS(СВЦЭМ!$D$33:$D$776,СВЦЭМ!$A$33:$A$776,$A128,СВЦЭМ!$B$33:$B$776,W$119)+'СЕТ СН'!$I$14+СВЦЭМ!$D$10+'СЕТ СН'!$I$5-'СЕТ СН'!$I$24</f>
        <v>3118.8693223600003</v>
      </c>
      <c r="X128" s="36">
        <f>SUMIFS(СВЦЭМ!$D$33:$D$776,СВЦЭМ!$A$33:$A$776,$A128,СВЦЭМ!$B$33:$B$776,X$119)+'СЕТ СН'!$I$14+СВЦЭМ!$D$10+'СЕТ СН'!$I$5-'СЕТ СН'!$I$24</f>
        <v>3150.4052412800002</v>
      </c>
      <c r="Y128" s="36">
        <f>SUMIFS(СВЦЭМ!$D$33:$D$776,СВЦЭМ!$A$33:$A$776,$A128,СВЦЭМ!$B$33:$B$776,Y$119)+'СЕТ СН'!$I$14+СВЦЭМ!$D$10+'СЕТ СН'!$I$5-'СЕТ СН'!$I$24</f>
        <v>3178.6904875099999</v>
      </c>
    </row>
    <row r="129" spans="1:25" ht="15.75" x14ac:dyDescent="0.2">
      <c r="A129" s="35">
        <f t="shared" si="3"/>
        <v>44145</v>
      </c>
      <c r="B129" s="36">
        <f>SUMIFS(СВЦЭМ!$D$33:$D$776,СВЦЭМ!$A$33:$A$776,$A129,СВЦЭМ!$B$33:$B$776,B$119)+'СЕТ СН'!$I$14+СВЦЭМ!$D$10+'СЕТ СН'!$I$5-'СЕТ СН'!$I$24</f>
        <v>3093.69258911</v>
      </c>
      <c r="C129" s="36">
        <f>SUMIFS(СВЦЭМ!$D$33:$D$776,СВЦЭМ!$A$33:$A$776,$A129,СВЦЭМ!$B$33:$B$776,C$119)+'СЕТ СН'!$I$14+СВЦЭМ!$D$10+'СЕТ СН'!$I$5-'СЕТ СН'!$I$24</f>
        <v>3187.9263438300004</v>
      </c>
      <c r="D129" s="36">
        <f>SUMIFS(СВЦЭМ!$D$33:$D$776,СВЦЭМ!$A$33:$A$776,$A129,СВЦЭМ!$B$33:$B$776,D$119)+'СЕТ СН'!$I$14+СВЦЭМ!$D$10+'СЕТ СН'!$I$5-'СЕТ СН'!$I$24</f>
        <v>3223.7360519399999</v>
      </c>
      <c r="E129" s="36">
        <f>SUMIFS(СВЦЭМ!$D$33:$D$776,СВЦЭМ!$A$33:$A$776,$A129,СВЦЭМ!$B$33:$B$776,E$119)+'СЕТ СН'!$I$14+СВЦЭМ!$D$10+'СЕТ СН'!$I$5-'СЕТ СН'!$I$24</f>
        <v>3226.9147775300003</v>
      </c>
      <c r="F129" s="36">
        <f>SUMIFS(СВЦЭМ!$D$33:$D$776,СВЦЭМ!$A$33:$A$776,$A129,СВЦЭМ!$B$33:$B$776,F$119)+'СЕТ СН'!$I$14+СВЦЭМ!$D$10+'СЕТ СН'!$I$5-'СЕТ СН'!$I$24</f>
        <v>3229.5625741500003</v>
      </c>
      <c r="G129" s="36">
        <f>SUMIFS(СВЦЭМ!$D$33:$D$776,СВЦЭМ!$A$33:$A$776,$A129,СВЦЭМ!$B$33:$B$776,G$119)+'СЕТ СН'!$I$14+СВЦЭМ!$D$10+'СЕТ СН'!$I$5-'СЕТ СН'!$I$24</f>
        <v>3233.59376836</v>
      </c>
      <c r="H129" s="36">
        <f>SUMIFS(СВЦЭМ!$D$33:$D$776,СВЦЭМ!$A$33:$A$776,$A129,СВЦЭМ!$B$33:$B$776,H$119)+'СЕТ СН'!$I$14+СВЦЭМ!$D$10+'СЕТ СН'!$I$5-'СЕТ СН'!$I$24</f>
        <v>3207.9751139500004</v>
      </c>
      <c r="I129" s="36">
        <f>SUMIFS(СВЦЭМ!$D$33:$D$776,СВЦЭМ!$A$33:$A$776,$A129,СВЦЭМ!$B$33:$B$776,I$119)+'СЕТ СН'!$I$14+СВЦЭМ!$D$10+'СЕТ СН'!$I$5-'СЕТ СН'!$I$24</f>
        <v>3163.0148367100001</v>
      </c>
      <c r="J129" s="36">
        <f>SUMIFS(СВЦЭМ!$D$33:$D$776,СВЦЭМ!$A$33:$A$776,$A129,СВЦЭМ!$B$33:$B$776,J$119)+'СЕТ СН'!$I$14+СВЦЭМ!$D$10+'СЕТ СН'!$I$5-'СЕТ СН'!$I$24</f>
        <v>3147.0921040400003</v>
      </c>
      <c r="K129" s="36">
        <f>SUMIFS(СВЦЭМ!$D$33:$D$776,СВЦЭМ!$A$33:$A$776,$A129,СВЦЭМ!$B$33:$B$776,K$119)+'СЕТ СН'!$I$14+СВЦЭМ!$D$10+'СЕТ СН'!$I$5-'СЕТ СН'!$I$24</f>
        <v>3150.6470929900001</v>
      </c>
      <c r="L129" s="36">
        <f>SUMIFS(СВЦЭМ!$D$33:$D$776,СВЦЭМ!$A$33:$A$776,$A129,СВЦЭМ!$B$33:$B$776,L$119)+'СЕТ СН'!$I$14+СВЦЭМ!$D$10+'СЕТ СН'!$I$5-'СЕТ СН'!$I$24</f>
        <v>3115.5992027100001</v>
      </c>
      <c r="M129" s="36">
        <f>SUMIFS(СВЦЭМ!$D$33:$D$776,СВЦЭМ!$A$33:$A$776,$A129,СВЦЭМ!$B$33:$B$776,M$119)+'СЕТ СН'!$I$14+СВЦЭМ!$D$10+'СЕТ СН'!$I$5-'СЕТ СН'!$I$24</f>
        <v>3077.42823813</v>
      </c>
      <c r="N129" s="36">
        <f>SUMIFS(СВЦЭМ!$D$33:$D$776,СВЦЭМ!$A$33:$A$776,$A129,СВЦЭМ!$B$33:$B$776,N$119)+'СЕТ СН'!$I$14+СВЦЭМ!$D$10+'СЕТ СН'!$I$5-'СЕТ СН'!$I$24</f>
        <v>3071.6418119300001</v>
      </c>
      <c r="O129" s="36">
        <f>SUMIFS(СВЦЭМ!$D$33:$D$776,СВЦЭМ!$A$33:$A$776,$A129,СВЦЭМ!$B$33:$B$776,O$119)+'СЕТ СН'!$I$14+СВЦЭМ!$D$10+'СЕТ СН'!$I$5-'СЕТ СН'!$I$24</f>
        <v>3077.8903384300002</v>
      </c>
      <c r="P129" s="36">
        <f>SUMIFS(СВЦЭМ!$D$33:$D$776,СВЦЭМ!$A$33:$A$776,$A129,СВЦЭМ!$B$33:$B$776,P$119)+'СЕТ СН'!$I$14+СВЦЭМ!$D$10+'СЕТ СН'!$I$5-'СЕТ СН'!$I$24</f>
        <v>3078.2385860600002</v>
      </c>
      <c r="Q129" s="36">
        <f>SUMIFS(СВЦЭМ!$D$33:$D$776,СВЦЭМ!$A$33:$A$776,$A129,СВЦЭМ!$B$33:$B$776,Q$119)+'СЕТ СН'!$I$14+СВЦЭМ!$D$10+'СЕТ СН'!$I$5-'СЕТ СН'!$I$24</f>
        <v>3078.2211780800003</v>
      </c>
      <c r="R129" s="36">
        <f>SUMIFS(СВЦЭМ!$D$33:$D$776,СВЦЭМ!$A$33:$A$776,$A129,СВЦЭМ!$B$33:$B$776,R$119)+'СЕТ СН'!$I$14+СВЦЭМ!$D$10+'СЕТ СН'!$I$5-'СЕТ СН'!$I$24</f>
        <v>3071.1283481700002</v>
      </c>
      <c r="S129" s="36">
        <f>SUMIFS(СВЦЭМ!$D$33:$D$776,СВЦЭМ!$A$33:$A$776,$A129,СВЦЭМ!$B$33:$B$776,S$119)+'СЕТ СН'!$I$14+СВЦЭМ!$D$10+'СЕТ СН'!$I$5-'СЕТ СН'!$I$24</f>
        <v>3060.4806414000004</v>
      </c>
      <c r="T129" s="36">
        <f>SUMIFS(СВЦЭМ!$D$33:$D$776,СВЦЭМ!$A$33:$A$776,$A129,СВЦЭМ!$B$33:$B$776,T$119)+'СЕТ СН'!$I$14+СВЦЭМ!$D$10+'СЕТ СН'!$I$5-'СЕТ СН'!$I$24</f>
        <v>3072.8467003300002</v>
      </c>
      <c r="U129" s="36">
        <f>SUMIFS(СВЦЭМ!$D$33:$D$776,СВЦЭМ!$A$33:$A$776,$A129,СВЦЭМ!$B$33:$B$776,U$119)+'СЕТ СН'!$I$14+СВЦЭМ!$D$10+'СЕТ СН'!$I$5-'СЕТ СН'!$I$24</f>
        <v>3080.2759191700002</v>
      </c>
      <c r="V129" s="36">
        <f>SUMIFS(СВЦЭМ!$D$33:$D$776,СВЦЭМ!$A$33:$A$776,$A129,СВЦЭМ!$B$33:$B$776,V$119)+'СЕТ СН'!$I$14+СВЦЭМ!$D$10+'СЕТ СН'!$I$5-'СЕТ СН'!$I$24</f>
        <v>3072.64387523</v>
      </c>
      <c r="W129" s="36">
        <f>SUMIFS(СВЦЭМ!$D$33:$D$776,СВЦЭМ!$A$33:$A$776,$A129,СВЦЭМ!$B$33:$B$776,W$119)+'СЕТ СН'!$I$14+СВЦЭМ!$D$10+'СЕТ СН'!$I$5-'СЕТ СН'!$I$24</f>
        <v>3062.2183332600002</v>
      </c>
      <c r="X129" s="36">
        <f>SUMIFS(СВЦЭМ!$D$33:$D$776,СВЦЭМ!$A$33:$A$776,$A129,СВЦЭМ!$B$33:$B$776,X$119)+'СЕТ СН'!$I$14+СВЦЭМ!$D$10+'СЕТ СН'!$I$5-'СЕТ СН'!$I$24</f>
        <v>3062.9979810100003</v>
      </c>
      <c r="Y129" s="36">
        <f>SUMIFS(СВЦЭМ!$D$33:$D$776,СВЦЭМ!$A$33:$A$776,$A129,СВЦЭМ!$B$33:$B$776,Y$119)+'СЕТ СН'!$I$14+СВЦЭМ!$D$10+'СЕТ СН'!$I$5-'СЕТ СН'!$I$24</f>
        <v>3146.5427772800003</v>
      </c>
    </row>
    <row r="130" spans="1:25" ht="15.75" x14ac:dyDescent="0.2">
      <c r="A130" s="35">
        <f t="shared" si="3"/>
        <v>44146</v>
      </c>
      <c r="B130" s="36">
        <f>SUMIFS(СВЦЭМ!$D$33:$D$776,СВЦЭМ!$A$33:$A$776,$A130,СВЦЭМ!$B$33:$B$776,B$119)+'СЕТ СН'!$I$14+СВЦЭМ!$D$10+'СЕТ СН'!$I$5-'СЕТ СН'!$I$24</f>
        <v>3141.7219066500002</v>
      </c>
      <c r="C130" s="36">
        <f>SUMIFS(СВЦЭМ!$D$33:$D$776,СВЦЭМ!$A$33:$A$776,$A130,СВЦЭМ!$B$33:$B$776,C$119)+'СЕТ СН'!$I$14+СВЦЭМ!$D$10+'СЕТ СН'!$I$5-'СЕТ СН'!$I$24</f>
        <v>3196.7017654400001</v>
      </c>
      <c r="D130" s="36">
        <f>SUMIFS(СВЦЭМ!$D$33:$D$776,СВЦЭМ!$A$33:$A$776,$A130,СВЦЭМ!$B$33:$B$776,D$119)+'СЕТ СН'!$I$14+СВЦЭМ!$D$10+'СЕТ СН'!$I$5-'СЕТ СН'!$I$24</f>
        <v>3259.2294336600003</v>
      </c>
      <c r="E130" s="36">
        <f>SUMIFS(СВЦЭМ!$D$33:$D$776,СВЦЭМ!$A$33:$A$776,$A130,СВЦЭМ!$B$33:$B$776,E$119)+'СЕТ СН'!$I$14+СВЦЭМ!$D$10+'СЕТ СН'!$I$5-'СЕТ СН'!$I$24</f>
        <v>3277.8205322600002</v>
      </c>
      <c r="F130" s="36">
        <f>SUMIFS(СВЦЭМ!$D$33:$D$776,СВЦЭМ!$A$33:$A$776,$A130,СВЦЭМ!$B$33:$B$776,F$119)+'СЕТ СН'!$I$14+СВЦЭМ!$D$10+'СЕТ СН'!$I$5-'СЕТ СН'!$I$24</f>
        <v>3281.3542146700001</v>
      </c>
      <c r="G130" s="36">
        <f>SUMIFS(СВЦЭМ!$D$33:$D$776,СВЦЭМ!$A$33:$A$776,$A130,СВЦЭМ!$B$33:$B$776,G$119)+'СЕТ СН'!$I$14+СВЦЭМ!$D$10+'СЕТ СН'!$I$5-'СЕТ СН'!$I$24</f>
        <v>3264.6320942000002</v>
      </c>
      <c r="H130" s="36">
        <f>SUMIFS(СВЦЭМ!$D$33:$D$776,СВЦЭМ!$A$33:$A$776,$A130,СВЦЭМ!$B$33:$B$776,H$119)+'СЕТ СН'!$I$14+СВЦЭМ!$D$10+'СЕТ СН'!$I$5-'СЕТ СН'!$I$24</f>
        <v>3223.9931503600001</v>
      </c>
      <c r="I130" s="36">
        <f>SUMIFS(СВЦЭМ!$D$33:$D$776,СВЦЭМ!$A$33:$A$776,$A130,СВЦЭМ!$B$33:$B$776,I$119)+'СЕТ СН'!$I$14+СВЦЭМ!$D$10+'СЕТ СН'!$I$5-'СЕТ СН'!$I$24</f>
        <v>3185.1181344800002</v>
      </c>
      <c r="J130" s="36">
        <f>SUMIFS(СВЦЭМ!$D$33:$D$776,СВЦЭМ!$A$33:$A$776,$A130,СВЦЭМ!$B$33:$B$776,J$119)+'СЕТ СН'!$I$14+СВЦЭМ!$D$10+'СЕТ СН'!$I$5-'СЕТ СН'!$I$24</f>
        <v>3164.30110474</v>
      </c>
      <c r="K130" s="36">
        <f>SUMIFS(СВЦЭМ!$D$33:$D$776,СВЦЭМ!$A$33:$A$776,$A130,СВЦЭМ!$B$33:$B$776,K$119)+'СЕТ СН'!$I$14+СВЦЭМ!$D$10+'СЕТ СН'!$I$5-'СЕТ СН'!$I$24</f>
        <v>3152.62876164</v>
      </c>
      <c r="L130" s="36">
        <f>SUMIFS(СВЦЭМ!$D$33:$D$776,СВЦЭМ!$A$33:$A$776,$A130,СВЦЭМ!$B$33:$B$776,L$119)+'СЕТ СН'!$I$14+СВЦЭМ!$D$10+'СЕТ СН'!$I$5-'СЕТ СН'!$I$24</f>
        <v>3128.2166352600002</v>
      </c>
      <c r="M130" s="36">
        <f>SUMIFS(СВЦЭМ!$D$33:$D$776,СВЦЭМ!$A$33:$A$776,$A130,СВЦЭМ!$B$33:$B$776,M$119)+'СЕТ СН'!$I$14+СВЦЭМ!$D$10+'СЕТ СН'!$I$5-'СЕТ СН'!$I$24</f>
        <v>3101.1097091600004</v>
      </c>
      <c r="N130" s="36">
        <f>SUMIFS(СВЦЭМ!$D$33:$D$776,СВЦЭМ!$A$33:$A$776,$A130,СВЦЭМ!$B$33:$B$776,N$119)+'СЕТ СН'!$I$14+СВЦЭМ!$D$10+'СЕТ СН'!$I$5-'СЕТ СН'!$I$24</f>
        <v>3085.4408468400002</v>
      </c>
      <c r="O130" s="36">
        <f>SUMIFS(СВЦЭМ!$D$33:$D$776,СВЦЭМ!$A$33:$A$776,$A130,СВЦЭМ!$B$33:$B$776,O$119)+'СЕТ СН'!$I$14+СВЦЭМ!$D$10+'СЕТ СН'!$I$5-'СЕТ СН'!$I$24</f>
        <v>3090.59026657</v>
      </c>
      <c r="P130" s="36">
        <f>SUMIFS(СВЦЭМ!$D$33:$D$776,СВЦЭМ!$A$33:$A$776,$A130,СВЦЭМ!$B$33:$B$776,P$119)+'СЕТ СН'!$I$14+СВЦЭМ!$D$10+'СЕТ СН'!$I$5-'СЕТ СН'!$I$24</f>
        <v>3095.3059862200002</v>
      </c>
      <c r="Q130" s="36">
        <f>SUMIFS(СВЦЭМ!$D$33:$D$776,СВЦЭМ!$A$33:$A$776,$A130,СВЦЭМ!$B$33:$B$776,Q$119)+'СЕТ СН'!$I$14+СВЦЭМ!$D$10+'СЕТ СН'!$I$5-'СЕТ СН'!$I$24</f>
        <v>3096.2162750300004</v>
      </c>
      <c r="R130" s="36">
        <f>SUMIFS(СВЦЭМ!$D$33:$D$776,СВЦЭМ!$A$33:$A$776,$A130,СВЦЭМ!$B$33:$B$776,R$119)+'СЕТ СН'!$I$14+СВЦЭМ!$D$10+'СЕТ СН'!$I$5-'СЕТ СН'!$I$24</f>
        <v>3094.4228239200002</v>
      </c>
      <c r="S130" s="36">
        <f>SUMIFS(СВЦЭМ!$D$33:$D$776,СВЦЭМ!$A$33:$A$776,$A130,СВЦЭМ!$B$33:$B$776,S$119)+'СЕТ СН'!$I$14+СВЦЭМ!$D$10+'СЕТ СН'!$I$5-'СЕТ СН'!$I$24</f>
        <v>3089.3890245100001</v>
      </c>
      <c r="T130" s="36">
        <f>SUMIFS(СВЦЭМ!$D$33:$D$776,СВЦЭМ!$A$33:$A$776,$A130,СВЦЭМ!$B$33:$B$776,T$119)+'СЕТ СН'!$I$14+СВЦЭМ!$D$10+'СЕТ СН'!$I$5-'СЕТ СН'!$I$24</f>
        <v>3108.6284876600002</v>
      </c>
      <c r="U130" s="36">
        <f>SUMIFS(СВЦЭМ!$D$33:$D$776,СВЦЭМ!$A$33:$A$776,$A130,СВЦЭМ!$B$33:$B$776,U$119)+'СЕТ СН'!$I$14+СВЦЭМ!$D$10+'СЕТ СН'!$I$5-'СЕТ СН'!$I$24</f>
        <v>3104.1859023699999</v>
      </c>
      <c r="V130" s="36">
        <f>SUMIFS(СВЦЭМ!$D$33:$D$776,СВЦЭМ!$A$33:$A$776,$A130,СВЦЭМ!$B$33:$B$776,V$119)+'СЕТ СН'!$I$14+СВЦЭМ!$D$10+'СЕТ СН'!$I$5-'СЕТ СН'!$I$24</f>
        <v>3093.01726676</v>
      </c>
      <c r="W130" s="36">
        <f>SUMIFS(СВЦЭМ!$D$33:$D$776,СВЦЭМ!$A$33:$A$776,$A130,СВЦЭМ!$B$33:$B$776,W$119)+'СЕТ СН'!$I$14+СВЦЭМ!$D$10+'СЕТ СН'!$I$5-'СЕТ СН'!$I$24</f>
        <v>3086.8015605300002</v>
      </c>
      <c r="X130" s="36">
        <f>SUMIFS(СВЦЭМ!$D$33:$D$776,СВЦЭМ!$A$33:$A$776,$A130,СВЦЭМ!$B$33:$B$776,X$119)+'СЕТ СН'!$I$14+СВЦЭМ!$D$10+'СЕТ СН'!$I$5-'СЕТ СН'!$I$24</f>
        <v>3087.9326849700001</v>
      </c>
      <c r="Y130" s="36">
        <f>SUMIFS(СВЦЭМ!$D$33:$D$776,СВЦЭМ!$A$33:$A$776,$A130,СВЦЭМ!$B$33:$B$776,Y$119)+'СЕТ СН'!$I$14+СВЦЭМ!$D$10+'СЕТ СН'!$I$5-'СЕТ СН'!$I$24</f>
        <v>3106.8310636400001</v>
      </c>
    </row>
    <row r="131" spans="1:25" ht="15.75" x14ac:dyDescent="0.2">
      <c r="A131" s="35">
        <f t="shared" si="3"/>
        <v>44147</v>
      </c>
      <c r="B131" s="36">
        <f>SUMIFS(СВЦЭМ!$D$33:$D$776,СВЦЭМ!$A$33:$A$776,$A131,СВЦЭМ!$B$33:$B$776,B$119)+'СЕТ СН'!$I$14+СВЦЭМ!$D$10+'СЕТ СН'!$I$5-'СЕТ СН'!$I$24</f>
        <v>3105.0173492800004</v>
      </c>
      <c r="C131" s="36">
        <f>SUMIFS(СВЦЭМ!$D$33:$D$776,СВЦЭМ!$A$33:$A$776,$A131,СВЦЭМ!$B$33:$B$776,C$119)+'СЕТ СН'!$I$14+СВЦЭМ!$D$10+'СЕТ СН'!$I$5-'СЕТ СН'!$I$24</f>
        <v>3185.4782939300003</v>
      </c>
      <c r="D131" s="36">
        <f>SUMIFS(СВЦЭМ!$D$33:$D$776,СВЦЭМ!$A$33:$A$776,$A131,СВЦЭМ!$B$33:$B$776,D$119)+'СЕТ СН'!$I$14+СВЦЭМ!$D$10+'СЕТ СН'!$I$5-'СЕТ СН'!$I$24</f>
        <v>3228.2591985700001</v>
      </c>
      <c r="E131" s="36">
        <f>SUMIFS(СВЦЭМ!$D$33:$D$776,СВЦЭМ!$A$33:$A$776,$A131,СВЦЭМ!$B$33:$B$776,E$119)+'СЕТ СН'!$I$14+СВЦЭМ!$D$10+'СЕТ СН'!$I$5-'СЕТ СН'!$I$24</f>
        <v>3243.0695930100001</v>
      </c>
      <c r="F131" s="36">
        <f>SUMIFS(СВЦЭМ!$D$33:$D$776,СВЦЭМ!$A$33:$A$776,$A131,СВЦЭМ!$B$33:$B$776,F$119)+'СЕТ СН'!$I$14+СВЦЭМ!$D$10+'СЕТ СН'!$I$5-'СЕТ СН'!$I$24</f>
        <v>3246.00135632</v>
      </c>
      <c r="G131" s="36">
        <f>SUMIFS(СВЦЭМ!$D$33:$D$776,СВЦЭМ!$A$33:$A$776,$A131,СВЦЭМ!$B$33:$B$776,G$119)+'СЕТ СН'!$I$14+СВЦЭМ!$D$10+'СЕТ СН'!$I$5-'СЕТ СН'!$I$24</f>
        <v>3240.2764722800002</v>
      </c>
      <c r="H131" s="36">
        <f>SUMIFS(СВЦЭМ!$D$33:$D$776,СВЦЭМ!$A$33:$A$776,$A131,СВЦЭМ!$B$33:$B$776,H$119)+'СЕТ СН'!$I$14+СВЦЭМ!$D$10+'СЕТ СН'!$I$5-'СЕТ СН'!$I$24</f>
        <v>3214.41470832</v>
      </c>
      <c r="I131" s="36">
        <f>SUMIFS(СВЦЭМ!$D$33:$D$776,СВЦЭМ!$A$33:$A$776,$A131,СВЦЭМ!$B$33:$B$776,I$119)+'СЕТ СН'!$I$14+СВЦЭМ!$D$10+'СЕТ СН'!$I$5-'СЕТ СН'!$I$24</f>
        <v>3179.0668266000002</v>
      </c>
      <c r="J131" s="36">
        <f>SUMIFS(СВЦЭМ!$D$33:$D$776,СВЦЭМ!$A$33:$A$776,$A131,СВЦЭМ!$B$33:$B$776,J$119)+'СЕТ СН'!$I$14+СВЦЭМ!$D$10+'СЕТ СН'!$I$5-'СЕТ СН'!$I$24</f>
        <v>3178.9021810300001</v>
      </c>
      <c r="K131" s="36">
        <f>SUMIFS(СВЦЭМ!$D$33:$D$776,СВЦЭМ!$A$33:$A$776,$A131,СВЦЭМ!$B$33:$B$776,K$119)+'СЕТ СН'!$I$14+СВЦЭМ!$D$10+'СЕТ СН'!$I$5-'СЕТ СН'!$I$24</f>
        <v>3170.2109194700001</v>
      </c>
      <c r="L131" s="36">
        <f>SUMIFS(СВЦЭМ!$D$33:$D$776,СВЦЭМ!$A$33:$A$776,$A131,СВЦЭМ!$B$33:$B$776,L$119)+'СЕТ СН'!$I$14+СВЦЭМ!$D$10+'СЕТ СН'!$I$5-'СЕТ СН'!$I$24</f>
        <v>3131.3318377100004</v>
      </c>
      <c r="M131" s="36">
        <f>SUMIFS(СВЦЭМ!$D$33:$D$776,СВЦЭМ!$A$33:$A$776,$A131,СВЦЭМ!$B$33:$B$776,M$119)+'СЕТ СН'!$I$14+СВЦЭМ!$D$10+'СЕТ СН'!$I$5-'СЕТ СН'!$I$24</f>
        <v>3101.3530057799999</v>
      </c>
      <c r="N131" s="36">
        <f>SUMIFS(СВЦЭМ!$D$33:$D$776,СВЦЭМ!$A$33:$A$776,$A131,СВЦЭМ!$B$33:$B$776,N$119)+'СЕТ СН'!$I$14+СВЦЭМ!$D$10+'СЕТ СН'!$I$5-'СЕТ СН'!$I$24</f>
        <v>3102.4975544600002</v>
      </c>
      <c r="O131" s="36">
        <f>SUMIFS(СВЦЭМ!$D$33:$D$776,СВЦЭМ!$A$33:$A$776,$A131,СВЦЭМ!$B$33:$B$776,O$119)+'СЕТ СН'!$I$14+СВЦЭМ!$D$10+'СЕТ СН'!$I$5-'СЕТ СН'!$I$24</f>
        <v>3101.7486458900003</v>
      </c>
      <c r="P131" s="36">
        <f>SUMIFS(СВЦЭМ!$D$33:$D$776,СВЦЭМ!$A$33:$A$776,$A131,СВЦЭМ!$B$33:$B$776,P$119)+'СЕТ СН'!$I$14+СВЦЭМ!$D$10+'СЕТ СН'!$I$5-'СЕТ СН'!$I$24</f>
        <v>3099.1561828399999</v>
      </c>
      <c r="Q131" s="36">
        <f>SUMIFS(СВЦЭМ!$D$33:$D$776,СВЦЭМ!$A$33:$A$776,$A131,СВЦЭМ!$B$33:$B$776,Q$119)+'СЕТ СН'!$I$14+СВЦЭМ!$D$10+'СЕТ СН'!$I$5-'СЕТ СН'!$I$24</f>
        <v>3097.9620583400001</v>
      </c>
      <c r="R131" s="36">
        <f>SUMIFS(СВЦЭМ!$D$33:$D$776,СВЦЭМ!$A$33:$A$776,$A131,СВЦЭМ!$B$33:$B$776,R$119)+'СЕТ СН'!$I$14+СВЦЭМ!$D$10+'СЕТ СН'!$I$5-'СЕТ СН'!$I$24</f>
        <v>3097.8958259600004</v>
      </c>
      <c r="S131" s="36">
        <f>SUMIFS(СВЦЭМ!$D$33:$D$776,СВЦЭМ!$A$33:$A$776,$A131,СВЦЭМ!$B$33:$B$776,S$119)+'СЕТ СН'!$I$14+СВЦЭМ!$D$10+'СЕТ СН'!$I$5-'СЕТ СН'!$I$24</f>
        <v>3094.8450508300002</v>
      </c>
      <c r="T131" s="36">
        <f>SUMIFS(СВЦЭМ!$D$33:$D$776,СВЦЭМ!$A$33:$A$776,$A131,СВЦЭМ!$B$33:$B$776,T$119)+'СЕТ СН'!$I$14+СВЦЭМ!$D$10+'СЕТ СН'!$I$5-'СЕТ СН'!$I$24</f>
        <v>3117.4378425600003</v>
      </c>
      <c r="U131" s="36">
        <f>SUMIFS(СВЦЭМ!$D$33:$D$776,СВЦЭМ!$A$33:$A$776,$A131,СВЦЭМ!$B$33:$B$776,U$119)+'СЕТ СН'!$I$14+СВЦЭМ!$D$10+'СЕТ СН'!$I$5-'СЕТ СН'!$I$24</f>
        <v>3112.4863079500001</v>
      </c>
      <c r="V131" s="36">
        <f>SUMIFS(СВЦЭМ!$D$33:$D$776,СВЦЭМ!$A$33:$A$776,$A131,СВЦЭМ!$B$33:$B$776,V$119)+'СЕТ СН'!$I$14+СВЦЭМ!$D$10+'СЕТ СН'!$I$5-'СЕТ СН'!$I$24</f>
        <v>3091.8989562800002</v>
      </c>
      <c r="W131" s="36">
        <f>SUMIFS(СВЦЭМ!$D$33:$D$776,СВЦЭМ!$A$33:$A$776,$A131,СВЦЭМ!$B$33:$B$776,W$119)+'СЕТ СН'!$I$14+СВЦЭМ!$D$10+'СЕТ СН'!$I$5-'СЕТ СН'!$I$24</f>
        <v>3092.43074738</v>
      </c>
      <c r="X131" s="36">
        <f>SUMIFS(СВЦЭМ!$D$33:$D$776,СВЦЭМ!$A$33:$A$776,$A131,СВЦЭМ!$B$33:$B$776,X$119)+'СЕТ СН'!$I$14+СВЦЭМ!$D$10+'СЕТ СН'!$I$5-'СЕТ СН'!$I$24</f>
        <v>3176.2123536400004</v>
      </c>
      <c r="Y131" s="36">
        <f>SUMIFS(СВЦЭМ!$D$33:$D$776,СВЦЭМ!$A$33:$A$776,$A131,СВЦЭМ!$B$33:$B$776,Y$119)+'СЕТ СН'!$I$14+СВЦЭМ!$D$10+'СЕТ СН'!$I$5-'СЕТ СН'!$I$24</f>
        <v>3144.2072784400002</v>
      </c>
    </row>
    <row r="132" spans="1:25" ht="15.75" x14ac:dyDescent="0.2">
      <c r="A132" s="35">
        <f t="shared" si="3"/>
        <v>44148</v>
      </c>
      <c r="B132" s="36">
        <f>SUMIFS(СВЦЭМ!$D$33:$D$776,СВЦЭМ!$A$33:$A$776,$A132,СВЦЭМ!$B$33:$B$776,B$119)+'СЕТ СН'!$I$14+СВЦЭМ!$D$10+'СЕТ СН'!$I$5-'СЕТ СН'!$I$24</f>
        <v>3114.8661868400004</v>
      </c>
      <c r="C132" s="36">
        <f>SUMIFS(СВЦЭМ!$D$33:$D$776,СВЦЭМ!$A$33:$A$776,$A132,СВЦЭМ!$B$33:$B$776,C$119)+'СЕТ СН'!$I$14+СВЦЭМ!$D$10+'СЕТ СН'!$I$5-'СЕТ СН'!$I$24</f>
        <v>3195.5976837900002</v>
      </c>
      <c r="D132" s="36">
        <f>SUMIFS(СВЦЭМ!$D$33:$D$776,СВЦЭМ!$A$33:$A$776,$A132,СВЦЭМ!$B$33:$B$776,D$119)+'СЕТ СН'!$I$14+СВЦЭМ!$D$10+'СЕТ СН'!$I$5-'СЕТ СН'!$I$24</f>
        <v>3250.5370585500004</v>
      </c>
      <c r="E132" s="36">
        <f>SUMIFS(СВЦЭМ!$D$33:$D$776,СВЦЭМ!$A$33:$A$776,$A132,СВЦЭМ!$B$33:$B$776,E$119)+'СЕТ СН'!$I$14+СВЦЭМ!$D$10+'СЕТ СН'!$I$5-'СЕТ СН'!$I$24</f>
        <v>3264.1260166700004</v>
      </c>
      <c r="F132" s="36">
        <f>SUMIFS(СВЦЭМ!$D$33:$D$776,СВЦЭМ!$A$33:$A$776,$A132,СВЦЭМ!$B$33:$B$776,F$119)+'СЕТ СН'!$I$14+СВЦЭМ!$D$10+'СЕТ СН'!$I$5-'СЕТ СН'!$I$24</f>
        <v>3257.8234524</v>
      </c>
      <c r="G132" s="36">
        <f>SUMIFS(СВЦЭМ!$D$33:$D$776,СВЦЭМ!$A$33:$A$776,$A132,СВЦЭМ!$B$33:$B$776,G$119)+'СЕТ СН'!$I$14+СВЦЭМ!$D$10+'СЕТ СН'!$I$5-'СЕТ СН'!$I$24</f>
        <v>3242.8801793400003</v>
      </c>
      <c r="H132" s="36">
        <f>SUMIFS(СВЦЭМ!$D$33:$D$776,СВЦЭМ!$A$33:$A$776,$A132,СВЦЭМ!$B$33:$B$776,H$119)+'СЕТ СН'!$I$14+СВЦЭМ!$D$10+'СЕТ СН'!$I$5-'СЕТ СН'!$I$24</f>
        <v>3205.2536194600002</v>
      </c>
      <c r="I132" s="36">
        <f>SUMIFS(СВЦЭМ!$D$33:$D$776,СВЦЭМ!$A$33:$A$776,$A132,СВЦЭМ!$B$33:$B$776,I$119)+'СЕТ СН'!$I$14+СВЦЭМ!$D$10+'СЕТ СН'!$I$5-'СЕТ СН'!$I$24</f>
        <v>3165.5429882000003</v>
      </c>
      <c r="J132" s="36">
        <f>SUMIFS(СВЦЭМ!$D$33:$D$776,СВЦЭМ!$A$33:$A$776,$A132,СВЦЭМ!$B$33:$B$776,J$119)+'СЕТ СН'!$I$14+СВЦЭМ!$D$10+'СЕТ СН'!$I$5-'СЕТ СН'!$I$24</f>
        <v>3139.03128406</v>
      </c>
      <c r="K132" s="36">
        <f>SUMIFS(СВЦЭМ!$D$33:$D$776,СВЦЭМ!$A$33:$A$776,$A132,СВЦЭМ!$B$33:$B$776,K$119)+'СЕТ СН'!$I$14+СВЦЭМ!$D$10+'СЕТ СН'!$I$5-'СЕТ СН'!$I$24</f>
        <v>3134.1145415700003</v>
      </c>
      <c r="L132" s="36">
        <f>SUMIFS(СВЦЭМ!$D$33:$D$776,СВЦЭМ!$A$33:$A$776,$A132,СВЦЭМ!$B$33:$B$776,L$119)+'СЕТ СН'!$I$14+СВЦЭМ!$D$10+'СЕТ СН'!$I$5-'СЕТ СН'!$I$24</f>
        <v>3105.1088107200003</v>
      </c>
      <c r="M132" s="36">
        <f>SUMIFS(СВЦЭМ!$D$33:$D$776,СВЦЭМ!$A$33:$A$776,$A132,СВЦЭМ!$B$33:$B$776,M$119)+'СЕТ СН'!$I$14+СВЦЭМ!$D$10+'СЕТ СН'!$I$5-'СЕТ СН'!$I$24</f>
        <v>3082.8712378300002</v>
      </c>
      <c r="N132" s="36">
        <f>SUMIFS(СВЦЭМ!$D$33:$D$776,СВЦЭМ!$A$33:$A$776,$A132,СВЦЭМ!$B$33:$B$776,N$119)+'СЕТ СН'!$I$14+СВЦЭМ!$D$10+'СЕТ СН'!$I$5-'СЕТ СН'!$I$24</f>
        <v>3073.0052845300002</v>
      </c>
      <c r="O132" s="36">
        <f>SUMIFS(СВЦЭМ!$D$33:$D$776,СВЦЭМ!$A$33:$A$776,$A132,СВЦЭМ!$B$33:$B$776,O$119)+'СЕТ СН'!$I$14+СВЦЭМ!$D$10+'СЕТ СН'!$I$5-'СЕТ СН'!$I$24</f>
        <v>3067.9641453100003</v>
      </c>
      <c r="P132" s="36">
        <f>SUMIFS(СВЦЭМ!$D$33:$D$776,СВЦЭМ!$A$33:$A$776,$A132,СВЦЭМ!$B$33:$B$776,P$119)+'СЕТ СН'!$I$14+СВЦЭМ!$D$10+'СЕТ СН'!$I$5-'СЕТ СН'!$I$24</f>
        <v>3066.3126523200003</v>
      </c>
      <c r="Q132" s="36">
        <f>SUMIFS(СВЦЭМ!$D$33:$D$776,СВЦЭМ!$A$33:$A$776,$A132,СВЦЭМ!$B$33:$B$776,Q$119)+'СЕТ СН'!$I$14+СВЦЭМ!$D$10+'СЕТ СН'!$I$5-'СЕТ СН'!$I$24</f>
        <v>3066.0134231300003</v>
      </c>
      <c r="R132" s="36">
        <f>SUMIFS(СВЦЭМ!$D$33:$D$776,СВЦЭМ!$A$33:$A$776,$A132,СВЦЭМ!$B$33:$B$776,R$119)+'СЕТ СН'!$I$14+СВЦЭМ!$D$10+'СЕТ СН'!$I$5-'СЕТ СН'!$I$24</f>
        <v>3064.4556044400001</v>
      </c>
      <c r="S132" s="36">
        <f>SUMIFS(СВЦЭМ!$D$33:$D$776,СВЦЭМ!$A$33:$A$776,$A132,СВЦЭМ!$B$33:$B$776,S$119)+'СЕТ СН'!$I$14+СВЦЭМ!$D$10+'СЕТ СН'!$I$5-'СЕТ СН'!$I$24</f>
        <v>3080.1561797700001</v>
      </c>
      <c r="T132" s="36">
        <f>SUMIFS(СВЦЭМ!$D$33:$D$776,СВЦЭМ!$A$33:$A$776,$A132,СВЦЭМ!$B$33:$B$776,T$119)+'СЕТ СН'!$I$14+СВЦЭМ!$D$10+'СЕТ СН'!$I$5-'СЕТ СН'!$I$24</f>
        <v>3103.3350891200002</v>
      </c>
      <c r="U132" s="36">
        <f>SUMIFS(СВЦЭМ!$D$33:$D$776,СВЦЭМ!$A$33:$A$776,$A132,СВЦЭМ!$B$33:$B$776,U$119)+'СЕТ СН'!$I$14+СВЦЭМ!$D$10+'СЕТ СН'!$I$5-'СЕТ СН'!$I$24</f>
        <v>3098.8226736900001</v>
      </c>
      <c r="V132" s="36">
        <f>SUMIFS(СВЦЭМ!$D$33:$D$776,СВЦЭМ!$A$33:$A$776,$A132,СВЦЭМ!$B$33:$B$776,V$119)+'СЕТ СН'!$I$14+СВЦЭМ!$D$10+'СЕТ СН'!$I$5-'СЕТ СН'!$I$24</f>
        <v>3085.0836784100002</v>
      </c>
      <c r="W132" s="36">
        <f>SUMIFS(СВЦЭМ!$D$33:$D$776,СВЦЭМ!$A$33:$A$776,$A132,СВЦЭМ!$B$33:$B$776,W$119)+'СЕТ СН'!$I$14+СВЦЭМ!$D$10+'СЕТ СН'!$I$5-'СЕТ СН'!$I$24</f>
        <v>3074.7016684700002</v>
      </c>
      <c r="X132" s="36">
        <f>SUMIFS(СВЦЭМ!$D$33:$D$776,СВЦЭМ!$A$33:$A$776,$A132,СВЦЭМ!$B$33:$B$776,X$119)+'СЕТ СН'!$I$14+СВЦЭМ!$D$10+'СЕТ СН'!$I$5-'СЕТ СН'!$I$24</f>
        <v>3056.41695703</v>
      </c>
      <c r="Y132" s="36">
        <f>SUMIFS(СВЦЭМ!$D$33:$D$776,СВЦЭМ!$A$33:$A$776,$A132,СВЦЭМ!$B$33:$B$776,Y$119)+'СЕТ СН'!$I$14+СВЦЭМ!$D$10+'СЕТ СН'!$I$5-'СЕТ СН'!$I$24</f>
        <v>3067.6886421500003</v>
      </c>
    </row>
    <row r="133" spans="1:25" ht="15.75" x14ac:dyDescent="0.2">
      <c r="A133" s="35">
        <f t="shared" si="3"/>
        <v>44149</v>
      </c>
      <c r="B133" s="36">
        <f>SUMIFS(СВЦЭМ!$D$33:$D$776,СВЦЭМ!$A$33:$A$776,$A133,СВЦЭМ!$B$33:$B$776,B$119)+'СЕТ СН'!$I$14+СВЦЭМ!$D$10+'СЕТ СН'!$I$5-'СЕТ СН'!$I$24</f>
        <v>3117.3026022500003</v>
      </c>
      <c r="C133" s="36">
        <f>SUMIFS(СВЦЭМ!$D$33:$D$776,СВЦЭМ!$A$33:$A$776,$A133,СВЦЭМ!$B$33:$B$776,C$119)+'СЕТ СН'!$I$14+СВЦЭМ!$D$10+'СЕТ СН'!$I$5-'СЕТ СН'!$I$24</f>
        <v>3184.0711121000004</v>
      </c>
      <c r="D133" s="36">
        <f>SUMIFS(СВЦЭМ!$D$33:$D$776,СВЦЭМ!$A$33:$A$776,$A133,СВЦЭМ!$B$33:$B$776,D$119)+'СЕТ СН'!$I$14+СВЦЭМ!$D$10+'СЕТ СН'!$I$5-'СЕТ СН'!$I$24</f>
        <v>3239.53071585</v>
      </c>
      <c r="E133" s="36">
        <f>SUMIFS(СВЦЭМ!$D$33:$D$776,СВЦЭМ!$A$33:$A$776,$A133,СВЦЭМ!$B$33:$B$776,E$119)+'СЕТ СН'!$I$14+СВЦЭМ!$D$10+'СЕТ СН'!$I$5-'СЕТ СН'!$I$24</f>
        <v>3247.7529674699999</v>
      </c>
      <c r="F133" s="36">
        <f>SUMIFS(СВЦЭМ!$D$33:$D$776,СВЦЭМ!$A$33:$A$776,$A133,СВЦЭМ!$B$33:$B$776,F$119)+'СЕТ СН'!$I$14+СВЦЭМ!$D$10+'СЕТ СН'!$I$5-'СЕТ СН'!$I$24</f>
        <v>3235.3099601900003</v>
      </c>
      <c r="G133" s="36">
        <f>SUMIFS(СВЦЭМ!$D$33:$D$776,СВЦЭМ!$A$33:$A$776,$A133,СВЦЭМ!$B$33:$B$776,G$119)+'СЕТ СН'!$I$14+СВЦЭМ!$D$10+'СЕТ СН'!$I$5-'СЕТ СН'!$I$24</f>
        <v>3219.2315481800001</v>
      </c>
      <c r="H133" s="36">
        <f>SUMIFS(СВЦЭМ!$D$33:$D$776,СВЦЭМ!$A$33:$A$776,$A133,СВЦЭМ!$B$33:$B$776,H$119)+'СЕТ СН'!$I$14+СВЦЭМ!$D$10+'СЕТ СН'!$I$5-'СЕТ СН'!$I$24</f>
        <v>3196.8991615</v>
      </c>
      <c r="I133" s="36">
        <f>SUMIFS(СВЦЭМ!$D$33:$D$776,СВЦЭМ!$A$33:$A$776,$A133,СВЦЭМ!$B$33:$B$776,I$119)+'СЕТ СН'!$I$14+СВЦЭМ!$D$10+'СЕТ СН'!$I$5-'СЕТ СН'!$I$24</f>
        <v>3180.4175415100003</v>
      </c>
      <c r="J133" s="36">
        <f>SUMIFS(СВЦЭМ!$D$33:$D$776,СВЦЭМ!$A$33:$A$776,$A133,СВЦЭМ!$B$33:$B$776,J$119)+'СЕТ СН'!$I$14+СВЦЭМ!$D$10+'СЕТ СН'!$I$5-'СЕТ СН'!$I$24</f>
        <v>3162.1624251400003</v>
      </c>
      <c r="K133" s="36">
        <f>SUMIFS(СВЦЭМ!$D$33:$D$776,СВЦЭМ!$A$33:$A$776,$A133,СВЦЭМ!$B$33:$B$776,K$119)+'СЕТ СН'!$I$14+СВЦЭМ!$D$10+'СЕТ СН'!$I$5-'СЕТ СН'!$I$24</f>
        <v>3140.8243698900001</v>
      </c>
      <c r="L133" s="36">
        <f>SUMIFS(СВЦЭМ!$D$33:$D$776,СВЦЭМ!$A$33:$A$776,$A133,СВЦЭМ!$B$33:$B$776,L$119)+'СЕТ СН'!$I$14+СВЦЭМ!$D$10+'СЕТ СН'!$I$5-'СЕТ СН'!$I$24</f>
        <v>3113.5210097200002</v>
      </c>
      <c r="M133" s="36">
        <f>SUMIFS(СВЦЭМ!$D$33:$D$776,СВЦЭМ!$A$33:$A$776,$A133,СВЦЭМ!$B$33:$B$776,M$119)+'СЕТ СН'!$I$14+СВЦЭМ!$D$10+'СЕТ СН'!$I$5-'СЕТ СН'!$I$24</f>
        <v>3068.1215374000003</v>
      </c>
      <c r="N133" s="36">
        <f>SUMIFS(СВЦЭМ!$D$33:$D$776,СВЦЭМ!$A$33:$A$776,$A133,СВЦЭМ!$B$33:$B$776,N$119)+'СЕТ СН'!$I$14+СВЦЭМ!$D$10+'СЕТ СН'!$I$5-'СЕТ СН'!$I$24</f>
        <v>3064.6461545000002</v>
      </c>
      <c r="O133" s="36">
        <f>SUMIFS(СВЦЭМ!$D$33:$D$776,СВЦЭМ!$A$33:$A$776,$A133,СВЦЭМ!$B$33:$B$776,O$119)+'СЕТ СН'!$I$14+СВЦЭМ!$D$10+'СЕТ СН'!$I$5-'СЕТ СН'!$I$24</f>
        <v>3089.4262961600002</v>
      </c>
      <c r="P133" s="36">
        <f>SUMIFS(СВЦЭМ!$D$33:$D$776,СВЦЭМ!$A$33:$A$776,$A133,СВЦЭМ!$B$33:$B$776,P$119)+'СЕТ СН'!$I$14+СВЦЭМ!$D$10+'СЕТ СН'!$I$5-'СЕТ СН'!$I$24</f>
        <v>3101.7606243200003</v>
      </c>
      <c r="Q133" s="36">
        <f>SUMIFS(СВЦЭМ!$D$33:$D$776,СВЦЭМ!$A$33:$A$776,$A133,СВЦЭМ!$B$33:$B$776,Q$119)+'СЕТ СН'!$I$14+СВЦЭМ!$D$10+'СЕТ СН'!$I$5-'СЕТ СН'!$I$24</f>
        <v>3102.4047428000003</v>
      </c>
      <c r="R133" s="36">
        <f>SUMIFS(СВЦЭМ!$D$33:$D$776,СВЦЭМ!$A$33:$A$776,$A133,СВЦЭМ!$B$33:$B$776,R$119)+'СЕТ СН'!$I$14+СВЦЭМ!$D$10+'СЕТ СН'!$I$5-'СЕТ СН'!$I$24</f>
        <v>3097.0945357300002</v>
      </c>
      <c r="S133" s="36">
        <f>SUMIFS(СВЦЭМ!$D$33:$D$776,СВЦЭМ!$A$33:$A$776,$A133,СВЦЭМ!$B$33:$B$776,S$119)+'СЕТ СН'!$I$14+СВЦЭМ!$D$10+'СЕТ СН'!$I$5-'СЕТ СН'!$I$24</f>
        <v>3067.63057441</v>
      </c>
      <c r="T133" s="36">
        <f>SUMIFS(СВЦЭМ!$D$33:$D$776,СВЦЭМ!$A$33:$A$776,$A133,СВЦЭМ!$B$33:$B$776,T$119)+'СЕТ СН'!$I$14+СВЦЭМ!$D$10+'СЕТ СН'!$I$5-'СЕТ СН'!$I$24</f>
        <v>3038.1360516600002</v>
      </c>
      <c r="U133" s="36">
        <f>SUMIFS(СВЦЭМ!$D$33:$D$776,СВЦЭМ!$A$33:$A$776,$A133,СВЦЭМ!$B$33:$B$776,U$119)+'СЕТ СН'!$I$14+СВЦЭМ!$D$10+'СЕТ СН'!$I$5-'СЕТ СН'!$I$24</f>
        <v>3041.7945690900001</v>
      </c>
      <c r="V133" s="36">
        <f>SUMIFS(СВЦЭМ!$D$33:$D$776,СВЦЭМ!$A$33:$A$776,$A133,СВЦЭМ!$B$33:$B$776,V$119)+'СЕТ СН'!$I$14+СВЦЭМ!$D$10+'СЕТ СН'!$I$5-'СЕТ СН'!$I$24</f>
        <v>3070.1623983500003</v>
      </c>
      <c r="W133" s="36">
        <f>SUMIFS(СВЦЭМ!$D$33:$D$776,СВЦЭМ!$A$33:$A$776,$A133,СВЦЭМ!$B$33:$B$776,W$119)+'СЕТ СН'!$I$14+СВЦЭМ!$D$10+'СЕТ СН'!$I$5-'СЕТ СН'!$I$24</f>
        <v>3086.5290251200004</v>
      </c>
      <c r="X133" s="36">
        <f>SUMIFS(СВЦЭМ!$D$33:$D$776,СВЦЭМ!$A$33:$A$776,$A133,СВЦЭМ!$B$33:$B$776,X$119)+'СЕТ СН'!$I$14+СВЦЭМ!$D$10+'СЕТ СН'!$I$5-'СЕТ СН'!$I$24</f>
        <v>3095.7751008200003</v>
      </c>
      <c r="Y133" s="36">
        <f>SUMIFS(СВЦЭМ!$D$33:$D$776,СВЦЭМ!$A$33:$A$776,$A133,СВЦЭМ!$B$33:$B$776,Y$119)+'СЕТ СН'!$I$14+СВЦЭМ!$D$10+'СЕТ СН'!$I$5-'СЕТ СН'!$I$24</f>
        <v>3091.3037825199999</v>
      </c>
    </row>
    <row r="134" spans="1:25" ht="15.75" x14ac:dyDescent="0.2">
      <c r="A134" s="35">
        <f t="shared" si="3"/>
        <v>44150</v>
      </c>
      <c r="B134" s="36">
        <f>SUMIFS(СВЦЭМ!$D$33:$D$776,СВЦЭМ!$A$33:$A$776,$A134,СВЦЭМ!$B$33:$B$776,B$119)+'СЕТ СН'!$I$14+СВЦЭМ!$D$10+'СЕТ СН'!$I$5-'СЕТ СН'!$I$24</f>
        <v>3115.7711516899999</v>
      </c>
      <c r="C134" s="36">
        <f>SUMIFS(СВЦЭМ!$D$33:$D$776,СВЦЭМ!$A$33:$A$776,$A134,СВЦЭМ!$B$33:$B$776,C$119)+'СЕТ СН'!$I$14+СВЦЭМ!$D$10+'СЕТ СН'!$I$5-'СЕТ СН'!$I$24</f>
        <v>3196.0877757600001</v>
      </c>
      <c r="D134" s="36">
        <f>SUMIFS(СВЦЭМ!$D$33:$D$776,СВЦЭМ!$A$33:$A$776,$A134,СВЦЭМ!$B$33:$B$776,D$119)+'СЕТ СН'!$I$14+СВЦЭМ!$D$10+'СЕТ СН'!$I$5-'СЕТ СН'!$I$24</f>
        <v>3257.3172989700001</v>
      </c>
      <c r="E134" s="36">
        <f>SUMIFS(СВЦЭМ!$D$33:$D$776,СВЦЭМ!$A$33:$A$776,$A134,СВЦЭМ!$B$33:$B$776,E$119)+'СЕТ СН'!$I$14+СВЦЭМ!$D$10+'СЕТ СН'!$I$5-'СЕТ СН'!$I$24</f>
        <v>3270.5956111300002</v>
      </c>
      <c r="F134" s="36">
        <f>SUMIFS(СВЦЭМ!$D$33:$D$776,СВЦЭМ!$A$33:$A$776,$A134,СВЦЭМ!$B$33:$B$776,F$119)+'СЕТ СН'!$I$14+СВЦЭМ!$D$10+'СЕТ СН'!$I$5-'СЕТ СН'!$I$24</f>
        <v>3275.8507092199998</v>
      </c>
      <c r="G134" s="36">
        <f>SUMIFS(СВЦЭМ!$D$33:$D$776,СВЦЭМ!$A$33:$A$776,$A134,СВЦЭМ!$B$33:$B$776,G$119)+'СЕТ СН'!$I$14+СВЦЭМ!$D$10+'СЕТ СН'!$I$5-'СЕТ СН'!$I$24</f>
        <v>3263.4383427000002</v>
      </c>
      <c r="H134" s="36">
        <f>SUMIFS(СВЦЭМ!$D$33:$D$776,СВЦЭМ!$A$33:$A$776,$A134,СВЦЭМ!$B$33:$B$776,H$119)+'СЕТ СН'!$I$14+СВЦЭМ!$D$10+'СЕТ СН'!$I$5-'СЕТ СН'!$I$24</f>
        <v>3252.0951713700001</v>
      </c>
      <c r="I134" s="36">
        <f>SUMIFS(СВЦЭМ!$D$33:$D$776,СВЦЭМ!$A$33:$A$776,$A134,СВЦЭМ!$B$33:$B$776,I$119)+'СЕТ СН'!$I$14+СВЦЭМ!$D$10+'СЕТ СН'!$I$5-'СЕТ СН'!$I$24</f>
        <v>3222.6680202500002</v>
      </c>
      <c r="J134" s="36">
        <f>SUMIFS(СВЦЭМ!$D$33:$D$776,СВЦЭМ!$A$33:$A$776,$A134,СВЦЭМ!$B$33:$B$776,J$119)+'СЕТ СН'!$I$14+СВЦЭМ!$D$10+'СЕТ СН'!$I$5-'СЕТ СН'!$I$24</f>
        <v>3201.4069835999999</v>
      </c>
      <c r="K134" s="36">
        <f>SUMIFS(СВЦЭМ!$D$33:$D$776,СВЦЭМ!$A$33:$A$776,$A134,СВЦЭМ!$B$33:$B$776,K$119)+'СЕТ СН'!$I$14+СВЦЭМ!$D$10+'СЕТ СН'!$I$5-'СЕТ СН'!$I$24</f>
        <v>3186.3984619000003</v>
      </c>
      <c r="L134" s="36">
        <f>SUMIFS(СВЦЭМ!$D$33:$D$776,СВЦЭМ!$A$33:$A$776,$A134,СВЦЭМ!$B$33:$B$776,L$119)+'СЕТ СН'!$I$14+СВЦЭМ!$D$10+'СЕТ СН'!$I$5-'СЕТ СН'!$I$24</f>
        <v>3143.61071115</v>
      </c>
      <c r="M134" s="36">
        <f>SUMIFS(СВЦЭМ!$D$33:$D$776,СВЦЭМ!$A$33:$A$776,$A134,СВЦЭМ!$B$33:$B$776,M$119)+'СЕТ СН'!$I$14+СВЦЭМ!$D$10+'СЕТ СН'!$I$5-'СЕТ СН'!$I$24</f>
        <v>3087.92631532</v>
      </c>
      <c r="N134" s="36">
        <f>SUMIFS(СВЦЭМ!$D$33:$D$776,СВЦЭМ!$A$33:$A$776,$A134,СВЦЭМ!$B$33:$B$776,N$119)+'СЕТ СН'!$I$14+СВЦЭМ!$D$10+'СЕТ СН'!$I$5-'СЕТ СН'!$I$24</f>
        <v>3079.8632916500001</v>
      </c>
      <c r="O134" s="36">
        <f>SUMIFS(СВЦЭМ!$D$33:$D$776,СВЦЭМ!$A$33:$A$776,$A134,СВЦЭМ!$B$33:$B$776,O$119)+'СЕТ СН'!$I$14+СВЦЭМ!$D$10+'СЕТ СН'!$I$5-'СЕТ СН'!$I$24</f>
        <v>3084.9327195100004</v>
      </c>
      <c r="P134" s="36">
        <f>SUMIFS(СВЦЭМ!$D$33:$D$776,СВЦЭМ!$A$33:$A$776,$A134,СВЦЭМ!$B$33:$B$776,P$119)+'СЕТ СН'!$I$14+СВЦЭМ!$D$10+'СЕТ СН'!$I$5-'СЕТ СН'!$I$24</f>
        <v>3085.9193441000002</v>
      </c>
      <c r="Q134" s="36">
        <f>SUMIFS(СВЦЭМ!$D$33:$D$776,СВЦЭМ!$A$33:$A$776,$A134,СВЦЭМ!$B$33:$B$776,Q$119)+'СЕТ СН'!$I$14+СВЦЭМ!$D$10+'СЕТ СН'!$I$5-'СЕТ СН'!$I$24</f>
        <v>3083.1981987600002</v>
      </c>
      <c r="R134" s="36">
        <f>SUMIFS(СВЦЭМ!$D$33:$D$776,СВЦЭМ!$A$33:$A$776,$A134,СВЦЭМ!$B$33:$B$776,R$119)+'СЕТ СН'!$I$14+СВЦЭМ!$D$10+'СЕТ СН'!$I$5-'СЕТ СН'!$I$24</f>
        <v>3081.1896417500002</v>
      </c>
      <c r="S134" s="36">
        <f>SUMIFS(СВЦЭМ!$D$33:$D$776,СВЦЭМ!$A$33:$A$776,$A134,СВЦЭМ!$B$33:$B$776,S$119)+'СЕТ СН'!$I$14+СВЦЭМ!$D$10+'СЕТ СН'!$I$5-'СЕТ СН'!$I$24</f>
        <v>3064.62386728</v>
      </c>
      <c r="T134" s="36">
        <f>SUMIFS(СВЦЭМ!$D$33:$D$776,СВЦЭМ!$A$33:$A$776,$A134,СВЦЭМ!$B$33:$B$776,T$119)+'СЕТ СН'!$I$14+СВЦЭМ!$D$10+'СЕТ СН'!$I$5-'СЕТ СН'!$I$24</f>
        <v>3035.47991783</v>
      </c>
      <c r="U134" s="36">
        <f>SUMIFS(СВЦЭМ!$D$33:$D$776,СВЦЭМ!$A$33:$A$776,$A134,СВЦЭМ!$B$33:$B$776,U$119)+'СЕТ СН'!$I$14+СВЦЭМ!$D$10+'СЕТ СН'!$I$5-'СЕТ СН'!$I$24</f>
        <v>3035.6693142600002</v>
      </c>
      <c r="V134" s="36">
        <f>SUMIFS(СВЦЭМ!$D$33:$D$776,СВЦЭМ!$A$33:$A$776,$A134,СВЦЭМ!$B$33:$B$776,V$119)+'СЕТ СН'!$I$14+СВЦЭМ!$D$10+'СЕТ СН'!$I$5-'СЕТ СН'!$I$24</f>
        <v>3054.9395211300002</v>
      </c>
      <c r="W134" s="36">
        <f>SUMIFS(СВЦЭМ!$D$33:$D$776,СВЦЭМ!$A$33:$A$776,$A134,СВЦЭМ!$B$33:$B$776,W$119)+'СЕТ СН'!$I$14+СВЦЭМ!$D$10+'СЕТ СН'!$I$5-'СЕТ СН'!$I$24</f>
        <v>3067.5318695700003</v>
      </c>
      <c r="X134" s="36">
        <f>SUMIFS(СВЦЭМ!$D$33:$D$776,СВЦЭМ!$A$33:$A$776,$A134,СВЦЭМ!$B$33:$B$776,X$119)+'СЕТ СН'!$I$14+СВЦЭМ!$D$10+'СЕТ СН'!$I$5-'СЕТ СН'!$I$24</f>
        <v>3081.6652824800003</v>
      </c>
      <c r="Y134" s="36">
        <f>SUMIFS(СВЦЭМ!$D$33:$D$776,СВЦЭМ!$A$33:$A$776,$A134,СВЦЭМ!$B$33:$B$776,Y$119)+'СЕТ СН'!$I$14+СВЦЭМ!$D$10+'СЕТ СН'!$I$5-'СЕТ СН'!$I$24</f>
        <v>3087.3443347299999</v>
      </c>
    </row>
    <row r="135" spans="1:25" ht="15.75" x14ac:dyDescent="0.2">
      <c r="A135" s="35">
        <f t="shared" si="3"/>
        <v>44151</v>
      </c>
      <c r="B135" s="36">
        <f>SUMIFS(СВЦЭМ!$D$33:$D$776,СВЦЭМ!$A$33:$A$776,$A135,СВЦЭМ!$B$33:$B$776,B$119)+'СЕТ СН'!$I$14+СВЦЭМ!$D$10+'СЕТ СН'!$I$5-'СЕТ СН'!$I$24</f>
        <v>3161.4502084400001</v>
      </c>
      <c r="C135" s="36">
        <f>SUMIFS(СВЦЭМ!$D$33:$D$776,СВЦЭМ!$A$33:$A$776,$A135,СВЦЭМ!$B$33:$B$776,C$119)+'СЕТ СН'!$I$14+СВЦЭМ!$D$10+'СЕТ СН'!$I$5-'СЕТ СН'!$I$24</f>
        <v>3244.4856721800002</v>
      </c>
      <c r="D135" s="36">
        <f>SUMIFS(СВЦЭМ!$D$33:$D$776,СВЦЭМ!$A$33:$A$776,$A135,СВЦЭМ!$B$33:$B$776,D$119)+'СЕТ СН'!$I$14+СВЦЭМ!$D$10+'СЕТ СН'!$I$5-'СЕТ СН'!$I$24</f>
        <v>3301.9286691000002</v>
      </c>
      <c r="E135" s="36">
        <f>SUMIFS(СВЦЭМ!$D$33:$D$776,СВЦЭМ!$A$33:$A$776,$A135,СВЦЭМ!$B$33:$B$776,E$119)+'СЕТ СН'!$I$14+СВЦЭМ!$D$10+'СЕТ СН'!$I$5-'СЕТ СН'!$I$24</f>
        <v>3310.9566816000001</v>
      </c>
      <c r="F135" s="36">
        <f>SUMIFS(СВЦЭМ!$D$33:$D$776,СВЦЭМ!$A$33:$A$776,$A135,СВЦЭМ!$B$33:$B$776,F$119)+'СЕТ СН'!$I$14+СВЦЭМ!$D$10+'СЕТ СН'!$I$5-'СЕТ СН'!$I$24</f>
        <v>3304.7461418100002</v>
      </c>
      <c r="G135" s="36">
        <f>SUMIFS(СВЦЭМ!$D$33:$D$776,СВЦЭМ!$A$33:$A$776,$A135,СВЦЭМ!$B$33:$B$776,G$119)+'СЕТ СН'!$I$14+СВЦЭМ!$D$10+'СЕТ СН'!$I$5-'СЕТ СН'!$I$24</f>
        <v>3287.1336594800005</v>
      </c>
      <c r="H135" s="36">
        <f>SUMIFS(СВЦЭМ!$D$33:$D$776,СВЦЭМ!$A$33:$A$776,$A135,СВЦЭМ!$B$33:$B$776,H$119)+'СЕТ СН'!$I$14+СВЦЭМ!$D$10+'СЕТ СН'!$I$5-'СЕТ СН'!$I$24</f>
        <v>3237.19950586</v>
      </c>
      <c r="I135" s="36">
        <f>SUMIFS(СВЦЭМ!$D$33:$D$776,СВЦЭМ!$A$33:$A$776,$A135,СВЦЭМ!$B$33:$B$776,I$119)+'СЕТ СН'!$I$14+СВЦЭМ!$D$10+'СЕТ СН'!$I$5-'СЕТ СН'!$I$24</f>
        <v>3199.2396390700001</v>
      </c>
      <c r="J135" s="36">
        <f>SUMIFS(СВЦЭМ!$D$33:$D$776,СВЦЭМ!$A$33:$A$776,$A135,СВЦЭМ!$B$33:$B$776,J$119)+'СЕТ СН'!$I$14+СВЦЭМ!$D$10+'СЕТ СН'!$I$5-'СЕТ СН'!$I$24</f>
        <v>3182.6629226700002</v>
      </c>
      <c r="K135" s="36">
        <f>SUMIFS(СВЦЭМ!$D$33:$D$776,СВЦЭМ!$A$33:$A$776,$A135,СВЦЭМ!$B$33:$B$776,K$119)+'СЕТ СН'!$I$14+СВЦЭМ!$D$10+'СЕТ СН'!$I$5-'СЕТ СН'!$I$24</f>
        <v>3185.3524336500004</v>
      </c>
      <c r="L135" s="36">
        <f>SUMIFS(СВЦЭМ!$D$33:$D$776,СВЦЭМ!$A$33:$A$776,$A135,СВЦЭМ!$B$33:$B$776,L$119)+'СЕТ СН'!$I$14+СВЦЭМ!$D$10+'СЕТ СН'!$I$5-'СЕТ СН'!$I$24</f>
        <v>3149.7460810900002</v>
      </c>
      <c r="M135" s="36">
        <f>SUMIFS(СВЦЭМ!$D$33:$D$776,СВЦЭМ!$A$33:$A$776,$A135,СВЦЭМ!$B$33:$B$776,M$119)+'СЕТ СН'!$I$14+СВЦЭМ!$D$10+'СЕТ СН'!$I$5-'СЕТ СН'!$I$24</f>
        <v>3111.5756635900002</v>
      </c>
      <c r="N135" s="36">
        <f>SUMIFS(СВЦЭМ!$D$33:$D$776,СВЦЭМ!$A$33:$A$776,$A135,СВЦЭМ!$B$33:$B$776,N$119)+'СЕТ СН'!$I$14+СВЦЭМ!$D$10+'СЕТ СН'!$I$5-'СЕТ СН'!$I$24</f>
        <v>3098.9473146800001</v>
      </c>
      <c r="O135" s="36">
        <f>SUMIFS(СВЦЭМ!$D$33:$D$776,СВЦЭМ!$A$33:$A$776,$A135,СВЦЭМ!$B$33:$B$776,O$119)+'СЕТ СН'!$I$14+СВЦЭМ!$D$10+'СЕТ СН'!$I$5-'СЕТ СН'!$I$24</f>
        <v>3108.4990250400001</v>
      </c>
      <c r="P135" s="36">
        <f>SUMIFS(СВЦЭМ!$D$33:$D$776,СВЦЭМ!$A$33:$A$776,$A135,СВЦЭМ!$B$33:$B$776,P$119)+'СЕТ СН'!$I$14+СВЦЭМ!$D$10+'СЕТ СН'!$I$5-'СЕТ СН'!$I$24</f>
        <v>3110.1375610100004</v>
      </c>
      <c r="Q135" s="36">
        <f>SUMIFS(СВЦЭМ!$D$33:$D$776,СВЦЭМ!$A$33:$A$776,$A135,СВЦЭМ!$B$33:$B$776,Q$119)+'СЕТ СН'!$I$14+СВЦЭМ!$D$10+'СЕТ СН'!$I$5-'СЕТ СН'!$I$24</f>
        <v>3112.8847593800001</v>
      </c>
      <c r="R135" s="36">
        <f>SUMIFS(СВЦЭМ!$D$33:$D$776,СВЦЭМ!$A$33:$A$776,$A135,СВЦЭМ!$B$33:$B$776,R$119)+'СЕТ СН'!$I$14+СВЦЭМ!$D$10+'СЕТ СН'!$I$5-'СЕТ СН'!$I$24</f>
        <v>3101.9295473100001</v>
      </c>
      <c r="S135" s="36">
        <f>SUMIFS(СВЦЭМ!$D$33:$D$776,СВЦЭМ!$A$33:$A$776,$A135,СВЦЭМ!$B$33:$B$776,S$119)+'СЕТ СН'!$I$14+СВЦЭМ!$D$10+'СЕТ СН'!$I$5-'СЕТ СН'!$I$24</f>
        <v>3090.9463277600003</v>
      </c>
      <c r="T135" s="36">
        <f>SUMIFS(СВЦЭМ!$D$33:$D$776,СВЦЭМ!$A$33:$A$776,$A135,СВЦЭМ!$B$33:$B$776,T$119)+'СЕТ СН'!$I$14+СВЦЭМ!$D$10+'СЕТ СН'!$I$5-'СЕТ СН'!$I$24</f>
        <v>3075.5384828900001</v>
      </c>
      <c r="U135" s="36">
        <f>SUMIFS(СВЦЭМ!$D$33:$D$776,СВЦЭМ!$A$33:$A$776,$A135,СВЦЭМ!$B$33:$B$776,U$119)+'СЕТ СН'!$I$14+СВЦЭМ!$D$10+'СЕТ СН'!$I$5-'СЕТ СН'!$I$24</f>
        <v>3050.4039724700001</v>
      </c>
      <c r="V135" s="36">
        <f>SUMIFS(СВЦЭМ!$D$33:$D$776,СВЦЭМ!$A$33:$A$776,$A135,СВЦЭМ!$B$33:$B$776,V$119)+'СЕТ СН'!$I$14+СВЦЭМ!$D$10+'СЕТ СН'!$I$5-'СЕТ СН'!$I$24</f>
        <v>3052.4784047000003</v>
      </c>
      <c r="W135" s="36">
        <f>SUMIFS(СВЦЭМ!$D$33:$D$776,СВЦЭМ!$A$33:$A$776,$A135,СВЦЭМ!$B$33:$B$776,W$119)+'СЕТ СН'!$I$14+СВЦЭМ!$D$10+'СЕТ СН'!$I$5-'СЕТ СН'!$I$24</f>
        <v>3068.2953547100001</v>
      </c>
      <c r="X135" s="36">
        <f>SUMIFS(СВЦЭМ!$D$33:$D$776,СВЦЭМ!$A$33:$A$776,$A135,СВЦЭМ!$B$33:$B$776,X$119)+'СЕТ СН'!$I$14+СВЦЭМ!$D$10+'СЕТ СН'!$I$5-'СЕТ СН'!$I$24</f>
        <v>3079.6236109800002</v>
      </c>
      <c r="Y135" s="36">
        <f>SUMIFS(СВЦЭМ!$D$33:$D$776,СВЦЭМ!$A$33:$A$776,$A135,СВЦЭМ!$B$33:$B$776,Y$119)+'СЕТ СН'!$I$14+СВЦЭМ!$D$10+'СЕТ СН'!$I$5-'СЕТ СН'!$I$24</f>
        <v>3105.5939752100003</v>
      </c>
    </row>
    <row r="136" spans="1:25" ht="15.75" x14ac:dyDescent="0.2">
      <c r="A136" s="35">
        <f t="shared" si="3"/>
        <v>44152</v>
      </c>
      <c r="B136" s="36">
        <f>SUMIFS(СВЦЭМ!$D$33:$D$776,СВЦЭМ!$A$33:$A$776,$A136,СВЦЭМ!$B$33:$B$776,B$119)+'СЕТ СН'!$I$14+СВЦЭМ!$D$10+'СЕТ СН'!$I$5-'СЕТ СН'!$I$24</f>
        <v>3129.8739322600004</v>
      </c>
      <c r="C136" s="36">
        <f>SUMIFS(СВЦЭМ!$D$33:$D$776,СВЦЭМ!$A$33:$A$776,$A136,СВЦЭМ!$B$33:$B$776,C$119)+'СЕТ СН'!$I$14+СВЦЭМ!$D$10+'СЕТ СН'!$I$5-'СЕТ СН'!$I$24</f>
        <v>3204.2128918400003</v>
      </c>
      <c r="D136" s="36">
        <f>SUMIFS(СВЦЭМ!$D$33:$D$776,СВЦЭМ!$A$33:$A$776,$A136,СВЦЭМ!$B$33:$B$776,D$119)+'СЕТ СН'!$I$14+СВЦЭМ!$D$10+'СЕТ СН'!$I$5-'СЕТ СН'!$I$24</f>
        <v>3260.2317060100004</v>
      </c>
      <c r="E136" s="36">
        <f>SUMIFS(СВЦЭМ!$D$33:$D$776,СВЦЭМ!$A$33:$A$776,$A136,СВЦЭМ!$B$33:$B$776,E$119)+'СЕТ СН'!$I$14+СВЦЭМ!$D$10+'СЕТ СН'!$I$5-'СЕТ СН'!$I$24</f>
        <v>3265.0649308800002</v>
      </c>
      <c r="F136" s="36">
        <f>SUMIFS(СВЦЭМ!$D$33:$D$776,СВЦЭМ!$A$33:$A$776,$A136,СВЦЭМ!$B$33:$B$776,F$119)+'СЕТ СН'!$I$14+СВЦЭМ!$D$10+'СЕТ СН'!$I$5-'СЕТ СН'!$I$24</f>
        <v>3267.4648578200004</v>
      </c>
      <c r="G136" s="36">
        <f>SUMIFS(СВЦЭМ!$D$33:$D$776,СВЦЭМ!$A$33:$A$776,$A136,СВЦЭМ!$B$33:$B$776,G$119)+'СЕТ СН'!$I$14+СВЦЭМ!$D$10+'СЕТ СН'!$I$5-'СЕТ СН'!$I$24</f>
        <v>3258.21566067</v>
      </c>
      <c r="H136" s="36">
        <f>SUMIFS(СВЦЭМ!$D$33:$D$776,СВЦЭМ!$A$33:$A$776,$A136,СВЦЭМ!$B$33:$B$776,H$119)+'СЕТ СН'!$I$14+СВЦЭМ!$D$10+'СЕТ СН'!$I$5-'СЕТ СН'!$I$24</f>
        <v>3220.1579800100003</v>
      </c>
      <c r="I136" s="36">
        <f>SUMIFS(СВЦЭМ!$D$33:$D$776,СВЦЭМ!$A$33:$A$776,$A136,СВЦЭМ!$B$33:$B$776,I$119)+'СЕТ СН'!$I$14+СВЦЭМ!$D$10+'СЕТ СН'!$I$5-'СЕТ СН'!$I$24</f>
        <v>3173.1950092200004</v>
      </c>
      <c r="J136" s="36">
        <f>SUMIFS(СВЦЭМ!$D$33:$D$776,СВЦЭМ!$A$33:$A$776,$A136,СВЦЭМ!$B$33:$B$776,J$119)+'СЕТ СН'!$I$14+СВЦЭМ!$D$10+'СЕТ СН'!$I$5-'СЕТ СН'!$I$24</f>
        <v>3143.53437975</v>
      </c>
      <c r="K136" s="36">
        <f>SUMIFS(СВЦЭМ!$D$33:$D$776,СВЦЭМ!$A$33:$A$776,$A136,СВЦЭМ!$B$33:$B$776,K$119)+'СЕТ СН'!$I$14+СВЦЭМ!$D$10+'СЕТ СН'!$I$5-'СЕТ СН'!$I$24</f>
        <v>3191.5222082500004</v>
      </c>
      <c r="L136" s="36">
        <f>SUMIFS(СВЦЭМ!$D$33:$D$776,СВЦЭМ!$A$33:$A$776,$A136,СВЦЭМ!$B$33:$B$776,L$119)+'СЕТ СН'!$I$14+СВЦЭМ!$D$10+'СЕТ СН'!$I$5-'СЕТ СН'!$I$24</f>
        <v>3151.34091218</v>
      </c>
      <c r="M136" s="36">
        <f>SUMIFS(СВЦЭМ!$D$33:$D$776,СВЦЭМ!$A$33:$A$776,$A136,СВЦЭМ!$B$33:$B$776,M$119)+'СЕТ СН'!$I$14+СВЦЭМ!$D$10+'СЕТ СН'!$I$5-'СЕТ СН'!$I$24</f>
        <v>3088.3536598999999</v>
      </c>
      <c r="N136" s="36">
        <f>SUMIFS(СВЦЭМ!$D$33:$D$776,СВЦЭМ!$A$33:$A$776,$A136,СВЦЭМ!$B$33:$B$776,N$119)+'СЕТ СН'!$I$14+СВЦЭМ!$D$10+'СЕТ СН'!$I$5-'СЕТ СН'!$I$24</f>
        <v>3074.65517735</v>
      </c>
      <c r="O136" s="36">
        <f>SUMIFS(СВЦЭМ!$D$33:$D$776,СВЦЭМ!$A$33:$A$776,$A136,СВЦЭМ!$B$33:$B$776,O$119)+'СЕТ СН'!$I$14+СВЦЭМ!$D$10+'СЕТ СН'!$I$5-'СЕТ СН'!$I$24</f>
        <v>3078.8035093400003</v>
      </c>
      <c r="P136" s="36">
        <f>SUMIFS(СВЦЭМ!$D$33:$D$776,СВЦЭМ!$A$33:$A$776,$A136,СВЦЭМ!$B$33:$B$776,P$119)+'СЕТ СН'!$I$14+СВЦЭМ!$D$10+'СЕТ СН'!$I$5-'СЕТ СН'!$I$24</f>
        <v>3076.58117644</v>
      </c>
      <c r="Q136" s="36">
        <f>SUMIFS(СВЦЭМ!$D$33:$D$776,СВЦЭМ!$A$33:$A$776,$A136,СВЦЭМ!$B$33:$B$776,Q$119)+'СЕТ СН'!$I$14+СВЦЭМ!$D$10+'СЕТ СН'!$I$5-'СЕТ СН'!$I$24</f>
        <v>3077.1151364400002</v>
      </c>
      <c r="R136" s="36">
        <f>SUMIFS(СВЦЭМ!$D$33:$D$776,СВЦЭМ!$A$33:$A$776,$A136,СВЦЭМ!$B$33:$B$776,R$119)+'СЕТ СН'!$I$14+СВЦЭМ!$D$10+'СЕТ СН'!$I$5-'СЕТ СН'!$I$24</f>
        <v>3179.0096342000002</v>
      </c>
      <c r="S136" s="36">
        <f>SUMIFS(СВЦЭМ!$D$33:$D$776,СВЦЭМ!$A$33:$A$776,$A136,СВЦЭМ!$B$33:$B$776,S$119)+'СЕТ СН'!$I$14+СВЦЭМ!$D$10+'СЕТ СН'!$I$5-'СЕТ СН'!$I$24</f>
        <v>3151.47531497</v>
      </c>
      <c r="T136" s="36">
        <f>SUMIFS(СВЦЭМ!$D$33:$D$776,СВЦЭМ!$A$33:$A$776,$A136,СВЦЭМ!$B$33:$B$776,T$119)+'СЕТ СН'!$I$14+СВЦЭМ!$D$10+'СЕТ СН'!$I$5-'СЕТ СН'!$I$24</f>
        <v>3084.7304032000002</v>
      </c>
      <c r="U136" s="36">
        <f>SUMIFS(СВЦЭМ!$D$33:$D$776,СВЦЭМ!$A$33:$A$776,$A136,СВЦЭМ!$B$33:$B$776,U$119)+'СЕТ СН'!$I$14+СВЦЭМ!$D$10+'СЕТ СН'!$I$5-'СЕТ СН'!$I$24</f>
        <v>3034.7347444400002</v>
      </c>
      <c r="V136" s="36">
        <f>SUMIFS(СВЦЭМ!$D$33:$D$776,СВЦЭМ!$A$33:$A$776,$A136,СВЦЭМ!$B$33:$B$776,V$119)+'СЕТ СН'!$I$14+СВЦЭМ!$D$10+'СЕТ СН'!$I$5-'СЕТ СН'!$I$24</f>
        <v>3025.5986127700003</v>
      </c>
      <c r="W136" s="36">
        <f>SUMIFS(СВЦЭМ!$D$33:$D$776,СВЦЭМ!$A$33:$A$776,$A136,СВЦЭМ!$B$33:$B$776,W$119)+'СЕТ СН'!$I$14+СВЦЭМ!$D$10+'СЕТ СН'!$I$5-'СЕТ СН'!$I$24</f>
        <v>3057.5072110900001</v>
      </c>
      <c r="X136" s="36">
        <f>SUMIFS(СВЦЭМ!$D$33:$D$776,СВЦЭМ!$A$33:$A$776,$A136,СВЦЭМ!$B$33:$B$776,X$119)+'СЕТ СН'!$I$14+СВЦЭМ!$D$10+'СЕТ СН'!$I$5-'СЕТ СН'!$I$24</f>
        <v>3058.0106470300002</v>
      </c>
      <c r="Y136" s="36">
        <f>SUMIFS(СВЦЭМ!$D$33:$D$776,СВЦЭМ!$A$33:$A$776,$A136,СВЦЭМ!$B$33:$B$776,Y$119)+'СЕТ СН'!$I$14+СВЦЭМ!$D$10+'СЕТ СН'!$I$5-'СЕТ СН'!$I$24</f>
        <v>3076.6471884500002</v>
      </c>
    </row>
    <row r="137" spans="1:25" ht="15.75" x14ac:dyDescent="0.2">
      <c r="A137" s="35">
        <f t="shared" si="3"/>
        <v>44153</v>
      </c>
      <c r="B137" s="36">
        <f>SUMIFS(СВЦЭМ!$D$33:$D$776,СВЦЭМ!$A$33:$A$776,$A137,СВЦЭМ!$B$33:$B$776,B$119)+'СЕТ СН'!$I$14+СВЦЭМ!$D$10+'СЕТ СН'!$I$5-'СЕТ СН'!$I$24</f>
        <v>3138.1885408200001</v>
      </c>
      <c r="C137" s="36">
        <f>SUMIFS(СВЦЭМ!$D$33:$D$776,СВЦЭМ!$A$33:$A$776,$A137,СВЦЭМ!$B$33:$B$776,C$119)+'СЕТ СН'!$I$14+СВЦЭМ!$D$10+'СЕТ СН'!$I$5-'СЕТ СН'!$I$24</f>
        <v>3189.67040348</v>
      </c>
      <c r="D137" s="36">
        <f>SUMIFS(СВЦЭМ!$D$33:$D$776,СВЦЭМ!$A$33:$A$776,$A137,СВЦЭМ!$B$33:$B$776,D$119)+'СЕТ СН'!$I$14+СВЦЭМ!$D$10+'СЕТ СН'!$I$5-'СЕТ СН'!$I$24</f>
        <v>3229.6266588000003</v>
      </c>
      <c r="E137" s="36">
        <f>SUMIFS(СВЦЭМ!$D$33:$D$776,СВЦЭМ!$A$33:$A$776,$A137,СВЦЭМ!$B$33:$B$776,E$119)+'СЕТ СН'!$I$14+СВЦЭМ!$D$10+'СЕТ СН'!$I$5-'СЕТ СН'!$I$24</f>
        <v>3243.4604781900002</v>
      </c>
      <c r="F137" s="36">
        <f>SUMIFS(СВЦЭМ!$D$33:$D$776,СВЦЭМ!$A$33:$A$776,$A137,СВЦЭМ!$B$33:$B$776,F$119)+'СЕТ СН'!$I$14+СВЦЭМ!$D$10+'СЕТ СН'!$I$5-'СЕТ СН'!$I$24</f>
        <v>3239.3585684600002</v>
      </c>
      <c r="G137" s="36">
        <f>SUMIFS(СВЦЭМ!$D$33:$D$776,СВЦЭМ!$A$33:$A$776,$A137,СВЦЭМ!$B$33:$B$776,G$119)+'СЕТ СН'!$I$14+СВЦЭМ!$D$10+'СЕТ СН'!$I$5-'СЕТ СН'!$I$24</f>
        <v>3220.93741357</v>
      </c>
      <c r="H137" s="36">
        <f>SUMIFS(СВЦЭМ!$D$33:$D$776,СВЦЭМ!$A$33:$A$776,$A137,СВЦЭМ!$B$33:$B$776,H$119)+'СЕТ СН'!$I$14+СВЦЭМ!$D$10+'СЕТ СН'!$I$5-'СЕТ СН'!$I$24</f>
        <v>3221.0522815600002</v>
      </c>
      <c r="I137" s="36">
        <f>SUMIFS(СВЦЭМ!$D$33:$D$776,СВЦЭМ!$A$33:$A$776,$A137,СВЦЭМ!$B$33:$B$776,I$119)+'СЕТ СН'!$I$14+СВЦЭМ!$D$10+'СЕТ СН'!$I$5-'СЕТ СН'!$I$24</f>
        <v>3201.5306203800001</v>
      </c>
      <c r="J137" s="36">
        <f>SUMIFS(СВЦЭМ!$D$33:$D$776,СВЦЭМ!$A$33:$A$776,$A137,СВЦЭМ!$B$33:$B$776,J$119)+'СЕТ СН'!$I$14+СВЦЭМ!$D$10+'СЕТ СН'!$I$5-'СЕТ СН'!$I$24</f>
        <v>3175.7772667700001</v>
      </c>
      <c r="K137" s="36">
        <f>SUMIFS(СВЦЭМ!$D$33:$D$776,СВЦЭМ!$A$33:$A$776,$A137,СВЦЭМ!$B$33:$B$776,K$119)+'СЕТ СН'!$I$14+СВЦЭМ!$D$10+'СЕТ СН'!$I$5-'СЕТ СН'!$I$24</f>
        <v>3164.6734790800001</v>
      </c>
      <c r="L137" s="36">
        <f>SUMIFS(СВЦЭМ!$D$33:$D$776,СВЦЭМ!$A$33:$A$776,$A137,СВЦЭМ!$B$33:$B$776,L$119)+'СЕТ СН'!$I$14+СВЦЭМ!$D$10+'СЕТ СН'!$I$5-'СЕТ СН'!$I$24</f>
        <v>3133.8994423200002</v>
      </c>
      <c r="M137" s="36">
        <f>SUMIFS(СВЦЭМ!$D$33:$D$776,СВЦЭМ!$A$33:$A$776,$A137,СВЦЭМ!$B$33:$B$776,M$119)+'СЕТ СН'!$I$14+СВЦЭМ!$D$10+'СЕТ СН'!$I$5-'СЕТ СН'!$I$24</f>
        <v>3109.1972094299999</v>
      </c>
      <c r="N137" s="36">
        <f>SUMIFS(СВЦЭМ!$D$33:$D$776,СВЦЭМ!$A$33:$A$776,$A137,СВЦЭМ!$B$33:$B$776,N$119)+'СЕТ СН'!$I$14+СВЦЭМ!$D$10+'СЕТ СН'!$I$5-'СЕТ СН'!$I$24</f>
        <v>3096.5048393400002</v>
      </c>
      <c r="O137" s="36">
        <f>SUMIFS(СВЦЭМ!$D$33:$D$776,СВЦЭМ!$A$33:$A$776,$A137,СВЦЭМ!$B$33:$B$776,O$119)+'СЕТ СН'!$I$14+СВЦЭМ!$D$10+'СЕТ СН'!$I$5-'СЕТ СН'!$I$24</f>
        <v>3094.8608305900002</v>
      </c>
      <c r="P137" s="36">
        <f>SUMIFS(СВЦЭМ!$D$33:$D$776,СВЦЭМ!$A$33:$A$776,$A137,СВЦЭМ!$B$33:$B$776,P$119)+'СЕТ СН'!$I$14+СВЦЭМ!$D$10+'СЕТ СН'!$I$5-'СЕТ СН'!$I$24</f>
        <v>3097.1829770200002</v>
      </c>
      <c r="Q137" s="36">
        <f>SUMIFS(СВЦЭМ!$D$33:$D$776,СВЦЭМ!$A$33:$A$776,$A137,СВЦЭМ!$B$33:$B$776,Q$119)+'СЕТ СН'!$I$14+СВЦЭМ!$D$10+'СЕТ СН'!$I$5-'СЕТ СН'!$I$24</f>
        <v>3096.69411855</v>
      </c>
      <c r="R137" s="36">
        <f>SUMIFS(СВЦЭМ!$D$33:$D$776,СВЦЭМ!$A$33:$A$776,$A137,СВЦЭМ!$B$33:$B$776,R$119)+'СЕТ СН'!$I$14+СВЦЭМ!$D$10+'СЕТ СН'!$I$5-'СЕТ СН'!$I$24</f>
        <v>3090.01663388</v>
      </c>
      <c r="S137" s="36">
        <f>SUMIFS(СВЦЭМ!$D$33:$D$776,СВЦЭМ!$A$33:$A$776,$A137,СВЦЭМ!$B$33:$B$776,S$119)+'СЕТ СН'!$I$14+СВЦЭМ!$D$10+'СЕТ СН'!$I$5-'СЕТ СН'!$I$24</f>
        <v>3110.0066486400001</v>
      </c>
      <c r="T137" s="36">
        <f>SUMIFS(СВЦЭМ!$D$33:$D$776,СВЦЭМ!$A$33:$A$776,$A137,СВЦЭМ!$B$33:$B$776,T$119)+'СЕТ СН'!$I$14+СВЦЭМ!$D$10+'СЕТ СН'!$I$5-'СЕТ СН'!$I$24</f>
        <v>3128.9209996899999</v>
      </c>
      <c r="U137" s="36">
        <f>SUMIFS(СВЦЭМ!$D$33:$D$776,СВЦЭМ!$A$33:$A$776,$A137,СВЦЭМ!$B$33:$B$776,U$119)+'СЕТ СН'!$I$14+СВЦЭМ!$D$10+'СЕТ СН'!$I$5-'СЕТ СН'!$I$24</f>
        <v>3127.2894639900001</v>
      </c>
      <c r="V137" s="36">
        <f>SUMIFS(СВЦЭМ!$D$33:$D$776,СВЦЭМ!$A$33:$A$776,$A137,СВЦЭМ!$B$33:$B$776,V$119)+'СЕТ СН'!$I$14+СВЦЭМ!$D$10+'СЕТ СН'!$I$5-'СЕТ СН'!$I$24</f>
        <v>3117.5116404200003</v>
      </c>
      <c r="W137" s="36">
        <f>SUMIFS(СВЦЭМ!$D$33:$D$776,СВЦЭМ!$A$33:$A$776,$A137,СВЦЭМ!$B$33:$B$776,W$119)+'СЕТ СН'!$I$14+СВЦЭМ!$D$10+'СЕТ СН'!$I$5-'СЕТ СН'!$I$24</f>
        <v>3108.7964385100004</v>
      </c>
      <c r="X137" s="36">
        <f>SUMIFS(СВЦЭМ!$D$33:$D$776,СВЦЭМ!$A$33:$A$776,$A137,СВЦЭМ!$B$33:$B$776,X$119)+'СЕТ СН'!$I$14+СВЦЭМ!$D$10+'СЕТ СН'!$I$5-'СЕТ СН'!$I$24</f>
        <v>3099.6251850799999</v>
      </c>
      <c r="Y137" s="36">
        <f>SUMIFS(СВЦЭМ!$D$33:$D$776,СВЦЭМ!$A$33:$A$776,$A137,СВЦЭМ!$B$33:$B$776,Y$119)+'СЕТ СН'!$I$14+СВЦЭМ!$D$10+'СЕТ СН'!$I$5-'СЕТ СН'!$I$24</f>
        <v>3104.6501649400002</v>
      </c>
    </row>
    <row r="138" spans="1:25" ht="15.75" x14ac:dyDescent="0.2">
      <c r="A138" s="35">
        <f t="shared" si="3"/>
        <v>44154</v>
      </c>
      <c r="B138" s="36">
        <f>SUMIFS(СВЦЭМ!$D$33:$D$776,СВЦЭМ!$A$33:$A$776,$A138,СВЦЭМ!$B$33:$B$776,B$119)+'СЕТ СН'!$I$14+СВЦЭМ!$D$10+'СЕТ СН'!$I$5-'СЕТ СН'!$I$24</f>
        <v>3175.1164796400003</v>
      </c>
      <c r="C138" s="36">
        <f>SUMIFS(СВЦЭМ!$D$33:$D$776,СВЦЭМ!$A$33:$A$776,$A138,СВЦЭМ!$B$33:$B$776,C$119)+'СЕТ СН'!$I$14+СВЦЭМ!$D$10+'СЕТ СН'!$I$5-'СЕТ СН'!$I$24</f>
        <v>3238.5139043700001</v>
      </c>
      <c r="D138" s="36">
        <f>SUMIFS(СВЦЭМ!$D$33:$D$776,СВЦЭМ!$A$33:$A$776,$A138,СВЦЭМ!$B$33:$B$776,D$119)+'СЕТ СН'!$I$14+СВЦЭМ!$D$10+'СЕТ СН'!$I$5-'СЕТ СН'!$I$24</f>
        <v>3268.08711743</v>
      </c>
      <c r="E138" s="36">
        <f>SUMIFS(СВЦЭМ!$D$33:$D$776,СВЦЭМ!$A$33:$A$776,$A138,СВЦЭМ!$B$33:$B$776,E$119)+'СЕТ СН'!$I$14+СВЦЭМ!$D$10+'СЕТ СН'!$I$5-'СЕТ СН'!$I$24</f>
        <v>3271.5057896200005</v>
      </c>
      <c r="F138" s="36">
        <f>SUMIFS(СВЦЭМ!$D$33:$D$776,СВЦЭМ!$A$33:$A$776,$A138,СВЦЭМ!$B$33:$B$776,F$119)+'СЕТ СН'!$I$14+СВЦЭМ!$D$10+'СЕТ СН'!$I$5-'СЕТ СН'!$I$24</f>
        <v>3269.2138976800002</v>
      </c>
      <c r="G138" s="36">
        <f>SUMIFS(СВЦЭМ!$D$33:$D$776,СВЦЭМ!$A$33:$A$776,$A138,СВЦЭМ!$B$33:$B$776,G$119)+'СЕТ СН'!$I$14+СВЦЭМ!$D$10+'СЕТ СН'!$I$5-'СЕТ СН'!$I$24</f>
        <v>3270.2670824900001</v>
      </c>
      <c r="H138" s="36">
        <f>SUMIFS(СВЦЭМ!$D$33:$D$776,СВЦЭМ!$A$33:$A$776,$A138,СВЦЭМ!$B$33:$B$776,H$119)+'СЕТ СН'!$I$14+СВЦЭМ!$D$10+'СЕТ СН'!$I$5-'СЕТ СН'!$I$24</f>
        <v>3248.3961010900002</v>
      </c>
      <c r="I138" s="36">
        <f>SUMIFS(СВЦЭМ!$D$33:$D$776,СВЦЭМ!$A$33:$A$776,$A138,СВЦЭМ!$B$33:$B$776,I$119)+'СЕТ СН'!$I$14+СВЦЭМ!$D$10+'СЕТ СН'!$I$5-'СЕТ СН'!$I$24</f>
        <v>3202.8824419500002</v>
      </c>
      <c r="J138" s="36">
        <f>SUMIFS(СВЦЭМ!$D$33:$D$776,СВЦЭМ!$A$33:$A$776,$A138,СВЦЭМ!$B$33:$B$776,J$119)+'СЕТ СН'!$I$14+СВЦЭМ!$D$10+'СЕТ СН'!$I$5-'СЕТ СН'!$I$24</f>
        <v>3174.5503589899999</v>
      </c>
      <c r="K138" s="36">
        <f>SUMIFS(СВЦЭМ!$D$33:$D$776,СВЦЭМ!$A$33:$A$776,$A138,СВЦЭМ!$B$33:$B$776,K$119)+'СЕТ СН'!$I$14+СВЦЭМ!$D$10+'СЕТ СН'!$I$5-'СЕТ СН'!$I$24</f>
        <v>3168.6890830800003</v>
      </c>
      <c r="L138" s="36">
        <f>SUMIFS(СВЦЭМ!$D$33:$D$776,СВЦЭМ!$A$33:$A$776,$A138,СВЦЭМ!$B$33:$B$776,L$119)+'СЕТ СН'!$I$14+СВЦЭМ!$D$10+'СЕТ СН'!$I$5-'СЕТ СН'!$I$24</f>
        <v>3137.08979146</v>
      </c>
      <c r="M138" s="36">
        <f>SUMIFS(СВЦЭМ!$D$33:$D$776,СВЦЭМ!$A$33:$A$776,$A138,СВЦЭМ!$B$33:$B$776,M$119)+'СЕТ СН'!$I$14+СВЦЭМ!$D$10+'СЕТ СН'!$I$5-'СЕТ СН'!$I$24</f>
        <v>3111.6417349100002</v>
      </c>
      <c r="N138" s="36">
        <f>SUMIFS(СВЦЭМ!$D$33:$D$776,СВЦЭМ!$A$33:$A$776,$A138,СВЦЭМ!$B$33:$B$776,N$119)+'СЕТ СН'!$I$14+СВЦЭМ!$D$10+'СЕТ СН'!$I$5-'СЕТ СН'!$I$24</f>
        <v>3096.93350749</v>
      </c>
      <c r="O138" s="36">
        <f>SUMIFS(СВЦЭМ!$D$33:$D$776,СВЦЭМ!$A$33:$A$776,$A138,СВЦЭМ!$B$33:$B$776,O$119)+'СЕТ СН'!$I$14+СВЦЭМ!$D$10+'СЕТ СН'!$I$5-'СЕТ СН'!$I$24</f>
        <v>3102.4986339200004</v>
      </c>
      <c r="P138" s="36">
        <f>SUMIFS(СВЦЭМ!$D$33:$D$776,СВЦЭМ!$A$33:$A$776,$A138,СВЦЭМ!$B$33:$B$776,P$119)+'СЕТ СН'!$I$14+СВЦЭМ!$D$10+'СЕТ СН'!$I$5-'СЕТ СН'!$I$24</f>
        <v>3108.6944657000004</v>
      </c>
      <c r="Q138" s="36">
        <f>SUMIFS(СВЦЭМ!$D$33:$D$776,СВЦЭМ!$A$33:$A$776,$A138,СВЦЭМ!$B$33:$B$776,Q$119)+'СЕТ СН'!$I$14+СВЦЭМ!$D$10+'СЕТ СН'!$I$5-'СЕТ СН'!$I$24</f>
        <v>3110.4107918</v>
      </c>
      <c r="R138" s="36">
        <f>SUMIFS(СВЦЭМ!$D$33:$D$776,СВЦЭМ!$A$33:$A$776,$A138,СВЦЭМ!$B$33:$B$776,R$119)+'СЕТ СН'!$I$14+СВЦЭМ!$D$10+'СЕТ СН'!$I$5-'СЕТ СН'!$I$24</f>
        <v>3105.2605625400001</v>
      </c>
      <c r="S138" s="36">
        <f>SUMIFS(СВЦЭМ!$D$33:$D$776,СВЦЭМ!$A$33:$A$776,$A138,СВЦЭМ!$B$33:$B$776,S$119)+'СЕТ СН'!$I$14+СВЦЭМ!$D$10+'СЕТ СН'!$I$5-'СЕТ СН'!$I$24</f>
        <v>3106.8562252800002</v>
      </c>
      <c r="T138" s="36">
        <f>SUMIFS(СВЦЭМ!$D$33:$D$776,СВЦЭМ!$A$33:$A$776,$A138,СВЦЭМ!$B$33:$B$776,T$119)+'СЕТ СН'!$I$14+СВЦЭМ!$D$10+'СЕТ СН'!$I$5-'СЕТ СН'!$I$24</f>
        <v>3123.3096085800003</v>
      </c>
      <c r="U138" s="36">
        <f>SUMIFS(СВЦЭМ!$D$33:$D$776,СВЦЭМ!$A$33:$A$776,$A138,СВЦЭМ!$B$33:$B$776,U$119)+'СЕТ СН'!$I$14+СВЦЭМ!$D$10+'СЕТ СН'!$I$5-'СЕТ СН'!$I$24</f>
        <v>3118.3593768000001</v>
      </c>
      <c r="V138" s="36">
        <f>SUMIFS(СВЦЭМ!$D$33:$D$776,СВЦЭМ!$A$33:$A$776,$A138,СВЦЭМ!$B$33:$B$776,V$119)+'СЕТ СН'!$I$14+СВЦЭМ!$D$10+'СЕТ СН'!$I$5-'СЕТ СН'!$I$24</f>
        <v>3103.1062841600001</v>
      </c>
      <c r="W138" s="36">
        <f>SUMIFS(СВЦЭМ!$D$33:$D$776,СВЦЭМ!$A$33:$A$776,$A138,СВЦЭМ!$B$33:$B$776,W$119)+'СЕТ СН'!$I$14+СВЦЭМ!$D$10+'СЕТ СН'!$I$5-'СЕТ СН'!$I$24</f>
        <v>3092.86930871</v>
      </c>
      <c r="X138" s="36">
        <f>SUMIFS(СВЦЭМ!$D$33:$D$776,СВЦЭМ!$A$33:$A$776,$A138,СВЦЭМ!$B$33:$B$776,X$119)+'СЕТ СН'!$I$14+СВЦЭМ!$D$10+'СЕТ СН'!$I$5-'СЕТ СН'!$I$24</f>
        <v>3084.6263772700004</v>
      </c>
      <c r="Y138" s="36">
        <f>SUMIFS(СВЦЭМ!$D$33:$D$776,СВЦЭМ!$A$33:$A$776,$A138,СВЦЭМ!$B$33:$B$776,Y$119)+'СЕТ СН'!$I$14+СВЦЭМ!$D$10+'СЕТ СН'!$I$5-'СЕТ СН'!$I$24</f>
        <v>3081.48809291</v>
      </c>
    </row>
    <row r="139" spans="1:25" ht="15.75" x14ac:dyDescent="0.2">
      <c r="A139" s="35">
        <f t="shared" si="3"/>
        <v>44155</v>
      </c>
      <c r="B139" s="36">
        <f>SUMIFS(СВЦЭМ!$D$33:$D$776,СВЦЭМ!$A$33:$A$776,$A139,СВЦЭМ!$B$33:$B$776,B$119)+'СЕТ СН'!$I$14+СВЦЭМ!$D$10+'СЕТ СН'!$I$5-'СЕТ СН'!$I$24</f>
        <v>3155.6951716900003</v>
      </c>
      <c r="C139" s="36">
        <f>SUMIFS(СВЦЭМ!$D$33:$D$776,СВЦЭМ!$A$33:$A$776,$A139,СВЦЭМ!$B$33:$B$776,C$119)+'СЕТ СН'!$I$14+СВЦЭМ!$D$10+'СЕТ СН'!$I$5-'СЕТ СН'!$I$24</f>
        <v>3243.0729836300002</v>
      </c>
      <c r="D139" s="36">
        <f>SUMIFS(СВЦЭМ!$D$33:$D$776,СВЦЭМ!$A$33:$A$776,$A139,СВЦЭМ!$B$33:$B$776,D$119)+'СЕТ СН'!$I$14+СВЦЭМ!$D$10+'СЕТ СН'!$I$5-'СЕТ СН'!$I$24</f>
        <v>3289.5255708900004</v>
      </c>
      <c r="E139" s="36">
        <f>SUMIFS(СВЦЭМ!$D$33:$D$776,СВЦЭМ!$A$33:$A$776,$A139,СВЦЭМ!$B$33:$B$776,E$119)+'СЕТ СН'!$I$14+СВЦЭМ!$D$10+'СЕТ СН'!$I$5-'СЕТ СН'!$I$24</f>
        <v>3302.0063204100002</v>
      </c>
      <c r="F139" s="36">
        <f>SUMIFS(СВЦЭМ!$D$33:$D$776,СВЦЭМ!$A$33:$A$776,$A139,СВЦЭМ!$B$33:$B$776,F$119)+'СЕТ СН'!$I$14+СВЦЭМ!$D$10+'СЕТ СН'!$I$5-'СЕТ СН'!$I$24</f>
        <v>3297.4474948300003</v>
      </c>
      <c r="G139" s="36">
        <f>SUMIFS(СВЦЭМ!$D$33:$D$776,СВЦЭМ!$A$33:$A$776,$A139,СВЦЭМ!$B$33:$B$776,G$119)+'СЕТ СН'!$I$14+СВЦЭМ!$D$10+'СЕТ СН'!$I$5-'СЕТ СН'!$I$24</f>
        <v>3280.74330869</v>
      </c>
      <c r="H139" s="36">
        <f>SUMIFS(СВЦЭМ!$D$33:$D$776,СВЦЭМ!$A$33:$A$776,$A139,СВЦЭМ!$B$33:$B$776,H$119)+'СЕТ СН'!$I$14+СВЦЭМ!$D$10+'СЕТ СН'!$I$5-'СЕТ СН'!$I$24</f>
        <v>3235.8003668800002</v>
      </c>
      <c r="I139" s="36">
        <f>SUMIFS(СВЦЭМ!$D$33:$D$776,СВЦЭМ!$A$33:$A$776,$A139,СВЦЭМ!$B$33:$B$776,I$119)+'СЕТ СН'!$I$14+СВЦЭМ!$D$10+'СЕТ СН'!$I$5-'СЕТ СН'!$I$24</f>
        <v>3191.7671024000001</v>
      </c>
      <c r="J139" s="36">
        <f>SUMIFS(СВЦЭМ!$D$33:$D$776,СВЦЭМ!$A$33:$A$776,$A139,СВЦЭМ!$B$33:$B$776,J$119)+'СЕТ СН'!$I$14+СВЦЭМ!$D$10+'СЕТ СН'!$I$5-'СЕТ СН'!$I$24</f>
        <v>3173.92964828</v>
      </c>
      <c r="K139" s="36">
        <f>SUMIFS(СВЦЭМ!$D$33:$D$776,СВЦЭМ!$A$33:$A$776,$A139,СВЦЭМ!$B$33:$B$776,K$119)+'СЕТ СН'!$I$14+СВЦЭМ!$D$10+'СЕТ СН'!$I$5-'СЕТ СН'!$I$24</f>
        <v>3169.1064184100001</v>
      </c>
      <c r="L139" s="36">
        <f>SUMIFS(СВЦЭМ!$D$33:$D$776,СВЦЭМ!$A$33:$A$776,$A139,СВЦЭМ!$B$33:$B$776,L$119)+'СЕТ СН'!$I$14+СВЦЭМ!$D$10+'СЕТ СН'!$I$5-'СЕТ СН'!$I$24</f>
        <v>3147.4858475999999</v>
      </c>
      <c r="M139" s="36">
        <f>SUMIFS(СВЦЭМ!$D$33:$D$776,СВЦЭМ!$A$33:$A$776,$A139,СВЦЭМ!$B$33:$B$776,M$119)+'СЕТ СН'!$I$14+СВЦЭМ!$D$10+'СЕТ СН'!$I$5-'СЕТ СН'!$I$24</f>
        <v>3099.44277663</v>
      </c>
      <c r="N139" s="36">
        <f>SUMIFS(СВЦЭМ!$D$33:$D$776,СВЦЭМ!$A$33:$A$776,$A139,СВЦЭМ!$B$33:$B$776,N$119)+'СЕТ СН'!$I$14+СВЦЭМ!$D$10+'СЕТ СН'!$I$5-'СЕТ СН'!$I$24</f>
        <v>3087.0995543900003</v>
      </c>
      <c r="O139" s="36">
        <f>SUMIFS(СВЦЭМ!$D$33:$D$776,СВЦЭМ!$A$33:$A$776,$A139,СВЦЭМ!$B$33:$B$776,O$119)+'СЕТ СН'!$I$14+СВЦЭМ!$D$10+'СЕТ СН'!$I$5-'СЕТ СН'!$I$24</f>
        <v>3090.8562518400004</v>
      </c>
      <c r="P139" s="36">
        <f>SUMIFS(СВЦЭМ!$D$33:$D$776,СВЦЭМ!$A$33:$A$776,$A139,СВЦЭМ!$B$33:$B$776,P$119)+'СЕТ СН'!$I$14+СВЦЭМ!$D$10+'СЕТ СН'!$I$5-'СЕТ СН'!$I$24</f>
        <v>3098.0602160400003</v>
      </c>
      <c r="Q139" s="36">
        <f>SUMIFS(СВЦЭМ!$D$33:$D$776,СВЦЭМ!$A$33:$A$776,$A139,СВЦЭМ!$B$33:$B$776,Q$119)+'СЕТ СН'!$I$14+СВЦЭМ!$D$10+'СЕТ СН'!$I$5-'СЕТ СН'!$I$24</f>
        <v>3098.0198656100001</v>
      </c>
      <c r="R139" s="36">
        <f>SUMIFS(СВЦЭМ!$D$33:$D$776,СВЦЭМ!$A$33:$A$776,$A139,СВЦЭМ!$B$33:$B$776,R$119)+'СЕТ СН'!$I$14+СВЦЭМ!$D$10+'СЕТ СН'!$I$5-'СЕТ СН'!$I$24</f>
        <v>3090.9965623300004</v>
      </c>
      <c r="S139" s="36">
        <f>SUMIFS(СВЦЭМ!$D$33:$D$776,СВЦЭМ!$A$33:$A$776,$A139,СВЦЭМ!$B$33:$B$776,S$119)+'СЕТ СН'!$I$14+СВЦЭМ!$D$10+'СЕТ СН'!$I$5-'СЕТ СН'!$I$24</f>
        <v>3060.77224591</v>
      </c>
      <c r="T139" s="36">
        <f>SUMIFS(СВЦЭМ!$D$33:$D$776,СВЦЭМ!$A$33:$A$776,$A139,СВЦЭМ!$B$33:$B$776,T$119)+'СЕТ СН'!$I$14+СВЦЭМ!$D$10+'СЕТ СН'!$I$5-'СЕТ СН'!$I$24</f>
        <v>3047.69636369</v>
      </c>
      <c r="U139" s="36">
        <f>SUMIFS(СВЦЭМ!$D$33:$D$776,СВЦЭМ!$A$33:$A$776,$A139,СВЦЭМ!$B$33:$B$776,U$119)+'СЕТ СН'!$I$14+СВЦЭМ!$D$10+'СЕТ СН'!$I$5-'СЕТ СН'!$I$24</f>
        <v>3052.7829676300003</v>
      </c>
      <c r="V139" s="36">
        <f>SUMIFS(СВЦЭМ!$D$33:$D$776,СВЦЭМ!$A$33:$A$776,$A139,СВЦЭМ!$B$33:$B$776,V$119)+'СЕТ СН'!$I$14+СВЦЭМ!$D$10+'СЕТ СН'!$I$5-'СЕТ СН'!$I$24</f>
        <v>3060.68088042</v>
      </c>
      <c r="W139" s="36">
        <f>SUMIFS(СВЦЭМ!$D$33:$D$776,СВЦЭМ!$A$33:$A$776,$A139,СВЦЭМ!$B$33:$B$776,W$119)+'СЕТ СН'!$I$14+СВЦЭМ!$D$10+'СЕТ СН'!$I$5-'СЕТ СН'!$I$24</f>
        <v>3071.2056738900001</v>
      </c>
      <c r="X139" s="36">
        <f>SUMIFS(СВЦЭМ!$D$33:$D$776,СВЦЭМ!$A$33:$A$776,$A139,СВЦЭМ!$B$33:$B$776,X$119)+'СЕТ СН'!$I$14+СВЦЭМ!$D$10+'СЕТ СН'!$I$5-'СЕТ СН'!$I$24</f>
        <v>3070.9898898500001</v>
      </c>
      <c r="Y139" s="36">
        <f>SUMIFS(СВЦЭМ!$D$33:$D$776,СВЦЭМ!$A$33:$A$776,$A139,СВЦЭМ!$B$33:$B$776,Y$119)+'СЕТ СН'!$I$14+СВЦЭМ!$D$10+'СЕТ СН'!$I$5-'СЕТ СН'!$I$24</f>
        <v>3086.7088213400002</v>
      </c>
    </row>
    <row r="140" spans="1:25" ht="15.75" x14ac:dyDescent="0.2">
      <c r="A140" s="35">
        <f t="shared" si="3"/>
        <v>44156</v>
      </c>
      <c r="B140" s="36">
        <f>SUMIFS(СВЦЭМ!$D$33:$D$776,СВЦЭМ!$A$33:$A$776,$A140,СВЦЭМ!$B$33:$B$776,B$119)+'СЕТ СН'!$I$14+СВЦЭМ!$D$10+'СЕТ СН'!$I$5-'СЕТ СН'!$I$24</f>
        <v>3171.9354818300003</v>
      </c>
      <c r="C140" s="36">
        <f>SUMIFS(СВЦЭМ!$D$33:$D$776,СВЦЭМ!$A$33:$A$776,$A140,СВЦЭМ!$B$33:$B$776,C$119)+'СЕТ СН'!$I$14+СВЦЭМ!$D$10+'СЕТ СН'!$I$5-'СЕТ СН'!$I$24</f>
        <v>3222.1450326600002</v>
      </c>
      <c r="D140" s="36">
        <f>SUMIFS(СВЦЭМ!$D$33:$D$776,СВЦЭМ!$A$33:$A$776,$A140,СВЦЭМ!$B$33:$B$776,D$119)+'СЕТ СН'!$I$14+СВЦЭМ!$D$10+'СЕТ СН'!$I$5-'СЕТ СН'!$I$24</f>
        <v>3274.5527816200001</v>
      </c>
      <c r="E140" s="36">
        <f>SUMIFS(СВЦЭМ!$D$33:$D$776,СВЦЭМ!$A$33:$A$776,$A140,СВЦЭМ!$B$33:$B$776,E$119)+'СЕТ СН'!$I$14+СВЦЭМ!$D$10+'СЕТ СН'!$I$5-'СЕТ СН'!$I$24</f>
        <v>3278.7020123399998</v>
      </c>
      <c r="F140" s="36">
        <f>SUMIFS(СВЦЭМ!$D$33:$D$776,СВЦЭМ!$A$33:$A$776,$A140,СВЦЭМ!$B$33:$B$776,F$119)+'СЕТ СН'!$I$14+СВЦЭМ!$D$10+'СЕТ СН'!$I$5-'СЕТ СН'!$I$24</f>
        <v>3276.08751493</v>
      </c>
      <c r="G140" s="36">
        <f>SUMIFS(СВЦЭМ!$D$33:$D$776,СВЦЭМ!$A$33:$A$776,$A140,СВЦЭМ!$B$33:$B$776,G$119)+'СЕТ СН'!$I$14+СВЦЭМ!$D$10+'СЕТ СН'!$I$5-'СЕТ СН'!$I$24</f>
        <v>3261.7979409100003</v>
      </c>
      <c r="H140" s="36">
        <f>SUMIFS(СВЦЭМ!$D$33:$D$776,СВЦЭМ!$A$33:$A$776,$A140,СВЦЭМ!$B$33:$B$776,H$119)+'СЕТ СН'!$I$14+СВЦЭМ!$D$10+'СЕТ СН'!$I$5-'СЕТ СН'!$I$24</f>
        <v>3246.14730848</v>
      </c>
      <c r="I140" s="36">
        <f>SUMIFS(СВЦЭМ!$D$33:$D$776,СВЦЭМ!$A$33:$A$776,$A140,СВЦЭМ!$B$33:$B$776,I$119)+'СЕТ СН'!$I$14+СВЦЭМ!$D$10+'СЕТ СН'!$I$5-'СЕТ СН'!$I$24</f>
        <v>3213.3732444100001</v>
      </c>
      <c r="J140" s="36">
        <f>SUMIFS(СВЦЭМ!$D$33:$D$776,СВЦЭМ!$A$33:$A$776,$A140,СВЦЭМ!$B$33:$B$776,J$119)+'СЕТ СН'!$I$14+СВЦЭМ!$D$10+'СЕТ СН'!$I$5-'СЕТ СН'!$I$24</f>
        <v>3178.3458655600002</v>
      </c>
      <c r="K140" s="36">
        <f>SUMIFS(СВЦЭМ!$D$33:$D$776,СВЦЭМ!$A$33:$A$776,$A140,СВЦЭМ!$B$33:$B$776,K$119)+'СЕТ СН'!$I$14+СВЦЭМ!$D$10+'СЕТ СН'!$I$5-'СЕТ СН'!$I$24</f>
        <v>3149.43787462</v>
      </c>
      <c r="L140" s="36">
        <f>SUMIFS(СВЦЭМ!$D$33:$D$776,СВЦЭМ!$A$33:$A$776,$A140,СВЦЭМ!$B$33:$B$776,L$119)+'СЕТ СН'!$I$14+СВЦЭМ!$D$10+'СЕТ СН'!$I$5-'СЕТ СН'!$I$24</f>
        <v>3103.2167073999999</v>
      </c>
      <c r="M140" s="36">
        <f>SUMIFS(СВЦЭМ!$D$33:$D$776,СВЦЭМ!$A$33:$A$776,$A140,СВЦЭМ!$B$33:$B$776,M$119)+'СЕТ СН'!$I$14+СВЦЭМ!$D$10+'СЕТ СН'!$I$5-'СЕТ СН'!$I$24</f>
        <v>3064.1843083100002</v>
      </c>
      <c r="N140" s="36">
        <f>SUMIFS(СВЦЭМ!$D$33:$D$776,СВЦЭМ!$A$33:$A$776,$A140,СВЦЭМ!$B$33:$B$776,N$119)+'СЕТ СН'!$I$14+СВЦЭМ!$D$10+'СЕТ СН'!$I$5-'СЕТ СН'!$I$24</f>
        <v>3054.6875839700001</v>
      </c>
      <c r="O140" s="36">
        <f>SUMIFS(СВЦЭМ!$D$33:$D$776,СВЦЭМ!$A$33:$A$776,$A140,СВЦЭМ!$B$33:$B$776,O$119)+'СЕТ СН'!$I$14+СВЦЭМ!$D$10+'СЕТ СН'!$I$5-'СЕТ СН'!$I$24</f>
        <v>3059.6315655600001</v>
      </c>
      <c r="P140" s="36">
        <f>SUMIFS(СВЦЭМ!$D$33:$D$776,СВЦЭМ!$A$33:$A$776,$A140,СВЦЭМ!$B$33:$B$776,P$119)+'СЕТ СН'!$I$14+СВЦЭМ!$D$10+'СЕТ СН'!$I$5-'СЕТ СН'!$I$24</f>
        <v>3069.91165705</v>
      </c>
      <c r="Q140" s="36">
        <f>SUMIFS(СВЦЭМ!$D$33:$D$776,СВЦЭМ!$A$33:$A$776,$A140,СВЦЭМ!$B$33:$B$776,Q$119)+'СЕТ СН'!$I$14+СВЦЭМ!$D$10+'СЕТ СН'!$I$5-'СЕТ СН'!$I$24</f>
        <v>3057.9116740100003</v>
      </c>
      <c r="R140" s="36">
        <f>SUMIFS(СВЦЭМ!$D$33:$D$776,СВЦЭМ!$A$33:$A$776,$A140,СВЦЭМ!$B$33:$B$776,R$119)+'СЕТ СН'!$I$14+СВЦЭМ!$D$10+'СЕТ СН'!$I$5-'СЕТ СН'!$I$24</f>
        <v>3049.5371724000001</v>
      </c>
      <c r="S140" s="36">
        <f>SUMIFS(СВЦЭМ!$D$33:$D$776,СВЦЭМ!$A$33:$A$776,$A140,СВЦЭМ!$B$33:$B$776,S$119)+'СЕТ СН'!$I$14+СВЦЭМ!$D$10+'СЕТ СН'!$I$5-'СЕТ СН'!$I$24</f>
        <v>3024.2908060500004</v>
      </c>
      <c r="T140" s="36">
        <f>SUMIFS(СВЦЭМ!$D$33:$D$776,СВЦЭМ!$A$33:$A$776,$A140,СВЦЭМ!$B$33:$B$776,T$119)+'СЕТ СН'!$I$14+СВЦЭМ!$D$10+'СЕТ СН'!$I$5-'СЕТ СН'!$I$24</f>
        <v>3023.6640199200001</v>
      </c>
      <c r="U140" s="36">
        <f>SUMIFS(СВЦЭМ!$D$33:$D$776,СВЦЭМ!$A$33:$A$776,$A140,СВЦЭМ!$B$33:$B$776,U$119)+'СЕТ СН'!$I$14+СВЦЭМ!$D$10+'СЕТ СН'!$I$5-'СЕТ СН'!$I$24</f>
        <v>3023.1027599900003</v>
      </c>
      <c r="V140" s="36">
        <f>SUMIFS(СВЦЭМ!$D$33:$D$776,СВЦЭМ!$A$33:$A$776,$A140,СВЦЭМ!$B$33:$B$776,V$119)+'СЕТ СН'!$I$14+СВЦЭМ!$D$10+'СЕТ СН'!$I$5-'СЕТ СН'!$I$24</f>
        <v>3029.6975545800001</v>
      </c>
      <c r="W140" s="36">
        <f>SUMIFS(СВЦЭМ!$D$33:$D$776,СВЦЭМ!$A$33:$A$776,$A140,СВЦЭМ!$B$33:$B$776,W$119)+'СЕТ СН'!$I$14+СВЦЭМ!$D$10+'СЕТ СН'!$I$5-'СЕТ СН'!$I$24</f>
        <v>3043.6128284200004</v>
      </c>
      <c r="X140" s="36">
        <f>SUMIFS(СВЦЭМ!$D$33:$D$776,СВЦЭМ!$A$33:$A$776,$A140,СВЦЭМ!$B$33:$B$776,X$119)+'СЕТ СН'!$I$14+СВЦЭМ!$D$10+'СЕТ СН'!$I$5-'СЕТ СН'!$I$24</f>
        <v>3062.4662067200002</v>
      </c>
      <c r="Y140" s="36">
        <f>SUMIFS(СВЦЭМ!$D$33:$D$776,СВЦЭМ!$A$33:$A$776,$A140,СВЦЭМ!$B$33:$B$776,Y$119)+'СЕТ СН'!$I$14+СВЦЭМ!$D$10+'СЕТ СН'!$I$5-'СЕТ СН'!$I$24</f>
        <v>3097.5826536900004</v>
      </c>
    </row>
    <row r="141" spans="1:25" ht="15.75" x14ac:dyDescent="0.2">
      <c r="A141" s="35">
        <f t="shared" si="3"/>
        <v>44157</v>
      </c>
      <c r="B141" s="36">
        <f>SUMIFS(СВЦЭМ!$D$33:$D$776,СВЦЭМ!$A$33:$A$776,$A141,СВЦЭМ!$B$33:$B$776,B$119)+'СЕТ СН'!$I$14+СВЦЭМ!$D$10+'СЕТ СН'!$I$5-'СЕТ СН'!$I$24</f>
        <v>3141.7750909900001</v>
      </c>
      <c r="C141" s="36">
        <f>SUMIFS(СВЦЭМ!$D$33:$D$776,СВЦЭМ!$A$33:$A$776,$A141,СВЦЭМ!$B$33:$B$776,C$119)+'СЕТ СН'!$I$14+СВЦЭМ!$D$10+'СЕТ СН'!$I$5-'СЕТ СН'!$I$24</f>
        <v>3224.7674718400003</v>
      </c>
      <c r="D141" s="36">
        <f>SUMIFS(СВЦЭМ!$D$33:$D$776,СВЦЭМ!$A$33:$A$776,$A141,СВЦЭМ!$B$33:$B$776,D$119)+'СЕТ СН'!$I$14+СВЦЭМ!$D$10+'СЕТ СН'!$I$5-'СЕТ СН'!$I$24</f>
        <v>3278.0390122500003</v>
      </c>
      <c r="E141" s="36">
        <f>SUMIFS(СВЦЭМ!$D$33:$D$776,СВЦЭМ!$A$33:$A$776,$A141,СВЦЭМ!$B$33:$B$776,E$119)+'СЕТ СН'!$I$14+СВЦЭМ!$D$10+'СЕТ СН'!$I$5-'СЕТ СН'!$I$24</f>
        <v>3283.9132498300005</v>
      </c>
      <c r="F141" s="36">
        <f>SUMIFS(СВЦЭМ!$D$33:$D$776,СВЦЭМ!$A$33:$A$776,$A141,СВЦЭМ!$B$33:$B$776,F$119)+'СЕТ СН'!$I$14+СВЦЭМ!$D$10+'СЕТ СН'!$I$5-'СЕТ СН'!$I$24</f>
        <v>3282.19747697</v>
      </c>
      <c r="G141" s="36">
        <f>SUMIFS(СВЦЭМ!$D$33:$D$776,СВЦЭМ!$A$33:$A$776,$A141,СВЦЭМ!$B$33:$B$776,G$119)+'СЕТ СН'!$I$14+СВЦЭМ!$D$10+'СЕТ СН'!$I$5-'СЕТ СН'!$I$24</f>
        <v>3271.5627548500001</v>
      </c>
      <c r="H141" s="36">
        <f>SUMIFS(СВЦЭМ!$D$33:$D$776,СВЦЭМ!$A$33:$A$776,$A141,СВЦЭМ!$B$33:$B$776,H$119)+'СЕТ СН'!$I$14+СВЦЭМ!$D$10+'СЕТ СН'!$I$5-'СЕТ СН'!$I$24</f>
        <v>3251.99705713</v>
      </c>
      <c r="I141" s="36">
        <f>SUMIFS(СВЦЭМ!$D$33:$D$776,СВЦЭМ!$A$33:$A$776,$A141,СВЦЭМ!$B$33:$B$776,I$119)+'СЕТ СН'!$I$14+СВЦЭМ!$D$10+'СЕТ СН'!$I$5-'СЕТ СН'!$I$24</f>
        <v>3225.0590256200003</v>
      </c>
      <c r="J141" s="36">
        <f>SUMIFS(СВЦЭМ!$D$33:$D$776,СВЦЭМ!$A$33:$A$776,$A141,СВЦЭМ!$B$33:$B$776,J$119)+'СЕТ СН'!$I$14+СВЦЭМ!$D$10+'СЕТ СН'!$I$5-'СЕТ СН'!$I$24</f>
        <v>3192.0441526300001</v>
      </c>
      <c r="K141" s="36">
        <f>SUMIFS(СВЦЭМ!$D$33:$D$776,СВЦЭМ!$A$33:$A$776,$A141,СВЦЭМ!$B$33:$B$776,K$119)+'СЕТ СН'!$I$14+СВЦЭМ!$D$10+'СЕТ СН'!$I$5-'СЕТ СН'!$I$24</f>
        <v>3171.74808695</v>
      </c>
      <c r="L141" s="36">
        <f>SUMIFS(СВЦЭМ!$D$33:$D$776,СВЦЭМ!$A$33:$A$776,$A141,СВЦЭМ!$B$33:$B$776,L$119)+'СЕТ СН'!$I$14+СВЦЭМ!$D$10+'СЕТ СН'!$I$5-'СЕТ СН'!$I$24</f>
        <v>3124.67302174</v>
      </c>
      <c r="M141" s="36">
        <f>SUMIFS(СВЦЭМ!$D$33:$D$776,СВЦЭМ!$A$33:$A$776,$A141,СВЦЭМ!$B$33:$B$776,M$119)+'СЕТ СН'!$I$14+СВЦЭМ!$D$10+'СЕТ СН'!$I$5-'СЕТ СН'!$I$24</f>
        <v>3070.8978099000001</v>
      </c>
      <c r="N141" s="36">
        <f>SUMIFS(СВЦЭМ!$D$33:$D$776,СВЦЭМ!$A$33:$A$776,$A141,СВЦЭМ!$B$33:$B$776,N$119)+'СЕТ СН'!$I$14+СВЦЭМ!$D$10+'СЕТ СН'!$I$5-'СЕТ СН'!$I$24</f>
        <v>3065.70423243</v>
      </c>
      <c r="O141" s="36">
        <f>SUMIFS(СВЦЭМ!$D$33:$D$776,СВЦЭМ!$A$33:$A$776,$A141,СВЦЭМ!$B$33:$B$776,O$119)+'СЕТ СН'!$I$14+СВЦЭМ!$D$10+'СЕТ СН'!$I$5-'СЕТ СН'!$I$24</f>
        <v>3074.3978117800002</v>
      </c>
      <c r="P141" s="36">
        <f>SUMIFS(СВЦЭМ!$D$33:$D$776,СВЦЭМ!$A$33:$A$776,$A141,СВЦЭМ!$B$33:$B$776,P$119)+'СЕТ СН'!$I$14+СВЦЭМ!$D$10+'СЕТ СН'!$I$5-'СЕТ СН'!$I$24</f>
        <v>3077.4617461400003</v>
      </c>
      <c r="Q141" s="36">
        <f>SUMIFS(СВЦЭМ!$D$33:$D$776,СВЦЭМ!$A$33:$A$776,$A141,СВЦЭМ!$B$33:$B$776,Q$119)+'СЕТ СН'!$I$14+СВЦЭМ!$D$10+'СЕТ СН'!$I$5-'СЕТ СН'!$I$24</f>
        <v>3073.9555585900002</v>
      </c>
      <c r="R141" s="36">
        <f>SUMIFS(СВЦЭМ!$D$33:$D$776,СВЦЭМ!$A$33:$A$776,$A141,СВЦЭМ!$B$33:$B$776,R$119)+'СЕТ СН'!$I$14+СВЦЭМ!$D$10+'СЕТ СН'!$I$5-'СЕТ СН'!$I$24</f>
        <v>3069.7128407200003</v>
      </c>
      <c r="S141" s="36">
        <f>SUMIFS(СВЦЭМ!$D$33:$D$776,СВЦЭМ!$A$33:$A$776,$A141,СВЦЭМ!$B$33:$B$776,S$119)+'СЕТ СН'!$I$14+СВЦЭМ!$D$10+'СЕТ СН'!$I$5-'СЕТ СН'!$I$24</f>
        <v>3062.0179156500003</v>
      </c>
      <c r="T141" s="36">
        <f>SUMIFS(СВЦЭМ!$D$33:$D$776,СВЦЭМ!$A$33:$A$776,$A141,СВЦЭМ!$B$33:$B$776,T$119)+'СЕТ СН'!$I$14+СВЦЭМ!$D$10+'СЕТ СН'!$I$5-'СЕТ СН'!$I$24</f>
        <v>3025.64998096</v>
      </c>
      <c r="U141" s="36">
        <f>SUMIFS(СВЦЭМ!$D$33:$D$776,СВЦЭМ!$A$33:$A$776,$A141,СВЦЭМ!$B$33:$B$776,U$119)+'СЕТ СН'!$I$14+СВЦЭМ!$D$10+'СЕТ СН'!$I$5-'СЕТ СН'!$I$24</f>
        <v>3025.9669103400001</v>
      </c>
      <c r="V141" s="36">
        <f>SUMIFS(СВЦЭМ!$D$33:$D$776,СВЦЭМ!$A$33:$A$776,$A141,СВЦЭМ!$B$33:$B$776,V$119)+'СЕТ СН'!$I$14+СВЦЭМ!$D$10+'СЕТ СН'!$I$5-'СЕТ СН'!$I$24</f>
        <v>3031.4101094900002</v>
      </c>
      <c r="W141" s="36">
        <f>SUMIFS(СВЦЭМ!$D$33:$D$776,СВЦЭМ!$A$33:$A$776,$A141,СВЦЭМ!$B$33:$B$776,W$119)+'СЕТ СН'!$I$14+СВЦЭМ!$D$10+'СЕТ СН'!$I$5-'СЕТ СН'!$I$24</f>
        <v>3062.2812939400001</v>
      </c>
      <c r="X141" s="36">
        <f>SUMIFS(СВЦЭМ!$D$33:$D$776,СВЦЭМ!$A$33:$A$776,$A141,СВЦЭМ!$B$33:$B$776,X$119)+'СЕТ СН'!$I$14+СВЦЭМ!$D$10+'СЕТ СН'!$I$5-'СЕТ СН'!$I$24</f>
        <v>3077.5828973800003</v>
      </c>
      <c r="Y141" s="36">
        <f>SUMIFS(СВЦЭМ!$D$33:$D$776,СВЦЭМ!$A$33:$A$776,$A141,СВЦЭМ!$B$33:$B$776,Y$119)+'СЕТ СН'!$I$14+СВЦЭМ!$D$10+'СЕТ СН'!$I$5-'СЕТ СН'!$I$24</f>
        <v>3100.3837726400002</v>
      </c>
    </row>
    <row r="142" spans="1:25" ht="15.75" x14ac:dyDescent="0.2">
      <c r="A142" s="35">
        <f t="shared" si="3"/>
        <v>44158</v>
      </c>
      <c r="B142" s="36">
        <f>SUMIFS(СВЦЭМ!$D$33:$D$776,СВЦЭМ!$A$33:$A$776,$A142,СВЦЭМ!$B$33:$B$776,B$119)+'СЕТ СН'!$I$14+СВЦЭМ!$D$10+'СЕТ СН'!$I$5-'СЕТ СН'!$I$24</f>
        <v>3111.97268678</v>
      </c>
      <c r="C142" s="36">
        <f>SUMIFS(СВЦЭМ!$D$33:$D$776,СВЦЭМ!$A$33:$A$776,$A142,СВЦЭМ!$B$33:$B$776,C$119)+'СЕТ СН'!$I$14+СВЦЭМ!$D$10+'СЕТ СН'!$I$5-'СЕТ СН'!$I$24</f>
        <v>3160.67253592</v>
      </c>
      <c r="D142" s="36">
        <f>SUMIFS(СВЦЭМ!$D$33:$D$776,СВЦЭМ!$A$33:$A$776,$A142,СВЦЭМ!$B$33:$B$776,D$119)+'СЕТ СН'!$I$14+СВЦЭМ!$D$10+'СЕТ СН'!$I$5-'СЕТ СН'!$I$24</f>
        <v>3200.0523769500001</v>
      </c>
      <c r="E142" s="36">
        <f>SUMIFS(СВЦЭМ!$D$33:$D$776,СВЦЭМ!$A$33:$A$776,$A142,СВЦЭМ!$B$33:$B$776,E$119)+'СЕТ СН'!$I$14+СВЦЭМ!$D$10+'СЕТ СН'!$I$5-'СЕТ СН'!$I$24</f>
        <v>3203.5076044699999</v>
      </c>
      <c r="F142" s="36">
        <f>SUMIFS(СВЦЭМ!$D$33:$D$776,СВЦЭМ!$A$33:$A$776,$A142,СВЦЭМ!$B$33:$B$776,F$119)+'СЕТ СН'!$I$14+СВЦЭМ!$D$10+'СЕТ СН'!$I$5-'СЕТ СН'!$I$24</f>
        <v>3201.0398942800002</v>
      </c>
      <c r="G142" s="36">
        <f>SUMIFS(СВЦЭМ!$D$33:$D$776,СВЦЭМ!$A$33:$A$776,$A142,СВЦЭМ!$B$33:$B$776,G$119)+'СЕТ СН'!$I$14+СВЦЭМ!$D$10+'СЕТ СН'!$I$5-'СЕТ СН'!$I$24</f>
        <v>3200.9337914800003</v>
      </c>
      <c r="H142" s="36">
        <f>SUMIFS(СВЦЭМ!$D$33:$D$776,СВЦЭМ!$A$33:$A$776,$A142,СВЦЭМ!$B$33:$B$776,H$119)+'СЕТ СН'!$I$14+СВЦЭМ!$D$10+'СЕТ СН'!$I$5-'СЕТ СН'!$I$24</f>
        <v>3203.2204779399999</v>
      </c>
      <c r="I142" s="36">
        <f>SUMIFS(СВЦЭМ!$D$33:$D$776,СВЦЭМ!$A$33:$A$776,$A142,СВЦЭМ!$B$33:$B$776,I$119)+'СЕТ СН'!$I$14+СВЦЭМ!$D$10+'СЕТ СН'!$I$5-'СЕТ СН'!$I$24</f>
        <v>3192.08902635</v>
      </c>
      <c r="J142" s="36">
        <f>SUMIFS(СВЦЭМ!$D$33:$D$776,СВЦЭМ!$A$33:$A$776,$A142,СВЦЭМ!$B$33:$B$776,J$119)+'СЕТ СН'!$I$14+СВЦЭМ!$D$10+'СЕТ СН'!$I$5-'СЕТ СН'!$I$24</f>
        <v>3182.77356599</v>
      </c>
      <c r="K142" s="36">
        <f>SUMIFS(СВЦЭМ!$D$33:$D$776,СВЦЭМ!$A$33:$A$776,$A142,СВЦЭМ!$B$33:$B$776,K$119)+'СЕТ СН'!$I$14+СВЦЭМ!$D$10+'СЕТ СН'!$I$5-'СЕТ СН'!$I$24</f>
        <v>3201.1336180500002</v>
      </c>
      <c r="L142" s="36">
        <f>SUMIFS(СВЦЭМ!$D$33:$D$776,СВЦЭМ!$A$33:$A$776,$A142,СВЦЭМ!$B$33:$B$776,L$119)+'СЕТ СН'!$I$14+СВЦЭМ!$D$10+'СЕТ СН'!$I$5-'СЕТ СН'!$I$24</f>
        <v>3175.1657094800003</v>
      </c>
      <c r="M142" s="36">
        <f>SUMIFS(СВЦЭМ!$D$33:$D$776,СВЦЭМ!$A$33:$A$776,$A142,СВЦЭМ!$B$33:$B$776,M$119)+'СЕТ СН'!$I$14+СВЦЭМ!$D$10+'СЕТ СН'!$I$5-'СЕТ СН'!$I$24</f>
        <v>3122.4323902400001</v>
      </c>
      <c r="N142" s="36">
        <f>SUMIFS(СВЦЭМ!$D$33:$D$776,СВЦЭМ!$A$33:$A$776,$A142,СВЦЭМ!$B$33:$B$776,N$119)+'СЕТ СН'!$I$14+СВЦЭМ!$D$10+'СЕТ СН'!$I$5-'СЕТ СН'!$I$24</f>
        <v>3102.5668652700001</v>
      </c>
      <c r="O142" s="36">
        <f>SUMIFS(СВЦЭМ!$D$33:$D$776,СВЦЭМ!$A$33:$A$776,$A142,СВЦЭМ!$B$33:$B$776,O$119)+'СЕТ СН'!$I$14+СВЦЭМ!$D$10+'СЕТ СН'!$I$5-'СЕТ СН'!$I$24</f>
        <v>3111.9583581900001</v>
      </c>
      <c r="P142" s="36">
        <f>SUMIFS(СВЦЭМ!$D$33:$D$776,СВЦЭМ!$A$33:$A$776,$A142,СВЦЭМ!$B$33:$B$776,P$119)+'СЕТ СН'!$I$14+СВЦЭМ!$D$10+'СЕТ СН'!$I$5-'СЕТ СН'!$I$24</f>
        <v>3114.9912749200003</v>
      </c>
      <c r="Q142" s="36">
        <f>SUMIFS(СВЦЭМ!$D$33:$D$776,СВЦЭМ!$A$33:$A$776,$A142,СВЦЭМ!$B$33:$B$776,Q$119)+'СЕТ СН'!$I$14+СВЦЭМ!$D$10+'СЕТ СН'!$I$5-'СЕТ СН'!$I$24</f>
        <v>3115.3876272699999</v>
      </c>
      <c r="R142" s="36">
        <f>SUMIFS(СВЦЭМ!$D$33:$D$776,СВЦЭМ!$A$33:$A$776,$A142,СВЦЭМ!$B$33:$B$776,R$119)+'СЕТ СН'!$I$14+СВЦЭМ!$D$10+'СЕТ СН'!$I$5-'СЕТ СН'!$I$24</f>
        <v>3103.7665756800002</v>
      </c>
      <c r="S142" s="36">
        <f>SUMIFS(СВЦЭМ!$D$33:$D$776,СВЦЭМ!$A$33:$A$776,$A142,СВЦЭМ!$B$33:$B$776,S$119)+'СЕТ СН'!$I$14+СВЦЭМ!$D$10+'СЕТ СН'!$I$5-'СЕТ СН'!$I$24</f>
        <v>3088.5855641500002</v>
      </c>
      <c r="T142" s="36">
        <f>SUMIFS(СВЦЭМ!$D$33:$D$776,СВЦЭМ!$A$33:$A$776,$A142,СВЦЭМ!$B$33:$B$776,T$119)+'СЕТ СН'!$I$14+СВЦЭМ!$D$10+'СЕТ СН'!$I$5-'СЕТ СН'!$I$24</f>
        <v>3075.0016622100002</v>
      </c>
      <c r="U142" s="36">
        <f>SUMIFS(СВЦЭМ!$D$33:$D$776,СВЦЭМ!$A$33:$A$776,$A142,СВЦЭМ!$B$33:$B$776,U$119)+'СЕТ СН'!$I$14+СВЦЭМ!$D$10+'СЕТ СН'!$I$5-'СЕТ СН'!$I$24</f>
        <v>3071.2575631100003</v>
      </c>
      <c r="V142" s="36">
        <f>SUMIFS(СВЦЭМ!$D$33:$D$776,СВЦЭМ!$A$33:$A$776,$A142,СВЦЭМ!$B$33:$B$776,V$119)+'СЕТ СН'!$I$14+СВЦЭМ!$D$10+'СЕТ СН'!$I$5-'СЕТ СН'!$I$24</f>
        <v>3082.3570739300003</v>
      </c>
      <c r="W142" s="36">
        <f>SUMIFS(СВЦЭМ!$D$33:$D$776,СВЦЭМ!$A$33:$A$776,$A142,СВЦЭМ!$B$33:$B$776,W$119)+'СЕТ СН'!$I$14+СВЦЭМ!$D$10+'СЕТ СН'!$I$5-'СЕТ СН'!$I$24</f>
        <v>3095.3076702300004</v>
      </c>
      <c r="X142" s="36">
        <f>SUMIFS(СВЦЭМ!$D$33:$D$776,СВЦЭМ!$A$33:$A$776,$A142,СВЦЭМ!$B$33:$B$776,X$119)+'СЕТ СН'!$I$14+СВЦЭМ!$D$10+'СЕТ СН'!$I$5-'СЕТ СН'!$I$24</f>
        <v>3089.1021534400002</v>
      </c>
      <c r="Y142" s="36">
        <f>SUMIFS(СВЦЭМ!$D$33:$D$776,СВЦЭМ!$A$33:$A$776,$A142,СВЦЭМ!$B$33:$B$776,Y$119)+'СЕТ СН'!$I$14+СВЦЭМ!$D$10+'СЕТ СН'!$I$5-'СЕТ СН'!$I$24</f>
        <v>3108.5302316000002</v>
      </c>
    </row>
    <row r="143" spans="1:25" ht="15.75" x14ac:dyDescent="0.2">
      <c r="A143" s="35">
        <f t="shared" si="3"/>
        <v>44159</v>
      </c>
      <c r="B143" s="36">
        <f>SUMIFS(СВЦЭМ!$D$33:$D$776,СВЦЭМ!$A$33:$A$776,$A143,СВЦЭМ!$B$33:$B$776,B$119)+'СЕТ СН'!$I$14+СВЦЭМ!$D$10+'СЕТ СН'!$I$5-'СЕТ СН'!$I$24</f>
        <v>3123.2448834800002</v>
      </c>
      <c r="C143" s="36">
        <f>SUMIFS(СВЦЭМ!$D$33:$D$776,СВЦЭМ!$A$33:$A$776,$A143,СВЦЭМ!$B$33:$B$776,C$119)+'СЕТ СН'!$I$14+СВЦЭМ!$D$10+'СЕТ СН'!$I$5-'СЕТ СН'!$I$24</f>
        <v>3207.0147622900004</v>
      </c>
      <c r="D143" s="36">
        <f>SUMIFS(СВЦЭМ!$D$33:$D$776,СВЦЭМ!$A$33:$A$776,$A143,СВЦЭМ!$B$33:$B$776,D$119)+'СЕТ СН'!$I$14+СВЦЭМ!$D$10+'СЕТ СН'!$I$5-'СЕТ СН'!$I$24</f>
        <v>3266.00440273</v>
      </c>
      <c r="E143" s="36">
        <f>SUMIFS(СВЦЭМ!$D$33:$D$776,СВЦЭМ!$A$33:$A$776,$A143,СВЦЭМ!$B$33:$B$776,E$119)+'СЕТ СН'!$I$14+СВЦЭМ!$D$10+'СЕТ СН'!$I$5-'СЕТ СН'!$I$24</f>
        <v>3284.1361363100004</v>
      </c>
      <c r="F143" s="36">
        <f>SUMIFS(СВЦЭМ!$D$33:$D$776,СВЦЭМ!$A$33:$A$776,$A143,СВЦЭМ!$B$33:$B$776,F$119)+'СЕТ СН'!$I$14+СВЦЭМ!$D$10+'СЕТ СН'!$I$5-'СЕТ СН'!$I$24</f>
        <v>3282.6098664700003</v>
      </c>
      <c r="G143" s="36">
        <f>SUMIFS(СВЦЭМ!$D$33:$D$776,СВЦЭМ!$A$33:$A$776,$A143,СВЦЭМ!$B$33:$B$776,G$119)+'СЕТ СН'!$I$14+СВЦЭМ!$D$10+'СЕТ СН'!$I$5-'СЕТ СН'!$I$24</f>
        <v>3268.8794308700003</v>
      </c>
      <c r="H143" s="36">
        <f>SUMIFS(СВЦЭМ!$D$33:$D$776,СВЦЭМ!$A$33:$A$776,$A143,СВЦЭМ!$B$33:$B$776,H$119)+'СЕТ СН'!$I$14+СВЦЭМ!$D$10+'СЕТ СН'!$I$5-'СЕТ СН'!$I$24</f>
        <v>3229.9821637</v>
      </c>
      <c r="I143" s="36">
        <f>SUMIFS(СВЦЭМ!$D$33:$D$776,СВЦЭМ!$A$33:$A$776,$A143,СВЦЭМ!$B$33:$B$776,I$119)+'СЕТ СН'!$I$14+СВЦЭМ!$D$10+'СЕТ СН'!$I$5-'СЕТ СН'!$I$24</f>
        <v>3176.5662991200002</v>
      </c>
      <c r="J143" s="36">
        <f>SUMIFS(СВЦЭМ!$D$33:$D$776,СВЦЭМ!$A$33:$A$776,$A143,СВЦЭМ!$B$33:$B$776,J$119)+'СЕТ СН'!$I$14+СВЦЭМ!$D$10+'СЕТ СН'!$I$5-'СЕТ СН'!$I$24</f>
        <v>3146.93641243</v>
      </c>
      <c r="K143" s="36">
        <f>SUMIFS(СВЦЭМ!$D$33:$D$776,СВЦЭМ!$A$33:$A$776,$A143,СВЦЭМ!$B$33:$B$776,K$119)+'СЕТ СН'!$I$14+СВЦЭМ!$D$10+'СЕТ СН'!$I$5-'СЕТ СН'!$I$24</f>
        <v>3145.2424568800002</v>
      </c>
      <c r="L143" s="36">
        <f>SUMIFS(СВЦЭМ!$D$33:$D$776,СВЦЭМ!$A$33:$A$776,$A143,СВЦЭМ!$B$33:$B$776,L$119)+'СЕТ СН'!$I$14+СВЦЭМ!$D$10+'СЕТ СН'!$I$5-'СЕТ СН'!$I$24</f>
        <v>3112.69245387</v>
      </c>
      <c r="M143" s="36">
        <f>SUMIFS(СВЦЭМ!$D$33:$D$776,СВЦЭМ!$A$33:$A$776,$A143,СВЦЭМ!$B$33:$B$776,M$119)+'СЕТ СН'!$I$14+СВЦЭМ!$D$10+'СЕТ СН'!$I$5-'СЕТ СН'!$I$24</f>
        <v>3064.9429849300004</v>
      </c>
      <c r="N143" s="36">
        <f>SUMIFS(СВЦЭМ!$D$33:$D$776,СВЦЭМ!$A$33:$A$776,$A143,СВЦЭМ!$B$33:$B$776,N$119)+'СЕТ СН'!$I$14+СВЦЭМ!$D$10+'СЕТ СН'!$I$5-'СЕТ СН'!$I$24</f>
        <v>3057.1305862600002</v>
      </c>
      <c r="O143" s="36">
        <f>SUMIFS(СВЦЭМ!$D$33:$D$776,СВЦЭМ!$A$33:$A$776,$A143,СВЦЭМ!$B$33:$B$776,O$119)+'СЕТ СН'!$I$14+СВЦЭМ!$D$10+'СЕТ СН'!$I$5-'СЕТ СН'!$I$24</f>
        <v>3076.9528230200003</v>
      </c>
      <c r="P143" s="36">
        <f>SUMIFS(СВЦЭМ!$D$33:$D$776,СВЦЭМ!$A$33:$A$776,$A143,СВЦЭМ!$B$33:$B$776,P$119)+'СЕТ СН'!$I$14+СВЦЭМ!$D$10+'СЕТ СН'!$I$5-'СЕТ СН'!$I$24</f>
        <v>3089.5685899300001</v>
      </c>
      <c r="Q143" s="36">
        <f>SUMIFS(СВЦЭМ!$D$33:$D$776,СВЦЭМ!$A$33:$A$776,$A143,СВЦЭМ!$B$33:$B$776,Q$119)+'СЕТ СН'!$I$14+СВЦЭМ!$D$10+'СЕТ СН'!$I$5-'СЕТ СН'!$I$24</f>
        <v>3098.0378296900003</v>
      </c>
      <c r="R143" s="36">
        <f>SUMIFS(СВЦЭМ!$D$33:$D$776,СВЦЭМ!$A$33:$A$776,$A143,СВЦЭМ!$B$33:$B$776,R$119)+'СЕТ СН'!$I$14+СВЦЭМ!$D$10+'СЕТ СН'!$I$5-'СЕТ СН'!$I$24</f>
        <v>3106.5432809600002</v>
      </c>
      <c r="S143" s="36">
        <f>SUMIFS(СВЦЭМ!$D$33:$D$776,СВЦЭМ!$A$33:$A$776,$A143,СВЦЭМ!$B$33:$B$776,S$119)+'СЕТ СН'!$I$14+СВЦЭМ!$D$10+'СЕТ СН'!$I$5-'СЕТ СН'!$I$24</f>
        <v>3094.53593585</v>
      </c>
      <c r="T143" s="36">
        <f>SUMIFS(СВЦЭМ!$D$33:$D$776,СВЦЭМ!$A$33:$A$776,$A143,СВЦЭМ!$B$33:$B$776,T$119)+'СЕТ СН'!$I$14+СВЦЭМ!$D$10+'СЕТ СН'!$I$5-'СЕТ СН'!$I$24</f>
        <v>3057.4579564200003</v>
      </c>
      <c r="U143" s="36">
        <f>SUMIFS(СВЦЭМ!$D$33:$D$776,СВЦЭМ!$A$33:$A$776,$A143,СВЦЭМ!$B$33:$B$776,U$119)+'СЕТ СН'!$I$14+СВЦЭМ!$D$10+'СЕТ СН'!$I$5-'СЕТ СН'!$I$24</f>
        <v>3041.4929234800002</v>
      </c>
      <c r="V143" s="36">
        <f>SUMIFS(СВЦЭМ!$D$33:$D$776,СВЦЭМ!$A$33:$A$776,$A143,СВЦЭМ!$B$33:$B$776,V$119)+'СЕТ СН'!$I$14+СВЦЭМ!$D$10+'СЕТ СН'!$I$5-'СЕТ СН'!$I$24</f>
        <v>3050.2387659800002</v>
      </c>
      <c r="W143" s="36">
        <f>SUMIFS(СВЦЭМ!$D$33:$D$776,СВЦЭМ!$A$33:$A$776,$A143,СВЦЭМ!$B$33:$B$776,W$119)+'СЕТ СН'!$I$14+СВЦЭМ!$D$10+'СЕТ СН'!$I$5-'СЕТ СН'!$I$24</f>
        <v>3060.4776150100001</v>
      </c>
      <c r="X143" s="36">
        <f>SUMIFS(СВЦЭМ!$D$33:$D$776,СВЦЭМ!$A$33:$A$776,$A143,СВЦЭМ!$B$33:$B$776,X$119)+'СЕТ СН'!$I$14+СВЦЭМ!$D$10+'СЕТ СН'!$I$5-'СЕТ СН'!$I$24</f>
        <v>3060.7419995700002</v>
      </c>
      <c r="Y143" s="36">
        <f>SUMIFS(СВЦЭМ!$D$33:$D$776,СВЦЭМ!$A$33:$A$776,$A143,СВЦЭМ!$B$33:$B$776,Y$119)+'СЕТ СН'!$I$14+СВЦЭМ!$D$10+'СЕТ СН'!$I$5-'СЕТ СН'!$I$24</f>
        <v>3085.8669625900002</v>
      </c>
    </row>
    <row r="144" spans="1:25" ht="15.75" x14ac:dyDescent="0.2">
      <c r="A144" s="35">
        <f t="shared" si="3"/>
        <v>44160</v>
      </c>
      <c r="B144" s="36">
        <f>SUMIFS(СВЦЭМ!$D$33:$D$776,СВЦЭМ!$A$33:$A$776,$A144,СВЦЭМ!$B$33:$B$776,B$119)+'СЕТ СН'!$I$14+СВЦЭМ!$D$10+'СЕТ СН'!$I$5-'СЕТ СН'!$I$24</f>
        <v>3124.99766774</v>
      </c>
      <c r="C144" s="36">
        <f>SUMIFS(СВЦЭМ!$D$33:$D$776,СВЦЭМ!$A$33:$A$776,$A144,СВЦЭМ!$B$33:$B$776,C$119)+'СЕТ СН'!$I$14+СВЦЭМ!$D$10+'СЕТ СН'!$I$5-'СЕТ СН'!$I$24</f>
        <v>3200.1505867100004</v>
      </c>
      <c r="D144" s="36">
        <f>SUMIFS(СВЦЭМ!$D$33:$D$776,СВЦЭМ!$A$33:$A$776,$A144,СВЦЭМ!$B$33:$B$776,D$119)+'СЕТ СН'!$I$14+СВЦЭМ!$D$10+'СЕТ СН'!$I$5-'СЕТ СН'!$I$24</f>
        <v>3250.7523887000002</v>
      </c>
      <c r="E144" s="36">
        <f>SUMIFS(СВЦЭМ!$D$33:$D$776,СВЦЭМ!$A$33:$A$776,$A144,СВЦЭМ!$B$33:$B$776,E$119)+'СЕТ СН'!$I$14+СВЦЭМ!$D$10+'СЕТ СН'!$I$5-'СЕТ СН'!$I$24</f>
        <v>3259.3235497400001</v>
      </c>
      <c r="F144" s="36">
        <f>SUMIFS(СВЦЭМ!$D$33:$D$776,СВЦЭМ!$A$33:$A$776,$A144,СВЦЭМ!$B$33:$B$776,F$119)+'СЕТ СН'!$I$14+СВЦЭМ!$D$10+'СЕТ СН'!$I$5-'СЕТ СН'!$I$24</f>
        <v>3253.6537732700003</v>
      </c>
      <c r="G144" s="36">
        <f>SUMIFS(СВЦЭМ!$D$33:$D$776,СВЦЭМ!$A$33:$A$776,$A144,СВЦЭМ!$B$33:$B$776,G$119)+'СЕТ СН'!$I$14+СВЦЭМ!$D$10+'СЕТ СН'!$I$5-'СЕТ СН'!$I$24</f>
        <v>3243.0655986100001</v>
      </c>
      <c r="H144" s="36">
        <f>SUMIFS(СВЦЭМ!$D$33:$D$776,СВЦЭМ!$A$33:$A$776,$A144,СВЦЭМ!$B$33:$B$776,H$119)+'СЕТ СН'!$I$14+СВЦЭМ!$D$10+'СЕТ СН'!$I$5-'СЕТ СН'!$I$24</f>
        <v>3220.1526863500003</v>
      </c>
      <c r="I144" s="36">
        <f>SUMIFS(СВЦЭМ!$D$33:$D$776,СВЦЭМ!$A$33:$A$776,$A144,СВЦЭМ!$B$33:$B$776,I$119)+'СЕТ СН'!$I$14+СВЦЭМ!$D$10+'СЕТ СН'!$I$5-'СЕТ СН'!$I$24</f>
        <v>3183.7371661500001</v>
      </c>
      <c r="J144" s="36">
        <f>SUMIFS(СВЦЭМ!$D$33:$D$776,СВЦЭМ!$A$33:$A$776,$A144,СВЦЭМ!$B$33:$B$776,J$119)+'СЕТ СН'!$I$14+СВЦЭМ!$D$10+'СЕТ СН'!$I$5-'СЕТ СН'!$I$24</f>
        <v>3168.3977590100003</v>
      </c>
      <c r="K144" s="36">
        <f>SUMIFS(СВЦЭМ!$D$33:$D$776,СВЦЭМ!$A$33:$A$776,$A144,СВЦЭМ!$B$33:$B$776,K$119)+'СЕТ СН'!$I$14+СВЦЭМ!$D$10+'СЕТ СН'!$I$5-'СЕТ СН'!$I$24</f>
        <v>3160.19558551</v>
      </c>
      <c r="L144" s="36">
        <f>SUMIFS(СВЦЭМ!$D$33:$D$776,СВЦЭМ!$A$33:$A$776,$A144,СВЦЭМ!$B$33:$B$776,L$119)+'СЕТ СН'!$I$14+СВЦЭМ!$D$10+'СЕТ СН'!$I$5-'СЕТ СН'!$I$24</f>
        <v>3129.78699353</v>
      </c>
      <c r="M144" s="36">
        <f>SUMIFS(СВЦЭМ!$D$33:$D$776,СВЦЭМ!$A$33:$A$776,$A144,СВЦЭМ!$B$33:$B$776,M$119)+'СЕТ СН'!$I$14+СВЦЭМ!$D$10+'СЕТ СН'!$I$5-'СЕТ СН'!$I$24</f>
        <v>3082.5212653600001</v>
      </c>
      <c r="N144" s="36">
        <f>SUMIFS(СВЦЭМ!$D$33:$D$776,СВЦЭМ!$A$33:$A$776,$A144,СВЦЭМ!$B$33:$B$776,N$119)+'СЕТ СН'!$I$14+СВЦЭМ!$D$10+'СЕТ СН'!$I$5-'СЕТ СН'!$I$24</f>
        <v>3069.0980267</v>
      </c>
      <c r="O144" s="36">
        <f>SUMIFS(СВЦЭМ!$D$33:$D$776,СВЦЭМ!$A$33:$A$776,$A144,СВЦЭМ!$B$33:$B$776,O$119)+'СЕТ СН'!$I$14+СВЦЭМ!$D$10+'СЕТ СН'!$I$5-'СЕТ СН'!$I$24</f>
        <v>3084.7342648000003</v>
      </c>
      <c r="P144" s="36">
        <f>SUMIFS(СВЦЭМ!$D$33:$D$776,СВЦЭМ!$A$33:$A$776,$A144,СВЦЭМ!$B$33:$B$776,P$119)+'СЕТ СН'!$I$14+СВЦЭМ!$D$10+'СЕТ СН'!$I$5-'СЕТ СН'!$I$24</f>
        <v>3092.4342032600002</v>
      </c>
      <c r="Q144" s="36">
        <f>SUMIFS(СВЦЭМ!$D$33:$D$776,СВЦЭМ!$A$33:$A$776,$A144,СВЦЭМ!$B$33:$B$776,Q$119)+'СЕТ СН'!$I$14+СВЦЭМ!$D$10+'СЕТ СН'!$I$5-'СЕТ СН'!$I$24</f>
        <v>3091.6341223300001</v>
      </c>
      <c r="R144" s="36">
        <f>SUMIFS(СВЦЭМ!$D$33:$D$776,СВЦЭМ!$A$33:$A$776,$A144,СВЦЭМ!$B$33:$B$776,R$119)+'СЕТ СН'!$I$14+СВЦЭМ!$D$10+'СЕТ СН'!$I$5-'СЕТ СН'!$I$24</f>
        <v>3090.8020932400004</v>
      </c>
      <c r="S144" s="36">
        <f>SUMIFS(СВЦЭМ!$D$33:$D$776,СВЦЭМ!$A$33:$A$776,$A144,СВЦЭМ!$B$33:$B$776,S$119)+'СЕТ СН'!$I$14+СВЦЭМ!$D$10+'СЕТ СН'!$I$5-'СЕТ СН'!$I$24</f>
        <v>3078.16358433</v>
      </c>
      <c r="T144" s="36">
        <f>SUMIFS(СВЦЭМ!$D$33:$D$776,СВЦЭМ!$A$33:$A$776,$A144,СВЦЭМ!$B$33:$B$776,T$119)+'СЕТ СН'!$I$14+СВЦЭМ!$D$10+'СЕТ СН'!$I$5-'СЕТ СН'!$I$24</f>
        <v>3090.7310397700003</v>
      </c>
      <c r="U144" s="36">
        <f>SUMIFS(СВЦЭМ!$D$33:$D$776,СВЦЭМ!$A$33:$A$776,$A144,СВЦЭМ!$B$33:$B$776,U$119)+'СЕТ СН'!$I$14+СВЦЭМ!$D$10+'СЕТ СН'!$I$5-'СЕТ СН'!$I$24</f>
        <v>3085.8447912700003</v>
      </c>
      <c r="V144" s="36">
        <f>SUMIFS(СВЦЭМ!$D$33:$D$776,СВЦЭМ!$A$33:$A$776,$A144,СВЦЭМ!$B$33:$B$776,V$119)+'СЕТ СН'!$I$14+СВЦЭМ!$D$10+'СЕТ СН'!$I$5-'СЕТ СН'!$I$24</f>
        <v>3072.8432429600002</v>
      </c>
      <c r="W144" s="36">
        <f>SUMIFS(СВЦЭМ!$D$33:$D$776,СВЦЭМ!$A$33:$A$776,$A144,СВЦЭМ!$B$33:$B$776,W$119)+'СЕТ СН'!$I$14+СВЦЭМ!$D$10+'СЕТ СН'!$I$5-'СЕТ СН'!$I$24</f>
        <v>3077.1696884200001</v>
      </c>
      <c r="X144" s="36">
        <f>SUMIFS(СВЦЭМ!$D$33:$D$776,СВЦЭМ!$A$33:$A$776,$A144,СВЦЭМ!$B$33:$B$776,X$119)+'СЕТ СН'!$I$14+СВЦЭМ!$D$10+'СЕТ СН'!$I$5-'СЕТ СН'!$I$24</f>
        <v>3090.6774541700001</v>
      </c>
      <c r="Y144" s="36">
        <f>SUMIFS(СВЦЭМ!$D$33:$D$776,СВЦЭМ!$A$33:$A$776,$A144,СВЦЭМ!$B$33:$B$776,Y$119)+'СЕТ СН'!$I$14+СВЦЭМ!$D$10+'СЕТ СН'!$I$5-'СЕТ СН'!$I$24</f>
        <v>3109.6832360400003</v>
      </c>
    </row>
    <row r="145" spans="1:27" ht="15.75" x14ac:dyDescent="0.2">
      <c r="A145" s="35">
        <f t="shared" si="3"/>
        <v>44161</v>
      </c>
      <c r="B145" s="36">
        <f>SUMIFS(СВЦЭМ!$D$33:$D$776,СВЦЭМ!$A$33:$A$776,$A145,СВЦЭМ!$B$33:$B$776,B$119)+'СЕТ СН'!$I$14+СВЦЭМ!$D$10+'СЕТ СН'!$I$5-'СЕТ СН'!$I$24</f>
        <v>3107.3501844000002</v>
      </c>
      <c r="C145" s="36">
        <f>SUMIFS(СВЦЭМ!$D$33:$D$776,СВЦЭМ!$A$33:$A$776,$A145,СВЦЭМ!$B$33:$B$776,C$119)+'СЕТ СН'!$I$14+СВЦЭМ!$D$10+'СЕТ СН'!$I$5-'СЕТ СН'!$I$24</f>
        <v>3184.8731041300002</v>
      </c>
      <c r="D145" s="36">
        <f>SUMIFS(СВЦЭМ!$D$33:$D$776,СВЦЭМ!$A$33:$A$776,$A145,СВЦЭМ!$B$33:$B$776,D$119)+'СЕТ СН'!$I$14+СВЦЭМ!$D$10+'СЕТ СН'!$I$5-'СЕТ СН'!$I$24</f>
        <v>3241.8866866500002</v>
      </c>
      <c r="E145" s="36">
        <f>SUMIFS(СВЦЭМ!$D$33:$D$776,СВЦЭМ!$A$33:$A$776,$A145,СВЦЭМ!$B$33:$B$776,E$119)+'СЕТ СН'!$I$14+СВЦЭМ!$D$10+'СЕТ СН'!$I$5-'СЕТ СН'!$I$24</f>
        <v>3250.6390153299999</v>
      </c>
      <c r="F145" s="36">
        <f>SUMIFS(СВЦЭМ!$D$33:$D$776,СВЦЭМ!$A$33:$A$776,$A145,СВЦЭМ!$B$33:$B$776,F$119)+'СЕТ СН'!$I$14+СВЦЭМ!$D$10+'СЕТ СН'!$I$5-'СЕТ СН'!$I$24</f>
        <v>3243.0264651300004</v>
      </c>
      <c r="G145" s="36">
        <f>SUMIFS(СВЦЭМ!$D$33:$D$776,СВЦЭМ!$A$33:$A$776,$A145,СВЦЭМ!$B$33:$B$776,G$119)+'СЕТ СН'!$I$14+СВЦЭМ!$D$10+'СЕТ СН'!$I$5-'СЕТ СН'!$I$24</f>
        <v>3222.2075923100001</v>
      </c>
      <c r="H145" s="36">
        <f>SUMIFS(СВЦЭМ!$D$33:$D$776,СВЦЭМ!$A$33:$A$776,$A145,СВЦЭМ!$B$33:$B$776,H$119)+'СЕТ СН'!$I$14+СВЦЭМ!$D$10+'СЕТ СН'!$I$5-'СЕТ СН'!$I$24</f>
        <v>3195.3703115500002</v>
      </c>
      <c r="I145" s="36">
        <f>SUMIFS(СВЦЭМ!$D$33:$D$776,СВЦЭМ!$A$33:$A$776,$A145,СВЦЭМ!$B$33:$B$776,I$119)+'СЕТ СН'!$I$14+СВЦЭМ!$D$10+'СЕТ СН'!$I$5-'СЕТ СН'!$I$24</f>
        <v>3163.6149633200002</v>
      </c>
      <c r="J145" s="36">
        <f>SUMIFS(СВЦЭМ!$D$33:$D$776,СВЦЭМ!$A$33:$A$776,$A145,СВЦЭМ!$B$33:$B$776,J$119)+'СЕТ СН'!$I$14+СВЦЭМ!$D$10+'СЕТ СН'!$I$5-'СЕТ СН'!$I$24</f>
        <v>3144.5984523100001</v>
      </c>
      <c r="K145" s="36">
        <f>SUMIFS(СВЦЭМ!$D$33:$D$776,СВЦЭМ!$A$33:$A$776,$A145,СВЦЭМ!$B$33:$B$776,K$119)+'СЕТ СН'!$I$14+СВЦЭМ!$D$10+'СЕТ СН'!$I$5-'СЕТ СН'!$I$24</f>
        <v>3147.0349065800001</v>
      </c>
      <c r="L145" s="36">
        <f>SUMIFS(СВЦЭМ!$D$33:$D$776,СВЦЭМ!$A$33:$A$776,$A145,СВЦЭМ!$B$33:$B$776,L$119)+'СЕТ СН'!$I$14+СВЦЭМ!$D$10+'СЕТ СН'!$I$5-'СЕТ СН'!$I$24</f>
        <v>3118.9934930100003</v>
      </c>
      <c r="M145" s="36">
        <f>SUMIFS(СВЦЭМ!$D$33:$D$776,СВЦЭМ!$A$33:$A$776,$A145,СВЦЭМ!$B$33:$B$776,M$119)+'СЕТ СН'!$I$14+СВЦЭМ!$D$10+'СЕТ СН'!$I$5-'СЕТ СН'!$I$24</f>
        <v>3083.34911715</v>
      </c>
      <c r="N145" s="36">
        <f>SUMIFS(СВЦЭМ!$D$33:$D$776,СВЦЭМ!$A$33:$A$776,$A145,СВЦЭМ!$B$33:$B$776,N$119)+'СЕТ СН'!$I$14+СВЦЭМ!$D$10+'СЕТ СН'!$I$5-'СЕТ СН'!$I$24</f>
        <v>3091.5250529900004</v>
      </c>
      <c r="O145" s="36">
        <f>SUMIFS(СВЦЭМ!$D$33:$D$776,СВЦЭМ!$A$33:$A$776,$A145,СВЦЭМ!$B$33:$B$776,O$119)+'СЕТ СН'!$I$14+СВЦЭМ!$D$10+'СЕТ СН'!$I$5-'СЕТ СН'!$I$24</f>
        <v>3095.4493462099999</v>
      </c>
      <c r="P145" s="36">
        <f>SUMIFS(СВЦЭМ!$D$33:$D$776,СВЦЭМ!$A$33:$A$776,$A145,СВЦЭМ!$B$33:$B$776,P$119)+'СЕТ СН'!$I$14+СВЦЭМ!$D$10+'СЕТ СН'!$I$5-'СЕТ СН'!$I$24</f>
        <v>3097.7855881</v>
      </c>
      <c r="Q145" s="36">
        <f>SUMIFS(СВЦЭМ!$D$33:$D$776,СВЦЭМ!$A$33:$A$776,$A145,СВЦЭМ!$B$33:$B$776,Q$119)+'СЕТ СН'!$I$14+СВЦЭМ!$D$10+'СЕТ СН'!$I$5-'СЕТ СН'!$I$24</f>
        <v>3099.7262029500002</v>
      </c>
      <c r="R145" s="36">
        <f>SUMIFS(СВЦЭМ!$D$33:$D$776,СВЦЭМ!$A$33:$A$776,$A145,СВЦЭМ!$B$33:$B$776,R$119)+'СЕТ СН'!$I$14+СВЦЭМ!$D$10+'СЕТ СН'!$I$5-'СЕТ СН'!$I$24</f>
        <v>3086.4320307600001</v>
      </c>
      <c r="S145" s="36">
        <f>SUMIFS(СВЦЭМ!$D$33:$D$776,СВЦЭМ!$A$33:$A$776,$A145,СВЦЭМ!$B$33:$B$776,S$119)+'СЕТ СН'!$I$14+СВЦЭМ!$D$10+'СЕТ СН'!$I$5-'СЕТ СН'!$I$24</f>
        <v>3067.9679713400001</v>
      </c>
      <c r="T145" s="36">
        <f>SUMIFS(СВЦЭМ!$D$33:$D$776,СВЦЭМ!$A$33:$A$776,$A145,СВЦЭМ!$B$33:$B$776,T$119)+'СЕТ СН'!$I$14+СВЦЭМ!$D$10+'СЕТ СН'!$I$5-'СЕТ СН'!$I$24</f>
        <v>3084.8342296600003</v>
      </c>
      <c r="U145" s="36">
        <f>SUMIFS(СВЦЭМ!$D$33:$D$776,СВЦЭМ!$A$33:$A$776,$A145,СВЦЭМ!$B$33:$B$776,U$119)+'СЕТ СН'!$I$14+СВЦЭМ!$D$10+'СЕТ СН'!$I$5-'СЕТ СН'!$I$24</f>
        <v>3074.8994235700002</v>
      </c>
      <c r="V145" s="36">
        <f>SUMIFS(СВЦЭМ!$D$33:$D$776,СВЦЭМ!$A$33:$A$776,$A145,СВЦЭМ!$B$33:$B$776,V$119)+'СЕТ СН'!$I$14+СВЦЭМ!$D$10+'СЕТ СН'!$I$5-'СЕТ СН'!$I$24</f>
        <v>3061.49825917</v>
      </c>
      <c r="W145" s="36">
        <f>SUMIFS(СВЦЭМ!$D$33:$D$776,СВЦЭМ!$A$33:$A$776,$A145,СВЦЭМ!$B$33:$B$776,W$119)+'СЕТ СН'!$I$14+СВЦЭМ!$D$10+'СЕТ СН'!$I$5-'СЕТ СН'!$I$24</f>
        <v>3086.4383812300002</v>
      </c>
      <c r="X145" s="36">
        <f>SUMIFS(СВЦЭМ!$D$33:$D$776,СВЦЭМ!$A$33:$A$776,$A145,СВЦЭМ!$B$33:$B$776,X$119)+'СЕТ СН'!$I$14+СВЦЭМ!$D$10+'СЕТ СН'!$I$5-'СЕТ СН'!$I$24</f>
        <v>3093.7108841200002</v>
      </c>
      <c r="Y145" s="36">
        <f>SUMIFS(СВЦЭМ!$D$33:$D$776,СВЦЭМ!$A$33:$A$776,$A145,СВЦЭМ!$B$33:$B$776,Y$119)+'СЕТ СН'!$I$14+СВЦЭМ!$D$10+'СЕТ СН'!$I$5-'СЕТ СН'!$I$24</f>
        <v>3107.5568311300003</v>
      </c>
    </row>
    <row r="146" spans="1:27" ht="15.75" x14ac:dyDescent="0.2">
      <c r="A146" s="35">
        <f t="shared" si="3"/>
        <v>44162</v>
      </c>
      <c r="B146" s="36">
        <f>SUMIFS(СВЦЭМ!$D$33:$D$776,СВЦЭМ!$A$33:$A$776,$A146,СВЦЭМ!$B$33:$B$776,B$119)+'СЕТ СН'!$I$14+СВЦЭМ!$D$10+'СЕТ СН'!$I$5-'СЕТ СН'!$I$24</f>
        <v>3110.9054314900004</v>
      </c>
      <c r="C146" s="36">
        <f>SUMIFS(СВЦЭМ!$D$33:$D$776,СВЦЭМ!$A$33:$A$776,$A146,СВЦЭМ!$B$33:$B$776,C$119)+'СЕТ СН'!$I$14+СВЦЭМ!$D$10+'СЕТ СН'!$I$5-'СЕТ СН'!$I$24</f>
        <v>3193.4644426900004</v>
      </c>
      <c r="D146" s="36">
        <f>SUMIFS(СВЦЭМ!$D$33:$D$776,СВЦЭМ!$A$33:$A$776,$A146,СВЦЭМ!$B$33:$B$776,D$119)+'СЕТ СН'!$I$14+СВЦЭМ!$D$10+'СЕТ СН'!$I$5-'СЕТ СН'!$I$24</f>
        <v>3252.6289669300004</v>
      </c>
      <c r="E146" s="36">
        <f>SUMIFS(СВЦЭМ!$D$33:$D$776,СВЦЭМ!$A$33:$A$776,$A146,СВЦЭМ!$B$33:$B$776,E$119)+'СЕТ СН'!$I$14+СВЦЭМ!$D$10+'СЕТ СН'!$I$5-'СЕТ СН'!$I$24</f>
        <v>3264.13934169</v>
      </c>
      <c r="F146" s="36">
        <f>SUMIFS(СВЦЭМ!$D$33:$D$776,СВЦЭМ!$A$33:$A$776,$A146,СВЦЭМ!$B$33:$B$776,F$119)+'СЕТ СН'!$I$14+СВЦЭМ!$D$10+'СЕТ СН'!$I$5-'СЕТ СН'!$I$24</f>
        <v>3266.9689883700003</v>
      </c>
      <c r="G146" s="36">
        <f>SUMIFS(СВЦЭМ!$D$33:$D$776,СВЦЭМ!$A$33:$A$776,$A146,СВЦЭМ!$B$33:$B$776,G$119)+'СЕТ СН'!$I$14+СВЦЭМ!$D$10+'СЕТ СН'!$I$5-'СЕТ СН'!$I$24</f>
        <v>3254.9392778500001</v>
      </c>
      <c r="H146" s="36">
        <f>SUMIFS(СВЦЭМ!$D$33:$D$776,СВЦЭМ!$A$33:$A$776,$A146,СВЦЭМ!$B$33:$B$776,H$119)+'СЕТ СН'!$I$14+СВЦЭМ!$D$10+'СЕТ СН'!$I$5-'СЕТ СН'!$I$24</f>
        <v>3209.2509810900001</v>
      </c>
      <c r="I146" s="36">
        <f>SUMIFS(СВЦЭМ!$D$33:$D$776,СВЦЭМ!$A$33:$A$776,$A146,СВЦЭМ!$B$33:$B$776,I$119)+'СЕТ СН'!$I$14+СВЦЭМ!$D$10+'СЕТ СН'!$I$5-'СЕТ СН'!$I$24</f>
        <v>3172.9880414500003</v>
      </c>
      <c r="J146" s="36">
        <f>SUMIFS(СВЦЭМ!$D$33:$D$776,СВЦЭМ!$A$33:$A$776,$A146,СВЦЭМ!$B$33:$B$776,J$119)+'СЕТ СН'!$I$14+СВЦЭМ!$D$10+'СЕТ СН'!$I$5-'СЕТ СН'!$I$24</f>
        <v>3166.1104883100002</v>
      </c>
      <c r="K146" s="36">
        <f>SUMIFS(СВЦЭМ!$D$33:$D$776,СВЦЭМ!$A$33:$A$776,$A146,СВЦЭМ!$B$33:$B$776,K$119)+'СЕТ СН'!$I$14+СВЦЭМ!$D$10+'СЕТ СН'!$I$5-'СЕТ СН'!$I$24</f>
        <v>3168.46396817</v>
      </c>
      <c r="L146" s="36">
        <f>SUMIFS(СВЦЭМ!$D$33:$D$776,СВЦЭМ!$A$33:$A$776,$A146,СВЦЭМ!$B$33:$B$776,L$119)+'СЕТ СН'!$I$14+СВЦЭМ!$D$10+'СЕТ СН'!$I$5-'СЕТ СН'!$I$24</f>
        <v>3139.23293057</v>
      </c>
      <c r="M146" s="36">
        <f>SUMIFS(СВЦЭМ!$D$33:$D$776,СВЦЭМ!$A$33:$A$776,$A146,СВЦЭМ!$B$33:$B$776,M$119)+'СЕТ СН'!$I$14+СВЦЭМ!$D$10+'СЕТ СН'!$I$5-'СЕТ СН'!$I$24</f>
        <v>3089.88087653</v>
      </c>
      <c r="N146" s="36">
        <f>SUMIFS(СВЦЭМ!$D$33:$D$776,СВЦЭМ!$A$33:$A$776,$A146,СВЦЭМ!$B$33:$B$776,N$119)+'СЕТ СН'!$I$14+СВЦЭМ!$D$10+'СЕТ СН'!$I$5-'СЕТ СН'!$I$24</f>
        <v>3075.2743023000003</v>
      </c>
      <c r="O146" s="36">
        <f>SUMIFS(СВЦЭМ!$D$33:$D$776,СВЦЭМ!$A$33:$A$776,$A146,СВЦЭМ!$B$33:$B$776,O$119)+'СЕТ СН'!$I$14+СВЦЭМ!$D$10+'СЕТ СН'!$I$5-'СЕТ СН'!$I$24</f>
        <v>3076.6568356000002</v>
      </c>
      <c r="P146" s="36">
        <f>SUMIFS(СВЦЭМ!$D$33:$D$776,СВЦЭМ!$A$33:$A$776,$A146,СВЦЭМ!$B$33:$B$776,P$119)+'СЕТ СН'!$I$14+СВЦЭМ!$D$10+'СЕТ СН'!$I$5-'СЕТ СН'!$I$24</f>
        <v>3088.5501746099999</v>
      </c>
      <c r="Q146" s="36">
        <f>SUMIFS(СВЦЭМ!$D$33:$D$776,СВЦЭМ!$A$33:$A$776,$A146,СВЦЭМ!$B$33:$B$776,Q$119)+'СЕТ СН'!$I$14+СВЦЭМ!$D$10+'СЕТ СН'!$I$5-'СЕТ СН'!$I$24</f>
        <v>3097.81621683</v>
      </c>
      <c r="R146" s="36">
        <f>SUMIFS(СВЦЭМ!$D$33:$D$776,СВЦЭМ!$A$33:$A$776,$A146,СВЦЭМ!$B$33:$B$776,R$119)+'СЕТ СН'!$I$14+СВЦЭМ!$D$10+'СЕТ СН'!$I$5-'СЕТ СН'!$I$24</f>
        <v>3093.2046311900003</v>
      </c>
      <c r="S146" s="36">
        <f>SUMIFS(СВЦЭМ!$D$33:$D$776,СВЦЭМ!$A$33:$A$776,$A146,СВЦЭМ!$B$33:$B$776,S$119)+'СЕТ СН'!$I$14+СВЦЭМ!$D$10+'СЕТ СН'!$I$5-'СЕТ СН'!$I$24</f>
        <v>3071.63511758</v>
      </c>
      <c r="T146" s="36">
        <f>SUMIFS(СВЦЭМ!$D$33:$D$776,СВЦЭМ!$A$33:$A$776,$A146,СВЦЭМ!$B$33:$B$776,T$119)+'СЕТ СН'!$I$14+СВЦЭМ!$D$10+'СЕТ СН'!$I$5-'СЕТ СН'!$I$24</f>
        <v>3053.0051418400003</v>
      </c>
      <c r="U146" s="36">
        <f>SUMIFS(СВЦЭМ!$D$33:$D$776,СВЦЭМ!$A$33:$A$776,$A146,СВЦЭМ!$B$33:$B$776,U$119)+'СЕТ СН'!$I$14+СВЦЭМ!$D$10+'СЕТ СН'!$I$5-'СЕТ СН'!$I$24</f>
        <v>3053.1604422400001</v>
      </c>
      <c r="V146" s="36">
        <f>SUMIFS(СВЦЭМ!$D$33:$D$776,СВЦЭМ!$A$33:$A$776,$A146,СВЦЭМ!$B$33:$B$776,V$119)+'СЕТ СН'!$I$14+СВЦЭМ!$D$10+'СЕТ СН'!$I$5-'СЕТ СН'!$I$24</f>
        <v>3051.8209979100002</v>
      </c>
      <c r="W146" s="36">
        <f>SUMIFS(СВЦЭМ!$D$33:$D$776,СВЦЭМ!$A$33:$A$776,$A146,СВЦЭМ!$B$33:$B$776,W$119)+'СЕТ СН'!$I$14+СВЦЭМ!$D$10+'СЕТ СН'!$I$5-'СЕТ СН'!$I$24</f>
        <v>3066.0606827199999</v>
      </c>
      <c r="X146" s="36">
        <f>SUMIFS(СВЦЭМ!$D$33:$D$776,СВЦЭМ!$A$33:$A$776,$A146,СВЦЭМ!$B$33:$B$776,X$119)+'СЕТ СН'!$I$14+СВЦЭМ!$D$10+'СЕТ СН'!$I$5-'СЕТ СН'!$I$24</f>
        <v>3077.8875483100001</v>
      </c>
      <c r="Y146" s="36">
        <f>SUMIFS(СВЦЭМ!$D$33:$D$776,СВЦЭМ!$A$33:$A$776,$A146,СВЦЭМ!$B$33:$B$776,Y$119)+'СЕТ СН'!$I$14+СВЦЭМ!$D$10+'СЕТ СН'!$I$5-'СЕТ СН'!$I$24</f>
        <v>3099.3071281299999</v>
      </c>
    </row>
    <row r="147" spans="1:27" ht="15.75" x14ac:dyDescent="0.2">
      <c r="A147" s="35">
        <f t="shared" si="3"/>
        <v>44163</v>
      </c>
      <c r="B147" s="36">
        <f>SUMIFS(СВЦЭМ!$D$33:$D$776,СВЦЭМ!$A$33:$A$776,$A147,СВЦЭМ!$B$33:$B$776,B$119)+'СЕТ СН'!$I$14+СВЦЭМ!$D$10+'СЕТ СН'!$I$5-'СЕТ СН'!$I$24</f>
        <v>3124.137162</v>
      </c>
      <c r="C147" s="36">
        <f>SUMIFS(СВЦЭМ!$D$33:$D$776,СВЦЭМ!$A$33:$A$776,$A147,СВЦЭМ!$B$33:$B$776,C$119)+'СЕТ СН'!$I$14+СВЦЭМ!$D$10+'СЕТ СН'!$I$5-'СЕТ СН'!$I$24</f>
        <v>3192.6397776100002</v>
      </c>
      <c r="D147" s="36">
        <f>SUMIFS(СВЦЭМ!$D$33:$D$776,СВЦЭМ!$A$33:$A$776,$A147,СВЦЭМ!$B$33:$B$776,D$119)+'СЕТ СН'!$I$14+СВЦЭМ!$D$10+'СЕТ СН'!$I$5-'СЕТ СН'!$I$24</f>
        <v>3238.1325701599999</v>
      </c>
      <c r="E147" s="36">
        <f>SUMIFS(СВЦЭМ!$D$33:$D$776,СВЦЭМ!$A$33:$A$776,$A147,СВЦЭМ!$B$33:$B$776,E$119)+'СЕТ СН'!$I$14+СВЦЭМ!$D$10+'СЕТ СН'!$I$5-'СЕТ СН'!$I$24</f>
        <v>3245.26830015</v>
      </c>
      <c r="F147" s="36">
        <f>SUMIFS(СВЦЭМ!$D$33:$D$776,СВЦЭМ!$A$33:$A$776,$A147,СВЦЭМ!$B$33:$B$776,F$119)+'СЕТ СН'!$I$14+СВЦЭМ!$D$10+'СЕТ СН'!$I$5-'СЕТ СН'!$I$24</f>
        <v>3245.0971566400003</v>
      </c>
      <c r="G147" s="36">
        <f>SUMIFS(СВЦЭМ!$D$33:$D$776,СВЦЭМ!$A$33:$A$776,$A147,СВЦЭМ!$B$33:$B$776,G$119)+'СЕТ СН'!$I$14+СВЦЭМ!$D$10+'СЕТ СН'!$I$5-'СЕТ СН'!$I$24</f>
        <v>3240.6715715500004</v>
      </c>
      <c r="H147" s="36">
        <f>SUMIFS(СВЦЭМ!$D$33:$D$776,СВЦЭМ!$A$33:$A$776,$A147,СВЦЭМ!$B$33:$B$776,H$119)+'СЕТ СН'!$I$14+СВЦЭМ!$D$10+'СЕТ СН'!$I$5-'СЕТ СН'!$I$24</f>
        <v>3225.7219084600001</v>
      </c>
      <c r="I147" s="36">
        <f>SUMIFS(СВЦЭМ!$D$33:$D$776,СВЦЭМ!$A$33:$A$776,$A147,СВЦЭМ!$B$33:$B$776,I$119)+'СЕТ СН'!$I$14+СВЦЭМ!$D$10+'СЕТ СН'!$I$5-'СЕТ СН'!$I$24</f>
        <v>3208.0371810200004</v>
      </c>
      <c r="J147" s="36">
        <f>SUMIFS(СВЦЭМ!$D$33:$D$776,СВЦЭМ!$A$33:$A$776,$A147,СВЦЭМ!$B$33:$B$776,J$119)+'СЕТ СН'!$I$14+СВЦЭМ!$D$10+'СЕТ СН'!$I$5-'СЕТ СН'!$I$24</f>
        <v>3185.78083264</v>
      </c>
      <c r="K147" s="36">
        <f>SUMIFS(СВЦЭМ!$D$33:$D$776,СВЦЭМ!$A$33:$A$776,$A147,СВЦЭМ!$B$33:$B$776,K$119)+'СЕТ СН'!$I$14+СВЦЭМ!$D$10+'СЕТ СН'!$I$5-'СЕТ СН'!$I$24</f>
        <v>3169.2565239300002</v>
      </c>
      <c r="L147" s="36">
        <f>SUMIFS(СВЦЭМ!$D$33:$D$776,СВЦЭМ!$A$33:$A$776,$A147,СВЦЭМ!$B$33:$B$776,L$119)+'СЕТ СН'!$I$14+СВЦЭМ!$D$10+'СЕТ СН'!$I$5-'СЕТ СН'!$I$24</f>
        <v>3130.0195696200003</v>
      </c>
      <c r="M147" s="36">
        <f>SUMIFS(СВЦЭМ!$D$33:$D$776,СВЦЭМ!$A$33:$A$776,$A147,СВЦЭМ!$B$33:$B$776,M$119)+'СЕТ СН'!$I$14+СВЦЭМ!$D$10+'СЕТ СН'!$I$5-'СЕТ СН'!$I$24</f>
        <v>3085.3017677100001</v>
      </c>
      <c r="N147" s="36">
        <f>SUMIFS(СВЦЭМ!$D$33:$D$776,СВЦЭМ!$A$33:$A$776,$A147,СВЦЭМ!$B$33:$B$776,N$119)+'СЕТ СН'!$I$14+СВЦЭМ!$D$10+'СЕТ СН'!$I$5-'СЕТ СН'!$I$24</f>
        <v>3079.82883799</v>
      </c>
      <c r="O147" s="36">
        <f>SUMIFS(СВЦЭМ!$D$33:$D$776,СВЦЭМ!$A$33:$A$776,$A147,СВЦЭМ!$B$33:$B$776,O$119)+'СЕТ СН'!$I$14+СВЦЭМ!$D$10+'СЕТ СН'!$I$5-'СЕТ СН'!$I$24</f>
        <v>3091.3916172600002</v>
      </c>
      <c r="P147" s="36">
        <f>SUMIFS(СВЦЭМ!$D$33:$D$776,СВЦЭМ!$A$33:$A$776,$A147,СВЦЭМ!$B$33:$B$776,P$119)+'СЕТ СН'!$I$14+СВЦЭМ!$D$10+'СЕТ СН'!$I$5-'СЕТ СН'!$I$24</f>
        <v>3098.2945730900001</v>
      </c>
      <c r="Q147" s="36">
        <f>SUMIFS(СВЦЭМ!$D$33:$D$776,СВЦЭМ!$A$33:$A$776,$A147,СВЦЭМ!$B$33:$B$776,Q$119)+'СЕТ СН'!$I$14+СВЦЭМ!$D$10+'СЕТ СН'!$I$5-'СЕТ СН'!$I$24</f>
        <v>3090.6447763700003</v>
      </c>
      <c r="R147" s="36">
        <f>SUMIFS(СВЦЭМ!$D$33:$D$776,СВЦЭМ!$A$33:$A$776,$A147,СВЦЭМ!$B$33:$B$776,R$119)+'СЕТ СН'!$I$14+СВЦЭМ!$D$10+'СЕТ СН'!$I$5-'СЕТ СН'!$I$24</f>
        <v>3082.78172369</v>
      </c>
      <c r="S147" s="36">
        <f>SUMIFS(СВЦЭМ!$D$33:$D$776,СВЦЭМ!$A$33:$A$776,$A147,СВЦЭМ!$B$33:$B$776,S$119)+'СЕТ СН'!$I$14+СВЦЭМ!$D$10+'СЕТ СН'!$I$5-'СЕТ СН'!$I$24</f>
        <v>3063.7605209200001</v>
      </c>
      <c r="T147" s="36">
        <f>SUMIFS(СВЦЭМ!$D$33:$D$776,СВЦЭМ!$A$33:$A$776,$A147,СВЦЭМ!$B$33:$B$776,T$119)+'СЕТ СН'!$I$14+СВЦЭМ!$D$10+'СЕТ СН'!$I$5-'СЕТ СН'!$I$24</f>
        <v>3056.8342459300002</v>
      </c>
      <c r="U147" s="36">
        <f>SUMIFS(СВЦЭМ!$D$33:$D$776,СВЦЭМ!$A$33:$A$776,$A147,СВЦЭМ!$B$33:$B$776,U$119)+'СЕТ СН'!$I$14+СВЦЭМ!$D$10+'СЕТ СН'!$I$5-'СЕТ СН'!$I$24</f>
        <v>3048.9525044300003</v>
      </c>
      <c r="V147" s="36">
        <f>SUMIFS(СВЦЭМ!$D$33:$D$776,СВЦЭМ!$A$33:$A$776,$A147,СВЦЭМ!$B$33:$B$776,V$119)+'СЕТ СН'!$I$14+СВЦЭМ!$D$10+'СЕТ СН'!$I$5-'СЕТ СН'!$I$24</f>
        <v>3046.8254990200003</v>
      </c>
      <c r="W147" s="36">
        <f>SUMIFS(СВЦЭМ!$D$33:$D$776,СВЦЭМ!$A$33:$A$776,$A147,СВЦЭМ!$B$33:$B$776,W$119)+'СЕТ СН'!$I$14+СВЦЭМ!$D$10+'СЕТ СН'!$I$5-'СЕТ СН'!$I$24</f>
        <v>3064.9317871000003</v>
      </c>
      <c r="X147" s="36">
        <f>SUMIFS(СВЦЭМ!$D$33:$D$776,СВЦЭМ!$A$33:$A$776,$A147,СВЦЭМ!$B$33:$B$776,X$119)+'СЕТ СН'!$I$14+СВЦЭМ!$D$10+'СЕТ СН'!$I$5-'СЕТ СН'!$I$24</f>
        <v>3084.5511305600003</v>
      </c>
      <c r="Y147" s="36">
        <f>SUMIFS(СВЦЭМ!$D$33:$D$776,СВЦЭМ!$A$33:$A$776,$A147,СВЦЭМ!$B$33:$B$776,Y$119)+'СЕТ СН'!$I$14+СВЦЭМ!$D$10+'СЕТ СН'!$I$5-'СЕТ СН'!$I$24</f>
        <v>3107.3413417400002</v>
      </c>
    </row>
    <row r="148" spans="1:27" ht="15.75" x14ac:dyDescent="0.2">
      <c r="A148" s="35">
        <f t="shared" si="3"/>
        <v>44164</v>
      </c>
      <c r="B148" s="36">
        <f>SUMIFS(СВЦЭМ!$D$33:$D$776,СВЦЭМ!$A$33:$A$776,$A148,СВЦЭМ!$B$33:$B$776,B$119)+'СЕТ СН'!$I$14+СВЦЭМ!$D$10+'СЕТ СН'!$I$5-'СЕТ СН'!$I$24</f>
        <v>3118.3948340100001</v>
      </c>
      <c r="C148" s="36">
        <f>SUMIFS(СВЦЭМ!$D$33:$D$776,СВЦЭМ!$A$33:$A$776,$A148,СВЦЭМ!$B$33:$B$776,C$119)+'СЕТ СН'!$I$14+СВЦЭМ!$D$10+'СЕТ СН'!$I$5-'СЕТ СН'!$I$24</f>
        <v>3197.74875638</v>
      </c>
      <c r="D148" s="36">
        <f>SUMIFS(СВЦЭМ!$D$33:$D$776,СВЦЭМ!$A$33:$A$776,$A148,СВЦЭМ!$B$33:$B$776,D$119)+'СЕТ СН'!$I$14+СВЦЭМ!$D$10+'СЕТ СН'!$I$5-'СЕТ СН'!$I$24</f>
        <v>3250.5406429600002</v>
      </c>
      <c r="E148" s="36">
        <f>SUMIFS(СВЦЭМ!$D$33:$D$776,СВЦЭМ!$A$33:$A$776,$A148,СВЦЭМ!$B$33:$B$776,E$119)+'СЕТ СН'!$I$14+СВЦЭМ!$D$10+'СЕТ СН'!$I$5-'СЕТ СН'!$I$24</f>
        <v>3261.2606989300002</v>
      </c>
      <c r="F148" s="36">
        <f>SUMIFS(СВЦЭМ!$D$33:$D$776,СВЦЭМ!$A$33:$A$776,$A148,СВЦЭМ!$B$33:$B$776,F$119)+'СЕТ СН'!$I$14+СВЦЭМ!$D$10+'СЕТ СН'!$I$5-'СЕТ СН'!$I$24</f>
        <v>3259.78000724</v>
      </c>
      <c r="G148" s="36">
        <f>SUMIFS(СВЦЭМ!$D$33:$D$776,СВЦЭМ!$A$33:$A$776,$A148,СВЦЭМ!$B$33:$B$776,G$119)+'СЕТ СН'!$I$14+СВЦЭМ!$D$10+'СЕТ СН'!$I$5-'СЕТ СН'!$I$24</f>
        <v>3256.7420951800004</v>
      </c>
      <c r="H148" s="36">
        <f>SUMIFS(СВЦЭМ!$D$33:$D$776,СВЦЭМ!$A$33:$A$776,$A148,СВЦЭМ!$B$33:$B$776,H$119)+'СЕТ СН'!$I$14+СВЦЭМ!$D$10+'СЕТ СН'!$I$5-'СЕТ СН'!$I$24</f>
        <v>3241.33393454</v>
      </c>
      <c r="I148" s="36">
        <f>SUMIFS(СВЦЭМ!$D$33:$D$776,СВЦЭМ!$A$33:$A$776,$A148,СВЦЭМ!$B$33:$B$776,I$119)+'СЕТ СН'!$I$14+СВЦЭМ!$D$10+'СЕТ СН'!$I$5-'СЕТ СН'!$I$24</f>
        <v>3215.09991249</v>
      </c>
      <c r="J148" s="36">
        <f>SUMIFS(СВЦЭМ!$D$33:$D$776,СВЦЭМ!$A$33:$A$776,$A148,СВЦЭМ!$B$33:$B$776,J$119)+'СЕТ СН'!$I$14+СВЦЭМ!$D$10+'СЕТ СН'!$I$5-'СЕТ СН'!$I$24</f>
        <v>3177.2824896500001</v>
      </c>
      <c r="K148" s="36">
        <f>SUMIFS(СВЦЭМ!$D$33:$D$776,СВЦЭМ!$A$33:$A$776,$A148,СВЦЭМ!$B$33:$B$776,K$119)+'СЕТ СН'!$I$14+СВЦЭМ!$D$10+'СЕТ СН'!$I$5-'СЕТ СН'!$I$24</f>
        <v>3161.0287612500001</v>
      </c>
      <c r="L148" s="36">
        <f>SUMIFS(СВЦЭМ!$D$33:$D$776,СВЦЭМ!$A$33:$A$776,$A148,СВЦЭМ!$B$33:$B$776,L$119)+'СЕТ СН'!$I$14+СВЦЭМ!$D$10+'СЕТ СН'!$I$5-'СЕТ СН'!$I$24</f>
        <v>3119.2867243400001</v>
      </c>
      <c r="M148" s="36">
        <f>SUMIFS(СВЦЭМ!$D$33:$D$776,СВЦЭМ!$A$33:$A$776,$A148,СВЦЭМ!$B$33:$B$776,M$119)+'СЕТ СН'!$I$14+СВЦЭМ!$D$10+'СЕТ СН'!$I$5-'СЕТ СН'!$I$24</f>
        <v>3077.1207658000003</v>
      </c>
      <c r="N148" s="36">
        <f>SUMIFS(СВЦЭМ!$D$33:$D$776,СВЦЭМ!$A$33:$A$776,$A148,СВЦЭМ!$B$33:$B$776,N$119)+'СЕТ СН'!$I$14+СВЦЭМ!$D$10+'СЕТ СН'!$I$5-'СЕТ СН'!$I$24</f>
        <v>3064.1031812300002</v>
      </c>
      <c r="O148" s="36">
        <f>SUMIFS(СВЦЭМ!$D$33:$D$776,СВЦЭМ!$A$33:$A$776,$A148,СВЦЭМ!$B$33:$B$776,O$119)+'СЕТ СН'!$I$14+СВЦЭМ!$D$10+'СЕТ СН'!$I$5-'СЕТ СН'!$I$24</f>
        <v>3080.0621648900001</v>
      </c>
      <c r="P148" s="36">
        <f>SUMIFS(СВЦЭМ!$D$33:$D$776,СВЦЭМ!$A$33:$A$776,$A148,СВЦЭМ!$B$33:$B$776,P$119)+'СЕТ СН'!$I$14+СВЦЭМ!$D$10+'СЕТ СН'!$I$5-'СЕТ СН'!$I$24</f>
        <v>3089.7030397500002</v>
      </c>
      <c r="Q148" s="36">
        <f>SUMIFS(СВЦЭМ!$D$33:$D$776,СВЦЭМ!$A$33:$A$776,$A148,СВЦЭМ!$B$33:$B$776,Q$119)+'СЕТ СН'!$I$14+СВЦЭМ!$D$10+'СЕТ СН'!$I$5-'СЕТ СН'!$I$24</f>
        <v>3089.1251423900003</v>
      </c>
      <c r="R148" s="36">
        <f>SUMIFS(СВЦЭМ!$D$33:$D$776,СВЦЭМ!$A$33:$A$776,$A148,СВЦЭМ!$B$33:$B$776,R$119)+'СЕТ СН'!$I$14+СВЦЭМ!$D$10+'СЕТ СН'!$I$5-'СЕТ СН'!$I$24</f>
        <v>3086.0171718300003</v>
      </c>
      <c r="S148" s="36">
        <f>SUMIFS(СВЦЭМ!$D$33:$D$776,СВЦЭМ!$A$33:$A$776,$A148,СВЦЭМ!$B$33:$B$776,S$119)+'СЕТ СН'!$I$14+СВЦЭМ!$D$10+'СЕТ СН'!$I$5-'СЕТ СН'!$I$24</f>
        <v>3066.6934901300001</v>
      </c>
      <c r="T148" s="36">
        <f>SUMIFS(СВЦЭМ!$D$33:$D$776,СВЦЭМ!$A$33:$A$776,$A148,СВЦЭМ!$B$33:$B$776,T$119)+'СЕТ СН'!$I$14+СВЦЭМ!$D$10+'СЕТ СН'!$I$5-'СЕТ СН'!$I$24</f>
        <v>3043.4673847200002</v>
      </c>
      <c r="U148" s="36">
        <f>SUMIFS(СВЦЭМ!$D$33:$D$776,СВЦЭМ!$A$33:$A$776,$A148,СВЦЭМ!$B$33:$B$776,U$119)+'СЕТ СН'!$I$14+СВЦЭМ!$D$10+'СЕТ СН'!$I$5-'СЕТ СН'!$I$24</f>
        <v>3041.9376247800001</v>
      </c>
      <c r="V148" s="36">
        <f>SUMIFS(СВЦЭМ!$D$33:$D$776,СВЦЭМ!$A$33:$A$776,$A148,СВЦЭМ!$B$33:$B$776,V$119)+'СЕТ СН'!$I$14+СВЦЭМ!$D$10+'СЕТ СН'!$I$5-'СЕТ СН'!$I$24</f>
        <v>3050.0826970900002</v>
      </c>
      <c r="W148" s="36">
        <f>SUMIFS(СВЦЭМ!$D$33:$D$776,СВЦЭМ!$A$33:$A$776,$A148,СВЦЭМ!$B$33:$B$776,W$119)+'СЕТ СН'!$I$14+СВЦЭМ!$D$10+'СЕТ СН'!$I$5-'СЕТ СН'!$I$24</f>
        <v>3059.2665774800003</v>
      </c>
      <c r="X148" s="36">
        <f>SUMIFS(СВЦЭМ!$D$33:$D$776,СВЦЭМ!$A$33:$A$776,$A148,СВЦЭМ!$B$33:$B$776,X$119)+'СЕТ СН'!$I$14+СВЦЭМ!$D$10+'СЕТ СН'!$I$5-'СЕТ СН'!$I$24</f>
        <v>3081.4272589000002</v>
      </c>
      <c r="Y148" s="36">
        <f>SUMIFS(СВЦЭМ!$D$33:$D$776,СВЦЭМ!$A$33:$A$776,$A148,СВЦЭМ!$B$33:$B$776,Y$119)+'СЕТ СН'!$I$14+СВЦЭМ!$D$10+'СЕТ СН'!$I$5-'СЕТ СН'!$I$24</f>
        <v>3098.5990662200002</v>
      </c>
    </row>
    <row r="149" spans="1:27" ht="15.75" x14ac:dyDescent="0.2">
      <c r="A149" s="35">
        <f t="shared" si="3"/>
        <v>44165</v>
      </c>
      <c r="B149" s="36">
        <f>SUMIFS(СВЦЭМ!$D$33:$D$776,СВЦЭМ!$A$33:$A$776,$A149,СВЦЭМ!$B$33:$B$776,B$119)+'СЕТ СН'!$I$14+СВЦЭМ!$D$10+'СЕТ СН'!$I$5-'СЕТ СН'!$I$24</f>
        <v>3162.54318255</v>
      </c>
      <c r="C149" s="36">
        <f>SUMIFS(СВЦЭМ!$D$33:$D$776,СВЦЭМ!$A$33:$A$776,$A149,СВЦЭМ!$B$33:$B$776,C$119)+'СЕТ СН'!$I$14+СВЦЭМ!$D$10+'СЕТ СН'!$I$5-'СЕТ СН'!$I$24</f>
        <v>3233.2413866900001</v>
      </c>
      <c r="D149" s="36">
        <f>SUMIFS(СВЦЭМ!$D$33:$D$776,СВЦЭМ!$A$33:$A$776,$A149,СВЦЭМ!$B$33:$B$776,D$119)+'СЕТ СН'!$I$14+СВЦЭМ!$D$10+'СЕТ СН'!$I$5-'СЕТ СН'!$I$24</f>
        <v>3282.9391427300002</v>
      </c>
      <c r="E149" s="36">
        <f>SUMIFS(СВЦЭМ!$D$33:$D$776,СВЦЭМ!$A$33:$A$776,$A149,СВЦЭМ!$B$33:$B$776,E$119)+'СЕТ СН'!$I$14+СВЦЭМ!$D$10+'СЕТ СН'!$I$5-'СЕТ СН'!$I$24</f>
        <v>3291.0358317199998</v>
      </c>
      <c r="F149" s="36">
        <f>SUMIFS(СВЦЭМ!$D$33:$D$776,СВЦЭМ!$A$33:$A$776,$A149,СВЦЭМ!$B$33:$B$776,F$119)+'СЕТ СН'!$I$14+СВЦЭМ!$D$10+'СЕТ СН'!$I$5-'СЕТ СН'!$I$24</f>
        <v>3286.3875969800001</v>
      </c>
      <c r="G149" s="36">
        <f>SUMIFS(СВЦЭМ!$D$33:$D$776,СВЦЭМ!$A$33:$A$776,$A149,СВЦЭМ!$B$33:$B$776,G$119)+'СЕТ СН'!$I$14+СВЦЭМ!$D$10+'СЕТ СН'!$I$5-'СЕТ СН'!$I$24</f>
        <v>3270.42790384</v>
      </c>
      <c r="H149" s="36">
        <f>SUMIFS(СВЦЭМ!$D$33:$D$776,СВЦЭМ!$A$33:$A$776,$A149,СВЦЭМ!$B$33:$B$776,H$119)+'СЕТ СН'!$I$14+СВЦЭМ!$D$10+'СЕТ СН'!$I$5-'СЕТ СН'!$I$24</f>
        <v>3256.0830588200001</v>
      </c>
      <c r="I149" s="36">
        <f>SUMIFS(СВЦЭМ!$D$33:$D$776,СВЦЭМ!$A$33:$A$776,$A149,СВЦЭМ!$B$33:$B$776,I$119)+'СЕТ СН'!$I$14+СВЦЭМ!$D$10+'СЕТ СН'!$I$5-'СЕТ СН'!$I$24</f>
        <v>3228.33838917</v>
      </c>
      <c r="J149" s="36">
        <f>SUMIFS(СВЦЭМ!$D$33:$D$776,СВЦЭМ!$A$33:$A$776,$A149,СВЦЭМ!$B$33:$B$776,J$119)+'СЕТ СН'!$I$14+СВЦЭМ!$D$10+'СЕТ СН'!$I$5-'СЕТ СН'!$I$24</f>
        <v>3201.6536222499999</v>
      </c>
      <c r="K149" s="36">
        <f>SUMIFS(СВЦЭМ!$D$33:$D$776,СВЦЭМ!$A$33:$A$776,$A149,СВЦЭМ!$B$33:$B$776,K$119)+'СЕТ СН'!$I$14+СВЦЭМ!$D$10+'СЕТ СН'!$I$5-'СЕТ СН'!$I$24</f>
        <v>3193.70987694</v>
      </c>
      <c r="L149" s="36">
        <f>SUMIFS(СВЦЭМ!$D$33:$D$776,СВЦЭМ!$A$33:$A$776,$A149,СВЦЭМ!$B$33:$B$776,L$119)+'СЕТ СН'!$I$14+СВЦЭМ!$D$10+'СЕТ СН'!$I$5-'СЕТ СН'!$I$24</f>
        <v>3163.1548657100002</v>
      </c>
      <c r="M149" s="36">
        <f>SUMIFS(СВЦЭМ!$D$33:$D$776,СВЦЭМ!$A$33:$A$776,$A149,СВЦЭМ!$B$33:$B$776,M$119)+'СЕТ СН'!$I$14+СВЦЭМ!$D$10+'СЕТ СН'!$I$5-'СЕТ СН'!$I$24</f>
        <v>3123.1440657800003</v>
      </c>
      <c r="N149" s="36">
        <f>SUMIFS(СВЦЭМ!$D$33:$D$776,СВЦЭМ!$A$33:$A$776,$A149,СВЦЭМ!$B$33:$B$776,N$119)+'СЕТ СН'!$I$14+СВЦЭМ!$D$10+'СЕТ СН'!$I$5-'СЕТ СН'!$I$24</f>
        <v>3109.8951365800003</v>
      </c>
      <c r="O149" s="36">
        <f>SUMIFS(СВЦЭМ!$D$33:$D$776,СВЦЭМ!$A$33:$A$776,$A149,СВЦЭМ!$B$33:$B$776,O$119)+'СЕТ СН'!$I$14+СВЦЭМ!$D$10+'СЕТ СН'!$I$5-'СЕТ СН'!$I$24</f>
        <v>3114.6346923000001</v>
      </c>
      <c r="P149" s="36">
        <f>SUMIFS(СВЦЭМ!$D$33:$D$776,СВЦЭМ!$A$33:$A$776,$A149,СВЦЭМ!$B$33:$B$776,P$119)+'СЕТ СН'!$I$14+СВЦЭМ!$D$10+'СЕТ СН'!$I$5-'СЕТ СН'!$I$24</f>
        <v>3124.1474149100004</v>
      </c>
      <c r="Q149" s="36">
        <f>SUMIFS(СВЦЭМ!$D$33:$D$776,СВЦЭМ!$A$33:$A$776,$A149,СВЦЭМ!$B$33:$B$776,Q$119)+'СЕТ СН'!$I$14+СВЦЭМ!$D$10+'СЕТ СН'!$I$5-'СЕТ СН'!$I$24</f>
        <v>3117.7689618200002</v>
      </c>
      <c r="R149" s="36">
        <f>SUMIFS(СВЦЭМ!$D$33:$D$776,СВЦЭМ!$A$33:$A$776,$A149,СВЦЭМ!$B$33:$B$776,R$119)+'СЕТ СН'!$I$14+СВЦЭМ!$D$10+'СЕТ СН'!$I$5-'СЕТ СН'!$I$24</f>
        <v>3105.89256591</v>
      </c>
      <c r="S149" s="36">
        <f>SUMIFS(СВЦЭМ!$D$33:$D$776,СВЦЭМ!$A$33:$A$776,$A149,СВЦЭМ!$B$33:$B$776,S$119)+'СЕТ СН'!$I$14+СВЦЭМ!$D$10+'СЕТ СН'!$I$5-'СЕТ СН'!$I$24</f>
        <v>3097.24842644</v>
      </c>
      <c r="T149" s="36">
        <f>SUMIFS(СВЦЭМ!$D$33:$D$776,СВЦЭМ!$A$33:$A$776,$A149,СВЦЭМ!$B$33:$B$776,T$119)+'СЕТ СН'!$I$14+СВЦЭМ!$D$10+'СЕТ СН'!$I$5-'СЕТ СН'!$I$24</f>
        <v>3084.9361977000003</v>
      </c>
      <c r="U149" s="36">
        <f>SUMIFS(СВЦЭМ!$D$33:$D$776,СВЦЭМ!$A$33:$A$776,$A149,СВЦЭМ!$B$33:$B$776,U$119)+'СЕТ СН'!$I$14+СВЦЭМ!$D$10+'СЕТ СН'!$I$5-'СЕТ СН'!$I$24</f>
        <v>3083.9251044800003</v>
      </c>
      <c r="V149" s="36">
        <f>SUMIFS(СВЦЭМ!$D$33:$D$776,СВЦЭМ!$A$33:$A$776,$A149,СВЦЭМ!$B$33:$B$776,V$119)+'СЕТ СН'!$I$14+СВЦЭМ!$D$10+'СЕТ СН'!$I$5-'СЕТ СН'!$I$24</f>
        <v>3094.1719489300003</v>
      </c>
      <c r="W149" s="36">
        <f>SUMIFS(СВЦЭМ!$D$33:$D$776,СВЦЭМ!$A$33:$A$776,$A149,СВЦЭМ!$B$33:$B$776,W$119)+'СЕТ СН'!$I$14+СВЦЭМ!$D$10+'СЕТ СН'!$I$5-'СЕТ СН'!$I$24</f>
        <v>3105.9897893000002</v>
      </c>
      <c r="X149" s="36">
        <f>SUMIFS(СВЦЭМ!$D$33:$D$776,СВЦЭМ!$A$33:$A$776,$A149,СВЦЭМ!$B$33:$B$776,X$119)+'СЕТ СН'!$I$14+СВЦЭМ!$D$10+'СЕТ СН'!$I$5-'СЕТ СН'!$I$24</f>
        <v>3111.5823346400002</v>
      </c>
      <c r="Y149" s="36">
        <f>SUMIFS(СВЦЭМ!$D$33:$D$776,СВЦЭМ!$A$33:$A$776,$A149,СВЦЭМ!$B$33:$B$776,Y$119)+'СЕТ СН'!$I$14+СВЦЭМ!$D$10+'СЕТ СН'!$I$5-'СЕТ СН'!$I$24</f>
        <v>3131.3333116700001</v>
      </c>
    </row>
    <row r="150" spans="1:27" ht="15.75" hidden="1" x14ac:dyDescent="0.2">
      <c r="A150" s="35">
        <f t="shared" si="3"/>
        <v>44166</v>
      </c>
      <c r="B150" s="36">
        <f>SUMIFS(СВЦЭМ!$D$33:$D$776,СВЦЭМ!$A$33:$A$776,$A150,СВЦЭМ!$B$33:$B$776,B$119)+'СЕТ СН'!$I$14+СВЦЭМ!$D$10+'СЕТ СН'!$I$5-'СЕТ СН'!$I$24</f>
        <v>2296.3713155100004</v>
      </c>
      <c r="C150" s="36">
        <f>SUMIFS(СВЦЭМ!$D$33:$D$776,СВЦЭМ!$A$33:$A$776,$A150,СВЦЭМ!$B$33:$B$776,C$119)+'СЕТ СН'!$I$14+СВЦЭМ!$D$10+'СЕТ СН'!$I$5-'СЕТ СН'!$I$24</f>
        <v>2296.3713155100004</v>
      </c>
      <c r="D150" s="36">
        <f>SUMIFS(СВЦЭМ!$D$33:$D$776,СВЦЭМ!$A$33:$A$776,$A150,СВЦЭМ!$B$33:$B$776,D$119)+'СЕТ СН'!$I$14+СВЦЭМ!$D$10+'СЕТ СН'!$I$5-'СЕТ СН'!$I$24</f>
        <v>2296.3713155100004</v>
      </c>
      <c r="E150" s="36">
        <f>SUMIFS(СВЦЭМ!$D$33:$D$776,СВЦЭМ!$A$33:$A$776,$A150,СВЦЭМ!$B$33:$B$776,E$119)+'СЕТ СН'!$I$14+СВЦЭМ!$D$10+'СЕТ СН'!$I$5-'СЕТ СН'!$I$24</f>
        <v>2296.3713155100004</v>
      </c>
      <c r="F150" s="36">
        <f>SUMIFS(СВЦЭМ!$D$33:$D$776,СВЦЭМ!$A$33:$A$776,$A150,СВЦЭМ!$B$33:$B$776,F$119)+'СЕТ СН'!$I$14+СВЦЭМ!$D$10+'СЕТ СН'!$I$5-'СЕТ СН'!$I$24</f>
        <v>2296.3713155100004</v>
      </c>
      <c r="G150" s="36">
        <f>SUMIFS(СВЦЭМ!$D$33:$D$776,СВЦЭМ!$A$33:$A$776,$A150,СВЦЭМ!$B$33:$B$776,G$119)+'СЕТ СН'!$I$14+СВЦЭМ!$D$10+'СЕТ СН'!$I$5-'СЕТ СН'!$I$24</f>
        <v>2296.3713155100004</v>
      </c>
      <c r="H150" s="36">
        <f>SUMIFS(СВЦЭМ!$D$33:$D$776,СВЦЭМ!$A$33:$A$776,$A150,СВЦЭМ!$B$33:$B$776,H$119)+'СЕТ СН'!$I$14+СВЦЭМ!$D$10+'СЕТ СН'!$I$5-'СЕТ СН'!$I$24</f>
        <v>2296.3713155100004</v>
      </c>
      <c r="I150" s="36">
        <f>SUMIFS(СВЦЭМ!$D$33:$D$776,СВЦЭМ!$A$33:$A$776,$A150,СВЦЭМ!$B$33:$B$776,I$119)+'СЕТ СН'!$I$14+СВЦЭМ!$D$10+'СЕТ СН'!$I$5-'СЕТ СН'!$I$24</f>
        <v>2296.3713155100004</v>
      </c>
      <c r="J150" s="36">
        <f>SUMIFS(СВЦЭМ!$D$33:$D$776,СВЦЭМ!$A$33:$A$776,$A150,СВЦЭМ!$B$33:$B$776,J$119)+'СЕТ СН'!$I$14+СВЦЭМ!$D$10+'СЕТ СН'!$I$5-'СЕТ СН'!$I$24</f>
        <v>2296.3713155100004</v>
      </c>
      <c r="K150" s="36">
        <f>SUMIFS(СВЦЭМ!$D$33:$D$776,СВЦЭМ!$A$33:$A$776,$A150,СВЦЭМ!$B$33:$B$776,K$119)+'СЕТ СН'!$I$14+СВЦЭМ!$D$10+'СЕТ СН'!$I$5-'СЕТ СН'!$I$24</f>
        <v>2296.3713155100004</v>
      </c>
      <c r="L150" s="36">
        <f>SUMIFS(СВЦЭМ!$D$33:$D$776,СВЦЭМ!$A$33:$A$776,$A150,СВЦЭМ!$B$33:$B$776,L$119)+'СЕТ СН'!$I$14+СВЦЭМ!$D$10+'СЕТ СН'!$I$5-'СЕТ СН'!$I$24</f>
        <v>2296.3713155100004</v>
      </c>
      <c r="M150" s="36">
        <f>SUMIFS(СВЦЭМ!$D$33:$D$776,СВЦЭМ!$A$33:$A$776,$A150,СВЦЭМ!$B$33:$B$776,M$119)+'СЕТ СН'!$I$14+СВЦЭМ!$D$10+'СЕТ СН'!$I$5-'СЕТ СН'!$I$24</f>
        <v>2296.3713155100004</v>
      </c>
      <c r="N150" s="36">
        <f>SUMIFS(СВЦЭМ!$D$33:$D$776,СВЦЭМ!$A$33:$A$776,$A150,СВЦЭМ!$B$33:$B$776,N$119)+'СЕТ СН'!$I$14+СВЦЭМ!$D$10+'СЕТ СН'!$I$5-'СЕТ СН'!$I$24</f>
        <v>2296.3713155100004</v>
      </c>
      <c r="O150" s="36">
        <f>SUMIFS(СВЦЭМ!$D$33:$D$776,СВЦЭМ!$A$33:$A$776,$A150,СВЦЭМ!$B$33:$B$776,O$119)+'СЕТ СН'!$I$14+СВЦЭМ!$D$10+'СЕТ СН'!$I$5-'СЕТ СН'!$I$24</f>
        <v>2296.3713155100004</v>
      </c>
      <c r="P150" s="36">
        <f>SUMIFS(СВЦЭМ!$D$33:$D$776,СВЦЭМ!$A$33:$A$776,$A150,СВЦЭМ!$B$33:$B$776,P$119)+'СЕТ СН'!$I$14+СВЦЭМ!$D$10+'СЕТ СН'!$I$5-'СЕТ СН'!$I$24</f>
        <v>2296.3713155100004</v>
      </c>
      <c r="Q150" s="36">
        <f>SUMIFS(СВЦЭМ!$D$33:$D$776,СВЦЭМ!$A$33:$A$776,$A150,СВЦЭМ!$B$33:$B$776,Q$119)+'СЕТ СН'!$I$14+СВЦЭМ!$D$10+'СЕТ СН'!$I$5-'СЕТ СН'!$I$24</f>
        <v>2296.3713155100004</v>
      </c>
      <c r="R150" s="36">
        <f>SUMIFS(СВЦЭМ!$D$33:$D$776,СВЦЭМ!$A$33:$A$776,$A150,СВЦЭМ!$B$33:$B$776,R$119)+'СЕТ СН'!$I$14+СВЦЭМ!$D$10+'СЕТ СН'!$I$5-'СЕТ СН'!$I$24</f>
        <v>2296.3713155100004</v>
      </c>
      <c r="S150" s="36">
        <f>SUMIFS(СВЦЭМ!$D$33:$D$776,СВЦЭМ!$A$33:$A$776,$A150,СВЦЭМ!$B$33:$B$776,S$119)+'СЕТ СН'!$I$14+СВЦЭМ!$D$10+'СЕТ СН'!$I$5-'СЕТ СН'!$I$24</f>
        <v>2296.3713155100004</v>
      </c>
      <c r="T150" s="36">
        <f>SUMIFS(СВЦЭМ!$D$33:$D$776,СВЦЭМ!$A$33:$A$776,$A150,СВЦЭМ!$B$33:$B$776,T$119)+'СЕТ СН'!$I$14+СВЦЭМ!$D$10+'СЕТ СН'!$I$5-'СЕТ СН'!$I$24</f>
        <v>2296.3713155100004</v>
      </c>
      <c r="U150" s="36">
        <f>SUMIFS(СВЦЭМ!$D$33:$D$776,СВЦЭМ!$A$33:$A$776,$A150,СВЦЭМ!$B$33:$B$776,U$119)+'СЕТ СН'!$I$14+СВЦЭМ!$D$10+'СЕТ СН'!$I$5-'СЕТ СН'!$I$24</f>
        <v>2296.3713155100004</v>
      </c>
      <c r="V150" s="36">
        <f>SUMIFS(СВЦЭМ!$D$33:$D$776,СВЦЭМ!$A$33:$A$776,$A150,СВЦЭМ!$B$33:$B$776,V$119)+'СЕТ СН'!$I$14+СВЦЭМ!$D$10+'СЕТ СН'!$I$5-'СЕТ СН'!$I$24</f>
        <v>2296.3713155100004</v>
      </c>
      <c r="W150" s="36">
        <f>SUMIFS(СВЦЭМ!$D$33:$D$776,СВЦЭМ!$A$33:$A$776,$A150,СВЦЭМ!$B$33:$B$776,W$119)+'СЕТ СН'!$I$14+СВЦЭМ!$D$10+'СЕТ СН'!$I$5-'СЕТ СН'!$I$24</f>
        <v>2296.3713155100004</v>
      </c>
      <c r="X150" s="36">
        <f>SUMIFS(СВЦЭМ!$D$33:$D$776,СВЦЭМ!$A$33:$A$776,$A150,СВЦЭМ!$B$33:$B$776,X$119)+'СЕТ СН'!$I$14+СВЦЭМ!$D$10+'СЕТ СН'!$I$5-'СЕТ СН'!$I$24</f>
        <v>2296.3713155100004</v>
      </c>
      <c r="Y150" s="36">
        <f>SUMIFS(СВЦЭМ!$D$33:$D$776,СВЦЭМ!$A$33:$A$776,$A150,СВЦЭМ!$B$33:$B$776,Y$119)+'СЕТ СН'!$I$14+СВЦЭМ!$D$10+'СЕТ СН'!$I$5-'СЕТ СН'!$I$24</f>
        <v>2296.3713155100004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147</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01.11.2020</v>
      </c>
      <c r="B156" s="36">
        <f>SUMIFS(СВЦЭМ!$E$33:$E$776,СВЦЭМ!$A$33:$A$776,$A156,СВЦЭМ!$B$33:$B$776,B$155)+'СЕТ СН'!$F$15</f>
        <v>157.03991031000001</v>
      </c>
      <c r="C156" s="36">
        <f>SUMIFS(СВЦЭМ!$E$33:$E$776,СВЦЭМ!$A$33:$A$776,$A156,СВЦЭМ!$B$33:$B$776,C$155)+'СЕТ СН'!$F$15</f>
        <v>172.23062468000001</v>
      </c>
      <c r="D156" s="36">
        <f>SUMIFS(СВЦЭМ!$E$33:$E$776,СВЦЭМ!$A$33:$A$776,$A156,СВЦЭМ!$B$33:$B$776,D$155)+'СЕТ СН'!$F$15</f>
        <v>182.25386664000001</v>
      </c>
      <c r="E156" s="36">
        <f>SUMIFS(СВЦЭМ!$E$33:$E$776,СВЦЭМ!$A$33:$A$776,$A156,СВЦЭМ!$B$33:$B$776,E$155)+'СЕТ СН'!$F$15</f>
        <v>183.73672984000001</v>
      </c>
      <c r="F156" s="36">
        <f>SUMIFS(СВЦЭМ!$E$33:$E$776,СВЦЭМ!$A$33:$A$776,$A156,СВЦЭМ!$B$33:$B$776,F$155)+'СЕТ СН'!$F$15</f>
        <v>184.87957502</v>
      </c>
      <c r="G156" s="36">
        <f>SUMIFS(СВЦЭМ!$E$33:$E$776,СВЦЭМ!$A$33:$A$776,$A156,СВЦЭМ!$B$33:$B$776,G$155)+'СЕТ СН'!$F$15</f>
        <v>182.41025969</v>
      </c>
      <c r="H156" s="36">
        <f>SUMIFS(СВЦЭМ!$E$33:$E$776,СВЦЭМ!$A$33:$A$776,$A156,СВЦЭМ!$B$33:$B$776,H$155)+'СЕТ СН'!$F$15</f>
        <v>179.01875889999999</v>
      </c>
      <c r="I156" s="36">
        <f>SUMIFS(СВЦЭМ!$E$33:$E$776,СВЦЭМ!$A$33:$A$776,$A156,СВЦЭМ!$B$33:$B$776,I$155)+'СЕТ СН'!$F$15</f>
        <v>172.55794979999999</v>
      </c>
      <c r="J156" s="36">
        <f>SUMIFS(СВЦЭМ!$E$33:$E$776,СВЦЭМ!$A$33:$A$776,$A156,СВЦЭМ!$B$33:$B$776,J$155)+'СЕТ СН'!$F$15</f>
        <v>168.67038887999999</v>
      </c>
      <c r="K156" s="36">
        <f>SUMIFS(СВЦЭМ!$E$33:$E$776,СВЦЭМ!$A$33:$A$776,$A156,СВЦЭМ!$B$33:$B$776,K$155)+'СЕТ СН'!$F$15</f>
        <v>162.05768659</v>
      </c>
      <c r="L156" s="36">
        <f>SUMIFS(СВЦЭМ!$E$33:$E$776,СВЦЭМ!$A$33:$A$776,$A156,СВЦЭМ!$B$33:$B$776,L$155)+'СЕТ СН'!$F$15</f>
        <v>156.90057895000001</v>
      </c>
      <c r="M156" s="36">
        <f>SUMIFS(СВЦЭМ!$E$33:$E$776,СВЦЭМ!$A$33:$A$776,$A156,СВЦЭМ!$B$33:$B$776,M$155)+'СЕТ СН'!$F$15</f>
        <v>148.96857611999999</v>
      </c>
      <c r="N156" s="36">
        <f>SUMIFS(СВЦЭМ!$E$33:$E$776,СВЦЭМ!$A$33:$A$776,$A156,СВЦЭМ!$B$33:$B$776,N$155)+'СЕТ СН'!$F$15</f>
        <v>148.31182570999999</v>
      </c>
      <c r="O156" s="36">
        <f>SUMIFS(СВЦЭМ!$E$33:$E$776,СВЦЭМ!$A$33:$A$776,$A156,СВЦЭМ!$B$33:$B$776,O$155)+'СЕТ СН'!$F$15</f>
        <v>149.50006396000001</v>
      </c>
      <c r="P156" s="36">
        <f>SUMIFS(СВЦЭМ!$E$33:$E$776,СВЦЭМ!$A$33:$A$776,$A156,СВЦЭМ!$B$33:$B$776,P$155)+'СЕТ СН'!$F$15</f>
        <v>154.37452797</v>
      </c>
      <c r="Q156" s="36">
        <f>SUMIFS(СВЦЭМ!$E$33:$E$776,СВЦЭМ!$A$33:$A$776,$A156,СВЦЭМ!$B$33:$B$776,Q$155)+'СЕТ СН'!$F$15</f>
        <v>154.40068482000001</v>
      </c>
      <c r="R156" s="36">
        <f>SUMIFS(СВЦЭМ!$E$33:$E$776,СВЦЭМ!$A$33:$A$776,$A156,СВЦЭМ!$B$33:$B$776,R$155)+'СЕТ СН'!$F$15</f>
        <v>152.86073771</v>
      </c>
      <c r="S156" s="36">
        <f>SUMIFS(СВЦЭМ!$E$33:$E$776,СВЦЭМ!$A$33:$A$776,$A156,СВЦЭМ!$B$33:$B$776,S$155)+'СЕТ СН'!$F$15</f>
        <v>150.24221453999999</v>
      </c>
      <c r="T156" s="36">
        <f>SUMIFS(СВЦЭМ!$E$33:$E$776,СВЦЭМ!$A$33:$A$776,$A156,СВЦЭМ!$B$33:$B$776,T$155)+'СЕТ СН'!$F$15</f>
        <v>146.58333726000001</v>
      </c>
      <c r="U156" s="36">
        <f>SUMIFS(СВЦЭМ!$E$33:$E$776,СВЦЭМ!$A$33:$A$776,$A156,СВЦЭМ!$B$33:$B$776,U$155)+'СЕТ СН'!$F$15</f>
        <v>143.89454273000001</v>
      </c>
      <c r="V156" s="36">
        <f>SUMIFS(СВЦЭМ!$E$33:$E$776,СВЦЭМ!$A$33:$A$776,$A156,СВЦЭМ!$B$33:$B$776,V$155)+'СЕТ СН'!$F$15</f>
        <v>146.51952302999999</v>
      </c>
      <c r="W156" s="36">
        <f>SUMIFS(СВЦЭМ!$E$33:$E$776,СВЦЭМ!$A$33:$A$776,$A156,СВЦЭМ!$B$33:$B$776,W$155)+'СЕТ СН'!$F$15</f>
        <v>148.11698566999999</v>
      </c>
      <c r="X156" s="36">
        <f>SUMIFS(СВЦЭМ!$E$33:$E$776,СВЦЭМ!$A$33:$A$776,$A156,СВЦЭМ!$B$33:$B$776,X$155)+'СЕТ СН'!$F$15</f>
        <v>151.10362230999999</v>
      </c>
      <c r="Y156" s="36">
        <f>SUMIFS(СВЦЭМ!$E$33:$E$776,СВЦЭМ!$A$33:$A$776,$A156,СВЦЭМ!$B$33:$B$776,Y$155)+'СЕТ СН'!$F$15</f>
        <v>154.93176274999999</v>
      </c>
      <c r="AA156" s="45"/>
    </row>
    <row r="157" spans="1:27" ht="15.75" x14ac:dyDescent="0.2">
      <c r="A157" s="35">
        <f>A156+1</f>
        <v>44137</v>
      </c>
      <c r="B157" s="36">
        <f>SUMIFS(СВЦЭМ!$E$33:$E$776,СВЦЭМ!$A$33:$A$776,$A157,СВЦЭМ!$B$33:$B$776,B$155)+'СЕТ СН'!$F$15</f>
        <v>156.56817375</v>
      </c>
      <c r="C157" s="36">
        <f>SUMIFS(СВЦЭМ!$E$33:$E$776,СВЦЭМ!$A$33:$A$776,$A157,СВЦЭМ!$B$33:$B$776,C$155)+'СЕТ СН'!$F$15</f>
        <v>176.24993007</v>
      </c>
      <c r="D157" s="36">
        <f>SUMIFS(СВЦЭМ!$E$33:$E$776,СВЦЭМ!$A$33:$A$776,$A157,СВЦЭМ!$B$33:$B$776,D$155)+'СЕТ СН'!$F$15</f>
        <v>192.41486413000001</v>
      </c>
      <c r="E157" s="36">
        <f>SUMIFS(СВЦЭМ!$E$33:$E$776,СВЦЭМ!$A$33:$A$776,$A157,СВЦЭМ!$B$33:$B$776,E$155)+'СЕТ СН'!$F$15</f>
        <v>199.42828793999999</v>
      </c>
      <c r="F157" s="36">
        <f>SUMIFS(СВЦЭМ!$E$33:$E$776,СВЦЭМ!$A$33:$A$776,$A157,СВЦЭМ!$B$33:$B$776,F$155)+'СЕТ СН'!$F$15</f>
        <v>201.16074510999999</v>
      </c>
      <c r="G157" s="36">
        <f>SUMIFS(СВЦЭМ!$E$33:$E$776,СВЦЭМ!$A$33:$A$776,$A157,СВЦЭМ!$B$33:$B$776,G$155)+'СЕТ СН'!$F$15</f>
        <v>197.46925920999999</v>
      </c>
      <c r="H157" s="36">
        <f>SUMIFS(СВЦЭМ!$E$33:$E$776,СВЦЭМ!$A$33:$A$776,$A157,СВЦЭМ!$B$33:$B$776,H$155)+'СЕТ СН'!$F$15</f>
        <v>187.85782999</v>
      </c>
      <c r="I157" s="36">
        <f>SUMIFS(СВЦЭМ!$E$33:$E$776,СВЦЭМ!$A$33:$A$776,$A157,СВЦЭМ!$B$33:$B$776,I$155)+'СЕТ СН'!$F$15</f>
        <v>172.7615337</v>
      </c>
      <c r="J157" s="36">
        <f>SUMIFS(СВЦЭМ!$E$33:$E$776,СВЦЭМ!$A$33:$A$776,$A157,СВЦЭМ!$B$33:$B$776,J$155)+'СЕТ СН'!$F$15</f>
        <v>167.72823471999999</v>
      </c>
      <c r="K157" s="36">
        <f>SUMIFS(СВЦЭМ!$E$33:$E$776,СВЦЭМ!$A$33:$A$776,$A157,СВЦЭМ!$B$33:$B$776,K$155)+'СЕТ СН'!$F$15</f>
        <v>169.09217132000001</v>
      </c>
      <c r="L157" s="36">
        <f>SUMIFS(СВЦЭМ!$E$33:$E$776,СВЦЭМ!$A$33:$A$776,$A157,СВЦЭМ!$B$33:$B$776,L$155)+'СЕТ СН'!$F$15</f>
        <v>163.74175542</v>
      </c>
      <c r="M157" s="36">
        <f>SUMIFS(СВЦЭМ!$E$33:$E$776,СВЦЭМ!$A$33:$A$776,$A157,СВЦЭМ!$B$33:$B$776,M$155)+'СЕТ СН'!$F$15</f>
        <v>155.00217727</v>
      </c>
      <c r="N157" s="36">
        <f>SUMIFS(СВЦЭМ!$E$33:$E$776,СВЦЭМ!$A$33:$A$776,$A157,СВЦЭМ!$B$33:$B$776,N$155)+'СЕТ СН'!$F$15</f>
        <v>154.31911607000001</v>
      </c>
      <c r="O157" s="36">
        <f>SUMIFS(СВЦЭМ!$E$33:$E$776,СВЦЭМ!$A$33:$A$776,$A157,СВЦЭМ!$B$33:$B$776,O$155)+'СЕТ СН'!$F$15</f>
        <v>154.21012830999999</v>
      </c>
      <c r="P157" s="36">
        <f>SUMIFS(СВЦЭМ!$E$33:$E$776,СВЦЭМ!$A$33:$A$776,$A157,СВЦЭМ!$B$33:$B$776,P$155)+'СЕТ СН'!$F$15</f>
        <v>154.99864004</v>
      </c>
      <c r="Q157" s="36">
        <f>SUMIFS(СВЦЭМ!$E$33:$E$776,СВЦЭМ!$A$33:$A$776,$A157,СВЦЭМ!$B$33:$B$776,Q$155)+'СЕТ СН'!$F$15</f>
        <v>155.12059787999999</v>
      </c>
      <c r="R157" s="36">
        <f>SUMIFS(СВЦЭМ!$E$33:$E$776,СВЦЭМ!$A$33:$A$776,$A157,СВЦЭМ!$B$33:$B$776,R$155)+'СЕТ СН'!$F$15</f>
        <v>153.79317402999999</v>
      </c>
      <c r="S157" s="36">
        <f>SUMIFS(СВЦЭМ!$E$33:$E$776,СВЦЭМ!$A$33:$A$776,$A157,СВЦЭМ!$B$33:$B$776,S$155)+'СЕТ СН'!$F$15</f>
        <v>150.38406092</v>
      </c>
      <c r="T157" s="36">
        <f>SUMIFS(СВЦЭМ!$E$33:$E$776,СВЦЭМ!$A$33:$A$776,$A157,СВЦЭМ!$B$33:$B$776,T$155)+'СЕТ СН'!$F$15</f>
        <v>145.02663375</v>
      </c>
      <c r="U157" s="36">
        <f>SUMIFS(СВЦЭМ!$E$33:$E$776,СВЦЭМ!$A$33:$A$776,$A157,СВЦЭМ!$B$33:$B$776,U$155)+'СЕТ СН'!$F$15</f>
        <v>145.12082641000001</v>
      </c>
      <c r="V157" s="36">
        <f>SUMIFS(СВЦЭМ!$E$33:$E$776,СВЦЭМ!$A$33:$A$776,$A157,СВЦЭМ!$B$33:$B$776,V$155)+'СЕТ СН'!$F$15</f>
        <v>143.02486593</v>
      </c>
      <c r="W157" s="36">
        <f>SUMIFS(СВЦЭМ!$E$33:$E$776,СВЦЭМ!$A$33:$A$776,$A157,СВЦЭМ!$B$33:$B$776,W$155)+'СЕТ СН'!$F$15</f>
        <v>146.93685375000001</v>
      </c>
      <c r="X157" s="36">
        <f>SUMIFS(СВЦЭМ!$E$33:$E$776,СВЦЭМ!$A$33:$A$776,$A157,СВЦЭМ!$B$33:$B$776,X$155)+'СЕТ СН'!$F$15</f>
        <v>148.72177603</v>
      </c>
      <c r="Y157" s="36">
        <f>SUMIFS(СВЦЭМ!$E$33:$E$776,СВЦЭМ!$A$33:$A$776,$A157,СВЦЭМ!$B$33:$B$776,Y$155)+'СЕТ СН'!$F$15</f>
        <v>154.24292</v>
      </c>
    </row>
    <row r="158" spans="1:27" ht="15.75" x14ac:dyDescent="0.2">
      <c r="A158" s="35">
        <f t="shared" ref="A158:A186" si="4">A157+1</f>
        <v>44138</v>
      </c>
      <c r="B158" s="36">
        <f>SUMIFS(СВЦЭМ!$E$33:$E$776,СВЦЭМ!$A$33:$A$776,$A158,СВЦЭМ!$B$33:$B$776,B$155)+'СЕТ СН'!$F$15</f>
        <v>166.91059709999999</v>
      </c>
      <c r="C158" s="36">
        <f>SUMIFS(СВЦЭМ!$E$33:$E$776,СВЦЭМ!$A$33:$A$776,$A158,СВЦЭМ!$B$33:$B$776,C$155)+'СЕТ СН'!$F$15</f>
        <v>183.62682187999999</v>
      </c>
      <c r="D158" s="36">
        <f>SUMIFS(СВЦЭМ!$E$33:$E$776,СВЦЭМ!$A$33:$A$776,$A158,СВЦЭМ!$B$33:$B$776,D$155)+'СЕТ СН'!$F$15</f>
        <v>193.83109905000001</v>
      </c>
      <c r="E158" s="36">
        <f>SUMIFS(СВЦЭМ!$E$33:$E$776,СВЦЭМ!$A$33:$A$776,$A158,СВЦЭМ!$B$33:$B$776,E$155)+'СЕТ СН'!$F$15</f>
        <v>195.25933809</v>
      </c>
      <c r="F158" s="36">
        <f>SUMIFS(СВЦЭМ!$E$33:$E$776,СВЦЭМ!$A$33:$A$776,$A158,СВЦЭМ!$B$33:$B$776,F$155)+'СЕТ СН'!$F$15</f>
        <v>194.99274951000001</v>
      </c>
      <c r="G158" s="36">
        <f>SUMIFS(СВЦЭМ!$E$33:$E$776,СВЦЭМ!$A$33:$A$776,$A158,СВЦЭМ!$B$33:$B$776,G$155)+'СЕТ СН'!$F$15</f>
        <v>191.53523365000001</v>
      </c>
      <c r="H158" s="36">
        <f>SUMIFS(СВЦЭМ!$E$33:$E$776,СВЦЭМ!$A$33:$A$776,$A158,СВЦЭМ!$B$33:$B$776,H$155)+'СЕТ СН'!$F$15</f>
        <v>182.2347637</v>
      </c>
      <c r="I158" s="36">
        <f>SUMIFS(СВЦЭМ!$E$33:$E$776,СВЦЭМ!$A$33:$A$776,$A158,СВЦЭМ!$B$33:$B$776,I$155)+'СЕТ СН'!$F$15</f>
        <v>170.01768727999999</v>
      </c>
      <c r="J158" s="36">
        <f>SUMIFS(СВЦЭМ!$E$33:$E$776,СВЦЭМ!$A$33:$A$776,$A158,СВЦЭМ!$B$33:$B$776,J$155)+'СЕТ СН'!$F$15</f>
        <v>165.72003681999999</v>
      </c>
      <c r="K158" s="36">
        <f>SUMIFS(СВЦЭМ!$E$33:$E$776,СВЦЭМ!$A$33:$A$776,$A158,СВЦЭМ!$B$33:$B$776,K$155)+'СЕТ СН'!$F$15</f>
        <v>165.48888031999999</v>
      </c>
      <c r="L158" s="36">
        <f>SUMIFS(СВЦЭМ!$E$33:$E$776,СВЦЭМ!$A$33:$A$776,$A158,СВЦЭМ!$B$33:$B$776,L$155)+'СЕТ СН'!$F$15</f>
        <v>160.43850007</v>
      </c>
      <c r="M158" s="36">
        <f>SUMIFS(СВЦЭМ!$E$33:$E$776,СВЦЭМ!$A$33:$A$776,$A158,СВЦЭМ!$B$33:$B$776,M$155)+'СЕТ СН'!$F$15</f>
        <v>155.12054469</v>
      </c>
      <c r="N158" s="36">
        <f>SUMIFS(СВЦЭМ!$E$33:$E$776,СВЦЭМ!$A$33:$A$776,$A158,СВЦЭМ!$B$33:$B$776,N$155)+'СЕТ СН'!$F$15</f>
        <v>153.11518577999999</v>
      </c>
      <c r="O158" s="36">
        <f>SUMIFS(СВЦЭМ!$E$33:$E$776,СВЦЭМ!$A$33:$A$776,$A158,СВЦЭМ!$B$33:$B$776,O$155)+'СЕТ СН'!$F$15</f>
        <v>154.63208556999999</v>
      </c>
      <c r="P158" s="36">
        <f>SUMIFS(СВЦЭМ!$E$33:$E$776,СВЦЭМ!$A$33:$A$776,$A158,СВЦЭМ!$B$33:$B$776,P$155)+'СЕТ СН'!$F$15</f>
        <v>155.79166566999999</v>
      </c>
      <c r="Q158" s="36">
        <f>SUMIFS(СВЦЭМ!$E$33:$E$776,СВЦЭМ!$A$33:$A$776,$A158,СВЦЭМ!$B$33:$B$776,Q$155)+'СЕТ СН'!$F$15</f>
        <v>156.33436302000001</v>
      </c>
      <c r="R158" s="36">
        <f>SUMIFS(СВЦЭМ!$E$33:$E$776,СВЦЭМ!$A$33:$A$776,$A158,СВЦЭМ!$B$33:$B$776,R$155)+'СЕТ СН'!$F$15</f>
        <v>155.40863074000001</v>
      </c>
      <c r="S158" s="36">
        <f>SUMIFS(СВЦЭМ!$E$33:$E$776,СВЦЭМ!$A$33:$A$776,$A158,СВЦЭМ!$B$33:$B$776,S$155)+'СЕТ СН'!$F$15</f>
        <v>157.26715125000001</v>
      </c>
      <c r="T158" s="36">
        <f>SUMIFS(СВЦЭМ!$E$33:$E$776,СВЦЭМ!$A$33:$A$776,$A158,СВЦЭМ!$B$33:$B$776,T$155)+'СЕТ СН'!$F$15</f>
        <v>147.16012588999999</v>
      </c>
      <c r="U158" s="36">
        <f>SUMIFS(СВЦЭМ!$E$33:$E$776,СВЦЭМ!$A$33:$A$776,$A158,СВЦЭМ!$B$33:$B$776,U$155)+'СЕТ СН'!$F$15</f>
        <v>145.431929</v>
      </c>
      <c r="V158" s="36">
        <f>SUMIFS(СВЦЭМ!$E$33:$E$776,СВЦЭМ!$A$33:$A$776,$A158,СВЦЭМ!$B$33:$B$776,V$155)+'СЕТ СН'!$F$15</f>
        <v>144.92907159000001</v>
      </c>
      <c r="W158" s="36">
        <f>SUMIFS(СВЦЭМ!$E$33:$E$776,СВЦЭМ!$A$33:$A$776,$A158,СВЦЭМ!$B$33:$B$776,W$155)+'СЕТ СН'!$F$15</f>
        <v>147.14383434000001</v>
      </c>
      <c r="X158" s="36">
        <f>SUMIFS(СВЦЭМ!$E$33:$E$776,СВЦЭМ!$A$33:$A$776,$A158,СВЦЭМ!$B$33:$B$776,X$155)+'СЕТ СН'!$F$15</f>
        <v>154.77907492</v>
      </c>
      <c r="Y158" s="36">
        <f>SUMIFS(СВЦЭМ!$E$33:$E$776,СВЦЭМ!$A$33:$A$776,$A158,СВЦЭМ!$B$33:$B$776,Y$155)+'СЕТ СН'!$F$15</f>
        <v>161.33691603</v>
      </c>
    </row>
    <row r="159" spans="1:27" ht="15.75" x14ac:dyDescent="0.2">
      <c r="A159" s="35">
        <f t="shared" si="4"/>
        <v>44139</v>
      </c>
      <c r="B159" s="36">
        <f>SUMIFS(СВЦЭМ!$E$33:$E$776,СВЦЭМ!$A$33:$A$776,$A159,СВЦЭМ!$B$33:$B$776,B$155)+'СЕТ СН'!$F$15</f>
        <v>159.76782997000001</v>
      </c>
      <c r="C159" s="36">
        <f>SUMIFS(СВЦЭМ!$E$33:$E$776,СВЦЭМ!$A$33:$A$776,$A159,СВЦЭМ!$B$33:$B$776,C$155)+'СЕТ СН'!$F$15</f>
        <v>176.5610015</v>
      </c>
      <c r="D159" s="36">
        <f>SUMIFS(СВЦЭМ!$E$33:$E$776,СВЦЭМ!$A$33:$A$776,$A159,СВЦЭМ!$B$33:$B$776,D$155)+'СЕТ СН'!$F$15</f>
        <v>189.27809427</v>
      </c>
      <c r="E159" s="36">
        <f>SUMIFS(СВЦЭМ!$E$33:$E$776,СВЦЭМ!$A$33:$A$776,$A159,СВЦЭМ!$B$33:$B$776,E$155)+'СЕТ СН'!$F$15</f>
        <v>190.31721229999999</v>
      </c>
      <c r="F159" s="36">
        <f>SUMIFS(СВЦЭМ!$E$33:$E$776,СВЦЭМ!$A$33:$A$776,$A159,СВЦЭМ!$B$33:$B$776,F$155)+'СЕТ СН'!$F$15</f>
        <v>188.53723690000001</v>
      </c>
      <c r="G159" s="36">
        <f>SUMIFS(СВЦЭМ!$E$33:$E$776,СВЦЭМ!$A$33:$A$776,$A159,СВЦЭМ!$B$33:$B$776,G$155)+'СЕТ СН'!$F$15</f>
        <v>185.69563056999999</v>
      </c>
      <c r="H159" s="36">
        <f>SUMIFS(СВЦЭМ!$E$33:$E$776,СВЦЭМ!$A$33:$A$776,$A159,СВЦЭМ!$B$33:$B$776,H$155)+'СЕТ СН'!$F$15</f>
        <v>180.66509353000001</v>
      </c>
      <c r="I159" s="36">
        <f>SUMIFS(СВЦЭМ!$E$33:$E$776,СВЦЭМ!$A$33:$A$776,$A159,СВЦЭМ!$B$33:$B$776,I$155)+'СЕТ СН'!$F$15</f>
        <v>171.36468349</v>
      </c>
      <c r="J159" s="36">
        <f>SUMIFS(СВЦЭМ!$E$33:$E$776,СВЦЭМ!$A$33:$A$776,$A159,СВЦЭМ!$B$33:$B$776,J$155)+'СЕТ СН'!$F$15</f>
        <v>164.62701199</v>
      </c>
      <c r="K159" s="36">
        <f>SUMIFS(СВЦЭМ!$E$33:$E$776,СВЦЭМ!$A$33:$A$776,$A159,СВЦЭМ!$B$33:$B$776,K$155)+'СЕТ СН'!$F$15</f>
        <v>164.20341069</v>
      </c>
      <c r="L159" s="36">
        <f>SUMIFS(СВЦЭМ!$E$33:$E$776,СВЦЭМ!$A$33:$A$776,$A159,СВЦЭМ!$B$33:$B$776,L$155)+'СЕТ СН'!$F$15</f>
        <v>158.95215551000001</v>
      </c>
      <c r="M159" s="36">
        <f>SUMIFS(СВЦЭМ!$E$33:$E$776,СВЦЭМ!$A$33:$A$776,$A159,СВЦЭМ!$B$33:$B$776,M$155)+'СЕТ СН'!$F$15</f>
        <v>150.06558625</v>
      </c>
      <c r="N159" s="36">
        <f>SUMIFS(СВЦЭМ!$E$33:$E$776,СВЦЭМ!$A$33:$A$776,$A159,СВЦЭМ!$B$33:$B$776,N$155)+'СЕТ СН'!$F$15</f>
        <v>146.34547147000001</v>
      </c>
      <c r="O159" s="36">
        <f>SUMIFS(СВЦЭМ!$E$33:$E$776,СВЦЭМ!$A$33:$A$776,$A159,СВЦЭМ!$B$33:$B$776,O$155)+'СЕТ СН'!$F$15</f>
        <v>148.26501611</v>
      </c>
      <c r="P159" s="36">
        <f>SUMIFS(СВЦЭМ!$E$33:$E$776,СВЦЭМ!$A$33:$A$776,$A159,СВЦЭМ!$B$33:$B$776,P$155)+'СЕТ СН'!$F$15</f>
        <v>152.24244145</v>
      </c>
      <c r="Q159" s="36">
        <f>SUMIFS(СВЦЭМ!$E$33:$E$776,СВЦЭМ!$A$33:$A$776,$A159,СВЦЭМ!$B$33:$B$776,Q$155)+'СЕТ СН'!$F$15</f>
        <v>152.41140224</v>
      </c>
      <c r="R159" s="36">
        <f>SUMIFS(СВЦЭМ!$E$33:$E$776,СВЦЭМ!$A$33:$A$776,$A159,СВЦЭМ!$B$33:$B$776,R$155)+'СЕТ СН'!$F$15</f>
        <v>151.1862016</v>
      </c>
      <c r="S159" s="36">
        <f>SUMIFS(СВЦЭМ!$E$33:$E$776,СВЦЭМ!$A$33:$A$776,$A159,СВЦЭМ!$B$33:$B$776,S$155)+'СЕТ СН'!$F$15</f>
        <v>149.10366024999999</v>
      </c>
      <c r="T159" s="36">
        <f>SUMIFS(СВЦЭМ!$E$33:$E$776,СВЦЭМ!$A$33:$A$776,$A159,СВЦЭМ!$B$33:$B$776,T$155)+'СЕТ СН'!$F$15</f>
        <v>150.74337260999999</v>
      </c>
      <c r="U159" s="36">
        <f>SUMIFS(СВЦЭМ!$E$33:$E$776,СВЦЭМ!$A$33:$A$776,$A159,СВЦЭМ!$B$33:$B$776,U$155)+'СЕТ СН'!$F$15</f>
        <v>150.85061084</v>
      </c>
      <c r="V159" s="36">
        <f>SUMIFS(СВЦЭМ!$E$33:$E$776,СВЦЭМ!$A$33:$A$776,$A159,СВЦЭМ!$B$33:$B$776,V$155)+'СЕТ СН'!$F$15</f>
        <v>148.19535010999999</v>
      </c>
      <c r="W159" s="36">
        <f>SUMIFS(СВЦЭМ!$E$33:$E$776,СВЦЭМ!$A$33:$A$776,$A159,СВЦЭМ!$B$33:$B$776,W$155)+'СЕТ СН'!$F$15</f>
        <v>148.04780045999999</v>
      </c>
      <c r="X159" s="36">
        <f>SUMIFS(СВЦЭМ!$E$33:$E$776,СВЦЭМ!$A$33:$A$776,$A159,СВЦЭМ!$B$33:$B$776,X$155)+'СЕТ СН'!$F$15</f>
        <v>148.63633969</v>
      </c>
      <c r="Y159" s="36">
        <f>SUMIFS(СВЦЭМ!$E$33:$E$776,СВЦЭМ!$A$33:$A$776,$A159,СВЦЭМ!$B$33:$B$776,Y$155)+'СЕТ СН'!$F$15</f>
        <v>154.43422075000001</v>
      </c>
    </row>
    <row r="160" spans="1:27" ht="15.75" x14ac:dyDescent="0.2">
      <c r="A160" s="35">
        <f t="shared" si="4"/>
        <v>44140</v>
      </c>
      <c r="B160" s="36">
        <f>SUMIFS(СВЦЭМ!$E$33:$E$776,СВЦЭМ!$A$33:$A$776,$A160,СВЦЭМ!$B$33:$B$776,B$155)+'СЕТ СН'!$F$15</f>
        <v>152.67073932</v>
      </c>
      <c r="C160" s="36">
        <f>SUMIFS(СВЦЭМ!$E$33:$E$776,СВЦЭМ!$A$33:$A$776,$A160,СВЦЭМ!$B$33:$B$776,C$155)+'СЕТ СН'!$F$15</f>
        <v>167.66796825</v>
      </c>
      <c r="D160" s="36">
        <f>SUMIFS(СВЦЭМ!$E$33:$E$776,СВЦЭМ!$A$33:$A$776,$A160,СВЦЭМ!$B$33:$B$776,D$155)+'СЕТ СН'!$F$15</f>
        <v>178.17309442999999</v>
      </c>
      <c r="E160" s="36">
        <f>SUMIFS(СВЦЭМ!$E$33:$E$776,СВЦЭМ!$A$33:$A$776,$A160,СВЦЭМ!$B$33:$B$776,E$155)+'СЕТ СН'!$F$15</f>
        <v>178.16893553</v>
      </c>
      <c r="F160" s="36">
        <f>SUMIFS(СВЦЭМ!$E$33:$E$776,СВЦЭМ!$A$33:$A$776,$A160,СВЦЭМ!$B$33:$B$776,F$155)+'СЕТ СН'!$F$15</f>
        <v>178.79646188999999</v>
      </c>
      <c r="G160" s="36">
        <f>SUMIFS(СВЦЭМ!$E$33:$E$776,СВЦЭМ!$A$33:$A$776,$A160,СВЦЭМ!$B$33:$B$776,G$155)+'СЕТ СН'!$F$15</f>
        <v>177.17704717999999</v>
      </c>
      <c r="H160" s="36">
        <f>SUMIFS(СВЦЭМ!$E$33:$E$776,СВЦЭМ!$A$33:$A$776,$A160,СВЦЭМ!$B$33:$B$776,H$155)+'СЕТ СН'!$F$15</f>
        <v>173.59344174</v>
      </c>
      <c r="I160" s="36">
        <f>SUMIFS(СВЦЭМ!$E$33:$E$776,СВЦЭМ!$A$33:$A$776,$A160,СВЦЭМ!$B$33:$B$776,I$155)+'СЕТ СН'!$F$15</f>
        <v>176.11756070999999</v>
      </c>
      <c r="J160" s="36">
        <f>SUMIFS(СВЦЭМ!$E$33:$E$776,СВЦЭМ!$A$33:$A$776,$A160,СВЦЭМ!$B$33:$B$776,J$155)+'СЕТ СН'!$F$15</f>
        <v>173.08583512999999</v>
      </c>
      <c r="K160" s="36">
        <f>SUMIFS(СВЦЭМ!$E$33:$E$776,СВЦЭМ!$A$33:$A$776,$A160,СВЦЭМ!$B$33:$B$776,K$155)+'СЕТ СН'!$F$15</f>
        <v>172.01076653999999</v>
      </c>
      <c r="L160" s="36">
        <f>SUMIFS(СВЦЭМ!$E$33:$E$776,СВЦЭМ!$A$33:$A$776,$A160,СВЦЭМ!$B$33:$B$776,L$155)+'СЕТ СН'!$F$15</f>
        <v>169.03584803999999</v>
      </c>
      <c r="M160" s="36">
        <f>SUMIFS(СВЦЭМ!$E$33:$E$776,СВЦЭМ!$A$33:$A$776,$A160,СВЦЭМ!$B$33:$B$776,M$155)+'СЕТ СН'!$F$15</f>
        <v>159.73894934</v>
      </c>
      <c r="N160" s="36">
        <f>SUMIFS(СВЦЭМ!$E$33:$E$776,СВЦЭМ!$A$33:$A$776,$A160,СВЦЭМ!$B$33:$B$776,N$155)+'СЕТ СН'!$F$15</f>
        <v>154.15740113999999</v>
      </c>
      <c r="O160" s="36">
        <f>SUMIFS(СВЦЭМ!$E$33:$E$776,СВЦЭМ!$A$33:$A$776,$A160,СВЦЭМ!$B$33:$B$776,O$155)+'СЕТ СН'!$F$15</f>
        <v>155.49658711000001</v>
      </c>
      <c r="P160" s="36">
        <f>SUMIFS(СВЦЭМ!$E$33:$E$776,СВЦЭМ!$A$33:$A$776,$A160,СВЦЭМ!$B$33:$B$776,P$155)+'СЕТ СН'!$F$15</f>
        <v>155.81704153000001</v>
      </c>
      <c r="Q160" s="36">
        <f>SUMIFS(СВЦЭМ!$E$33:$E$776,СВЦЭМ!$A$33:$A$776,$A160,СВЦЭМ!$B$33:$B$776,Q$155)+'СЕТ СН'!$F$15</f>
        <v>156.48906776000001</v>
      </c>
      <c r="R160" s="36">
        <f>SUMIFS(СВЦЭМ!$E$33:$E$776,СВЦЭМ!$A$33:$A$776,$A160,СВЦЭМ!$B$33:$B$776,R$155)+'СЕТ СН'!$F$15</f>
        <v>155.19743928</v>
      </c>
      <c r="S160" s="36">
        <f>SUMIFS(СВЦЭМ!$E$33:$E$776,СВЦЭМ!$A$33:$A$776,$A160,СВЦЭМ!$B$33:$B$776,S$155)+'СЕТ СН'!$F$15</f>
        <v>153.89665919999999</v>
      </c>
      <c r="T160" s="36">
        <f>SUMIFS(СВЦЭМ!$E$33:$E$776,СВЦЭМ!$A$33:$A$776,$A160,СВЦЭМ!$B$33:$B$776,T$155)+'СЕТ СН'!$F$15</f>
        <v>143.43865868</v>
      </c>
      <c r="U160" s="36">
        <f>SUMIFS(СВЦЭМ!$E$33:$E$776,СВЦЭМ!$A$33:$A$776,$A160,СВЦЭМ!$B$33:$B$776,U$155)+'СЕТ СН'!$F$15</f>
        <v>142.57334222</v>
      </c>
      <c r="V160" s="36">
        <f>SUMIFS(СВЦЭМ!$E$33:$E$776,СВЦЭМ!$A$33:$A$776,$A160,СВЦЭМ!$B$33:$B$776,V$155)+'СЕТ СН'!$F$15</f>
        <v>146.86702839</v>
      </c>
      <c r="W160" s="36">
        <f>SUMIFS(СВЦЭМ!$E$33:$E$776,СВЦЭМ!$A$33:$A$776,$A160,СВЦЭМ!$B$33:$B$776,W$155)+'СЕТ СН'!$F$15</f>
        <v>153.67183352000001</v>
      </c>
      <c r="X160" s="36">
        <f>SUMIFS(СВЦЭМ!$E$33:$E$776,СВЦЭМ!$A$33:$A$776,$A160,СВЦЭМ!$B$33:$B$776,X$155)+'СЕТ СН'!$F$15</f>
        <v>156.13547075</v>
      </c>
      <c r="Y160" s="36">
        <f>SUMIFS(СВЦЭМ!$E$33:$E$776,СВЦЭМ!$A$33:$A$776,$A160,СВЦЭМ!$B$33:$B$776,Y$155)+'СЕТ СН'!$F$15</f>
        <v>163.98722649000001</v>
      </c>
    </row>
    <row r="161" spans="1:25" ht="15.75" x14ac:dyDescent="0.2">
      <c r="A161" s="35">
        <f t="shared" si="4"/>
        <v>44141</v>
      </c>
      <c r="B161" s="36">
        <f>SUMIFS(СВЦЭМ!$E$33:$E$776,СВЦЭМ!$A$33:$A$776,$A161,СВЦЭМ!$B$33:$B$776,B$155)+'СЕТ СН'!$F$15</f>
        <v>160.04644773999999</v>
      </c>
      <c r="C161" s="36">
        <f>SUMIFS(СВЦЭМ!$E$33:$E$776,СВЦЭМ!$A$33:$A$776,$A161,СВЦЭМ!$B$33:$B$776,C$155)+'СЕТ СН'!$F$15</f>
        <v>174.74064465000001</v>
      </c>
      <c r="D161" s="36">
        <f>SUMIFS(СВЦЭМ!$E$33:$E$776,СВЦЭМ!$A$33:$A$776,$A161,СВЦЭМ!$B$33:$B$776,D$155)+'СЕТ СН'!$F$15</f>
        <v>186.15197653999999</v>
      </c>
      <c r="E161" s="36">
        <f>SUMIFS(СВЦЭМ!$E$33:$E$776,СВЦЭМ!$A$33:$A$776,$A161,СВЦЭМ!$B$33:$B$776,E$155)+'СЕТ СН'!$F$15</f>
        <v>186.63367711999999</v>
      </c>
      <c r="F161" s="36">
        <f>SUMIFS(СВЦЭМ!$E$33:$E$776,СВЦЭМ!$A$33:$A$776,$A161,СВЦЭМ!$B$33:$B$776,F$155)+'СЕТ СН'!$F$15</f>
        <v>186.96625208</v>
      </c>
      <c r="G161" s="36">
        <f>SUMIFS(СВЦЭМ!$E$33:$E$776,СВЦЭМ!$A$33:$A$776,$A161,СВЦЭМ!$B$33:$B$776,G$155)+'СЕТ СН'!$F$15</f>
        <v>184.93998629999999</v>
      </c>
      <c r="H161" s="36">
        <f>SUMIFS(СВЦЭМ!$E$33:$E$776,СВЦЭМ!$A$33:$A$776,$A161,СВЦЭМ!$B$33:$B$776,H$155)+'СЕТ СН'!$F$15</f>
        <v>179.67120118</v>
      </c>
      <c r="I161" s="36">
        <f>SUMIFS(СВЦЭМ!$E$33:$E$776,СВЦЭМ!$A$33:$A$776,$A161,СВЦЭМ!$B$33:$B$776,I$155)+'СЕТ СН'!$F$15</f>
        <v>180.45890850999999</v>
      </c>
      <c r="J161" s="36">
        <f>SUMIFS(СВЦЭМ!$E$33:$E$776,СВЦЭМ!$A$33:$A$776,$A161,СВЦЭМ!$B$33:$B$776,J$155)+'СЕТ СН'!$F$15</f>
        <v>179.10474814</v>
      </c>
      <c r="K161" s="36">
        <f>SUMIFS(СВЦЭМ!$E$33:$E$776,СВЦЭМ!$A$33:$A$776,$A161,СВЦЭМ!$B$33:$B$776,K$155)+'СЕТ СН'!$F$15</f>
        <v>176.57266421</v>
      </c>
      <c r="L161" s="36">
        <f>SUMIFS(СВЦЭМ!$E$33:$E$776,СВЦЭМ!$A$33:$A$776,$A161,СВЦЭМ!$B$33:$B$776,L$155)+'СЕТ СН'!$F$15</f>
        <v>172.44074685000001</v>
      </c>
      <c r="M161" s="36">
        <f>SUMIFS(СВЦЭМ!$E$33:$E$776,СВЦЭМ!$A$33:$A$776,$A161,СВЦЭМ!$B$33:$B$776,M$155)+'СЕТ СН'!$F$15</f>
        <v>166.47749506</v>
      </c>
      <c r="N161" s="36">
        <f>SUMIFS(СВЦЭМ!$E$33:$E$776,СВЦЭМ!$A$33:$A$776,$A161,СВЦЭМ!$B$33:$B$776,N$155)+'СЕТ СН'!$F$15</f>
        <v>157.57418852000001</v>
      </c>
      <c r="O161" s="36">
        <f>SUMIFS(СВЦЭМ!$E$33:$E$776,СВЦЭМ!$A$33:$A$776,$A161,СВЦЭМ!$B$33:$B$776,O$155)+'СЕТ СН'!$F$15</f>
        <v>155.24128266</v>
      </c>
      <c r="P161" s="36">
        <f>SUMIFS(СВЦЭМ!$E$33:$E$776,СВЦЭМ!$A$33:$A$776,$A161,СВЦЭМ!$B$33:$B$776,P$155)+'СЕТ СН'!$F$15</f>
        <v>156.28781182</v>
      </c>
      <c r="Q161" s="36">
        <f>SUMIFS(СВЦЭМ!$E$33:$E$776,СВЦЭМ!$A$33:$A$776,$A161,СВЦЭМ!$B$33:$B$776,Q$155)+'СЕТ СН'!$F$15</f>
        <v>158.62657406</v>
      </c>
      <c r="R161" s="36">
        <f>SUMIFS(СВЦЭМ!$E$33:$E$776,СВЦЭМ!$A$33:$A$776,$A161,СВЦЭМ!$B$33:$B$776,R$155)+'СЕТ СН'!$F$15</f>
        <v>157.51167665</v>
      </c>
      <c r="S161" s="36">
        <f>SUMIFS(СВЦЭМ!$E$33:$E$776,СВЦЭМ!$A$33:$A$776,$A161,СВЦЭМ!$B$33:$B$776,S$155)+'СЕТ СН'!$F$15</f>
        <v>155.78379226999999</v>
      </c>
      <c r="T161" s="36">
        <f>SUMIFS(СВЦЭМ!$E$33:$E$776,СВЦЭМ!$A$33:$A$776,$A161,СВЦЭМ!$B$33:$B$776,T$155)+'СЕТ СН'!$F$15</f>
        <v>147.98864358</v>
      </c>
      <c r="U161" s="36">
        <f>SUMIFS(СВЦЭМ!$E$33:$E$776,СВЦЭМ!$A$33:$A$776,$A161,СВЦЭМ!$B$33:$B$776,U$155)+'СЕТ СН'!$F$15</f>
        <v>147.92573349</v>
      </c>
      <c r="V161" s="36">
        <f>SUMIFS(СВЦЭМ!$E$33:$E$776,СВЦЭМ!$A$33:$A$776,$A161,СВЦЭМ!$B$33:$B$776,V$155)+'СЕТ СН'!$F$15</f>
        <v>150.14383386</v>
      </c>
      <c r="W161" s="36">
        <f>SUMIFS(СВЦЭМ!$E$33:$E$776,СВЦЭМ!$A$33:$A$776,$A161,СВЦЭМ!$B$33:$B$776,W$155)+'СЕТ СН'!$F$15</f>
        <v>156.95303835999999</v>
      </c>
      <c r="X161" s="36">
        <f>SUMIFS(СВЦЭМ!$E$33:$E$776,СВЦЭМ!$A$33:$A$776,$A161,СВЦЭМ!$B$33:$B$776,X$155)+'СЕТ СН'!$F$15</f>
        <v>159.28534581</v>
      </c>
      <c r="Y161" s="36">
        <f>SUMIFS(СВЦЭМ!$E$33:$E$776,СВЦЭМ!$A$33:$A$776,$A161,СВЦЭМ!$B$33:$B$776,Y$155)+'СЕТ СН'!$F$15</f>
        <v>164.39070942000001</v>
      </c>
    </row>
    <row r="162" spans="1:25" ht="15.75" x14ac:dyDescent="0.2">
      <c r="A162" s="35">
        <f t="shared" si="4"/>
        <v>44142</v>
      </c>
      <c r="B162" s="36">
        <f>SUMIFS(СВЦЭМ!$E$33:$E$776,СВЦЭМ!$A$33:$A$776,$A162,СВЦЭМ!$B$33:$B$776,B$155)+'СЕТ СН'!$F$15</f>
        <v>165.30136171999999</v>
      </c>
      <c r="C162" s="36">
        <f>SUMIFS(СВЦЭМ!$E$33:$E$776,СВЦЭМ!$A$33:$A$776,$A162,СВЦЭМ!$B$33:$B$776,C$155)+'СЕТ СН'!$F$15</f>
        <v>179.62706725999999</v>
      </c>
      <c r="D162" s="36">
        <f>SUMIFS(СВЦЭМ!$E$33:$E$776,СВЦЭМ!$A$33:$A$776,$A162,СВЦЭМ!$B$33:$B$776,D$155)+'СЕТ СН'!$F$15</f>
        <v>192.57863619</v>
      </c>
      <c r="E162" s="36">
        <f>SUMIFS(СВЦЭМ!$E$33:$E$776,СВЦЭМ!$A$33:$A$776,$A162,СВЦЭМ!$B$33:$B$776,E$155)+'СЕТ СН'!$F$15</f>
        <v>194.7842296</v>
      </c>
      <c r="F162" s="36">
        <f>SUMIFS(СВЦЭМ!$E$33:$E$776,СВЦЭМ!$A$33:$A$776,$A162,СВЦЭМ!$B$33:$B$776,F$155)+'СЕТ СН'!$F$15</f>
        <v>192.90583244999999</v>
      </c>
      <c r="G162" s="36">
        <f>SUMIFS(СВЦЭМ!$E$33:$E$776,СВЦЭМ!$A$33:$A$776,$A162,СВЦЭМ!$B$33:$B$776,G$155)+'СЕТ СН'!$F$15</f>
        <v>190.79895550000001</v>
      </c>
      <c r="H162" s="36">
        <f>SUMIFS(СВЦЭМ!$E$33:$E$776,СВЦЭМ!$A$33:$A$776,$A162,СВЦЭМ!$B$33:$B$776,H$155)+'СЕТ СН'!$F$15</f>
        <v>187.53042303000001</v>
      </c>
      <c r="I162" s="36">
        <f>SUMIFS(СВЦЭМ!$E$33:$E$776,СВЦЭМ!$A$33:$A$776,$A162,СВЦЭМ!$B$33:$B$776,I$155)+'СЕТ СН'!$F$15</f>
        <v>178.04295393000001</v>
      </c>
      <c r="J162" s="36">
        <f>SUMIFS(СВЦЭМ!$E$33:$E$776,СВЦЭМ!$A$33:$A$776,$A162,СВЦЭМ!$B$33:$B$776,J$155)+'СЕТ СН'!$F$15</f>
        <v>170.48867799999999</v>
      </c>
      <c r="K162" s="36">
        <f>SUMIFS(СВЦЭМ!$E$33:$E$776,СВЦЭМ!$A$33:$A$776,$A162,СВЦЭМ!$B$33:$B$776,K$155)+'СЕТ СН'!$F$15</f>
        <v>165.72761123999999</v>
      </c>
      <c r="L162" s="36">
        <f>SUMIFS(СВЦЭМ!$E$33:$E$776,СВЦЭМ!$A$33:$A$776,$A162,СВЦЭМ!$B$33:$B$776,L$155)+'СЕТ СН'!$F$15</f>
        <v>160.17192269</v>
      </c>
      <c r="M162" s="36">
        <f>SUMIFS(СВЦЭМ!$E$33:$E$776,СВЦЭМ!$A$33:$A$776,$A162,СВЦЭМ!$B$33:$B$776,M$155)+'СЕТ СН'!$F$15</f>
        <v>152.55905867000001</v>
      </c>
      <c r="N162" s="36">
        <f>SUMIFS(СВЦЭМ!$E$33:$E$776,СВЦЭМ!$A$33:$A$776,$A162,СВЦЭМ!$B$33:$B$776,N$155)+'СЕТ СН'!$F$15</f>
        <v>149.41120916</v>
      </c>
      <c r="O162" s="36">
        <f>SUMIFS(СВЦЭМ!$E$33:$E$776,СВЦЭМ!$A$33:$A$776,$A162,СВЦЭМ!$B$33:$B$776,O$155)+'СЕТ СН'!$F$15</f>
        <v>152.00943938</v>
      </c>
      <c r="P162" s="36">
        <f>SUMIFS(СВЦЭМ!$E$33:$E$776,СВЦЭМ!$A$33:$A$776,$A162,СВЦЭМ!$B$33:$B$776,P$155)+'СЕТ СН'!$F$15</f>
        <v>152.08213904999999</v>
      </c>
      <c r="Q162" s="36">
        <f>SUMIFS(СВЦЭМ!$E$33:$E$776,СВЦЭМ!$A$33:$A$776,$A162,СВЦЭМ!$B$33:$B$776,Q$155)+'СЕТ СН'!$F$15</f>
        <v>150.68504949999999</v>
      </c>
      <c r="R162" s="36">
        <f>SUMIFS(СВЦЭМ!$E$33:$E$776,СВЦЭМ!$A$33:$A$776,$A162,СВЦЭМ!$B$33:$B$776,R$155)+'СЕТ СН'!$F$15</f>
        <v>148.32730921999999</v>
      </c>
      <c r="S162" s="36">
        <f>SUMIFS(СВЦЭМ!$E$33:$E$776,СВЦЭМ!$A$33:$A$776,$A162,СВЦЭМ!$B$33:$B$776,S$155)+'СЕТ СН'!$F$15</f>
        <v>147.58800128999999</v>
      </c>
      <c r="T162" s="36">
        <f>SUMIFS(СВЦЭМ!$E$33:$E$776,СВЦЭМ!$A$33:$A$776,$A162,СВЦЭМ!$B$33:$B$776,T$155)+'СЕТ СН'!$F$15</f>
        <v>143.35403954</v>
      </c>
      <c r="U162" s="36">
        <f>SUMIFS(СВЦЭМ!$E$33:$E$776,СВЦЭМ!$A$33:$A$776,$A162,СВЦЭМ!$B$33:$B$776,U$155)+'СЕТ СН'!$F$15</f>
        <v>144.41078671</v>
      </c>
      <c r="V162" s="36">
        <f>SUMIFS(СВЦЭМ!$E$33:$E$776,СВЦЭМ!$A$33:$A$776,$A162,СВЦЭМ!$B$33:$B$776,V$155)+'СЕТ СН'!$F$15</f>
        <v>146.97672284000001</v>
      </c>
      <c r="W162" s="36">
        <f>SUMIFS(СВЦЭМ!$E$33:$E$776,СВЦЭМ!$A$33:$A$776,$A162,СВЦЭМ!$B$33:$B$776,W$155)+'СЕТ СН'!$F$15</f>
        <v>148.50251066000001</v>
      </c>
      <c r="X162" s="36">
        <f>SUMIFS(СВЦЭМ!$E$33:$E$776,СВЦЭМ!$A$33:$A$776,$A162,СВЦЭМ!$B$33:$B$776,X$155)+'СЕТ СН'!$F$15</f>
        <v>150.48213774000001</v>
      </c>
      <c r="Y162" s="36">
        <f>SUMIFS(СВЦЭМ!$E$33:$E$776,СВЦЭМ!$A$33:$A$776,$A162,СВЦЭМ!$B$33:$B$776,Y$155)+'СЕТ СН'!$F$15</f>
        <v>156.58266061</v>
      </c>
    </row>
    <row r="163" spans="1:25" ht="15.75" x14ac:dyDescent="0.2">
      <c r="A163" s="35">
        <f t="shared" si="4"/>
        <v>44143</v>
      </c>
      <c r="B163" s="36">
        <f>SUMIFS(СВЦЭМ!$E$33:$E$776,СВЦЭМ!$A$33:$A$776,$A163,СВЦЭМ!$B$33:$B$776,B$155)+'СЕТ СН'!$F$15</f>
        <v>165.77438136000001</v>
      </c>
      <c r="C163" s="36">
        <f>SUMIFS(СВЦЭМ!$E$33:$E$776,СВЦЭМ!$A$33:$A$776,$A163,СВЦЭМ!$B$33:$B$776,C$155)+'СЕТ СН'!$F$15</f>
        <v>182.25927381</v>
      </c>
      <c r="D163" s="36">
        <f>SUMIFS(СВЦЭМ!$E$33:$E$776,СВЦЭМ!$A$33:$A$776,$A163,СВЦЭМ!$B$33:$B$776,D$155)+'СЕТ СН'!$F$15</f>
        <v>195.18211688</v>
      </c>
      <c r="E163" s="36">
        <f>SUMIFS(СВЦЭМ!$E$33:$E$776,СВЦЭМ!$A$33:$A$776,$A163,СВЦЭМ!$B$33:$B$776,E$155)+'СЕТ СН'!$F$15</f>
        <v>197.84593077</v>
      </c>
      <c r="F163" s="36">
        <f>SUMIFS(СВЦЭМ!$E$33:$E$776,СВЦЭМ!$A$33:$A$776,$A163,СВЦЭМ!$B$33:$B$776,F$155)+'СЕТ СН'!$F$15</f>
        <v>196.85922072</v>
      </c>
      <c r="G163" s="36">
        <f>SUMIFS(СВЦЭМ!$E$33:$E$776,СВЦЭМ!$A$33:$A$776,$A163,СВЦЭМ!$B$33:$B$776,G$155)+'СЕТ СН'!$F$15</f>
        <v>196.67593661999999</v>
      </c>
      <c r="H163" s="36">
        <f>SUMIFS(СВЦЭМ!$E$33:$E$776,СВЦЭМ!$A$33:$A$776,$A163,СВЦЭМ!$B$33:$B$776,H$155)+'СЕТ СН'!$F$15</f>
        <v>193.37245532</v>
      </c>
      <c r="I163" s="36">
        <f>SUMIFS(СВЦЭМ!$E$33:$E$776,СВЦЭМ!$A$33:$A$776,$A163,СВЦЭМ!$B$33:$B$776,I$155)+'СЕТ СН'!$F$15</f>
        <v>187.03977889999999</v>
      </c>
      <c r="J163" s="36">
        <f>SUMIFS(СВЦЭМ!$E$33:$E$776,СВЦЭМ!$A$33:$A$776,$A163,СВЦЭМ!$B$33:$B$776,J$155)+'СЕТ СН'!$F$15</f>
        <v>178.83870124000001</v>
      </c>
      <c r="K163" s="36">
        <f>SUMIFS(СВЦЭМ!$E$33:$E$776,СВЦЭМ!$A$33:$A$776,$A163,СВЦЭМ!$B$33:$B$776,K$155)+'СЕТ СН'!$F$15</f>
        <v>171.27206781999999</v>
      </c>
      <c r="L163" s="36">
        <f>SUMIFS(СВЦЭМ!$E$33:$E$776,СВЦЭМ!$A$33:$A$776,$A163,СВЦЭМ!$B$33:$B$776,L$155)+'СЕТ СН'!$F$15</f>
        <v>161.84797305999999</v>
      </c>
      <c r="M163" s="36">
        <f>SUMIFS(СВЦЭМ!$E$33:$E$776,СВЦЭМ!$A$33:$A$776,$A163,СВЦЭМ!$B$33:$B$776,M$155)+'СЕТ СН'!$F$15</f>
        <v>155.14859952</v>
      </c>
      <c r="N163" s="36">
        <f>SUMIFS(СВЦЭМ!$E$33:$E$776,СВЦЭМ!$A$33:$A$776,$A163,СВЦЭМ!$B$33:$B$776,N$155)+'СЕТ СН'!$F$15</f>
        <v>153.90896236</v>
      </c>
      <c r="O163" s="36">
        <f>SUMIFS(СВЦЭМ!$E$33:$E$776,СВЦЭМ!$A$33:$A$776,$A163,СВЦЭМ!$B$33:$B$776,O$155)+'СЕТ СН'!$F$15</f>
        <v>155.32529883999999</v>
      </c>
      <c r="P163" s="36">
        <f>SUMIFS(СВЦЭМ!$E$33:$E$776,СВЦЭМ!$A$33:$A$776,$A163,СВЦЭМ!$B$33:$B$776,P$155)+'СЕТ СН'!$F$15</f>
        <v>156.48074840000001</v>
      </c>
      <c r="Q163" s="36">
        <f>SUMIFS(СВЦЭМ!$E$33:$E$776,СВЦЭМ!$A$33:$A$776,$A163,СВЦЭМ!$B$33:$B$776,Q$155)+'СЕТ СН'!$F$15</f>
        <v>157.97046906</v>
      </c>
      <c r="R163" s="36">
        <f>SUMIFS(СВЦЭМ!$E$33:$E$776,СВЦЭМ!$A$33:$A$776,$A163,СВЦЭМ!$B$33:$B$776,R$155)+'СЕТ СН'!$F$15</f>
        <v>155.88241922</v>
      </c>
      <c r="S163" s="36">
        <f>SUMIFS(СВЦЭМ!$E$33:$E$776,СВЦЭМ!$A$33:$A$776,$A163,СВЦЭМ!$B$33:$B$776,S$155)+'СЕТ СН'!$F$15</f>
        <v>151.51744124000001</v>
      </c>
      <c r="T163" s="36">
        <f>SUMIFS(СВЦЭМ!$E$33:$E$776,СВЦЭМ!$A$33:$A$776,$A163,СВЦЭМ!$B$33:$B$776,T$155)+'СЕТ СН'!$F$15</f>
        <v>148.73008317</v>
      </c>
      <c r="U163" s="36">
        <f>SUMIFS(СВЦЭМ!$E$33:$E$776,СВЦЭМ!$A$33:$A$776,$A163,СВЦЭМ!$B$33:$B$776,U$155)+'СЕТ СН'!$F$15</f>
        <v>147.80956277000001</v>
      </c>
      <c r="V163" s="36">
        <f>SUMIFS(СВЦЭМ!$E$33:$E$776,СВЦЭМ!$A$33:$A$776,$A163,СВЦЭМ!$B$33:$B$776,V$155)+'СЕТ СН'!$F$15</f>
        <v>151.10379938</v>
      </c>
      <c r="W163" s="36">
        <f>SUMIFS(СВЦЭМ!$E$33:$E$776,СВЦЭМ!$A$33:$A$776,$A163,СВЦЭМ!$B$33:$B$776,W$155)+'СЕТ СН'!$F$15</f>
        <v>154.12440149</v>
      </c>
      <c r="X163" s="36">
        <f>SUMIFS(СВЦЭМ!$E$33:$E$776,СВЦЭМ!$A$33:$A$776,$A163,СВЦЭМ!$B$33:$B$776,X$155)+'СЕТ СН'!$F$15</f>
        <v>155.56213973000001</v>
      </c>
      <c r="Y163" s="36">
        <f>SUMIFS(СВЦЭМ!$E$33:$E$776,СВЦЭМ!$A$33:$A$776,$A163,СВЦЭМ!$B$33:$B$776,Y$155)+'СЕТ СН'!$F$15</f>
        <v>156.87502603999999</v>
      </c>
    </row>
    <row r="164" spans="1:25" ht="15.75" x14ac:dyDescent="0.2">
      <c r="A164" s="35">
        <f t="shared" si="4"/>
        <v>44144</v>
      </c>
      <c r="B164" s="36">
        <f>SUMIFS(СВЦЭМ!$E$33:$E$776,СВЦЭМ!$A$33:$A$776,$A164,СВЦЭМ!$B$33:$B$776,B$155)+'СЕТ СН'!$F$15</f>
        <v>152.09056373999999</v>
      </c>
      <c r="C164" s="36">
        <f>SUMIFS(СВЦЭМ!$E$33:$E$776,СВЦЭМ!$A$33:$A$776,$A164,СВЦЭМ!$B$33:$B$776,C$155)+'СЕТ СН'!$F$15</f>
        <v>155.80491301000001</v>
      </c>
      <c r="D164" s="36">
        <f>SUMIFS(СВЦЭМ!$E$33:$E$776,СВЦЭМ!$A$33:$A$776,$A164,СВЦЭМ!$B$33:$B$776,D$155)+'СЕТ СН'!$F$15</f>
        <v>169.60084248000001</v>
      </c>
      <c r="E164" s="36">
        <f>SUMIFS(СВЦЭМ!$E$33:$E$776,СВЦЭМ!$A$33:$A$776,$A164,СВЦЭМ!$B$33:$B$776,E$155)+'СЕТ СН'!$F$15</f>
        <v>171.13210814000001</v>
      </c>
      <c r="F164" s="36">
        <f>SUMIFS(СВЦЭМ!$E$33:$E$776,СВЦЭМ!$A$33:$A$776,$A164,СВЦЭМ!$B$33:$B$776,F$155)+'СЕТ СН'!$F$15</f>
        <v>170.24247084999999</v>
      </c>
      <c r="G164" s="36">
        <f>SUMIFS(СВЦЭМ!$E$33:$E$776,СВЦЭМ!$A$33:$A$776,$A164,СВЦЭМ!$B$33:$B$776,G$155)+'СЕТ СН'!$F$15</f>
        <v>173.60344018000001</v>
      </c>
      <c r="H164" s="36">
        <f>SUMIFS(СВЦЭМ!$E$33:$E$776,СВЦЭМ!$A$33:$A$776,$A164,СВЦЭМ!$B$33:$B$776,H$155)+'СЕТ СН'!$F$15</f>
        <v>180.05677545</v>
      </c>
      <c r="I164" s="36">
        <f>SUMIFS(СВЦЭМ!$E$33:$E$776,СВЦЭМ!$A$33:$A$776,$A164,СВЦЭМ!$B$33:$B$776,I$155)+'СЕТ СН'!$F$15</f>
        <v>184.99853923000001</v>
      </c>
      <c r="J164" s="36">
        <f>SUMIFS(СВЦЭМ!$E$33:$E$776,СВЦЭМ!$A$33:$A$776,$A164,СВЦЭМ!$B$33:$B$776,J$155)+'СЕТ СН'!$F$15</f>
        <v>182.39173145999999</v>
      </c>
      <c r="K164" s="36">
        <f>SUMIFS(СВЦЭМ!$E$33:$E$776,СВЦЭМ!$A$33:$A$776,$A164,СВЦЭМ!$B$33:$B$776,K$155)+'СЕТ СН'!$F$15</f>
        <v>181.62814129</v>
      </c>
      <c r="L164" s="36">
        <f>SUMIFS(СВЦЭМ!$E$33:$E$776,СВЦЭМ!$A$33:$A$776,$A164,СВЦЭМ!$B$33:$B$776,L$155)+'СЕТ СН'!$F$15</f>
        <v>173.60727926999999</v>
      </c>
      <c r="M164" s="36">
        <f>SUMIFS(СВЦЭМ!$E$33:$E$776,СВЦЭМ!$A$33:$A$776,$A164,СВЦЭМ!$B$33:$B$776,M$155)+'СЕТ СН'!$F$15</f>
        <v>166.5287605</v>
      </c>
      <c r="N164" s="36">
        <f>SUMIFS(СВЦЭМ!$E$33:$E$776,СВЦЭМ!$A$33:$A$776,$A164,СВЦЭМ!$B$33:$B$776,N$155)+'СЕТ СН'!$F$15</f>
        <v>165.73390014</v>
      </c>
      <c r="O164" s="36">
        <f>SUMIFS(СВЦЭМ!$E$33:$E$776,СВЦЭМ!$A$33:$A$776,$A164,СВЦЭМ!$B$33:$B$776,O$155)+'СЕТ СН'!$F$15</f>
        <v>167.92316789</v>
      </c>
      <c r="P164" s="36">
        <f>SUMIFS(СВЦЭМ!$E$33:$E$776,СВЦЭМ!$A$33:$A$776,$A164,СВЦЭМ!$B$33:$B$776,P$155)+'СЕТ СН'!$F$15</f>
        <v>168.01996614999999</v>
      </c>
      <c r="Q164" s="36">
        <f>SUMIFS(СВЦЭМ!$E$33:$E$776,СВЦЭМ!$A$33:$A$776,$A164,СВЦЭМ!$B$33:$B$776,Q$155)+'СЕТ СН'!$F$15</f>
        <v>167.92329906000001</v>
      </c>
      <c r="R164" s="36">
        <f>SUMIFS(СВЦЭМ!$E$33:$E$776,СВЦЭМ!$A$33:$A$776,$A164,СВЦЭМ!$B$33:$B$776,R$155)+'СЕТ СН'!$F$15</f>
        <v>166.61207325000001</v>
      </c>
      <c r="S164" s="36">
        <f>SUMIFS(СВЦЭМ!$E$33:$E$776,СВЦЭМ!$A$33:$A$776,$A164,СВЦЭМ!$B$33:$B$776,S$155)+'СЕТ СН'!$F$15</f>
        <v>166.32671366</v>
      </c>
      <c r="T164" s="36">
        <f>SUMIFS(СВЦЭМ!$E$33:$E$776,СВЦЭМ!$A$33:$A$776,$A164,СВЦЭМ!$B$33:$B$776,T$155)+'СЕТ СН'!$F$15</f>
        <v>163.82764211</v>
      </c>
      <c r="U164" s="36">
        <f>SUMIFS(СВЦЭМ!$E$33:$E$776,СВЦЭМ!$A$33:$A$776,$A164,СВЦЭМ!$B$33:$B$776,U$155)+'СЕТ СН'!$F$15</f>
        <v>162.21927448</v>
      </c>
      <c r="V164" s="36">
        <f>SUMIFS(СВЦЭМ!$E$33:$E$776,СВЦЭМ!$A$33:$A$776,$A164,СВЦЭМ!$B$33:$B$776,V$155)+'СЕТ СН'!$F$15</f>
        <v>161.54635232999999</v>
      </c>
      <c r="W164" s="36">
        <f>SUMIFS(СВЦЭМ!$E$33:$E$776,СВЦЭМ!$A$33:$A$776,$A164,СВЦЭМ!$B$33:$B$776,W$155)+'СЕТ СН'!$F$15</f>
        <v>164.83549385000001</v>
      </c>
      <c r="X164" s="36">
        <f>SUMIFS(СВЦЭМ!$E$33:$E$776,СВЦЭМ!$A$33:$A$776,$A164,СВЦЭМ!$B$33:$B$776,X$155)+'СЕТ СН'!$F$15</f>
        <v>171.1555563</v>
      </c>
      <c r="Y164" s="36">
        <f>SUMIFS(СВЦЭМ!$E$33:$E$776,СВЦЭМ!$A$33:$A$776,$A164,СВЦЭМ!$B$33:$B$776,Y$155)+'СЕТ СН'!$F$15</f>
        <v>176.8241567</v>
      </c>
    </row>
    <row r="165" spans="1:25" ht="15.75" x14ac:dyDescent="0.2">
      <c r="A165" s="35">
        <f t="shared" si="4"/>
        <v>44145</v>
      </c>
      <c r="B165" s="36">
        <f>SUMIFS(СВЦЭМ!$E$33:$E$776,СВЦЭМ!$A$33:$A$776,$A165,СВЦЭМ!$B$33:$B$776,B$155)+'СЕТ СН'!$F$15</f>
        <v>159.78986549999999</v>
      </c>
      <c r="C165" s="36">
        <f>SUMIFS(СВЦЭМ!$E$33:$E$776,СВЦЭМ!$A$33:$A$776,$A165,СВЦЭМ!$B$33:$B$776,C$155)+'СЕТ СН'!$F$15</f>
        <v>178.67509971000001</v>
      </c>
      <c r="D165" s="36">
        <f>SUMIFS(СВЦЭМ!$E$33:$E$776,СВЦЭМ!$A$33:$A$776,$A165,СВЦЭМ!$B$33:$B$776,D$155)+'СЕТ СН'!$F$15</f>
        <v>185.85166533</v>
      </c>
      <c r="E165" s="36">
        <f>SUMIFS(СВЦЭМ!$E$33:$E$776,СВЦЭМ!$A$33:$A$776,$A165,СВЦЭМ!$B$33:$B$776,E$155)+'СЕТ СН'!$F$15</f>
        <v>186.48870858000001</v>
      </c>
      <c r="F165" s="36">
        <f>SUMIFS(СВЦЭМ!$E$33:$E$776,СВЦЭМ!$A$33:$A$776,$A165,СВЦЭМ!$B$33:$B$776,F$155)+'СЕТ СН'!$F$15</f>
        <v>187.01934921</v>
      </c>
      <c r="G165" s="36">
        <f>SUMIFS(СВЦЭМ!$E$33:$E$776,СВЦЭМ!$A$33:$A$776,$A165,СВЦЭМ!$B$33:$B$776,G$155)+'СЕТ СН'!$F$15</f>
        <v>187.82723432</v>
      </c>
      <c r="H165" s="36">
        <f>SUMIFS(СВЦЭМ!$E$33:$E$776,СВЦЭМ!$A$33:$A$776,$A165,СВЦЭМ!$B$33:$B$776,H$155)+'СЕТ СН'!$F$15</f>
        <v>182.69304127000001</v>
      </c>
      <c r="I165" s="36">
        <f>SUMIFS(СВЦЭМ!$E$33:$E$776,СВЦЭМ!$A$33:$A$776,$A165,СВЦЭМ!$B$33:$B$776,I$155)+'СЕТ СН'!$F$15</f>
        <v>173.68262490000001</v>
      </c>
      <c r="J165" s="36">
        <f>SUMIFS(СВЦЭМ!$E$33:$E$776,СВЦЭМ!$A$33:$A$776,$A165,СВЦЭМ!$B$33:$B$776,J$155)+'СЕТ СН'!$F$15</f>
        <v>170.49157582999999</v>
      </c>
      <c r="K165" s="36">
        <f>SUMIFS(СВЦЭМ!$E$33:$E$776,СВЦЭМ!$A$33:$A$776,$A165,СВЦЭМ!$B$33:$B$776,K$155)+'СЕТ СН'!$F$15</f>
        <v>171.20402541000001</v>
      </c>
      <c r="L165" s="36">
        <f>SUMIFS(СВЦЭМ!$E$33:$E$776,СВЦЭМ!$A$33:$A$776,$A165,СВЦЭМ!$B$33:$B$776,L$155)+'СЕТ СН'!$F$15</f>
        <v>164.18013446</v>
      </c>
      <c r="M165" s="36">
        <f>SUMIFS(СВЦЭМ!$E$33:$E$776,СВЦЭМ!$A$33:$A$776,$A165,СВЦЭМ!$B$33:$B$776,M$155)+'СЕТ СН'!$F$15</f>
        <v>156.53035324999999</v>
      </c>
      <c r="N165" s="36">
        <f>SUMIFS(СВЦЭМ!$E$33:$E$776,СВЦЭМ!$A$33:$A$776,$A165,СВЦЭМ!$B$33:$B$776,N$155)+'СЕТ СН'!$F$15</f>
        <v>155.37070495</v>
      </c>
      <c r="O165" s="36">
        <f>SUMIFS(СВЦЭМ!$E$33:$E$776,СВЦЭМ!$A$33:$A$776,$A165,СВЦЭМ!$B$33:$B$776,O$155)+'СЕТ СН'!$F$15</f>
        <v>156.62296203</v>
      </c>
      <c r="P165" s="36">
        <f>SUMIFS(СВЦЭМ!$E$33:$E$776,СВЦЭМ!$A$33:$A$776,$A165,СВЦЭМ!$B$33:$B$776,P$155)+'СЕТ СН'!$F$15</f>
        <v>156.69275377</v>
      </c>
      <c r="Q165" s="36">
        <f>SUMIFS(СВЦЭМ!$E$33:$E$776,СВЦЭМ!$A$33:$A$776,$A165,СВЦЭМ!$B$33:$B$776,Q$155)+'СЕТ СН'!$F$15</f>
        <v>156.68926506</v>
      </c>
      <c r="R165" s="36">
        <f>SUMIFS(СВЦЭМ!$E$33:$E$776,СВЦЭМ!$A$33:$A$776,$A165,СВЦЭМ!$B$33:$B$776,R$155)+'СЕТ СН'!$F$15</f>
        <v>155.26780251</v>
      </c>
      <c r="S165" s="36">
        <f>SUMIFS(СВЦЭМ!$E$33:$E$776,СВЦЭМ!$A$33:$A$776,$A165,СВЦЭМ!$B$33:$B$776,S$155)+'СЕТ СН'!$F$15</f>
        <v>153.13391283000001</v>
      </c>
      <c r="T165" s="36">
        <f>SUMIFS(СВЦЭМ!$E$33:$E$776,СВЦЭМ!$A$33:$A$776,$A165,СВЦЭМ!$B$33:$B$776,T$155)+'СЕТ СН'!$F$15</f>
        <v>155.61217468000001</v>
      </c>
      <c r="U165" s="36">
        <f>SUMIFS(СВЦЭМ!$E$33:$E$776,СВЦЭМ!$A$33:$A$776,$A165,СВЦЭМ!$B$33:$B$776,U$155)+'СЕТ СН'!$F$15</f>
        <v>157.10105239999999</v>
      </c>
      <c r="V165" s="36">
        <f>SUMIFS(СВЦЭМ!$E$33:$E$776,СВЦЭМ!$A$33:$A$776,$A165,СВЦЭМ!$B$33:$B$776,V$155)+'СЕТ СН'!$F$15</f>
        <v>155.57152683000001</v>
      </c>
      <c r="W165" s="36">
        <f>SUMIFS(СВЦЭМ!$E$33:$E$776,СВЦЭМ!$A$33:$A$776,$A165,СВЦЭМ!$B$33:$B$776,W$155)+'СЕТ СН'!$F$15</f>
        <v>153.48216084000001</v>
      </c>
      <c r="X165" s="36">
        <f>SUMIFS(СВЦЭМ!$E$33:$E$776,СВЦЭМ!$A$33:$A$776,$A165,СВЦЭМ!$B$33:$B$776,X$155)+'СЕТ СН'!$F$15</f>
        <v>153.63840879</v>
      </c>
      <c r="Y165" s="36">
        <f>SUMIFS(СВЦЭМ!$E$33:$E$776,СВЦЭМ!$A$33:$A$776,$A165,СВЦЭМ!$B$33:$B$776,Y$155)+'СЕТ СН'!$F$15</f>
        <v>170.38148613999999</v>
      </c>
    </row>
    <row r="166" spans="1:25" ht="15.75" x14ac:dyDescent="0.2">
      <c r="A166" s="35">
        <f t="shared" si="4"/>
        <v>44146</v>
      </c>
      <c r="B166" s="36">
        <f>SUMIFS(СВЦЭМ!$E$33:$E$776,СВЦЭМ!$A$33:$A$776,$A166,СВЦЭМ!$B$33:$B$776,B$155)+'СЕТ СН'!$F$15</f>
        <v>169.41534325999999</v>
      </c>
      <c r="C166" s="36">
        <f>SUMIFS(СВЦЭМ!$E$33:$E$776,СВЦЭМ!$A$33:$A$776,$A166,СВЦЭМ!$B$33:$B$776,C$155)+'СЕТ СН'!$F$15</f>
        <v>180.43376774999999</v>
      </c>
      <c r="D166" s="36">
        <f>SUMIFS(СВЦЭМ!$E$33:$E$776,СВЦЭМ!$A$33:$A$776,$A166,СВЦЭМ!$B$33:$B$776,D$155)+'СЕТ СН'!$F$15</f>
        <v>192.96483649999999</v>
      </c>
      <c r="E166" s="36">
        <f>SUMIFS(СВЦЭМ!$E$33:$E$776,СВЦЭМ!$A$33:$A$776,$A166,СВЦЭМ!$B$33:$B$776,E$155)+'СЕТ СН'!$F$15</f>
        <v>196.69064846000001</v>
      </c>
      <c r="F166" s="36">
        <f>SUMIFS(СВЦЭМ!$E$33:$E$776,СВЦЭМ!$A$33:$A$776,$A166,СВЦЭМ!$B$33:$B$776,F$155)+'СЕТ СН'!$F$15</f>
        <v>197.39882804000001</v>
      </c>
      <c r="G166" s="36">
        <f>SUMIFS(СВЦЭМ!$E$33:$E$776,СВЦЭМ!$A$33:$A$776,$A166,СВЦЭМ!$B$33:$B$776,G$155)+'СЕТ СН'!$F$15</f>
        <v>194.04757495000001</v>
      </c>
      <c r="H166" s="36">
        <f>SUMIFS(СВЦЭМ!$E$33:$E$776,СВЦЭМ!$A$33:$A$776,$A166,СВЦЭМ!$B$33:$B$776,H$155)+'СЕТ СН'!$F$15</f>
        <v>185.90319001</v>
      </c>
      <c r="I166" s="36">
        <f>SUMIFS(СВЦЭМ!$E$33:$E$776,СВЦЭМ!$A$33:$A$776,$A166,СВЦЭМ!$B$33:$B$776,I$155)+'СЕТ СН'!$F$15</f>
        <v>178.11231101999999</v>
      </c>
      <c r="J166" s="36">
        <f>SUMIFS(СВЦЭМ!$E$33:$E$776,СВЦЭМ!$A$33:$A$776,$A166,СВЦЭМ!$B$33:$B$776,J$155)+'СЕТ СН'!$F$15</f>
        <v>173.94040379</v>
      </c>
      <c r="K166" s="36">
        <f>SUMIFS(СВЦЭМ!$E$33:$E$776,СВЦЭМ!$A$33:$A$776,$A166,СВЦЭМ!$B$33:$B$776,K$155)+'СЕТ СН'!$F$15</f>
        <v>171.60116841000001</v>
      </c>
      <c r="L166" s="36">
        <f>SUMIFS(СВЦЭМ!$E$33:$E$776,СВЦЭМ!$A$33:$A$776,$A166,СВЦЭМ!$B$33:$B$776,L$155)+'СЕТ СН'!$F$15</f>
        <v>166.70877368999999</v>
      </c>
      <c r="M166" s="36">
        <f>SUMIFS(СВЦЭМ!$E$33:$E$776,СВЦЭМ!$A$33:$A$776,$A166,СВЦЭМ!$B$33:$B$776,M$155)+'СЕТ СН'!$F$15</f>
        <v>161.27631851999999</v>
      </c>
      <c r="N166" s="36">
        <f>SUMIFS(СВЦЭМ!$E$33:$E$776,СВЦЭМ!$A$33:$A$776,$A166,СВЦЭМ!$B$33:$B$776,N$155)+'СЕТ СН'!$F$15</f>
        <v>158.13614719</v>
      </c>
      <c r="O166" s="36">
        <f>SUMIFS(СВЦЭМ!$E$33:$E$776,СВЦЭМ!$A$33:$A$776,$A166,СВЦЭМ!$B$33:$B$776,O$155)+'СЕТ СН'!$F$15</f>
        <v>159.16813406</v>
      </c>
      <c r="P166" s="36">
        <f>SUMIFS(СВЦЭМ!$E$33:$E$776,СВЦЭМ!$A$33:$A$776,$A166,СВЦЭМ!$B$33:$B$776,P$155)+'СЕТ СН'!$F$15</f>
        <v>160.11320380000001</v>
      </c>
      <c r="Q166" s="36">
        <f>SUMIFS(СВЦЭМ!$E$33:$E$776,СВЦЭМ!$A$33:$A$776,$A166,СВЦЭМ!$B$33:$B$776,Q$155)+'СЕТ СН'!$F$15</f>
        <v>160.29563331</v>
      </c>
      <c r="R166" s="36">
        <f>SUMIFS(СВЦЭМ!$E$33:$E$776,СВЦЭМ!$A$33:$A$776,$A166,СВЦЭМ!$B$33:$B$776,R$155)+'СЕТ СН'!$F$15</f>
        <v>159.93621067999999</v>
      </c>
      <c r="S166" s="36">
        <f>SUMIFS(СВЦЭМ!$E$33:$E$776,СВЦЭМ!$A$33:$A$776,$A166,СВЦЭМ!$B$33:$B$776,S$155)+'СЕТ СН'!$F$15</f>
        <v>158.92739509</v>
      </c>
      <c r="T166" s="36">
        <f>SUMIFS(СВЦЭМ!$E$33:$E$776,СВЦЭМ!$A$33:$A$776,$A166,СВЦЭМ!$B$33:$B$776,T$155)+'СЕТ СН'!$F$15</f>
        <v>162.78314474999999</v>
      </c>
      <c r="U166" s="36">
        <f>SUMIFS(СВЦЭМ!$E$33:$E$776,СВЦЭМ!$A$33:$A$776,$A166,СВЦЭМ!$B$33:$B$776,U$155)+'СЕТ СН'!$F$15</f>
        <v>161.89281342000001</v>
      </c>
      <c r="V166" s="36">
        <f>SUMIFS(СВЦЭМ!$E$33:$E$776,СВЦЭМ!$A$33:$A$776,$A166,СВЦЭМ!$B$33:$B$776,V$155)+'СЕТ СН'!$F$15</f>
        <v>159.65452524</v>
      </c>
      <c r="W166" s="36">
        <f>SUMIFS(СВЦЭМ!$E$33:$E$776,СВЦЭМ!$A$33:$A$776,$A166,СВЦЭМ!$B$33:$B$776,W$155)+'СЕТ СН'!$F$15</f>
        <v>158.40884561999999</v>
      </c>
      <c r="X166" s="36">
        <f>SUMIFS(СВЦЭМ!$E$33:$E$776,СВЦЭМ!$A$33:$A$776,$A166,СВЦЭМ!$B$33:$B$776,X$155)+'СЕТ СН'!$F$15</f>
        <v>158.63553243999999</v>
      </c>
      <c r="Y166" s="36">
        <f>SUMIFS(СВЦЭМ!$E$33:$E$776,СВЦЭМ!$A$33:$A$776,$A166,СВЦЭМ!$B$33:$B$776,Y$155)+'СЕТ СН'!$F$15</f>
        <v>162.42292591</v>
      </c>
    </row>
    <row r="167" spans="1:25" ht="15.75" x14ac:dyDescent="0.2">
      <c r="A167" s="35">
        <f t="shared" si="4"/>
        <v>44147</v>
      </c>
      <c r="B167" s="36">
        <f>SUMIFS(СВЦЭМ!$E$33:$E$776,СВЦЭМ!$A$33:$A$776,$A167,СВЦЭМ!$B$33:$B$776,B$155)+'СЕТ СН'!$F$15</f>
        <v>162.05944235000001</v>
      </c>
      <c r="C167" s="36">
        <f>SUMIFS(СВЦЭМ!$E$33:$E$776,СВЦЭМ!$A$33:$A$776,$A167,СВЦЭМ!$B$33:$B$776,C$155)+'СЕТ СН'!$F$15</f>
        <v>178.18448999</v>
      </c>
      <c r="D167" s="36">
        <f>SUMIFS(СВЦЭМ!$E$33:$E$776,СВЦЭМ!$A$33:$A$776,$A167,СВЦЭМ!$B$33:$B$776,D$155)+'СЕТ СН'!$F$15</f>
        <v>186.75814181999999</v>
      </c>
      <c r="E167" s="36">
        <f>SUMIFS(СВЦЭМ!$E$33:$E$776,СВЦЭМ!$A$33:$A$776,$A167,СВЦЭМ!$B$33:$B$776,E$155)+'СЕТ СН'!$F$15</f>
        <v>189.72626898999999</v>
      </c>
      <c r="F167" s="36">
        <f>SUMIFS(СВЦЭМ!$E$33:$E$776,СВЦЭМ!$A$33:$A$776,$A167,СВЦЭМ!$B$33:$B$776,F$155)+'СЕТ СН'!$F$15</f>
        <v>190.31381893</v>
      </c>
      <c r="G167" s="36">
        <f>SUMIFS(СВЦЭМ!$E$33:$E$776,СВЦЭМ!$A$33:$A$776,$A167,СВЦЭМ!$B$33:$B$776,G$155)+'СЕТ СН'!$F$15</f>
        <v>189.16650419000001</v>
      </c>
      <c r="H167" s="36">
        <f>SUMIFS(СВЦЭМ!$E$33:$E$776,СВЦЭМ!$A$33:$A$776,$A167,СВЦЭМ!$B$33:$B$776,H$155)+'СЕТ СН'!$F$15</f>
        <v>183.98358995000001</v>
      </c>
      <c r="I167" s="36">
        <f>SUMIFS(СВЦЭМ!$E$33:$E$776,СВЦЭМ!$A$33:$A$776,$A167,СВЦЭМ!$B$33:$B$776,I$155)+'СЕТ СН'!$F$15</f>
        <v>176.89957820999999</v>
      </c>
      <c r="J167" s="36">
        <f>SUMIFS(СВЦЭМ!$E$33:$E$776,СВЦЭМ!$A$33:$A$776,$A167,СВЦЭМ!$B$33:$B$776,J$155)+'СЕТ СН'!$F$15</f>
        <v>176.86658184999999</v>
      </c>
      <c r="K167" s="36">
        <f>SUMIFS(СВЦЭМ!$E$33:$E$776,СВЦЭМ!$A$33:$A$776,$A167,СВЦЭМ!$B$33:$B$776,K$155)+'СЕТ СН'!$F$15</f>
        <v>175.1247802</v>
      </c>
      <c r="L167" s="36">
        <f>SUMIFS(СВЦЭМ!$E$33:$E$776,СВЦЭМ!$A$33:$A$776,$A167,СВЦЭМ!$B$33:$B$776,L$155)+'СЕТ СН'!$F$15</f>
        <v>167.33308636999999</v>
      </c>
      <c r="M167" s="36">
        <f>SUMIFS(СВЦЭМ!$E$33:$E$776,СВЦЭМ!$A$33:$A$776,$A167,СВЦЭМ!$B$33:$B$776,M$155)+'СЕТ СН'!$F$15</f>
        <v>161.32507720000001</v>
      </c>
      <c r="N167" s="36">
        <f>SUMIFS(СВЦЭМ!$E$33:$E$776,СВЦЭМ!$A$33:$A$776,$A167,СВЦЭМ!$B$33:$B$776,N$155)+'СЕТ СН'!$F$15</f>
        <v>161.55445434999999</v>
      </c>
      <c r="O167" s="36">
        <f>SUMIFS(СВЦЭМ!$E$33:$E$776,СВЦЭМ!$A$33:$A$776,$A167,СВЦЭМ!$B$33:$B$776,O$155)+'СЕТ СН'!$F$15</f>
        <v>161.40436679999999</v>
      </c>
      <c r="P167" s="36">
        <f>SUMIFS(СВЦЭМ!$E$33:$E$776,СВЦЭМ!$A$33:$A$776,$A167,СВЦЭМ!$B$33:$B$776,P$155)+'СЕТ СН'!$F$15</f>
        <v>160.88481547000001</v>
      </c>
      <c r="Q167" s="36">
        <f>SUMIFS(СВЦЭМ!$E$33:$E$776,СВЦЭМ!$A$33:$A$776,$A167,СВЦЭМ!$B$33:$B$776,Q$155)+'СЕТ СН'!$F$15</f>
        <v>160.64550292000001</v>
      </c>
      <c r="R167" s="36">
        <f>SUMIFS(СВЦЭМ!$E$33:$E$776,СВЦЭМ!$A$33:$A$776,$A167,СВЦЭМ!$B$33:$B$776,R$155)+'СЕТ СН'!$F$15</f>
        <v>160.63222938999999</v>
      </c>
      <c r="S167" s="36">
        <f>SUMIFS(СВЦЭМ!$E$33:$E$776,СВЦЭМ!$A$33:$A$776,$A167,СВЦЭМ!$B$33:$B$776,S$155)+'СЕТ СН'!$F$15</f>
        <v>160.02082849000001</v>
      </c>
      <c r="T167" s="36">
        <f>SUMIFS(СВЦЭМ!$E$33:$E$776,СВЦЭМ!$A$33:$A$776,$A167,СВЦЭМ!$B$33:$B$776,T$155)+'СЕТ СН'!$F$15</f>
        <v>164.5486133</v>
      </c>
      <c r="U167" s="36">
        <f>SUMIFS(СВЦЭМ!$E$33:$E$776,СВЦЭМ!$A$33:$A$776,$A167,СВЦЭМ!$B$33:$B$776,U$155)+'СЕТ СН'!$F$15</f>
        <v>163.55628426000001</v>
      </c>
      <c r="V167" s="36">
        <f>SUMIFS(СВЦЭМ!$E$33:$E$776,СВЦЭМ!$A$33:$A$776,$A167,СВЦЭМ!$B$33:$B$776,V$155)+'СЕТ СН'!$F$15</f>
        <v>159.43040644999999</v>
      </c>
      <c r="W167" s="36">
        <f>SUMIFS(СВЦЭМ!$E$33:$E$776,СВЦЭМ!$A$33:$A$776,$A167,СВЦЭМ!$B$33:$B$776,W$155)+'СЕТ СН'!$F$15</f>
        <v>159.53698184000001</v>
      </c>
      <c r="X167" s="36">
        <f>SUMIFS(СВЦЭМ!$E$33:$E$776,СВЦЭМ!$A$33:$A$776,$A167,СВЦЭМ!$B$33:$B$776,X$155)+'СЕТ СН'!$F$15</f>
        <v>176.3275179</v>
      </c>
      <c r="Y167" s="36">
        <f>SUMIFS(СВЦЭМ!$E$33:$E$776,СВЦЭМ!$A$33:$A$776,$A167,СВЦЭМ!$B$33:$B$776,Y$155)+'СЕТ СН'!$F$15</f>
        <v>169.91343259999999</v>
      </c>
    </row>
    <row r="168" spans="1:25" ht="15.75" x14ac:dyDescent="0.2">
      <c r="A168" s="35">
        <f t="shared" si="4"/>
        <v>44148</v>
      </c>
      <c r="B168" s="36">
        <f>SUMIFS(СВЦЭМ!$E$33:$E$776,СВЦЭМ!$A$33:$A$776,$A168,СВЦЭМ!$B$33:$B$776,B$155)+'СЕТ СН'!$F$15</f>
        <v>164.03323194000001</v>
      </c>
      <c r="C168" s="36">
        <f>SUMIFS(СВЦЭМ!$E$33:$E$776,СВЦЭМ!$A$33:$A$776,$A168,СВЦЭМ!$B$33:$B$776,C$155)+'СЕТ СН'!$F$15</f>
        <v>180.21250053</v>
      </c>
      <c r="D168" s="36">
        <f>SUMIFS(СВЦЭМ!$E$33:$E$776,СВЦЭМ!$A$33:$A$776,$A168,СВЦЭМ!$B$33:$B$776,D$155)+'СЕТ СН'!$F$15</f>
        <v>191.22281167</v>
      </c>
      <c r="E168" s="36">
        <f>SUMIFS(СВЦЭМ!$E$33:$E$776,СВЦЭМ!$A$33:$A$776,$A168,СВЦЭМ!$B$33:$B$776,E$155)+'СЕТ СН'!$F$15</f>
        <v>193.94615277</v>
      </c>
      <c r="F168" s="36">
        <f>SUMIFS(СВЦЭМ!$E$33:$E$776,СВЦЭМ!$A$33:$A$776,$A168,СВЦЭМ!$B$33:$B$776,F$155)+'СЕТ СН'!$F$15</f>
        <v>192.68306607</v>
      </c>
      <c r="G168" s="36">
        <f>SUMIFS(СВЦЭМ!$E$33:$E$776,СВЦЭМ!$A$33:$A$776,$A168,СВЦЭМ!$B$33:$B$776,G$155)+'СЕТ СН'!$F$15</f>
        <v>189.68830890999999</v>
      </c>
      <c r="H168" s="36">
        <f>SUMIFS(СВЦЭМ!$E$33:$E$776,СВЦЭМ!$A$33:$A$776,$A168,СВЦЭМ!$B$33:$B$776,H$155)+'СЕТ СН'!$F$15</f>
        <v>182.14763095999999</v>
      </c>
      <c r="I168" s="36">
        <f>SUMIFS(СВЦЭМ!$E$33:$E$776,СВЦЭМ!$A$33:$A$776,$A168,СВЦЭМ!$B$33:$B$776,I$155)+'СЕТ СН'!$F$15</f>
        <v>174.18928765000001</v>
      </c>
      <c r="J168" s="36">
        <f>SUMIFS(СВЦЭМ!$E$33:$E$776,СВЦЭМ!$A$33:$A$776,$A168,СВЦЭМ!$B$33:$B$776,J$155)+'СЕТ СН'!$F$15</f>
        <v>168.87611995</v>
      </c>
      <c r="K168" s="36">
        <f>SUMIFS(СВЦЭМ!$E$33:$E$776,СВЦЭМ!$A$33:$A$776,$A168,СВЦЭМ!$B$33:$B$776,K$155)+'СЕТ СН'!$F$15</f>
        <v>167.89076353999999</v>
      </c>
      <c r="L168" s="36">
        <f>SUMIFS(СВЦЭМ!$E$33:$E$776,СВЦЭМ!$A$33:$A$776,$A168,СВЦЭМ!$B$33:$B$776,L$155)+'СЕТ СН'!$F$15</f>
        <v>162.07777199</v>
      </c>
      <c r="M168" s="36">
        <f>SUMIFS(СВЦЭМ!$E$33:$E$776,СВЦЭМ!$A$33:$A$776,$A168,СВЦЭМ!$B$33:$B$776,M$155)+'СЕТ СН'!$F$15</f>
        <v>157.62117601</v>
      </c>
      <c r="N168" s="36">
        <f>SUMIFS(СВЦЭМ!$E$33:$E$776,СВЦЭМ!$A$33:$A$776,$A168,СВЦЭМ!$B$33:$B$776,N$155)+'СЕТ СН'!$F$15</f>
        <v>155.64395628</v>
      </c>
      <c r="O168" s="36">
        <f>SUMIFS(СВЦЭМ!$E$33:$E$776,СВЦЭМ!$A$33:$A$776,$A168,СВЦЭМ!$B$33:$B$776,O$155)+'СЕТ СН'!$F$15</f>
        <v>154.63366973000001</v>
      </c>
      <c r="P168" s="36">
        <f>SUMIFS(СВЦЭМ!$E$33:$E$776,СВЦЭМ!$A$33:$A$776,$A168,СВЦЭМ!$B$33:$B$776,P$155)+'СЕТ СН'!$F$15</f>
        <v>154.30269670000001</v>
      </c>
      <c r="Q168" s="36">
        <f>SUMIFS(СВЦЭМ!$E$33:$E$776,СВЦЭМ!$A$33:$A$776,$A168,СВЦЭМ!$B$33:$B$776,Q$155)+'СЕТ СН'!$F$15</f>
        <v>154.24272866000001</v>
      </c>
      <c r="R168" s="36">
        <f>SUMIFS(СВЦЭМ!$E$33:$E$776,СВЦЭМ!$A$33:$A$776,$A168,СВЦЭМ!$B$33:$B$776,R$155)+'СЕТ СН'!$F$15</f>
        <v>153.93052874</v>
      </c>
      <c r="S168" s="36">
        <f>SUMIFS(СВЦЭМ!$E$33:$E$776,СВЦЭМ!$A$33:$A$776,$A168,СВЦЭМ!$B$33:$B$776,S$155)+'СЕТ СН'!$F$15</f>
        <v>157.07705562000001</v>
      </c>
      <c r="T168" s="36">
        <f>SUMIFS(СВЦЭМ!$E$33:$E$776,СВЦЭМ!$A$33:$A$776,$A168,СВЦЭМ!$B$33:$B$776,T$155)+'СЕТ СН'!$F$15</f>
        <v>161.72230331</v>
      </c>
      <c r="U168" s="36">
        <f>SUMIFS(СВЦЭМ!$E$33:$E$776,СВЦЭМ!$A$33:$A$776,$A168,СВЦЭМ!$B$33:$B$776,U$155)+'СЕТ СН'!$F$15</f>
        <v>160.81797743999999</v>
      </c>
      <c r="V168" s="36">
        <f>SUMIFS(СВЦЭМ!$E$33:$E$776,СВЦЭМ!$A$33:$A$776,$A168,СВЦЭМ!$B$33:$B$776,V$155)+'СЕТ СН'!$F$15</f>
        <v>158.06456764000001</v>
      </c>
      <c r="W168" s="36">
        <f>SUMIFS(СВЦЭМ!$E$33:$E$776,СВЦЭМ!$A$33:$A$776,$A168,СВЦЭМ!$B$33:$B$776,W$155)+'СЕТ СН'!$F$15</f>
        <v>155.98392584000001</v>
      </c>
      <c r="X168" s="36">
        <f>SUMIFS(СВЦЭМ!$E$33:$E$776,СВЦЭМ!$A$33:$A$776,$A168,СВЦЭМ!$B$33:$B$776,X$155)+'СЕТ СН'!$F$15</f>
        <v>152.31951642999999</v>
      </c>
      <c r="Y168" s="36">
        <f>SUMIFS(СВЦЭМ!$E$33:$E$776,СВЦЭМ!$A$33:$A$776,$A168,СВЦЭМ!$B$33:$B$776,Y$155)+'СЕТ СН'!$F$15</f>
        <v>154.57845659</v>
      </c>
    </row>
    <row r="169" spans="1:25" ht="15.75" x14ac:dyDescent="0.2">
      <c r="A169" s="35">
        <f t="shared" si="4"/>
        <v>44149</v>
      </c>
      <c r="B169" s="36">
        <f>SUMIFS(СВЦЭМ!$E$33:$E$776,СВЦЭМ!$A$33:$A$776,$A169,СВЦЭМ!$B$33:$B$776,B$155)+'СЕТ СН'!$F$15</f>
        <v>164.52151000999999</v>
      </c>
      <c r="C169" s="36">
        <f>SUMIFS(СВЦЭМ!$E$33:$E$776,СВЦЭМ!$A$33:$A$776,$A169,СВЦЭМ!$B$33:$B$776,C$155)+'СЕТ СН'!$F$15</f>
        <v>177.90247896</v>
      </c>
      <c r="D169" s="36">
        <f>SUMIFS(СВЦЭМ!$E$33:$E$776,СВЦЭМ!$A$33:$A$776,$A169,СВЦЭМ!$B$33:$B$776,D$155)+'СЕТ СН'!$F$15</f>
        <v>189.01704835000001</v>
      </c>
      <c r="E169" s="36">
        <f>SUMIFS(СВЦЭМ!$E$33:$E$776,СВЦЭМ!$A$33:$A$776,$A169,СВЦЭМ!$B$33:$B$776,E$155)+'СЕТ СН'!$F$15</f>
        <v>190.66485649000001</v>
      </c>
      <c r="F169" s="36">
        <f>SUMIFS(СВЦЭМ!$E$33:$E$776,СВЦЭМ!$A$33:$A$776,$A169,СВЦЭМ!$B$33:$B$776,F$155)+'СЕТ СН'!$F$15</f>
        <v>188.17117354000001</v>
      </c>
      <c r="G169" s="36">
        <f>SUMIFS(СВЦЭМ!$E$33:$E$776,СВЦЭМ!$A$33:$A$776,$A169,СВЦЭМ!$B$33:$B$776,G$155)+'СЕТ СН'!$F$15</f>
        <v>184.94892503</v>
      </c>
      <c r="H169" s="36">
        <f>SUMIFS(СВЦЭМ!$E$33:$E$776,СВЦЭМ!$A$33:$A$776,$A169,СВЦЭМ!$B$33:$B$776,H$155)+'СЕТ СН'!$F$15</f>
        <v>180.47332757000001</v>
      </c>
      <c r="I169" s="36">
        <f>SUMIFS(СВЦЭМ!$E$33:$E$776,СВЦЭМ!$A$33:$A$776,$A169,СВЦЭМ!$B$33:$B$776,I$155)+'СЕТ СН'!$F$15</f>
        <v>177.17027279000001</v>
      </c>
      <c r="J169" s="36">
        <f>SUMIFS(СВЦЭМ!$E$33:$E$776,СВЦЭМ!$A$33:$A$776,$A169,СВЦЭМ!$B$33:$B$776,J$155)+'СЕТ СН'!$F$15</f>
        <v>173.51179447999999</v>
      </c>
      <c r="K169" s="36">
        <f>SUMIFS(СВЦЭМ!$E$33:$E$776,СВЦЭМ!$A$33:$A$776,$A169,СВЦЭМ!$B$33:$B$776,K$155)+'СЕТ СН'!$F$15</f>
        <v>169.23546937</v>
      </c>
      <c r="L169" s="36">
        <f>SUMIFS(СВЦЭМ!$E$33:$E$776,СВЦЭМ!$A$33:$A$776,$A169,СВЦЭМ!$B$33:$B$776,L$155)+'СЕТ СН'!$F$15</f>
        <v>163.76364717000001</v>
      </c>
      <c r="M169" s="36">
        <f>SUMIFS(СВЦЭМ!$E$33:$E$776,СВЦЭМ!$A$33:$A$776,$A169,СВЦЭМ!$B$33:$B$776,M$155)+'СЕТ СН'!$F$15</f>
        <v>154.66521243</v>
      </c>
      <c r="N169" s="36">
        <f>SUMIFS(СВЦЭМ!$E$33:$E$776,СВЦЭМ!$A$33:$A$776,$A169,СВЦЭМ!$B$33:$B$776,N$155)+'СЕТ СН'!$F$15</f>
        <v>153.96871657</v>
      </c>
      <c r="O169" s="36">
        <f>SUMIFS(СВЦЭМ!$E$33:$E$776,СВЦЭМ!$A$33:$A$776,$A169,СВЦЭМ!$B$33:$B$776,O$155)+'СЕТ СН'!$F$15</f>
        <v>158.93486464</v>
      </c>
      <c r="P169" s="36">
        <f>SUMIFS(СВЦЭМ!$E$33:$E$776,СВЦЭМ!$A$33:$A$776,$A169,СВЦЭМ!$B$33:$B$776,P$155)+'СЕТ СН'!$F$15</f>
        <v>161.40676737000001</v>
      </c>
      <c r="Q169" s="36">
        <f>SUMIFS(СВЦЭМ!$E$33:$E$776,СВЦЭМ!$A$33:$A$776,$A169,СВЦЭМ!$B$33:$B$776,Q$155)+'СЕТ СН'!$F$15</f>
        <v>161.53585411</v>
      </c>
      <c r="R169" s="36">
        <f>SUMIFS(СВЦЭМ!$E$33:$E$776,СВЦЭМ!$A$33:$A$776,$A169,СВЦЭМ!$B$33:$B$776,R$155)+'СЕТ СН'!$F$15</f>
        <v>160.47164411</v>
      </c>
      <c r="S169" s="36">
        <f>SUMIFS(СВЦЭМ!$E$33:$E$776,СВЦЭМ!$A$33:$A$776,$A169,СВЦЭМ!$B$33:$B$776,S$155)+'СЕТ СН'!$F$15</f>
        <v>154.56681932999999</v>
      </c>
      <c r="T169" s="36">
        <f>SUMIFS(СВЦЭМ!$E$33:$E$776,СВЦЭМ!$A$33:$A$776,$A169,СВЦЭМ!$B$33:$B$776,T$155)+'СЕТ СН'!$F$15</f>
        <v>148.65586977999999</v>
      </c>
      <c r="U169" s="36">
        <f>SUMIFS(СВЦЭМ!$E$33:$E$776,СВЦЭМ!$A$33:$A$776,$A169,СВЦЭМ!$B$33:$B$776,U$155)+'СЕТ СН'!$F$15</f>
        <v>149.38906734</v>
      </c>
      <c r="V169" s="36">
        <f>SUMIFS(СВЦЭМ!$E$33:$E$776,СВЦЭМ!$A$33:$A$776,$A169,СВЦЭМ!$B$33:$B$776,V$155)+'СЕТ СН'!$F$15</f>
        <v>155.07421807</v>
      </c>
      <c r="W169" s="36">
        <f>SUMIFS(СВЦЭМ!$E$33:$E$776,СВЦЭМ!$A$33:$A$776,$A169,СВЦЭМ!$B$33:$B$776,W$155)+'СЕТ СН'!$F$15</f>
        <v>158.35422724</v>
      </c>
      <c r="X169" s="36">
        <f>SUMIFS(СВЦЭМ!$E$33:$E$776,СВЦЭМ!$A$33:$A$776,$A169,СВЦЭМ!$B$33:$B$776,X$155)+'СЕТ СН'!$F$15</f>
        <v>160.20721829999999</v>
      </c>
      <c r="Y169" s="36">
        <f>SUMIFS(СВЦЭМ!$E$33:$E$776,СВЦЭМ!$A$33:$A$776,$A169,СВЦЭМ!$B$33:$B$776,Y$155)+'СЕТ СН'!$F$15</f>
        <v>159.31112863999999</v>
      </c>
    </row>
    <row r="170" spans="1:25" ht="15.75" x14ac:dyDescent="0.2">
      <c r="A170" s="35">
        <f t="shared" si="4"/>
        <v>44150</v>
      </c>
      <c r="B170" s="36">
        <f>SUMIFS(СВЦЭМ!$E$33:$E$776,СВЦЭМ!$A$33:$A$776,$A170,СВЦЭМ!$B$33:$B$776,B$155)+'СЕТ СН'!$F$15</f>
        <v>164.21459447999999</v>
      </c>
      <c r="C170" s="36">
        <f>SUMIFS(СВЦЭМ!$E$33:$E$776,СВЦЭМ!$A$33:$A$776,$A170,СВЦЭМ!$B$33:$B$776,C$155)+'СЕТ СН'!$F$15</f>
        <v>180.31071907</v>
      </c>
      <c r="D170" s="36">
        <f>SUMIFS(СВЦЭМ!$E$33:$E$776,СВЦЭМ!$A$33:$A$776,$A170,СВЦЭМ!$B$33:$B$776,D$155)+'СЕТ СН'!$F$15</f>
        <v>192.58162867999999</v>
      </c>
      <c r="E170" s="36">
        <f>SUMIFS(СВЦЭМ!$E$33:$E$776,СВЦЭМ!$A$33:$A$776,$A170,СВЦЭМ!$B$33:$B$776,E$155)+'СЕТ СН'!$F$15</f>
        <v>195.24271372000001</v>
      </c>
      <c r="F170" s="36">
        <f>SUMIFS(СВЦЭМ!$E$33:$E$776,СВЦЭМ!$A$33:$A$776,$A170,СВЦЭМ!$B$33:$B$776,F$155)+'СЕТ СН'!$F$15</f>
        <v>196.29587942000001</v>
      </c>
      <c r="G170" s="36">
        <f>SUMIFS(СВЦЭМ!$E$33:$E$776,СВЦЭМ!$A$33:$A$776,$A170,СВЦЭМ!$B$33:$B$776,G$155)+'СЕТ СН'!$F$15</f>
        <v>193.80833713999999</v>
      </c>
      <c r="H170" s="36">
        <f>SUMIFS(СВЦЭМ!$E$33:$E$776,СВЦЭМ!$A$33:$A$776,$A170,СВЦЭМ!$B$33:$B$776,H$155)+'СЕТ СН'!$F$15</f>
        <v>191.53507053999999</v>
      </c>
      <c r="I170" s="36">
        <f>SUMIFS(СВЦЭМ!$E$33:$E$776,СВЦЭМ!$A$33:$A$776,$A170,СВЦЭМ!$B$33:$B$776,I$155)+'СЕТ СН'!$F$15</f>
        <v>185.63762283</v>
      </c>
      <c r="J170" s="36">
        <f>SUMIFS(СВЦЭМ!$E$33:$E$776,СВЦЭМ!$A$33:$A$776,$A170,СВЦЭМ!$B$33:$B$776,J$155)+'СЕТ СН'!$F$15</f>
        <v>181.37673290000001</v>
      </c>
      <c r="K170" s="36">
        <f>SUMIFS(СВЦЭМ!$E$33:$E$776,СВЦЭМ!$A$33:$A$776,$A170,СВЦЭМ!$B$33:$B$776,K$155)+'СЕТ СН'!$F$15</f>
        <v>178.36889937000001</v>
      </c>
      <c r="L170" s="36">
        <f>SUMIFS(СВЦЭМ!$E$33:$E$776,СВЦЭМ!$A$33:$A$776,$A170,СВЦЭМ!$B$33:$B$776,L$155)+'СЕТ СН'!$F$15</f>
        <v>169.79387552</v>
      </c>
      <c r="M170" s="36">
        <f>SUMIFS(СВЦЭМ!$E$33:$E$776,СВЦЭМ!$A$33:$A$776,$A170,СВЦЭМ!$B$33:$B$776,M$155)+'СЕТ СН'!$F$15</f>
        <v>158.63425591000001</v>
      </c>
      <c r="N170" s="36">
        <f>SUMIFS(СВЦЭМ!$E$33:$E$776,СВЦЭМ!$A$33:$A$776,$A170,СВЦЭМ!$B$33:$B$776,N$155)+'СЕТ СН'!$F$15</f>
        <v>157.01835839</v>
      </c>
      <c r="O170" s="36">
        <f>SUMIFS(СВЦЭМ!$E$33:$E$776,СВЦЭМ!$A$33:$A$776,$A170,СВЦЭМ!$B$33:$B$776,O$155)+'СЕТ СН'!$F$15</f>
        <v>158.03431422</v>
      </c>
      <c r="P170" s="36">
        <f>SUMIFS(СВЦЭМ!$E$33:$E$776,СВЦЭМ!$A$33:$A$776,$A170,СВЦЭМ!$B$33:$B$776,P$155)+'СЕТ СН'!$F$15</f>
        <v>158.23204204999999</v>
      </c>
      <c r="Q170" s="36">
        <f>SUMIFS(СВЦЭМ!$E$33:$E$776,СВЦЭМ!$A$33:$A$776,$A170,СВЦЭМ!$B$33:$B$776,Q$155)+'СЕТ СН'!$F$15</f>
        <v>157.68670172</v>
      </c>
      <c r="R170" s="36">
        <f>SUMIFS(СВЦЭМ!$E$33:$E$776,СВЦЭМ!$A$33:$A$776,$A170,СВЦЭМ!$B$33:$B$776,R$155)+'СЕТ СН'!$F$15</f>
        <v>157.28417006000001</v>
      </c>
      <c r="S170" s="36">
        <f>SUMIFS(СВЦЭМ!$E$33:$E$776,СВЦЭМ!$A$33:$A$776,$A170,СВЦЭМ!$B$33:$B$776,S$155)+'СЕТ СН'!$F$15</f>
        <v>153.96425002000001</v>
      </c>
      <c r="T170" s="36">
        <f>SUMIFS(СВЦЭМ!$E$33:$E$776,СВЦЭМ!$A$33:$A$776,$A170,СВЦЭМ!$B$33:$B$776,T$155)+'СЕТ СН'!$F$15</f>
        <v>148.12355830000001</v>
      </c>
      <c r="U170" s="36">
        <f>SUMIFS(СВЦЭМ!$E$33:$E$776,СВЦЭМ!$A$33:$A$776,$A170,СВЦЭМ!$B$33:$B$776,U$155)+'СЕТ СН'!$F$15</f>
        <v>148.16151493000001</v>
      </c>
      <c r="V170" s="36">
        <f>SUMIFS(СВЦЭМ!$E$33:$E$776,СВЦЭМ!$A$33:$A$776,$A170,СВЦЭМ!$B$33:$B$776,V$155)+'СЕТ СН'!$F$15</f>
        <v>152.02342589</v>
      </c>
      <c r="W170" s="36">
        <f>SUMIFS(СВЦЭМ!$E$33:$E$776,СВЦЭМ!$A$33:$A$776,$A170,СВЦЭМ!$B$33:$B$776,W$155)+'СЕТ СН'!$F$15</f>
        <v>154.54703805</v>
      </c>
      <c r="X170" s="36">
        <f>SUMIFS(СВЦЭМ!$E$33:$E$776,СВЦЭМ!$A$33:$A$776,$A170,СВЦЭМ!$B$33:$B$776,X$155)+'СЕТ СН'!$F$15</f>
        <v>157.37949244999999</v>
      </c>
      <c r="Y170" s="36">
        <f>SUMIFS(СВЦЭМ!$E$33:$E$776,СВЦЭМ!$A$33:$A$776,$A170,СВЦЭМ!$B$33:$B$776,Y$155)+'СЕТ СН'!$F$15</f>
        <v>158.51762212</v>
      </c>
    </row>
    <row r="171" spans="1:25" ht="15.75" x14ac:dyDescent="0.2">
      <c r="A171" s="35">
        <f t="shared" si="4"/>
        <v>44151</v>
      </c>
      <c r="B171" s="36">
        <f>SUMIFS(СВЦЭМ!$E$33:$E$776,СВЦЭМ!$A$33:$A$776,$A171,СВЦЭМ!$B$33:$B$776,B$155)+'СЕТ СН'!$F$15</f>
        <v>173.36906028000001</v>
      </c>
      <c r="C171" s="36">
        <f>SUMIFS(СВЦЭМ!$E$33:$E$776,СВЦЭМ!$A$33:$A$776,$A171,СВЦЭМ!$B$33:$B$776,C$155)+'СЕТ СН'!$F$15</f>
        <v>190.01006312999999</v>
      </c>
      <c r="D171" s="36">
        <f>SUMIFS(СВЦЭМ!$E$33:$E$776,СВЦЭМ!$A$33:$A$776,$A171,СВЦЭМ!$B$33:$B$776,D$155)+'СЕТ СН'!$F$15</f>
        <v>201.52212114</v>
      </c>
      <c r="E171" s="36">
        <f>SUMIFS(СВЦЭМ!$E$33:$E$776,СВЦЭМ!$A$33:$A$776,$A171,СВЦЭМ!$B$33:$B$776,E$155)+'СЕТ СН'!$F$15</f>
        <v>203.3314105</v>
      </c>
      <c r="F171" s="36">
        <f>SUMIFS(СВЦЭМ!$E$33:$E$776,СВЦЭМ!$A$33:$A$776,$A171,СВЦЭМ!$B$33:$B$776,F$155)+'СЕТ СН'!$F$15</f>
        <v>202.08676628000001</v>
      </c>
      <c r="G171" s="36">
        <f>SUMIFS(СВЦЭМ!$E$33:$E$776,СВЦЭМ!$A$33:$A$776,$A171,СВЦЭМ!$B$33:$B$776,G$155)+'СЕТ СН'!$F$15</f>
        <v>198.55707720999999</v>
      </c>
      <c r="H171" s="36">
        <f>SUMIFS(СВЦЭМ!$E$33:$E$776,СВЦЭМ!$A$33:$A$776,$A171,СВЦЭМ!$B$33:$B$776,H$155)+'СЕТ СН'!$F$15</f>
        <v>188.54985432999999</v>
      </c>
      <c r="I171" s="36">
        <f>SUMIFS(СВЦЭМ!$E$33:$E$776,СВЦЭМ!$A$33:$A$776,$A171,СВЦЭМ!$B$33:$B$776,I$155)+'СЕТ СН'!$F$15</f>
        <v>180.94237888999999</v>
      </c>
      <c r="J171" s="36">
        <f>SUMIFS(СВЦЭМ!$E$33:$E$776,СВЦЭМ!$A$33:$A$776,$A171,СВЦЭМ!$B$33:$B$776,J$155)+'СЕТ СН'!$F$15</f>
        <v>177.62026599999999</v>
      </c>
      <c r="K171" s="36">
        <f>SUMIFS(СВЦЭМ!$E$33:$E$776,СВЦЭМ!$A$33:$A$776,$A171,СВЦЭМ!$B$33:$B$776,K$155)+'СЕТ СН'!$F$15</f>
        <v>178.15926654</v>
      </c>
      <c r="L171" s="36">
        <f>SUMIFS(СВЦЭМ!$E$33:$E$776,СВЦЭМ!$A$33:$A$776,$A171,СВЦЭМ!$B$33:$B$776,L$155)+'СЕТ СН'!$F$15</f>
        <v>171.02345507000001</v>
      </c>
      <c r="M171" s="36">
        <f>SUMIFS(СВЦЭМ!$E$33:$E$776,СВЦЭМ!$A$33:$A$776,$A171,СВЦЭМ!$B$33:$B$776,M$155)+'СЕТ СН'!$F$15</f>
        <v>163.3737835</v>
      </c>
      <c r="N171" s="36">
        <f>SUMIFS(СВЦЭМ!$E$33:$E$776,СВЦЭМ!$A$33:$A$776,$A171,СВЦЭМ!$B$33:$B$776,N$155)+'СЕТ СН'!$F$15</f>
        <v>160.84295653999999</v>
      </c>
      <c r="O171" s="36">
        <f>SUMIFS(СВЦЭМ!$E$33:$E$776,СВЦЭМ!$A$33:$A$776,$A171,СВЦЭМ!$B$33:$B$776,O$155)+'СЕТ СН'!$F$15</f>
        <v>162.75719935000001</v>
      </c>
      <c r="P171" s="36">
        <f>SUMIFS(СВЦЭМ!$E$33:$E$776,СВЦЭМ!$A$33:$A$776,$A171,СВЦЭМ!$B$33:$B$776,P$155)+'СЕТ СН'!$F$15</f>
        <v>163.08557569000001</v>
      </c>
      <c r="Q171" s="36">
        <f>SUMIFS(СВЦЭМ!$E$33:$E$776,СВЦЭМ!$A$33:$A$776,$A171,СВЦЭМ!$B$33:$B$776,Q$155)+'СЕТ СН'!$F$15</f>
        <v>163.63613727000001</v>
      </c>
      <c r="R171" s="36">
        <f>SUMIFS(СВЦЭМ!$E$33:$E$776,СВЦЭМ!$A$33:$A$776,$A171,СВЦЭМ!$B$33:$B$776,R$155)+'СЕТ СН'!$F$15</f>
        <v>161.44062095999999</v>
      </c>
      <c r="S171" s="36">
        <f>SUMIFS(СВЦЭМ!$E$33:$E$776,СВЦЭМ!$A$33:$A$776,$A171,СВЦЭМ!$B$33:$B$776,S$155)+'СЕТ СН'!$F$15</f>
        <v>159.23949171000001</v>
      </c>
      <c r="T171" s="36">
        <f>SUMIFS(СВЦЭМ!$E$33:$E$776,СВЦЭМ!$A$33:$A$776,$A171,СВЦЭМ!$B$33:$B$776,T$155)+'СЕТ СН'!$F$15</f>
        <v>156.15163046999999</v>
      </c>
      <c r="U171" s="36">
        <f>SUMIFS(СВЦЭМ!$E$33:$E$776,СВЦЭМ!$A$33:$A$776,$A171,СВЦЭМ!$B$33:$B$776,U$155)+'СЕТ СН'!$F$15</f>
        <v>151.11446393</v>
      </c>
      <c r="V171" s="36">
        <f>SUMIFS(СВЦЭМ!$E$33:$E$776,СВЦЭМ!$A$33:$A$776,$A171,СВЦЭМ!$B$33:$B$776,V$155)+'СЕТ СН'!$F$15</f>
        <v>151.53019753000001</v>
      </c>
      <c r="W171" s="36">
        <f>SUMIFS(СВЦЭМ!$E$33:$E$776,СВЦЭМ!$A$33:$A$776,$A171,СВЦЭМ!$B$33:$B$776,W$155)+'СЕТ СН'!$F$15</f>
        <v>154.70004686999999</v>
      </c>
      <c r="X171" s="36">
        <f>SUMIFS(СВЦЭМ!$E$33:$E$776,СВЦЭМ!$A$33:$A$776,$A171,СВЦЭМ!$B$33:$B$776,X$155)+'СЕТ СН'!$F$15</f>
        <v>156.97032436999999</v>
      </c>
      <c r="Y171" s="36">
        <f>SUMIFS(СВЦЭМ!$E$33:$E$776,СВЦЭМ!$A$33:$A$776,$A171,СВЦЭМ!$B$33:$B$776,Y$155)+'СЕТ СН'!$F$15</f>
        <v>162.17500301999999</v>
      </c>
    </row>
    <row r="172" spans="1:25" ht="15.75" x14ac:dyDescent="0.2">
      <c r="A172" s="35">
        <f t="shared" si="4"/>
        <v>44152</v>
      </c>
      <c r="B172" s="36">
        <f>SUMIFS(СВЦЭМ!$E$33:$E$776,СВЦЭМ!$A$33:$A$776,$A172,СВЦЭМ!$B$33:$B$776,B$155)+'СЕТ СН'!$F$15</f>
        <v>167.0409099</v>
      </c>
      <c r="C172" s="36">
        <f>SUMIFS(СВЦЭМ!$E$33:$E$776,СВЦЭМ!$A$33:$A$776,$A172,СВЦЭМ!$B$33:$B$776,C$155)+'СЕТ СН'!$F$15</f>
        <v>181.93906043000001</v>
      </c>
      <c r="D172" s="36">
        <f>SUMIFS(СВЦЭМ!$E$33:$E$776,СВЦЭМ!$A$33:$A$776,$A172,СВЦЭМ!$B$33:$B$776,D$155)+'СЕТ СН'!$F$15</f>
        <v>193.16570027</v>
      </c>
      <c r="E172" s="36">
        <f>SUMIFS(СВЦЭМ!$E$33:$E$776,СВЦЭМ!$A$33:$A$776,$A172,СВЦЭМ!$B$33:$B$776,E$155)+'СЕТ СН'!$F$15</f>
        <v>194.13431904000001</v>
      </c>
      <c r="F172" s="36">
        <f>SUMIFS(СВЦЭМ!$E$33:$E$776,СВЦЭМ!$A$33:$A$776,$A172,СВЦЭМ!$B$33:$B$776,F$155)+'СЕТ СН'!$F$15</f>
        <v>194.61528451999999</v>
      </c>
      <c r="G172" s="36">
        <f>SUMIFS(СВЦЭМ!$E$33:$E$776,СВЦЭМ!$A$33:$A$776,$A172,СВЦЭМ!$B$33:$B$776,G$155)+'СЕТ СН'!$F$15</f>
        <v>192.76166789000001</v>
      </c>
      <c r="H172" s="36">
        <f>SUMIFS(СВЦЭМ!$E$33:$E$776,СВЦЭМ!$A$33:$A$776,$A172,СВЦЭМ!$B$33:$B$776,H$155)+'СЕТ СН'!$F$15</f>
        <v>185.13458972999999</v>
      </c>
      <c r="I172" s="36">
        <f>SUMIFS(СВЦЭМ!$E$33:$E$776,СВЦЭМ!$A$33:$A$776,$A172,СВЦЭМ!$B$33:$B$776,I$155)+'СЕТ СН'!$F$15</f>
        <v>175.72281679</v>
      </c>
      <c r="J172" s="36">
        <f>SUMIFS(СВЦЭМ!$E$33:$E$776,СВЦЭМ!$A$33:$A$776,$A172,СВЦЭМ!$B$33:$B$776,J$155)+'СЕТ СН'!$F$15</f>
        <v>169.77857806</v>
      </c>
      <c r="K172" s="36">
        <f>SUMIFS(СВЦЭМ!$E$33:$E$776,СВЦЭМ!$A$33:$A$776,$A172,СВЦЭМ!$B$33:$B$776,K$155)+'СЕТ СН'!$F$15</f>
        <v>179.39574107999999</v>
      </c>
      <c r="L172" s="36">
        <f>SUMIFS(СВЦЭМ!$E$33:$E$776,СВЦЭМ!$A$33:$A$776,$A172,СВЦЭМ!$B$33:$B$776,L$155)+'СЕТ СН'!$F$15</f>
        <v>171.34307258999999</v>
      </c>
      <c r="M172" s="36">
        <f>SUMIFS(СВЦЭМ!$E$33:$E$776,СВЦЭМ!$A$33:$A$776,$A172,СВЦЭМ!$B$33:$B$776,M$155)+'СЕТ СН'!$F$15</f>
        <v>158.71989934000001</v>
      </c>
      <c r="N172" s="36">
        <f>SUMIFS(СВЦЭМ!$E$33:$E$776,СВЦЭМ!$A$33:$A$776,$A172,СВЦЭМ!$B$33:$B$776,N$155)+'СЕТ СН'!$F$15</f>
        <v>155.97460863000001</v>
      </c>
      <c r="O172" s="36">
        <f>SUMIFS(СВЦЭМ!$E$33:$E$776,СВЦЭМ!$A$33:$A$776,$A172,СВЦЭМ!$B$33:$B$776,O$155)+'СЕТ СН'!$F$15</f>
        <v>156.80596912999999</v>
      </c>
      <c r="P172" s="36">
        <f>SUMIFS(СВЦЭМ!$E$33:$E$776,СВЦЭМ!$A$33:$A$776,$A172,СВЦЭМ!$B$33:$B$776,P$155)+'СЕТ СН'!$F$15</f>
        <v>156.36059499000001</v>
      </c>
      <c r="Q172" s="36">
        <f>SUMIFS(СВЦЭМ!$E$33:$E$776,СВЦЭМ!$A$33:$A$776,$A172,СВЦЭМ!$B$33:$B$776,Q$155)+'СЕТ СН'!$F$15</f>
        <v>156.46760505</v>
      </c>
      <c r="R172" s="36">
        <f>SUMIFS(СВЦЭМ!$E$33:$E$776,СВЦЭМ!$A$33:$A$776,$A172,СВЦЭМ!$B$33:$B$776,R$155)+'СЕТ СН'!$F$15</f>
        <v>176.88811637000001</v>
      </c>
      <c r="S172" s="36">
        <f>SUMIFS(СВЦЭМ!$E$33:$E$776,СВЦЭМ!$A$33:$A$776,$A172,СВЦЭМ!$B$33:$B$776,S$155)+'СЕТ СН'!$F$15</f>
        <v>171.37000803000001</v>
      </c>
      <c r="T172" s="36">
        <f>SUMIFS(СВЦЭМ!$E$33:$E$776,СВЦЭМ!$A$33:$A$776,$A172,СВЦЭМ!$B$33:$B$776,T$155)+'СЕТ СН'!$F$15</f>
        <v>157.99376832999999</v>
      </c>
      <c r="U172" s="36">
        <f>SUMIFS(СВЦЭМ!$E$33:$E$776,СВЦЭМ!$A$33:$A$776,$A172,СВЦЭМ!$B$33:$B$776,U$155)+'СЕТ СН'!$F$15</f>
        <v>147.97421931</v>
      </c>
      <c r="V172" s="36">
        <f>SUMIFS(СВЦЭМ!$E$33:$E$776,СВЦЭМ!$A$33:$A$776,$A172,СВЦЭМ!$B$33:$B$776,V$155)+'СЕТ СН'!$F$15</f>
        <v>146.14326195000001</v>
      </c>
      <c r="W172" s="36">
        <f>SUMIFS(СВЦЭМ!$E$33:$E$776,СВЦЭМ!$A$33:$A$776,$A172,СВЦЭМ!$B$33:$B$776,W$155)+'СЕТ СН'!$F$15</f>
        <v>152.53801247999999</v>
      </c>
      <c r="X172" s="36">
        <f>SUMIFS(СВЦЭМ!$E$33:$E$776,СВЦЭМ!$A$33:$A$776,$A172,СВЦЭМ!$B$33:$B$776,X$155)+'СЕТ СН'!$F$15</f>
        <v>152.63890526</v>
      </c>
      <c r="Y172" s="36">
        <f>SUMIFS(СВЦЭМ!$E$33:$E$776,СВЦЭМ!$A$33:$A$776,$A172,СВЦЭМ!$B$33:$B$776,Y$155)+'СЕТ СН'!$F$15</f>
        <v>156.37382435000001</v>
      </c>
    </row>
    <row r="173" spans="1:25" ht="15.75" x14ac:dyDescent="0.2">
      <c r="A173" s="35">
        <f t="shared" si="4"/>
        <v>44153</v>
      </c>
      <c r="B173" s="36">
        <f>SUMIFS(СВЦЭМ!$E$33:$E$776,СВЦЭМ!$A$33:$A$776,$A173,СВЦЭМ!$B$33:$B$776,B$155)+'СЕТ СН'!$F$15</f>
        <v>168.70722713999999</v>
      </c>
      <c r="C173" s="36">
        <f>SUMIFS(СВЦЭМ!$E$33:$E$776,СВЦЭМ!$A$33:$A$776,$A173,СВЦЭМ!$B$33:$B$776,C$155)+'СЕТ СН'!$F$15</f>
        <v>179.02462388000001</v>
      </c>
      <c r="D173" s="36">
        <f>SUMIFS(СВЦЭМ!$E$33:$E$776,СВЦЭМ!$A$33:$A$776,$A173,СВЦЭМ!$B$33:$B$776,D$155)+'СЕТ СН'!$F$15</f>
        <v>187.03219232000001</v>
      </c>
      <c r="E173" s="36">
        <f>SUMIFS(СВЦЭМ!$E$33:$E$776,СВЦЭМ!$A$33:$A$776,$A173,СВЦЭМ!$B$33:$B$776,E$155)+'СЕТ СН'!$F$15</f>
        <v>189.80460565999999</v>
      </c>
      <c r="F173" s="36">
        <f>SUMIFS(СВЦЭМ!$E$33:$E$776,СВЦЭМ!$A$33:$A$776,$A173,СВЦЭМ!$B$33:$B$776,F$155)+'СЕТ СН'!$F$15</f>
        <v>188.98254857000001</v>
      </c>
      <c r="G173" s="36">
        <f>SUMIFS(СВЦЭМ!$E$33:$E$776,СВЦЭМ!$A$33:$A$776,$A173,СВЦЭМ!$B$33:$B$776,G$155)+'СЕТ СН'!$F$15</f>
        <v>185.29079475</v>
      </c>
      <c r="H173" s="36">
        <f>SUMIFS(СВЦЭМ!$E$33:$E$776,СВЦЭМ!$A$33:$A$776,$A173,СВЦЭМ!$B$33:$B$776,H$155)+'СЕТ СН'!$F$15</f>
        <v>185.31381526000001</v>
      </c>
      <c r="I173" s="36">
        <f>SUMIFS(СВЦЭМ!$E$33:$E$776,СВЦЭМ!$A$33:$A$776,$A173,СВЦЭМ!$B$33:$B$776,I$155)+'СЕТ СН'!$F$15</f>
        <v>181.40151075</v>
      </c>
      <c r="J173" s="36">
        <f>SUMIFS(СВЦЭМ!$E$33:$E$776,СВЦЭМ!$A$33:$A$776,$A173,СВЦЭМ!$B$33:$B$776,J$155)+'СЕТ СН'!$F$15</f>
        <v>176.24032285000001</v>
      </c>
      <c r="K173" s="36">
        <f>SUMIFS(СВЦЭМ!$E$33:$E$776,СВЦЭМ!$A$33:$A$776,$A173,СВЦЭМ!$B$33:$B$776,K$155)+'СЕТ СН'!$F$15</f>
        <v>174.01503073000001</v>
      </c>
      <c r="L173" s="36">
        <f>SUMIFS(СВЦЭМ!$E$33:$E$776,СВЦЭМ!$A$33:$A$776,$A173,СВЦЭМ!$B$33:$B$776,L$155)+'СЕТ СН'!$F$15</f>
        <v>167.84765585</v>
      </c>
      <c r="M173" s="36">
        <f>SUMIFS(СВЦЭМ!$E$33:$E$776,СВЦЭМ!$A$33:$A$776,$A173,СВЦЭМ!$B$33:$B$776,M$155)+'СЕТ СН'!$F$15</f>
        <v>162.89712134999999</v>
      </c>
      <c r="N173" s="36">
        <f>SUMIFS(СВЦЭМ!$E$33:$E$776,СВЦЭМ!$A$33:$A$776,$A173,СВЦЭМ!$B$33:$B$776,N$155)+'СЕТ СН'!$F$15</f>
        <v>160.35346401000001</v>
      </c>
      <c r="O173" s="36">
        <f>SUMIFS(СВЦЭМ!$E$33:$E$776,СВЦЭМ!$A$33:$A$776,$A173,СВЦЭМ!$B$33:$B$776,O$155)+'СЕТ СН'!$F$15</f>
        <v>160.02399088000001</v>
      </c>
      <c r="P173" s="36">
        <f>SUMIFS(СВЦЭМ!$E$33:$E$776,СВЦЭМ!$A$33:$A$776,$A173,СВЦЭМ!$B$33:$B$776,P$155)+'СЕТ СН'!$F$15</f>
        <v>160.48936849</v>
      </c>
      <c r="Q173" s="36">
        <f>SUMIFS(СВЦЭМ!$E$33:$E$776,СВЦЭМ!$A$33:$A$776,$A173,СВЦЭМ!$B$33:$B$776,Q$155)+'СЕТ СН'!$F$15</f>
        <v>160.39139714999999</v>
      </c>
      <c r="R173" s="36">
        <f>SUMIFS(СВЦЭМ!$E$33:$E$776,СВЦЭМ!$A$33:$A$776,$A173,СВЦЭМ!$B$33:$B$776,R$155)+'СЕТ СН'!$F$15</f>
        <v>159.05317325999999</v>
      </c>
      <c r="S173" s="36">
        <f>SUMIFS(СВЦЭМ!$E$33:$E$776,СВЦЭМ!$A$33:$A$776,$A173,СВЦЭМ!$B$33:$B$776,S$155)+'СЕТ СН'!$F$15</f>
        <v>163.05933976</v>
      </c>
      <c r="T173" s="36">
        <f>SUMIFS(СВЦЭМ!$E$33:$E$776,СВЦЭМ!$A$33:$A$776,$A173,СВЦЭМ!$B$33:$B$776,T$155)+'СЕТ СН'!$F$15</f>
        <v>166.84993423</v>
      </c>
      <c r="U173" s="36">
        <f>SUMIFS(СВЦЭМ!$E$33:$E$776,СВЦЭМ!$A$33:$A$776,$A173,СВЦЭМ!$B$33:$B$776,U$155)+'СЕТ СН'!$F$15</f>
        <v>166.52296079999999</v>
      </c>
      <c r="V173" s="36">
        <f>SUMIFS(СВЦЭМ!$E$33:$E$776,СВЦЭМ!$A$33:$A$776,$A173,СВЦЭМ!$B$33:$B$776,V$155)+'СЕТ СН'!$F$15</f>
        <v>164.56340301</v>
      </c>
      <c r="W173" s="36">
        <f>SUMIFS(СВЦЭМ!$E$33:$E$776,СВЦЭМ!$A$33:$A$776,$A173,СВЦЭМ!$B$33:$B$776,W$155)+'СЕТ СН'!$F$15</f>
        <v>162.81680349999999</v>
      </c>
      <c r="X173" s="36">
        <f>SUMIFS(СВЦЭМ!$E$33:$E$776,СВЦЭМ!$A$33:$A$776,$A173,СВЦЭМ!$B$33:$B$776,X$155)+'СЕТ СН'!$F$15</f>
        <v>160.97880745000001</v>
      </c>
      <c r="Y173" s="36">
        <f>SUMIFS(СВЦЭМ!$E$33:$E$776,СВЦЭМ!$A$33:$A$776,$A173,СВЦЭМ!$B$33:$B$776,Y$155)+'СЕТ СН'!$F$15</f>
        <v>161.98585553000001</v>
      </c>
    </row>
    <row r="174" spans="1:25" ht="15.75" x14ac:dyDescent="0.2">
      <c r="A174" s="35">
        <f t="shared" si="4"/>
        <v>44154</v>
      </c>
      <c r="B174" s="36">
        <f>SUMIFS(СВЦЭМ!$E$33:$E$776,СВЦЭМ!$A$33:$A$776,$A174,СВЦЭМ!$B$33:$B$776,B$155)+'СЕТ СН'!$F$15</f>
        <v>176.10789557000001</v>
      </c>
      <c r="C174" s="36">
        <f>SUMIFS(СВЦЭМ!$E$33:$E$776,СВЦЭМ!$A$33:$A$776,$A174,СВЦЭМ!$B$33:$B$776,C$155)+'СЕТ СН'!$F$15</f>
        <v>188.81327081000001</v>
      </c>
      <c r="D174" s="36">
        <f>SUMIFS(СВЦЭМ!$E$33:$E$776,СВЦЭМ!$A$33:$A$776,$A174,СВЦЭМ!$B$33:$B$776,D$155)+'СЕТ СН'!$F$15</f>
        <v>194.73999056</v>
      </c>
      <c r="E174" s="36">
        <f>SUMIFS(СВЦЭМ!$E$33:$E$776,СВЦЭМ!$A$33:$A$776,$A174,СВЦЭМ!$B$33:$B$776,E$155)+'СЕТ СН'!$F$15</f>
        <v>195.42512112</v>
      </c>
      <c r="F174" s="36">
        <f>SUMIFS(СВЦЭМ!$E$33:$E$776,СВЦЭМ!$A$33:$A$776,$A174,СВЦЭМ!$B$33:$B$776,F$155)+'СЕТ СН'!$F$15</f>
        <v>194.96580675999999</v>
      </c>
      <c r="G174" s="36">
        <f>SUMIFS(СВЦЭМ!$E$33:$E$776,СВЦЭМ!$A$33:$A$776,$A174,СВЦЭМ!$B$33:$B$776,G$155)+'СЕТ СН'!$F$15</f>
        <v>195.17687383000001</v>
      </c>
      <c r="H174" s="36">
        <f>SUMIFS(СВЦЭМ!$E$33:$E$776,СВЦЭМ!$A$33:$A$776,$A174,СВЦЭМ!$B$33:$B$776,H$155)+'СЕТ СН'!$F$15</f>
        <v>190.79374584999999</v>
      </c>
      <c r="I174" s="36">
        <f>SUMIFS(СВЦЭМ!$E$33:$E$776,СВЦЭМ!$A$33:$A$776,$A174,СВЦЭМ!$B$33:$B$776,I$155)+'СЕТ СН'!$F$15</f>
        <v>181.67242712000001</v>
      </c>
      <c r="J174" s="36">
        <f>SUMIFS(СВЦЭМ!$E$33:$E$776,СВЦЭМ!$A$33:$A$776,$A174,СВЦЭМ!$B$33:$B$776,J$155)+'СЕТ СН'!$F$15</f>
        <v>175.99444023999999</v>
      </c>
      <c r="K174" s="36">
        <f>SUMIFS(СВЦЭМ!$E$33:$E$776,СВЦЭМ!$A$33:$A$776,$A174,СВЦЭМ!$B$33:$B$776,K$155)+'СЕТ СН'!$F$15</f>
        <v>174.81979143000001</v>
      </c>
      <c r="L174" s="36">
        <f>SUMIFS(СВЦЭМ!$E$33:$E$776,СВЦЭМ!$A$33:$A$776,$A174,СВЦЭМ!$B$33:$B$776,L$155)+'СЕТ СН'!$F$15</f>
        <v>168.48702856</v>
      </c>
      <c r="M174" s="36">
        <f>SUMIFS(СВЦЭМ!$E$33:$E$776,СВЦЭМ!$A$33:$A$776,$A174,СВЦЭМ!$B$33:$B$776,M$155)+'СЕТ СН'!$F$15</f>
        <v>163.38702474999999</v>
      </c>
      <c r="N174" s="36">
        <f>SUMIFS(СВЦЭМ!$E$33:$E$776,СВЦЭМ!$A$33:$A$776,$A174,СВЦЭМ!$B$33:$B$776,N$155)+'СЕТ СН'!$F$15</f>
        <v>160.43937270000001</v>
      </c>
      <c r="O174" s="36">
        <f>SUMIFS(СВЦЭМ!$E$33:$E$776,СВЦЭМ!$A$33:$A$776,$A174,СВЦЭМ!$B$33:$B$776,O$155)+'СЕТ СН'!$F$15</f>
        <v>161.55467067999999</v>
      </c>
      <c r="P174" s="36">
        <f>SUMIFS(СВЦЭМ!$E$33:$E$776,СВЦЭМ!$A$33:$A$776,$A174,СВЦЭМ!$B$33:$B$776,P$155)+'СЕТ СН'!$F$15</f>
        <v>162.79636729999999</v>
      </c>
      <c r="Q174" s="36">
        <f>SUMIFS(СВЦЭМ!$E$33:$E$776,СВЦЭМ!$A$33:$A$776,$A174,СВЦЭМ!$B$33:$B$776,Q$155)+'СЕТ СН'!$F$15</f>
        <v>163.14033343</v>
      </c>
      <c r="R174" s="36">
        <f>SUMIFS(СВЦЭМ!$E$33:$E$776,СВЦЭМ!$A$33:$A$776,$A174,СВЦЭМ!$B$33:$B$776,R$155)+'СЕТ СН'!$F$15</f>
        <v>162.10818431999999</v>
      </c>
      <c r="S174" s="36">
        <f>SUMIFS(СВЦЭМ!$E$33:$E$776,СВЦЭМ!$A$33:$A$776,$A174,СВЦЭМ!$B$33:$B$776,S$155)+'СЕТ СН'!$F$15</f>
        <v>162.42796851</v>
      </c>
      <c r="T174" s="36">
        <f>SUMIFS(СВЦЭМ!$E$33:$E$776,СВЦЭМ!$A$33:$A$776,$A174,СВЦЭМ!$B$33:$B$776,T$155)+'СЕТ СН'!$F$15</f>
        <v>165.72536442000001</v>
      </c>
      <c r="U174" s="36">
        <f>SUMIFS(СВЦЭМ!$E$33:$E$776,СВЦЭМ!$A$33:$A$776,$A174,СВЦЭМ!$B$33:$B$776,U$155)+'СЕТ СН'!$F$15</f>
        <v>164.73329648000001</v>
      </c>
      <c r="V174" s="36">
        <f>SUMIFS(СВЦЭМ!$E$33:$E$776,СВЦЭМ!$A$33:$A$776,$A174,СВЦЭМ!$B$33:$B$776,V$155)+'СЕТ СН'!$F$15</f>
        <v>161.67644888000001</v>
      </c>
      <c r="W174" s="36">
        <f>SUMIFS(СВЦЭМ!$E$33:$E$776,СВЦЭМ!$A$33:$A$776,$A174,СВЦЭМ!$B$33:$B$776,W$155)+'СЕТ СН'!$F$15</f>
        <v>159.62487321</v>
      </c>
      <c r="X174" s="36">
        <f>SUMIFS(СВЦЭМ!$E$33:$E$776,СВЦЭМ!$A$33:$A$776,$A174,СВЦЭМ!$B$33:$B$776,X$155)+'СЕТ СН'!$F$15</f>
        <v>157.97292066</v>
      </c>
      <c r="Y174" s="36">
        <f>SUMIFS(СВЦЭМ!$E$33:$E$776,СВЦЭМ!$A$33:$A$776,$A174,СВЦЭМ!$B$33:$B$776,Y$155)+'СЕТ СН'!$F$15</f>
        <v>157.34398218000001</v>
      </c>
    </row>
    <row r="175" spans="1:25" ht="15.75" x14ac:dyDescent="0.2">
      <c r="A175" s="35">
        <f t="shared" si="4"/>
        <v>44155</v>
      </c>
      <c r="B175" s="36">
        <f>SUMIFS(СВЦЭМ!$E$33:$E$776,СВЦЭМ!$A$33:$A$776,$A175,СВЦЭМ!$B$33:$B$776,B$155)+'СЕТ СН'!$F$15</f>
        <v>172.21570269</v>
      </c>
      <c r="C175" s="36">
        <f>SUMIFS(СВЦЭМ!$E$33:$E$776,СВЦЭМ!$A$33:$A$776,$A175,СВЦЭМ!$B$33:$B$776,C$155)+'СЕТ СН'!$F$15</f>
        <v>189.72694849999999</v>
      </c>
      <c r="D175" s="36">
        <f>SUMIFS(СВЦЭМ!$E$33:$E$776,СВЦЭМ!$A$33:$A$776,$A175,СВЦЭМ!$B$33:$B$776,D$155)+'СЕТ СН'!$F$15</f>
        <v>199.03643629999999</v>
      </c>
      <c r="E175" s="36">
        <f>SUMIFS(СВЦЭМ!$E$33:$E$776,СВЦЭМ!$A$33:$A$776,$A175,СВЦЭМ!$B$33:$B$776,E$155)+'СЕТ СН'!$F$15</f>
        <v>201.53768310999999</v>
      </c>
      <c r="F175" s="36">
        <f>SUMIFS(СВЦЭМ!$E$33:$E$776,СВЦЭМ!$A$33:$A$776,$A175,СВЦЭМ!$B$33:$B$776,F$155)+'СЕТ СН'!$F$15</f>
        <v>200.62405626</v>
      </c>
      <c r="G175" s="36">
        <f>SUMIFS(СВЦЭМ!$E$33:$E$776,СВЦЭМ!$A$33:$A$776,$A175,СВЦЭМ!$B$33:$B$776,G$155)+'СЕТ СН'!$F$15</f>
        <v>197.27639736</v>
      </c>
      <c r="H175" s="36">
        <f>SUMIFS(СВЦЭМ!$E$33:$E$776,СВЦЭМ!$A$33:$A$776,$A175,СВЦЭМ!$B$33:$B$776,H$155)+'СЕТ СН'!$F$15</f>
        <v>188.26945516000001</v>
      </c>
      <c r="I175" s="36">
        <f>SUMIFS(СВЦЭМ!$E$33:$E$776,СВЦЭМ!$A$33:$A$776,$A175,СВЦЭМ!$B$33:$B$776,I$155)+'СЕТ СН'!$F$15</f>
        <v>179.44481991999999</v>
      </c>
      <c r="J175" s="36">
        <f>SUMIFS(СВЦЭМ!$E$33:$E$776,СВЦЭМ!$A$33:$A$776,$A175,СВЦЭМ!$B$33:$B$776,J$155)+'СЕТ СН'!$F$15</f>
        <v>175.87004461999999</v>
      </c>
      <c r="K175" s="36">
        <f>SUMIFS(СВЦЭМ!$E$33:$E$776,СВЦЭМ!$A$33:$A$776,$A175,СВЦЭМ!$B$33:$B$776,K$155)+'СЕТ СН'!$F$15</f>
        <v>174.90342892999999</v>
      </c>
      <c r="L175" s="36">
        <f>SUMIFS(СВЦЭМ!$E$33:$E$776,СВЦЭМ!$A$33:$A$776,$A175,СВЦЭМ!$B$33:$B$776,L$155)+'СЕТ СН'!$F$15</f>
        <v>170.57048534</v>
      </c>
      <c r="M175" s="36">
        <f>SUMIFS(СВЦЭМ!$E$33:$E$776,СВЦЭМ!$A$33:$A$776,$A175,СВЦЭМ!$B$33:$B$776,M$155)+'СЕТ СН'!$F$15</f>
        <v>160.94225127000001</v>
      </c>
      <c r="N175" s="36">
        <f>SUMIFS(СВЦЭМ!$E$33:$E$776,СВЦЭМ!$A$33:$A$776,$A175,СВЦЭМ!$B$33:$B$776,N$155)+'СЕТ СН'!$F$15</f>
        <v>158.46856609</v>
      </c>
      <c r="O175" s="36">
        <f>SUMIFS(СВЦЭМ!$E$33:$E$776,СВЦЭМ!$A$33:$A$776,$A175,СВЦЭМ!$B$33:$B$776,O$155)+'СЕТ СН'!$F$15</f>
        <v>159.22143973999999</v>
      </c>
      <c r="P175" s="36">
        <f>SUMIFS(СВЦЭМ!$E$33:$E$776,СВЦЭМ!$A$33:$A$776,$A175,СВЦЭМ!$B$33:$B$776,P$155)+'СЕТ СН'!$F$15</f>
        <v>160.66517454000001</v>
      </c>
      <c r="Q175" s="36">
        <f>SUMIFS(СВЦЭМ!$E$33:$E$776,СВЦЭМ!$A$33:$A$776,$A175,СВЦЭМ!$B$33:$B$776,Q$155)+'СЕТ СН'!$F$15</f>
        <v>160.65708798</v>
      </c>
      <c r="R175" s="36">
        <f>SUMIFS(СВЦЭМ!$E$33:$E$776,СВЦЭМ!$A$33:$A$776,$A175,СВЦЭМ!$B$33:$B$776,R$155)+'СЕТ СН'!$F$15</f>
        <v>159.24955914</v>
      </c>
      <c r="S175" s="36">
        <f>SUMIFS(СВЦЭМ!$E$33:$E$776,СВЦЭМ!$A$33:$A$776,$A175,СВЦЭМ!$B$33:$B$776,S$155)+'СЕТ СН'!$F$15</f>
        <v>153.19235282</v>
      </c>
      <c r="T175" s="36">
        <f>SUMIFS(СВЦЭМ!$E$33:$E$776,СВЦЭМ!$A$33:$A$776,$A175,СВЦЭМ!$B$33:$B$776,T$155)+'СЕТ СН'!$F$15</f>
        <v>150.57183644</v>
      </c>
      <c r="U175" s="36">
        <f>SUMIFS(СВЦЭМ!$E$33:$E$776,СВЦЭМ!$A$33:$A$776,$A175,СВЦЭМ!$B$33:$B$776,U$155)+'СЕТ СН'!$F$15</f>
        <v>151.59123450000001</v>
      </c>
      <c r="V175" s="36">
        <f>SUMIFS(СВЦЭМ!$E$33:$E$776,СВЦЭМ!$A$33:$A$776,$A175,СВЦЭМ!$B$33:$B$776,V$155)+'СЕТ СН'!$F$15</f>
        <v>153.17404241</v>
      </c>
      <c r="W175" s="36">
        <f>SUMIFS(СВЦЭМ!$E$33:$E$776,СВЦЭМ!$A$33:$A$776,$A175,СВЦЭМ!$B$33:$B$776,W$155)+'СЕТ СН'!$F$15</f>
        <v>155.28329923000001</v>
      </c>
      <c r="X175" s="36">
        <f>SUMIFS(СВЦЭМ!$E$33:$E$776,СВЦЭМ!$A$33:$A$776,$A175,СВЦЭМ!$B$33:$B$776,X$155)+'СЕТ СН'!$F$15</f>
        <v>155.2400543</v>
      </c>
      <c r="Y175" s="36">
        <f>SUMIFS(СВЦЭМ!$E$33:$E$776,СВЦЭМ!$A$33:$A$776,$A175,СВЦЭМ!$B$33:$B$776,Y$155)+'СЕТ СН'!$F$15</f>
        <v>158.39025991</v>
      </c>
    </row>
    <row r="176" spans="1:25" ht="15.75" x14ac:dyDescent="0.2">
      <c r="A176" s="35">
        <f t="shared" si="4"/>
        <v>44156</v>
      </c>
      <c r="B176" s="36">
        <f>SUMIFS(СВЦЭМ!$E$33:$E$776,СВЦЭМ!$A$33:$A$776,$A176,СВЦЭМ!$B$33:$B$776,B$155)+'СЕТ СН'!$F$15</f>
        <v>175.47039695000001</v>
      </c>
      <c r="C176" s="36">
        <f>SUMIFS(СВЦЭМ!$E$33:$E$776,СВЦЭМ!$A$33:$A$776,$A176,СВЦЭМ!$B$33:$B$776,C$155)+'СЕТ СН'!$F$15</f>
        <v>185.53281172999999</v>
      </c>
      <c r="D176" s="36">
        <f>SUMIFS(СВЦЭМ!$E$33:$E$776,СВЦЭМ!$A$33:$A$776,$A176,СВЦЭМ!$B$33:$B$776,D$155)+'СЕТ СН'!$F$15</f>
        <v>196.03576385</v>
      </c>
      <c r="E176" s="36">
        <f>SUMIFS(СВЦЭМ!$E$33:$E$776,СВЦЭМ!$A$33:$A$776,$A176,СВЦЭМ!$B$33:$B$776,E$155)+'СЕТ СН'!$F$15</f>
        <v>196.86730446000001</v>
      </c>
      <c r="F176" s="36">
        <f>SUMIFS(СВЦЭМ!$E$33:$E$776,СВЦЭМ!$A$33:$A$776,$A176,СВЦЭМ!$B$33:$B$776,F$155)+'СЕТ СН'!$F$15</f>
        <v>196.34333727000001</v>
      </c>
      <c r="G176" s="36">
        <f>SUMIFS(СВЦЭМ!$E$33:$E$776,СВЦЭМ!$A$33:$A$776,$A176,СВЦЭМ!$B$33:$B$776,G$155)+'СЕТ СН'!$F$15</f>
        <v>193.47958686999999</v>
      </c>
      <c r="H176" s="36">
        <f>SUMIFS(СВЦЭМ!$E$33:$E$776,СВЦЭМ!$A$33:$A$776,$A176,СВЦЭМ!$B$33:$B$776,H$155)+'СЕТ СН'!$F$15</f>
        <v>190.34306896999999</v>
      </c>
      <c r="I176" s="36">
        <f>SUMIFS(СВЦЭМ!$E$33:$E$776,СВЦЭМ!$A$33:$A$776,$A176,СВЦЭМ!$B$33:$B$776,I$155)+'СЕТ СН'!$F$15</f>
        <v>183.77487185000001</v>
      </c>
      <c r="J176" s="36">
        <f>SUMIFS(СВЦЭМ!$E$33:$E$776,СВЦЭМ!$A$33:$A$776,$A176,СВЦЭМ!$B$33:$B$776,J$155)+'СЕТ СН'!$F$15</f>
        <v>176.75509156999999</v>
      </c>
      <c r="K176" s="36">
        <f>SUMIFS(СВЦЭМ!$E$33:$E$776,СВЦЭМ!$A$33:$A$776,$A176,СВЦЭМ!$B$33:$B$776,K$155)+'СЕТ СН'!$F$15</f>
        <v>170.96168790999999</v>
      </c>
      <c r="L176" s="36">
        <f>SUMIFS(СВЦЭМ!$E$33:$E$776,СВЦЭМ!$A$33:$A$776,$A176,СВЦЭМ!$B$33:$B$776,L$155)+'СЕТ СН'!$F$15</f>
        <v>161.69857862999999</v>
      </c>
      <c r="M176" s="36">
        <f>SUMIFS(СВЦЭМ!$E$33:$E$776,СВЦЭМ!$A$33:$A$776,$A176,СВЦЭМ!$B$33:$B$776,M$155)+'СЕТ СН'!$F$15</f>
        <v>153.87615872000001</v>
      </c>
      <c r="N176" s="36">
        <f>SUMIFS(СВЦЭМ!$E$33:$E$776,СВЦЭМ!$A$33:$A$776,$A176,СВЦЭМ!$B$33:$B$776,N$155)+'СЕТ СН'!$F$15</f>
        <v>151.97293557</v>
      </c>
      <c r="O176" s="36">
        <f>SUMIFS(СВЦЭМ!$E$33:$E$776,СВЦЭМ!$A$33:$A$776,$A176,СВЦЭМ!$B$33:$B$776,O$155)+'СЕТ СН'!$F$15</f>
        <v>152.96375092</v>
      </c>
      <c r="P176" s="36">
        <f>SUMIFS(СВЦЭМ!$E$33:$E$776,СВЦЭМ!$A$33:$A$776,$A176,СВЦЭМ!$B$33:$B$776,P$155)+'СЕТ СН'!$F$15</f>
        <v>155.02396741000001</v>
      </c>
      <c r="Q176" s="36">
        <f>SUMIFS(СВЦЭМ!$E$33:$E$776,СВЦЭМ!$A$33:$A$776,$A176,СВЦЭМ!$B$33:$B$776,Q$155)+'СЕТ СН'!$F$15</f>
        <v>152.61907024000001</v>
      </c>
      <c r="R176" s="36">
        <f>SUMIFS(СВЦЭМ!$E$33:$E$776,СВЦЭМ!$A$33:$A$776,$A176,СВЦЭМ!$B$33:$B$776,R$155)+'СЕТ СН'!$F$15</f>
        <v>150.94074993000001</v>
      </c>
      <c r="S176" s="36">
        <f>SUMIFS(СВЦЭМ!$E$33:$E$776,СВЦЭМ!$A$33:$A$776,$A176,СВЦЭМ!$B$33:$B$776,S$155)+'СЕТ СН'!$F$15</f>
        <v>145.88116651999999</v>
      </c>
      <c r="T176" s="36">
        <f>SUMIFS(СВЦЭМ!$E$33:$E$776,СВЦЭМ!$A$33:$A$776,$A176,СВЦЭМ!$B$33:$B$776,T$155)+'СЕТ СН'!$F$15</f>
        <v>145.75555333</v>
      </c>
      <c r="U176" s="36">
        <f>SUMIFS(СВЦЭМ!$E$33:$E$776,СВЦЭМ!$A$33:$A$776,$A176,СВЦЭМ!$B$33:$B$776,U$155)+'СЕТ СН'!$F$15</f>
        <v>145.64307213999999</v>
      </c>
      <c r="V176" s="36">
        <f>SUMIFS(СВЦЭМ!$E$33:$E$776,СВЦЭМ!$A$33:$A$776,$A176,СВЦЭМ!$B$33:$B$776,V$155)+'СЕТ СН'!$F$15</f>
        <v>146.96472424000001</v>
      </c>
      <c r="W176" s="36">
        <f>SUMIFS(СВЦЭМ!$E$33:$E$776,СВЦЭМ!$A$33:$A$776,$A176,СВЦЭМ!$B$33:$B$776,W$155)+'СЕТ СН'!$F$15</f>
        <v>149.75346174000001</v>
      </c>
      <c r="X176" s="36">
        <f>SUMIFS(СВЦЭМ!$E$33:$E$776,СВЦЭМ!$A$33:$A$776,$A176,СВЦЭМ!$B$33:$B$776,X$155)+'СЕТ СН'!$F$15</f>
        <v>153.53183676</v>
      </c>
      <c r="Y176" s="36">
        <f>SUMIFS(СВЦЭМ!$E$33:$E$776,СВЦЭМ!$A$33:$A$776,$A176,СВЦЭМ!$B$33:$B$776,Y$155)+'СЕТ СН'!$F$15</f>
        <v>160.56946704000001</v>
      </c>
    </row>
    <row r="177" spans="1:27" ht="15.75" x14ac:dyDescent="0.2">
      <c r="A177" s="35">
        <f t="shared" si="4"/>
        <v>44157</v>
      </c>
      <c r="B177" s="36">
        <f>SUMIFS(СВЦЭМ!$E$33:$E$776,СВЦЭМ!$A$33:$A$776,$A177,СВЦЭМ!$B$33:$B$776,B$155)+'СЕТ СН'!$F$15</f>
        <v>169.42600185000001</v>
      </c>
      <c r="C177" s="36">
        <f>SUMIFS(СВЦЭМ!$E$33:$E$776,СВЦЭМ!$A$33:$A$776,$A177,СВЦЭМ!$B$33:$B$776,C$155)+'СЕТ СН'!$F$15</f>
        <v>186.05837052000001</v>
      </c>
      <c r="D177" s="36">
        <f>SUMIFS(СВЦЭМ!$E$33:$E$776,СВЦЭМ!$A$33:$A$776,$A177,СВЦЭМ!$B$33:$B$776,D$155)+'СЕТ СН'!$F$15</f>
        <v>196.73443369</v>
      </c>
      <c r="E177" s="36">
        <f>SUMIFS(СВЦЭМ!$E$33:$E$776,СВЦЭМ!$A$33:$A$776,$A177,СВЦЭМ!$B$33:$B$776,E$155)+'СЕТ СН'!$F$15</f>
        <v>197.91168013000001</v>
      </c>
      <c r="F177" s="36">
        <f>SUMIFS(СВЦЭМ!$E$33:$E$776,СВЦЭМ!$A$33:$A$776,$A177,СВЦЭМ!$B$33:$B$776,F$155)+'СЕТ СН'!$F$15</f>
        <v>197.56782487000001</v>
      </c>
      <c r="G177" s="36">
        <f>SUMIFS(СВЦЭМ!$E$33:$E$776,СВЦЭМ!$A$33:$A$776,$A177,СВЦЭМ!$B$33:$B$776,G$155)+'СЕТ СН'!$F$15</f>
        <v>195.43653742999999</v>
      </c>
      <c r="H177" s="36">
        <f>SUMIFS(СВЦЭМ!$E$33:$E$776,СВЦЭМ!$A$33:$A$776,$A177,СВЦЭМ!$B$33:$B$776,H$155)+'СЕТ СН'!$F$15</f>
        <v>191.51540761999999</v>
      </c>
      <c r="I177" s="36">
        <f>SUMIFS(СВЦЭМ!$E$33:$E$776,СВЦЭМ!$A$33:$A$776,$A177,СВЦЭМ!$B$33:$B$776,I$155)+'СЕТ СН'!$F$15</f>
        <v>186.11680035000001</v>
      </c>
      <c r="J177" s="36">
        <f>SUMIFS(СВЦЭМ!$E$33:$E$776,СВЦЭМ!$A$33:$A$776,$A177,СВЦЭМ!$B$33:$B$776,J$155)+'СЕТ СН'!$F$15</f>
        <v>179.50034310000001</v>
      </c>
      <c r="K177" s="36">
        <f>SUMIFS(СВЦЭМ!$E$33:$E$776,СВЦЭМ!$A$33:$A$776,$A177,СВЦЭМ!$B$33:$B$776,K$155)+'СЕТ СН'!$F$15</f>
        <v>175.43284144</v>
      </c>
      <c r="L177" s="36">
        <f>SUMIFS(СВЦЭМ!$E$33:$E$776,СВЦЭМ!$A$33:$A$776,$A177,СВЦЭМ!$B$33:$B$776,L$155)+'СЕТ СН'!$F$15</f>
        <v>165.99860383999999</v>
      </c>
      <c r="M177" s="36">
        <f>SUMIFS(СВЦЭМ!$E$33:$E$776,СВЦЭМ!$A$33:$A$776,$A177,СВЦЭМ!$B$33:$B$776,M$155)+'СЕТ СН'!$F$15</f>
        <v>155.22160070999999</v>
      </c>
      <c r="N177" s="36">
        <f>SUMIFS(СВЦЭМ!$E$33:$E$776,СВЦЭМ!$A$33:$A$776,$A177,СВЦЭМ!$B$33:$B$776,N$155)+'СЕТ СН'!$F$15</f>
        <v>154.18076425000001</v>
      </c>
      <c r="O177" s="36">
        <f>SUMIFS(СВЦЭМ!$E$33:$E$776,СВЦЭМ!$A$33:$A$776,$A177,СВЦЭМ!$B$33:$B$776,O$155)+'СЕТ СН'!$F$15</f>
        <v>155.92303041</v>
      </c>
      <c r="P177" s="36">
        <f>SUMIFS(СВЦЭМ!$E$33:$E$776,СВЦЭМ!$A$33:$A$776,$A177,СВЦЭМ!$B$33:$B$776,P$155)+'СЕТ СН'!$F$15</f>
        <v>156.53706854000001</v>
      </c>
      <c r="Q177" s="36">
        <f>SUMIFS(СВЦЭМ!$E$33:$E$776,СВЦЭМ!$A$33:$A$776,$A177,СВЦЭМ!$B$33:$B$776,Q$155)+'СЕТ СН'!$F$15</f>
        <v>155.83439917000001</v>
      </c>
      <c r="R177" s="36">
        <f>SUMIFS(СВЦЭМ!$E$33:$E$776,СВЦЭМ!$A$33:$A$776,$A177,СВЦЭМ!$B$33:$B$776,R$155)+'СЕТ СН'!$F$15</f>
        <v>154.98412295</v>
      </c>
      <c r="S177" s="36">
        <f>SUMIFS(СВЦЭМ!$E$33:$E$776,СВЦЭМ!$A$33:$A$776,$A177,СВЦЭМ!$B$33:$B$776,S$155)+'СЕТ СН'!$F$15</f>
        <v>153.44199548</v>
      </c>
      <c r="T177" s="36">
        <f>SUMIFS(СВЦЭМ!$E$33:$E$776,СВЦЭМ!$A$33:$A$776,$A177,СВЦЭМ!$B$33:$B$776,T$155)+'СЕТ СН'!$F$15</f>
        <v>146.15355657000001</v>
      </c>
      <c r="U177" s="36">
        <f>SUMIFS(СВЦЭМ!$E$33:$E$776,СВЦЭМ!$A$33:$A$776,$A177,СВЦЭМ!$B$33:$B$776,U$155)+'СЕТ СН'!$F$15</f>
        <v>146.21707187000001</v>
      </c>
      <c r="V177" s="36">
        <f>SUMIFS(СВЦЭМ!$E$33:$E$776,СВЦЭМ!$A$33:$A$776,$A177,СВЦЭМ!$B$33:$B$776,V$155)+'СЕТ СН'!$F$15</f>
        <v>147.30793460000001</v>
      </c>
      <c r="W177" s="36">
        <f>SUMIFS(СВЦЭМ!$E$33:$E$776,СВЦЭМ!$A$33:$A$776,$A177,СВЦЭМ!$B$33:$B$776,W$155)+'СЕТ СН'!$F$15</f>
        <v>153.49477869</v>
      </c>
      <c r="X177" s="36">
        <f>SUMIFS(СВЦЭМ!$E$33:$E$776,СВЦЭМ!$A$33:$A$776,$A177,СВЦЭМ!$B$33:$B$776,X$155)+'СЕТ СН'!$F$15</f>
        <v>156.56134825999999</v>
      </c>
      <c r="Y177" s="36">
        <f>SUMIFS(СВЦЭМ!$E$33:$E$776,СВЦЭМ!$A$33:$A$776,$A177,СВЦЭМ!$B$33:$B$776,Y$155)+'СЕТ СН'!$F$15</f>
        <v>161.13083476</v>
      </c>
    </row>
    <row r="178" spans="1:27" ht="15.75" x14ac:dyDescent="0.2">
      <c r="A178" s="35">
        <f t="shared" si="4"/>
        <v>44158</v>
      </c>
      <c r="B178" s="36">
        <f>SUMIFS(СВЦЭМ!$E$33:$E$776,СВЦЭМ!$A$33:$A$776,$A178,СВЦЭМ!$B$33:$B$776,B$155)+'СЕТ СН'!$F$15</f>
        <v>163.45335028</v>
      </c>
      <c r="C178" s="36">
        <f>SUMIFS(СВЦЭМ!$E$33:$E$776,СВЦЭМ!$A$33:$A$776,$A178,СВЦЭМ!$B$33:$B$776,C$155)+'СЕТ СН'!$F$15</f>
        <v>173.21320818999999</v>
      </c>
      <c r="D178" s="36">
        <f>SUMIFS(СВЦЭМ!$E$33:$E$776,СВЦЭМ!$A$33:$A$776,$A178,СВЦЭМ!$B$33:$B$776,D$155)+'СЕТ СН'!$F$15</f>
        <v>181.10525837</v>
      </c>
      <c r="E178" s="36">
        <f>SUMIFS(СВЦЭМ!$E$33:$E$776,СВЦЭМ!$A$33:$A$776,$A178,СВЦЭМ!$B$33:$B$776,E$155)+'СЕТ СН'!$F$15</f>
        <v>181.79771493000001</v>
      </c>
      <c r="F178" s="36">
        <f>SUMIFS(СВЦЭМ!$E$33:$E$776,СВЦЭМ!$A$33:$A$776,$A178,СВЦЭМ!$B$33:$B$776,F$155)+'СЕТ СН'!$F$15</f>
        <v>181.30316511999999</v>
      </c>
      <c r="G178" s="36">
        <f>SUMIFS(СВЦЭМ!$E$33:$E$776,СВЦЭМ!$A$33:$A$776,$A178,СВЦЭМ!$B$33:$B$776,G$155)+'СЕТ СН'!$F$15</f>
        <v>181.28190122999999</v>
      </c>
      <c r="H178" s="36">
        <f>SUMIFS(СВЦЭМ!$E$33:$E$776,СВЦЭМ!$A$33:$A$776,$A178,СВЦЭМ!$B$33:$B$776,H$155)+'СЕТ СН'!$F$15</f>
        <v>181.74017236</v>
      </c>
      <c r="I178" s="36">
        <f>SUMIFS(СВЦЭМ!$E$33:$E$776,СВЦЭМ!$A$33:$A$776,$A178,СВЦЭМ!$B$33:$B$776,I$155)+'СЕТ СН'!$F$15</f>
        <v>179.50933617000001</v>
      </c>
      <c r="J178" s="36">
        <f>SUMIFS(СВЦЭМ!$E$33:$E$776,СВЦЭМ!$A$33:$A$776,$A178,СВЦЭМ!$B$33:$B$776,J$155)+'СЕТ СН'!$F$15</f>
        <v>177.64243984000001</v>
      </c>
      <c r="K178" s="36">
        <f>SUMIFS(СВЦЭМ!$E$33:$E$776,СВЦЭМ!$A$33:$A$776,$A178,СВЦЭМ!$B$33:$B$776,K$155)+'СЕТ СН'!$F$15</f>
        <v>181.32194815</v>
      </c>
      <c r="L178" s="36">
        <f>SUMIFS(СВЦЭМ!$E$33:$E$776,СВЦЭМ!$A$33:$A$776,$A178,СВЦЭМ!$B$33:$B$776,L$155)+'СЕТ СН'!$F$15</f>
        <v>176.11776164</v>
      </c>
      <c r="M178" s="36">
        <f>SUMIFS(СВЦЭМ!$E$33:$E$776,СВЦЭМ!$A$33:$A$776,$A178,СВЦЭМ!$B$33:$B$776,M$155)+'СЕТ СН'!$F$15</f>
        <v>165.54956250999999</v>
      </c>
      <c r="N178" s="36">
        <f>SUMIFS(СВЦЭМ!$E$33:$E$776,СВЦЭМ!$A$33:$A$776,$A178,СВЦЭМ!$B$33:$B$776,N$155)+'СЕТ СН'!$F$15</f>
        <v>161.56834481999999</v>
      </c>
      <c r="O178" s="36">
        <f>SUMIFS(СВЦЭМ!$E$33:$E$776,СВЦЭМ!$A$33:$A$776,$A178,СВЦЭМ!$B$33:$B$776,O$155)+'СЕТ СН'!$F$15</f>
        <v>163.45047871</v>
      </c>
      <c r="P178" s="36">
        <f>SUMIFS(СВЦЭМ!$E$33:$E$776,СВЦЭМ!$A$33:$A$776,$A178,СВЦЭМ!$B$33:$B$776,P$155)+'СЕТ СН'!$F$15</f>
        <v>164.05830064</v>
      </c>
      <c r="Q178" s="36">
        <f>SUMIFS(СВЦЭМ!$E$33:$E$776,СВЦЭМ!$A$33:$A$776,$A178,СВЦЭМ!$B$33:$B$776,Q$155)+'СЕТ СН'!$F$15</f>
        <v>164.13773297</v>
      </c>
      <c r="R178" s="36">
        <f>SUMIFS(СВЦЭМ!$E$33:$E$776,СВЦЭМ!$A$33:$A$776,$A178,СВЦЭМ!$B$33:$B$776,R$155)+'СЕТ СН'!$F$15</f>
        <v>161.80877684000001</v>
      </c>
      <c r="S178" s="36">
        <f>SUMIFS(СВЦЭМ!$E$33:$E$776,СВЦЭМ!$A$33:$A$776,$A178,СВЦЭМ!$B$33:$B$776,S$155)+'СЕТ СН'!$F$15</f>
        <v>158.76637489999999</v>
      </c>
      <c r="T178" s="36">
        <f>SUMIFS(СВЦЭМ!$E$33:$E$776,СВЦЭМ!$A$33:$A$776,$A178,СВЦЭМ!$B$33:$B$776,T$155)+'СЕТ СН'!$F$15</f>
        <v>156.0440471</v>
      </c>
      <c r="U178" s="36">
        <f>SUMIFS(СВЦЭМ!$E$33:$E$776,СВЦЭМ!$A$33:$A$776,$A178,СВЦЭМ!$B$33:$B$776,U$155)+'СЕТ СН'!$F$15</f>
        <v>155.29369826000001</v>
      </c>
      <c r="V178" s="36">
        <f>SUMIFS(СВЦЭМ!$E$33:$E$776,СВЦЭМ!$A$33:$A$776,$A178,СВЦЭМ!$B$33:$B$776,V$155)+'СЕТ СН'!$F$15</f>
        <v>157.51813326000001</v>
      </c>
      <c r="W178" s="36">
        <f>SUMIFS(СВЦЭМ!$E$33:$E$776,СВЦЭМ!$A$33:$A$776,$A178,СВЦЭМ!$B$33:$B$776,W$155)+'СЕТ СН'!$F$15</f>
        <v>160.11354129</v>
      </c>
      <c r="X178" s="36">
        <f>SUMIFS(СВЦЭМ!$E$33:$E$776,СВЦЭМ!$A$33:$A$776,$A178,СВЦЭМ!$B$33:$B$776,X$155)+'СЕТ СН'!$F$15</f>
        <v>158.86990372</v>
      </c>
      <c r="Y178" s="36">
        <f>SUMIFS(СВЦЭМ!$E$33:$E$776,СВЦЭМ!$A$33:$A$776,$A178,СВЦЭМ!$B$33:$B$776,Y$155)+'СЕТ СН'!$F$15</f>
        <v>162.76345341000001</v>
      </c>
    </row>
    <row r="179" spans="1:27" ht="15.75" x14ac:dyDescent="0.2">
      <c r="A179" s="35">
        <f t="shared" si="4"/>
        <v>44159</v>
      </c>
      <c r="B179" s="36">
        <f>SUMIFS(СВЦЭМ!$E$33:$E$776,СВЦЭМ!$A$33:$A$776,$A179,СВЦЭМ!$B$33:$B$776,B$155)+'СЕТ СН'!$F$15</f>
        <v>165.71239297</v>
      </c>
      <c r="C179" s="36">
        <f>SUMIFS(СВЦЭМ!$E$33:$E$776,СВЦЭМ!$A$33:$A$776,$A179,СВЦЭМ!$B$33:$B$776,C$155)+'СЕТ СН'!$F$15</f>
        <v>182.50057874999999</v>
      </c>
      <c r="D179" s="36">
        <f>SUMIFS(СВЦЭМ!$E$33:$E$776,СВЦЭМ!$A$33:$A$776,$A179,СВЦЭМ!$B$33:$B$776,D$155)+'СЕТ СН'!$F$15</f>
        <v>194.32259708000001</v>
      </c>
      <c r="E179" s="36">
        <f>SUMIFS(СВЦЭМ!$E$33:$E$776,СВЦЭМ!$A$33:$A$776,$A179,СВЦЭМ!$B$33:$B$776,E$155)+'СЕТ СН'!$F$15</f>
        <v>197.95634845000001</v>
      </c>
      <c r="F179" s="36">
        <f>SUMIFS(СВЦЭМ!$E$33:$E$776,СВЦЭМ!$A$33:$A$776,$A179,СВЦЭМ!$B$33:$B$776,F$155)+'СЕТ СН'!$F$15</f>
        <v>197.65047118000001</v>
      </c>
      <c r="G179" s="36">
        <f>SUMIFS(СВЦЭМ!$E$33:$E$776,СВЦЭМ!$A$33:$A$776,$A179,СВЦЭМ!$B$33:$B$776,G$155)+'СЕТ СН'!$F$15</f>
        <v>194.89877680999999</v>
      </c>
      <c r="H179" s="36">
        <f>SUMIFS(СВЦЭМ!$E$33:$E$776,СВЦЭМ!$A$33:$A$776,$A179,СВЦЭМ!$B$33:$B$776,H$155)+'СЕТ СН'!$F$15</f>
        <v>187.10343847999999</v>
      </c>
      <c r="I179" s="36">
        <f>SUMIFS(СВЦЭМ!$E$33:$E$776,СВЦЭМ!$A$33:$A$776,$A179,СВЦЭМ!$B$33:$B$776,I$155)+'СЕТ СН'!$F$15</f>
        <v>176.39845154</v>
      </c>
      <c r="J179" s="36">
        <f>SUMIFS(СВЦЭМ!$E$33:$E$776,СВЦЭМ!$A$33:$A$776,$A179,СВЦЭМ!$B$33:$B$776,J$155)+'СЕТ СН'!$F$15</f>
        <v>170.46037391999999</v>
      </c>
      <c r="K179" s="36">
        <f>SUMIFS(СВЦЭМ!$E$33:$E$776,СВЦЭМ!$A$33:$A$776,$A179,СВЦЭМ!$B$33:$B$776,K$155)+'СЕТ СН'!$F$15</f>
        <v>170.12089103</v>
      </c>
      <c r="L179" s="36">
        <f>SUMIFS(СВЦЭМ!$E$33:$E$776,СВЦЭМ!$A$33:$A$776,$A179,СВЦЭМ!$B$33:$B$776,L$155)+'СЕТ СН'!$F$15</f>
        <v>163.59759763</v>
      </c>
      <c r="M179" s="36">
        <f>SUMIFS(СВЦЭМ!$E$33:$E$776,СВЦЭМ!$A$33:$A$776,$A179,СВЦЭМ!$B$33:$B$776,M$155)+'СЕТ СН'!$F$15</f>
        <v>154.02820387</v>
      </c>
      <c r="N179" s="36">
        <f>SUMIFS(СВЦЭМ!$E$33:$E$776,СВЦЭМ!$A$33:$A$776,$A179,СВЦЭМ!$B$33:$B$776,N$155)+'СЕТ СН'!$F$15</f>
        <v>152.46253371</v>
      </c>
      <c r="O179" s="36">
        <f>SUMIFS(СВЦЭМ!$E$33:$E$776,СВЦЭМ!$A$33:$A$776,$A179,СВЦЭМ!$B$33:$B$776,O$155)+'СЕТ СН'!$F$15</f>
        <v>156.43507607999999</v>
      </c>
      <c r="P179" s="36">
        <f>SUMIFS(СВЦЭМ!$E$33:$E$776,СВЦЭМ!$A$33:$A$776,$A179,СВЦЭМ!$B$33:$B$776,P$155)+'СЕТ СН'!$F$15</f>
        <v>158.9633815</v>
      </c>
      <c r="Q179" s="36">
        <f>SUMIFS(СВЦЭМ!$E$33:$E$776,СВЦЭМ!$A$33:$A$776,$A179,СВЦЭМ!$B$33:$B$776,Q$155)+'СЕТ СН'!$F$15</f>
        <v>160.66068813000001</v>
      </c>
      <c r="R179" s="36">
        <f>SUMIFS(СВЦЭМ!$E$33:$E$776,СВЦЭМ!$A$33:$A$776,$A179,СВЦЭМ!$B$33:$B$776,R$155)+'СЕТ СН'!$F$15</f>
        <v>162.36525184999999</v>
      </c>
      <c r="S179" s="36">
        <f>SUMIFS(СВЦЭМ!$E$33:$E$776,СВЦЭМ!$A$33:$A$776,$A179,СВЦЭМ!$B$33:$B$776,S$155)+'СЕТ СН'!$F$15</f>
        <v>159.95887925</v>
      </c>
      <c r="T179" s="36">
        <f>SUMIFS(СВЦЭМ!$E$33:$E$776,СВЦЭМ!$A$33:$A$776,$A179,СВЦЭМ!$B$33:$B$776,T$155)+'СЕТ СН'!$F$15</f>
        <v>152.52814143000001</v>
      </c>
      <c r="U179" s="36">
        <f>SUMIFS(СВЦЭМ!$E$33:$E$776,СВЦЭМ!$A$33:$A$776,$A179,СВЦЭМ!$B$33:$B$776,U$155)+'СЕТ СН'!$F$15</f>
        <v>149.32861503000001</v>
      </c>
      <c r="V179" s="36">
        <f>SUMIFS(СВЦЭМ!$E$33:$E$776,СВЦЭМ!$A$33:$A$776,$A179,СВЦЭМ!$B$33:$B$776,V$155)+'СЕТ СН'!$F$15</f>
        <v>151.08135515999999</v>
      </c>
      <c r="W179" s="36">
        <f>SUMIFS(СВЦЭМ!$E$33:$E$776,СВЦЭМ!$A$33:$A$776,$A179,СВЦЭМ!$B$33:$B$776,W$155)+'СЕТ СН'!$F$15</f>
        <v>153.13330632</v>
      </c>
      <c r="X179" s="36">
        <f>SUMIFS(СВЦЭМ!$E$33:$E$776,СВЦЭМ!$A$33:$A$776,$A179,СВЦЭМ!$B$33:$B$776,X$155)+'СЕТ СН'!$F$15</f>
        <v>153.1862912</v>
      </c>
      <c r="Y179" s="36">
        <f>SUMIFS(СВЦЭМ!$E$33:$E$776,СВЦЭМ!$A$33:$A$776,$A179,СВЦЭМ!$B$33:$B$776,Y$155)+'СЕТ СН'!$F$15</f>
        <v>158.22154436</v>
      </c>
    </row>
    <row r="180" spans="1:27" ht="15.75" x14ac:dyDescent="0.2">
      <c r="A180" s="35">
        <f t="shared" si="4"/>
        <v>44160</v>
      </c>
      <c r="B180" s="36">
        <f>SUMIFS(СВЦЭМ!$E$33:$E$776,СВЦЭМ!$A$33:$A$776,$A180,СВЦЭМ!$B$33:$B$776,B$155)+'СЕТ СН'!$F$15</f>
        <v>166.06366561999999</v>
      </c>
      <c r="C180" s="36">
        <f>SUMIFS(СВЦЭМ!$E$33:$E$776,СВЦЭМ!$A$33:$A$776,$A180,СВЦЭМ!$B$33:$B$776,C$155)+'СЕТ СН'!$F$15</f>
        <v>181.12494043000001</v>
      </c>
      <c r="D180" s="36">
        <f>SUMIFS(СВЦЭМ!$E$33:$E$776,СВЦЭМ!$A$33:$A$776,$A180,СВЦЭМ!$B$33:$B$776,D$155)+'СЕТ СН'!$F$15</f>
        <v>191.26596563999999</v>
      </c>
      <c r="E180" s="36">
        <f>SUMIFS(СВЦЭМ!$E$33:$E$776,СВЦЭМ!$A$33:$A$776,$A180,СВЦЭМ!$B$33:$B$776,E$155)+'СЕТ СН'!$F$15</f>
        <v>192.98369815000001</v>
      </c>
      <c r="F180" s="36">
        <f>SUMIFS(СВЦЭМ!$E$33:$E$776,СВЦЭМ!$A$33:$A$776,$A180,СВЦЭМ!$B$33:$B$776,F$155)+'СЕТ СН'!$F$15</f>
        <v>191.84742742</v>
      </c>
      <c r="G180" s="36">
        <f>SUMIFS(СВЦЭМ!$E$33:$E$776,СВЦЭМ!$A$33:$A$776,$A180,СВЦЭМ!$B$33:$B$776,G$155)+'СЕТ СН'!$F$15</f>
        <v>189.72546847999999</v>
      </c>
      <c r="H180" s="36">
        <f>SUMIFS(СВЦЭМ!$E$33:$E$776,СВЦЭМ!$A$33:$A$776,$A180,СВЦЭМ!$B$33:$B$776,H$155)+'СЕТ СН'!$F$15</f>
        <v>185.13352884</v>
      </c>
      <c r="I180" s="36">
        <f>SUMIFS(СВЦЭМ!$E$33:$E$776,СВЦЭМ!$A$33:$A$776,$A180,СВЦЭМ!$B$33:$B$776,I$155)+'СЕТ СН'!$F$15</f>
        <v>177.83555339</v>
      </c>
      <c r="J180" s="36">
        <f>SUMIFS(СВЦЭМ!$E$33:$E$776,СВЦЭМ!$A$33:$A$776,$A180,СВЦЭМ!$B$33:$B$776,J$155)+'СЕТ СН'!$F$15</f>
        <v>174.76140763999999</v>
      </c>
      <c r="K180" s="36">
        <f>SUMIFS(СВЦЭМ!$E$33:$E$776,СВЦЭМ!$A$33:$A$776,$A180,СВЦЭМ!$B$33:$B$776,K$155)+'СЕТ СН'!$F$15</f>
        <v>173.11762332999999</v>
      </c>
      <c r="L180" s="36">
        <f>SUMIFS(СВЦЭМ!$E$33:$E$776,СВЦЭМ!$A$33:$A$776,$A180,СВЦЭМ!$B$33:$B$776,L$155)+'СЕТ СН'!$F$15</f>
        <v>167.02348665</v>
      </c>
      <c r="M180" s="36">
        <f>SUMIFS(СВЦЭМ!$E$33:$E$776,СВЦЭМ!$A$33:$A$776,$A180,СВЦЭМ!$B$33:$B$776,M$155)+'СЕТ СН'!$F$15</f>
        <v>157.55103858999999</v>
      </c>
      <c r="N180" s="36">
        <f>SUMIFS(СВЦЭМ!$E$33:$E$776,СВЦЭМ!$A$33:$A$776,$A180,СВЦЭМ!$B$33:$B$776,N$155)+'СЕТ СН'!$F$15</f>
        <v>154.86090906999999</v>
      </c>
      <c r="O180" s="36">
        <f>SUMIFS(СВЦЭМ!$E$33:$E$776,СВЦЭМ!$A$33:$A$776,$A180,СВЦЭМ!$B$33:$B$776,O$155)+'СЕТ СН'!$F$15</f>
        <v>157.99454223000001</v>
      </c>
      <c r="P180" s="36">
        <f>SUMIFS(СВЦЭМ!$E$33:$E$776,СВЦЭМ!$A$33:$A$776,$A180,СВЦЭМ!$B$33:$B$776,P$155)+'СЕТ СН'!$F$15</f>
        <v>159.53767443000001</v>
      </c>
      <c r="Q180" s="36">
        <f>SUMIFS(СВЦЭМ!$E$33:$E$776,СВЦЭМ!$A$33:$A$776,$A180,СВЦЭМ!$B$33:$B$776,Q$155)+'СЕТ СН'!$F$15</f>
        <v>159.3773315</v>
      </c>
      <c r="R180" s="36">
        <f>SUMIFS(СВЦЭМ!$E$33:$E$776,СВЦЭМ!$A$33:$A$776,$A180,СВЦЭМ!$B$33:$B$776,R$155)+'СЕТ СН'!$F$15</f>
        <v>159.21058590000001</v>
      </c>
      <c r="S180" s="36">
        <f>SUMIFS(СВЦЭМ!$E$33:$E$776,СВЦЭМ!$A$33:$A$776,$A180,СВЦЭМ!$B$33:$B$776,S$155)+'СЕТ СН'!$F$15</f>
        <v>156.67772278999999</v>
      </c>
      <c r="T180" s="36">
        <f>SUMIFS(СВЦЭМ!$E$33:$E$776,СВЦЭМ!$A$33:$A$776,$A180,СВЦЭМ!$B$33:$B$776,T$155)+'СЕТ СН'!$F$15</f>
        <v>159.19634619000001</v>
      </c>
      <c r="U180" s="36">
        <f>SUMIFS(СВЦЭМ!$E$33:$E$776,СВЦЭМ!$A$33:$A$776,$A180,СВЦЭМ!$B$33:$B$776,U$155)+'СЕТ СН'!$F$15</f>
        <v>158.21710103999999</v>
      </c>
      <c r="V180" s="36">
        <f>SUMIFS(СВЦЭМ!$E$33:$E$776,СВЦЭМ!$A$33:$A$776,$A180,СВЦЭМ!$B$33:$B$776,V$155)+'СЕТ СН'!$F$15</f>
        <v>155.61148179</v>
      </c>
      <c r="W180" s="36">
        <f>SUMIFS(СВЦЭМ!$E$33:$E$776,СВЦЭМ!$A$33:$A$776,$A180,СВЦЭМ!$B$33:$B$776,W$155)+'СЕТ СН'!$F$15</f>
        <v>156.47853771999999</v>
      </c>
      <c r="X180" s="36">
        <f>SUMIFS(СВЦЭМ!$E$33:$E$776,СВЦЭМ!$A$33:$A$776,$A180,СВЦЭМ!$B$33:$B$776,X$155)+'СЕТ СН'!$F$15</f>
        <v>159.18560719000001</v>
      </c>
      <c r="Y180" s="36">
        <f>SUMIFS(СВЦЭМ!$E$33:$E$776,СВЦЭМ!$A$33:$A$776,$A180,СВЦЭМ!$B$33:$B$776,Y$155)+'СЕТ СН'!$F$15</f>
        <v>162.99452515999999</v>
      </c>
    </row>
    <row r="181" spans="1:27" ht="15.75" x14ac:dyDescent="0.2">
      <c r="A181" s="35">
        <f t="shared" si="4"/>
        <v>44161</v>
      </c>
      <c r="B181" s="36">
        <f>SUMIFS(СВЦЭМ!$E$33:$E$776,СВЦЭМ!$A$33:$A$776,$A181,СВЦЭМ!$B$33:$B$776,B$155)+'СЕТ СН'!$F$15</f>
        <v>162.52696205999999</v>
      </c>
      <c r="C181" s="36">
        <f>SUMIFS(СВЦЭМ!$E$33:$E$776,СВЦЭМ!$A$33:$A$776,$A181,СВЦЭМ!$B$33:$B$776,C$155)+'СЕТ СН'!$F$15</f>
        <v>178.06320488</v>
      </c>
      <c r="D181" s="36">
        <f>SUMIFS(СВЦЭМ!$E$33:$E$776,СВЦЭМ!$A$33:$A$776,$A181,СВЦЭМ!$B$33:$B$776,D$155)+'СЕТ СН'!$F$15</f>
        <v>189.48920465</v>
      </c>
      <c r="E181" s="36">
        <f>SUMIFS(СВЦЭМ!$E$33:$E$776,СВЦЭМ!$A$33:$A$776,$A181,СВЦЭМ!$B$33:$B$776,E$155)+'СЕТ СН'!$F$15</f>
        <v>191.24324467</v>
      </c>
      <c r="F181" s="36">
        <f>SUMIFS(СВЦЭМ!$E$33:$E$776,СВЦЭМ!$A$33:$A$776,$A181,СВЦЭМ!$B$33:$B$776,F$155)+'СЕТ СН'!$F$15</f>
        <v>189.71762580999999</v>
      </c>
      <c r="G181" s="36">
        <f>SUMIFS(СВЦЭМ!$E$33:$E$776,СВЦЭМ!$A$33:$A$776,$A181,СВЦЭМ!$B$33:$B$776,G$155)+'СЕТ СН'!$F$15</f>
        <v>185.54534921000001</v>
      </c>
      <c r="H181" s="36">
        <f>SUMIFS(СВЦЭМ!$E$33:$E$776,СВЦЭМ!$A$33:$A$776,$A181,СВЦЭМ!$B$33:$B$776,H$155)+'СЕТ СН'!$F$15</f>
        <v>180.16693323000001</v>
      </c>
      <c r="I181" s="36">
        <f>SUMIFS(СВЦЭМ!$E$33:$E$776,СВЦЭМ!$A$33:$A$776,$A181,СВЦЭМ!$B$33:$B$776,I$155)+'СЕТ СН'!$F$15</f>
        <v>173.80289529999999</v>
      </c>
      <c r="J181" s="36">
        <f>SUMIFS(СВЦЭМ!$E$33:$E$776,СВЦЭМ!$A$33:$A$776,$A181,СВЦЭМ!$B$33:$B$776,J$155)+'СЕТ СН'!$F$15</f>
        <v>169.99182712000001</v>
      </c>
      <c r="K181" s="36">
        <f>SUMIFS(СВЦЭМ!$E$33:$E$776,СВЦЭМ!$A$33:$A$776,$A181,СВЦЭМ!$B$33:$B$776,K$155)+'СЕТ СН'!$F$15</f>
        <v>170.48011298</v>
      </c>
      <c r="L181" s="36">
        <f>SUMIFS(СВЦЭМ!$E$33:$E$776,СВЦЭМ!$A$33:$A$776,$A181,СВЦЭМ!$B$33:$B$776,L$155)+'СЕТ СН'!$F$15</f>
        <v>164.86037869</v>
      </c>
      <c r="M181" s="36">
        <f>SUMIFS(СВЦЭМ!$E$33:$E$776,СВЦЭМ!$A$33:$A$776,$A181,СВЦЭМ!$B$33:$B$776,M$155)+'СЕТ СН'!$F$15</f>
        <v>157.71694703</v>
      </c>
      <c r="N181" s="36">
        <f>SUMIFS(СВЦЭМ!$E$33:$E$776,СВЦЭМ!$A$33:$A$776,$A181,СВЦЭМ!$B$33:$B$776,N$155)+'СЕТ СН'!$F$15</f>
        <v>159.35547310000001</v>
      </c>
      <c r="O181" s="36">
        <f>SUMIFS(СВЦЭМ!$E$33:$E$776,СВЦЭМ!$A$33:$A$776,$A181,СВЦЭМ!$B$33:$B$776,O$155)+'СЕТ СН'!$F$15</f>
        <v>160.14193435000001</v>
      </c>
      <c r="P181" s="36">
        <f>SUMIFS(СВЦЭМ!$E$33:$E$776,СВЦЭМ!$A$33:$A$776,$A181,СВЦЭМ!$B$33:$B$776,P$155)+'СЕТ СН'!$F$15</f>
        <v>160.61013679999999</v>
      </c>
      <c r="Q181" s="36">
        <f>SUMIFS(СВЦЭМ!$E$33:$E$776,СВЦЭМ!$A$33:$A$776,$A181,СВЦЭМ!$B$33:$B$776,Q$155)+'СЕТ СН'!$F$15</f>
        <v>160.99905228</v>
      </c>
      <c r="R181" s="36">
        <f>SUMIFS(СВЦЭМ!$E$33:$E$776,СВЦЭМ!$A$33:$A$776,$A181,СВЦЭМ!$B$33:$B$776,R$155)+'СЕТ СН'!$F$15</f>
        <v>158.33478876000001</v>
      </c>
      <c r="S181" s="36">
        <f>SUMIFS(СВЦЭМ!$E$33:$E$776,СВЦЭМ!$A$33:$A$776,$A181,СВЦЭМ!$B$33:$B$776,S$155)+'СЕТ СН'!$F$15</f>
        <v>154.63443649999999</v>
      </c>
      <c r="T181" s="36">
        <f>SUMIFS(СВЦЭМ!$E$33:$E$776,СВЦЭМ!$A$33:$A$776,$A181,СВЦЭМ!$B$33:$B$776,T$155)+'СЕТ СН'!$F$15</f>
        <v>158.01457601999999</v>
      </c>
      <c r="U181" s="36">
        <f>SUMIFS(СВЦЭМ!$E$33:$E$776,СВЦЭМ!$A$33:$A$776,$A181,СВЦЭМ!$B$33:$B$776,U$155)+'СЕТ СН'!$F$15</f>
        <v>156.02355761999999</v>
      </c>
      <c r="V181" s="36">
        <f>SUMIFS(СВЦЭМ!$E$33:$E$776,СВЦЭМ!$A$33:$A$776,$A181,СВЦЭМ!$B$33:$B$776,V$155)+'СЕТ СН'!$F$15</f>
        <v>153.33785195999999</v>
      </c>
      <c r="W181" s="36">
        <f>SUMIFS(СВЦЭМ!$E$33:$E$776,СВЦЭМ!$A$33:$A$776,$A181,СВЦЭМ!$B$33:$B$776,W$155)+'СЕТ СН'!$F$15</f>
        <v>158.33606144000001</v>
      </c>
      <c r="X181" s="36">
        <f>SUMIFS(СВЦЭМ!$E$33:$E$776,СВЦЭМ!$A$33:$A$776,$A181,СВЦЭМ!$B$33:$B$776,X$155)+'СЕТ СН'!$F$15</f>
        <v>159.79353197</v>
      </c>
      <c r="Y181" s="36">
        <f>SUMIFS(СВЦЭМ!$E$33:$E$776,СВЦЭМ!$A$33:$A$776,$A181,СВЦЭМ!$B$33:$B$776,Y$155)+'СЕТ СН'!$F$15</f>
        <v>162.56837580000001</v>
      </c>
    </row>
    <row r="182" spans="1:27" ht="15.75" x14ac:dyDescent="0.2">
      <c r="A182" s="35">
        <f t="shared" si="4"/>
        <v>44162</v>
      </c>
      <c r="B182" s="36">
        <f>SUMIFS(СВЦЭМ!$E$33:$E$776,СВЦЭМ!$A$33:$A$776,$A182,СВЦЭМ!$B$33:$B$776,B$155)+'СЕТ СН'!$F$15</f>
        <v>163.23946337000001</v>
      </c>
      <c r="C182" s="36">
        <f>SUMIFS(СВЦЭМ!$E$33:$E$776,СВЦЭМ!$A$33:$A$776,$A182,СВЦЭМ!$B$33:$B$776,C$155)+'СЕТ СН'!$F$15</f>
        <v>179.78498113000001</v>
      </c>
      <c r="D182" s="36">
        <f>SUMIFS(СВЦЭМ!$E$33:$E$776,СВЦЭМ!$A$33:$A$776,$A182,СВЦЭМ!$B$33:$B$776,D$155)+'СЕТ СН'!$F$15</f>
        <v>191.64204763999999</v>
      </c>
      <c r="E182" s="36">
        <f>SUMIFS(СВЦЭМ!$E$33:$E$776,СВЦЭМ!$A$33:$A$776,$A182,СВЦЭМ!$B$33:$B$776,E$155)+'СЕТ СН'!$F$15</f>
        <v>193.94882321</v>
      </c>
      <c r="F182" s="36">
        <f>SUMIFS(СВЦЭМ!$E$33:$E$776,СВЦЭМ!$A$33:$A$776,$A182,СВЦЭМ!$B$33:$B$776,F$155)+'СЕТ СН'!$F$15</f>
        <v>194.51590812000001</v>
      </c>
      <c r="G182" s="36">
        <f>SUMIFS(СВЦЭМ!$E$33:$E$776,СВЦЭМ!$A$33:$A$776,$A182,СВЦЭМ!$B$33:$B$776,G$155)+'СЕТ СН'!$F$15</f>
        <v>192.10505332</v>
      </c>
      <c r="H182" s="36">
        <f>SUMIFS(СВЦЭМ!$E$33:$E$776,СВЦЭМ!$A$33:$A$776,$A182,СВЦЭМ!$B$33:$B$776,H$155)+'СЕТ СН'!$F$15</f>
        <v>182.94873573999999</v>
      </c>
      <c r="I182" s="36">
        <f>SUMIFS(СВЦЭМ!$E$33:$E$776,СВЦЭМ!$A$33:$A$776,$A182,СВЦЭМ!$B$33:$B$776,I$155)+'СЕТ СН'!$F$15</f>
        <v>175.68133872000001</v>
      </c>
      <c r="J182" s="36">
        <f>SUMIFS(СВЦЭМ!$E$33:$E$776,СВЦЭМ!$A$33:$A$776,$A182,СВЦЭМ!$B$33:$B$776,J$155)+'СЕТ СН'!$F$15</f>
        <v>174.30301943000001</v>
      </c>
      <c r="K182" s="36">
        <f>SUMIFS(СВЦЭМ!$E$33:$E$776,СВЦЭМ!$A$33:$A$776,$A182,СВЦЭМ!$B$33:$B$776,K$155)+'СЕТ СН'!$F$15</f>
        <v>174.77467651000001</v>
      </c>
      <c r="L182" s="36">
        <f>SUMIFS(СВЦЭМ!$E$33:$E$776,СВЦЭМ!$A$33:$A$776,$A182,СВЦЭМ!$B$33:$B$776,L$155)+'СЕТ СН'!$F$15</f>
        <v>168.91653160000001</v>
      </c>
      <c r="M182" s="36">
        <f>SUMIFS(СВЦЭМ!$E$33:$E$776,СВЦЭМ!$A$33:$A$776,$A182,СВЦЭМ!$B$33:$B$776,M$155)+'СЕТ СН'!$F$15</f>
        <v>159.02596635</v>
      </c>
      <c r="N182" s="36">
        <f>SUMIFS(СВЦЭМ!$E$33:$E$776,СВЦЭМ!$A$33:$A$776,$A182,СВЦЭМ!$B$33:$B$776,N$155)+'СЕТ СН'!$F$15</f>
        <v>156.09868646000001</v>
      </c>
      <c r="O182" s="36">
        <f>SUMIFS(СВЦЭМ!$E$33:$E$776,СВЦЭМ!$A$33:$A$776,$A182,СВЦЭМ!$B$33:$B$776,O$155)+'СЕТ СН'!$F$15</f>
        <v>156.37575772</v>
      </c>
      <c r="P182" s="36">
        <f>SUMIFS(СВЦЭМ!$E$33:$E$776,СВЦЭМ!$A$33:$A$776,$A182,СВЦЭМ!$B$33:$B$776,P$155)+'СЕТ СН'!$F$15</f>
        <v>158.75928253999999</v>
      </c>
      <c r="Q182" s="36">
        <f>SUMIFS(СВЦЭМ!$E$33:$E$776,СВЦЭМ!$A$33:$A$776,$A182,СВЦЭМ!$B$33:$B$776,Q$155)+'СЕТ СН'!$F$15</f>
        <v>160.61627505000001</v>
      </c>
      <c r="R182" s="36">
        <f>SUMIFS(СВЦЭМ!$E$33:$E$776,СВЦЭМ!$A$33:$A$776,$A182,СВЦЭМ!$B$33:$B$776,R$155)+'СЕТ СН'!$F$15</f>
        <v>159.69207463999999</v>
      </c>
      <c r="S182" s="36">
        <f>SUMIFS(СВЦЭМ!$E$33:$E$776,СВЦЭМ!$A$33:$A$776,$A182,СВЦЭМ!$B$33:$B$776,S$155)+'СЕТ СН'!$F$15</f>
        <v>155.36936334000001</v>
      </c>
      <c r="T182" s="36">
        <f>SUMIFS(СВЦЭМ!$E$33:$E$776,СВЦЭМ!$A$33:$A$776,$A182,СВЦЭМ!$B$33:$B$776,T$155)+'СЕТ СН'!$F$15</f>
        <v>151.63576007</v>
      </c>
      <c r="U182" s="36">
        <f>SUMIFS(СВЦЭМ!$E$33:$E$776,СВЦЭМ!$A$33:$A$776,$A182,СВЦЭМ!$B$33:$B$776,U$155)+'СЕТ СН'!$F$15</f>
        <v>151.66688357000001</v>
      </c>
      <c r="V182" s="36">
        <f>SUMIFS(СВЦЭМ!$E$33:$E$776,СВЦЭМ!$A$33:$A$776,$A182,СВЦЭМ!$B$33:$B$776,V$155)+'СЕТ СН'!$F$15</f>
        <v>151.39844769999999</v>
      </c>
      <c r="W182" s="36">
        <f>SUMIFS(СВЦЭМ!$E$33:$E$776,СВЦЭМ!$A$33:$A$776,$A182,СВЦЭМ!$B$33:$B$776,W$155)+'СЕТ СН'!$F$15</f>
        <v>154.25219988000001</v>
      </c>
      <c r="X182" s="36">
        <f>SUMIFS(СВЦЭМ!$E$33:$E$776,СВЦЭМ!$A$33:$A$776,$A182,СВЦЭМ!$B$33:$B$776,X$155)+'СЕТ СН'!$F$15</f>
        <v>156.62240285999999</v>
      </c>
      <c r="Y182" s="36">
        <f>SUMIFS(СВЦЭМ!$E$33:$E$776,СВЦЭМ!$A$33:$A$776,$A182,СВЦЭМ!$B$33:$B$776,Y$155)+'СЕТ СН'!$F$15</f>
        <v>160.91506616999999</v>
      </c>
    </row>
    <row r="183" spans="1:27" ht="15.75" x14ac:dyDescent="0.2">
      <c r="A183" s="35">
        <f t="shared" si="4"/>
        <v>44163</v>
      </c>
      <c r="B183" s="36">
        <f>SUMIFS(СВЦЭМ!$E$33:$E$776,СВЦЭМ!$A$33:$A$776,$A183,СВЦЭМ!$B$33:$B$776,B$155)+'СЕТ СН'!$F$15</f>
        <v>165.89121306000001</v>
      </c>
      <c r="C183" s="36">
        <f>SUMIFS(СВЦЭМ!$E$33:$E$776,СВЦЭМ!$A$33:$A$776,$A183,СВЦЭМ!$B$33:$B$776,C$155)+'СЕТ СН'!$F$15</f>
        <v>179.61971134000001</v>
      </c>
      <c r="D183" s="36">
        <f>SUMIFS(СВЦЭМ!$E$33:$E$776,СВЦЭМ!$A$33:$A$776,$A183,СВЦЭМ!$B$33:$B$776,D$155)+'СЕТ СН'!$F$15</f>
        <v>188.73684824</v>
      </c>
      <c r="E183" s="36">
        <f>SUMIFS(СВЦЭМ!$E$33:$E$776,СВЦЭМ!$A$33:$A$776,$A183,СВЦЭМ!$B$33:$B$776,E$155)+'СЕТ СН'!$F$15</f>
        <v>190.16690833000001</v>
      </c>
      <c r="F183" s="36">
        <f>SUMIFS(СВЦЭМ!$E$33:$E$776,СВЦЭМ!$A$33:$A$776,$A183,СВЦЭМ!$B$33:$B$776,F$155)+'СЕТ СН'!$F$15</f>
        <v>190.13260973999999</v>
      </c>
      <c r="G183" s="36">
        <f>SUMIFS(СВЦЭМ!$E$33:$E$776,СВЦЭМ!$A$33:$A$776,$A183,СВЦЭМ!$B$33:$B$776,G$155)+'СЕТ СН'!$F$15</f>
        <v>189.24568540000001</v>
      </c>
      <c r="H183" s="36">
        <f>SUMIFS(СВЦЭМ!$E$33:$E$776,СВЦЭМ!$A$33:$A$776,$A183,СВЦЭМ!$B$33:$B$776,H$155)+'СЕТ СН'!$F$15</f>
        <v>186.24964761999999</v>
      </c>
      <c r="I183" s="36">
        <f>SUMIFS(СВЦЭМ!$E$33:$E$776,СВЦЭМ!$A$33:$A$776,$A183,СВЦЭМ!$B$33:$B$776,I$155)+'СЕТ СН'!$F$15</f>
        <v>182.70548002999999</v>
      </c>
      <c r="J183" s="36">
        <f>SUMIFS(СВЦЭМ!$E$33:$E$776,СВЦЭМ!$A$33:$A$776,$A183,СВЦЭМ!$B$33:$B$776,J$155)+'СЕТ СН'!$F$15</f>
        <v>178.24512128999999</v>
      </c>
      <c r="K183" s="36">
        <f>SUMIFS(СВЦЭМ!$E$33:$E$776,СВЦЭМ!$A$33:$A$776,$A183,СВЦЭМ!$B$33:$B$776,K$155)+'СЕТ СН'!$F$15</f>
        <v>174.93351132999999</v>
      </c>
      <c r="L183" s="36">
        <f>SUMIFS(СВЦЭМ!$E$33:$E$776,СВЦЭМ!$A$33:$A$776,$A183,СВЦЭМ!$B$33:$B$776,L$155)+'СЕТ СН'!$F$15</f>
        <v>167.07009685</v>
      </c>
      <c r="M183" s="36">
        <f>SUMIFS(СВЦЭМ!$E$33:$E$776,СВЦЭМ!$A$33:$A$776,$A183,СВЦЭМ!$B$33:$B$776,M$155)+'СЕТ СН'!$F$15</f>
        <v>158.10827456999999</v>
      </c>
      <c r="N183" s="36">
        <f>SUMIFS(СВЦЭМ!$E$33:$E$776,СВЦЭМ!$A$33:$A$776,$A183,СВЦЭМ!$B$33:$B$776,N$155)+'СЕТ СН'!$F$15</f>
        <v>157.01145357999999</v>
      </c>
      <c r="O183" s="36">
        <f>SUMIFS(СВЦЭМ!$E$33:$E$776,СВЦЭМ!$A$33:$A$776,$A183,СВЦЭМ!$B$33:$B$776,O$155)+'СЕТ СН'!$F$15</f>
        <v>159.32873146</v>
      </c>
      <c r="P183" s="36">
        <f>SUMIFS(СВЦЭМ!$E$33:$E$776,СВЦЭМ!$A$33:$A$776,$A183,СВЦЭМ!$B$33:$B$776,P$155)+'СЕТ СН'!$F$15</f>
        <v>160.71214165999999</v>
      </c>
      <c r="Q183" s="36">
        <f>SUMIFS(СВЦЭМ!$E$33:$E$776,СВЦЭМ!$A$33:$A$776,$A183,СВЦЭМ!$B$33:$B$776,Q$155)+'СЕТ СН'!$F$15</f>
        <v>159.17905827999999</v>
      </c>
      <c r="R183" s="36">
        <f>SUMIFS(СВЦЭМ!$E$33:$E$776,СВЦЭМ!$A$33:$A$776,$A183,СВЦЭМ!$B$33:$B$776,R$155)+'СЕТ СН'!$F$15</f>
        <v>157.60323663</v>
      </c>
      <c r="S183" s="36">
        <f>SUMIFS(СВЦЭМ!$E$33:$E$776,СВЦЭМ!$A$33:$A$776,$A183,СВЦЭМ!$B$33:$B$776,S$155)+'СЕТ СН'!$F$15</f>
        <v>153.79122817999999</v>
      </c>
      <c r="T183" s="36">
        <f>SUMIFS(СВЦЭМ!$E$33:$E$776,СВЦЭМ!$A$33:$A$776,$A183,СВЦЭМ!$B$33:$B$776,T$155)+'СЕТ СН'!$F$15</f>
        <v>152.40314462000001</v>
      </c>
      <c r="U183" s="36">
        <f>SUMIFS(СВЦЭМ!$E$33:$E$776,СВЦЭМ!$A$33:$A$776,$A183,СВЦЭМ!$B$33:$B$776,U$155)+'СЕТ СН'!$F$15</f>
        <v>150.82357757</v>
      </c>
      <c r="V183" s="36">
        <f>SUMIFS(СВЦЭМ!$E$33:$E$776,СВЦЭМ!$A$33:$A$776,$A183,СВЦЭМ!$B$33:$B$776,V$155)+'СЕТ СН'!$F$15</f>
        <v>150.39730786000001</v>
      </c>
      <c r="W183" s="36">
        <f>SUMIFS(СВЦЭМ!$E$33:$E$776,СВЦЭМ!$A$33:$A$776,$A183,СВЦЭМ!$B$33:$B$776,W$155)+'СЕТ СН'!$F$15</f>
        <v>154.02595973999999</v>
      </c>
      <c r="X183" s="36">
        <f>SUMIFS(СВЦЭМ!$E$33:$E$776,СВЦЭМ!$A$33:$A$776,$A183,СВЦЭМ!$B$33:$B$776,X$155)+'СЕТ СН'!$F$15</f>
        <v>157.95784058999999</v>
      </c>
      <c r="Y183" s="36">
        <f>SUMIFS(СВЦЭМ!$E$33:$E$776,СВЦЭМ!$A$33:$A$776,$A183,СВЦЭМ!$B$33:$B$776,Y$155)+'СЕТ СН'!$F$15</f>
        <v>162.52518992</v>
      </c>
    </row>
    <row r="184" spans="1:27" ht="15.75" x14ac:dyDescent="0.2">
      <c r="A184" s="35">
        <f t="shared" si="4"/>
        <v>44164</v>
      </c>
      <c r="B184" s="36">
        <f>SUMIFS(СВЦЭМ!$E$33:$E$776,СВЦЭМ!$A$33:$A$776,$A184,СВЦЭМ!$B$33:$B$776,B$155)+'СЕТ СН'!$F$15</f>
        <v>164.74040239999999</v>
      </c>
      <c r="C184" s="36">
        <f>SUMIFS(СВЦЭМ!$E$33:$E$776,СВЦЭМ!$A$33:$A$776,$A184,СВЦЭМ!$B$33:$B$776,C$155)+'СЕТ СН'!$F$15</f>
        <v>180.64359350000001</v>
      </c>
      <c r="D184" s="36">
        <f>SUMIFS(СВЦЭМ!$E$33:$E$776,СВЦЭМ!$A$33:$A$776,$A184,СВЦЭМ!$B$33:$B$776,D$155)+'СЕТ СН'!$F$15</f>
        <v>191.22353002</v>
      </c>
      <c r="E184" s="36">
        <f>SUMIFS(СВЦЭМ!$E$33:$E$776,СВЦЭМ!$A$33:$A$776,$A184,СВЦЭМ!$B$33:$B$776,E$155)+'СЕТ СН'!$F$15</f>
        <v>193.37191908</v>
      </c>
      <c r="F184" s="36">
        <f>SUMIFS(СВЦЭМ!$E$33:$E$776,СВЦЭМ!$A$33:$A$776,$A184,СВЦЭМ!$B$33:$B$776,F$155)+'СЕТ СН'!$F$15</f>
        <v>193.07517605000001</v>
      </c>
      <c r="G184" s="36">
        <f>SUMIFS(СВЦЭМ!$E$33:$E$776,СВЦЭМ!$A$33:$A$776,$A184,СВЦЭМ!$B$33:$B$776,G$155)+'СЕТ СН'!$F$15</f>
        <v>192.46635302000001</v>
      </c>
      <c r="H184" s="36">
        <f>SUMIFS(СВЦЭМ!$E$33:$E$776,СВЦЭМ!$A$33:$A$776,$A184,СВЦЭМ!$B$33:$B$776,H$155)+'СЕТ СН'!$F$15</f>
        <v>189.37842849</v>
      </c>
      <c r="I184" s="36">
        <f>SUMIFS(СВЦЭМ!$E$33:$E$776,СВЦЭМ!$A$33:$A$776,$A184,СВЦЭМ!$B$33:$B$776,I$155)+'СЕТ СН'!$F$15</f>
        <v>184.12091061000001</v>
      </c>
      <c r="J184" s="36">
        <f>SUMIFS(СВЦЭМ!$E$33:$E$776,СВЦЭМ!$A$33:$A$776,$A184,СВЦЭМ!$B$33:$B$776,J$155)+'СЕТ СН'!$F$15</f>
        <v>176.54198213000001</v>
      </c>
      <c r="K184" s="36">
        <f>SUMIFS(СВЦЭМ!$E$33:$E$776,СВЦЭМ!$A$33:$A$776,$A184,СВЦЭМ!$B$33:$B$776,K$155)+'СЕТ СН'!$F$15</f>
        <v>173.28459873</v>
      </c>
      <c r="L184" s="36">
        <f>SUMIFS(СВЦЭМ!$E$33:$E$776,СВЦЭМ!$A$33:$A$776,$A184,СВЦЭМ!$B$33:$B$776,L$155)+'СЕТ СН'!$F$15</f>
        <v>164.9191447</v>
      </c>
      <c r="M184" s="36">
        <f>SUMIFS(СВЦЭМ!$E$33:$E$776,СВЦЭМ!$A$33:$A$776,$A184,СВЦЭМ!$B$33:$B$776,M$155)+'СЕТ СН'!$F$15</f>
        <v>156.46873321999999</v>
      </c>
      <c r="N184" s="36">
        <f>SUMIFS(СВЦЭМ!$E$33:$E$776,СВЦЭМ!$A$33:$A$776,$A184,СВЦЭМ!$B$33:$B$776,N$155)+'СЕТ СН'!$F$15</f>
        <v>153.85990017</v>
      </c>
      <c r="O184" s="36">
        <f>SUMIFS(СВЦЭМ!$E$33:$E$776,СВЦЭМ!$A$33:$A$776,$A184,СВЦЭМ!$B$33:$B$776,O$155)+'СЕТ СН'!$F$15</f>
        <v>157.05821424999999</v>
      </c>
      <c r="P184" s="36">
        <f>SUMIFS(СВЦЭМ!$E$33:$E$776,СВЦЭМ!$A$33:$A$776,$A184,СВЦЭМ!$B$33:$B$776,P$155)+'СЕТ СН'!$F$15</f>
        <v>158.99032636999999</v>
      </c>
      <c r="Q184" s="36">
        <f>SUMIFS(СВЦЭМ!$E$33:$E$776,СВЦЭМ!$A$33:$A$776,$A184,СВЦЭМ!$B$33:$B$776,Q$155)+'СЕТ СН'!$F$15</f>
        <v>158.87451089999999</v>
      </c>
      <c r="R184" s="36">
        <f>SUMIFS(СВЦЭМ!$E$33:$E$776,СВЦЭМ!$A$33:$A$776,$A184,СВЦЭМ!$B$33:$B$776,R$155)+'СЕТ СН'!$F$15</f>
        <v>158.25164755</v>
      </c>
      <c r="S184" s="36">
        <f>SUMIFS(СВЦЭМ!$E$33:$E$776,СВЦЭМ!$A$33:$A$776,$A184,СВЦЭМ!$B$33:$B$776,S$155)+'СЕТ СН'!$F$15</f>
        <v>154.37901979</v>
      </c>
      <c r="T184" s="36">
        <f>SUMIFS(СВЦЭМ!$E$33:$E$776,СВЦЭМ!$A$33:$A$776,$A184,СВЦЭМ!$B$33:$B$776,T$155)+'СЕТ СН'!$F$15</f>
        <v>149.72431361</v>
      </c>
      <c r="U184" s="36">
        <f>SUMIFS(СВЦЭМ!$E$33:$E$776,СВЦЭМ!$A$33:$A$776,$A184,СВЦЭМ!$B$33:$B$776,U$155)+'СЕТ СН'!$F$15</f>
        <v>149.41773688999999</v>
      </c>
      <c r="V184" s="36">
        <f>SUMIFS(СВЦЭМ!$E$33:$E$776,СВЦЭМ!$A$33:$A$776,$A184,СВЦЭМ!$B$33:$B$776,V$155)+'СЕТ СН'!$F$15</f>
        <v>151.05007764999999</v>
      </c>
      <c r="W184" s="36">
        <f>SUMIFS(СВЦЭМ!$E$33:$E$776,СВЦЭМ!$A$33:$A$776,$A184,СВЦЭМ!$B$33:$B$776,W$155)+'СЕТ СН'!$F$15</f>
        <v>152.89060425</v>
      </c>
      <c r="X184" s="36">
        <f>SUMIFS(СВЦЭМ!$E$33:$E$776,СВЦЭМ!$A$33:$A$776,$A184,СВЦЭМ!$B$33:$B$776,X$155)+'СЕТ СН'!$F$15</f>
        <v>157.33179053000001</v>
      </c>
      <c r="Y184" s="36">
        <f>SUMIFS(СВЦЭМ!$E$33:$E$776,СВЦЭМ!$A$33:$A$776,$A184,СВЦЭМ!$B$33:$B$776,Y$155)+'СЕТ СН'!$F$15</f>
        <v>160.77316463</v>
      </c>
    </row>
    <row r="185" spans="1:27" ht="15.75" x14ac:dyDescent="0.2">
      <c r="A185" s="35">
        <f t="shared" si="4"/>
        <v>44165</v>
      </c>
      <c r="B185" s="36">
        <f>SUMIFS(СВЦЭМ!$E$33:$E$776,СВЦЭМ!$A$33:$A$776,$A185,СВЦЭМ!$B$33:$B$776,B$155)+'СЕТ СН'!$F$15</f>
        <v>173.58810145000001</v>
      </c>
      <c r="C185" s="36">
        <f>SUMIFS(СВЦЭМ!$E$33:$E$776,СВЦЭМ!$A$33:$A$776,$A185,СВЦЭМ!$B$33:$B$776,C$155)+'СЕТ СН'!$F$15</f>
        <v>187.75661407999999</v>
      </c>
      <c r="D185" s="36">
        <f>SUMIFS(СВЦЭМ!$E$33:$E$776,СВЦЭМ!$A$33:$A$776,$A185,СВЦЭМ!$B$33:$B$776,D$155)+'СЕТ СН'!$F$15</f>
        <v>197.71646089999999</v>
      </c>
      <c r="E185" s="36">
        <f>SUMIFS(СВЦЭМ!$E$33:$E$776,СВЦЭМ!$A$33:$A$776,$A185,СВЦЭМ!$B$33:$B$776,E$155)+'СЕТ СН'!$F$15</f>
        <v>199.33910523</v>
      </c>
      <c r="F185" s="36">
        <f>SUMIFS(СВЦЭМ!$E$33:$E$776,СВЦЭМ!$A$33:$A$776,$A185,СВЦЭМ!$B$33:$B$776,F$155)+'СЕТ СН'!$F$15</f>
        <v>198.40756003000001</v>
      </c>
      <c r="G185" s="36">
        <f>SUMIFS(СВЦЭМ!$E$33:$E$776,СВЦЭМ!$A$33:$A$776,$A185,СВЦЭМ!$B$33:$B$776,G$155)+'СЕТ СН'!$F$15</f>
        <v>195.20910377000001</v>
      </c>
      <c r="H185" s="36">
        <f>SUMIFS(СВЦЭМ!$E$33:$E$776,СВЦЭМ!$A$33:$A$776,$A185,СВЦЭМ!$B$33:$B$776,H$155)+'СЕТ СН'!$F$15</f>
        <v>192.33427660999999</v>
      </c>
      <c r="I185" s="36">
        <f>SUMIFS(СВЦЭМ!$E$33:$E$776,СВЦЭМ!$A$33:$A$776,$A185,СВЦЭМ!$B$33:$B$776,I$155)+'СЕТ СН'!$F$15</f>
        <v>186.77401227999999</v>
      </c>
      <c r="J185" s="36">
        <f>SUMIFS(СВЦЭМ!$E$33:$E$776,СВЦЭМ!$A$33:$A$776,$A185,СВЦЭМ!$B$33:$B$776,J$155)+'СЕТ СН'!$F$15</f>
        <v>181.42616135</v>
      </c>
      <c r="K185" s="36">
        <f>SUMIFS(СВЦЭМ!$E$33:$E$776,СВЦЭМ!$A$33:$A$776,$A185,СВЦЭМ!$B$33:$B$776,K$155)+'СЕТ СН'!$F$15</f>
        <v>179.83416822000001</v>
      </c>
      <c r="L185" s="36">
        <f>SUMIFS(СВЦЭМ!$E$33:$E$776,СВЦЭМ!$A$33:$A$776,$A185,СВЦЭМ!$B$33:$B$776,L$155)+'СЕТ СН'!$F$15</f>
        <v>173.71068789</v>
      </c>
      <c r="M185" s="36">
        <f>SUMIFS(СВЦЭМ!$E$33:$E$776,СВЦЭМ!$A$33:$A$776,$A185,СВЦЭМ!$B$33:$B$776,M$155)+'СЕТ СН'!$F$15</f>
        <v>165.69218824999999</v>
      </c>
      <c r="N185" s="36">
        <f>SUMIFS(СВЦЭМ!$E$33:$E$776,СВЦЭМ!$A$33:$A$776,$A185,СВЦЭМ!$B$33:$B$776,N$155)+'СЕТ СН'!$F$15</f>
        <v>163.03699180000001</v>
      </c>
      <c r="O185" s="36">
        <f>SUMIFS(СВЦЭМ!$E$33:$E$776,СВЦЭМ!$A$33:$A$776,$A185,СВЦЭМ!$B$33:$B$776,O$155)+'СЕТ СН'!$F$15</f>
        <v>163.98683849</v>
      </c>
      <c r="P185" s="36">
        <f>SUMIFS(СВЦЭМ!$E$33:$E$776,СВЦЭМ!$A$33:$A$776,$A185,СВЦЭМ!$B$33:$B$776,P$155)+'СЕТ СН'!$F$15</f>
        <v>165.89326783000001</v>
      </c>
      <c r="Q185" s="36">
        <f>SUMIFS(СВЦЭМ!$E$33:$E$776,СВЦЭМ!$A$33:$A$776,$A185,СВЦЭМ!$B$33:$B$776,Q$155)+'СЕТ СН'!$F$15</f>
        <v>164.61497237</v>
      </c>
      <c r="R185" s="36">
        <f>SUMIFS(СВЦЭМ!$E$33:$E$776,СВЦЭМ!$A$33:$A$776,$A185,СВЦЭМ!$B$33:$B$776,R$155)+'СЕТ СН'!$F$15</f>
        <v>162.23484310000001</v>
      </c>
      <c r="S185" s="36">
        <f>SUMIFS(СВЦЭМ!$E$33:$E$776,СВЦЭМ!$A$33:$A$776,$A185,СВЦЭМ!$B$33:$B$776,S$155)+'СЕТ СН'!$F$15</f>
        <v>160.5024851</v>
      </c>
      <c r="T185" s="36">
        <f>SUMIFS(СВЦЭМ!$E$33:$E$776,СВЦЭМ!$A$33:$A$776,$A185,СВЦЭМ!$B$33:$B$776,T$155)+'СЕТ СН'!$F$15</f>
        <v>158.03501127000001</v>
      </c>
      <c r="U185" s="36">
        <f>SUMIFS(СВЦЭМ!$E$33:$E$776,СВЦЭМ!$A$33:$A$776,$A185,СВЦЭМ!$B$33:$B$776,U$155)+'СЕТ СН'!$F$15</f>
        <v>157.83237972000001</v>
      </c>
      <c r="V185" s="36">
        <f>SUMIFS(СВЦЭМ!$E$33:$E$776,СВЦЭМ!$A$33:$A$776,$A185,СВЦЭМ!$B$33:$B$776,V$155)+'СЕТ СН'!$F$15</f>
        <v>159.88593322</v>
      </c>
      <c r="W185" s="36">
        <f>SUMIFS(СВЦЭМ!$E$33:$E$776,СВЦЭМ!$A$33:$A$776,$A185,СВЦЭМ!$B$33:$B$776,W$155)+'СЕТ СН'!$F$15</f>
        <v>162.25432748</v>
      </c>
      <c r="X185" s="36">
        <f>SUMIFS(СВЦЭМ!$E$33:$E$776,СВЦЭМ!$A$33:$A$776,$A185,СВЦЭМ!$B$33:$B$776,X$155)+'СЕТ СН'!$F$15</f>
        <v>163.37512043999999</v>
      </c>
      <c r="Y185" s="36">
        <f>SUMIFS(СВЦЭМ!$E$33:$E$776,СВЦЭМ!$A$33:$A$776,$A185,СВЦЭМ!$B$33:$B$776,Y$155)+'СЕТ СН'!$F$15</f>
        <v>167.33338176000001</v>
      </c>
    </row>
    <row r="186" spans="1:27" ht="15.75" hidden="1" x14ac:dyDescent="0.2">
      <c r="A186" s="35">
        <f t="shared" si="4"/>
        <v>44166</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146</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01.11.2020</v>
      </c>
      <c r="B191" s="36">
        <f>SUMIFS(СВЦЭМ!$F$33:$F$776,СВЦЭМ!$A$33:$A$776,$A191,СВЦЭМ!$B$33:$B$776,B$190)+'СЕТ СН'!$F$15</f>
        <v>157.03991031000001</v>
      </c>
      <c r="C191" s="36">
        <f>SUMIFS(СВЦЭМ!$F$33:$F$776,СВЦЭМ!$A$33:$A$776,$A191,СВЦЭМ!$B$33:$B$776,C$190)+'СЕТ СН'!$F$15</f>
        <v>172.23062468000001</v>
      </c>
      <c r="D191" s="36">
        <f>SUMIFS(СВЦЭМ!$F$33:$F$776,СВЦЭМ!$A$33:$A$776,$A191,СВЦЭМ!$B$33:$B$776,D$190)+'СЕТ СН'!$F$15</f>
        <v>182.25386664000001</v>
      </c>
      <c r="E191" s="36">
        <f>SUMIFS(СВЦЭМ!$F$33:$F$776,СВЦЭМ!$A$33:$A$776,$A191,СВЦЭМ!$B$33:$B$776,E$190)+'СЕТ СН'!$F$15</f>
        <v>183.73672984000001</v>
      </c>
      <c r="F191" s="36">
        <f>SUMIFS(СВЦЭМ!$F$33:$F$776,СВЦЭМ!$A$33:$A$776,$A191,СВЦЭМ!$B$33:$B$776,F$190)+'СЕТ СН'!$F$15</f>
        <v>184.87957502</v>
      </c>
      <c r="G191" s="36">
        <f>SUMIFS(СВЦЭМ!$F$33:$F$776,СВЦЭМ!$A$33:$A$776,$A191,СВЦЭМ!$B$33:$B$776,G$190)+'СЕТ СН'!$F$15</f>
        <v>182.41025969</v>
      </c>
      <c r="H191" s="36">
        <f>SUMIFS(СВЦЭМ!$F$33:$F$776,СВЦЭМ!$A$33:$A$776,$A191,СВЦЭМ!$B$33:$B$776,H$190)+'СЕТ СН'!$F$15</f>
        <v>179.01875889999999</v>
      </c>
      <c r="I191" s="36">
        <f>SUMIFS(СВЦЭМ!$F$33:$F$776,СВЦЭМ!$A$33:$A$776,$A191,СВЦЭМ!$B$33:$B$776,I$190)+'СЕТ СН'!$F$15</f>
        <v>172.55794979999999</v>
      </c>
      <c r="J191" s="36">
        <f>SUMIFS(СВЦЭМ!$F$33:$F$776,СВЦЭМ!$A$33:$A$776,$A191,СВЦЭМ!$B$33:$B$776,J$190)+'СЕТ СН'!$F$15</f>
        <v>168.67038887999999</v>
      </c>
      <c r="K191" s="36">
        <f>SUMIFS(СВЦЭМ!$F$33:$F$776,СВЦЭМ!$A$33:$A$776,$A191,СВЦЭМ!$B$33:$B$776,K$190)+'СЕТ СН'!$F$15</f>
        <v>162.05768659</v>
      </c>
      <c r="L191" s="36">
        <f>SUMIFS(СВЦЭМ!$F$33:$F$776,СВЦЭМ!$A$33:$A$776,$A191,СВЦЭМ!$B$33:$B$776,L$190)+'СЕТ СН'!$F$15</f>
        <v>156.90057895000001</v>
      </c>
      <c r="M191" s="36">
        <f>SUMIFS(СВЦЭМ!$F$33:$F$776,СВЦЭМ!$A$33:$A$776,$A191,СВЦЭМ!$B$33:$B$776,M$190)+'СЕТ СН'!$F$15</f>
        <v>148.96857611999999</v>
      </c>
      <c r="N191" s="36">
        <f>SUMIFS(СВЦЭМ!$F$33:$F$776,СВЦЭМ!$A$33:$A$776,$A191,СВЦЭМ!$B$33:$B$776,N$190)+'СЕТ СН'!$F$15</f>
        <v>148.31182570999999</v>
      </c>
      <c r="O191" s="36">
        <f>SUMIFS(СВЦЭМ!$F$33:$F$776,СВЦЭМ!$A$33:$A$776,$A191,СВЦЭМ!$B$33:$B$776,O$190)+'СЕТ СН'!$F$15</f>
        <v>149.50006396000001</v>
      </c>
      <c r="P191" s="36">
        <f>SUMIFS(СВЦЭМ!$F$33:$F$776,СВЦЭМ!$A$33:$A$776,$A191,СВЦЭМ!$B$33:$B$776,P$190)+'СЕТ СН'!$F$15</f>
        <v>154.37452797</v>
      </c>
      <c r="Q191" s="36">
        <f>SUMIFS(СВЦЭМ!$F$33:$F$776,СВЦЭМ!$A$33:$A$776,$A191,СВЦЭМ!$B$33:$B$776,Q$190)+'СЕТ СН'!$F$15</f>
        <v>154.40068482000001</v>
      </c>
      <c r="R191" s="36">
        <f>SUMIFS(СВЦЭМ!$F$33:$F$776,СВЦЭМ!$A$33:$A$776,$A191,СВЦЭМ!$B$33:$B$776,R$190)+'СЕТ СН'!$F$15</f>
        <v>152.86073771</v>
      </c>
      <c r="S191" s="36">
        <f>SUMIFS(СВЦЭМ!$F$33:$F$776,СВЦЭМ!$A$33:$A$776,$A191,СВЦЭМ!$B$33:$B$776,S$190)+'СЕТ СН'!$F$15</f>
        <v>150.24221453999999</v>
      </c>
      <c r="T191" s="36">
        <f>SUMIFS(СВЦЭМ!$F$33:$F$776,СВЦЭМ!$A$33:$A$776,$A191,СВЦЭМ!$B$33:$B$776,T$190)+'СЕТ СН'!$F$15</f>
        <v>146.58333726000001</v>
      </c>
      <c r="U191" s="36">
        <f>SUMIFS(СВЦЭМ!$F$33:$F$776,СВЦЭМ!$A$33:$A$776,$A191,СВЦЭМ!$B$33:$B$776,U$190)+'СЕТ СН'!$F$15</f>
        <v>143.89454273000001</v>
      </c>
      <c r="V191" s="36">
        <f>SUMIFS(СВЦЭМ!$F$33:$F$776,СВЦЭМ!$A$33:$A$776,$A191,СВЦЭМ!$B$33:$B$776,V$190)+'СЕТ СН'!$F$15</f>
        <v>146.51952302999999</v>
      </c>
      <c r="W191" s="36">
        <f>SUMIFS(СВЦЭМ!$F$33:$F$776,СВЦЭМ!$A$33:$A$776,$A191,СВЦЭМ!$B$33:$B$776,W$190)+'СЕТ СН'!$F$15</f>
        <v>148.11698566999999</v>
      </c>
      <c r="X191" s="36">
        <f>SUMIFS(СВЦЭМ!$F$33:$F$776,СВЦЭМ!$A$33:$A$776,$A191,СВЦЭМ!$B$33:$B$776,X$190)+'СЕТ СН'!$F$15</f>
        <v>151.10362230999999</v>
      </c>
      <c r="Y191" s="36">
        <f>SUMIFS(СВЦЭМ!$F$33:$F$776,СВЦЭМ!$A$33:$A$776,$A191,СВЦЭМ!$B$33:$B$776,Y$190)+'СЕТ СН'!$F$15</f>
        <v>154.93176274999999</v>
      </c>
      <c r="AA191" s="45"/>
    </row>
    <row r="192" spans="1:27" ht="15.75" x14ac:dyDescent="0.2">
      <c r="A192" s="35">
        <f>A191+1</f>
        <v>44137</v>
      </c>
      <c r="B192" s="36">
        <f>SUMIFS(СВЦЭМ!$F$33:$F$776,СВЦЭМ!$A$33:$A$776,$A192,СВЦЭМ!$B$33:$B$776,B$190)+'СЕТ СН'!$F$15</f>
        <v>156.56817375</v>
      </c>
      <c r="C192" s="36">
        <f>SUMIFS(СВЦЭМ!$F$33:$F$776,СВЦЭМ!$A$33:$A$776,$A192,СВЦЭМ!$B$33:$B$776,C$190)+'СЕТ СН'!$F$15</f>
        <v>176.24993007</v>
      </c>
      <c r="D192" s="36">
        <f>SUMIFS(СВЦЭМ!$F$33:$F$776,СВЦЭМ!$A$33:$A$776,$A192,СВЦЭМ!$B$33:$B$776,D$190)+'СЕТ СН'!$F$15</f>
        <v>192.41486413000001</v>
      </c>
      <c r="E192" s="36">
        <f>SUMIFS(СВЦЭМ!$F$33:$F$776,СВЦЭМ!$A$33:$A$776,$A192,СВЦЭМ!$B$33:$B$776,E$190)+'СЕТ СН'!$F$15</f>
        <v>199.42828793999999</v>
      </c>
      <c r="F192" s="36">
        <f>SUMIFS(СВЦЭМ!$F$33:$F$776,СВЦЭМ!$A$33:$A$776,$A192,СВЦЭМ!$B$33:$B$776,F$190)+'СЕТ СН'!$F$15</f>
        <v>201.16074510999999</v>
      </c>
      <c r="G192" s="36">
        <f>SUMIFS(СВЦЭМ!$F$33:$F$776,СВЦЭМ!$A$33:$A$776,$A192,СВЦЭМ!$B$33:$B$776,G$190)+'СЕТ СН'!$F$15</f>
        <v>197.46925920999999</v>
      </c>
      <c r="H192" s="36">
        <f>SUMIFS(СВЦЭМ!$F$33:$F$776,СВЦЭМ!$A$33:$A$776,$A192,СВЦЭМ!$B$33:$B$776,H$190)+'СЕТ СН'!$F$15</f>
        <v>187.85782999</v>
      </c>
      <c r="I192" s="36">
        <f>SUMIFS(СВЦЭМ!$F$33:$F$776,СВЦЭМ!$A$33:$A$776,$A192,СВЦЭМ!$B$33:$B$776,I$190)+'СЕТ СН'!$F$15</f>
        <v>172.7615337</v>
      </c>
      <c r="J192" s="36">
        <f>SUMIFS(СВЦЭМ!$F$33:$F$776,СВЦЭМ!$A$33:$A$776,$A192,СВЦЭМ!$B$33:$B$776,J$190)+'СЕТ СН'!$F$15</f>
        <v>167.72823471999999</v>
      </c>
      <c r="K192" s="36">
        <f>SUMIFS(СВЦЭМ!$F$33:$F$776,СВЦЭМ!$A$33:$A$776,$A192,СВЦЭМ!$B$33:$B$776,K$190)+'СЕТ СН'!$F$15</f>
        <v>169.09217132000001</v>
      </c>
      <c r="L192" s="36">
        <f>SUMIFS(СВЦЭМ!$F$33:$F$776,СВЦЭМ!$A$33:$A$776,$A192,СВЦЭМ!$B$33:$B$776,L$190)+'СЕТ СН'!$F$15</f>
        <v>163.74175542</v>
      </c>
      <c r="M192" s="36">
        <f>SUMIFS(СВЦЭМ!$F$33:$F$776,СВЦЭМ!$A$33:$A$776,$A192,СВЦЭМ!$B$33:$B$776,M$190)+'СЕТ СН'!$F$15</f>
        <v>155.00217727</v>
      </c>
      <c r="N192" s="36">
        <f>SUMIFS(СВЦЭМ!$F$33:$F$776,СВЦЭМ!$A$33:$A$776,$A192,СВЦЭМ!$B$33:$B$776,N$190)+'СЕТ СН'!$F$15</f>
        <v>154.31911607000001</v>
      </c>
      <c r="O192" s="36">
        <f>SUMIFS(СВЦЭМ!$F$33:$F$776,СВЦЭМ!$A$33:$A$776,$A192,СВЦЭМ!$B$33:$B$776,O$190)+'СЕТ СН'!$F$15</f>
        <v>154.21012830999999</v>
      </c>
      <c r="P192" s="36">
        <f>SUMIFS(СВЦЭМ!$F$33:$F$776,СВЦЭМ!$A$33:$A$776,$A192,СВЦЭМ!$B$33:$B$776,P$190)+'СЕТ СН'!$F$15</f>
        <v>154.99864004</v>
      </c>
      <c r="Q192" s="36">
        <f>SUMIFS(СВЦЭМ!$F$33:$F$776,СВЦЭМ!$A$33:$A$776,$A192,СВЦЭМ!$B$33:$B$776,Q$190)+'СЕТ СН'!$F$15</f>
        <v>155.12059787999999</v>
      </c>
      <c r="R192" s="36">
        <f>SUMIFS(СВЦЭМ!$F$33:$F$776,СВЦЭМ!$A$33:$A$776,$A192,СВЦЭМ!$B$33:$B$776,R$190)+'СЕТ СН'!$F$15</f>
        <v>153.79317402999999</v>
      </c>
      <c r="S192" s="36">
        <f>SUMIFS(СВЦЭМ!$F$33:$F$776,СВЦЭМ!$A$33:$A$776,$A192,СВЦЭМ!$B$33:$B$776,S$190)+'СЕТ СН'!$F$15</f>
        <v>150.38406092</v>
      </c>
      <c r="T192" s="36">
        <f>SUMIFS(СВЦЭМ!$F$33:$F$776,СВЦЭМ!$A$33:$A$776,$A192,СВЦЭМ!$B$33:$B$776,T$190)+'СЕТ СН'!$F$15</f>
        <v>145.02663375</v>
      </c>
      <c r="U192" s="36">
        <f>SUMIFS(СВЦЭМ!$F$33:$F$776,СВЦЭМ!$A$33:$A$776,$A192,СВЦЭМ!$B$33:$B$776,U$190)+'СЕТ СН'!$F$15</f>
        <v>145.12082641000001</v>
      </c>
      <c r="V192" s="36">
        <f>SUMIFS(СВЦЭМ!$F$33:$F$776,СВЦЭМ!$A$33:$A$776,$A192,СВЦЭМ!$B$33:$B$776,V$190)+'СЕТ СН'!$F$15</f>
        <v>143.02486593</v>
      </c>
      <c r="W192" s="36">
        <f>SUMIFS(СВЦЭМ!$F$33:$F$776,СВЦЭМ!$A$33:$A$776,$A192,СВЦЭМ!$B$33:$B$776,W$190)+'СЕТ СН'!$F$15</f>
        <v>146.93685375000001</v>
      </c>
      <c r="X192" s="36">
        <f>SUMIFS(СВЦЭМ!$F$33:$F$776,СВЦЭМ!$A$33:$A$776,$A192,СВЦЭМ!$B$33:$B$776,X$190)+'СЕТ СН'!$F$15</f>
        <v>148.72177603</v>
      </c>
      <c r="Y192" s="36">
        <f>SUMIFS(СВЦЭМ!$F$33:$F$776,СВЦЭМ!$A$33:$A$776,$A192,СВЦЭМ!$B$33:$B$776,Y$190)+'СЕТ СН'!$F$15</f>
        <v>154.24292</v>
      </c>
    </row>
    <row r="193" spans="1:25" ht="15.75" x14ac:dyDescent="0.2">
      <c r="A193" s="35">
        <f t="shared" ref="A193:A221" si="5">A192+1</f>
        <v>44138</v>
      </c>
      <c r="B193" s="36">
        <f>SUMIFS(СВЦЭМ!$F$33:$F$776,СВЦЭМ!$A$33:$A$776,$A193,СВЦЭМ!$B$33:$B$776,B$190)+'СЕТ СН'!$F$15</f>
        <v>166.91059709999999</v>
      </c>
      <c r="C193" s="36">
        <f>SUMIFS(СВЦЭМ!$F$33:$F$776,СВЦЭМ!$A$33:$A$776,$A193,СВЦЭМ!$B$33:$B$776,C$190)+'СЕТ СН'!$F$15</f>
        <v>183.62682187999999</v>
      </c>
      <c r="D193" s="36">
        <f>SUMIFS(СВЦЭМ!$F$33:$F$776,СВЦЭМ!$A$33:$A$776,$A193,СВЦЭМ!$B$33:$B$776,D$190)+'СЕТ СН'!$F$15</f>
        <v>193.83109905000001</v>
      </c>
      <c r="E193" s="36">
        <f>SUMIFS(СВЦЭМ!$F$33:$F$776,СВЦЭМ!$A$33:$A$776,$A193,СВЦЭМ!$B$33:$B$776,E$190)+'СЕТ СН'!$F$15</f>
        <v>195.25933809</v>
      </c>
      <c r="F193" s="36">
        <f>SUMIFS(СВЦЭМ!$F$33:$F$776,СВЦЭМ!$A$33:$A$776,$A193,СВЦЭМ!$B$33:$B$776,F$190)+'СЕТ СН'!$F$15</f>
        <v>194.99274951000001</v>
      </c>
      <c r="G193" s="36">
        <f>SUMIFS(СВЦЭМ!$F$33:$F$776,СВЦЭМ!$A$33:$A$776,$A193,СВЦЭМ!$B$33:$B$776,G$190)+'СЕТ СН'!$F$15</f>
        <v>191.53523365000001</v>
      </c>
      <c r="H193" s="36">
        <f>SUMIFS(СВЦЭМ!$F$33:$F$776,СВЦЭМ!$A$33:$A$776,$A193,СВЦЭМ!$B$33:$B$776,H$190)+'СЕТ СН'!$F$15</f>
        <v>182.2347637</v>
      </c>
      <c r="I193" s="36">
        <f>SUMIFS(СВЦЭМ!$F$33:$F$776,СВЦЭМ!$A$33:$A$776,$A193,СВЦЭМ!$B$33:$B$776,I$190)+'СЕТ СН'!$F$15</f>
        <v>170.01768727999999</v>
      </c>
      <c r="J193" s="36">
        <f>SUMIFS(СВЦЭМ!$F$33:$F$776,СВЦЭМ!$A$33:$A$776,$A193,СВЦЭМ!$B$33:$B$776,J$190)+'СЕТ СН'!$F$15</f>
        <v>165.72003681999999</v>
      </c>
      <c r="K193" s="36">
        <f>SUMIFS(СВЦЭМ!$F$33:$F$776,СВЦЭМ!$A$33:$A$776,$A193,СВЦЭМ!$B$33:$B$776,K$190)+'СЕТ СН'!$F$15</f>
        <v>165.48888031999999</v>
      </c>
      <c r="L193" s="36">
        <f>SUMIFS(СВЦЭМ!$F$33:$F$776,СВЦЭМ!$A$33:$A$776,$A193,СВЦЭМ!$B$33:$B$776,L$190)+'СЕТ СН'!$F$15</f>
        <v>160.43850007</v>
      </c>
      <c r="M193" s="36">
        <f>SUMIFS(СВЦЭМ!$F$33:$F$776,СВЦЭМ!$A$33:$A$776,$A193,СВЦЭМ!$B$33:$B$776,M$190)+'СЕТ СН'!$F$15</f>
        <v>155.12054469</v>
      </c>
      <c r="N193" s="36">
        <f>SUMIFS(СВЦЭМ!$F$33:$F$776,СВЦЭМ!$A$33:$A$776,$A193,СВЦЭМ!$B$33:$B$776,N$190)+'СЕТ СН'!$F$15</f>
        <v>153.11518577999999</v>
      </c>
      <c r="O193" s="36">
        <f>SUMIFS(СВЦЭМ!$F$33:$F$776,СВЦЭМ!$A$33:$A$776,$A193,СВЦЭМ!$B$33:$B$776,O$190)+'СЕТ СН'!$F$15</f>
        <v>154.63208556999999</v>
      </c>
      <c r="P193" s="36">
        <f>SUMIFS(СВЦЭМ!$F$33:$F$776,СВЦЭМ!$A$33:$A$776,$A193,СВЦЭМ!$B$33:$B$776,P$190)+'СЕТ СН'!$F$15</f>
        <v>155.79166566999999</v>
      </c>
      <c r="Q193" s="36">
        <f>SUMIFS(СВЦЭМ!$F$33:$F$776,СВЦЭМ!$A$33:$A$776,$A193,СВЦЭМ!$B$33:$B$776,Q$190)+'СЕТ СН'!$F$15</f>
        <v>156.33436302000001</v>
      </c>
      <c r="R193" s="36">
        <f>SUMIFS(СВЦЭМ!$F$33:$F$776,СВЦЭМ!$A$33:$A$776,$A193,СВЦЭМ!$B$33:$B$776,R$190)+'СЕТ СН'!$F$15</f>
        <v>155.40863074000001</v>
      </c>
      <c r="S193" s="36">
        <f>SUMIFS(СВЦЭМ!$F$33:$F$776,СВЦЭМ!$A$33:$A$776,$A193,СВЦЭМ!$B$33:$B$776,S$190)+'СЕТ СН'!$F$15</f>
        <v>157.26715125000001</v>
      </c>
      <c r="T193" s="36">
        <f>SUMIFS(СВЦЭМ!$F$33:$F$776,СВЦЭМ!$A$33:$A$776,$A193,СВЦЭМ!$B$33:$B$776,T$190)+'СЕТ СН'!$F$15</f>
        <v>147.16012588999999</v>
      </c>
      <c r="U193" s="36">
        <f>SUMIFS(СВЦЭМ!$F$33:$F$776,СВЦЭМ!$A$33:$A$776,$A193,СВЦЭМ!$B$33:$B$776,U$190)+'СЕТ СН'!$F$15</f>
        <v>145.431929</v>
      </c>
      <c r="V193" s="36">
        <f>SUMIFS(СВЦЭМ!$F$33:$F$776,СВЦЭМ!$A$33:$A$776,$A193,СВЦЭМ!$B$33:$B$776,V$190)+'СЕТ СН'!$F$15</f>
        <v>144.92907159000001</v>
      </c>
      <c r="W193" s="36">
        <f>SUMIFS(СВЦЭМ!$F$33:$F$776,СВЦЭМ!$A$33:$A$776,$A193,СВЦЭМ!$B$33:$B$776,W$190)+'СЕТ СН'!$F$15</f>
        <v>147.14383434000001</v>
      </c>
      <c r="X193" s="36">
        <f>SUMIFS(СВЦЭМ!$F$33:$F$776,СВЦЭМ!$A$33:$A$776,$A193,СВЦЭМ!$B$33:$B$776,X$190)+'СЕТ СН'!$F$15</f>
        <v>154.77907492</v>
      </c>
      <c r="Y193" s="36">
        <f>SUMIFS(СВЦЭМ!$F$33:$F$776,СВЦЭМ!$A$33:$A$776,$A193,СВЦЭМ!$B$33:$B$776,Y$190)+'СЕТ СН'!$F$15</f>
        <v>161.33691603</v>
      </c>
    </row>
    <row r="194" spans="1:25" ht="15.75" x14ac:dyDescent="0.2">
      <c r="A194" s="35">
        <f t="shared" si="5"/>
        <v>44139</v>
      </c>
      <c r="B194" s="36">
        <f>SUMIFS(СВЦЭМ!$F$33:$F$776,СВЦЭМ!$A$33:$A$776,$A194,СВЦЭМ!$B$33:$B$776,B$190)+'СЕТ СН'!$F$15</f>
        <v>159.76782997000001</v>
      </c>
      <c r="C194" s="36">
        <f>SUMIFS(СВЦЭМ!$F$33:$F$776,СВЦЭМ!$A$33:$A$776,$A194,СВЦЭМ!$B$33:$B$776,C$190)+'СЕТ СН'!$F$15</f>
        <v>176.5610015</v>
      </c>
      <c r="D194" s="36">
        <f>SUMIFS(СВЦЭМ!$F$33:$F$776,СВЦЭМ!$A$33:$A$776,$A194,СВЦЭМ!$B$33:$B$776,D$190)+'СЕТ СН'!$F$15</f>
        <v>189.27809427</v>
      </c>
      <c r="E194" s="36">
        <f>SUMIFS(СВЦЭМ!$F$33:$F$776,СВЦЭМ!$A$33:$A$776,$A194,СВЦЭМ!$B$33:$B$776,E$190)+'СЕТ СН'!$F$15</f>
        <v>190.31721229999999</v>
      </c>
      <c r="F194" s="36">
        <f>SUMIFS(СВЦЭМ!$F$33:$F$776,СВЦЭМ!$A$33:$A$776,$A194,СВЦЭМ!$B$33:$B$776,F$190)+'СЕТ СН'!$F$15</f>
        <v>188.53723690000001</v>
      </c>
      <c r="G194" s="36">
        <f>SUMIFS(СВЦЭМ!$F$33:$F$776,СВЦЭМ!$A$33:$A$776,$A194,СВЦЭМ!$B$33:$B$776,G$190)+'СЕТ СН'!$F$15</f>
        <v>185.69563056999999</v>
      </c>
      <c r="H194" s="36">
        <f>SUMIFS(СВЦЭМ!$F$33:$F$776,СВЦЭМ!$A$33:$A$776,$A194,СВЦЭМ!$B$33:$B$776,H$190)+'СЕТ СН'!$F$15</f>
        <v>180.66509353000001</v>
      </c>
      <c r="I194" s="36">
        <f>SUMIFS(СВЦЭМ!$F$33:$F$776,СВЦЭМ!$A$33:$A$776,$A194,СВЦЭМ!$B$33:$B$776,I$190)+'СЕТ СН'!$F$15</f>
        <v>171.36468349</v>
      </c>
      <c r="J194" s="36">
        <f>SUMIFS(СВЦЭМ!$F$33:$F$776,СВЦЭМ!$A$33:$A$776,$A194,СВЦЭМ!$B$33:$B$776,J$190)+'СЕТ СН'!$F$15</f>
        <v>164.62701199</v>
      </c>
      <c r="K194" s="36">
        <f>SUMIFS(СВЦЭМ!$F$33:$F$776,СВЦЭМ!$A$33:$A$776,$A194,СВЦЭМ!$B$33:$B$776,K$190)+'СЕТ СН'!$F$15</f>
        <v>164.20341069</v>
      </c>
      <c r="L194" s="36">
        <f>SUMIFS(СВЦЭМ!$F$33:$F$776,СВЦЭМ!$A$33:$A$776,$A194,СВЦЭМ!$B$33:$B$776,L$190)+'СЕТ СН'!$F$15</f>
        <v>158.95215551000001</v>
      </c>
      <c r="M194" s="36">
        <f>SUMIFS(СВЦЭМ!$F$33:$F$776,СВЦЭМ!$A$33:$A$776,$A194,СВЦЭМ!$B$33:$B$776,M$190)+'СЕТ СН'!$F$15</f>
        <v>150.06558625</v>
      </c>
      <c r="N194" s="36">
        <f>SUMIFS(СВЦЭМ!$F$33:$F$776,СВЦЭМ!$A$33:$A$776,$A194,СВЦЭМ!$B$33:$B$776,N$190)+'СЕТ СН'!$F$15</f>
        <v>146.34547147000001</v>
      </c>
      <c r="O194" s="36">
        <f>SUMIFS(СВЦЭМ!$F$33:$F$776,СВЦЭМ!$A$33:$A$776,$A194,СВЦЭМ!$B$33:$B$776,O$190)+'СЕТ СН'!$F$15</f>
        <v>148.26501611</v>
      </c>
      <c r="P194" s="36">
        <f>SUMIFS(СВЦЭМ!$F$33:$F$776,СВЦЭМ!$A$33:$A$776,$A194,СВЦЭМ!$B$33:$B$776,P$190)+'СЕТ СН'!$F$15</f>
        <v>152.24244145</v>
      </c>
      <c r="Q194" s="36">
        <f>SUMIFS(СВЦЭМ!$F$33:$F$776,СВЦЭМ!$A$33:$A$776,$A194,СВЦЭМ!$B$33:$B$776,Q$190)+'СЕТ СН'!$F$15</f>
        <v>152.41140224</v>
      </c>
      <c r="R194" s="36">
        <f>SUMIFS(СВЦЭМ!$F$33:$F$776,СВЦЭМ!$A$33:$A$776,$A194,СВЦЭМ!$B$33:$B$776,R$190)+'СЕТ СН'!$F$15</f>
        <v>151.1862016</v>
      </c>
      <c r="S194" s="36">
        <f>SUMIFS(СВЦЭМ!$F$33:$F$776,СВЦЭМ!$A$33:$A$776,$A194,СВЦЭМ!$B$33:$B$776,S$190)+'СЕТ СН'!$F$15</f>
        <v>149.10366024999999</v>
      </c>
      <c r="T194" s="36">
        <f>SUMIFS(СВЦЭМ!$F$33:$F$776,СВЦЭМ!$A$33:$A$776,$A194,СВЦЭМ!$B$33:$B$776,T$190)+'СЕТ СН'!$F$15</f>
        <v>150.74337260999999</v>
      </c>
      <c r="U194" s="36">
        <f>SUMIFS(СВЦЭМ!$F$33:$F$776,СВЦЭМ!$A$33:$A$776,$A194,СВЦЭМ!$B$33:$B$776,U$190)+'СЕТ СН'!$F$15</f>
        <v>150.85061084</v>
      </c>
      <c r="V194" s="36">
        <f>SUMIFS(СВЦЭМ!$F$33:$F$776,СВЦЭМ!$A$33:$A$776,$A194,СВЦЭМ!$B$33:$B$776,V$190)+'СЕТ СН'!$F$15</f>
        <v>148.19535010999999</v>
      </c>
      <c r="W194" s="36">
        <f>SUMIFS(СВЦЭМ!$F$33:$F$776,СВЦЭМ!$A$33:$A$776,$A194,СВЦЭМ!$B$33:$B$776,W$190)+'СЕТ СН'!$F$15</f>
        <v>148.04780045999999</v>
      </c>
      <c r="X194" s="36">
        <f>SUMIFS(СВЦЭМ!$F$33:$F$776,СВЦЭМ!$A$33:$A$776,$A194,СВЦЭМ!$B$33:$B$776,X$190)+'СЕТ СН'!$F$15</f>
        <v>148.63633969</v>
      </c>
      <c r="Y194" s="36">
        <f>SUMIFS(СВЦЭМ!$F$33:$F$776,СВЦЭМ!$A$33:$A$776,$A194,СВЦЭМ!$B$33:$B$776,Y$190)+'СЕТ СН'!$F$15</f>
        <v>154.43422075000001</v>
      </c>
    </row>
    <row r="195" spans="1:25" ht="15.75" x14ac:dyDescent="0.2">
      <c r="A195" s="35">
        <f t="shared" si="5"/>
        <v>44140</v>
      </c>
      <c r="B195" s="36">
        <f>SUMIFS(СВЦЭМ!$F$33:$F$776,СВЦЭМ!$A$33:$A$776,$A195,СВЦЭМ!$B$33:$B$776,B$190)+'СЕТ СН'!$F$15</f>
        <v>152.67073932</v>
      </c>
      <c r="C195" s="36">
        <f>SUMIFS(СВЦЭМ!$F$33:$F$776,СВЦЭМ!$A$33:$A$776,$A195,СВЦЭМ!$B$33:$B$776,C$190)+'СЕТ СН'!$F$15</f>
        <v>167.66796825</v>
      </c>
      <c r="D195" s="36">
        <f>SUMIFS(СВЦЭМ!$F$33:$F$776,СВЦЭМ!$A$33:$A$776,$A195,СВЦЭМ!$B$33:$B$776,D$190)+'СЕТ СН'!$F$15</f>
        <v>178.17309442999999</v>
      </c>
      <c r="E195" s="36">
        <f>SUMIFS(СВЦЭМ!$F$33:$F$776,СВЦЭМ!$A$33:$A$776,$A195,СВЦЭМ!$B$33:$B$776,E$190)+'СЕТ СН'!$F$15</f>
        <v>178.16893553</v>
      </c>
      <c r="F195" s="36">
        <f>SUMIFS(СВЦЭМ!$F$33:$F$776,СВЦЭМ!$A$33:$A$776,$A195,СВЦЭМ!$B$33:$B$776,F$190)+'СЕТ СН'!$F$15</f>
        <v>178.79646188999999</v>
      </c>
      <c r="G195" s="36">
        <f>SUMIFS(СВЦЭМ!$F$33:$F$776,СВЦЭМ!$A$33:$A$776,$A195,СВЦЭМ!$B$33:$B$776,G$190)+'СЕТ СН'!$F$15</f>
        <v>177.17704717999999</v>
      </c>
      <c r="H195" s="36">
        <f>SUMIFS(СВЦЭМ!$F$33:$F$776,СВЦЭМ!$A$33:$A$776,$A195,СВЦЭМ!$B$33:$B$776,H$190)+'СЕТ СН'!$F$15</f>
        <v>173.59344174</v>
      </c>
      <c r="I195" s="36">
        <f>SUMIFS(СВЦЭМ!$F$33:$F$776,СВЦЭМ!$A$33:$A$776,$A195,СВЦЭМ!$B$33:$B$776,I$190)+'СЕТ СН'!$F$15</f>
        <v>176.11756070999999</v>
      </c>
      <c r="J195" s="36">
        <f>SUMIFS(СВЦЭМ!$F$33:$F$776,СВЦЭМ!$A$33:$A$776,$A195,СВЦЭМ!$B$33:$B$776,J$190)+'СЕТ СН'!$F$15</f>
        <v>173.08583512999999</v>
      </c>
      <c r="K195" s="36">
        <f>SUMIFS(СВЦЭМ!$F$33:$F$776,СВЦЭМ!$A$33:$A$776,$A195,СВЦЭМ!$B$33:$B$776,K$190)+'СЕТ СН'!$F$15</f>
        <v>172.01076653999999</v>
      </c>
      <c r="L195" s="36">
        <f>SUMIFS(СВЦЭМ!$F$33:$F$776,СВЦЭМ!$A$33:$A$776,$A195,СВЦЭМ!$B$33:$B$776,L$190)+'СЕТ СН'!$F$15</f>
        <v>169.03584803999999</v>
      </c>
      <c r="M195" s="36">
        <f>SUMIFS(СВЦЭМ!$F$33:$F$776,СВЦЭМ!$A$33:$A$776,$A195,СВЦЭМ!$B$33:$B$776,M$190)+'СЕТ СН'!$F$15</f>
        <v>159.73894934</v>
      </c>
      <c r="N195" s="36">
        <f>SUMIFS(СВЦЭМ!$F$33:$F$776,СВЦЭМ!$A$33:$A$776,$A195,СВЦЭМ!$B$33:$B$776,N$190)+'СЕТ СН'!$F$15</f>
        <v>154.15740113999999</v>
      </c>
      <c r="O195" s="36">
        <f>SUMIFS(СВЦЭМ!$F$33:$F$776,СВЦЭМ!$A$33:$A$776,$A195,СВЦЭМ!$B$33:$B$776,O$190)+'СЕТ СН'!$F$15</f>
        <v>155.49658711000001</v>
      </c>
      <c r="P195" s="36">
        <f>SUMIFS(СВЦЭМ!$F$33:$F$776,СВЦЭМ!$A$33:$A$776,$A195,СВЦЭМ!$B$33:$B$776,P$190)+'СЕТ СН'!$F$15</f>
        <v>155.81704153000001</v>
      </c>
      <c r="Q195" s="36">
        <f>SUMIFS(СВЦЭМ!$F$33:$F$776,СВЦЭМ!$A$33:$A$776,$A195,СВЦЭМ!$B$33:$B$776,Q$190)+'СЕТ СН'!$F$15</f>
        <v>156.48906776000001</v>
      </c>
      <c r="R195" s="36">
        <f>SUMIFS(СВЦЭМ!$F$33:$F$776,СВЦЭМ!$A$33:$A$776,$A195,СВЦЭМ!$B$33:$B$776,R$190)+'СЕТ СН'!$F$15</f>
        <v>155.19743928</v>
      </c>
      <c r="S195" s="36">
        <f>SUMIFS(СВЦЭМ!$F$33:$F$776,СВЦЭМ!$A$33:$A$776,$A195,СВЦЭМ!$B$33:$B$776,S$190)+'СЕТ СН'!$F$15</f>
        <v>153.89665919999999</v>
      </c>
      <c r="T195" s="36">
        <f>SUMIFS(СВЦЭМ!$F$33:$F$776,СВЦЭМ!$A$33:$A$776,$A195,СВЦЭМ!$B$33:$B$776,T$190)+'СЕТ СН'!$F$15</f>
        <v>143.43865868</v>
      </c>
      <c r="U195" s="36">
        <f>SUMIFS(СВЦЭМ!$F$33:$F$776,СВЦЭМ!$A$33:$A$776,$A195,СВЦЭМ!$B$33:$B$776,U$190)+'СЕТ СН'!$F$15</f>
        <v>142.57334222</v>
      </c>
      <c r="V195" s="36">
        <f>SUMIFS(СВЦЭМ!$F$33:$F$776,СВЦЭМ!$A$33:$A$776,$A195,СВЦЭМ!$B$33:$B$776,V$190)+'СЕТ СН'!$F$15</f>
        <v>146.86702839</v>
      </c>
      <c r="W195" s="36">
        <f>SUMIFS(СВЦЭМ!$F$33:$F$776,СВЦЭМ!$A$33:$A$776,$A195,СВЦЭМ!$B$33:$B$776,W$190)+'СЕТ СН'!$F$15</f>
        <v>153.67183352000001</v>
      </c>
      <c r="X195" s="36">
        <f>SUMIFS(СВЦЭМ!$F$33:$F$776,СВЦЭМ!$A$33:$A$776,$A195,СВЦЭМ!$B$33:$B$776,X$190)+'СЕТ СН'!$F$15</f>
        <v>156.13547075</v>
      </c>
      <c r="Y195" s="36">
        <f>SUMIFS(СВЦЭМ!$F$33:$F$776,СВЦЭМ!$A$33:$A$776,$A195,СВЦЭМ!$B$33:$B$776,Y$190)+'СЕТ СН'!$F$15</f>
        <v>163.98722649000001</v>
      </c>
    </row>
    <row r="196" spans="1:25" ht="15.75" x14ac:dyDescent="0.2">
      <c r="A196" s="35">
        <f t="shared" si="5"/>
        <v>44141</v>
      </c>
      <c r="B196" s="36">
        <f>SUMIFS(СВЦЭМ!$F$33:$F$776,СВЦЭМ!$A$33:$A$776,$A196,СВЦЭМ!$B$33:$B$776,B$190)+'СЕТ СН'!$F$15</f>
        <v>160.04644773999999</v>
      </c>
      <c r="C196" s="36">
        <f>SUMIFS(СВЦЭМ!$F$33:$F$776,СВЦЭМ!$A$33:$A$776,$A196,СВЦЭМ!$B$33:$B$776,C$190)+'СЕТ СН'!$F$15</f>
        <v>174.74064465000001</v>
      </c>
      <c r="D196" s="36">
        <f>SUMIFS(СВЦЭМ!$F$33:$F$776,СВЦЭМ!$A$33:$A$776,$A196,СВЦЭМ!$B$33:$B$776,D$190)+'СЕТ СН'!$F$15</f>
        <v>186.15197653999999</v>
      </c>
      <c r="E196" s="36">
        <f>SUMIFS(СВЦЭМ!$F$33:$F$776,СВЦЭМ!$A$33:$A$776,$A196,СВЦЭМ!$B$33:$B$776,E$190)+'СЕТ СН'!$F$15</f>
        <v>186.63367711999999</v>
      </c>
      <c r="F196" s="36">
        <f>SUMIFS(СВЦЭМ!$F$33:$F$776,СВЦЭМ!$A$33:$A$776,$A196,СВЦЭМ!$B$33:$B$776,F$190)+'СЕТ СН'!$F$15</f>
        <v>186.96625208</v>
      </c>
      <c r="G196" s="36">
        <f>SUMIFS(СВЦЭМ!$F$33:$F$776,СВЦЭМ!$A$33:$A$776,$A196,СВЦЭМ!$B$33:$B$776,G$190)+'СЕТ СН'!$F$15</f>
        <v>184.93998629999999</v>
      </c>
      <c r="H196" s="36">
        <f>SUMIFS(СВЦЭМ!$F$33:$F$776,СВЦЭМ!$A$33:$A$776,$A196,СВЦЭМ!$B$33:$B$776,H$190)+'СЕТ СН'!$F$15</f>
        <v>179.67120118</v>
      </c>
      <c r="I196" s="36">
        <f>SUMIFS(СВЦЭМ!$F$33:$F$776,СВЦЭМ!$A$33:$A$776,$A196,СВЦЭМ!$B$33:$B$776,I$190)+'СЕТ СН'!$F$15</f>
        <v>180.45890850999999</v>
      </c>
      <c r="J196" s="36">
        <f>SUMIFS(СВЦЭМ!$F$33:$F$776,СВЦЭМ!$A$33:$A$776,$A196,СВЦЭМ!$B$33:$B$776,J$190)+'СЕТ СН'!$F$15</f>
        <v>179.10474814</v>
      </c>
      <c r="K196" s="36">
        <f>SUMIFS(СВЦЭМ!$F$33:$F$776,СВЦЭМ!$A$33:$A$776,$A196,СВЦЭМ!$B$33:$B$776,K$190)+'СЕТ СН'!$F$15</f>
        <v>176.57266421</v>
      </c>
      <c r="L196" s="36">
        <f>SUMIFS(СВЦЭМ!$F$33:$F$776,СВЦЭМ!$A$33:$A$776,$A196,СВЦЭМ!$B$33:$B$776,L$190)+'СЕТ СН'!$F$15</f>
        <v>172.44074685000001</v>
      </c>
      <c r="M196" s="36">
        <f>SUMIFS(СВЦЭМ!$F$33:$F$776,СВЦЭМ!$A$33:$A$776,$A196,СВЦЭМ!$B$33:$B$776,M$190)+'СЕТ СН'!$F$15</f>
        <v>166.47749506</v>
      </c>
      <c r="N196" s="36">
        <f>SUMIFS(СВЦЭМ!$F$33:$F$776,СВЦЭМ!$A$33:$A$776,$A196,СВЦЭМ!$B$33:$B$776,N$190)+'СЕТ СН'!$F$15</f>
        <v>157.57418852000001</v>
      </c>
      <c r="O196" s="36">
        <f>SUMIFS(СВЦЭМ!$F$33:$F$776,СВЦЭМ!$A$33:$A$776,$A196,СВЦЭМ!$B$33:$B$776,O$190)+'СЕТ СН'!$F$15</f>
        <v>155.24128266</v>
      </c>
      <c r="P196" s="36">
        <f>SUMIFS(СВЦЭМ!$F$33:$F$776,СВЦЭМ!$A$33:$A$776,$A196,СВЦЭМ!$B$33:$B$776,P$190)+'СЕТ СН'!$F$15</f>
        <v>156.28781182</v>
      </c>
      <c r="Q196" s="36">
        <f>SUMIFS(СВЦЭМ!$F$33:$F$776,СВЦЭМ!$A$33:$A$776,$A196,СВЦЭМ!$B$33:$B$776,Q$190)+'СЕТ СН'!$F$15</f>
        <v>158.62657406</v>
      </c>
      <c r="R196" s="36">
        <f>SUMIFS(СВЦЭМ!$F$33:$F$776,СВЦЭМ!$A$33:$A$776,$A196,СВЦЭМ!$B$33:$B$776,R$190)+'СЕТ СН'!$F$15</f>
        <v>157.51167665</v>
      </c>
      <c r="S196" s="36">
        <f>SUMIFS(СВЦЭМ!$F$33:$F$776,СВЦЭМ!$A$33:$A$776,$A196,СВЦЭМ!$B$33:$B$776,S$190)+'СЕТ СН'!$F$15</f>
        <v>155.78379226999999</v>
      </c>
      <c r="T196" s="36">
        <f>SUMIFS(СВЦЭМ!$F$33:$F$776,СВЦЭМ!$A$33:$A$776,$A196,СВЦЭМ!$B$33:$B$776,T$190)+'СЕТ СН'!$F$15</f>
        <v>147.98864358</v>
      </c>
      <c r="U196" s="36">
        <f>SUMIFS(СВЦЭМ!$F$33:$F$776,СВЦЭМ!$A$33:$A$776,$A196,СВЦЭМ!$B$33:$B$776,U$190)+'СЕТ СН'!$F$15</f>
        <v>147.92573349</v>
      </c>
      <c r="V196" s="36">
        <f>SUMIFS(СВЦЭМ!$F$33:$F$776,СВЦЭМ!$A$33:$A$776,$A196,СВЦЭМ!$B$33:$B$776,V$190)+'СЕТ СН'!$F$15</f>
        <v>150.14383386</v>
      </c>
      <c r="W196" s="36">
        <f>SUMIFS(СВЦЭМ!$F$33:$F$776,СВЦЭМ!$A$33:$A$776,$A196,СВЦЭМ!$B$33:$B$776,W$190)+'СЕТ СН'!$F$15</f>
        <v>156.95303835999999</v>
      </c>
      <c r="X196" s="36">
        <f>SUMIFS(СВЦЭМ!$F$33:$F$776,СВЦЭМ!$A$33:$A$776,$A196,СВЦЭМ!$B$33:$B$776,X$190)+'СЕТ СН'!$F$15</f>
        <v>159.28534581</v>
      </c>
      <c r="Y196" s="36">
        <f>SUMIFS(СВЦЭМ!$F$33:$F$776,СВЦЭМ!$A$33:$A$776,$A196,СВЦЭМ!$B$33:$B$776,Y$190)+'СЕТ СН'!$F$15</f>
        <v>164.39070942000001</v>
      </c>
    </row>
    <row r="197" spans="1:25" ht="15.75" x14ac:dyDescent="0.2">
      <c r="A197" s="35">
        <f t="shared" si="5"/>
        <v>44142</v>
      </c>
      <c r="B197" s="36">
        <f>SUMIFS(СВЦЭМ!$F$33:$F$776,СВЦЭМ!$A$33:$A$776,$A197,СВЦЭМ!$B$33:$B$776,B$190)+'СЕТ СН'!$F$15</f>
        <v>165.30136171999999</v>
      </c>
      <c r="C197" s="36">
        <f>SUMIFS(СВЦЭМ!$F$33:$F$776,СВЦЭМ!$A$33:$A$776,$A197,СВЦЭМ!$B$33:$B$776,C$190)+'СЕТ СН'!$F$15</f>
        <v>179.62706725999999</v>
      </c>
      <c r="D197" s="36">
        <f>SUMIFS(СВЦЭМ!$F$33:$F$776,СВЦЭМ!$A$33:$A$776,$A197,СВЦЭМ!$B$33:$B$776,D$190)+'СЕТ СН'!$F$15</f>
        <v>192.57863619</v>
      </c>
      <c r="E197" s="36">
        <f>SUMIFS(СВЦЭМ!$F$33:$F$776,СВЦЭМ!$A$33:$A$776,$A197,СВЦЭМ!$B$33:$B$776,E$190)+'СЕТ СН'!$F$15</f>
        <v>194.7842296</v>
      </c>
      <c r="F197" s="36">
        <f>SUMIFS(СВЦЭМ!$F$33:$F$776,СВЦЭМ!$A$33:$A$776,$A197,СВЦЭМ!$B$33:$B$776,F$190)+'СЕТ СН'!$F$15</f>
        <v>192.90583244999999</v>
      </c>
      <c r="G197" s="36">
        <f>SUMIFS(СВЦЭМ!$F$33:$F$776,СВЦЭМ!$A$33:$A$776,$A197,СВЦЭМ!$B$33:$B$776,G$190)+'СЕТ СН'!$F$15</f>
        <v>190.79895550000001</v>
      </c>
      <c r="H197" s="36">
        <f>SUMIFS(СВЦЭМ!$F$33:$F$776,СВЦЭМ!$A$33:$A$776,$A197,СВЦЭМ!$B$33:$B$776,H$190)+'СЕТ СН'!$F$15</f>
        <v>187.53042303000001</v>
      </c>
      <c r="I197" s="36">
        <f>SUMIFS(СВЦЭМ!$F$33:$F$776,СВЦЭМ!$A$33:$A$776,$A197,СВЦЭМ!$B$33:$B$776,I$190)+'СЕТ СН'!$F$15</f>
        <v>178.04295393000001</v>
      </c>
      <c r="J197" s="36">
        <f>SUMIFS(СВЦЭМ!$F$33:$F$776,СВЦЭМ!$A$33:$A$776,$A197,СВЦЭМ!$B$33:$B$776,J$190)+'СЕТ СН'!$F$15</f>
        <v>170.48867799999999</v>
      </c>
      <c r="K197" s="36">
        <f>SUMIFS(СВЦЭМ!$F$33:$F$776,СВЦЭМ!$A$33:$A$776,$A197,СВЦЭМ!$B$33:$B$776,K$190)+'СЕТ СН'!$F$15</f>
        <v>165.72761123999999</v>
      </c>
      <c r="L197" s="36">
        <f>SUMIFS(СВЦЭМ!$F$33:$F$776,СВЦЭМ!$A$33:$A$776,$A197,СВЦЭМ!$B$33:$B$776,L$190)+'СЕТ СН'!$F$15</f>
        <v>160.17192269</v>
      </c>
      <c r="M197" s="36">
        <f>SUMIFS(СВЦЭМ!$F$33:$F$776,СВЦЭМ!$A$33:$A$776,$A197,СВЦЭМ!$B$33:$B$776,M$190)+'СЕТ СН'!$F$15</f>
        <v>152.55905867000001</v>
      </c>
      <c r="N197" s="36">
        <f>SUMIFS(СВЦЭМ!$F$33:$F$776,СВЦЭМ!$A$33:$A$776,$A197,СВЦЭМ!$B$33:$B$776,N$190)+'СЕТ СН'!$F$15</f>
        <v>149.41120916</v>
      </c>
      <c r="O197" s="36">
        <f>SUMIFS(СВЦЭМ!$F$33:$F$776,СВЦЭМ!$A$33:$A$776,$A197,СВЦЭМ!$B$33:$B$776,O$190)+'СЕТ СН'!$F$15</f>
        <v>152.00943938</v>
      </c>
      <c r="P197" s="36">
        <f>SUMIFS(СВЦЭМ!$F$33:$F$776,СВЦЭМ!$A$33:$A$776,$A197,СВЦЭМ!$B$33:$B$776,P$190)+'СЕТ СН'!$F$15</f>
        <v>152.08213904999999</v>
      </c>
      <c r="Q197" s="36">
        <f>SUMIFS(СВЦЭМ!$F$33:$F$776,СВЦЭМ!$A$33:$A$776,$A197,СВЦЭМ!$B$33:$B$776,Q$190)+'СЕТ СН'!$F$15</f>
        <v>150.68504949999999</v>
      </c>
      <c r="R197" s="36">
        <f>SUMIFS(СВЦЭМ!$F$33:$F$776,СВЦЭМ!$A$33:$A$776,$A197,СВЦЭМ!$B$33:$B$776,R$190)+'СЕТ СН'!$F$15</f>
        <v>148.32730921999999</v>
      </c>
      <c r="S197" s="36">
        <f>SUMIFS(СВЦЭМ!$F$33:$F$776,СВЦЭМ!$A$33:$A$776,$A197,СВЦЭМ!$B$33:$B$776,S$190)+'СЕТ СН'!$F$15</f>
        <v>147.58800128999999</v>
      </c>
      <c r="T197" s="36">
        <f>SUMIFS(СВЦЭМ!$F$33:$F$776,СВЦЭМ!$A$33:$A$776,$A197,СВЦЭМ!$B$33:$B$776,T$190)+'СЕТ СН'!$F$15</f>
        <v>143.35403954</v>
      </c>
      <c r="U197" s="36">
        <f>SUMIFS(СВЦЭМ!$F$33:$F$776,СВЦЭМ!$A$33:$A$776,$A197,СВЦЭМ!$B$33:$B$776,U$190)+'СЕТ СН'!$F$15</f>
        <v>144.41078671</v>
      </c>
      <c r="V197" s="36">
        <f>SUMIFS(СВЦЭМ!$F$33:$F$776,СВЦЭМ!$A$33:$A$776,$A197,СВЦЭМ!$B$33:$B$776,V$190)+'СЕТ СН'!$F$15</f>
        <v>146.97672284000001</v>
      </c>
      <c r="W197" s="36">
        <f>SUMIFS(СВЦЭМ!$F$33:$F$776,СВЦЭМ!$A$33:$A$776,$A197,СВЦЭМ!$B$33:$B$776,W$190)+'СЕТ СН'!$F$15</f>
        <v>148.50251066000001</v>
      </c>
      <c r="X197" s="36">
        <f>SUMIFS(СВЦЭМ!$F$33:$F$776,СВЦЭМ!$A$33:$A$776,$A197,СВЦЭМ!$B$33:$B$776,X$190)+'СЕТ СН'!$F$15</f>
        <v>150.48213774000001</v>
      </c>
      <c r="Y197" s="36">
        <f>SUMIFS(СВЦЭМ!$F$33:$F$776,СВЦЭМ!$A$33:$A$776,$A197,СВЦЭМ!$B$33:$B$776,Y$190)+'СЕТ СН'!$F$15</f>
        <v>156.58266061</v>
      </c>
    </row>
    <row r="198" spans="1:25" ht="15.75" x14ac:dyDescent="0.2">
      <c r="A198" s="35">
        <f t="shared" si="5"/>
        <v>44143</v>
      </c>
      <c r="B198" s="36">
        <f>SUMIFS(СВЦЭМ!$F$33:$F$776,СВЦЭМ!$A$33:$A$776,$A198,СВЦЭМ!$B$33:$B$776,B$190)+'СЕТ СН'!$F$15</f>
        <v>165.77438136000001</v>
      </c>
      <c r="C198" s="36">
        <f>SUMIFS(СВЦЭМ!$F$33:$F$776,СВЦЭМ!$A$33:$A$776,$A198,СВЦЭМ!$B$33:$B$776,C$190)+'СЕТ СН'!$F$15</f>
        <v>182.25927381</v>
      </c>
      <c r="D198" s="36">
        <f>SUMIFS(СВЦЭМ!$F$33:$F$776,СВЦЭМ!$A$33:$A$776,$A198,СВЦЭМ!$B$33:$B$776,D$190)+'СЕТ СН'!$F$15</f>
        <v>195.18211688</v>
      </c>
      <c r="E198" s="36">
        <f>SUMIFS(СВЦЭМ!$F$33:$F$776,СВЦЭМ!$A$33:$A$776,$A198,СВЦЭМ!$B$33:$B$776,E$190)+'СЕТ СН'!$F$15</f>
        <v>197.84593077</v>
      </c>
      <c r="F198" s="36">
        <f>SUMIFS(СВЦЭМ!$F$33:$F$776,СВЦЭМ!$A$33:$A$776,$A198,СВЦЭМ!$B$33:$B$776,F$190)+'СЕТ СН'!$F$15</f>
        <v>196.85922072</v>
      </c>
      <c r="G198" s="36">
        <f>SUMIFS(СВЦЭМ!$F$33:$F$776,СВЦЭМ!$A$33:$A$776,$A198,СВЦЭМ!$B$33:$B$776,G$190)+'СЕТ СН'!$F$15</f>
        <v>196.67593661999999</v>
      </c>
      <c r="H198" s="36">
        <f>SUMIFS(СВЦЭМ!$F$33:$F$776,СВЦЭМ!$A$33:$A$776,$A198,СВЦЭМ!$B$33:$B$776,H$190)+'СЕТ СН'!$F$15</f>
        <v>193.37245532</v>
      </c>
      <c r="I198" s="36">
        <f>SUMIFS(СВЦЭМ!$F$33:$F$776,СВЦЭМ!$A$33:$A$776,$A198,СВЦЭМ!$B$33:$B$776,I$190)+'СЕТ СН'!$F$15</f>
        <v>187.03977889999999</v>
      </c>
      <c r="J198" s="36">
        <f>SUMIFS(СВЦЭМ!$F$33:$F$776,СВЦЭМ!$A$33:$A$776,$A198,СВЦЭМ!$B$33:$B$776,J$190)+'СЕТ СН'!$F$15</f>
        <v>178.83870124000001</v>
      </c>
      <c r="K198" s="36">
        <f>SUMIFS(СВЦЭМ!$F$33:$F$776,СВЦЭМ!$A$33:$A$776,$A198,СВЦЭМ!$B$33:$B$776,K$190)+'СЕТ СН'!$F$15</f>
        <v>171.27206781999999</v>
      </c>
      <c r="L198" s="36">
        <f>SUMIFS(СВЦЭМ!$F$33:$F$776,СВЦЭМ!$A$33:$A$776,$A198,СВЦЭМ!$B$33:$B$776,L$190)+'СЕТ СН'!$F$15</f>
        <v>161.84797305999999</v>
      </c>
      <c r="M198" s="36">
        <f>SUMIFS(СВЦЭМ!$F$33:$F$776,СВЦЭМ!$A$33:$A$776,$A198,СВЦЭМ!$B$33:$B$776,M$190)+'СЕТ СН'!$F$15</f>
        <v>155.14859952</v>
      </c>
      <c r="N198" s="36">
        <f>SUMIFS(СВЦЭМ!$F$33:$F$776,СВЦЭМ!$A$33:$A$776,$A198,СВЦЭМ!$B$33:$B$776,N$190)+'СЕТ СН'!$F$15</f>
        <v>153.90896236</v>
      </c>
      <c r="O198" s="36">
        <f>SUMIFS(СВЦЭМ!$F$33:$F$776,СВЦЭМ!$A$33:$A$776,$A198,СВЦЭМ!$B$33:$B$776,O$190)+'СЕТ СН'!$F$15</f>
        <v>155.32529883999999</v>
      </c>
      <c r="P198" s="36">
        <f>SUMIFS(СВЦЭМ!$F$33:$F$776,СВЦЭМ!$A$33:$A$776,$A198,СВЦЭМ!$B$33:$B$776,P$190)+'СЕТ СН'!$F$15</f>
        <v>156.48074840000001</v>
      </c>
      <c r="Q198" s="36">
        <f>SUMIFS(СВЦЭМ!$F$33:$F$776,СВЦЭМ!$A$33:$A$776,$A198,СВЦЭМ!$B$33:$B$776,Q$190)+'СЕТ СН'!$F$15</f>
        <v>157.97046906</v>
      </c>
      <c r="R198" s="36">
        <f>SUMIFS(СВЦЭМ!$F$33:$F$776,СВЦЭМ!$A$33:$A$776,$A198,СВЦЭМ!$B$33:$B$776,R$190)+'СЕТ СН'!$F$15</f>
        <v>155.88241922</v>
      </c>
      <c r="S198" s="36">
        <f>SUMIFS(СВЦЭМ!$F$33:$F$776,СВЦЭМ!$A$33:$A$776,$A198,СВЦЭМ!$B$33:$B$776,S$190)+'СЕТ СН'!$F$15</f>
        <v>151.51744124000001</v>
      </c>
      <c r="T198" s="36">
        <f>SUMIFS(СВЦЭМ!$F$33:$F$776,СВЦЭМ!$A$33:$A$776,$A198,СВЦЭМ!$B$33:$B$776,T$190)+'СЕТ СН'!$F$15</f>
        <v>148.73008317</v>
      </c>
      <c r="U198" s="36">
        <f>SUMIFS(СВЦЭМ!$F$33:$F$776,СВЦЭМ!$A$33:$A$776,$A198,СВЦЭМ!$B$33:$B$776,U$190)+'СЕТ СН'!$F$15</f>
        <v>147.80956277000001</v>
      </c>
      <c r="V198" s="36">
        <f>SUMIFS(СВЦЭМ!$F$33:$F$776,СВЦЭМ!$A$33:$A$776,$A198,СВЦЭМ!$B$33:$B$776,V$190)+'СЕТ СН'!$F$15</f>
        <v>151.10379938</v>
      </c>
      <c r="W198" s="36">
        <f>SUMIFS(СВЦЭМ!$F$33:$F$776,СВЦЭМ!$A$33:$A$776,$A198,СВЦЭМ!$B$33:$B$776,W$190)+'СЕТ СН'!$F$15</f>
        <v>154.12440149</v>
      </c>
      <c r="X198" s="36">
        <f>SUMIFS(СВЦЭМ!$F$33:$F$776,СВЦЭМ!$A$33:$A$776,$A198,СВЦЭМ!$B$33:$B$776,X$190)+'СЕТ СН'!$F$15</f>
        <v>155.56213973000001</v>
      </c>
      <c r="Y198" s="36">
        <f>SUMIFS(СВЦЭМ!$F$33:$F$776,СВЦЭМ!$A$33:$A$776,$A198,СВЦЭМ!$B$33:$B$776,Y$190)+'СЕТ СН'!$F$15</f>
        <v>156.87502603999999</v>
      </c>
    </row>
    <row r="199" spans="1:25" ht="15.75" x14ac:dyDescent="0.2">
      <c r="A199" s="35">
        <f t="shared" si="5"/>
        <v>44144</v>
      </c>
      <c r="B199" s="36">
        <f>SUMIFS(СВЦЭМ!$F$33:$F$776,СВЦЭМ!$A$33:$A$776,$A199,СВЦЭМ!$B$33:$B$776,B$190)+'СЕТ СН'!$F$15</f>
        <v>152.09056373999999</v>
      </c>
      <c r="C199" s="36">
        <f>SUMIFS(СВЦЭМ!$F$33:$F$776,СВЦЭМ!$A$33:$A$776,$A199,СВЦЭМ!$B$33:$B$776,C$190)+'СЕТ СН'!$F$15</f>
        <v>155.80491301000001</v>
      </c>
      <c r="D199" s="36">
        <f>SUMIFS(СВЦЭМ!$F$33:$F$776,СВЦЭМ!$A$33:$A$776,$A199,СВЦЭМ!$B$33:$B$776,D$190)+'СЕТ СН'!$F$15</f>
        <v>169.60084248000001</v>
      </c>
      <c r="E199" s="36">
        <f>SUMIFS(СВЦЭМ!$F$33:$F$776,СВЦЭМ!$A$33:$A$776,$A199,СВЦЭМ!$B$33:$B$776,E$190)+'СЕТ СН'!$F$15</f>
        <v>171.13210814000001</v>
      </c>
      <c r="F199" s="36">
        <f>SUMIFS(СВЦЭМ!$F$33:$F$776,СВЦЭМ!$A$33:$A$776,$A199,СВЦЭМ!$B$33:$B$776,F$190)+'СЕТ СН'!$F$15</f>
        <v>170.24247084999999</v>
      </c>
      <c r="G199" s="36">
        <f>SUMIFS(СВЦЭМ!$F$33:$F$776,СВЦЭМ!$A$33:$A$776,$A199,СВЦЭМ!$B$33:$B$776,G$190)+'СЕТ СН'!$F$15</f>
        <v>173.60344018000001</v>
      </c>
      <c r="H199" s="36">
        <f>SUMIFS(СВЦЭМ!$F$33:$F$776,СВЦЭМ!$A$33:$A$776,$A199,СВЦЭМ!$B$33:$B$776,H$190)+'СЕТ СН'!$F$15</f>
        <v>180.05677545</v>
      </c>
      <c r="I199" s="36">
        <f>SUMIFS(СВЦЭМ!$F$33:$F$776,СВЦЭМ!$A$33:$A$776,$A199,СВЦЭМ!$B$33:$B$776,I$190)+'СЕТ СН'!$F$15</f>
        <v>184.99853923000001</v>
      </c>
      <c r="J199" s="36">
        <f>SUMIFS(СВЦЭМ!$F$33:$F$776,СВЦЭМ!$A$33:$A$776,$A199,СВЦЭМ!$B$33:$B$776,J$190)+'СЕТ СН'!$F$15</f>
        <v>182.39173145999999</v>
      </c>
      <c r="K199" s="36">
        <f>SUMIFS(СВЦЭМ!$F$33:$F$776,СВЦЭМ!$A$33:$A$776,$A199,СВЦЭМ!$B$33:$B$776,K$190)+'СЕТ СН'!$F$15</f>
        <v>181.62814129</v>
      </c>
      <c r="L199" s="36">
        <f>SUMIFS(СВЦЭМ!$F$33:$F$776,СВЦЭМ!$A$33:$A$776,$A199,СВЦЭМ!$B$33:$B$776,L$190)+'СЕТ СН'!$F$15</f>
        <v>173.60727926999999</v>
      </c>
      <c r="M199" s="36">
        <f>SUMIFS(СВЦЭМ!$F$33:$F$776,СВЦЭМ!$A$33:$A$776,$A199,СВЦЭМ!$B$33:$B$776,M$190)+'СЕТ СН'!$F$15</f>
        <v>166.5287605</v>
      </c>
      <c r="N199" s="36">
        <f>SUMIFS(СВЦЭМ!$F$33:$F$776,СВЦЭМ!$A$33:$A$776,$A199,СВЦЭМ!$B$33:$B$776,N$190)+'СЕТ СН'!$F$15</f>
        <v>165.73390014</v>
      </c>
      <c r="O199" s="36">
        <f>SUMIFS(СВЦЭМ!$F$33:$F$776,СВЦЭМ!$A$33:$A$776,$A199,СВЦЭМ!$B$33:$B$776,O$190)+'СЕТ СН'!$F$15</f>
        <v>167.92316789</v>
      </c>
      <c r="P199" s="36">
        <f>SUMIFS(СВЦЭМ!$F$33:$F$776,СВЦЭМ!$A$33:$A$776,$A199,СВЦЭМ!$B$33:$B$776,P$190)+'СЕТ СН'!$F$15</f>
        <v>168.01996614999999</v>
      </c>
      <c r="Q199" s="36">
        <f>SUMIFS(СВЦЭМ!$F$33:$F$776,СВЦЭМ!$A$33:$A$776,$A199,СВЦЭМ!$B$33:$B$776,Q$190)+'СЕТ СН'!$F$15</f>
        <v>167.92329906000001</v>
      </c>
      <c r="R199" s="36">
        <f>SUMIFS(СВЦЭМ!$F$33:$F$776,СВЦЭМ!$A$33:$A$776,$A199,СВЦЭМ!$B$33:$B$776,R$190)+'СЕТ СН'!$F$15</f>
        <v>166.61207325000001</v>
      </c>
      <c r="S199" s="36">
        <f>SUMIFS(СВЦЭМ!$F$33:$F$776,СВЦЭМ!$A$33:$A$776,$A199,СВЦЭМ!$B$33:$B$776,S$190)+'СЕТ СН'!$F$15</f>
        <v>166.32671366</v>
      </c>
      <c r="T199" s="36">
        <f>SUMIFS(СВЦЭМ!$F$33:$F$776,СВЦЭМ!$A$33:$A$776,$A199,СВЦЭМ!$B$33:$B$776,T$190)+'СЕТ СН'!$F$15</f>
        <v>163.82764211</v>
      </c>
      <c r="U199" s="36">
        <f>SUMIFS(СВЦЭМ!$F$33:$F$776,СВЦЭМ!$A$33:$A$776,$A199,СВЦЭМ!$B$33:$B$776,U$190)+'СЕТ СН'!$F$15</f>
        <v>162.21927448</v>
      </c>
      <c r="V199" s="36">
        <f>SUMIFS(СВЦЭМ!$F$33:$F$776,СВЦЭМ!$A$33:$A$776,$A199,СВЦЭМ!$B$33:$B$776,V$190)+'СЕТ СН'!$F$15</f>
        <v>161.54635232999999</v>
      </c>
      <c r="W199" s="36">
        <f>SUMIFS(СВЦЭМ!$F$33:$F$776,СВЦЭМ!$A$33:$A$776,$A199,СВЦЭМ!$B$33:$B$776,W$190)+'СЕТ СН'!$F$15</f>
        <v>164.83549385000001</v>
      </c>
      <c r="X199" s="36">
        <f>SUMIFS(СВЦЭМ!$F$33:$F$776,СВЦЭМ!$A$33:$A$776,$A199,СВЦЭМ!$B$33:$B$776,X$190)+'СЕТ СН'!$F$15</f>
        <v>171.1555563</v>
      </c>
      <c r="Y199" s="36">
        <f>SUMIFS(СВЦЭМ!$F$33:$F$776,СВЦЭМ!$A$33:$A$776,$A199,СВЦЭМ!$B$33:$B$776,Y$190)+'СЕТ СН'!$F$15</f>
        <v>176.8241567</v>
      </c>
    </row>
    <row r="200" spans="1:25" ht="15.75" x14ac:dyDescent="0.2">
      <c r="A200" s="35">
        <f t="shared" si="5"/>
        <v>44145</v>
      </c>
      <c r="B200" s="36">
        <f>SUMIFS(СВЦЭМ!$F$33:$F$776,СВЦЭМ!$A$33:$A$776,$A200,СВЦЭМ!$B$33:$B$776,B$190)+'СЕТ СН'!$F$15</f>
        <v>159.78986549999999</v>
      </c>
      <c r="C200" s="36">
        <f>SUMIFS(СВЦЭМ!$F$33:$F$776,СВЦЭМ!$A$33:$A$776,$A200,СВЦЭМ!$B$33:$B$776,C$190)+'СЕТ СН'!$F$15</f>
        <v>178.67509971000001</v>
      </c>
      <c r="D200" s="36">
        <f>SUMIFS(СВЦЭМ!$F$33:$F$776,СВЦЭМ!$A$33:$A$776,$A200,СВЦЭМ!$B$33:$B$776,D$190)+'СЕТ СН'!$F$15</f>
        <v>185.85166533</v>
      </c>
      <c r="E200" s="36">
        <f>SUMIFS(СВЦЭМ!$F$33:$F$776,СВЦЭМ!$A$33:$A$776,$A200,СВЦЭМ!$B$33:$B$776,E$190)+'СЕТ СН'!$F$15</f>
        <v>186.48870858000001</v>
      </c>
      <c r="F200" s="36">
        <f>SUMIFS(СВЦЭМ!$F$33:$F$776,СВЦЭМ!$A$33:$A$776,$A200,СВЦЭМ!$B$33:$B$776,F$190)+'СЕТ СН'!$F$15</f>
        <v>187.01934921</v>
      </c>
      <c r="G200" s="36">
        <f>SUMIFS(СВЦЭМ!$F$33:$F$776,СВЦЭМ!$A$33:$A$776,$A200,СВЦЭМ!$B$33:$B$776,G$190)+'СЕТ СН'!$F$15</f>
        <v>187.82723432</v>
      </c>
      <c r="H200" s="36">
        <f>SUMIFS(СВЦЭМ!$F$33:$F$776,СВЦЭМ!$A$33:$A$776,$A200,СВЦЭМ!$B$33:$B$776,H$190)+'СЕТ СН'!$F$15</f>
        <v>182.69304127000001</v>
      </c>
      <c r="I200" s="36">
        <f>SUMIFS(СВЦЭМ!$F$33:$F$776,СВЦЭМ!$A$33:$A$776,$A200,СВЦЭМ!$B$33:$B$776,I$190)+'СЕТ СН'!$F$15</f>
        <v>173.68262490000001</v>
      </c>
      <c r="J200" s="36">
        <f>SUMIFS(СВЦЭМ!$F$33:$F$776,СВЦЭМ!$A$33:$A$776,$A200,СВЦЭМ!$B$33:$B$776,J$190)+'СЕТ СН'!$F$15</f>
        <v>170.49157582999999</v>
      </c>
      <c r="K200" s="36">
        <f>SUMIFS(СВЦЭМ!$F$33:$F$776,СВЦЭМ!$A$33:$A$776,$A200,СВЦЭМ!$B$33:$B$776,K$190)+'СЕТ СН'!$F$15</f>
        <v>171.20402541000001</v>
      </c>
      <c r="L200" s="36">
        <f>SUMIFS(СВЦЭМ!$F$33:$F$776,СВЦЭМ!$A$33:$A$776,$A200,СВЦЭМ!$B$33:$B$776,L$190)+'СЕТ СН'!$F$15</f>
        <v>164.18013446</v>
      </c>
      <c r="M200" s="36">
        <f>SUMIFS(СВЦЭМ!$F$33:$F$776,СВЦЭМ!$A$33:$A$776,$A200,СВЦЭМ!$B$33:$B$776,M$190)+'СЕТ СН'!$F$15</f>
        <v>156.53035324999999</v>
      </c>
      <c r="N200" s="36">
        <f>SUMIFS(СВЦЭМ!$F$33:$F$776,СВЦЭМ!$A$33:$A$776,$A200,СВЦЭМ!$B$33:$B$776,N$190)+'СЕТ СН'!$F$15</f>
        <v>155.37070495</v>
      </c>
      <c r="O200" s="36">
        <f>SUMIFS(СВЦЭМ!$F$33:$F$776,СВЦЭМ!$A$33:$A$776,$A200,СВЦЭМ!$B$33:$B$776,O$190)+'СЕТ СН'!$F$15</f>
        <v>156.62296203</v>
      </c>
      <c r="P200" s="36">
        <f>SUMIFS(СВЦЭМ!$F$33:$F$776,СВЦЭМ!$A$33:$A$776,$A200,СВЦЭМ!$B$33:$B$776,P$190)+'СЕТ СН'!$F$15</f>
        <v>156.69275377</v>
      </c>
      <c r="Q200" s="36">
        <f>SUMIFS(СВЦЭМ!$F$33:$F$776,СВЦЭМ!$A$33:$A$776,$A200,СВЦЭМ!$B$33:$B$776,Q$190)+'СЕТ СН'!$F$15</f>
        <v>156.68926506</v>
      </c>
      <c r="R200" s="36">
        <f>SUMIFS(СВЦЭМ!$F$33:$F$776,СВЦЭМ!$A$33:$A$776,$A200,СВЦЭМ!$B$33:$B$776,R$190)+'СЕТ СН'!$F$15</f>
        <v>155.26780251</v>
      </c>
      <c r="S200" s="36">
        <f>SUMIFS(СВЦЭМ!$F$33:$F$776,СВЦЭМ!$A$33:$A$776,$A200,СВЦЭМ!$B$33:$B$776,S$190)+'СЕТ СН'!$F$15</f>
        <v>153.13391283000001</v>
      </c>
      <c r="T200" s="36">
        <f>SUMIFS(СВЦЭМ!$F$33:$F$776,СВЦЭМ!$A$33:$A$776,$A200,СВЦЭМ!$B$33:$B$776,T$190)+'СЕТ СН'!$F$15</f>
        <v>155.61217468000001</v>
      </c>
      <c r="U200" s="36">
        <f>SUMIFS(СВЦЭМ!$F$33:$F$776,СВЦЭМ!$A$33:$A$776,$A200,СВЦЭМ!$B$33:$B$776,U$190)+'СЕТ СН'!$F$15</f>
        <v>157.10105239999999</v>
      </c>
      <c r="V200" s="36">
        <f>SUMIFS(СВЦЭМ!$F$33:$F$776,СВЦЭМ!$A$33:$A$776,$A200,СВЦЭМ!$B$33:$B$776,V$190)+'СЕТ СН'!$F$15</f>
        <v>155.57152683000001</v>
      </c>
      <c r="W200" s="36">
        <f>SUMIFS(СВЦЭМ!$F$33:$F$776,СВЦЭМ!$A$33:$A$776,$A200,СВЦЭМ!$B$33:$B$776,W$190)+'СЕТ СН'!$F$15</f>
        <v>153.48216084000001</v>
      </c>
      <c r="X200" s="36">
        <f>SUMIFS(СВЦЭМ!$F$33:$F$776,СВЦЭМ!$A$33:$A$776,$A200,СВЦЭМ!$B$33:$B$776,X$190)+'СЕТ СН'!$F$15</f>
        <v>153.63840879</v>
      </c>
      <c r="Y200" s="36">
        <f>SUMIFS(СВЦЭМ!$F$33:$F$776,СВЦЭМ!$A$33:$A$776,$A200,СВЦЭМ!$B$33:$B$776,Y$190)+'СЕТ СН'!$F$15</f>
        <v>170.38148613999999</v>
      </c>
    </row>
    <row r="201" spans="1:25" ht="15.75" x14ac:dyDescent="0.2">
      <c r="A201" s="35">
        <f t="shared" si="5"/>
        <v>44146</v>
      </c>
      <c r="B201" s="36">
        <f>SUMIFS(СВЦЭМ!$F$33:$F$776,СВЦЭМ!$A$33:$A$776,$A201,СВЦЭМ!$B$33:$B$776,B$190)+'СЕТ СН'!$F$15</f>
        <v>169.41534325999999</v>
      </c>
      <c r="C201" s="36">
        <f>SUMIFS(СВЦЭМ!$F$33:$F$776,СВЦЭМ!$A$33:$A$776,$A201,СВЦЭМ!$B$33:$B$776,C$190)+'СЕТ СН'!$F$15</f>
        <v>180.43376774999999</v>
      </c>
      <c r="D201" s="36">
        <f>SUMIFS(СВЦЭМ!$F$33:$F$776,СВЦЭМ!$A$33:$A$776,$A201,СВЦЭМ!$B$33:$B$776,D$190)+'СЕТ СН'!$F$15</f>
        <v>192.96483649999999</v>
      </c>
      <c r="E201" s="36">
        <f>SUMIFS(СВЦЭМ!$F$33:$F$776,СВЦЭМ!$A$33:$A$776,$A201,СВЦЭМ!$B$33:$B$776,E$190)+'СЕТ СН'!$F$15</f>
        <v>196.69064846000001</v>
      </c>
      <c r="F201" s="36">
        <f>SUMIFS(СВЦЭМ!$F$33:$F$776,СВЦЭМ!$A$33:$A$776,$A201,СВЦЭМ!$B$33:$B$776,F$190)+'СЕТ СН'!$F$15</f>
        <v>197.39882804000001</v>
      </c>
      <c r="G201" s="36">
        <f>SUMIFS(СВЦЭМ!$F$33:$F$776,СВЦЭМ!$A$33:$A$776,$A201,СВЦЭМ!$B$33:$B$776,G$190)+'СЕТ СН'!$F$15</f>
        <v>194.04757495000001</v>
      </c>
      <c r="H201" s="36">
        <f>SUMIFS(СВЦЭМ!$F$33:$F$776,СВЦЭМ!$A$33:$A$776,$A201,СВЦЭМ!$B$33:$B$776,H$190)+'СЕТ СН'!$F$15</f>
        <v>185.90319001</v>
      </c>
      <c r="I201" s="36">
        <f>SUMIFS(СВЦЭМ!$F$33:$F$776,СВЦЭМ!$A$33:$A$776,$A201,СВЦЭМ!$B$33:$B$776,I$190)+'СЕТ СН'!$F$15</f>
        <v>178.11231101999999</v>
      </c>
      <c r="J201" s="36">
        <f>SUMIFS(СВЦЭМ!$F$33:$F$776,СВЦЭМ!$A$33:$A$776,$A201,СВЦЭМ!$B$33:$B$776,J$190)+'СЕТ СН'!$F$15</f>
        <v>173.94040379</v>
      </c>
      <c r="K201" s="36">
        <f>SUMIFS(СВЦЭМ!$F$33:$F$776,СВЦЭМ!$A$33:$A$776,$A201,СВЦЭМ!$B$33:$B$776,K$190)+'СЕТ СН'!$F$15</f>
        <v>171.60116841000001</v>
      </c>
      <c r="L201" s="36">
        <f>SUMIFS(СВЦЭМ!$F$33:$F$776,СВЦЭМ!$A$33:$A$776,$A201,СВЦЭМ!$B$33:$B$776,L$190)+'СЕТ СН'!$F$15</f>
        <v>166.70877368999999</v>
      </c>
      <c r="M201" s="36">
        <f>SUMIFS(СВЦЭМ!$F$33:$F$776,СВЦЭМ!$A$33:$A$776,$A201,СВЦЭМ!$B$33:$B$776,M$190)+'СЕТ СН'!$F$15</f>
        <v>161.27631851999999</v>
      </c>
      <c r="N201" s="36">
        <f>SUMIFS(СВЦЭМ!$F$33:$F$776,СВЦЭМ!$A$33:$A$776,$A201,СВЦЭМ!$B$33:$B$776,N$190)+'СЕТ СН'!$F$15</f>
        <v>158.13614719</v>
      </c>
      <c r="O201" s="36">
        <f>SUMIFS(СВЦЭМ!$F$33:$F$776,СВЦЭМ!$A$33:$A$776,$A201,СВЦЭМ!$B$33:$B$776,O$190)+'СЕТ СН'!$F$15</f>
        <v>159.16813406</v>
      </c>
      <c r="P201" s="36">
        <f>SUMIFS(СВЦЭМ!$F$33:$F$776,СВЦЭМ!$A$33:$A$776,$A201,СВЦЭМ!$B$33:$B$776,P$190)+'СЕТ СН'!$F$15</f>
        <v>160.11320380000001</v>
      </c>
      <c r="Q201" s="36">
        <f>SUMIFS(СВЦЭМ!$F$33:$F$776,СВЦЭМ!$A$33:$A$776,$A201,СВЦЭМ!$B$33:$B$776,Q$190)+'СЕТ СН'!$F$15</f>
        <v>160.29563331</v>
      </c>
      <c r="R201" s="36">
        <f>SUMIFS(СВЦЭМ!$F$33:$F$776,СВЦЭМ!$A$33:$A$776,$A201,СВЦЭМ!$B$33:$B$776,R$190)+'СЕТ СН'!$F$15</f>
        <v>159.93621067999999</v>
      </c>
      <c r="S201" s="36">
        <f>SUMIFS(СВЦЭМ!$F$33:$F$776,СВЦЭМ!$A$33:$A$776,$A201,СВЦЭМ!$B$33:$B$776,S$190)+'СЕТ СН'!$F$15</f>
        <v>158.92739509</v>
      </c>
      <c r="T201" s="36">
        <f>SUMIFS(СВЦЭМ!$F$33:$F$776,СВЦЭМ!$A$33:$A$776,$A201,СВЦЭМ!$B$33:$B$776,T$190)+'СЕТ СН'!$F$15</f>
        <v>162.78314474999999</v>
      </c>
      <c r="U201" s="36">
        <f>SUMIFS(СВЦЭМ!$F$33:$F$776,СВЦЭМ!$A$33:$A$776,$A201,СВЦЭМ!$B$33:$B$776,U$190)+'СЕТ СН'!$F$15</f>
        <v>161.89281342000001</v>
      </c>
      <c r="V201" s="36">
        <f>SUMIFS(СВЦЭМ!$F$33:$F$776,СВЦЭМ!$A$33:$A$776,$A201,СВЦЭМ!$B$33:$B$776,V$190)+'СЕТ СН'!$F$15</f>
        <v>159.65452524</v>
      </c>
      <c r="W201" s="36">
        <f>SUMIFS(СВЦЭМ!$F$33:$F$776,СВЦЭМ!$A$33:$A$776,$A201,СВЦЭМ!$B$33:$B$776,W$190)+'СЕТ СН'!$F$15</f>
        <v>158.40884561999999</v>
      </c>
      <c r="X201" s="36">
        <f>SUMIFS(СВЦЭМ!$F$33:$F$776,СВЦЭМ!$A$33:$A$776,$A201,СВЦЭМ!$B$33:$B$776,X$190)+'СЕТ СН'!$F$15</f>
        <v>158.63553243999999</v>
      </c>
      <c r="Y201" s="36">
        <f>SUMIFS(СВЦЭМ!$F$33:$F$776,СВЦЭМ!$A$33:$A$776,$A201,СВЦЭМ!$B$33:$B$776,Y$190)+'СЕТ СН'!$F$15</f>
        <v>162.42292591</v>
      </c>
    </row>
    <row r="202" spans="1:25" ht="15.75" x14ac:dyDescent="0.2">
      <c r="A202" s="35">
        <f t="shared" si="5"/>
        <v>44147</v>
      </c>
      <c r="B202" s="36">
        <f>SUMIFS(СВЦЭМ!$F$33:$F$776,СВЦЭМ!$A$33:$A$776,$A202,СВЦЭМ!$B$33:$B$776,B$190)+'СЕТ СН'!$F$15</f>
        <v>162.05944235000001</v>
      </c>
      <c r="C202" s="36">
        <f>SUMIFS(СВЦЭМ!$F$33:$F$776,СВЦЭМ!$A$33:$A$776,$A202,СВЦЭМ!$B$33:$B$776,C$190)+'СЕТ СН'!$F$15</f>
        <v>178.18448999</v>
      </c>
      <c r="D202" s="36">
        <f>SUMIFS(СВЦЭМ!$F$33:$F$776,СВЦЭМ!$A$33:$A$776,$A202,СВЦЭМ!$B$33:$B$776,D$190)+'СЕТ СН'!$F$15</f>
        <v>186.75814181999999</v>
      </c>
      <c r="E202" s="36">
        <f>SUMIFS(СВЦЭМ!$F$33:$F$776,СВЦЭМ!$A$33:$A$776,$A202,СВЦЭМ!$B$33:$B$776,E$190)+'СЕТ СН'!$F$15</f>
        <v>189.72626898999999</v>
      </c>
      <c r="F202" s="36">
        <f>SUMIFS(СВЦЭМ!$F$33:$F$776,СВЦЭМ!$A$33:$A$776,$A202,СВЦЭМ!$B$33:$B$776,F$190)+'СЕТ СН'!$F$15</f>
        <v>190.31381893</v>
      </c>
      <c r="G202" s="36">
        <f>SUMIFS(СВЦЭМ!$F$33:$F$776,СВЦЭМ!$A$33:$A$776,$A202,СВЦЭМ!$B$33:$B$776,G$190)+'СЕТ СН'!$F$15</f>
        <v>189.16650419000001</v>
      </c>
      <c r="H202" s="36">
        <f>SUMIFS(СВЦЭМ!$F$33:$F$776,СВЦЭМ!$A$33:$A$776,$A202,СВЦЭМ!$B$33:$B$776,H$190)+'СЕТ СН'!$F$15</f>
        <v>183.98358995000001</v>
      </c>
      <c r="I202" s="36">
        <f>SUMIFS(СВЦЭМ!$F$33:$F$776,СВЦЭМ!$A$33:$A$776,$A202,СВЦЭМ!$B$33:$B$776,I$190)+'СЕТ СН'!$F$15</f>
        <v>176.89957820999999</v>
      </c>
      <c r="J202" s="36">
        <f>SUMIFS(СВЦЭМ!$F$33:$F$776,СВЦЭМ!$A$33:$A$776,$A202,СВЦЭМ!$B$33:$B$776,J$190)+'СЕТ СН'!$F$15</f>
        <v>176.86658184999999</v>
      </c>
      <c r="K202" s="36">
        <f>SUMIFS(СВЦЭМ!$F$33:$F$776,СВЦЭМ!$A$33:$A$776,$A202,СВЦЭМ!$B$33:$B$776,K$190)+'СЕТ СН'!$F$15</f>
        <v>175.1247802</v>
      </c>
      <c r="L202" s="36">
        <f>SUMIFS(СВЦЭМ!$F$33:$F$776,СВЦЭМ!$A$33:$A$776,$A202,СВЦЭМ!$B$33:$B$776,L$190)+'СЕТ СН'!$F$15</f>
        <v>167.33308636999999</v>
      </c>
      <c r="M202" s="36">
        <f>SUMIFS(СВЦЭМ!$F$33:$F$776,СВЦЭМ!$A$33:$A$776,$A202,СВЦЭМ!$B$33:$B$776,M$190)+'СЕТ СН'!$F$15</f>
        <v>161.32507720000001</v>
      </c>
      <c r="N202" s="36">
        <f>SUMIFS(СВЦЭМ!$F$33:$F$776,СВЦЭМ!$A$33:$A$776,$A202,СВЦЭМ!$B$33:$B$776,N$190)+'СЕТ СН'!$F$15</f>
        <v>161.55445434999999</v>
      </c>
      <c r="O202" s="36">
        <f>SUMIFS(СВЦЭМ!$F$33:$F$776,СВЦЭМ!$A$33:$A$776,$A202,СВЦЭМ!$B$33:$B$776,O$190)+'СЕТ СН'!$F$15</f>
        <v>161.40436679999999</v>
      </c>
      <c r="P202" s="36">
        <f>SUMIFS(СВЦЭМ!$F$33:$F$776,СВЦЭМ!$A$33:$A$776,$A202,СВЦЭМ!$B$33:$B$776,P$190)+'СЕТ СН'!$F$15</f>
        <v>160.88481547000001</v>
      </c>
      <c r="Q202" s="36">
        <f>SUMIFS(СВЦЭМ!$F$33:$F$776,СВЦЭМ!$A$33:$A$776,$A202,СВЦЭМ!$B$33:$B$776,Q$190)+'СЕТ СН'!$F$15</f>
        <v>160.64550292000001</v>
      </c>
      <c r="R202" s="36">
        <f>SUMIFS(СВЦЭМ!$F$33:$F$776,СВЦЭМ!$A$33:$A$776,$A202,СВЦЭМ!$B$33:$B$776,R$190)+'СЕТ СН'!$F$15</f>
        <v>160.63222938999999</v>
      </c>
      <c r="S202" s="36">
        <f>SUMIFS(СВЦЭМ!$F$33:$F$776,СВЦЭМ!$A$33:$A$776,$A202,СВЦЭМ!$B$33:$B$776,S$190)+'СЕТ СН'!$F$15</f>
        <v>160.02082849000001</v>
      </c>
      <c r="T202" s="36">
        <f>SUMIFS(СВЦЭМ!$F$33:$F$776,СВЦЭМ!$A$33:$A$776,$A202,СВЦЭМ!$B$33:$B$776,T$190)+'СЕТ СН'!$F$15</f>
        <v>164.5486133</v>
      </c>
      <c r="U202" s="36">
        <f>SUMIFS(СВЦЭМ!$F$33:$F$776,СВЦЭМ!$A$33:$A$776,$A202,СВЦЭМ!$B$33:$B$776,U$190)+'СЕТ СН'!$F$15</f>
        <v>163.55628426000001</v>
      </c>
      <c r="V202" s="36">
        <f>SUMIFS(СВЦЭМ!$F$33:$F$776,СВЦЭМ!$A$33:$A$776,$A202,СВЦЭМ!$B$33:$B$776,V$190)+'СЕТ СН'!$F$15</f>
        <v>159.43040644999999</v>
      </c>
      <c r="W202" s="36">
        <f>SUMIFS(СВЦЭМ!$F$33:$F$776,СВЦЭМ!$A$33:$A$776,$A202,СВЦЭМ!$B$33:$B$776,W$190)+'СЕТ СН'!$F$15</f>
        <v>159.53698184000001</v>
      </c>
      <c r="X202" s="36">
        <f>SUMIFS(СВЦЭМ!$F$33:$F$776,СВЦЭМ!$A$33:$A$776,$A202,СВЦЭМ!$B$33:$B$776,X$190)+'СЕТ СН'!$F$15</f>
        <v>176.3275179</v>
      </c>
      <c r="Y202" s="36">
        <f>SUMIFS(СВЦЭМ!$F$33:$F$776,СВЦЭМ!$A$33:$A$776,$A202,СВЦЭМ!$B$33:$B$776,Y$190)+'СЕТ СН'!$F$15</f>
        <v>169.91343259999999</v>
      </c>
    </row>
    <row r="203" spans="1:25" ht="15.75" x14ac:dyDescent="0.2">
      <c r="A203" s="35">
        <f t="shared" si="5"/>
        <v>44148</v>
      </c>
      <c r="B203" s="36">
        <f>SUMIFS(СВЦЭМ!$F$33:$F$776,СВЦЭМ!$A$33:$A$776,$A203,СВЦЭМ!$B$33:$B$776,B$190)+'СЕТ СН'!$F$15</f>
        <v>164.03323194000001</v>
      </c>
      <c r="C203" s="36">
        <f>SUMIFS(СВЦЭМ!$F$33:$F$776,СВЦЭМ!$A$33:$A$776,$A203,СВЦЭМ!$B$33:$B$776,C$190)+'СЕТ СН'!$F$15</f>
        <v>180.21250053</v>
      </c>
      <c r="D203" s="36">
        <f>SUMIFS(СВЦЭМ!$F$33:$F$776,СВЦЭМ!$A$33:$A$776,$A203,СВЦЭМ!$B$33:$B$776,D$190)+'СЕТ СН'!$F$15</f>
        <v>191.22281167</v>
      </c>
      <c r="E203" s="36">
        <f>SUMIFS(СВЦЭМ!$F$33:$F$776,СВЦЭМ!$A$33:$A$776,$A203,СВЦЭМ!$B$33:$B$776,E$190)+'СЕТ СН'!$F$15</f>
        <v>193.94615277</v>
      </c>
      <c r="F203" s="36">
        <f>SUMIFS(СВЦЭМ!$F$33:$F$776,СВЦЭМ!$A$33:$A$776,$A203,СВЦЭМ!$B$33:$B$776,F$190)+'СЕТ СН'!$F$15</f>
        <v>192.68306607</v>
      </c>
      <c r="G203" s="36">
        <f>SUMIFS(СВЦЭМ!$F$33:$F$776,СВЦЭМ!$A$33:$A$776,$A203,СВЦЭМ!$B$33:$B$776,G$190)+'СЕТ СН'!$F$15</f>
        <v>189.68830890999999</v>
      </c>
      <c r="H203" s="36">
        <f>SUMIFS(СВЦЭМ!$F$33:$F$776,СВЦЭМ!$A$33:$A$776,$A203,СВЦЭМ!$B$33:$B$776,H$190)+'СЕТ СН'!$F$15</f>
        <v>182.14763095999999</v>
      </c>
      <c r="I203" s="36">
        <f>SUMIFS(СВЦЭМ!$F$33:$F$776,СВЦЭМ!$A$33:$A$776,$A203,СВЦЭМ!$B$33:$B$776,I$190)+'СЕТ СН'!$F$15</f>
        <v>174.18928765000001</v>
      </c>
      <c r="J203" s="36">
        <f>SUMIFS(СВЦЭМ!$F$33:$F$776,СВЦЭМ!$A$33:$A$776,$A203,СВЦЭМ!$B$33:$B$776,J$190)+'СЕТ СН'!$F$15</f>
        <v>168.87611995</v>
      </c>
      <c r="K203" s="36">
        <f>SUMIFS(СВЦЭМ!$F$33:$F$776,СВЦЭМ!$A$33:$A$776,$A203,СВЦЭМ!$B$33:$B$776,K$190)+'СЕТ СН'!$F$15</f>
        <v>167.89076353999999</v>
      </c>
      <c r="L203" s="36">
        <f>SUMIFS(СВЦЭМ!$F$33:$F$776,СВЦЭМ!$A$33:$A$776,$A203,СВЦЭМ!$B$33:$B$776,L$190)+'СЕТ СН'!$F$15</f>
        <v>162.07777199</v>
      </c>
      <c r="M203" s="36">
        <f>SUMIFS(СВЦЭМ!$F$33:$F$776,СВЦЭМ!$A$33:$A$776,$A203,СВЦЭМ!$B$33:$B$776,M$190)+'СЕТ СН'!$F$15</f>
        <v>157.62117601</v>
      </c>
      <c r="N203" s="36">
        <f>SUMIFS(СВЦЭМ!$F$33:$F$776,СВЦЭМ!$A$33:$A$776,$A203,СВЦЭМ!$B$33:$B$776,N$190)+'СЕТ СН'!$F$15</f>
        <v>155.64395628</v>
      </c>
      <c r="O203" s="36">
        <f>SUMIFS(СВЦЭМ!$F$33:$F$776,СВЦЭМ!$A$33:$A$776,$A203,СВЦЭМ!$B$33:$B$776,O$190)+'СЕТ СН'!$F$15</f>
        <v>154.63366973000001</v>
      </c>
      <c r="P203" s="36">
        <f>SUMIFS(СВЦЭМ!$F$33:$F$776,СВЦЭМ!$A$33:$A$776,$A203,СВЦЭМ!$B$33:$B$776,P$190)+'СЕТ СН'!$F$15</f>
        <v>154.30269670000001</v>
      </c>
      <c r="Q203" s="36">
        <f>SUMIFS(СВЦЭМ!$F$33:$F$776,СВЦЭМ!$A$33:$A$776,$A203,СВЦЭМ!$B$33:$B$776,Q$190)+'СЕТ СН'!$F$15</f>
        <v>154.24272866000001</v>
      </c>
      <c r="R203" s="36">
        <f>SUMIFS(СВЦЭМ!$F$33:$F$776,СВЦЭМ!$A$33:$A$776,$A203,СВЦЭМ!$B$33:$B$776,R$190)+'СЕТ СН'!$F$15</f>
        <v>153.93052874</v>
      </c>
      <c r="S203" s="36">
        <f>SUMIFS(СВЦЭМ!$F$33:$F$776,СВЦЭМ!$A$33:$A$776,$A203,СВЦЭМ!$B$33:$B$776,S$190)+'СЕТ СН'!$F$15</f>
        <v>157.07705562000001</v>
      </c>
      <c r="T203" s="36">
        <f>SUMIFS(СВЦЭМ!$F$33:$F$776,СВЦЭМ!$A$33:$A$776,$A203,СВЦЭМ!$B$33:$B$776,T$190)+'СЕТ СН'!$F$15</f>
        <v>161.72230331</v>
      </c>
      <c r="U203" s="36">
        <f>SUMIFS(СВЦЭМ!$F$33:$F$776,СВЦЭМ!$A$33:$A$776,$A203,СВЦЭМ!$B$33:$B$776,U$190)+'СЕТ СН'!$F$15</f>
        <v>160.81797743999999</v>
      </c>
      <c r="V203" s="36">
        <f>SUMIFS(СВЦЭМ!$F$33:$F$776,СВЦЭМ!$A$33:$A$776,$A203,СВЦЭМ!$B$33:$B$776,V$190)+'СЕТ СН'!$F$15</f>
        <v>158.06456764000001</v>
      </c>
      <c r="W203" s="36">
        <f>SUMIFS(СВЦЭМ!$F$33:$F$776,СВЦЭМ!$A$33:$A$776,$A203,СВЦЭМ!$B$33:$B$776,W$190)+'СЕТ СН'!$F$15</f>
        <v>155.98392584000001</v>
      </c>
      <c r="X203" s="36">
        <f>SUMIFS(СВЦЭМ!$F$33:$F$776,СВЦЭМ!$A$33:$A$776,$A203,СВЦЭМ!$B$33:$B$776,X$190)+'СЕТ СН'!$F$15</f>
        <v>152.31951642999999</v>
      </c>
      <c r="Y203" s="36">
        <f>SUMIFS(СВЦЭМ!$F$33:$F$776,СВЦЭМ!$A$33:$A$776,$A203,СВЦЭМ!$B$33:$B$776,Y$190)+'СЕТ СН'!$F$15</f>
        <v>154.57845659</v>
      </c>
    </row>
    <row r="204" spans="1:25" ht="15.75" x14ac:dyDescent="0.2">
      <c r="A204" s="35">
        <f t="shared" si="5"/>
        <v>44149</v>
      </c>
      <c r="B204" s="36">
        <f>SUMIFS(СВЦЭМ!$F$33:$F$776,СВЦЭМ!$A$33:$A$776,$A204,СВЦЭМ!$B$33:$B$776,B$190)+'СЕТ СН'!$F$15</f>
        <v>164.52151000999999</v>
      </c>
      <c r="C204" s="36">
        <f>SUMIFS(СВЦЭМ!$F$33:$F$776,СВЦЭМ!$A$33:$A$776,$A204,СВЦЭМ!$B$33:$B$776,C$190)+'СЕТ СН'!$F$15</f>
        <v>177.90247896</v>
      </c>
      <c r="D204" s="36">
        <f>SUMIFS(СВЦЭМ!$F$33:$F$776,СВЦЭМ!$A$33:$A$776,$A204,СВЦЭМ!$B$33:$B$776,D$190)+'СЕТ СН'!$F$15</f>
        <v>189.01704835000001</v>
      </c>
      <c r="E204" s="36">
        <f>SUMIFS(СВЦЭМ!$F$33:$F$776,СВЦЭМ!$A$33:$A$776,$A204,СВЦЭМ!$B$33:$B$776,E$190)+'СЕТ СН'!$F$15</f>
        <v>190.66485649000001</v>
      </c>
      <c r="F204" s="36">
        <f>SUMIFS(СВЦЭМ!$F$33:$F$776,СВЦЭМ!$A$33:$A$776,$A204,СВЦЭМ!$B$33:$B$776,F$190)+'СЕТ СН'!$F$15</f>
        <v>188.17117354000001</v>
      </c>
      <c r="G204" s="36">
        <f>SUMIFS(СВЦЭМ!$F$33:$F$776,СВЦЭМ!$A$33:$A$776,$A204,СВЦЭМ!$B$33:$B$776,G$190)+'СЕТ СН'!$F$15</f>
        <v>184.94892503</v>
      </c>
      <c r="H204" s="36">
        <f>SUMIFS(СВЦЭМ!$F$33:$F$776,СВЦЭМ!$A$33:$A$776,$A204,СВЦЭМ!$B$33:$B$776,H$190)+'СЕТ СН'!$F$15</f>
        <v>180.47332757000001</v>
      </c>
      <c r="I204" s="36">
        <f>SUMIFS(СВЦЭМ!$F$33:$F$776,СВЦЭМ!$A$33:$A$776,$A204,СВЦЭМ!$B$33:$B$776,I$190)+'СЕТ СН'!$F$15</f>
        <v>177.17027279000001</v>
      </c>
      <c r="J204" s="36">
        <f>SUMIFS(СВЦЭМ!$F$33:$F$776,СВЦЭМ!$A$33:$A$776,$A204,СВЦЭМ!$B$33:$B$776,J$190)+'СЕТ СН'!$F$15</f>
        <v>173.51179447999999</v>
      </c>
      <c r="K204" s="36">
        <f>SUMIFS(СВЦЭМ!$F$33:$F$776,СВЦЭМ!$A$33:$A$776,$A204,СВЦЭМ!$B$33:$B$776,K$190)+'СЕТ СН'!$F$15</f>
        <v>169.23546937</v>
      </c>
      <c r="L204" s="36">
        <f>SUMIFS(СВЦЭМ!$F$33:$F$776,СВЦЭМ!$A$33:$A$776,$A204,СВЦЭМ!$B$33:$B$776,L$190)+'СЕТ СН'!$F$15</f>
        <v>163.76364717000001</v>
      </c>
      <c r="M204" s="36">
        <f>SUMIFS(СВЦЭМ!$F$33:$F$776,СВЦЭМ!$A$33:$A$776,$A204,СВЦЭМ!$B$33:$B$776,M$190)+'СЕТ СН'!$F$15</f>
        <v>154.66521243</v>
      </c>
      <c r="N204" s="36">
        <f>SUMIFS(СВЦЭМ!$F$33:$F$776,СВЦЭМ!$A$33:$A$776,$A204,СВЦЭМ!$B$33:$B$776,N$190)+'СЕТ СН'!$F$15</f>
        <v>153.96871657</v>
      </c>
      <c r="O204" s="36">
        <f>SUMIFS(СВЦЭМ!$F$33:$F$776,СВЦЭМ!$A$33:$A$776,$A204,СВЦЭМ!$B$33:$B$776,O$190)+'СЕТ СН'!$F$15</f>
        <v>158.93486464</v>
      </c>
      <c r="P204" s="36">
        <f>SUMIFS(СВЦЭМ!$F$33:$F$776,СВЦЭМ!$A$33:$A$776,$A204,СВЦЭМ!$B$33:$B$776,P$190)+'СЕТ СН'!$F$15</f>
        <v>161.40676737000001</v>
      </c>
      <c r="Q204" s="36">
        <f>SUMIFS(СВЦЭМ!$F$33:$F$776,СВЦЭМ!$A$33:$A$776,$A204,СВЦЭМ!$B$33:$B$776,Q$190)+'СЕТ СН'!$F$15</f>
        <v>161.53585411</v>
      </c>
      <c r="R204" s="36">
        <f>SUMIFS(СВЦЭМ!$F$33:$F$776,СВЦЭМ!$A$33:$A$776,$A204,СВЦЭМ!$B$33:$B$776,R$190)+'СЕТ СН'!$F$15</f>
        <v>160.47164411</v>
      </c>
      <c r="S204" s="36">
        <f>SUMIFS(СВЦЭМ!$F$33:$F$776,СВЦЭМ!$A$33:$A$776,$A204,СВЦЭМ!$B$33:$B$776,S$190)+'СЕТ СН'!$F$15</f>
        <v>154.56681932999999</v>
      </c>
      <c r="T204" s="36">
        <f>SUMIFS(СВЦЭМ!$F$33:$F$776,СВЦЭМ!$A$33:$A$776,$A204,СВЦЭМ!$B$33:$B$776,T$190)+'СЕТ СН'!$F$15</f>
        <v>148.65586977999999</v>
      </c>
      <c r="U204" s="36">
        <f>SUMIFS(СВЦЭМ!$F$33:$F$776,СВЦЭМ!$A$33:$A$776,$A204,СВЦЭМ!$B$33:$B$776,U$190)+'СЕТ СН'!$F$15</f>
        <v>149.38906734</v>
      </c>
      <c r="V204" s="36">
        <f>SUMIFS(СВЦЭМ!$F$33:$F$776,СВЦЭМ!$A$33:$A$776,$A204,СВЦЭМ!$B$33:$B$776,V$190)+'СЕТ СН'!$F$15</f>
        <v>155.07421807</v>
      </c>
      <c r="W204" s="36">
        <f>SUMIFS(СВЦЭМ!$F$33:$F$776,СВЦЭМ!$A$33:$A$776,$A204,СВЦЭМ!$B$33:$B$776,W$190)+'СЕТ СН'!$F$15</f>
        <v>158.35422724</v>
      </c>
      <c r="X204" s="36">
        <f>SUMIFS(СВЦЭМ!$F$33:$F$776,СВЦЭМ!$A$33:$A$776,$A204,СВЦЭМ!$B$33:$B$776,X$190)+'СЕТ СН'!$F$15</f>
        <v>160.20721829999999</v>
      </c>
      <c r="Y204" s="36">
        <f>SUMIFS(СВЦЭМ!$F$33:$F$776,СВЦЭМ!$A$33:$A$776,$A204,СВЦЭМ!$B$33:$B$776,Y$190)+'СЕТ СН'!$F$15</f>
        <v>159.31112863999999</v>
      </c>
    </row>
    <row r="205" spans="1:25" ht="15.75" x14ac:dyDescent="0.2">
      <c r="A205" s="35">
        <f t="shared" si="5"/>
        <v>44150</v>
      </c>
      <c r="B205" s="36">
        <f>SUMIFS(СВЦЭМ!$F$33:$F$776,СВЦЭМ!$A$33:$A$776,$A205,СВЦЭМ!$B$33:$B$776,B$190)+'СЕТ СН'!$F$15</f>
        <v>164.21459447999999</v>
      </c>
      <c r="C205" s="36">
        <f>SUMIFS(СВЦЭМ!$F$33:$F$776,СВЦЭМ!$A$33:$A$776,$A205,СВЦЭМ!$B$33:$B$776,C$190)+'СЕТ СН'!$F$15</f>
        <v>180.31071907</v>
      </c>
      <c r="D205" s="36">
        <f>SUMIFS(СВЦЭМ!$F$33:$F$776,СВЦЭМ!$A$33:$A$776,$A205,СВЦЭМ!$B$33:$B$776,D$190)+'СЕТ СН'!$F$15</f>
        <v>192.58162867999999</v>
      </c>
      <c r="E205" s="36">
        <f>SUMIFS(СВЦЭМ!$F$33:$F$776,СВЦЭМ!$A$33:$A$776,$A205,СВЦЭМ!$B$33:$B$776,E$190)+'СЕТ СН'!$F$15</f>
        <v>195.24271372000001</v>
      </c>
      <c r="F205" s="36">
        <f>SUMIFS(СВЦЭМ!$F$33:$F$776,СВЦЭМ!$A$33:$A$776,$A205,СВЦЭМ!$B$33:$B$776,F$190)+'СЕТ СН'!$F$15</f>
        <v>196.29587942000001</v>
      </c>
      <c r="G205" s="36">
        <f>SUMIFS(СВЦЭМ!$F$33:$F$776,СВЦЭМ!$A$33:$A$776,$A205,СВЦЭМ!$B$33:$B$776,G$190)+'СЕТ СН'!$F$15</f>
        <v>193.80833713999999</v>
      </c>
      <c r="H205" s="36">
        <f>SUMIFS(СВЦЭМ!$F$33:$F$776,СВЦЭМ!$A$33:$A$776,$A205,СВЦЭМ!$B$33:$B$776,H$190)+'СЕТ СН'!$F$15</f>
        <v>191.53507053999999</v>
      </c>
      <c r="I205" s="36">
        <f>SUMIFS(СВЦЭМ!$F$33:$F$776,СВЦЭМ!$A$33:$A$776,$A205,СВЦЭМ!$B$33:$B$776,I$190)+'СЕТ СН'!$F$15</f>
        <v>185.63762283</v>
      </c>
      <c r="J205" s="36">
        <f>SUMIFS(СВЦЭМ!$F$33:$F$776,СВЦЭМ!$A$33:$A$776,$A205,СВЦЭМ!$B$33:$B$776,J$190)+'СЕТ СН'!$F$15</f>
        <v>181.37673290000001</v>
      </c>
      <c r="K205" s="36">
        <f>SUMIFS(СВЦЭМ!$F$33:$F$776,СВЦЭМ!$A$33:$A$776,$A205,СВЦЭМ!$B$33:$B$776,K$190)+'СЕТ СН'!$F$15</f>
        <v>178.36889937000001</v>
      </c>
      <c r="L205" s="36">
        <f>SUMIFS(СВЦЭМ!$F$33:$F$776,СВЦЭМ!$A$33:$A$776,$A205,СВЦЭМ!$B$33:$B$776,L$190)+'СЕТ СН'!$F$15</f>
        <v>169.79387552</v>
      </c>
      <c r="M205" s="36">
        <f>SUMIFS(СВЦЭМ!$F$33:$F$776,СВЦЭМ!$A$33:$A$776,$A205,СВЦЭМ!$B$33:$B$776,M$190)+'СЕТ СН'!$F$15</f>
        <v>158.63425591000001</v>
      </c>
      <c r="N205" s="36">
        <f>SUMIFS(СВЦЭМ!$F$33:$F$776,СВЦЭМ!$A$33:$A$776,$A205,СВЦЭМ!$B$33:$B$776,N$190)+'СЕТ СН'!$F$15</f>
        <v>157.01835839</v>
      </c>
      <c r="O205" s="36">
        <f>SUMIFS(СВЦЭМ!$F$33:$F$776,СВЦЭМ!$A$33:$A$776,$A205,СВЦЭМ!$B$33:$B$776,O$190)+'СЕТ СН'!$F$15</f>
        <v>158.03431422</v>
      </c>
      <c r="P205" s="36">
        <f>SUMIFS(СВЦЭМ!$F$33:$F$776,СВЦЭМ!$A$33:$A$776,$A205,СВЦЭМ!$B$33:$B$776,P$190)+'СЕТ СН'!$F$15</f>
        <v>158.23204204999999</v>
      </c>
      <c r="Q205" s="36">
        <f>SUMIFS(СВЦЭМ!$F$33:$F$776,СВЦЭМ!$A$33:$A$776,$A205,СВЦЭМ!$B$33:$B$776,Q$190)+'СЕТ СН'!$F$15</f>
        <v>157.68670172</v>
      </c>
      <c r="R205" s="36">
        <f>SUMIFS(СВЦЭМ!$F$33:$F$776,СВЦЭМ!$A$33:$A$776,$A205,СВЦЭМ!$B$33:$B$776,R$190)+'СЕТ СН'!$F$15</f>
        <v>157.28417006000001</v>
      </c>
      <c r="S205" s="36">
        <f>SUMIFS(СВЦЭМ!$F$33:$F$776,СВЦЭМ!$A$33:$A$776,$A205,СВЦЭМ!$B$33:$B$776,S$190)+'СЕТ СН'!$F$15</f>
        <v>153.96425002000001</v>
      </c>
      <c r="T205" s="36">
        <f>SUMIFS(СВЦЭМ!$F$33:$F$776,СВЦЭМ!$A$33:$A$776,$A205,СВЦЭМ!$B$33:$B$776,T$190)+'СЕТ СН'!$F$15</f>
        <v>148.12355830000001</v>
      </c>
      <c r="U205" s="36">
        <f>SUMIFS(СВЦЭМ!$F$33:$F$776,СВЦЭМ!$A$33:$A$776,$A205,СВЦЭМ!$B$33:$B$776,U$190)+'СЕТ СН'!$F$15</f>
        <v>148.16151493000001</v>
      </c>
      <c r="V205" s="36">
        <f>SUMIFS(СВЦЭМ!$F$33:$F$776,СВЦЭМ!$A$33:$A$776,$A205,СВЦЭМ!$B$33:$B$776,V$190)+'СЕТ СН'!$F$15</f>
        <v>152.02342589</v>
      </c>
      <c r="W205" s="36">
        <f>SUMIFS(СВЦЭМ!$F$33:$F$776,СВЦЭМ!$A$33:$A$776,$A205,СВЦЭМ!$B$33:$B$776,W$190)+'СЕТ СН'!$F$15</f>
        <v>154.54703805</v>
      </c>
      <c r="X205" s="36">
        <f>SUMIFS(СВЦЭМ!$F$33:$F$776,СВЦЭМ!$A$33:$A$776,$A205,СВЦЭМ!$B$33:$B$776,X$190)+'СЕТ СН'!$F$15</f>
        <v>157.37949244999999</v>
      </c>
      <c r="Y205" s="36">
        <f>SUMIFS(СВЦЭМ!$F$33:$F$776,СВЦЭМ!$A$33:$A$776,$A205,СВЦЭМ!$B$33:$B$776,Y$190)+'СЕТ СН'!$F$15</f>
        <v>158.51762212</v>
      </c>
    </row>
    <row r="206" spans="1:25" ht="15.75" x14ac:dyDescent="0.2">
      <c r="A206" s="35">
        <f t="shared" si="5"/>
        <v>44151</v>
      </c>
      <c r="B206" s="36">
        <f>SUMIFS(СВЦЭМ!$F$33:$F$776,СВЦЭМ!$A$33:$A$776,$A206,СВЦЭМ!$B$33:$B$776,B$190)+'СЕТ СН'!$F$15</f>
        <v>173.36906028000001</v>
      </c>
      <c r="C206" s="36">
        <f>SUMIFS(СВЦЭМ!$F$33:$F$776,СВЦЭМ!$A$33:$A$776,$A206,СВЦЭМ!$B$33:$B$776,C$190)+'СЕТ СН'!$F$15</f>
        <v>190.01006312999999</v>
      </c>
      <c r="D206" s="36">
        <f>SUMIFS(СВЦЭМ!$F$33:$F$776,СВЦЭМ!$A$33:$A$776,$A206,СВЦЭМ!$B$33:$B$776,D$190)+'СЕТ СН'!$F$15</f>
        <v>201.52212114</v>
      </c>
      <c r="E206" s="36">
        <f>SUMIFS(СВЦЭМ!$F$33:$F$776,СВЦЭМ!$A$33:$A$776,$A206,СВЦЭМ!$B$33:$B$776,E$190)+'СЕТ СН'!$F$15</f>
        <v>203.3314105</v>
      </c>
      <c r="F206" s="36">
        <f>SUMIFS(СВЦЭМ!$F$33:$F$776,СВЦЭМ!$A$33:$A$776,$A206,СВЦЭМ!$B$33:$B$776,F$190)+'СЕТ СН'!$F$15</f>
        <v>202.08676628000001</v>
      </c>
      <c r="G206" s="36">
        <f>SUMIFS(СВЦЭМ!$F$33:$F$776,СВЦЭМ!$A$33:$A$776,$A206,СВЦЭМ!$B$33:$B$776,G$190)+'СЕТ СН'!$F$15</f>
        <v>198.55707720999999</v>
      </c>
      <c r="H206" s="36">
        <f>SUMIFS(СВЦЭМ!$F$33:$F$776,СВЦЭМ!$A$33:$A$776,$A206,СВЦЭМ!$B$33:$B$776,H$190)+'СЕТ СН'!$F$15</f>
        <v>188.54985432999999</v>
      </c>
      <c r="I206" s="36">
        <f>SUMIFS(СВЦЭМ!$F$33:$F$776,СВЦЭМ!$A$33:$A$776,$A206,СВЦЭМ!$B$33:$B$776,I$190)+'СЕТ СН'!$F$15</f>
        <v>180.94237888999999</v>
      </c>
      <c r="J206" s="36">
        <f>SUMIFS(СВЦЭМ!$F$33:$F$776,СВЦЭМ!$A$33:$A$776,$A206,СВЦЭМ!$B$33:$B$776,J$190)+'СЕТ СН'!$F$15</f>
        <v>177.62026599999999</v>
      </c>
      <c r="K206" s="36">
        <f>SUMIFS(СВЦЭМ!$F$33:$F$776,СВЦЭМ!$A$33:$A$776,$A206,СВЦЭМ!$B$33:$B$776,K$190)+'СЕТ СН'!$F$15</f>
        <v>178.15926654</v>
      </c>
      <c r="L206" s="36">
        <f>SUMIFS(СВЦЭМ!$F$33:$F$776,СВЦЭМ!$A$33:$A$776,$A206,СВЦЭМ!$B$33:$B$776,L$190)+'СЕТ СН'!$F$15</f>
        <v>171.02345507000001</v>
      </c>
      <c r="M206" s="36">
        <f>SUMIFS(СВЦЭМ!$F$33:$F$776,СВЦЭМ!$A$33:$A$776,$A206,СВЦЭМ!$B$33:$B$776,M$190)+'СЕТ СН'!$F$15</f>
        <v>163.3737835</v>
      </c>
      <c r="N206" s="36">
        <f>SUMIFS(СВЦЭМ!$F$33:$F$776,СВЦЭМ!$A$33:$A$776,$A206,СВЦЭМ!$B$33:$B$776,N$190)+'СЕТ СН'!$F$15</f>
        <v>160.84295653999999</v>
      </c>
      <c r="O206" s="36">
        <f>SUMIFS(СВЦЭМ!$F$33:$F$776,СВЦЭМ!$A$33:$A$776,$A206,СВЦЭМ!$B$33:$B$776,O$190)+'СЕТ СН'!$F$15</f>
        <v>162.75719935000001</v>
      </c>
      <c r="P206" s="36">
        <f>SUMIFS(СВЦЭМ!$F$33:$F$776,СВЦЭМ!$A$33:$A$776,$A206,СВЦЭМ!$B$33:$B$776,P$190)+'СЕТ СН'!$F$15</f>
        <v>163.08557569000001</v>
      </c>
      <c r="Q206" s="36">
        <f>SUMIFS(СВЦЭМ!$F$33:$F$776,СВЦЭМ!$A$33:$A$776,$A206,СВЦЭМ!$B$33:$B$776,Q$190)+'СЕТ СН'!$F$15</f>
        <v>163.63613727000001</v>
      </c>
      <c r="R206" s="36">
        <f>SUMIFS(СВЦЭМ!$F$33:$F$776,СВЦЭМ!$A$33:$A$776,$A206,СВЦЭМ!$B$33:$B$776,R$190)+'СЕТ СН'!$F$15</f>
        <v>161.44062095999999</v>
      </c>
      <c r="S206" s="36">
        <f>SUMIFS(СВЦЭМ!$F$33:$F$776,СВЦЭМ!$A$33:$A$776,$A206,СВЦЭМ!$B$33:$B$776,S$190)+'СЕТ СН'!$F$15</f>
        <v>159.23949171000001</v>
      </c>
      <c r="T206" s="36">
        <f>SUMIFS(СВЦЭМ!$F$33:$F$776,СВЦЭМ!$A$33:$A$776,$A206,СВЦЭМ!$B$33:$B$776,T$190)+'СЕТ СН'!$F$15</f>
        <v>156.15163046999999</v>
      </c>
      <c r="U206" s="36">
        <f>SUMIFS(СВЦЭМ!$F$33:$F$776,СВЦЭМ!$A$33:$A$776,$A206,СВЦЭМ!$B$33:$B$776,U$190)+'СЕТ СН'!$F$15</f>
        <v>151.11446393</v>
      </c>
      <c r="V206" s="36">
        <f>SUMIFS(СВЦЭМ!$F$33:$F$776,СВЦЭМ!$A$33:$A$776,$A206,СВЦЭМ!$B$33:$B$776,V$190)+'СЕТ СН'!$F$15</f>
        <v>151.53019753000001</v>
      </c>
      <c r="W206" s="36">
        <f>SUMIFS(СВЦЭМ!$F$33:$F$776,СВЦЭМ!$A$33:$A$776,$A206,СВЦЭМ!$B$33:$B$776,W$190)+'СЕТ СН'!$F$15</f>
        <v>154.70004686999999</v>
      </c>
      <c r="X206" s="36">
        <f>SUMIFS(СВЦЭМ!$F$33:$F$776,СВЦЭМ!$A$33:$A$776,$A206,СВЦЭМ!$B$33:$B$776,X$190)+'СЕТ СН'!$F$15</f>
        <v>156.97032436999999</v>
      </c>
      <c r="Y206" s="36">
        <f>SUMIFS(СВЦЭМ!$F$33:$F$776,СВЦЭМ!$A$33:$A$776,$A206,СВЦЭМ!$B$33:$B$776,Y$190)+'СЕТ СН'!$F$15</f>
        <v>162.17500301999999</v>
      </c>
    </row>
    <row r="207" spans="1:25" ht="15.75" x14ac:dyDescent="0.2">
      <c r="A207" s="35">
        <f t="shared" si="5"/>
        <v>44152</v>
      </c>
      <c r="B207" s="36">
        <f>SUMIFS(СВЦЭМ!$F$33:$F$776,СВЦЭМ!$A$33:$A$776,$A207,СВЦЭМ!$B$33:$B$776,B$190)+'СЕТ СН'!$F$15</f>
        <v>167.0409099</v>
      </c>
      <c r="C207" s="36">
        <f>SUMIFS(СВЦЭМ!$F$33:$F$776,СВЦЭМ!$A$33:$A$776,$A207,СВЦЭМ!$B$33:$B$776,C$190)+'СЕТ СН'!$F$15</f>
        <v>181.93906043000001</v>
      </c>
      <c r="D207" s="36">
        <f>SUMIFS(СВЦЭМ!$F$33:$F$776,СВЦЭМ!$A$33:$A$776,$A207,СВЦЭМ!$B$33:$B$776,D$190)+'СЕТ СН'!$F$15</f>
        <v>193.16570027</v>
      </c>
      <c r="E207" s="36">
        <f>SUMIFS(СВЦЭМ!$F$33:$F$776,СВЦЭМ!$A$33:$A$776,$A207,СВЦЭМ!$B$33:$B$776,E$190)+'СЕТ СН'!$F$15</f>
        <v>194.13431904000001</v>
      </c>
      <c r="F207" s="36">
        <f>SUMIFS(СВЦЭМ!$F$33:$F$776,СВЦЭМ!$A$33:$A$776,$A207,СВЦЭМ!$B$33:$B$776,F$190)+'СЕТ СН'!$F$15</f>
        <v>194.61528451999999</v>
      </c>
      <c r="G207" s="36">
        <f>SUMIFS(СВЦЭМ!$F$33:$F$776,СВЦЭМ!$A$33:$A$776,$A207,СВЦЭМ!$B$33:$B$776,G$190)+'СЕТ СН'!$F$15</f>
        <v>192.76166789000001</v>
      </c>
      <c r="H207" s="36">
        <f>SUMIFS(СВЦЭМ!$F$33:$F$776,СВЦЭМ!$A$33:$A$776,$A207,СВЦЭМ!$B$33:$B$776,H$190)+'СЕТ СН'!$F$15</f>
        <v>185.13458972999999</v>
      </c>
      <c r="I207" s="36">
        <f>SUMIFS(СВЦЭМ!$F$33:$F$776,СВЦЭМ!$A$33:$A$776,$A207,СВЦЭМ!$B$33:$B$776,I$190)+'СЕТ СН'!$F$15</f>
        <v>175.72281679</v>
      </c>
      <c r="J207" s="36">
        <f>SUMIFS(СВЦЭМ!$F$33:$F$776,СВЦЭМ!$A$33:$A$776,$A207,СВЦЭМ!$B$33:$B$776,J$190)+'СЕТ СН'!$F$15</f>
        <v>169.77857806</v>
      </c>
      <c r="K207" s="36">
        <f>SUMIFS(СВЦЭМ!$F$33:$F$776,СВЦЭМ!$A$33:$A$776,$A207,СВЦЭМ!$B$33:$B$776,K$190)+'СЕТ СН'!$F$15</f>
        <v>179.39574107999999</v>
      </c>
      <c r="L207" s="36">
        <f>SUMIFS(СВЦЭМ!$F$33:$F$776,СВЦЭМ!$A$33:$A$776,$A207,СВЦЭМ!$B$33:$B$776,L$190)+'СЕТ СН'!$F$15</f>
        <v>171.34307258999999</v>
      </c>
      <c r="M207" s="36">
        <f>SUMIFS(СВЦЭМ!$F$33:$F$776,СВЦЭМ!$A$33:$A$776,$A207,СВЦЭМ!$B$33:$B$776,M$190)+'СЕТ СН'!$F$15</f>
        <v>158.71989934000001</v>
      </c>
      <c r="N207" s="36">
        <f>SUMIFS(СВЦЭМ!$F$33:$F$776,СВЦЭМ!$A$33:$A$776,$A207,СВЦЭМ!$B$33:$B$776,N$190)+'СЕТ СН'!$F$15</f>
        <v>155.97460863000001</v>
      </c>
      <c r="O207" s="36">
        <f>SUMIFS(СВЦЭМ!$F$33:$F$776,СВЦЭМ!$A$33:$A$776,$A207,СВЦЭМ!$B$33:$B$776,O$190)+'СЕТ СН'!$F$15</f>
        <v>156.80596912999999</v>
      </c>
      <c r="P207" s="36">
        <f>SUMIFS(СВЦЭМ!$F$33:$F$776,СВЦЭМ!$A$33:$A$776,$A207,СВЦЭМ!$B$33:$B$776,P$190)+'СЕТ СН'!$F$15</f>
        <v>156.36059499000001</v>
      </c>
      <c r="Q207" s="36">
        <f>SUMIFS(СВЦЭМ!$F$33:$F$776,СВЦЭМ!$A$33:$A$776,$A207,СВЦЭМ!$B$33:$B$776,Q$190)+'СЕТ СН'!$F$15</f>
        <v>156.46760505</v>
      </c>
      <c r="R207" s="36">
        <f>SUMIFS(СВЦЭМ!$F$33:$F$776,СВЦЭМ!$A$33:$A$776,$A207,СВЦЭМ!$B$33:$B$776,R$190)+'СЕТ СН'!$F$15</f>
        <v>176.88811637000001</v>
      </c>
      <c r="S207" s="36">
        <f>SUMIFS(СВЦЭМ!$F$33:$F$776,СВЦЭМ!$A$33:$A$776,$A207,СВЦЭМ!$B$33:$B$776,S$190)+'СЕТ СН'!$F$15</f>
        <v>171.37000803000001</v>
      </c>
      <c r="T207" s="36">
        <f>SUMIFS(СВЦЭМ!$F$33:$F$776,СВЦЭМ!$A$33:$A$776,$A207,СВЦЭМ!$B$33:$B$776,T$190)+'СЕТ СН'!$F$15</f>
        <v>157.99376832999999</v>
      </c>
      <c r="U207" s="36">
        <f>SUMIFS(СВЦЭМ!$F$33:$F$776,СВЦЭМ!$A$33:$A$776,$A207,СВЦЭМ!$B$33:$B$776,U$190)+'СЕТ СН'!$F$15</f>
        <v>147.97421931</v>
      </c>
      <c r="V207" s="36">
        <f>SUMIFS(СВЦЭМ!$F$33:$F$776,СВЦЭМ!$A$33:$A$776,$A207,СВЦЭМ!$B$33:$B$776,V$190)+'СЕТ СН'!$F$15</f>
        <v>146.14326195000001</v>
      </c>
      <c r="W207" s="36">
        <f>SUMIFS(СВЦЭМ!$F$33:$F$776,СВЦЭМ!$A$33:$A$776,$A207,СВЦЭМ!$B$33:$B$776,W$190)+'СЕТ СН'!$F$15</f>
        <v>152.53801247999999</v>
      </c>
      <c r="X207" s="36">
        <f>SUMIFS(СВЦЭМ!$F$33:$F$776,СВЦЭМ!$A$33:$A$776,$A207,СВЦЭМ!$B$33:$B$776,X$190)+'СЕТ СН'!$F$15</f>
        <v>152.63890526</v>
      </c>
      <c r="Y207" s="36">
        <f>SUMIFS(СВЦЭМ!$F$33:$F$776,СВЦЭМ!$A$33:$A$776,$A207,СВЦЭМ!$B$33:$B$776,Y$190)+'СЕТ СН'!$F$15</f>
        <v>156.37382435000001</v>
      </c>
    </row>
    <row r="208" spans="1:25" ht="15.75" x14ac:dyDescent="0.2">
      <c r="A208" s="35">
        <f t="shared" si="5"/>
        <v>44153</v>
      </c>
      <c r="B208" s="36">
        <f>SUMIFS(СВЦЭМ!$F$33:$F$776,СВЦЭМ!$A$33:$A$776,$A208,СВЦЭМ!$B$33:$B$776,B$190)+'СЕТ СН'!$F$15</f>
        <v>168.70722713999999</v>
      </c>
      <c r="C208" s="36">
        <f>SUMIFS(СВЦЭМ!$F$33:$F$776,СВЦЭМ!$A$33:$A$776,$A208,СВЦЭМ!$B$33:$B$776,C$190)+'СЕТ СН'!$F$15</f>
        <v>179.02462388000001</v>
      </c>
      <c r="D208" s="36">
        <f>SUMIFS(СВЦЭМ!$F$33:$F$776,СВЦЭМ!$A$33:$A$776,$A208,СВЦЭМ!$B$33:$B$776,D$190)+'СЕТ СН'!$F$15</f>
        <v>187.03219232000001</v>
      </c>
      <c r="E208" s="36">
        <f>SUMIFS(СВЦЭМ!$F$33:$F$776,СВЦЭМ!$A$33:$A$776,$A208,СВЦЭМ!$B$33:$B$776,E$190)+'СЕТ СН'!$F$15</f>
        <v>189.80460565999999</v>
      </c>
      <c r="F208" s="36">
        <f>SUMIFS(СВЦЭМ!$F$33:$F$776,СВЦЭМ!$A$33:$A$776,$A208,СВЦЭМ!$B$33:$B$776,F$190)+'СЕТ СН'!$F$15</f>
        <v>188.98254857000001</v>
      </c>
      <c r="G208" s="36">
        <f>SUMIFS(СВЦЭМ!$F$33:$F$776,СВЦЭМ!$A$33:$A$776,$A208,СВЦЭМ!$B$33:$B$776,G$190)+'СЕТ СН'!$F$15</f>
        <v>185.29079475</v>
      </c>
      <c r="H208" s="36">
        <f>SUMIFS(СВЦЭМ!$F$33:$F$776,СВЦЭМ!$A$33:$A$776,$A208,СВЦЭМ!$B$33:$B$776,H$190)+'СЕТ СН'!$F$15</f>
        <v>185.31381526000001</v>
      </c>
      <c r="I208" s="36">
        <f>SUMIFS(СВЦЭМ!$F$33:$F$776,СВЦЭМ!$A$33:$A$776,$A208,СВЦЭМ!$B$33:$B$776,I$190)+'СЕТ СН'!$F$15</f>
        <v>181.40151075</v>
      </c>
      <c r="J208" s="36">
        <f>SUMIFS(СВЦЭМ!$F$33:$F$776,СВЦЭМ!$A$33:$A$776,$A208,СВЦЭМ!$B$33:$B$776,J$190)+'СЕТ СН'!$F$15</f>
        <v>176.24032285000001</v>
      </c>
      <c r="K208" s="36">
        <f>SUMIFS(СВЦЭМ!$F$33:$F$776,СВЦЭМ!$A$33:$A$776,$A208,СВЦЭМ!$B$33:$B$776,K$190)+'СЕТ СН'!$F$15</f>
        <v>174.01503073000001</v>
      </c>
      <c r="L208" s="36">
        <f>SUMIFS(СВЦЭМ!$F$33:$F$776,СВЦЭМ!$A$33:$A$776,$A208,СВЦЭМ!$B$33:$B$776,L$190)+'СЕТ СН'!$F$15</f>
        <v>167.84765585</v>
      </c>
      <c r="M208" s="36">
        <f>SUMIFS(СВЦЭМ!$F$33:$F$776,СВЦЭМ!$A$33:$A$776,$A208,СВЦЭМ!$B$33:$B$776,M$190)+'СЕТ СН'!$F$15</f>
        <v>162.89712134999999</v>
      </c>
      <c r="N208" s="36">
        <f>SUMIFS(СВЦЭМ!$F$33:$F$776,СВЦЭМ!$A$33:$A$776,$A208,СВЦЭМ!$B$33:$B$776,N$190)+'СЕТ СН'!$F$15</f>
        <v>160.35346401000001</v>
      </c>
      <c r="O208" s="36">
        <f>SUMIFS(СВЦЭМ!$F$33:$F$776,СВЦЭМ!$A$33:$A$776,$A208,СВЦЭМ!$B$33:$B$776,O$190)+'СЕТ СН'!$F$15</f>
        <v>160.02399088000001</v>
      </c>
      <c r="P208" s="36">
        <f>SUMIFS(СВЦЭМ!$F$33:$F$776,СВЦЭМ!$A$33:$A$776,$A208,СВЦЭМ!$B$33:$B$776,P$190)+'СЕТ СН'!$F$15</f>
        <v>160.48936849</v>
      </c>
      <c r="Q208" s="36">
        <f>SUMIFS(СВЦЭМ!$F$33:$F$776,СВЦЭМ!$A$33:$A$776,$A208,СВЦЭМ!$B$33:$B$776,Q$190)+'СЕТ СН'!$F$15</f>
        <v>160.39139714999999</v>
      </c>
      <c r="R208" s="36">
        <f>SUMIFS(СВЦЭМ!$F$33:$F$776,СВЦЭМ!$A$33:$A$776,$A208,СВЦЭМ!$B$33:$B$776,R$190)+'СЕТ СН'!$F$15</f>
        <v>159.05317325999999</v>
      </c>
      <c r="S208" s="36">
        <f>SUMIFS(СВЦЭМ!$F$33:$F$776,СВЦЭМ!$A$33:$A$776,$A208,СВЦЭМ!$B$33:$B$776,S$190)+'СЕТ СН'!$F$15</f>
        <v>163.05933976</v>
      </c>
      <c r="T208" s="36">
        <f>SUMIFS(СВЦЭМ!$F$33:$F$776,СВЦЭМ!$A$33:$A$776,$A208,СВЦЭМ!$B$33:$B$776,T$190)+'СЕТ СН'!$F$15</f>
        <v>166.84993423</v>
      </c>
      <c r="U208" s="36">
        <f>SUMIFS(СВЦЭМ!$F$33:$F$776,СВЦЭМ!$A$33:$A$776,$A208,СВЦЭМ!$B$33:$B$776,U$190)+'СЕТ СН'!$F$15</f>
        <v>166.52296079999999</v>
      </c>
      <c r="V208" s="36">
        <f>SUMIFS(СВЦЭМ!$F$33:$F$776,СВЦЭМ!$A$33:$A$776,$A208,СВЦЭМ!$B$33:$B$776,V$190)+'СЕТ СН'!$F$15</f>
        <v>164.56340301</v>
      </c>
      <c r="W208" s="36">
        <f>SUMIFS(СВЦЭМ!$F$33:$F$776,СВЦЭМ!$A$33:$A$776,$A208,СВЦЭМ!$B$33:$B$776,W$190)+'СЕТ СН'!$F$15</f>
        <v>162.81680349999999</v>
      </c>
      <c r="X208" s="36">
        <f>SUMIFS(СВЦЭМ!$F$33:$F$776,СВЦЭМ!$A$33:$A$776,$A208,СВЦЭМ!$B$33:$B$776,X$190)+'СЕТ СН'!$F$15</f>
        <v>160.97880745000001</v>
      </c>
      <c r="Y208" s="36">
        <f>SUMIFS(СВЦЭМ!$F$33:$F$776,СВЦЭМ!$A$33:$A$776,$A208,СВЦЭМ!$B$33:$B$776,Y$190)+'СЕТ СН'!$F$15</f>
        <v>161.98585553000001</v>
      </c>
    </row>
    <row r="209" spans="1:25" ht="15.75" x14ac:dyDescent="0.2">
      <c r="A209" s="35">
        <f t="shared" si="5"/>
        <v>44154</v>
      </c>
      <c r="B209" s="36">
        <f>SUMIFS(СВЦЭМ!$F$33:$F$776,СВЦЭМ!$A$33:$A$776,$A209,СВЦЭМ!$B$33:$B$776,B$190)+'СЕТ СН'!$F$15</f>
        <v>176.10789557000001</v>
      </c>
      <c r="C209" s="36">
        <f>SUMIFS(СВЦЭМ!$F$33:$F$776,СВЦЭМ!$A$33:$A$776,$A209,СВЦЭМ!$B$33:$B$776,C$190)+'СЕТ СН'!$F$15</f>
        <v>188.81327081000001</v>
      </c>
      <c r="D209" s="36">
        <f>SUMIFS(СВЦЭМ!$F$33:$F$776,СВЦЭМ!$A$33:$A$776,$A209,СВЦЭМ!$B$33:$B$776,D$190)+'СЕТ СН'!$F$15</f>
        <v>194.73999056</v>
      </c>
      <c r="E209" s="36">
        <f>SUMIFS(СВЦЭМ!$F$33:$F$776,СВЦЭМ!$A$33:$A$776,$A209,СВЦЭМ!$B$33:$B$776,E$190)+'СЕТ СН'!$F$15</f>
        <v>195.42512112</v>
      </c>
      <c r="F209" s="36">
        <f>SUMIFS(СВЦЭМ!$F$33:$F$776,СВЦЭМ!$A$33:$A$776,$A209,СВЦЭМ!$B$33:$B$776,F$190)+'СЕТ СН'!$F$15</f>
        <v>194.96580675999999</v>
      </c>
      <c r="G209" s="36">
        <f>SUMIFS(СВЦЭМ!$F$33:$F$776,СВЦЭМ!$A$33:$A$776,$A209,СВЦЭМ!$B$33:$B$776,G$190)+'СЕТ СН'!$F$15</f>
        <v>195.17687383000001</v>
      </c>
      <c r="H209" s="36">
        <f>SUMIFS(СВЦЭМ!$F$33:$F$776,СВЦЭМ!$A$33:$A$776,$A209,СВЦЭМ!$B$33:$B$776,H$190)+'СЕТ СН'!$F$15</f>
        <v>190.79374584999999</v>
      </c>
      <c r="I209" s="36">
        <f>SUMIFS(СВЦЭМ!$F$33:$F$776,СВЦЭМ!$A$33:$A$776,$A209,СВЦЭМ!$B$33:$B$776,I$190)+'СЕТ СН'!$F$15</f>
        <v>181.67242712000001</v>
      </c>
      <c r="J209" s="36">
        <f>SUMIFS(СВЦЭМ!$F$33:$F$776,СВЦЭМ!$A$33:$A$776,$A209,СВЦЭМ!$B$33:$B$776,J$190)+'СЕТ СН'!$F$15</f>
        <v>175.99444023999999</v>
      </c>
      <c r="K209" s="36">
        <f>SUMIFS(СВЦЭМ!$F$33:$F$776,СВЦЭМ!$A$33:$A$776,$A209,СВЦЭМ!$B$33:$B$776,K$190)+'СЕТ СН'!$F$15</f>
        <v>174.81979143000001</v>
      </c>
      <c r="L209" s="36">
        <f>SUMIFS(СВЦЭМ!$F$33:$F$776,СВЦЭМ!$A$33:$A$776,$A209,СВЦЭМ!$B$33:$B$776,L$190)+'СЕТ СН'!$F$15</f>
        <v>168.48702856</v>
      </c>
      <c r="M209" s="36">
        <f>SUMIFS(СВЦЭМ!$F$33:$F$776,СВЦЭМ!$A$33:$A$776,$A209,СВЦЭМ!$B$33:$B$776,M$190)+'СЕТ СН'!$F$15</f>
        <v>163.38702474999999</v>
      </c>
      <c r="N209" s="36">
        <f>SUMIFS(СВЦЭМ!$F$33:$F$776,СВЦЭМ!$A$33:$A$776,$A209,СВЦЭМ!$B$33:$B$776,N$190)+'СЕТ СН'!$F$15</f>
        <v>160.43937270000001</v>
      </c>
      <c r="O209" s="36">
        <f>SUMIFS(СВЦЭМ!$F$33:$F$776,СВЦЭМ!$A$33:$A$776,$A209,СВЦЭМ!$B$33:$B$776,O$190)+'СЕТ СН'!$F$15</f>
        <v>161.55467067999999</v>
      </c>
      <c r="P209" s="36">
        <f>SUMIFS(СВЦЭМ!$F$33:$F$776,СВЦЭМ!$A$33:$A$776,$A209,СВЦЭМ!$B$33:$B$776,P$190)+'СЕТ СН'!$F$15</f>
        <v>162.79636729999999</v>
      </c>
      <c r="Q209" s="36">
        <f>SUMIFS(СВЦЭМ!$F$33:$F$776,СВЦЭМ!$A$33:$A$776,$A209,СВЦЭМ!$B$33:$B$776,Q$190)+'СЕТ СН'!$F$15</f>
        <v>163.14033343</v>
      </c>
      <c r="R209" s="36">
        <f>SUMIFS(СВЦЭМ!$F$33:$F$776,СВЦЭМ!$A$33:$A$776,$A209,СВЦЭМ!$B$33:$B$776,R$190)+'СЕТ СН'!$F$15</f>
        <v>162.10818431999999</v>
      </c>
      <c r="S209" s="36">
        <f>SUMIFS(СВЦЭМ!$F$33:$F$776,СВЦЭМ!$A$33:$A$776,$A209,СВЦЭМ!$B$33:$B$776,S$190)+'СЕТ СН'!$F$15</f>
        <v>162.42796851</v>
      </c>
      <c r="T209" s="36">
        <f>SUMIFS(СВЦЭМ!$F$33:$F$776,СВЦЭМ!$A$33:$A$776,$A209,СВЦЭМ!$B$33:$B$776,T$190)+'СЕТ СН'!$F$15</f>
        <v>165.72536442000001</v>
      </c>
      <c r="U209" s="36">
        <f>SUMIFS(СВЦЭМ!$F$33:$F$776,СВЦЭМ!$A$33:$A$776,$A209,СВЦЭМ!$B$33:$B$776,U$190)+'СЕТ СН'!$F$15</f>
        <v>164.73329648000001</v>
      </c>
      <c r="V209" s="36">
        <f>SUMIFS(СВЦЭМ!$F$33:$F$776,СВЦЭМ!$A$33:$A$776,$A209,СВЦЭМ!$B$33:$B$776,V$190)+'СЕТ СН'!$F$15</f>
        <v>161.67644888000001</v>
      </c>
      <c r="W209" s="36">
        <f>SUMIFS(СВЦЭМ!$F$33:$F$776,СВЦЭМ!$A$33:$A$776,$A209,СВЦЭМ!$B$33:$B$776,W$190)+'СЕТ СН'!$F$15</f>
        <v>159.62487321</v>
      </c>
      <c r="X209" s="36">
        <f>SUMIFS(СВЦЭМ!$F$33:$F$776,СВЦЭМ!$A$33:$A$776,$A209,СВЦЭМ!$B$33:$B$776,X$190)+'СЕТ СН'!$F$15</f>
        <v>157.97292066</v>
      </c>
      <c r="Y209" s="36">
        <f>SUMIFS(СВЦЭМ!$F$33:$F$776,СВЦЭМ!$A$33:$A$776,$A209,СВЦЭМ!$B$33:$B$776,Y$190)+'СЕТ СН'!$F$15</f>
        <v>157.34398218000001</v>
      </c>
    </row>
    <row r="210" spans="1:25" ht="15.75" x14ac:dyDescent="0.2">
      <c r="A210" s="35">
        <f t="shared" si="5"/>
        <v>44155</v>
      </c>
      <c r="B210" s="36">
        <f>SUMIFS(СВЦЭМ!$F$33:$F$776,СВЦЭМ!$A$33:$A$776,$A210,СВЦЭМ!$B$33:$B$776,B$190)+'СЕТ СН'!$F$15</f>
        <v>172.21570269</v>
      </c>
      <c r="C210" s="36">
        <f>SUMIFS(СВЦЭМ!$F$33:$F$776,СВЦЭМ!$A$33:$A$776,$A210,СВЦЭМ!$B$33:$B$776,C$190)+'СЕТ СН'!$F$15</f>
        <v>189.72694849999999</v>
      </c>
      <c r="D210" s="36">
        <f>SUMIFS(СВЦЭМ!$F$33:$F$776,СВЦЭМ!$A$33:$A$776,$A210,СВЦЭМ!$B$33:$B$776,D$190)+'СЕТ СН'!$F$15</f>
        <v>199.03643629999999</v>
      </c>
      <c r="E210" s="36">
        <f>SUMIFS(СВЦЭМ!$F$33:$F$776,СВЦЭМ!$A$33:$A$776,$A210,СВЦЭМ!$B$33:$B$776,E$190)+'СЕТ СН'!$F$15</f>
        <v>201.53768310999999</v>
      </c>
      <c r="F210" s="36">
        <f>SUMIFS(СВЦЭМ!$F$33:$F$776,СВЦЭМ!$A$33:$A$776,$A210,СВЦЭМ!$B$33:$B$776,F$190)+'СЕТ СН'!$F$15</f>
        <v>200.62405626</v>
      </c>
      <c r="G210" s="36">
        <f>SUMIFS(СВЦЭМ!$F$33:$F$776,СВЦЭМ!$A$33:$A$776,$A210,СВЦЭМ!$B$33:$B$776,G$190)+'СЕТ СН'!$F$15</f>
        <v>197.27639736</v>
      </c>
      <c r="H210" s="36">
        <f>SUMIFS(СВЦЭМ!$F$33:$F$776,СВЦЭМ!$A$33:$A$776,$A210,СВЦЭМ!$B$33:$B$776,H$190)+'СЕТ СН'!$F$15</f>
        <v>188.26945516000001</v>
      </c>
      <c r="I210" s="36">
        <f>SUMIFS(СВЦЭМ!$F$33:$F$776,СВЦЭМ!$A$33:$A$776,$A210,СВЦЭМ!$B$33:$B$776,I$190)+'СЕТ СН'!$F$15</f>
        <v>179.44481991999999</v>
      </c>
      <c r="J210" s="36">
        <f>SUMIFS(СВЦЭМ!$F$33:$F$776,СВЦЭМ!$A$33:$A$776,$A210,СВЦЭМ!$B$33:$B$776,J$190)+'СЕТ СН'!$F$15</f>
        <v>175.87004461999999</v>
      </c>
      <c r="K210" s="36">
        <f>SUMIFS(СВЦЭМ!$F$33:$F$776,СВЦЭМ!$A$33:$A$776,$A210,СВЦЭМ!$B$33:$B$776,K$190)+'СЕТ СН'!$F$15</f>
        <v>174.90342892999999</v>
      </c>
      <c r="L210" s="36">
        <f>SUMIFS(СВЦЭМ!$F$33:$F$776,СВЦЭМ!$A$33:$A$776,$A210,СВЦЭМ!$B$33:$B$776,L$190)+'СЕТ СН'!$F$15</f>
        <v>170.57048534</v>
      </c>
      <c r="M210" s="36">
        <f>SUMIFS(СВЦЭМ!$F$33:$F$776,СВЦЭМ!$A$33:$A$776,$A210,СВЦЭМ!$B$33:$B$776,M$190)+'СЕТ СН'!$F$15</f>
        <v>160.94225127000001</v>
      </c>
      <c r="N210" s="36">
        <f>SUMIFS(СВЦЭМ!$F$33:$F$776,СВЦЭМ!$A$33:$A$776,$A210,СВЦЭМ!$B$33:$B$776,N$190)+'СЕТ СН'!$F$15</f>
        <v>158.46856609</v>
      </c>
      <c r="O210" s="36">
        <f>SUMIFS(СВЦЭМ!$F$33:$F$776,СВЦЭМ!$A$33:$A$776,$A210,СВЦЭМ!$B$33:$B$776,O$190)+'СЕТ СН'!$F$15</f>
        <v>159.22143973999999</v>
      </c>
      <c r="P210" s="36">
        <f>SUMIFS(СВЦЭМ!$F$33:$F$776,СВЦЭМ!$A$33:$A$776,$A210,СВЦЭМ!$B$33:$B$776,P$190)+'СЕТ СН'!$F$15</f>
        <v>160.66517454000001</v>
      </c>
      <c r="Q210" s="36">
        <f>SUMIFS(СВЦЭМ!$F$33:$F$776,СВЦЭМ!$A$33:$A$776,$A210,СВЦЭМ!$B$33:$B$776,Q$190)+'СЕТ СН'!$F$15</f>
        <v>160.65708798</v>
      </c>
      <c r="R210" s="36">
        <f>SUMIFS(СВЦЭМ!$F$33:$F$776,СВЦЭМ!$A$33:$A$776,$A210,СВЦЭМ!$B$33:$B$776,R$190)+'СЕТ СН'!$F$15</f>
        <v>159.24955914</v>
      </c>
      <c r="S210" s="36">
        <f>SUMIFS(СВЦЭМ!$F$33:$F$776,СВЦЭМ!$A$33:$A$776,$A210,СВЦЭМ!$B$33:$B$776,S$190)+'СЕТ СН'!$F$15</f>
        <v>153.19235282</v>
      </c>
      <c r="T210" s="36">
        <f>SUMIFS(СВЦЭМ!$F$33:$F$776,СВЦЭМ!$A$33:$A$776,$A210,СВЦЭМ!$B$33:$B$776,T$190)+'СЕТ СН'!$F$15</f>
        <v>150.57183644</v>
      </c>
      <c r="U210" s="36">
        <f>SUMIFS(СВЦЭМ!$F$33:$F$776,СВЦЭМ!$A$33:$A$776,$A210,СВЦЭМ!$B$33:$B$776,U$190)+'СЕТ СН'!$F$15</f>
        <v>151.59123450000001</v>
      </c>
      <c r="V210" s="36">
        <f>SUMIFS(СВЦЭМ!$F$33:$F$776,СВЦЭМ!$A$33:$A$776,$A210,СВЦЭМ!$B$33:$B$776,V$190)+'СЕТ СН'!$F$15</f>
        <v>153.17404241</v>
      </c>
      <c r="W210" s="36">
        <f>SUMIFS(СВЦЭМ!$F$33:$F$776,СВЦЭМ!$A$33:$A$776,$A210,СВЦЭМ!$B$33:$B$776,W$190)+'СЕТ СН'!$F$15</f>
        <v>155.28329923000001</v>
      </c>
      <c r="X210" s="36">
        <f>SUMIFS(СВЦЭМ!$F$33:$F$776,СВЦЭМ!$A$33:$A$776,$A210,СВЦЭМ!$B$33:$B$776,X$190)+'СЕТ СН'!$F$15</f>
        <v>155.2400543</v>
      </c>
      <c r="Y210" s="36">
        <f>SUMIFS(СВЦЭМ!$F$33:$F$776,СВЦЭМ!$A$33:$A$776,$A210,СВЦЭМ!$B$33:$B$776,Y$190)+'СЕТ СН'!$F$15</f>
        <v>158.39025991</v>
      </c>
    </row>
    <row r="211" spans="1:25" ht="15.75" x14ac:dyDescent="0.2">
      <c r="A211" s="35">
        <f t="shared" si="5"/>
        <v>44156</v>
      </c>
      <c r="B211" s="36">
        <f>SUMIFS(СВЦЭМ!$F$33:$F$776,СВЦЭМ!$A$33:$A$776,$A211,СВЦЭМ!$B$33:$B$776,B$190)+'СЕТ СН'!$F$15</f>
        <v>175.47039695000001</v>
      </c>
      <c r="C211" s="36">
        <f>SUMIFS(СВЦЭМ!$F$33:$F$776,СВЦЭМ!$A$33:$A$776,$A211,СВЦЭМ!$B$33:$B$776,C$190)+'СЕТ СН'!$F$15</f>
        <v>185.53281172999999</v>
      </c>
      <c r="D211" s="36">
        <f>SUMIFS(СВЦЭМ!$F$33:$F$776,СВЦЭМ!$A$33:$A$776,$A211,СВЦЭМ!$B$33:$B$776,D$190)+'СЕТ СН'!$F$15</f>
        <v>196.03576385</v>
      </c>
      <c r="E211" s="36">
        <f>SUMIFS(СВЦЭМ!$F$33:$F$776,СВЦЭМ!$A$33:$A$776,$A211,СВЦЭМ!$B$33:$B$776,E$190)+'СЕТ СН'!$F$15</f>
        <v>196.86730446000001</v>
      </c>
      <c r="F211" s="36">
        <f>SUMIFS(СВЦЭМ!$F$33:$F$776,СВЦЭМ!$A$33:$A$776,$A211,СВЦЭМ!$B$33:$B$776,F$190)+'СЕТ СН'!$F$15</f>
        <v>196.34333727000001</v>
      </c>
      <c r="G211" s="36">
        <f>SUMIFS(СВЦЭМ!$F$33:$F$776,СВЦЭМ!$A$33:$A$776,$A211,СВЦЭМ!$B$33:$B$776,G$190)+'СЕТ СН'!$F$15</f>
        <v>193.47958686999999</v>
      </c>
      <c r="H211" s="36">
        <f>SUMIFS(СВЦЭМ!$F$33:$F$776,СВЦЭМ!$A$33:$A$776,$A211,СВЦЭМ!$B$33:$B$776,H$190)+'СЕТ СН'!$F$15</f>
        <v>190.34306896999999</v>
      </c>
      <c r="I211" s="36">
        <f>SUMIFS(СВЦЭМ!$F$33:$F$776,СВЦЭМ!$A$33:$A$776,$A211,СВЦЭМ!$B$33:$B$776,I$190)+'СЕТ СН'!$F$15</f>
        <v>183.77487185000001</v>
      </c>
      <c r="J211" s="36">
        <f>SUMIFS(СВЦЭМ!$F$33:$F$776,СВЦЭМ!$A$33:$A$776,$A211,СВЦЭМ!$B$33:$B$776,J$190)+'СЕТ СН'!$F$15</f>
        <v>176.75509156999999</v>
      </c>
      <c r="K211" s="36">
        <f>SUMIFS(СВЦЭМ!$F$33:$F$776,СВЦЭМ!$A$33:$A$776,$A211,СВЦЭМ!$B$33:$B$776,K$190)+'СЕТ СН'!$F$15</f>
        <v>170.96168790999999</v>
      </c>
      <c r="L211" s="36">
        <f>SUMIFS(СВЦЭМ!$F$33:$F$776,СВЦЭМ!$A$33:$A$776,$A211,СВЦЭМ!$B$33:$B$776,L$190)+'СЕТ СН'!$F$15</f>
        <v>161.69857862999999</v>
      </c>
      <c r="M211" s="36">
        <f>SUMIFS(СВЦЭМ!$F$33:$F$776,СВЦЭМ!$A$33:$A$776,$A211,СВЦЭМ!$B$33:$B$776,M$190)+'СЕТ СН'!$F$15</f>
        <v>153.87615872000001</v>
      </c>
      <c r="N211" s="36">
        <f>SUMIFS(СВЦЭМ!$F$33:$F$776,СВЦЭМ!$A$33:$A$776,$A211,СВЦЭМ!$B$33:$B$776,N$190)+'СЕТ СН'!$F$15</f>
        <v>151.97293557</v>
      </c>
      <c r="O211" s="36">
        <f>SUMIFS(СВЦЭМ!$F$33:$F$776,СВЦЭМ!$A$33:$A$776,$A211,СВЦЭМ!$B$33:$B$776,O$190)+'СЕТ СН'!$F$15</f>
        <v>152.96375092</v>
      </c>
      <c r="P211" s="36">
        <f>SUMIFS(СВЦЭМ!$F$33:$F$776,СВЦЭМ!$A$33:$A$776,$A211,СВЦЭМ!$B$33:$B$776,P$190)+'СЕТ СН'!$F$15</f>
        <v>155.02396741000001</v>
      </c>
      <c r="Q211" s="36">
        <f>SUMIFS(СВЦЭМ!$F$33:$F$776,СВЦЭМ!$A$33:$A$776,$A211,СВЦЭМ!$B$33:$B$776,Q$190)+'СЕТ СН'!$F$15</f>
        <v>152.61907024000001</v>
      </c>
      <c r="R211" s="36">
        <f>SUMIFS(СВЦЭМ!$F$33:$F$776,СВЦЭМ!$A$33:$A$776,$A211,СВЦЭМ!$B$33:$B$776,R$190)+'СЕТ СН'!$F$15</f>
        <v>150.94074993000001</v>
      </c>
      <c r="S211" s="36">
        <f>SUMIFS(СВЦЭМ!$F$33:$F$776,СВЦЭМ!$A$33:$A$776,$A211,СВЦЭМ!$B$33:$B$776,S$190)+'СЕТ СН'!$F$15</f>
        <v>145.88116651999999</v>
      </c>
      <c r="T211" s="36">
        <f>SUMIFS(СВЦЭМ!$F$33:$F$776,СВЦЭМ!$A$33:$A$776,$A211,СВЦЭМ!$B$33:$B$776,T$190)+'СЕТ СН'!$F$15</f>
        <v>145.75555333</v>
      </c>
      <c r="U211" s="36">
        <f>SUMIFS(СВЦЭМ!$F$33:$F$776,СВЦЭМ!$A$33:$A$776,$A211,СВЦЭМ!$B$33:$B$776,U$190)+'СЕТ СН'!$F$15</f>
        <v>145.64307213999999</v>
      </c>
      <c r="V211" s="36">
        <f>SUMIFS(СВЦЭМ!$F$33:$F$776,СВЦЭМ!$A$33:$A$776,$A211,СВЦЭМ!$B$33:$B$776,V$190)+'СЕТ СН'!$F$15</f>
        <v>146.96472424000001</v>
      </c>
      <c r="W211" s="36">
        <f>SUMIFS(СВЦЭМ!$F$33:$F$776,СВЦЭМ!$A$33:$A$776,$A211,СВЦЭМ!$B$33:$B$776,W$190)+'СЕТ СН'!$F$15</f>
        <v>149.75346174000001</v>
      </c>
      <c r="X211" s="36">
        <f>SUMIFS(СВЦЭМ!$F$33:$F$776,СВЦЭМ!$A$33:$A$776,$A211,СВЦЭМ!$B$33:$B$776,X$190)+'СЕТ СН'!$F$15</f>
        <v>153.53183676</v>
      </c>
      <c r="Y211" s="36">
        <f>SUMIFS(СВЦЭМ!$F$33:$F$776,СВЦЭМ!$A$33:$A$776,$A211,СВЦЭМ!$B$33:$B$776,Y$190)+'СЕТ СН'!$F$15</f>
        <v>160.56946704000001</v>
      </c>
    </row>
    <row r="212" spans="1:25" ht="15.75" x14ac:dyDescent="0.2">
      <c r="A212" s="35">
        <f t="shared" si="5"/>
        <v>44157</v>
      </c>
      <c r="B212" s="36">
        <f>SUMIFS(СВЦЭМ!$F$33:$F$776,СВЦЭМ!$A$33:$A$776,$A212,СВЦЭМ!$B$33:$B$776,B$190)+'СЕТ СН'!$F$15</f>
        <v>169.42600185000001</v>
      </c>
      <c r="C212" s="36">
        <f>SUMIFS(СВЦЭМ!$F$33:$F$776,СВЦЭМ!$A$33:$A$776,$A212,СВЦЭМ!$B$33:$B$776,C$190)+'СЕТ СН'!$F$15</f>
        <v>186.05837052000001</v>
      </c>
      <c r="D212" s="36">
        <f>SUMIFS(СВЦЭМ!$F$33:$F$776,СВЦЭМ!$A$33:$A$776,$A212,СВЦЭМ!$B$33:$B$776,D$190)+'СЕТ СН'!$F$15</f>
        <v>196.73443369</v>
      </c>
      <c r="E212" s="36">
        <f>SUMIFS(СВЦЭМ!$F$33:$F$776,СВЦЭМ!$A$33:$A$776,$A212,СВЦЭМ!$B$33:$B$776,E$190)+'СЕТ СН'!$F$15</f>
        <v>197.91168013000001</v>
      </c>
      <c r="F212" s="36">
        <f>SUMIFS(СВЦЭМ!$F$33:$F$776,СВЦЭМ!$A$33:$A$776,$A212,СВЦЭМ!$B$33:$B$776,F$190)+'СЕТ СН'!$F$15</f>
        <v>197.56782487000001</v>
      </c>
      <c r="G212" s="36">
        <f>SUMIFS(СВЦЭМ!$F$33:$F$776,СВЦЭМ!$A$33:$A$776,$A212,СВЦЭМ!$B$33:$B$776,G$190)+'СЕТ СН'!$F$15</f>
        <v>195.43653742999999</v>
      </c>
      <c r="H212" s="36">
        <f>SUMIFS(СВЦЭМ!$F$33:$F$776,СВЦЭМ!$A$33:$A$776,$A212,СВЦЭМ!$B$33:$B$776,H$190)+'СЕТ СН'!$F$15</f>
        <v>191.51540761999999</v>
      </c>
      <c r="I212" s="36">
        <f>SUMIFS(СВЦЭМ!$F$33:$F$776,СВЦЭМ!$A$33:$A$776,$A212,СВЦЭМ!$B$33:$B$776,I$190)+'СЕТ СН'!$F$15</f>
        <v>186.11680035000001</v>
      </c>
      <c r="J212" s="36">
        <f>SUMIFS(СВЦЭМ!$F$33:$F$776,СВЦЭМ!$A$33:$A$776,$A212,СВЦЭМ!$B$33:$B$776,J$190)+'СЕТ СН'!$F$15</f>
        <v>179.50034310000001</v>
      </c>
      <c r="K212" s="36">
        <f>SUMIFS(СВЦЭМ!$F$33:$F$776,СВЦЭМ!$A$33:$A$776,$A212,СВЦЭМ!$B$33:$B$776,K$190)+'СЕТ СН'!$F$15</f>
        <v>175.43284144</v>
      </c>
      <c r="L212" s="36">
        <f>SUMIFS(СВЦЭМ!$F$33:$F$776,СВЦЭМ!$A$33:$A$776,$A212,СВЦЭМ!$B$33:$B$776,L$190)+'СЕТ СН'!$F$15</f>
        <v>165.99860383999999</v>
      </c>
      <c r="M212" s="36">
        <f>SUMIFS(СВЦЭМ!$F$33:$F$776,СВЦЭМ!$A$33:$A$776,$A212,СВЦЭМ!$B$33:$B$776,M$190)+'СЕТ СН'!$F$15</f>
        <v>155.22160070999999</v>
      </c>
      <c r="N212" s="36">
        <f>SUMIFS(СВЦЭМ!$F$33:$F$776,СВЦЭМ!$A$33:$A$776,$A212,СВЦЭМ!$B$33:$B$776,N$190)+'СЕТ СН'!$F$15</f>
        <v>154.18076425000001</v>
      </c>
      <c r="O212" s="36">
        <f>SUMIFS(СВЦЭМ!$F$33:$F$776,СВЦЭМ!$A$33:$A$776,$A212,СВЦЭМ!$B$33:$B$776,O$190)+'СЕТ СН'!$F$15</f>
        <v>155.92303041</v>
      </c>
      <c r="P212" s="36">
        <f>SUMIFS(СВЦЭМ!$F$33:$F$776,СВЦЭМ!$A$33:$A$776,$A212,СВЦЭМ!$B$33:$B$776,P$190)+'СЕТ СН'!$F$15</f>
        <v>156.53706854000001</v>
      </c>
      <c r="Q212" s="36">
        <f>SUMIFS(СВЦЭМ!$F$33:$F$776,СВЦЭМ!$A$33:$A$776,$A212,СВЦЭМ!$B$33:$B$776,Q$190)+'СЕТ СН'!$F$15</f>
        <v>155.83439917000001</v>
      </c>
      <c r="R212" s="36">
        <f>SUMIFS(СВЦЭМ!$F$33:$F$776,СВЦЭМ!$A$33:$A$776,$A212,СВЦЭМ!$B$33:$B$776,R$190)+'СЕТ СН'!$F$15</f>
        <v>154.98412295</v>
      </c>
      <c r="S212" s="36">
        <f>SUMIFS(СВЦЭМ!$F$33:$F$776,СВЦЭМ!$A$33:$A$776,$A212,СВЦЭМ!$B$33:$B$776,S$190)+'СЕТ СН'!$F$15</f>
        <v>153.44199548</v>
      </c>
      <c r="T212" s="36">
        <f>SUMIFS(СВЦЭМ!$F$33:$F$776,СВЦЭМ!$A$33:$A$776,$A212,СВЦЭМ!$B$33:$B$776,T$190)+'СЕТ СН'!$F$15</f>
        <v>146.15355657000001</v>
      </c>
      <c r="U212" s="36">
        <f>SUMIFS(СВЦЭМ!$F$33:$F$776,СВЦЭМ!$A$33:$A$776,$A212,СВЦЭМ!$B$33:$B$776,U$190)+'СЕТ СН'!$F$15</f>
        <v>146.21707187000001</v>
      </c>
      <c r="V212" s="36">
        <f>SUMIFS(СВЦЭМ!$F$33:$F$776,СВЦЭМ!$A$33:$A$776,$A212,СВЦЭМ!$B$33:$B$776,V$190)+'СЕТ СН'!$F$15</f>
        <v>147.30793460000001</v>
      </c>
      <c r="W212" s="36">
        <f>SUMIFS(СВЦЭМ!$F$33:$F$776,СВЦЭМ!$A$33:$A$776,$A212,СВЦЭМ!$B$33:$B$776,W$190)+'СЕТ СН'!$F$15</f>
        <v>153.49477869</v>
      </c>
      <c r="X212" s="36">
        <f>SUMIFS(СВЦЭМ!$F$33:$F$776,СВЦЭМ!$A$33:$A$776,$A212,СВЦЭМ!$B$33:$B$776,X$190)+'СЕТ СН'!$F$15</f>
        <v>156.56134825999999</v>
      </c>
      <c r="Y212" s="36">
        <f>SUMIFS(СВЦЭМ!$F$33:$F$776,СВЦЭМ!$A$33:$A$776,$A212,СВЦЭМ!$B$33:$B$776,Y$190)+'СЕТ СН'!$F$15</f>
        <v>161.13083476</v>
      </c>
    </row>
    <row r="213" spans="1:25" ht="15.75" x14ac:dyDescent="0.2">
      <c r="A213" s="35">
        <f t="shared" si="5"/>
        <v>44158</v>
      </c>
      <c r="B213" s="36">
        <f>SUMIFS(СВЦЭМ!$F$33:$F$776,СВЦЭМ!$A$33:$A$776,$A213,СВЦЭМ!$B$33:$B$776,B$190)+'СЕТ СН'!$F$15</f>
        <v>163.45335028</v>
      </c>
      <c r="C213" s="36">
        <f>SUMIFS(СВЦЭМ!$F$33:$F$776,СВЦЭМ!$A$33:$A$776,$A213,СВЦЭМ!$B$33:$B$776,C$190)+'СЕТ СН'!$F$15</f>
        <v>173.21320818999999</v>
      </c>
      <c r="D213" s="36">
        <f>SUMIFS(СВЦЭМ!$F$33:$F$776,СВЦЭМ!$A$33:$A$776,$A213,СВЦЭМ!$B$33:$B$776,D$190)+'СЕТ СН'!$F$15</f>
        <v>181.10525837</v>
      </c>
      <c r="E213" s="36">
        <f>SUMIFS(СВЦЭМ!$F$33:$F$776,СВЦЭМ!$A$33:$A$776,$A213,СВЦЭМ!$B$33:$B$776,E$190)+'СЕТ СН'!$F$15</f>
        <v>181.79771493000001</v>
      </c>
      <c r="F213" s="36">
        <f>SUMIFS(СВЦЭМ!$F$33:$F$776,СВЦЭМ!$A$33:$A$776,$A213,СВЦЭМ!$B$33:$B$776,F$190)+'СЕТ СН'!$F$15</f>
        <v>181.30316511999999</v>
      </c>
      <c r="G213" s="36">
        <f>SUMIFS(СВЦЭМ!$F$33:$F$776,СВЦЭМ!$A$33:$A$776,$A213,СВЦЭМ!$B$33:$B$776,G$190)+'СЕТ СН'!$F$15</f>
        <v>181.28190122999999</v>
      </c>
      <c r="H213" s="36">
        <f>SUMIFS(СВЦЭМ!$F$33:$F$776,СВЦЭМ!$A$33:$A$776,$A213,СВЦЭМ!$B$33:$B$776,H$190)+'СЕТ СН'!$F$15</f>
        <v>181.74017236</v>
      </c>
      <c r="I213" s="36">
        <f>SUMIFS(СВЦЭМ!$F$33:$F$776,СВЦЭМ!$A$33:$A$776,$A213,СВЦЭМ!$B$33:$B$776,I$190)+'СЕТ СН'!$F$15</f>
        <v>179.50933617000001</v>
      </c>
      <c r="J213" s="36">
        <f>SUMIFS(СВЦЭМ!$F$33:$F$776,СВЦЭМ!$A$33:$A$776,$A213,СВЦЭМ!$B$33:$B$776,J$190)+'СЕТ СН'!$F$15</f>
        <v>177.64243984000001</v>
      </c>
      <c r="K213" s="36">
        <f>SUMIFS(СВЦЭМ!$F$33:$F$776,СВЦЭМ!$A$33:$A$776,$A213,СВЦЭМ!$B$33:$B$776,K$190)+'СЕТ СН'!$F$15</f>
        <v>181.32194815</v>
      </c>
      <c r="L213" s="36">
        <f>SUMIFS(СВЦЭМ!$F$33:$F$776,СВЦЭМ!$A$33:$A$776,$A213,СВЦЭМ!$B$33:$B$776,L$190)+'СЕТ СН'!$F$15</f>
        <v>176.11776164</v>
      </c>
      <c r="M213" s="36">
        <f>SUMIFS(СВЦЭМ!$F$33:$F$776,СВЦЭМ!$A$33:$A$776,$A213,СВЦЭМ!$B$33:$B$776,M$190)+'СЕТ СН'!$F$15</f>
        <v>165.54956250999999</v>
      </c>
      <c r="N213" s="36">
        <f>SUMIFS(СВЦЭМ!$F$33:$F$776,СВЦЭМ!$A$33:$A$776,$A213,СВЦЭМ!$B$33:$B$776,N$190)+'СЕТ СН'!$F$15</f>
        <v>161.56834481999999</v>
      </c>
      <c r="O213" s="36">
        <f>SUMIFS(СВЦЭМ!$F$33:$F$776,СВЦЭМ!$A$33:$A$776,$A213,СВЦЭМ!$B$33:$B$776,O$190)+'СЕТ СН'!$F$15</f>
        <v>163.45047871</v>
      </c>
      <c r="P213" s="36">
        <f>SUMIFS(СВЦЭМ!$F$33:$F$776,СВЦЭМ!$A$33:$A$776,$A213,СВЦЭМ!$B$33:$B$776,P$190)+'СЕТ СН'!$F$15</f>
        <v>164.05830064</v>
      </c>
      <c r="Q213" s="36">
        <f>SUMIFS(СВЦЭМ!$F$33:$F$776,СВЦЭМ!$A$33:$A$776,$A213,СВЦЭМ!$B$33:$B$776,Q$190)+'СЕТ СН'!$F$15</f>
        <v>164.13773297</v>
      </c>
      <c r="R213" s="36">
        <f>SUMIFS(СВЦЭМ!$F$33:$F$776,СВЦЭМ!$A$33:$A$776,$A213,СВЦЭМ!$B$33:$B$776,R$190)+'СЕТ СН'!$F$15</f>
        <v>161.80877684000001</v>
      </c>
      <c r="S213" s="36">
        <f>SUMIFS(СВЦЭМ!$F$33:$F$776,СВЦЭМ!$A$33:$A$776,$A213,СВЦЭМ!$B$33:$B$776,S$190)+'СЕТ СН'!$F$15</f>
        <v>158.76637489999999</v>
      </c>
      <c r="T213" s="36">
        <f>SUMIFS(СВЦЭМ!$F$33:$F$776,СВЦЭМ!$A$33:$A$776,$A213,СВЦЭМ!$B$33:$B$776,T$190)+'СЕТ СН'!$F$15</f>
        <v>156.0440471</v>
      </c>
      <c r="U213" s="36">
        <f>SUMIFS(СВЦЭМ!$F$33:$F$776,СВЦЭМ!$A$33:$A$776,$A213,СВЦЭМ!$B$33:$B$776,U$190)+'СЕТ СН'!$F$15</f>
        <v>155.29369826000001</v>
      </c>
      <c r="V213" s="36">
        <f>SUMIFS(СВЦЭМ!$F$33:$F$776,СВЦЭМ!$A$33:$A$776,$A213,СВЦЭМ!$B$33:$B$776,V$190)+'СЕТ СН'!$F$15</f>
        <v>157.51813326000001</v>
      </c>
      <c r="W213" s="36">
        <f>SUMIFS(СВЦЭМ!$F$33:$F$776,СВЦЭМ!$A$33:$A$776,$A213,СВЦЭМ!$B$33:$B$776,W$190)+'СЕТ СН'!$F$15</f>
        <v>160.11354129</v>
      </c>
      <c r="X213" s="36">
        <f>SUMIFS(СВЦЭМ!$F$33:$F$776,СВЦЭМ!$A$33:$A$776,$A213,СВЦЭМ!$B$33:$B$776,X$190)+'СЕТ СН'!$F$15</f>
        <v>158.86990372</v>
      </c>
      <c r="Y213" s="36">
        <f>SUMIFS(СВЦЭМ!$F$33:$F$776,СВЦЭМ!$A$33:$A$776,$A213,СВЦЭМ!$B$33:$B$776,Y$190)+'СЕТ СН'!$F$15</f>
        <v>162.76345341000001</v>
      </c>
    </row>
    <row r="214" spans="1:25" ht="15.75" x14ac:dyDescent="0.2">
      <c r="A214" s="35">
        <f t="shared" si="5"/>
        <v>44159</v>
      </c>
      <c r="B214" s="36">
        <f>SUMIFS(СВЦЭМ!$F$33:$F$776,СВЦЭМ!$A$33:$A$776,$A214,СВЦЭМ!$B$33:$B$776,B$190)+'СЕТ СН'!$F$15</f>
        <v>165.71239297</v>
      </c>
      <c r="C214" s="36">
        <f>SUMIFS(СВЦЭМ!$F$33:$F$776,СВЦЭМ!$A$33:$A$776,$A214,СВЦЭМ!$B$33:$B$776,C$190)+'СЕТ СН'!$F$15</f>
        <v>182.50057874999999</v>
      </c>
      <c r="D214" s="36">
        <f>SUMIFS(СВЦЭМ!$F$33:$F$776,СВЦЭМ!$A$33:$A$776,$A214,СВЦЭМ!$B$33:$B$776,D$190)+'СЕТ СН'!$F$15</f>
        <v>194.32259708000001</v>
      </c>
      <c r="E214" s="36">
        <f>SUMIFS(СВЦЭМ!$F$33:$F$776,СВЦЭМ!$A$33:$A$776,$A214,СВЦЭМ!$B$33:$B$776,E$190)+'СЕТ СН'!$F$15</f>
        <v>197.95634845000001</v>
      </c>
      <c r="F214" s="36">
        <f>SUMIFS(СВЦЭМ!$F$33:$F$776,СВЦЭМ!$A$33:$A$776,$A214,СВЦЭМ!$B$33:$B$776,F$190)+'СЕТ СН'!$F$15</f>
        <v>197.65047118000001</v>
      </c>
      <c r="G214" s="36">
        <f>SUMIFS(СВЦЭМ!$F$33:$F$776,СВЦЭМ!$A$33:$A$776,$A214,СВЦЭМ!$B$33:$B$776,G$190)+'СЕТ СН'!$F$15</f>
        <v>194.89877680999999</v>
      </c>
      <c r="H214" s="36">
        <f>SUMIFS(СВЦЭМ!$F$33:$F$776,СВЦЭМ!$A$33:$A$776,$A214,СВЦЭМ!$B$33:$B$776,H$190)+'СЕТ СН'!$F$15</f>
        <v>187.10343847999999</v>
      </c>
      <c r="I214" s="36">
        <f>SUMIFS(СВЦЭМ!$F$33:$F$776,СВЦЭМ!$A$33:$A$776,$A214,СВЦЭМ!$B$33:$B$776,I$190)+'СЕТ СН'!$F$15</f>
        <v>176.39845154</v>
      </c>
      <c r="J214" s="36">
        <f>SUMIFS(СВЦЭМ!$F$33:$F$776,СВЦЭМ!$A$33:$A$776,$A214,СВЦЭМ!$B$33:$B$776,J$190)+'СЕТ СН'!$F$15</f>
        <v>170.46037391999999</v>
      </c>
      <c r="K214" s="36">
        <f>SUMIFS(СВЦЭМ!$F$33:$F$776,СВЦЭМ!$A$33:$A$776,$A214,СВЦЭМ!$B$33:$B$776,K$190)+'СЕТ СН'!$F$15</f>
        <v>170.12089103</v>
      </c>
      <c r="L214" s="36">
        <f>SUMIFS(СВЦЭМ!$F$33:$F$776,СВЦЭМ!$A$33:$A$776,$A214,СВЦЭМ!$B$33:$B$776,L$190)+'СЕТ СН'!$F$15</f>
        <v>163.59759763</v>
      </c>
      <c r="M214" s="36">
        <f>SUMIFS(СВЦЭМ!$F$33:$F$776,СВЦЭМ!$A$33:$A$776,$A214,СВЦЭМ!$B$33:$B$776,M$190)+'СЕТ СН'!$F$15</f>
        <v>154.02820387</v>
      </c>
      <c r="N214" s="36">
        <f>SUMIFS(СВЦЭМ!$F$33:$F$776,СВЦЭМ!$A$33:$A$776,$A214,СВЦЭМ!$B$33:$B$776,N$190)+'СЕТ СН'!$F$15</f>
        <v>152.46253371</v>
      </c>
      <c r="O214" s="36">
        <f>SUMIFS(СВЦЭМ!$F$33:$F$776,СВЦЭМ!$A$33:$A$776,$A214,СВЦЭМ!$B$33:$B$776,O$190)+'СЕТ СН'!$F$15</f>
        <v>156.43507607999999</v>
      </c>
      <c r="P214" s="36">
        <f>SUMIFS(СВЦЭМ!$F$33:$F$776,СВЦЭМ!$A$33:$A$776,$A214,СВЦЭМ!$B$33:$B$776,P$190)+'СЕТ СН'!$F$15</f>
        <v>158.9633815</v>
      </c>
      <c r="Q214" s="36">
        <f>SUMIFS(СВЦЭМ!$F$33:$F$776,СВЦЭМ!$A$33:$A$776,$A214,СВЦЭМ!$B$33:$B$776,Q$190)+'СЕТ СН'!$F$15</f>
        <v>160.66068813000001</v>
      </c>
      <c r="R214" s="36">
        <f>SUMIFS(СВЦЭМ!$F$33:$F$776,СВЦЭМ!$A$33:$A$776,$A214,СВЦЭМ!$B$33:$B$776,R$190)+'СЕТ СН'!$F$15</f>
        <v>162.36525184999999</v>
      </c>
      <c r="S214" s="36">
        <f>SUMIFS(СВЦЭМ!$F$33:$F$776,СВЦЭМ!$A$33:$A$776,$A214,СВЦЭМ!$B$33:$B$776,S$190)+'СЕТ СН'!$F$15</f>
        <v>159.95887925</v>
      </c>
      <c r="T214" s="36">
        <f>SUMIFS(СВЦЭМ!$F$33:$F$776,СВЦЭМ!$A$33:$A$776,$A214,СВЦЭМ!$B$33:$B$776,T$190)+'СЕТ СН'!$F$15</f>
        <v>152.52814143000001</v>
      </c>
      <c r="U214" s="36">
        <f>SUMIFS(СВЦЭМ!$F$33:$F$776,СВЦЭМ!$A$33:$A$776,$A214,СВЦЭМ!$B$33:$B$776,U$190)+'СЕТ СН'!$F$15</f>
        <v>149.32861503000001</v>
      </c>
      <c r="V214" s="36">
        <f>SUMIFS(СВЦЭМ!$F$33:$F$776,СВЦЭМ!$A$33:$A$776,$A214,СВЦЭМ!$B$33:$B$776,V$190)+'СЕТ СН'!$F$15</f>
        <v>151.08135515999999</v>
      </c>
      <c r="W214" s="36">
        <f>SUMIFS(СВЦЭМ!$F$33:$F$776,СВЦЭМ!$A$33:$A$776,$A214,СВЦЭМ!$B$33:$B$776,W$190)+'СЕТ СН'!$F$15</f>
        <v>153.13330632</v>
      </c>
      <c r="X214" s="36">
        <f>SUMIFS(СВЦЭМ!$F$33:$F$776,СВЦЭМ!$A$33:$A$776,$A214,СВЦЭМ!$B$33:$B$776,X$190)+'СЕТ СН'!$F$15</f>
        <v>153.1862912</v>
      </c>
      <c r="Y214" s="36">
        <f>SUMIFS(СВЦЭМ!$F$33:$F$776,СВЦЭМ!$A$33:$A$776,$A214,СВЦЭМ!$B$33:$B$776,Y$190)+'СЕТ СН'!$F$15</f>
        <v>158.22154436</v>
      </c>
    </row>
    <row r="215" spans="1:25" ht="15.75" x14ac:dyDescent="0.2">
      <c r="A215" s="35">
        <f t="shared" si="5"/>
        <v>44160</v>
      </c>
      <c r="B215" s="36">
        <f>SUMIFS(СВЦЭМ!$F$33:$F$776,СВЦЭМ!$A$33:$A$776,$A215,СВЦЭМ!$B$33:$B$776,B$190)+'СЕТ СН'!$F$15</f>
        <v>166.06366561999999</v>
      </c>
      <c r="C215" s="36">
        <f>SUMIFS(СВЦЭМ!$F$33:$F$776,СВЦЭМ!$A$33:$A$776,$A215,СВЦЭМ!$B$33:$B$776,C$190)+'СЕТ СН'!$F$15</f>
        <v>181.12494043000001</v>
      </c>
      <c r="D215" s="36">
        <f>SUMIFS(СВЦЭМ!$F$33:$F$776,СВЦЭМ!$A$33:$A$776,$A215,СВЦЭМ!$B$33:$B$776,D$190)+'СЕТ СН'!$F$15</f>
        <v>191.26596563999999</v>
      </c>
      <c r="E215" s="36">
        <f>SUMIFS(СВЦЭМ!$F$33:$F$776,СВЦЭМ!$A$33:$A$776,$A215,СВЦЭМ!$B$33:$B$776,E$190)+'СЕТ СН'!$F$15</f>
        <v>192.98369815000001</v>
      </c>
      <c r="F215" s="36">
        <f>SUMIFS(СВЦЭМ!$F$33:$F$776,СВЦЭМ!$A$33:$A$776,$A215,СВЦЭМ!$B$33:$B$776,F$190)+'СЕТ СН'!$F$15</f>
        <v>191.84742742</v>
      </c>
      <c r="G215" s="36">
        <f>SUMIFS(СВЦЭМ!$F$33:$F$776,СВЦЭМ!$A$33:$A$776,$A215,СВЦЭМ!$B$33:$B$776,G$190)+'СЕТ СН'!$F$15</f>
        <v>189.72546847999999</v>
      </c>
      <c r="H215" s="36">
        <f>SUMIFS(СВЦЭМ!$F$33:$F$776,СВЦЭМ!$A$33:$A$776,$A215,СВЦЭМ!$B$33:$B$776,H$190)+'СЕТ СН'!$F$15</f>
        <v>185.13352884</v>
      </c>
      <c r="I215" s="36">
        <f>SUMIFS(СВЦЭМ!$F$33:$F$776,СВЦЭМ!$A$33:$A$776,$A215,СВЦЭМ!$B$33:$B$776,I$190)+'СЕТ СН'!$F$15</f>
        <v>177.83555339</v>
      </c>
      <c r="J215" s="36">
        <f>SUMIFS(СВЦЭМ!$F$33:$F$776,СВЦЭМ!$A$33:$A$776,$A215,СВЦЭМ!$B$33:$B$776,J$190)+'СЕТ СН'!$F$15</f>
        <v>174.76140763999999</v>
      </c>
      <c r="K215" s="36">
        <f>SUMIFS(СВЦЭМ!$F$33:$F$776,СВЦЭМ!$A$33:$A$776,$A215,СВЦЭМ!$B$33:$B$776,K$190)+'СЕТ СН'!$F$15</f>
        <v>173.11762332999999</v>
      </c>
      <c r="L215" s="36">
        <f>SUMIFS(СВЦЭМ!$F$33:$F$776,СВЦЭМ!$A$33:$A$776,$A215,СВЦЭМ!$B$33:$B$776,L$190)+'СЕТ СН'!$F$15</f>
        <v>167.02348665</v>
      </c>
      <c r="M215" s="36">
        <f>SUMIFS(СВЦЭМ!$F$33:$F$776,СВЦЭМ!$A$33:$A$776,$A215,СВЦЭМ!$B$33:$B$776,M$190)+'СЕТ СН'!$F$15</f>
        <v>157.55103858999999</v>
      </c>
      <c r="N215" s="36">
        <f>SUMIFS(СВЦЭМ!$F$33:$F$776,СВЦЭМ!$A$33:$A$776,$A215,СВЦЭМ!$B$33:$B$776,N$190)+'СЕТ СН'!$F$15</f>
        <v>154.86090906999999</v>
      </c>
      <c r="O215" s="36">
        <f>SUMIFS(СВЦЭМ!$F$33:$F$776,СВЦЭМ!$A$33:$A$776,$A215,СВЦЭМ!$B$33:$B$776,O$190)+'СЕТ СН'!$F$15</f>
        <v>157.99454223000001</v>
      </c>
      <c r="P215" s="36">
        <f>SUMIFS(СВЦЭМ!$F$33:$F$776,СВЦЭМ!$A$33:$A$776,$A215,СВЦЭМ!$B$33:$B$776,P$190)+'СЕТ СН'!$F$15</f>
        <v>159.53767443000001</v>
      </c>
      <c r="Q215" s="36">
        <f>SUMIFS(СВЦЭМ!$F$33:$F$776,СВЦЭМ!$A$33:$A$776,$A215,СВЦЭМ!$B$33:$B$776,Q$190)+'СЕТ СН'!$F$15</f>
        <v>159.3773315</v>
      </c>
      <c r="R215" s="36">
        <f>SUMIFS(СВЦЭМ!$F$33:$F$776,СВЦЭМ!$A$33:$A$776,$A215,СВЦЭМ!$B$33:$B$776,R$190)+'СЕТ СН'!$F$15</f>
        <v>159.21058590000001</v>
      </c>
      <c r="S215" s="36">
        <f>SUMIFS(СВЦЭМ!$F$33:$F$776,СВЦЭМ!$A$33:$A$776,$A215,СВЦЭМ!$B$33:$B$776,S$190)+'СЕТ СН'!$F$15</f>
        <v>156.67772278999999</v>
      </c>
      <c r="T215" s="36">
        <f>SUMIFS(СВЦЭМ!$F$33:$F$776,СВЦЭМ!$A$33:$A$776,$A215,СВЦЭМ!$B$33:$B$776,T$190)+'СЕТ СН'!$F$15</f>
        <v>159.19634619000001</v>
      </c>
      <c r="U215" s="36">
        <f>SUMIFS(СВЦЭМ!$F$33:$F$776,СВЦЭМ!$A$33:$A$776,$A215,СВЦЭМ!$B$33:$B$776,U$190)+'СЕТ СН'!$F$15</f>
        <v>158.21710103999999</v>
      </c>
      <c r="V215" s="36">
        <f>SUMIFS(СВЦЭМ!$F$33:$F$776,СВЦЭМ!$A$33:$A$776,$A215,СВЦЭМ!$B$33:$B$776,V$190)+'СЕТ СН'!$F$15</f>
        <v>155.61148179</v>
      </c>
      <c r="W215" s="36">
        <f>SUMIFS(СВЦЭМ!$F$33:$F$776,СВЦЭМ!$A$33:$A$776,$A215,СВЦЭМ!$B$33:$B$776,W$190)+'СЕТ СН'!$F$15</f>
        <v>156.47853771999999</v>
      </c>
      <c r="X215" s="36">
        <f>SUMIFS(СВЦЭМ!$F$33:$F$776,СВЦЭМ!$A$33:$A$776,$A215,СВЦЭМ!$B$33:$B$776,X$190)+'СЕТ СН'!$F$15</f>
        <v>159.18560719000001</v>
      </c>
      <c r="Y215" s="36">
        <f>SUMIFS(СВЦЭМ!$F$33:$F$776,СВЦЭМ!$A$33:$A$776,$A215,СВЦЭМ!$B$33:$B$776,Y$190)+'СЕТ СН'!$F$15</f>
        <v>162.99452515999999</v>
      </c>
    </row>
    <row r="216" spans="1:25" ht="15.75" x14ac:dyDescent="0.2">
      <c r="A216" s="35">
        <f t="shared" si="5"/>
        <v>44161</v>
      </c>
      <c r="B216" s="36">
        <f>SUMIFS(СВЦЭМ!$F$33:$F$776,СВЦЭМ!$A$33:$A$776,$A216,СВЦЭМ!$B$33:$B$776,B$190)+'СЕТ СН'!$F$15</f>
        <v>162.52696205999999</v>
      </c>
      <c r="C216" s="36">
        <f>SUMIFS(СВЦЭМ!$F$33:$F$776,СВЦЭМ!$A$33:$A$776,$A216,СВЦЭМ!$B$33:$B$776,C$190)+'СЕТ СН'!$F$15</f>
        <v>178.06320488</v>
      </c>
      <c r="D216" s="36">
        <f>SUMIFS(СВЦЭМ!$F$33:$F$776,СВЦЭМ!$A$33:$A$776,$A216,СВЦЭМ!$B$33:$B$776,D$190)+'СЕТ СН'!$F$15</f>
        <v>189.48920465</v>
      </c>
      <c r="E216" s="36">
        <f>SUMIFS(СВЦЭМ!$F$33:$F$776,СВЦЭМ!$A$33:$A$776,$A216,СВЦЭМ!$B$33:$B$776,E$190)+'СЕТ СН'!$F$15</f>
        <v>191.24324467</v>
      </c>
      <c r="F216" s="36">
        <f>SUMIFS(СВЦЭМ!$F$33:$F$776,СВЦЭМ!$A$33:$A$776,$A216,СВЦЭМ!$B$33:$B$776,F$190)+'СЕТ СН'!$F$15</f>
        <v>189.71762580999999</v>
      </c>
      <c r="G216" s="36">
        <f>SUMIFS(СВЦЭМ!$F$33:$F$776,СВЦЭМ!$A$33:$A$776,$A216,СВЦЭМ!$B$33:$B$776,G$190)+'СЕТ СН'!$F$15</f>
        <v>185.54534921000001</v>
      </c>
      <c r="H216" s="36">
        <f>SUMIFS(СВЦЭМ!$F$33:$F$776,СВЦЭМ!$A$33:$A$776,$A216,СВЦЭМ!$B$33:$B$776,H$190)+'СЕТ СН'!$F$15</f>
        <v>180.16693323000001</v>
      </c>
      <c r="I216" s="36">
        <f>SUMIFS(СВЦЭМ!$F$33:$F$776,СВЦЭМ!$A$33:$A$776,$A216,СВЦЭМ!$B$33:$B$776,I$190)+'СЕТ СН'!$F$15</f>
        <v>173.80289529999999</v>
      </c>
      <c r="J216" s="36">
        <f>SUMIFS(СВЦЭМ!$F$33:$F$776,СВЦЭМ!$A$33:$A$776,$A216,СВЦЭМ!$B$33:$B$776,J$190)+'СЕТ СН'!$F$15</f>
        <v>169.99182712000001</v>
      </c>
      <c r="K216" s="36">
        <f>SUMIFS(СВЦЭМ!$F$33:$F$776,СВЦЭМ!$A$33:$A$776,$A216,СВЦЭМ!$B$33:$B$776,K$190)+'СЕТ СН'!$F$15</f>
        <v>170.48011298</v>
      </c>
      <c r="L216" s="36">
        <f>SUMIFS(СВЦЭМ!$F$33:$F$776,СВЦЭМ!$A$33:$A$776,$A216,СВЦЭМ!$B$33:$B$776,L$190)+'СЕТ СН'!$F$15</f>
        <v>164.86037869</v>
      </c>
      <c r="M216" s="36">
        <f>SUMIFS(СВЦЭМ!$F$33:$F$776,СВЦЭМ!$A$33:$A$776,$A216,СВЦЭМ!$B$33:$B$776,M$190)+'СЕТ СН'!$F$15</f>
        <v>157.71694703</v>
      </c>
      <c r="N216" s="36">
        <f>SUMIFS(СВЦЭМ!$F$33:$F$776,СВЦЭМ!$A$33:$A$776,$A216,СВЦЭМ!$B$33:$B$776,N$190)+'СЕТ СН'!$F$15</f>
        <v>159.35547310000001</v>
      </c>
      <c r="O216" s="36">
        <f>SUMIFS(СВЦЭМ!$F$33:$F$776,СВЦЭМ!$A$33:$A$776,$A216,СВЦЭМ!$B$33:$B$776,O$190)+'СЕТ СН'!$F$15</f>
        <v>160.14193435000001</v>
      </c>
      <c r="P216" s="36">
        <f>SUMIFS(СВЦЭМ!$F$33:$F$776,СВЦЭМ!$A$33:$A$776,$A216,СВЦЭМ!$B$33:$B$776,P$190)+'СЕТ СН'!$F$15</f>
        <v>160.61013679999999</v>
      </c>
      <c r="Q216" s="36">
        <f>SUMIFS(СВЦЭМ!$F$33:$F$776,СВЦЭМ!$A$33:$A$776,$A216,СВЦЭМ!$B$33:$B$776,Q$190)+'СЕТ СН'!$F$15</f>
        <v>160.99905228</v>
      </c>
      <c r="R216" s="36">
        <f>SUMIFS(СВЦЭМ!$F$33:$F$776,СВЦЭМ!$A$33:$A$776,$A216,СВЦЭМ!$B$33:$B$776,R$190)+'СЕТ СН'!$F$15</f>
        <v>158.33478876000001</v>
      </c>
      <c r="S216" s="36">
        <f>SUMIFS(СВЦЭМ!$F$33:$F$776,СВЦЭМ!$A$33:$A$776,$A216,СВЦЭМ!$B$33:$B$776,S$190)+'СЕТ СН'!$F$15</f>
        <v>154.63443649999999</v>
      </c>
      <c r="T216" s="36">
        <f>SUMIFS(СВЦЭМ!$F$33:$F$776,СВЦЭМ!$A$33:$A$776,$A216,СВЦЭМ!$B$33:$B$776,T$190)+'СЕТ СН'!$F$15</f>
        <v>158.01457601999999</v>
      </c>
      <c r="U216" s="36">
        <f>SUMIFS(СВЦЭМ!$F$33:$F$776,СВЦЭМ!$A$33:$A$776,$A216,СВЦЭМ!$B$33:$B$776,U$190)+'СЕТ СН'!$F$15</f>
        <v>156.02355761999999</v>
      </c>
      <c r="V216" s="36">
        <f>SUMIFS(СВЦЭМ!$F$33:$F$776,СВЦЭМ!$A$33:$A$776,$A216,СВЦЭМ!$B$33:$B$776,V$190)+'СЕТ СН'!$F$15</f>
        <v>153.33785195999999</v>
      </c>
      <c r="W216" s="36">
        <f>SUMIFS(СВЦЭМ!$F$33:$F$776,СВЦЭМ!$A$33:$A$776,$A216,СВЦЭМ!$B$33:$B$776,W$190)+'СЕТ СН'!$F$15</f>
        <v>158.33606144000001</v>
      </c>
      <c r="X216" s="36">
        <f>SUMIFS(СВЦЭМ!$F$33:$F$776,СВЦЭМ!$A$33:$A$776,$A216,СВЦЭМ!$B$33:$B$776,X$190)+'СЕТ СН'!$F$15</f>
        <v>159.79353197</v>
      </c>
      <c r="Y216" s="36">
        <f>SUMIFS(СВЦЭМ!$F$33:$F$776,СВЦЭМ!$A$33:$A$776,$A216,СВЦЭМ!$B$33:$B$776,Y$190)+'СЕТ СН'!$F$15</f>
        <v>162.56837580000001</v>
      </c>
    </row>
    <row r="217" spans="1:25" ht="15.75" x14ac:dyDescent="0.2">
      <c r="A217" s="35">
        <f t="shared" si="5"/>
        <v>44162</v>
      </c>
      <c r="B217" s="36">
        <f>SUMIFS(СВЦЭМ!$F$33:$F$776,СВЦЭМ!$A$33:$A$776,$A217,СВЦЭМ!$B$33:$B$776,B$190)+'СЕТ СН'!$F$15</f>
        <v>163.23946337000001</v>
      </c>
      <c r="C217" s="36">
        <f>SUMIFS(СВЦЭМ!$F$33:$F$776,СВЦЭМ!$A$33:$A$776,$A217,СВЦЭМ!$B$33:$B$776,C$190)+'СЕТ СН'!$F$15</f>
        <v>179.78498113000001</v>
      </c>
      <c r="D217" s="36">
        <f>SUMIFS(СВЦЭМ!$F$33:$F$776,СВЦЭМ!$A$33:$A$776,$A217,СВЦЭМ!$B$33:$B$776,D$190)+'СЕТ СН'!$F$15</f>
        <v>191.64204763999999</v>
      </c>
      <c r="E217" s="36">
        <f>SUMIFS(СВЦЭМ!$F$33:$F$776,СВЦЭМ!$A$33:$A$776,$A217,СВЦЭМ!$B$33:$B$776,E$190)+'СЕТ СН'!$F$15</f>
        <v>193.94882321</v>
      </c>
      <c r="F217" s="36">
        <f>SUMIFS(СВЦЭМ!$F$33:$F$776,СВЦЭМ!$A$33:$A$776,$A217,СВЦЭМ!$B$33:$B$776,F$190)+'СЕТ СН'!$F$15</f>
        <v>194.51590812000001</v>
      </c>
      <c r="G217" s="36">
        <f>SUMIFS(СВЦЭМ!$F$33:$F$776,СВЦЭМ!$A$33:$A$776,$A217,СВЦЭМ!$B$33:$B$776,G$190)+'СЕТ СН'!$F$15</f>
        <v>192.10505332</v>
      </c>
      <c r="H217" s="36">
        <f>SUMIFS(СВЦЭМ!$F$33:$F$776,СВЦЭМ!$A$33:$A$776,$A217,СВЦЭМ!$B$33:$B$776,H$190)+'СЕТ СН'!$F$15</f>
        <v>182.94873573999999</v>
      </c>
      <c r="I217" s="36">
        <f>SUMIFS(СВЦЭМ!$F$33:$F$776,СВЦЭМ!$A$33:$A$776,$A217,СВЦЭМ!$B$33:$B$776,I$190)+'СЕТ СН'!$F$15</f>
        <v>175.68133872000001</v>
      </c>
      <c r="J217" s="36">
        <f>SUMIFS(СВЦЭМ!$F$33:$F$776,СВЦЭМ!$A$33:$A$776,$A217,СВЦЭМ!$B$33:$B$776,J$190)+'СЕТ СН'!$F$15</f>
        <v>174.30301943000001</v>
      </c>
      <c r="K217" s="36">
        <f>SUMIFS(СВЦЭМ!$F$33:$F$776,СВЦЭМ!$A$33:$A$776,$A217,СВЦЭМ!$B$33:$B$776,K$190)+'СЕТ СН'!$F$15</f>
        <v>174.77467651000001</v>
      </c>
      <c r="L217" s="36">
        <f>SUMIFS(СВЦЭМ!$F$33:$F$776,СВЦЭМ!$A$33:$A$776,$A217,СВЦЭМ!$B$33:$B$776,L$190)+'СЕТ СН'!$F$15</f>
        <v>168.91653160000001</v>
      </c>
      <c r="M217" s="36">
        <f>SUMIFS(СВЦЭМ!$F$33:$F$776,СВЦЭМ!$A$33:$A$776,$A217,СВЦЭМ!$B$33:$B$776,M$190)+'СЕТ СН'!$F$15</f>
        <v>159.02596635</v>
      </c>
      <c r="N217" s="36">
        <f>SUMIFS(СВЦЭМ!$F$33:$F$776,СВЦЭМ!$A$33:$A$776,$A217,СВЦЭМ!$B$33:$B$776,N$190)+'СЕТ СН'!$F$15</f>
        <v>156.09868646000001</v>
      </c>
      <c r="O217" s="36">
        <f>SUMIFS(СВЦЭМ!$F$33:$F$776,СВЦЭМ!$A$33:$A$776,$A217,СВЦЭМ!$B$33:$B$776,O$190)+'СЕТ СН'!$F$15</f>
        <v>156.37575772</v>
      </c>
      <c r="P217" s="36">
        <f>SUMIFS(СВЦЭМ!$F$33:$F$776,СВЦЭМ!$A$33:$A$776,$A217,СВЦЭМ!$B$33:$B$776,P$190)+'СЕТ СН'!$F$15</f>
        <v>158.75928253999999</v>
      </c>
      <c r="Q217" s="36">
        <f>SUMIFS(СВЦЭМ!$F$33:$F$776,СВЦЭМ!$A$33:$A$776,$A217,СВЦЭМ!$B$33:$B$776,Q$190)+'СЕТ СН'!$F$15</f>
        <v>160.61627505000001</v>
      </c>
      <c r="R217" s="36">
        <f>SUMIFS(СВЦЭМ!$F$33:$F$776,СВЦЭМ!$A$33:$A$776,$A217,СВЦЭМ!$B$33:$B$776,R$190)+'СЕТ СН'!$F$15</f>
        <v>159.69207463999999</v>
      </c>
      <c r="S217" s="36">
        <f>SUMIFS(СВЦЭМ!$F$33:$F$776,СВЦЭМ!$A$33:$A$776,$A217,СВЦЭМ!$B$33:$B$776,S$190)+'СЕТ СН'!$F$15</f>
        <v>155.36936334000001</v>
      </c>
      <c r="T217" s="36">
        <f>SUMIFS(СВЦЭМ!$F$33:$F$776,СВЦЭМ!$A$33:$A$776,$A217,СВЦЭМ!$B$33:$B$776,T$190)+'СЕТ СН'!$F$15</f>
        <v>151.63576007</v>
      </c>
      <c r="U217" s="36">
        <f>SUMIFS(СВЦЭМ!$F$33:$F$776,СВЦЭМ!$A$33:$A$776,$A217,СВЦЭМ!$B$33:$B$776,U$190)+'СЕТ СН'!$F$15</f>
        <v>151.66688357000001</v>
      </c>
      <c r="V217" s="36">
        <f>SUMIFS(СВЦЭМ!$F$33:$F$776,СВЦЭМ!$A$33:$A$776,$A217,СВЦЭМ!$B$33:$B$776,V$190)+'СЕТ СН'!$F$15</f>
        <v>151.39844769999999</v>
      </c>
      <c r="W217" s="36">
        <f>SUMIFS(СВЦЭМ!$F$33:$F$776,СВЦЭМ!$A$33:$A$776,$A217,СВЦЭМ!$B$33:$B$776,W$190)+'СЕТ СН'!$F$15</f>
        <v>154.25219988000001</v>
      </c>
      <c r="X217" s="36">
        <f>SUMIFS(СВЦЭМ!$F$33:$F$776,СВЦЭМ!$A$33:$A$776,$A217,СВЦЭМ!$B$33:$B$776,X$190)+'СЕТ СН'!$F$15</f>
        <v>156.62240285999999</v>
      </c>
      <c r="Y217" s="36">
        <f>SUMIFS(СВЦЭМ!$F$33:$F$776,СВЦЭМ!$A$33:$A$776,$A217,СВЦЭМ!$B$33:$B$776,Y$190)+'СЕТ СН'!$F$15</f>
        <v>160.91506616999999</v>
      </c>
    </row>
    <row r="218" spans="1:25" ht="15.75" x14ac:dyDescent="0.2">
      <c r="A218" s="35">
        <f t="shared" si="5"/>
        <v>44163</v>
      </c>
      <c r="B218" s="36">
        <f>SUMIFS(СВЦЭМ!$F$33:$F$776,СВЦЭМ!$A$33:$A$776,$A218,СВЦЭМ!$B$33:$B$776,B$190)+'СЕТ СН'!$F$15</f>
        <v>165.89121306000001</v>
      </c>
      <c r="C218" s="36">
        <f>SUMIFS(СВЦЭМ!$F$33:$F$776,СВЦЭМ!$A$33:$A$776,$A218,СВЦЭМ!$B$33:$B$776,C$190)+'СЕТ СН'!$F$15</f>
        <v>179.61971134000001</v>
      </c>
      <c r="D218" s="36">
        <f>SUMIFS(СВЦЭМ!$F$33:$F$776,СВЦЭМ!$A$33:$A$776,$A218,СВЦЭМ!$B$33:$B$776,D$190)+'СЕТ СН'!$F$15</f>
        <v>188.73684824</v>
      </c>
      <c r="E218" s="36">
        <f>SUMIFS(СВЦЭМ!$F$33:$F$776,СВЦЭМ!$A$33:$A$776,$A218,СВЦЭМ!$B$33:$B$776,E$190)+'СЕТ СН'!$F$15</f>
        <v>190.16690833000001</v>
      </c>
      <c r="F218" s="36">
        <f>SUMIFS(СВЦЭМ!$F$33:$F$776,СВЦЭМ!$A$33:$A$776,$A218,СВЦЭМ!$B$33:$B$776,F$190)+'СЕТ СН'!$F$15</f>
        <v>190.13260973999999</v>
      </c>
      <c r="G218" s="36">
        <f>SUMIFS(СВЦЭМ!$F$33:$F$776,СВЦЭМ!$A$33:$A$776,$A218,СВЦЭМ!$B$33:$B$776,G$190)+'СЕТ СН'!$F$15</f>
        <v>189.24568540000001</v>
      </c>
      <c r="H218" s="36">
        <f>SUMIFS(СВЦЭМ!$F$33:$F$776,СВЦЭМ!$A$33:$A$776,$A218,СВЦЭМ!$B$33:$B$776,H$190)+'СЕТ СН'!$F$15</f>
        <v>186.24964761999999</v>
      </c>
      <c r="I218" s="36">
        <f>SUMIFS(СВЦЭМ!$F$33:$F$776,СВЦЭМ!$A$33:$A$776,$A218,СВЦЭМ!$B$33:$B$776,I$190)+'СЕТ СН'!$F$15</f>
        <v>182.70548002999999</v>
      </c>
      <c r="J218" s="36">
        <f>SUMIFS(СВЦЭМ!$F$33:$F$776,СВЦЭМ!$A$33:$A$776,$A218,СВЦЭМ!$B$33:$B$776,J$190)+'СЕТ СН'!$F$15</f>
        <v>178.24512128999999</v>
      </c>
      <c r="K218" s="36">
        <f>SUMIFS(СВЦЭМ!$F$33:$F$776,СВЦЭМ!$A$33:$A$776,$A218,СВЦЭМ!$B$33:$B$776,K$190)+'СЕТ СН'!$F$15</f>
        <v>174.93351132999999</v>
      </c>
      <c r="L218" s="36">
        <f>SUMIFS(СВЦЭМ!$F$33:$F$776,СВЦЭМ!$A$33:$A$776,$A218,СВЦЭМ!$B$33:$B$776,L$190)+'СЕТ СН'!$F$15</f>
        <v>167.07009685</v>
      </c>
      <c r="M218" s="36">
        <f>SUMIFS(СВЦЭМ!$F$33:$F$776,СВЦЭМ!$A$33:$A$776,$A218,СВЦЭМ!$B$33:$B$776,M$190)+'СЕТ СН'!$F$15</f>
        <v>158.10827456999999</v>
      </c>
      <c r="N218" s="36">
        <f>SUMIFS(СВЦЭМ!$F$33:$F$776,СВЦЭМ!$A$33:$A$776,$A218,СВЦЭМ!$B$33:$B$776,N$190)+'СЕТ СН'!$F$15</f>
        <v>157.01145357999999</v>
      </c>
      <c r="O218" s="36">
        <f>SUMIFS(СВЦЭМ!$F$33:$F$776,СВЦЭМ!$A$33:$A$776,$A218,СВЦЭМ!$B$33:$B$776,O$190)+'СЕТ СН'!$F$15</f>
        <v>159.32873146</v>
      </c>
      <c r="P218" s="36">
        <f>SUMIFS(СВЦЭМ!$F$33:$F$776,СВЦЭМ!$A$33:$A$776,$A218,СВЦЭМ!$B$33:$B$776,P$190)+'СЕТ СН'!$F$15</f>
        <v>160.71214165999999</v>
      </c>
      <c r="Q218" s="36">
        <f>SUMIFS(СВЦЭМ!$F$33:$F$776,СВЦЭМ!$A$33:$A$776,$A218,СВЦЭМ!$B$33:$B$776,Q$190)+'СЕТ СН'!$F$15</f>
        <v>159.17905827999999</v>
      </c>
      <c r="R218" s="36">
        <f>SUMIFS(СВЦЭМ!$F$33:$F$776,СВЦЭМ!$A$33:$A$776,$A218,СВЦЭМ!$B$33:$B$776,R$190)+'СЕТ СН'!$F$15</f>
        <v>157.60323663</v>
      </c>
      <c r="S218" s="36">
        <f>SUMIFS(СВЦЭМ!$F$33:$F$776,СВЦЭМ!$A$33:$A$776,$A218,СВЦЭМ!$B$33:$B$776,S$190)+'СЕТ СН'!$F$15</f>
        <v>153.79122817999999</v>
      </c>
      <c r="T218" s="36">
        <f>SUMIFS(СВЦЭМ!$F$33:$F$776,СВЦЭМ!$A$33:$A$776,$A218,СВЦЭМ!$B$33:$B$776,T$190)+'СЕТ СН'!$F$15</f>
        <v>152.40314462000001</v>
      </c>
      <c r="U218" s="36">
        <f>SUMIFS(СВЦЭМ!$F$33:$F$776,СВЦЭМ!$A$33:$A$776,$A218,СВЦЭМ!$B$33:$B$776,U$190)+'СЕТ СН'!$F$15</f>
        <v>150.82357757</v>
      </c>
      <c r="V218" s="36">
        <f>SUMIFS(СВЦЭМ!$F$33:$F$776,СВЦЭМ!$A$33:$A$776,$A218,СВЦЭМ!$B$33:$B$776,V$190)+'СЕТ СН'!$F$15</f>
        <v>150.39730786000001</v>
      </c>
      <c r="W218" s="36">
        <f>SUMIFS(СВЦЭМ!$F$33:$F$776,СВЦЭМ!$A$33:$A$776,$A218,СВЦЭМ!$B$33:$B$776,W$190)+'СЕТ СН'!$F$15</f>
        <v>154.02595973999999</v>
      </c>
      <c r="X218" s="36">
        <f>SUMIFS(СВЦЭМ!$F$33:$F$776,СВЦЭМ!$A$33:$A$776,$A218,СВЦЭМ!$B$33:$B$776,X$190)+'СЕТ СН'!$F$15</f>
        <v>157.95784058999999</v>
      </c>
      <c r="Y218" s="36">
        <f>SUMIFS(СВЦЭМ!$F$33:$F$776,СВЦЭМ!$A$33:$A$776,$A218,СВЦЭМ!$B$33:$B$776,Y$190)+'СЕТ СН'!$F$15</f>
        <v>162.52518992</v>
      </c>
    </row>
    <row r="219" spans="1:25" ht="15.75" x14ac:dyDescent="0.2">
      <c r="A219" s="35">
        <f t="shared" si="5"/>
        <v>44164</v>
      </c>
      <c r="B219" s="36">
        <f>SUMIFS(СВЦЭМ!$F$33:$F$776,СВЦЭМ!$A$33:$A$776,$A219,СВЦЭМ!$B$33:$B$776,B$190)+'СЕТ СН'!$F$15</f>
        <v>164.74040239999999</v>
      </c>
      <c r="C219" s="36">
        <f>SUMIFS(СВЦЭМ!$F$33:$F$776,СВЦЭМ!$A$33:$A$776,$A219,СВЦЭМ!$B$33:$B$776,C$190)+'СЕТ СН'!$F$15</f>
        <v>180.64359350000001</v>
      </c>
      <c r="D219" s="36">
        <f>SUMIFS(СВЦЭМ!$F$33:$F$776,СВЦЭМ!$A$33:$A$776,$A219,СВЦЭМ!$B$33:$B$776,D$190)+'СЕТ СН'!$F$15</f>
        <v>191.22353002</v>
      </c>
      <c r="E219" s="36">
        <f>SUMIFS(СВЦЭМ!$F$33:$F$776,СВЦЭМ!$A$33:$A$776,$A219,СВЦЭМ!$B$33:$B$776,E$190)+'СЕТ СН'!$F$15</f>
        <v>193.37191908</v>
      </c>
      <c r="F219" s="36">
        <f>SUMIFS(СВЦЭМ!$F$33:$F$776,СВЦЭМ!$A$33:$A$776,$A219,СВЦЭМ!$B$33:$B$776,F$190)+'СЕТ СН'!$F$15</f>
        <v>193.07517605000001</v>
      </c>
      <c r="G219" s="36">
        <f>SUMIFS(СВЦЭМ!$F$33:$F$776,СВЦЭМ!$A$33:$A$776,$A219,СВЦЭМ!$B$33:$B$776,G$190)+'СЕТ СН'!$F$15</f>
        <v>192.46635302000001</v>
      </c>
      <c r="H219" s="36">
        <f>SUMIFS(СВЦЭМ!$F$33:$F$776,СВЦЭМ!$A$33:$A$776,$A219,СВЦЭМ!$B$33:$B$776,H$190)+'СЕТ СН'!$F$15</f>
        <v>189.37842849</v>
      </c>
      <c r="I219" s="36">
        <f>SUMIFS(СВЦЭМ!$F$33:$F$776,СВЦЭМ!$A$33:$A$776,$A219,СВЦЭМ!$B$33:$B$776,I$190)+'СЕТ СН'!$F$15</f>
        <v>184.12091061000001</v>
      </c>
      <c r="J219" s="36">
        <f>SUMIFS(СВЦЭМ!$F$33:$F$776,СВЦЭМ!$A$33:$A$776,$A219,СВЦЭМ!$B$33:$B$776,J$190)+'СЕТ СН'!$F$15</f>
        <v>176.54198213000001</v>
      </c>
      <c r="K219" s="36">
        <f>SUMIFS(СВЦЭМ!$F$33:$F$776,СВЦЭМ!$A$33:$A$776,$A219,СВЦЭМ!$B$33:$B$776,K$190)+'СЕТ СН'!$F$15</f>
        <v>173.28459873</v>
      </c>
      <c r="L219" s="36">
        <f>SUMIFS(СВЦЭМ!$F$33:$F$776,СВЦЭМ!$A$33:$A$776,$A219,СВЦЭМ!$B$33:$B$776,L$190)+'СЕТ СН'!$F$15</f>
        <v>164.9191447</v>
      </c>
      <c r="M219" s="36">
        <f>SUMIFS(СВЦЭМ!$F$33:$F$776,СВЦЭМ!$A$33:$A$776,$A219,СВЦЭМ!$B$33:$B$776,M$190)+'СЕТ СН'!$F$15</f>
        <v>156.46873321999999</v>
      </c>
      <c r="N219" s="36">
        <f>SUMIFS(СВЦЭМ!$F$33:$F$776,СВЦЭМ!$A$33:$A$776,$A219,СВЦЭМ!$B$33:$B$776,N$190)+'СЕТ СН'!$F$15</f>
        <v>153.85990017</v>
      </c>
      <c r="O219" s="36">
        <f>SUMIFS(СВЦЭМ!$F$33:$F$776,СВЦЭМ!$A$33:$A$776,$A219,СВЦЭМ!$B$33:$B$776,O$190)+'СЕТ СН'!$F$15</f>
        <v>157.05821424999999</v>
      </c>
      <c r="P219" s="36">
        <f>SUMIFS(СВЦЭМ!$F$33:$F$776,СВЦЭМ!$A$33:$A$776,$A219,СВЦЭМ!$B$33:$B$776,P$190)+'СЕТ СН'!$F$15</f>
        <v>158.99032636999999</v>
      </c>
      <c r="Q219" s="36">
        <f>SUMIFS(СВЦЭМ!$F$33:$F$776,СВЦЭМ!$A$33:$A$776,$A219,СВЦЭМ!$B$33:$B$776,Q$190)+'СЕТ СН'!$F$15</f>
        <v>158.87451089999999</v>
      </c>
      <c r="R219" s="36">
        <f>SUMIFS(СВЦЭМ!$F$33:$F$776,СВЦЭМ!$A$33:$A$776,$A219,СВЦЭМ!$B$33:$B$776,R$190)+'СЕТ СН'!$F$15</f>
        <v>158.25164755</v>
      </c>
      <c r="S219" s="36">
        <f>SUMIFS(СВЦЭМ!$F$33:$F$776,СВЦЭМ!$A$33:$A$776,$A219,СВЦЭМ!$B$33:$B$776,S$190)+'СЕТ СН'!$F$15</f>
        <v>154.37901979</v>
      </c>
      <c r="T219" s="36">
        <f>SUMIFS(СВЦЭМ!$F$33:$F$776,СВЦЭМ!$A$33:$A$776,$A219,СВЦЭМ!$B$33:$B$776,T$190)+'СЕТ СН'!$F$15</f>
        <v>149.72431361</v>
      </c>
      <c r="U219" s="36">
        <f>SUMIFS(СВЦЭМ!$F$33:$F$776,СВЦЭМ!$A$33:$A$776,$A219,СВЦЭМ!$B$33:$B$776,U$190)+'СЕТ СН'!$F$15</f>
        <v>149.41773688999999</v>
      </c>
      <c r="V219" s="36">
        <f>SUMIFS(СВЦЭМ!$F$33:$F$776,СВЦЭМ!$A$33:$A$776,$A219,СВЦЭМ!$B$33:$B$776,V$190)+'СЕТ СН'!$F$15</f>
        <v>151.05007764999999</v>
      </c>
      <c r="W219" s="36">
        <f>SUMIFS(СВЦЭМ!$F$33:$F$776,СВЦЭМ!$A$33:$A$776,$A219,СВЦЭМ!$B$33:$B$776,W$190)+'СЕТ СН'!$F$15</f>
        <v>152.89060425</v>
      </c>
      <c r="X219" s="36">
        <f>SUMIFS(СВЦЭМ!$F$33:$F$776,СВЦЭМ!$A$33:$A$776,$A219,СВЦЭМ!$B$33:$B$776,X$190)+'СЕТ СН'!$F$15</f>
        <v>157.33179053000001</v>
      </c>
      <c r="Y219" s="36">
        <f>SUMIFS(СВЦЭМ!$F$33:$F$776,СВЦЭМ!$A$33:$A$776,$A219,СВЦЭМ!$B$33:$B$776,Y$190)+'СЕТ СН'!$F$15</f>
        <v>160.77316463</v>
      </c>
    </row>
    <row r="220" spans="1:25" ht="15.75" x14ac:dyDescent="0.2">
      <c r="A220" s="35">
        <f t="shared" si="5"/>
        <v>44165</v>
      </c>
      <c r="B220" s="36">
        <f>SUMIFS(СВЦЭМ!$F$33:$F$776,СВЦЭМ!$A$33:$A$776,$A220,СВЦЭМ!$B$33:$B$776,B$190)+'СЕТ СН'!$F$15</f>
        <v>173.58810145000001</v>
      </c>
      <c r="C220" s="36">
        <f>SUMIFS(СВЦЭМ!$F$33:$F$776,СВЦЭМ!$A$33:$A$776,$A220,СВЦЭМ!$B$33:$B$776,C$190)+'СЕТ СН'!$F$15</f>
        <v>187.75661407999999</v>
      </c>
      <c r="D220" s="36">
        <f>SUMIFS(СВЦЭМ!$F$33:$F$776,СВЦЭМ!$A$33:$A$776,$A220,СВЦЭМ!$B$33:$B$776,D$190)+'СЕТ СН'!$F$15</f>
        <v>197.71646089999999</v>
      </c>
      <c r="E220" s="36">
        <f>SUMIFS(СВЦЭМ!$F$33:$F$776,СВЦЭМ!$A$33:$A$776,$A220,СВЦЭМ!$B$33:$B$776,E$190)+'СЕТ СН'!$F$15</f>
        <v>199.33910523</v>
      </c>
      <c r="F220" s="36">
        <f>SUMIFS(СВЦЭМ!$F$33:$F$776,СВЦЭМ!$A$33:$A$776,$A220,СВЦЭМ!$B$33:$B$776,F$190)+'СЕТ СН'!$F$15</f>
        <v>198.40756003000001</v>
      </c>
      <c r="G220" s="36">
        <f>SUMIFS(СВЦЭМ!$F$33:$F$776,СВЦЭМ!$A$33:$A$776,$A220,СВЦЭМ!$B$33:$B$776,G$190)+'СЕТ СН'!$F$15</f>
        <v>195.20910377000001</v>
      </c>
      <c r="H220" s="36">
        <f>SUMIFS(СВЦЭМ!$F$33:$F$776,СВЦЭМ!$A$33:$A$776,$A220,СВЦЭМ!$B$33:$B$776,H$190)+'СЕТ СН'!$F$15</f>
        <v>192.33427660999999</v>
      </c>
      <c r="I220" s="36">
        <f>SUMIFS(СВЦЭМ!$F$33:$F$776,СВЦЭМ!$A$33:$A$776,$A220,СВЦЭМ!$B$33:$B$776,I$190)+'СЕТ СН'!$F$15</f>
        <v>186.77401227999999</v>
      </c>
      <c r="J220" s="36">
        <f>SUMIFS(СВЦЭМ!$F$33:$F$776,СВЦЭМ!$A$33:$A$776,$A220,СВЦЭМ!$B$33:$B$776,J$190)+'СЕТ СН'!$F$15</f>
        <v>181.42616135</v>
      </c>
      <c r="K220" s="36">
        <f>SUMIFS(СВЦЭМ!$F$33:$F$776,СВЦЭМ!$A$33:$A$776,$A220,СВЦЭМ!$B$33:$B$776,K$190)+'СЕТ СН'!$F$15</f>
        <v>179.83416822000001</v>
      </c>
      <c r="L220" s="36">
        <f>SUMIFS(СВЦЭМ!$F$33:$F$776,СВЦЭМ!$A$33:$A$776,$A220,СВЦЭМ!$B$33:$B$776,L$190)+'СЕТ СН'!$F$15</f>
        <v>173.71068789</v>
      </c>
      <c r="M220" s="36">
        <f>SUMIFS(СВЦЭМ!$F$33:$F$776,СВЦЭМ!$A$33:$A$776,$A220,СВЦЭМ!$B$33:$B$776,M$190)+'СЕТ СН'!$F$15</f>
        <v>165.69218824999999</v>
      </c>
      <c r="N220" s="36">
        <f>SUMIFS(СВЦЭМ!$F$33:$F$776,СВЦЭМ!$A$33:$A$776,$A220,СВЦЭМ!$B$33:$B$776,N$190)+'СЕТ СН'!$F$15</f>
        <v>163.03699180000001</v>
      </c>
      <c r="O220" s="36">
        <f>SUMIFS(СВЦЭМ!$F$33:$F$776,СВЦЭМ!$A$33:$A$776,$A220,СВЦЭМ!$B$33:$B$776,O$190)+'СЕТ СН'!$F$15</f>
        <v>163.98683849</v>
      </c>
      <c r="P220" s="36">
        <f>SUMIFS(СВЦЭМ!$F$33:$F$776,СВЦЭМ!$A$33:$A$776,$A220,СВЦЭМ!$B$33:$B$776,P$190)+'СЕТ СН'!$F$15</f>
        <v>165.89326783000001</v>
      </c>
      <c r="Q220" s="36">
        <f>SUMIFS(СВЦЭМ!$F$33:$F$776,СВЦЭМ!$A$33:$A$776,$A220,СВЦЭМ!$B$33:$B$776,Q$190)+'СЕТ СН'!$F$15</f>
        <v>164.61497237</v>
      </c>
      <c r="R220" s="36">
        <f>SUMIFS(СВЦЭМ!$F$33:$F$776,СВЦЭМ!$A$33:$A$776,$A220,СВЦЭМ!$B$33:$B$776,R$190)+'СЕТ СН'!$F$15</f>
        <v>162.23484310000001</v>
      </c>
      <c r="S220" s="36">
        <f>SUMIFS(СВЦЭМ!$F$33:$F$776,СВЦЭМ!$A$33:$A$776,$A220,СВЦЭМ!$B$33:$B$776,S$190)+'СЕТ СН'!$F$15</f>
        <v>160.5024851</v>
      </c>
      <c r="T220" s="36">
        <f>SUMIFS(СВЦЭМ!$F$33:$F$776,СВЦЭМ!$A$33:$A$776,$A220,СВЦЭМ!$B$33:$B$776,T$190)+'СЕТ СН'!$F$15</f>
        <v>158.03501127000001</v>
      </c>
      <c r="U220" s="36">
        <f>SUMIFS(СВЦЭМ!$F$33:$F$776,СВЦЭМ!$A$33:$A$776,$A220,СВЦЭМ!$B$33:$B$776,U$190)+'СЕТ СН'!$F$15</f>
        <v>157.83237972000001</v>
      </c>
      <c r="V220" s="36">
        <f>SUMIFS(СВЦЭМ!$F$33:$F$776,СВЦЭМ!$A$33:$A$776,$A220,СВЦЭМ!$B$33:$B$776,V$190)+'СЕТ СН'!$F$15</f>
        <v>159.88593322</v>
      </c>
      <c r="W220" s="36">
        <f>SUMIFS(СВЦЭМ!$F$33:$F$776,СВЦЭМ!$A$33:$A$776,$A220,СВЦЭМ!$B$33:$B$776,W$190)+'СЕТ СН'!$F$15</f>
        <v>162.25432748</v>
      </c>
      <c r="X220" s="36">
        <f>SUMIFS(СВЦЭМ!$F$33:$F$776,СВЦЭМ!$A$33:$A$776,$A220,СВЦЭМ!$B$33:$B$776,X$190)+'СЕТ СН'!$F$15</f>
        <v>163.37512043999999</v>
      </c>
      <c r="Y220" s="36">
        <f>SUMIFS(СВЦЭМ!$F$33:$F$776,СВЦЭМ!$A$33:$A$776,$A220,СВЦЭМ!$B$33:$B$776,Y$190)+'СЕТ СН'!$F$15</f>
        <v>167.33338176000001</v>
      </c>
    </row>
    <row r="221" spans="1:25" ht="15.75" hidden="1" x14ac:dyDescent="0.2">
      <c r="A221" s="35">
        <f t="shared" si="5"/>
        <v>44166</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115</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44137</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44138</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44139</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44140</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44141</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44142</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44143</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44144</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44145</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44146</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44147</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44148</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44149</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44150</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44151</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44152</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44153</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44154</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44155</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44156</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44157</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44158</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44159</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44160</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44161</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44162</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44163</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44164</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44165</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44166</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116</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44137</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44138</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44139</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44140</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44141</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44142</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44143</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44144</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44145</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44146</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44147</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44148</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44149</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44150</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44151</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44152</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44153</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44154</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44155</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44156</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44157</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44158</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44159</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44160</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44161</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44162</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44163</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44164</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44165</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44166</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44137</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44138</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44139</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44140</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44141</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44142</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44143</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44144</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44145</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44146</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44147</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44148</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44149</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44150</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44151</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44152</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44153</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44154</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44155</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44156</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44157</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44158</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44159</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44160</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44161</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44162</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44163</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44164</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44165</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44166</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118</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44137</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44138</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44139</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44140</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44141</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44142</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44143</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44144</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44145</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44146</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44147</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44148</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44149</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44150</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44151</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44152</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44153</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44154</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44155</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44156</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44157</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44158</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44159</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44160</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44161</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44162</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44163</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44164</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44165</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44166</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119</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44137</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44138</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44139</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44140</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44141</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44142</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44143</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44144</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44145</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44146</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44147</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44148</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44149</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44150</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44151</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44152</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44153</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44154</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44155</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44156</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44157</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44158</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44159</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44160</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44161</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44162</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44163</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44164</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44165</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44166</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120</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44137</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44138</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44139</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44140</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44141</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44142</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44143</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44144</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44145</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44146</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44147</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44148</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44149</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44150</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44151</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44152</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44153</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44154</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44155</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44156</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44157</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44158</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44159</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44160</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44161</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44162</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44163</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44164</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44165</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44166</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121</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73</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697558.08404558408</v>
      </c>
      <c r="O439" s="129"/>
      <c r="P439" s="128">
        <f>СВЦЭМ!$D$12+'СЕТ СН'!$F$13-'СЕТ СН'!$G$25</f>
        <v>697558.08404558408</v>
      </c>
      <c r="Q439" s="129"/>
      <c r="R439" s="128">
        <f>СВЦЭМ!$D$12+'СЕТ СН'!$F$13-'СЕТ СН'!$H$25</f>
        <v>697558.08404558408</v>
      </c>
      <c r="S439" s="129"/>
      <c r="T439" s="128">
        <f>СВЦЭМ!$D$12+'СЕТ СН'!$F$13-'СЕТ СН'!$I$25</f>
        <v>697558.08404558408</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136</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01.11.2020</v>
      </c>
      <c r="B12" s="36">
        <f>SUMIFS(СВЦЭМ!$D$33:$D$776,СВЦЭМ!$A$33:$A$776,$A12,СВЦЭМ!$B$33:$B$776,B$11)+'СЕТ СН'!$F$14+СВЦЭМ!$D$10+'СЕТ СН'!$F$8*'СЕТ СН'!$F$9-'СЕТ СН'!$F$26</f>
        <v>961.47256565999999</v>
      </c>
      <c r="C12" s="36">
        <f>SUMIFS(СВЦЭМ!$D$33:$D$776,СВЦЭМ!$A$33:$A$776,$A12,СВЦЭМ!$B$33:$B$776,C$11)+'СЕТ СН'!$F$14+СВЦЭМ!$D$10+'СЕТ СН'!$F$8*'СЕТ СН'!$F$9-'СЕТ СН'!$F$26</f>
        <v>1037.2713635999999</v>
      </c>
      <c r="D12" s="36">
        <f>SUMIFS(СВЦЭМ!$D$33:$D$776,СВЦЭМ!$A$33:$A$776,$A12,СВЦЭМ!$B$33:$B$776,D$11)+'СЕТ СН'!$F$14+СВЦЭМ!$D$10+'СЕТ СН'!$F$8*'СЕТ СН'!$F$9-'СЕТ СН'!$F$26</f>
        <v>1087.28544943</v>
      </c>
      <c r="E12" s="36">
        <f>SUMIFS(СВЦЭМ!$D$33:$D$776,СВЦЭМ!$A$33:$A$776,$A12,СВЦЭМ!$B$33:$B$776,E$11)+'СЕТ СН'!$F$14+СВЦЭМ!$D$10+'СЕТ СН'!$F$8*'СЕТ СН'!$F$9-'СЕТ СН'!$F$26</f>
        <v>1094.6846569499999</v>
      </c>
      <c r="F12" s="36">
        <f>SUMIFS(СВЦЭМ!$D$33:$D$776,СВЦЭМ!$A$33:$A$776,$A12,СВЦЭМ!$B$33:$B$776,F$11)+'СЕТ СН'!$F$14+СВЦЭМ!$D$10+'СЕТ СН'!$F$8*'СЕТ СН'!$F$9-'СЕТ СН'!$F$26</f>
        <v>1100.38723873</v>
      </c>
      <c r="G12" s="36">
        <f>SUMIFS(СВЦЭМ!$D$33:$D$776,СВЦЭМ!$A$33:$A$776,$A12,СВЦЭМ!$B$33:$B$776,G$11)+'СЕТ СН'!$F$14+СВЦЭМ!$D$10+'СЕТ СН'!$F$8*'СЕТ СН'!$F$9-'СЕТ СН'!$F$26</f>
        <v>1088.06582125</v>
      </c>
      <c r="H12" s="36">
        <f>SUMIFS(СВЦЭМ!$D$33:$D$776,СВЦЭМ!$A$33:$A$776,$A12,СВЦЭМ!$B$33:$B$776,H$11)+'СЕТ СН'!$F$14+СВЦЭМ!$D$10+'СЕТ СН'!$F$8*'СЕТ СН'!$F$9-'СЕТ СН'!$F$26</f>
        <v>1071.1428723399999</v>
      </c>
      <c r="I12" s="36">
        <f>SUMIFS(СВЦЭМ!$D$33:$D$776,СВЦЭМ!$A$33:$A$776,$A12,СВЦЭМ!$B$33:$B$776,I$11)+'СЕТ СН'!$F$14+СВЦЭМ!$D$10+'СЕТ СН'!$F$8*'СЕТ СН'!$F$9-'СЕТ СН'!$F$26</f>
        <v>1038.9046542199999</v>
      </c>
      <c r="J12" s="36">
        <f>SUMIFS(СВЦЭМ!$D$33:$D$776,СВЦЭМ!$A$33:$A$776,$A12,СВЦЭМ!$B$33:$B$776,J$11)+'СЕТ СН'!$F$14+СВЦЭМ!$D$10+'СЕТ СН'!$F$8*'СЕТ СН'!$F$9-'СЕТ СН'!$F$26</f>
        <v>1019.5064588499999</v>
      </c>
      <c r="K12" s="36">
        <f>SUMIFS(СВЦЭМ!$D$33:$D$776,СВЦЭМ!$A$33:$A$776,$A12,СВЦЭМ!$B$33:$B$776,K$11)+'СЕТ СН'!$F$14+СВЦЭМ!$D$10+'СЕТ СН'!$F$8*'СЕТ СН'!$F$9-'СЕТ СН'!$F$26</f>
        <v>986.51032235000002</v>
      </c>
      <c r="L12" s="36">
        <f>SUMIFS(СВЦЭМ!$D$33:$D$776,СВЦЭМ!$A$33:$A$776,$A12,СВЦЭМ!$B$33:$B$776,L$11)+'СЕТ СН'!$F$14+СВЦЭМ!$D$10+'СЕТ СН'!$F$8*'СЕТ СН'!$F$9-'СЕТ СН'!$F$26</f>
        <v>960.77732849999995</v>
      </c>
      <c r="M12" s="36">
        <f>SUMIFS(СВЦЭМ!$D$33:$D$776,СВЦЭМ!$A$33:$A$776,$A12,СВЦЭМ!$B$33:$B$776,M$11)+'СЕТ СН'!$F$14+СВЦЭМ!$D$10+'СЕТ СН'!$F$8*'СЕТ СН'!$F$9-'СЕТ СН'!$F$26</f>
        <v>921.19813128999999</v>
      </c>
      <c r="N12" s="36">
        <f>SUMIFS(СВЦЭМ!$D$33:$D$776,СВЦЭМ!$A$33:$A$776,$A12,СВЦЭМ!$B$33:$B$776,N$11)+'СЕТ СН'!$F$14+СВЦЭМ!$D$10+'СЕТ СН'!$F$8*'СЕТ СН'!$F$9-'СЕТ СН'!$F$26</f>
        <v>917.92107064999993</v>
      </c>
      <c r="O12" s="36">
        <f>SUMIFS(СВЦЭМ!$D$33:$D$776,СВЦЭМ!$A$33:$A$776,$A12,СВЦЭМ!$B$33:$B$776,O$11)+'СЕТ СН'!$F$14+СВЦЭМ!$D$10+'СЕТ СН'!$F$8*'СЕТ СН'!$F$9-'СЕТ СН'!$F$26</f>
        <v>923.85015532</v>
      </c>
      <c r="P12" s="36">
        <f>SUMIFS(СВЦЭМ!$D$33:$D$776,СВЦЭМ!$A$33:$A$776,$A12,СВЦЭМ!$B$33:$B$776,P$11)+'СЕТ СН'!$F$14+СВЦЭМ!$D$10+'СЕТ СН'!$F$8*'СЕТ СН'!$F$9-'СЕТ СН'!$F$26</f>
        <v>948.17281083</v>
      </c>
      <c r="Q12" s="36">
        <f>SUMIFS(СВЦЭМ!$D$33:$D$776,СВЦЭМ!$A$33:$A$776,$A12,СВЦЭМ!$B$33:$B$776,Q$11)+'СЕТ СН'!$F$14+СВЦЭМ!$D$10+'СЕТ СН'!$F$8*'СЕТ СН'!$F$9-'СЕТ СН'!$F$26</f>
        <v>948.30332855999995</v>
      </c>
      <c r="R12" s="36">
        <f>SUMIFS(СВЦЭМ!$D$33:$D$776,СВЦЭМ!$A$33:$A$776,$A12,СВЦЭМ!$B$33:$B$776,R$11)+'СЕТ СН'!$F$14+СВЦЭМ!$D$10+'СЕТ СН'!$F$8*'СЕТ СН'!$F$9-'СЕТ СН'!$F$26</f>
        <v>940.61928308999995</v>
      </c>
      <c r="S12" s="36">
        <f>SUMIFS(СВЦЭМ!$D$33:$D$776,СВЦЭМ!$A$33:$A$776,$A12,СВЦЭМ!$B$33:$B$776,S$11)+'СЕТ СН'!$F$14+СВЦЭМ!$D$10+'СЕТ СН'!$F$8*'СЕТ СН'!$F$9-'СЕТ СН'!$F$26</f>
        <v>927.55334662999996</v>
      </c>
      <c r="T12" s="36">
        <f>SUMIFS(СВЦЭМ!$D$33:$D$776,СВЦЭМ!$A$33:$A$776,$A12,СВЦЭМ!$B$33:$B$776,T$11)+'СЕТ СН'!$F$14+СВЦЭМ!$D$10+'СЕТ СН'!$F$8*'СЕТ СН'!$F$9-'СЕТ СН'!$F$26</f>
        <v>909.29623950999996</v>
      </c>
      <c r="U12" s="36">
        <f>SUMIFS(СВЦЭМ!$D$33:$D$776,СВЦЭМ!$A$33:$A$776,$A12,СВЦЭМ!$B$33:$B$776,U$11)+'СЕТ СН'!$F$14+СВЦЭМ!$D$10+'СЕТ СН'!$F$8*'СЕТ СН'!$F$9-'СЕТ СН'!$F$26</f>
        <v>895.87966224000002</v>
      </c>
      <c r="V12" s="36">
        <f>SUMIFS(СВЦЭМ!$D$33:$D$776,СВЦЭМ!$A$33:$A$776,$A12,СВЦЭМ!$B$33:$B$776,V$11)+'СЕТ СН'!$F$14+СВЦЭМ!$D$10+'СЕТ СН'!$F$8*'СЕТ СН'!$F$9-'СЕТ СН'!$F$26</f>
        <v>908.97781853000004</v>
      </c>
      <c r="W12" s="36">
        <f>SUMIFS(СВЦЭМ!$D$33:$D$776,СВЦЭМ!$A$33:$A$776,$A12,СВЦЭМ!$B$33:$B$776,W$11)+'СЕТ СН'!$F$14+СВЦЭМ!$D$10+'СЕТ СН'!$F$8*'СЕТ СН'!$F$9-'СЕТ СН'!$F$26</f>
        <v>916.94885565000004</v>
      </c>
      <c r="X12" s="36">
        <f>SUMIFS(СВЦЭМ!$D$33:$D$776,СВЦЭМ!$A$33:$A$776,$A12,СВЦЭМ!$B$33:$B$776,X$11)+'СЕТ СН'!$F$14+СВЦЭМ!$D$10+'СЕТ СН'!$F$8*'СЕТ СН'!$F$9-'СЕТ СН'!$F$26</f>
        <v>931.85160885999994</v>
      </c>
      <c r="Y12" s="36">
        <f>SUMIFS(СВЦЭМ!$D$33:$D$776,СВЦЭМ!$A$33:$A$776,$A12,СВЦЭМ!$B$33:$B$776,Y$11)+'СЕТ СН'!$F$14+СВЦЭМ!$D$10+'СЕТ СН'!$F$8*'СЕТ СН'!$F$9-'СЕТ СН'!$F$26</f>
        <v>950.95330720999993</v>
      </c>
    </row>
    <row r="13" spans="1:25" ht="15.75" x14ac:dyDescent="0.2">
      <c r="A13" s="35">
        <f>A12+1</f>
        <v>44137</v>
      </c>
      <c r="B13" s="36">
        <f>SUMIFS(СВЦЭМ!$D$33:$D$776,СВЦЭМ!$A$33:$A$776,$A13,СВЦЭМ!$B$33:$B$776,B$11)+'СЕТ СН'!$F$14+СВЦЭМ!$D$10+'СЕТ СН'!$F$8*'СЕТ СН'!$F$9-'СЕТ СН'!$F$26</f>
        <v>959.11868926</v>
      </c>
      <c r="C13" s="36">
        <f>SUMIFS(СВЦЭМ!$D$33:$D$776,СВЦЭМ!$A$33:$A$776,$A13,СВЦЭМ!$B$33:$B$776,C$11)+'СЕТ СН'!$F$14+СВЦЭМ!$D$10+'СЕТ СН'!$F$8*'СЕТ СН'!$F$9-'СЕТ СН'!$F$26</f>
        <v>1057.32693898</v>
      </c>
      <c r="D13" s="36">
        <f>SUMIFS(СВЦЭМ!$D$33:$D$776,СВЦЭМ!$A$33:$A$776,$A13,СВЦЭМ!$B$33:$B$776,D$11)+'СЕТ СН'!$F$14+СВЦЭМ!$D$10+'СЕТ СН'!$F$8*'СЕТ СН'!$F$9-'СЕТ СН'!$F$26</f>
        <v>1137.98690934</v>
      </c>
      <c r="E13" s="36">
        <f>SUMIFS(СВЦЭМ!$D$33:$D$776,СВЦЭМ!$A$33:$A$776,$A13,СВЦЭМ!$B$33:$B$776,E$11)+'СЕТ СН'!$F$14+СВЦЭМ!$D$10+'СЕТ СН'!$F$8*'СЕТ СН'!$F$9-'СЕТ СН'!$F$26</f>
        <v>1172.98257061</v>
      </c>
      <c r="F13" s="36">
        <f>SUMIFS(СВЦЭМ!$D$33:$D$776,СВЦЭМ!$A$33:$A$776,$A13,СВЦЭМ!$B$33:$B$776,F$11)+'СЕТ СН'!$F$14+СВЦЭМ!$D$10+'СЕТ СН'!$F$8*'СЕТ СН'!$F$9-'СЕТ СН'!$F$26</f>
        <v>1181.6272049199997</v>
      </c>
      <c r="G13" s="36">
        <f>SUMIFS(СВЦЭМ!$D$33:$D$776,СВЦЭМ!$A$33:$A$776,$A13,СВЦЭМ!$B$33:$B$776,G$11)+'СЕТ СН'!$F$14+СВЦЭМ!$D$10+'СЕТ СН'!$F$8*'СЕТ СН'!$F$9-'СЕТ СН'!$F$26</f>
        <v>1163.2073869599999</v>
      </c>
      <c r="H13" s="36">
        <f>SUMIFS(СВЦЭМ!$D$33:$D$776,СВЦЭМ!$A$33:$A$776,$A13,СВЦЭМ!$B$33:$B$776,H$11)+'СЕТ СН'!$F$14+СВЦЭМ!$D$10+'СЕТ СН'!$F$8*'СЕТ СН'!$F$9-'СЕТ СН'!$F$26</f>
        <v>1115.2481689799999</v>
      </c>
      <c r="I13" s="36">
        <f>SUMIFS(СВЦЭМ!$D$33:$D$776,СВЦЭМ!$A$33:$A$776,$A13,СВЦЭМ!$B$33:$B$776,I$11)+'СЕТ СН'!$F$14+СВЦЭМ!$D$10+'СЕТ СН'!$F$8*'СЕТ СН'!$F$9-'СЕТ СН'!$F$26</f>
        <v>1039.9204994499999</v>
      </c>
      <c r="J13" s="36">
        <f>SUMIFS(СВЦЭМ!$D$33:$D$776,СВЦЭМ!$A$33:$A$776,$A13,СВЦЭМ!$B$33:$B$776,J$11)+'СЕТ СН'!$F$14+СВЦЭМ!$D$10+'СЕТ СН'!$F$8*'СЕТ СН'!$F$9-'СЕТ СН'!$F$26</f>
        <v>1014.80528743</v>
      </c>
      <c r="K13" s="36">
        <f>SUMIFS(СВЦЭМ!$D$33:$D$776,СВЦЭМ!$A$33:$A$776,$A13,СВЦЭМ!$B$33:$B$776,K$11)+'СЕТ СН'!$F$14+СВЦЭМ!$D$10+'СЕТ СН'!$F$8*'СЕТ СН'!$F$9-'СЕТ СН'!$F$26</f>
        <v>1021.61107364</v>
      </c>
      <c r="L13" s="36">
        <f>SUMIFS(СВЦЭМ!$D$33:$D$776,СВЦЭМ!$A$33:$A$776,$A13,СВЦЭМ!$B$33:$B$776,L$11)+'СЕТ СН'!$F$14+СВЦЭМ!$D$10+'СЕТ СН'!$F$8*'СЕТ СН'!$F$9-'СЕТ СН'!$F$26</f>
        <v>994.91350799999998</v>
      </c>
      <c r="M13" s="36">
        <f>SUMIFS(СВЦЭМ!$D$33:$D$776,СВЦЭМ!$A$33:$A$776,$A13,СВЦЭМ!$B$33:$B$776,M$11)+'СЕТ СН'!$F$14+СВЦЭМ!$D$10+'СЕТ СН'!$F$8*'СЕТ СН'!$F$9-'СЕТ СН'!$F$26</f>
        <v>951.30466235999995</v>
      </c>
      <c r="N13" s="36">
        <f>SUMIFS(СВЦЭМ!$D$33:$D$776,СВЦЭМ!$A$33:$A$776,$A13,СВЦЭМ!$B$33:$B$776,N$11)+'СЕТ СН'!$F$14+СВЦЭМ!$D$10+'СЕТ СН'!$F$8*'СЕТ СН'!$F$9-'СЕТ СН'!$F$26</f>
        <v>947.89631587999997</v>
      </c>
      <c r="O13" s="36">
        <f>SUMIFS(СВЦЭМ!$D$33:$D$776,СВЦЭМ!$A$33:$A$776,$A13,СВЦЭМ!$B$33:$B$776,O$11)+'СЕТ СН'!$F$14+СВЦЭМ!$D$10+'СЕТ СН'!$F$8*'СЕТ СН'!$F$9-'СЕТ СН'!$F$26</f>
        <v>947.35248753999997</v>
      </c>
      <c r="P13" s="36">
        <f>SUMIFS(СВЦЭМ!$D$33:$D$776,СВЦЭМ!$A$33:$A$776,$A13,СВЦЭМ!$B$33:$B$776,P$11)+'СЕТ СН'!$F$14+СВЦЭМ!$D$10+'СЕТ СН'!$F$8*'СЕТ СН'!$F$9-'СЕТ СН'!$F$26</f>
        <v>951.28701226999999</v>
      </c>
      <c r="Q13" s="36">
        <f>SUMIFS(СВЦЭМ!$D$33:$D$776,СВЦЭМ!$A$33:$A$776,$A13,СВЦЭМ!$B$33:$B$776,Q$11)+'СЕТ СН'!$F$14+СВЦЭМ!$D$10+'СЕТ СН'!$F$8*'СЕТ СН'!$F$9-'СЕТ СН'!$F$26</f>
        <v>951.89555885999994</v>
      </c>
      <c r="R13" s="36">
        <f>SUMIFS(СВЦЭМ!$D$33:$D$776,СВЦЭМ!$A$33:$A$776,$A13,СВЦЭМ!$B$33:$B$776,R$11)+'СЕТ СН'!$F$14+СВЦЭМ!$D$10+'СЕТ СН'!$F$8*'СЕТ СН'!$F$9-'СЕТ СН'!$F$26</f>
        <v>945.27196434999996</v>
      </c>
      <c r="S13" s="36">
        <f>SUMIFS(СВЦЭМ!$D$33:$D$776,СВЦЭМ!$A$33:$A$776,$A13,СВЦЭМ!$B$33:$B$776,S$11)+'СЕТ СН'!$F$14+СВЦЭМ!$D$10+'СЕТ СН'!$F$8*'СЕТ СН'!$F$9-'СЕТ СН'!$F$26</f>
        <v>928.26113329999998</v>
      </c>
      <c r="T13" s="36">
        <f>SUMIFS(СВЦЭМ!$D$33:$D$776,СВЦЭМ!$A$33:$A$776,$A13,СВЦЭМ!$B$33:$B$776,T$11)+'СЕТ СН'!$F$14+СВЦЭМ!$D$10+'СЕТ СН'!$F$8*'СЕТ СН'!$F$9-'СЕТ СН'!$F$26</f>
        <v>901.52858276999996</v>
      </c>
      <c r="U13" s="36">
        <f>SUMIFS(СВЦЭМ!$D$33:$D$776,СВЦЭМ!$A$33:$A$776,$A13,СВЦЭМ!$B$33:$B$776,U$11)+'СЕТ СН'!$F$14+СВЦЭМ!$D$10+'СЕТ СН'!$F$8*'СЕТ СН'!$F$9-'СЕТ СН'!$F$26</f>
        <v>901.99858637</v>
      </c>
      <c r="V13" s="36">
        <f>SUMIFS(СВЦЭМ!$D$33:$D$776,СВЦЭМ!$A$33:$A$776,$A13,СВЦЭМ!$B$33:$B$776,V$11)+'СЕТ СН'!$F$14+СВЦЭМ!$D$10+'СЕТ СН'!$F$8*'СЕТ СН'!$F$9-'СЕТ СН'!$F$26</f>
        <v>891.54013913999995</v>
      </c>
      <c r="W13" s="36">
        <f>SUMIFS(СВЦЭМ!$D$33:$D$776,СВЦЭМ!$A$33:$A$776,$A13,СВЦЭМ!$B$33:$B$776,W$11)+'СЕТ СН'!$F$14+СВЦЭМ!$D$10+'СЕТ СН'!$F$8*'СЕТ СН'!$F$9-'СЕТ СН'!$F$26</f>
        <v>911.06022007000001</v>
      </c>
      <c r="X13" s="36">
        <f>SUMIFS(СВЦЭМ!$D$33:$D$776,СВЦЭМ!$A$33:$A$776,$A13,СВЦЭМ!$B$33:$B$776,X$11)+'СЕТ СН'!$F$14+СВЦЭМ!$D$10+'СЕТ СН'!$F$8*'СЕТ СН'!$F$9-'СЕТ СН'!$F$26</f>
        <v>919.96664540999996</v>
      </c>
      <c r="Y13" s="36">
        <f>SUMIFS(СВЦЭМ!$D$33:$D$776,СВЦЭМ!$A$33:$A$776,$A13,СВЦЭМ!$B$33:$B$776,Y$11)+'СЕТ СН'!$F$14+СВЦЭМ!$D$10+'СЕТ СН'!$F$8*'СЕТ СН'!$F$9-'СЕТ СН'!$F$26</f>
        <v>947.51611186000002</v>
      </c>
    </row>
    <row r="14" spans="1:25" ht="15.75" x14ac:dyDescent="0.2">
      <c r="A14" s="35">
        <f t="shared" ref="A14:A42" si="0">A13+1</f>
        <v>44138</v>
      </c>
      <c r="B14" s="36">
        <f>SUMIFS(СВЦЭМ!$D$33:$D$776,СВЦЭМ!$A$33:$A$776,$A14,СВЦЭМ!$B$33:$B$776,B$11)+'СЕТ СН'!$F$14+СВЦЭМ!$D$10+'СЕТ СН'!$F$8*'СЕТ СН'!$F$9-'СЕТ СН'!$F$26</f>
        <v>1010.7254299799999</v>
      </c>
      <c r="C14" s="36">
        <f>SUMIFS(СВЦЭМ!$D$33:$D$776,СВЦЭМ!$A$33:$A$776,$A14,СВЦЭМ!$B$33:$B$776,C$11)+'СЕТ СН'!$F$14+СВЦЭМ!$D$10+'СЕТ СН'!$F$8*'СЕТ СН'!$F$9-'СЕТ СН'!$F$26</f>
        <v>1094.1362369599999</v>
      </c>
      <c r="D14" s="36">
        <f>SUMIFS(СВЦЭМ!$D$33:$D$776,СВЦЭМ!$A$33:$A$776,$A14,СВЦЭМ!$B$33:$B$776,D$11)+'СЕТ СН'!$F$14+СВЦЭМ!$D$10+'СЕТ СН'!$F$8*'СЕТ СН'!$F$9-'СЕТ СН'!$F$26</f>
        <v>1145.0536543199999</v>
      </c>
      <c r="E14" s="36">
        <f>SUMIFS(СВЦЭМ!$D$33:$D$776,СВЦЭМ!$A$33:$A$776,$A14,СВЦЭМ!$B$33:$B$776,E$11)+'СЕТ СН'!$F$14+СВЦЭМ!$D$10+'СЕТ СН'!$F$8*'СЕТ СН'!$F$9-'СЕТ СН'!$F$26</f>
        <v>1152.18029759</v>
      </c>
      <c r="F14" s="36">
        <f>SUMIFS(СВЦЭМ!$D$33:$D$776,СВЦЭМ!$A$33:$A$776,$A14,СВЦЭМ!$B$33:$B$776,F$11)+'СЕТ СН'!$F$14+СВЦЭМ!$D$10+'СЕТ СН'!$F$8*'СЕТ СН'!$F$9-'СЕТ СН'!$F$26</f>
        <v>1150.85007092</v>
      </c>
      <c r="G14" s="36">
        <f>SUMIFS(СВЦЭМ!$D$33:$D$776,СВЦЭМ!$A$33:$A$776,$A14,СВЦЭМ!$B$33:$B$776,G$11)+'СЕТ СН'!$F$14+СВЦЭМ!$D$10+'СЕТ СН'!$F$8*'СЕТ СН'!$F$9-'СЕТ СН'!$F$26</f>
        <v>1133.5977192599998</v>
      </c>
      <c r="H14" s="36">
        <f>SUMIFS(СВЦЭМ!$D$33:$D$776,СВЦЭМ!$A$33:$A$776,$A14,СВЦЭМ!$B$33:$B$776,H$11)+'СЕТ СН'!$F$14+СВЦЭМ!$D$10+'СЕТ СН'!$F$8*'СЕТ СН'!$F$9-'СЕТ СН'!$F$26</f>
        <v>1087.1901293799999</v>
      </c>
      <c r="I14" s="36">
        <f>SUMIFS(СВЦЭМ!$D$33:$D$776,СВЦЭМ!$A$33:$A$776,$A14,СВЦЭМ!$B$33:$B$776,I$11)+'СЕТ СН'!$F$14+СВЦЭМ!$D$10+'СЕТ СН'!$F$8*'СЕТ СН'!$F$9-'СЕТ СН'!$F$26</f>
        <v>1026.2292235999998</v>
      </c>
      <c r="J14" s="36">
        <f>SUMIFS(СВЦЭМ!$D$33:$D$776,СВЦЭМ!$A$33:$A$776,$A14,СВЦЭМ!$B$33:$B$776,J$11)+'СЕТ СН'!$F$14+СВЦЭМ!$D$10+'СЕТ СН'!$F$8*'СЕТ СН'!$F$9-'СЕТ СН'!$F$26</f>
        <v>1004.78475888</v>
      </c>
      <c r="K14" s="36">
        <f>SUMIFS(СВЦЭМ!$D$33:$D$776,СВЦЭМ!$A$33:$A$776,$A14,СВЦЭМ!$B$33:$B$776,K$11)+'СЕТ СН'!$F$14+СВЦЭМ!$D$10+'СЕТ СН'!$F$8*'СЕТ СН'!$F$9-'СЕТ СН'!$F$26</f>
        <v>1003.63133155</v>
      </c>
      <c r="L14" s="36">
        <f>SUMIFS(СВЦЭМ!$D$33:$D$776,СВЦЭМ!$A$33:$A$776,$A14,СВЦЭМ!$B$33:$B$776,L$11)+'СЕТ СН'!$F$14+СВЦЭМ!$D$10+'СЕТ СН'!$F$8*'СЕТ СН'!$F$9-'СЕТ СН'!$F$26</f>
        <v>978.43088721999993</v>
      </c>
      <c r="M14" s="36">
        <f>SUMIFS(СВЦЭМ!$D$33:$D$776,СВЦЭМ!$A$33:$A$776,$A14,СВЦЭМ!$B$33:$B$776,M$11)+'СЕТ СН'!$F$14+СВЦЭМ!$D$10+'СЕТ СН'!$F$8*'СЕТ СН'!$F$9-'СЕТ СН'!$F$26</f>
        <v>951.89529347999996</v>
      </c>
      <c r="N14" s="36">
        <f>SUMIFS(СВЦЭМ!$D$33:$D$776,СВЦЭМ!$A$33:$A$776,$A14,СВЦЭМ!$B$33:$B$776,N$11)+'СЕТ СН'!$F$14+СВЦЭМ!$D$10+'СЕТ СН'!$F$8*'СЕТ СН'!$F$9-'СЕТ СН'!$F$26</f>
        <v>941.88893092000001</v>
      </c>
      <c r="O14" s="36">
        <f>SUMIFS(СВЦЭМ!$D$33:$D$776,СВЦЭМ!$A$33:$A$776,$A14,СВЦЭМ!$B$33:$B$776,O$11)+'СЕТ СН'!$F$14+СВЦЭМ!$D$10+'СЕТ СН'!$F$8*'СЕТ СН'!$F$9-'СЕТ СН'!$F$26</f>
        <v>949.45797460999995</v>
      </c>
      <c r="P14" s="36">
        <f>SUMIFS(СВЦЭМ!$D$33:$D$776,СВЦЭМ!$A$33:$A$776,$A14,СВЦЭМ!$B$33:$B$776,P$11)+'СЕТ СН'!$F$14+СВЦЭМ!$D$10+'СЕТ СН'!$F$8*'СЕТ СН'!$F$9-'СЕТ СН'!$F$26</f>
        <v>955.24406049000004</v>
      </c>
      <c r="Q14" s="36">
        <f>SUMIFS(СВЦЭМ!$D$33:$D$776,СВЦЭМ!$A$33:$A$776,$A14,СВЦЭМ!$B$33:$B$776,Q$11)+'СЕТ СН'!$F$14+СВЦЭМ!$D$10+'СЕТ СН'!$F$8*'СЕТ СН'!$F$9-'СЕТ СН'!$F$26</f>
        <v>957.95201786999996</v>
      </c>
      <c r="R14" s="36">
        <f>SUMIFS(СВЦЭМ!$D$33:$D$776,СВЦЭМ!$A$33:$A$776,$A14,СВЦЭМ!$B$33:$B$776,R$11)+'СЕТ СН'!$F$14+СВЦЭМ!$D$10+'СЕТ СН'!$F$8*'СЕТ СН'!$F$9-'СЕТ СН'!$F$26</f>
        <v>953.33278849999999</v>
      </c>
      <c r="S14" s="36">
        <f>SUMIFS(СВЦЭМ!$D$33:$D$776,СВЦЭМ!$A$33:$A$776,$A14,СВЦЭМ!$B$33:$B$776,S$11)+'СЕТ СН'!$F$14+СВЦЭМ!$D$10+'СЕТ СН'!$F$8*'СЕТ СН'!$F$9-'СЕТ СН'!$F$26</f>
        <v>962.60645509999995</v>
      </c>
      <c r="T14" s="36">
        <f>SUMIFS(СВЦЭМ!$D$33:$D$776,СВЦЭМ!$A$33:$A$776,$A14,СВЦЭМ!$B$33:$B$776,T$11)+'СЕТ СН'!$F$14+СВЦЭМ!$D$10+'СЕТ СН'!$F$8*'СЕТ СН'!$F$9-'СЕТ СН'!$F$26</f>
        <v>912.17430591999994</v>
      </c>
      <c r="U14" s="36">
        <f>SUMIFS(СВЦЭМ!$D$33:$D$776,СВЦЭМ!$A$33:$A$776,$A14,СВЦЭМ!$B$33:$B$776,U$11)+'СЕТ СН'!$F$14+СВЦЭМ!$D$10+'СЕТ СН'!$F$8*'СЕТ СН'!$F$9-'СЕТ СН'!$F$26</f>
        <v>903.55092956999999</v>
      </c>
      <c r="V14" s="36">
        <f>SUMIFS(СВЦЭМ!$D$33:$D$776,СВЦЭМ!$A$33:$A$776,$A14,СВЦЭМ!$B$33:$B$776,V$11)+'СЕТ СН'!$F$14+СВЦЭМ!$D$10+'СЕТ СН'!$F$8*'СЕТ СН'!$F$9-'СЕТ СН'!$F$26</f>
        <v>901.04176601999995</v>
      </c>
      <c r="W14" s="36">
        <f>SUMIFS(СВЦЭМ!$D$33:$D$776,СВЦЭМ!$A$33:$A$776,$A14,СВЦЭМ!$B$33:$B$776,W$11)+'СЕТ СН'!$F$14+СВЦЭМ!$D$10+'СЕТ СН'!$F$8*'СЕТ СН'!$F$9-'СЕТ СН'!$F$26</f>
        <v>912.09301417999995</v>
      </c>
      <c r="X14" s="36">
        <f>SUMIFS(СВЦЭМ!$D$33:$D$776,СВЦЭМ!$A$33:$A$776,$A14,СВЦЭМ!$B$33:$B$776,X$11)+'СЕТ СН'!$F$14+СВЦЭМ!$D$10+'СЕТ СН'!$F$8*'СЕТ СН'!$F$9-'СЕТ СН'!$F$26</f>
        <v>950.19142377000003</v>
      </c>
      <c r="Y14" s="36">
        <f>SUMIFS(СВЦЭМ!$D$33:$D$776,СВЦЭМ!$A$33:$A$776,$A14,СВЦЭМ!$B$33:$B$776,Y$11)+'СЕТ СН'!$F$14+СВЦЭМ!$D$10+'СЕТ СН'!$F$8*'СЕТ СН'!$F$9-'СЕТ СН'!$F$26</f>
        <v>982.91381331000002</v>
      </c>
    </row>
    <row r="15" spans="1:25" ht="15.75" x14ac:dyDescent="0.2">
      <c r="A15" s="35">
        <f t="shared" si="0"/>
        <v>44139</v>
      </c>
      <c r="B15" s="36">
        <f>SUMIFS(СВЦЭМ!$D$33:$D$776,СВЦЭМ!$A$33:$A$776,$A15,СВЦЭМ!$B$33:$B$776,B$11)+'СЕТ СН'!$F$14+СВЦЭМ!$D$10+'СЕТ СН'!$F$8*'СЕТ СН'!$F$9-'СЕТ СН'!$F$26</f>
        <v>975.08437000000004</v>
      </c>
      <c r="C15" s="36">
        <f>SUMIFS(СВЦЭМ!$D$33:$D$776,СВЦЭМ!$A$33:$A$776,$A15,СВЦЭМ!$B$33:$B$776,C$11)+'СЕТ СН'!$F$14+СВЦЭМ!$D$10+'СЕТ СН'!$F$8*'СЕТ СН'!$F$9-'СЕТ СН'!$F$26</f>
        <v>1058.87912676</v>
      </c>
      <c r="D15" s="36">
        <f>SUMIFS(СВЦЭМ!$D$33:$D$776,СВЦЭМ!$A$33:$A$776,$A15,СВЦЭМ!$B$33:$B$776,D$11)+'СЕТ СН'!$F$14+СВЦЭМ!$D$10+'СЕТ СН'!$F$8*'СЕТ СН'!$F$9-'СЕТ СН'!$F$26</f>
        <v>1122.3350196899999</v>
      </c>
      <c r="E15" s="36">
        <f>SUMIFS(СВЦЭМ!$D$33:$D$776,СВЦЭМ!$A$33:$A$776,$A15,СВЦЭМ!$B$33:$B$776,E$11)+'СЕТ СН'!$F$14+СВЦЭМ!$D$10+'СЕТ СН'!$F$8*'СЕТ СН'!$F$9-'СЕТ СН'!$F$26</f>
        <v>1127.5200225999999</v>
      </c>
      <c r="F15" s="36">
        <f>SUMIFS(СВЦЭМ!$D$33:$D$776,СВЦЭМ!$A$33:$A$776,$A15,СВЦЭМ!$B$33:$B$776,F$11)+'СЕТ СН'!$F$14+СВЦЭМ!$D$10+'СЕТ СН'!$F$8*'СЕТ СН'!$F$9-'СЕТ СН'!$F$26</f>
        <v>1118.6382812699999</v>
      </c>
      <c r="G15" s="36">
        <f>SUMIFS(СВЦЭМ!$D$33:$D$776,СВЦЭМ!$A$33:$A$776,$A15,СВЦЭМ!$B$33:$B$776,G$11)+'СЕТ СН'!$F$14+СВЦЭМ!$D$10+'СЕТ СН'!$F$8*'СЕТ СН'!$F$9-'СЕТ СН'!$F$26</f>
        <v>1104.45920194</v>
      </c>
      <c r="H15" s="36">
        <f>SUMIFS(СВЦЭМ!$D$33:$D$776,СВЦЭМ!$A$33:$A$776,$A15,СВЦЭМ!$B$33:$B$776,H$11)+'СЕТ СН'!$F$14+СВЦЭМ!$D$10+'СЕТ СН'!$F$8*'СЕТ СН'!$F$9-'СЕТ СН'!$F$26</f>
        <v>1079.35777147</v>
      </c>
      <c r="I15" s="36">
        <f>SUMIFS(СВЦЭМ!$D$33:$D$776,СВЦЭМ!$A$33:$A$776,$A15,СВЦЭМ!$B$33:$B$776,I$11)+'СЕТ СН'!$F$14+СВЦЭМ!$D$10+'СЕТ СН'!$F$8*'СЕТ СН'!$F$9-'СЕТ СН'!$F$26</f>
        <v>1032.9504805199999</v>
      </c>
      <c r="J15" s="36">
        <f>SUMIFS(СВЦЭМ!$D$33:$D$776,СВЦЭМ!$A$33:$A$776,$A15,СВЦЭМ!$B$33:$B$776,J$11)+'СЕТ СН'!$F$14+СВЦЭМ!$D$10+'СЕТ СН'!$F$8*'СЕТ СН'!$F$9-'СЕТ СН'!$F$26</f>
        <v>999.33077121999997</v>
      </c>
      <c r="K15" s="36">
        <f>SUMIFS(СВЦЭМ!$D$33:$D$776,СВЦЭМ!$A$33:$A$776,$A15,СВЦЭМ!$B$33:$B$776,K$11)+'СЕТ СН'!$F$14+СВЦЭМ!$D$10+'СЕТ СН'!$F$8*'СЕТ СН'!$F$9-'СЕТ СН'!$F$26</f>
        <v>997.21708071</v>
      </c>
      <c r="L15" s="36">
        <f>SUMIFS(СВЦЭМ!$D$33:$D$776,СВЦЭМ!$A$33:$A$776,$A15,СВЦЭМ!$B$33:$B$776,L$11)+'СЕТ СН'!$F$14+СВЦЭМ!$D$10+'СЕТ СН'!$F$8*'СЕТ СН'!$F$9-'СЕТ СН'!$F$26</f>
        <v>971.01430832999995</v>
      </c>
      <c r="M15" s="36">
        <f>SUMIFS(СВЦЭМ!$D$33:$D$776,СВЦЭМ!$A$33:$A$776,$A15,СВЦЭМ!$B$33:$B$776,M$11)+'СЕТ СН'!$F$14+СВЦЭМ!$D$10+'СЕТ СН'!$F$8*'СЕТ СН'!$F$9-'СЕТ СН'!$F$26</f>
        <v>926.67200478999996</v>
      </c>
      <c r="N15" s="36">
        <f>SUMIFS(СВЦЭМ!$D$33:$D$776,СВЦЭМ!$A$33:$A$776,$A15,СВЦЭМ!$B$33:$B$776,N$11)+'СЕТ СН'!$F$14+СВЦЭМ!$D$10+'СЕТ СН'!$F$8*'СЕТ СН'!$F$9-'СЕТ СН'!$F$26</f>
        <v>908.10933408999995</v>
      </c>
      <c r="O15" s="36">
        <f>SUMIFS(СВЦЭМ!$D$33:$D$776,СВЦЭМ!$A$33:$A$776,$A15,СВЦЭМ!$B$33:$B$776,O$11)+'СЕТ СН'!$F$14+СВЦЭМ!$D$10+'СЕТ СН'!$F$8*'СЕТ СН'!$F$9-'СЕТ СН'!$F$26</f>
        <v>917.68749961000003</v>
      </c>
      <c r="P15" s="36">
        <f>SUMIFS(СВЦЭМ!$D$33:$D$776,СВЦЭМ!$A$33:$A$776,$A15,СВЦЭМ!$B$33:$B$776,P$11)+'СЕТ СН'!$F$14+СВЦЭМ!$D$10+'СЕТ СН'!$F$8*'СЕТ СН'!$F$9-'СЕТ СН'!$F$26</f>
        <v>937.53410142999996</v>
      </c>
      <c r="Q15" s="36">
        <f>SUMIFS(СВЦЭМ!$D$33:$D$776,СВЦЭМ!$A$33:$A$776,$A15,СВЦЭМ!$B$33:$B$776,Q$11)+'СЕТ СН'!$F$14+СВЦЭМ!$D$10+'СЕТ СН'!$F$8*'СЕТ СН'!$F$9-'СЕТ СН'!$F$26</f>
        <v>938.37718388999997</v>
      </c>
      <c r="R15" s="36">
        <f>SUMIFS(СВЦЭМ!$D$33:$D$776,СВЦЭМ!$A$33:$A$776,$A15,СВЦЭМ!$B$33:$B$776,R$11)+'СЕТ СН'!$F$14+СВЦЭМ!$D$10+'СЕТ СН'!$F$8*'СЕТ СН'!$F$9-'СЕТ СН'!$F$26</f>
        <v>932.26366393000001</v>
      </c>
      <c r="S15" s="36">
        <f>SUMIFS(СВЦЭМ!$D$33:$D$776,СВЦЭМ!$A$33:$A$776,$A15,СВЦЭМ!$B$33:$B$776,S$11)+'СЕТ СН'!$F$14+СВЦЭМ!$D$10+'СЕТ СН'!$F$8*'СЕТ СН'!$F$9-'СЕТ СН'!$F$26</f>
        <v>921.87217561</v>
      </c>
      <c r="T15" s="36">
        <f>SUMIFS(СВЦЭМ!$D$33:$D$776,СВЦЭМ!$A$33:$A$776,$A15,СВЦЭМ!$B$33:$B$776,T$11)+'СЕТ СН'!$F$14+СВЦЭМ!$D$10+'СЕТ СН'!$F$8*'СЕТ СН'!$F$9-'СЕТ СН'!$F$26</f>
        <v>930.05403080999997</v>
      </c>
      <c r="U15" s="36">
        <f>SUMIFS(СВЦЭМ!$D$33:$D$776,СВЦЭМ!$A$33:$A$776,$A15,СВЦЭМ!$B$33:$B$776,U$11)+'СЕТ СН'!$F$14+СВЦЭМ!$D$10+'СЕТ СН'!$F$8*'СЕТ СН'!$F$9-'СЕТ СН'!$F$26</f>
        <v>930.58912938000003</v>
      </c>
      <c r="V15" s="36">
        <f>SUMIFS(СВЦЭМ!$D$33:$D$776,СВЦЭМ!$A$33:$A$776,$A15,СВЦЭМ!$B$33:$B$776,V$11)+'СЕТ СН'!$F$14+СВЦЭМ!$D$10+'СЕТ СН'!$F$8*'СЕТ СН'!$F$9-'СЕТ СН'!$F$26</f>
        <v>917.33987943</v>
      </c>
      <c r="W15" s="36">
        <f>SUMIFS(СВЦЭМ!$D$33:$D$776,СВЦЭМ!$A$33:$A$776,$A15,СВЦЭМ!$B$33:$B$776,W$11)+'СЕТ СН'!$F$14+СВЦЭМ!$D$10+'СЕТ СН'!$F$8*'СЕТ СН'!$F$9-'СЕТ СН'!$F$26</f>
        <v>916.60363448999999</v>
      </c>
      <c r="X15" s="36">
        <f>SUMIFS(СВЦЭМ!$D$33:$D$776,СВЦЭМ!$A$33:$A$776,$A15,СВЦЭМ!$B$33:$B$776,X$11)+'СЕТ СН'!$F$14+СВЦЭМ!$D$10+'СЕТ СН'!$F$8*'СЕТ СН'!$F$9-'СЕТ СН'!$F$26</f>
        <v>919.54033417999995</v>
      </c>
      <c r="Y15" s="36">
        <f>SUMIFS(СВЦЭМ!$D$33:$D$776,СВЦЭМ!$A$33:$A$776,$A15,СВЦЭМ!$B$33:$B$776,Y$11)+'СЕТ СН'!$F$14+СВЦЭМ!$D$10+'СЕТ СН'!$F$8*'СЕТ СН'!$F$9-'СЕТ СН'!$F$26</f>
        <v>948.47066654000002</v>
      </c>
    </row>
    <row r="16" spans="1:25" ht="15.75" x14ac:dyDescent="0.2">
      <c r="A16" s="35">
        <f t="shared" si="0"/>
        <v>44140</v>
      </c>
      <c r="B16" s="36">
        <f>SUMIFS(СВЦЭМ!$D$33:$D$776,СВЦЭМ!$A$33:$A$776,$A16,СВЦЭМ!$B$33:$B$776,B$11)+'СЕТ СН'!$F$14+СВЦЭМ!$D$10+'СЕТ СН'!$F$8*'СЕТ СН'!$F$9-'СЕТ СН'!$F$26</f>
        <v>939.67122696000001</v>
      </c>
      <c r="C16" s="36">
        <f>SUMIFS(СВЦЭМ!$D$33:$D$776,СВЦЭМ!$A$33:$A$776,$A16,СВЦЭМ!$B$33:$B$776,C$11)+'СЕТ СН'!$F$14+СВЦЭМ!$D$10+'СЕТ СН'!$F$8*'СЕТ СН'!$F$9-'СЕТ СН'!$F$26</f>
        <v>1014.5045691</v>
      </c>
      <c r="D16" s="36">
        <f>SUMIFS(СВЦЭМ!$D$33:$D$776,СВЦЭМ!$A$33:$A$776,$A16,СВЦЭМ!$B$33:$B$776,D$11)+'СЕТ СН'!$F$14+СВЦЭМ!$D$10+'СЕТ СН'!$F$8*'СЕТ СН'!$F$9-'СЕТ СН'!$F$26</f>
        <v>1066.92316622</v>
      </c>
      <c r="E16" s="36">
        <f>SUMIFS(СВЦЭМ!$D$33:$D$776,СВЦЭМ!$A$33:$A$776,$A16,СВЦЭМ!$B$33:$B$776,E$11)+'СЕТ СН'!$F$14+СВЦЭМ!$D$10+'СЕТ СН'!$F$8*'СЕТ СН'!$F$9-'СЕТ СН'!$F$26</f>
        <v>1066.90241408</v>
      </c>
      <c r="F16" s="36">
        <f>SUMIFS(СВЦЭМ!$D$33:$D$776,СВЦЭМ!$A$33:$A$776,$A16,СВЦЭМ!$B$33:$B$776,F$11)+'СЕТ СН'!$F$14+СВЦЭМ!$D$10+'СЕТ СН'!$F$8*'СЕТ СН'!$F$9-'СЕТ СН'!$F$26</f>
        <v>1070.03365222</v>
      </c>
      <c r="G16" s="36">
        <f>SUMIFS(СВЦЭМ!$D$33:$D$776,СВЦЭМ!$A$33:$A$776,$A16,СВЦЭМ!$B$33:$B$776,G$11)+'СЕТ СН'!$F$14+СВЦЭМ!$D$10+'СЕТ СН'!$F$8*'СЕТ СН'!$F$9-'СЕТ СН'!$F$26</f>
        <v>1061.9530784199999</v>
      </c>
      <c r="H16" s="36">
        <f>SUMIFS(СВЦЭМ!$D$33:$D$776,СВЦЭМ!$A$33:$A$776,$A16,СВЦЭМ!$B$33:$B$776,H$11)+'СЕТ СН'!$F$14+СВЦЭМ!$D$10+'СЕТ СН'!$F$8*'СЕТ СН'!$F$9-'СЕТ СН'!$F$26</f>
        <v>1044.0715635899999</v>
      </c>
      <c r="I16" s="36">
        <f>SUMIFS(СВЦЭМ!$D$33:$D$776,СВЦЭМ!$A$33:$A$776,$A16,СВЦЭМ!$B$33:$B$776,I$11)+'СЕТ СН'!$F$14+СВЦЭМ!$D$10+'СЕТ СН'!$F$8*'СЕТ СН'!$F$9-'СЕТ СН'!$F$26</f>
        <v>1056.6664408699999</v>
      </c>
      <c r="J16" s="36">
        <f>SUMIFS(СВЦЭМ!$D$33:$D$776,СВЦЭМ!$A$33:$A$776,$A16,СВЦЭМ!$B$33:$B$776,J$11)+'СЕТ СН'!$F$14+СВЦЭМ!$D$10+'СЕТ СН'!$F$8*'СЕТ СН'!$F$9-'СЕТ СН'!$F$26</f>
        <v>1041.5387023599999</v>
      </c>
      <c r="K16" s="36">
        <f>SUMIFS(СВЦЭМ!$D$33:$D$776,СВЦЭМ!$A$33:$A$776,$A16,СВЦЭМ!$B$33:$B$776,K$11)+'СЕТ СН'!$F$14+СВЦЭМ!$D$10+'СЕТ СН'!$F$8*'СЕТ СН'!$F$9-'СЕТ СН'!$F$26</f>
        <v>1036.1743129899999</v>
      </c>
      <c r="L16" s="36">
        <f>SUMIFS(СВЦЭМ!$D$33:$D$776,СВЦЭМ!$A$33:$A$776,$A16,СВЦЭМ!$B$33:$B$776,L$11)+'СЕТ СН'!$F$14+СВЦЭМ!$D$10+'СЕТ СН'!$F$8*'СЕТ СН'!$F$9-'СЕТ СН'!$F$26</f>
        <v>1021.3300311199999</v>
      </c>
      <c r="M16" s="36">
        <f>SUMIFS(СВЦЭМ!$D$33:$D$776,СВЦЭМ!$A$33:$A$776,$A16,СВЦЭМ!$B$33:$B$776,M$11)+'СЕТ СН'!$F$14+СВЦЭМ!$D$10+'СЕТ СН'!$F$8*'СЕТ СН'!$F$9-'СЕТ СН'!$F$26</f>
        <v>974.94026108000003</v>
      </c>
      <c r="N16" s="36">
        <f>SUMIFS(СВЦЭМ!$D$33:$D$776,СВЦЭМ!$A$33:$A$776,$A16,СВЦЭМ!$B$33:$B$776,N$11)+'СЕТ СН'!$F$14+СВЦЭМ!$D$10+'СЕТ СН'!$F$8*'СЕТ СН'!$F$9-'СЕТ СН'!$F$26</f>
        <v>947.08938892000003</v>
      </c>
      <c r="O16" s="36">
        <f>SUMIFS(СВЦЭМ!$D$33:$D$776,СВЦЭМ!$A$33:$A$776,$A16,СВЦЭМ!$B$33:$B$776,O$11)+'СЕТ СН'!$F$14+СВЦЭМ!$D$10+'СЕТ СН'!$F$8*'СЕТ СН'!$F$9-'СЕТ СН'!$F$26</f>
        <v>953.77167415999998</v>
      </c>
      <c r="P16" s="36">
        <f>SUMIFS(СВЦЭМ!$D$33:$D$776,СВЦЭМ!$A$33:$A$776,$A16,СВЦЭМ!$B$33:$B$776,P$11)+'СЕТ СН'!$F$14+СВЦЭМ!$D$10+'СЕТ СН'!$F$8*'СЕТ СН'!$F$9-'СЕТ СН'!$F$26</f>
        <v>955.37068122999995</v>
      </c>
      <c r="Q16" s="36">
        <f>SUMIFS(СВЦЭМ!$D$33:$D$776,СВЦЭМ!$A$33:$A$776,$A16,СВЦЭМ!$B$33:$B$776,Q$11)+'СЕТ СН'!$F$14+СВЦЭМ!$D$10+'СЕТ СН'!$F$8*'СЕТ СН'!$F$9-'СЕТ СН'!$F$26</f>
        <v>958.72396532999994</v>
      </c>
      <c r="R16" s="36">
        <f>SUMIFS(СВЦЭМ!$D$33:$D$776,СВЦЭМ!$A$33:$A$776,$A16,СВЦЭМ!$B$33:$B$776,R$11)+'СЕТ СН'!$F$14+СВЦЭМ!$D$10+'СЕТ СН'!$F$8*'СЕТ СН'!$F$9-'СЕТ СН'!$F$26</f>
        <v>952.27898295</v>
      </c>
      <c r="S16" s="36">
        <f>SUMIFS(СВЦЭМ!$D$33:$D$776,СВЦЭМ!$A$33:$A$776,$A16,СВЦЭМ!$B$33:$B$776,S$11)+'СЕТ СН'!$F$14+СВЦЭМ!$D$10+'СЕТ СН'!$F$8*'СЕТ СН'!$F$9-'СЕТ СН'!$F$26</f>
        <v>945.78833582999994</v>
      </c>
      <c r="T16" s="36">
        <f>SUMIFS(СВЦЭМ!$D$33:$D$776,СВЦЭМ!$A$33:$A$776,$A16,СВЦЭМ!$B$33:$B$776,T$11)+'СЕТ СН'!$F$14+СВЦЭМ!$D$10+'СЕТ СН'!$F$8*'СЕТ СН'!$F$9-'СЕТ СН'!$F$26</f>
        <v>893.60488684999996</v>
      </c>
      <c r="U16" s="36">
        <f>SUMIFS(СВЦЭМ!$D$33:$D$776,СВЦЭМ!$A$33:$A$776,$A16,СВЦЭМ!$B$33:$B$776,U$11)+'СЕТ СН'!$F$14+СВЦЭМ!$D$10+'СЕТ СН'!$F$8*'СЕТ СН'!$F$9-'СЕТ СН'!$F$26</f>
        <v>889.28712101999997</v>
      </c>
      <c r="V16" s="36">
        <f>SUMIFS(СВЦЭМ!$D$33:$D$776,СВЦЭМ!$A$33:$A$776,$A16,СВЦЭМ!$B$33:$B$776,V$11)+'СЕТ СН'!$F$14+СВЦЭМ!$D$10+'СЕТ СН'!$F$8*'СЕТ СН'!$F$9-'СЕТ СН'!$F$26</f>
        <v>910.71180473000004</v>
      </c>
      <c r="W16" s="36">
        <f>SUMIFS(СВЦЭМ!$D$33:$D$776,СВЦЭМ!$A$33:$A$776,$A16,СВЦЭМ!$B$33:$B$776,W$11)+'СЕТ СН'!$F$14+СВЦЭМ!$D$10+'СЕТ СН'!$F$8*'СЕТ СН'!$F$9-'СЕТ СН'!$F$26</f>
        <v>944.66649811000002</v>
      </c>
      <c r="X16" s="36">
        <f>SUMIFS(СВЦЭМ!$D$33:$D$776,СВЦЭМ!$A$33:$A$776,$A16,СВЦЭМ!$B$33:$B$776,X$11)+'СЕТ СН'!$F$14+СВЦЭМ!$D$10+'СЕТ СН'!$F$8*'СЕТ СН'!$F$9-'СЕТ СН'!$F$26</f>
        <v>956.95958297000004</v>
      </c>
      <c r="Y16" s="36">
        <f>SUMIFS(СВЦЭМ!$D$33:$D$776,СВЦЭМ!$A$33:$A$776,$A16,СВЦЭМ!$B$33:$B$776,Y$11)+'СЕТ СН'!$F$14+СВЦЭМ!$D$10+'СЕТ СН'!$F$8*'СЕТ СН'!$F$9-'СЕТ СН'!$F$26</f>
        <v>996.13836234999997</v>
      </c>
    </row>
    <row r="17" spans="1:25" ht="15.75" x14ac:dyDescent="0.2">
      <c r="A17" s="35">
        <f t="shared" si="0"/>
        <v>44141</v>
      </c>
      <c r="B17" s="36">
        <f>SUMIFS(СВЦЭМ!$D$33:$D$776,СВЦЭМ!$A$33:$A$776,$A17,СВЦЭМ!$B$33:$B$776,B$11)+'СЕТ СН'!$F$14+СВЦЭМ!$D$10+'СЕТ СН'!$F$8*'СЕТ СН'!$F$9-'СЕТ СН'!$F$26</f>
        <v>976.47462008000002</v>
      </c>
      <c r="C17" s="36">
        <f>SUMIFS(СВЦЭМ!$D$33:$D$776,СВЦЭМ!$A$33:$A$776,$A17,СВЦЭМ!$B$33:$B$776,C$11)+'СЕТ СН'!$F$14+СВЦЭМ!$D$10+'СЕТ СН'!$F$8*'СЕТ СН'!$F$9-'СЕТ СН'!$F$26</f>
        <v>1049.7958896099999</v>
      </c>
      <c r="D17" s="36">
        <f>SUMIFS(СВЦЭМ!$D$33:$D$776,СВЦЭМ!$A$33:$A$776,$A17,СВЦЭМ!$B$33:$B$776,D$11)+'СЕТ СН'!$F$14+СВЦЭМ!$D$10+'СЕТ СН'!$F$8*'СЕТ СН'!$F$9-'СЕТ СН'!$F$26</f>
        <v>1106.7362822099999</v>
      </c>
      <c r="E17" s="36">
        <f>SUMIFS(СВЦЭМ!$D$33:$D$776,СВЦЭМ!$A$33:$A$776,$A17,СВЦЭМ!$B$33:$B$776,E$11)+'СЕТ СН'!$F$14+СВЦЭМ!$D$10+'СЕТ СН'!$F$8*'СЕТ СН'!$F$9-'СЕТ СН'!$F$26</f>
        <v>1109.1398772</v>
      </c>
      <c r="F17" s="36">
        <f>SUMIFS(СВЦЭМ!$D$33:$D$776,СВЦЭМ!$A$33:$A$776,$A17,СВЦЭМ!$B$33:$B$776,F$11)+'СЕТ СН'!$F$14+СВЦЭМ!$D$10+'СЕТ СН'!$F$8*'СЕТ СН'!$F$9-'СЕТ СН'!$F$26</f>
        <v>1110.7993634699999</v>
      </c>
      <c r="G17" s="36">
        <f>SUMIFS(СВЦЭМ!$D$33:$D$776,СВЦЭМ!$A$33:$A$776,$A17,СВЦЭМ!$B$33:$B$776,G$11)+'СЕТ СН'!$F$14+СВЦЭМ!$D$10+'СЕТ СН'!$F$8*'СЕТ СН'!$F$9-'СЕТ СН'!$F$26</f>
        <v>1100.6886796399999</v>
      </c>
      <c r="H17" s="36">
        <f>SUMIFS(СВЦЭМ!$D$33:$D$776,СВЦЭМ!$A$33:$A$776,$A17,СВЦЭМ!$B$33:$B$776,H$11)+'СЕТ СН'!$F$14+СВЦЭМ!$D$10+'СЕТ СН'!$F$8*'СЕТ СН'!$F$9-'СЕТ СН'!$F$26</f>
        <v>1074.39843617</v>
      </c>
      <c r="I17" s="36">
        <f>SUMIFS(СВЦЭМ!$D$33:$D$776,СВЦЭМ!$A$33:$A$776,$A17,СВЦЭМ!$B$33:$B$776,I$11)+'СЕТ СН'!$F$14+СВЦЭМ!$D$10+'СЕТ СН'!$F$8*'СЕТ СН'!$F$9-'СЕТ СН'!$F$26</f>
        <v>1078.3289470899999</v>
      </c>
      <c r="J17" s="36">
        <f>SUMIFS(СВЦЭМ!$D$33:$D$776,СВЦЭМ!$A$33:$A$776,$A17,СВЦЭМ!$B$33:$B$776,J$11)+'СЕТ СН'!$F$14+СВЦЭМ!$D$10+'СЕТ СН'!$F$8*'СЕТ СН'!$F$9-'СЕТ СН'!$F$26</f>
        <v>1071.5719424199999</v>
      </c>
      <c r="K17" s="36">
        <f>SUMIFS(СВЦЭМ!$D$33:$D$776,СВЦЭМ!$A$33:$A$776,$A17,СВЦЭМ!$B$33:$B$776,K$11)+'СЕТ СН'!$F$14+СВЦЭМ!$D$10+'СЕТ СН'!$F$8*'СЕТ СН'!$F$9-'СЕТ СН'!$F$26</f>
        <v>1058.93732148</v>
      </c>
      <c r="L17" s="36">
        <f>SUMIFS(СВЦЭМ!$D$33:$D$776,СВЦЭМ!$A$33:$A$776,$A17,СВЦЭМ!$B$33:$B$776,L$11)+'СЕТ СН'!$F$14+СВЦЭМ!$D$10+'СЕТ СН'!$F$8*'СЕТ СН'!$F$9-'СЕТ СН'!$F$26</f>
        <v>1038.3198336199998</v>
      </c>
      <c r="M17" s="36">
        <f>SUMIFS(СВЦЭМ!$D$33:$D$776,СВЦЭМ!$A$33:$A$776,$A17,СВЦЭМ!$B$33:$B$776,M$11)+'СЕТ СН'!$F$14+СВЦЭМ!$D$10+'СЕТ СН'!$F$8*'СЕТ СН'!$F$9-'СЕТ СН'!$F$26</f>
        <v>1008.56433252</v>
      </c>
      <c r="N17" s="36">
        <f>SUMIFS(СВЦЭМ!$D$33:$D$776,СВЦЭМ!$A$33:$A$776,$A17,СВЦЭМ!$B$33:$B$776,N$11)+'СЕТ СН'!$F$14+СВЦЭМ!$D$10+'СЕТ СН'!$F$8*'СЕТ СН'!$F$9-'СЕТ СН'!$F$26</f>
        <v>964.13851309999995</v>
      </c>
      <c r="O17" s="36">
        <f>SUMIFS(СВЦЭМ!$D$33:$D$776,СВЦЭМ!$A$33:$A$776,$A17,СВЦЭМ!$B$33:$B$776,O$11)+'СЕТ СН'!$F$14+СВЦЭМ!$D$10+'СЕТ СН'!$F$8*'СЕТ СН'!$F$9-'СЕТ СН'!$F$26</f>
        <v>952.49775312999998</v>
      </c>
      <c r="P17" s="36">
        <f>SUMIFS(СВЦЭМ!$D$33:$D$776,СВЦЭМ!$A$33:$A$776,$A17,СВЦЭМ!$B$33:$B$776,P$11)+'СЕТ СН'!$F$14+СВЦЭМ!$D$10+'СЕТ СН'!$F$8*'СЕТ СН'!$F$9-'СЕТ СН'!$F$26</f>
        <v>957.71973615000002</v>
      </c>
      <c r="Q17" s="36">
        <f>SUMIFS(СВЦЭМ!$D$33:$D$776,СВЦЭМ!$A$33:$A$776,$A17,СВЦЭМ!$B$33:$B$776,Q$11)+'СЕТ СН'!$F$14+СВЦЭМ!$D$10+'СЕТ СН'!$F$8*'СЕТ СН'!$F$9-'СЕТ СН'!$F$26</f>
        <v>969.38971833999994</v>
      </c>
      <c r="R17" s="36">
        <f>SUMIFS(СВЦЭМ!$D$33:$D$776,СВЦЭМ!$A$33:$A$776,$A17,СВЦЭМ!$B$33:$B$776,R$11)+'СЕТ СН'!$F$14+СВЦЭМ!$D$10+'СЕТ СН'!$F$8*'СЕТ СН'!$F$9-'СЕТ СН'!$F$26</f>
        <v>963.82659071</v>
      </c>
      <c r="S17" s="36">
        <f>SUMIFS(СВЦЭМ!$D$33:$D$776,СВЦЭМ!$A$33:$A$776,$A17,СВЦЭМ!$B$33:$B$776,S$11)+'СЕТ СН'!$F$14+СВЦЭМ!$D$10+'СЕТ СН'!$F$8*'СЕТ СН'!$F$9-'СЕТ СН'!$F$26</f>
        <v>955.20477369000002</v>
      </c>
      <c r="T17" s="36">
        <f>SUMIFS(СВЦЭМ!$D$33:$D$776,СВЦЭМ!$A$33:$A$776,$A17,СВЦЭМ!$B$33:$B$776,T$11)+'СЕТ СН'!$F$14+СВЦЭМ!$D$10+'СЕТ СН'!$F$8*'СЕТ СН'!$F$9-'СЕТ СН'!$F$26</f>
        <v>916.30845284999998</v>
      </c>
      <c r="U17" s="36">
        <f>SUMIFS(СВЦЭМ!$D$33:$D$776,СВЦЭМ!$A$33:$A$776,$A17,СВЦЭМ!$B$33:$B$776,U$11)+'СЕТ СН'!$F$14+СВЦЭМ!$D$10+'СЕТ СН'!$F$8*'СЕТ СН'!$F$9-'СЕТ СН'!$F$26</f>
        <v>915.99454337999998</v>
      </c>
      <c r="V17" s="36">
        <f>SUMIFS(СВЦЭМ!$D$33:$D$776,СВЦЭМ!$A$33:$A$776,$A17,СВЦЭМ!$B$33:$B$776,V$11)+'СЕТ СН'!$F$14+СВЦЭМ!$D$10+'СЕТ СН'!$F$8*'СЕТ СН'!$F$9-'СЕТ СН'!$F$26</f>
        <v>927.06244562999996</v>
      </c>
      <c r="W17" s="36">
        <f>SUMIFS(СВЦЭМ!$D$33:$D$776,СВЦЭМ!$A$33:$A$776,$A17,СВЦЭМ!$B$33:$B$776,W$11)+'СЕТ СН'!$F$14+СВЦЭМ!$D$10+'СЕТ СН'!$F$8*'СЕТ СН'!$F$9-'СЕТ СН'!$F$26</f>
        <v>961.03909106000003</v>
      </c>
      <c r="X17" s="36">
        <f>SUMIFS(СВЦЭМ!$D$33:$D$776,СВЦЭМ!$A$33:$A$776,$A17,СВЦЭМ!$B$33:$B$776,X$11)+'СЕТ СН'!$F$14+СВЦЭМ!$D$10+'СЕТ СН'!$F$8*'СЕТ СН'!$F$9-'СЕТ СН'!$F$26</f>
        <v>972.67686508999998</v>
      </c>
      <c r="Y17" s="36">
        <f>SUMIFS(СВЦЭМ!$D$33:$D$776,СВЦЭМ!$A$33:$A$776,$A17,СВЦЭМ!$B$33:$B$776,Y$11)+'СЕТ СН'!$F$14+СВЦЭМ!$D$10+'СЕТ СН'!$F$8*'СЕТ СН'!$F$9-'СЕТ СН'!$F$26</f>
        <v>998.15166598999997</v>
      </c>
    </row>
    <row r="18" spans="1:25" ht="15.75" x14ac:dyDescent="0.2">
      <c r="A18" s="35">
        <f t="shared" si="0"/>
        <v>44142</v>
      </c>
      <c r="B18" s="36">
        <f>SUMIFS(СВЦЭМ!$D$33:$D$776,СВЦЭМ!$A$33:$A$776,$A18,СВЦЭМ!$B$33:$B$776,B$11)+'СЕТ СН'!$F$14+СВЦЭМ!$D$10+'СЕТ СН'!$F$8*'СЕТ СН'!$F$9-'СЕТ СН'!$F$26</f>
        <v>1002.69564913</v>
      </c>
      <c r="C18" s="36">
        <f>SUMIFS(СВЦЭМ!$D$33:$D$776,СВЦЭМ!$A$33:$A$776,$A18,СВЦЭМ!$B$33:$B$776,C$11)+'СЕТ СН'!$F$14+СВЦЭМ!$D$10+'СЕТ СН'!$F$8*'СЕТ СН'!$F$9-'СЕТ СН'!$F$26</f>
        <v>1074.1782162699999</v>
      </c>
      <c r="D18" s="36">
        <f>SUMIFS(СВЦЭМ!$D$33:$D$776,СВЦЭМ!$A$33:$A$776,$A18,СВЦЭМ!$B$33:$B$776,D$11)+'СЕТ СН'!$F$14+СВЦЭМ!$D$10+'СЕТ СН'!$F$8*'СЕТ СН'!$F$9-'СЕТ СН'!$F$26</f>
        <v>1138.80410102</v>
      </c>
      <c r="E18" s="36">
        <f>SUMIFS(СВЦЭМ!$D$33:$D$776,СВЦЭМ!$A$33:$A$776,$A18,СВЦЭМ!$B$33:$B$776,E$11)+'СЕТ СН'!$F$14+СВЦЭМ!$D$10+'СЕТ СН'!$F$8*'СЕТ СН'!$F$9-'СЕТ СН'!$F$26</f>
        <v>1149.80959592</v>
      </c>
      <c r="F18" s="36">
        <f>SUMIFS(СВЦЭМ!$D$33:$D$776,СВЦЭМ!$A$33:$A$776,$A18,СВЦЭМ!$B$33:$B$776,F$11)+'СЕТ СН'!$F$14+СВЦЭМ!$D$10+'СЕТ СН'!$F$8*'СЕТ СН'!$F$9-'СЕТ СН'!$F$26</f>
        <v>1140.43674863</v>
      </c>
      <c r="G18" s="36">
        <f>SUMIFS(СВЦЭМ!$D$33:$D$776,СВЦЭМ!$A$33:$A$776,$A18,СВЦЭМ!$B$33:$B$776,G$11)+'СЕТ СН'!$F$14+СВЦЭМ!$D$10+'СЕТ СН'!$F$8*'СЕТ СН'!$F$9-'СЕТ СН'!$F$26</f>
        <v>1129.92383023</v>
      </c>
      <c r="H18" s="36">
        <f>SUMIFS(СВЦЭМ!$D$33:$D$776,СВЦЭМ!$A$33:$A$776,$A18,СВЦЭМ!$B$33:$B$776,H$11)+'СЕТ СН'!$F$14+СВЦЭМ!$D$10+'СЕТ СН'!$F$8*'СЕТ СН'!$F$9-'СЕТ СН'!$F$26</f>
        <v>1113.61447002</v>
      </c>
      <c r="I18" s="36">
        <f>SUMIFS(СВЦЭМ!$D$33:$D$776,СВЦЭМ!$A$33:$A$776,$A18,СВЦЭМ!$B$33:$B$776,I$11)+'СЕТ СН'!$F$14+СВЦЭМ!$D$10+'СЕТ СН'!$F$8*'СЕТ СН'!$F$9-'СЕТ СН'!$F$26</f>
        <v>1066.2737897</v>
      </c>
      <c r="J18" s="36">
        <f>SUMIFS(СВЦЭМ!$D$33:$D$776,СВЦЭМ!$A$33:$A$776,$A18,СВЦЭМ!$B$33:$B$776,J$11)+'СЕТ СН'!$F$14+СВЦЭМ!$D$10+'СЕТ СН'!$F$8*'СЕТ СН'!$F$9-'СЕТ СН'!$F$26</f>
        <v>1028.5793784299999</v>
      </c>
      <c r="K18" s="36">
        <f>SUMIFS(СВЦЭМ!$D$33:$D$776,СВЦЭМ!$A$33:$A$776,$A18,СВЦЭМ!$B$33:$B$776,K$11)+'СЕТ СН'!$F$14+СВЦЭМ!$D$10+'СЕТ СН'!$F$8*'СЕТ СН'!$F$9-'СЕТ СН'!$F$26</f>
        <v>1004.8225538199999</v>
      </c>
      <c r="L18" s="36">
        <f>SUMIFS(СВЦЭМ!$D$33:$D$776,СВЦЭМ!$A$33:$A$776,$A18,СВЦЭМ!$B$33:$B$776,L$11)+'СЕТ СН'!$F$14+СВЦЭМ!$D$10+'СЕТ СН'!$F$8*'СЕТ СН'!$F$9-'СЕТ СН'!$F$26</f>
        <v>977.10071641000002</v>
      </c>
      <c r="M18" s="36">
        <f>SUMIFS(СВЦЭМ!$D$33:$D$776,СВЦЭМ!$A$33:$A$776,$A18,СВЦЭМ!$B$33:$B$776,M$11)+'СЕТ СН'!$F$14+СВЦЭМ!$D$10+'СЕТ СН'!$F$8*'СЕТ СН'!$F$9-'СЕТ СН'!$F$26</f>
        <v>939.11396163999996</v>
      </c>
      <c r="N18" s="36">
        <f>SUMIFS(СВЦЭМ!$D$33:$D$776,СВЦЭМ!$A$33:$A$776,$A18,СВЦЭМ!$B$33:$B$776,N$11)+'СЕТ СН'!$F$14+СВЦЭМ!$D$10+'СЕТ СН'!$F$8*'СЕТ СН'!$F$9-'СЕТ СН'!$F$26</f>
        <v>923.40678661999993</v>
      </c>
      <c r="O18" s="36">
        <f>SUMIFS(СВЦЭМ!$D$33:$D$776,СВЦЭМ!$A$33:$A$776,$A18,СВЦЭМ!$B$33:$B$776,O$11)+'СЕТ СН'!$F$14+СВЦЭМ!$D$10+'СЕТ СН'!$F$8*'СЕТ СН'!$F$9-'СЕТ СН'!$F$26</f>
        <v>936.37146505999999</v>
      </c>
      <c r="P18" s="36">
        <f>SUMIFS(СВЦЭМ!$D$33:$D$776,СВЦЭМ!$A$33:$A$776,$A18,СВЦЭМ!$B$33:$B$776,P$11)+'СЕТ СН'!$F$14+СВЦЭМ!$D$10+'СЕТ СН'!$F$8*'СЕТ СН'!$F$9-'СЕТ СН'!$F$26</f>
        <v>936.73422272999994</v>
      </c>
      <c r="Q18" s="36">
        <f>SUMIFS(СВЦЭМ!$D$33:$D$776,СВЦЭМ!$A$33:$A$776,$A18,СВЦЭМ!$B$33:$B$776,Q$11)+'СЕТ СН'!$F$14+СВЦЭМ!$D$10+'СЕТ СН'!$F$8*'СЕТ СН'!$F$9-'СЕТ СН'!$F$26</f>
        <v>929.76300952999998</v>
      </c>
      <c r="R18" s="36">
        <f>SUMIFS(СВЦЭМ!$D$33:$D$776,СВЦЭМ!$A$33:$A$776,$A18,СВЦЭМ!$B$33:$B$776,R$11)+'СЕТ СН'!$F$14+СВЦЭМ!$D$10+'СЕТ СН'!$F$8*'СЕТ СН'!$F$9-'СЕТ СН'!$F$26</f>
        <v>917.99833047999994</v>
      </c>
      <c r="S18" s="36">
        <f>SUMIFS(СВЦЭМ!$D$33:$D$776,СВЦЭМ!$A$33:$A$776,$A18,СВЦЭМ!$B$33:$B$776,S$11)+'СЕТ СН'!$F$14+СВЦЭМ!$D$10+'СЕТ СН'!$F$8*'СЕТ СН'!$F$9-'СЕТ СН'!$F$26</f>
        <v>914.30932341999994</v>
      </c>
      <c r="T18" s="36">
        <f>SUMIFS(СВЦЭМ!$D$33:$D$776,СВЦЭМ!$A$33:$A$776,$A18,СВЦЭМ!$B$33:$B$776,T$11)+'СЕТ СН'!$F$14+СВЦЭМ!$D$10+'СЕТ СН'!$F$8*'СЕТ СН'!$F$9-'СЕТ СН'!$F$26</f>
        <v>893.18265330999998</v>
      </c>
      <c r="U18" s="36">
        <f>SUMIFS(СВЦЭМ!$D$33:$D$776,СВЦЭМ!$A$33:$A$776,$A18,СВЦЭМ!$B$33:$B$776,U$11)+'СЕТ СН'!$F$14+СВЦЭМ!$D$10+'СЕТ СН'!$F$8*'СЕТ СН'!$F$9-'СЕТ СН'!$F$26</f>
        <v>898.45562226000004</v>
      </c>
      <c r="V18" s="36">
        <f>SUMIFS(СВЦЭМ!$D$33:$D$776,СВЦЭМ!$A$33:$A$776,$A18,СВЦЭМ!$B$33:$B$776,V$11)+'СЕТ СН'!$F$14+СВЦЭМ!$D$10+'СЕТ СН'!$F$8*'СЕТ СН'!$F$9-'СЕТ СН'!$F$26</f>
        <v>911.25915932999999</v>
      </c>
      <c r="W18" s="36">
        <f>SUMIFS(СВЦЭМ!$D$33:$D$776,СВЦЭМ!$A$33:$A$776,$A18,СВЦЭМ!$B$33:$B$776,W$11)+'СЕТ СН'!$F$14+СВЦЭМ!$D$10+'СЕТ СН'!$F$8*'СЕТ СН'!$F$9-'СЕТ СН'!$F$26</f>
        <v>918.87255257999993</v>
      </c>
      <c r="X18" s="36">
        <f>SUMIFS(СВЦЭМ!$D$33:$D$776,СВЦЭМ!$A$33:$A$776,$A18,СВЦЭМ!$B$33:$B$776,X$11)+'СЕТ СН'!$F$14+СВЦЭМ!$D$10+'СЕТ СН'!$F$8*'СЕТ СН'!$F$9-'СЕТ СН'!$F$26</f>
        <v>928.75051812999993</v>
      </c>
      <c r="Y18" s="36">
        <f>SUMIFS(СВЦЭМ!$D$33:$D$776,СВЦЭМ!$A$33:$A$776,$A18,СВЦЭМ!$B$33:$B$776,Y$11)+'СЕТ СН'!$F$14+СВЦЭМ!$D$10+'СЕТ СН'!$F$8*'СЕТ СН'!$F$9-'СЕТ СН'!$F$26</f>
        <v>959.19097597999996</v>
      </c>
    </row>
    <row r="19" spans="1:25" ht="15.75" x14ac:dyDescent="0.2">
      <c r="A19" s="35">
        <f t="shared" si="0"/>
        <v>44143</v>
      </c>
      <c r="B19" s="36">
        <f>SUMIFS(СВЦЭМ!$D$33:$D$776,СВЦЭМ!$A$33:$A$776,$A19,СВЦЭМ!$B$33:$B$776,B$11)+'СЕТ СН'!$F$14+СВЦЭМ!$D$10+'СЕТ СН'!$F$8*'СЕТ СН'!$F$9-'СЕТ СН'!$F$26</f>
        <v>1005.05592789</v>
      </c>
      <c r="C19" s="36">
        <f>SUMIFS(СВЦЭМ!$D$33:$D$776,СВЦЭМ!$A$33:$A$776,$A19,СВЦЭМ!$B$33:$B$776,C$11)+'СЕТ СН'!$F$14+СВЦЭМ!$D$10+'СЕТ СН'!$F$8*'СЕТ СН'!$F$9-'СЕТ СН'!$F$26</f>
        <v>1087.31243021</v>
      </c>
      <c r="D19" s="36">
        <f>SUMIFS(СВЦЭМ!$D$33:$D$776,СВЦЭМ!$A$33:$A$776,$A19,СВЦЭМ!$B$33:$B$776,D$11)+'СЕТ СН'!$F$14+СВЦЭМ!$D$10+'СЕТ СН'!$F$8*'СЕТ СН'!$F$9-'СЕТ СН'!$F$26</f>
        <v>1151.79497836</v>
      </c>
      <c r="E19" s="36">
        <f>SUMIFS(СВЦЭМ!$D$33:$D$776,СВЦЭМ!$A$33:$A$776,$A19,СВЦЭМ!$B$33:$B$776,E$11)+'СЕТ СН'!$F$14+СВЦЭМ!$D$10+'СЕТ СН'!$F$8*'СЕТ СН'!$F$9-'СЕТ СН'!$F$26</f>
        <v>1165.0869069199998</v>
      </c>
      <c r="F19" s="36">
        <f>SUMIFS(СВЦЭМ!$D$33:$D$776,СВЦЭМ!$A$33:$A$776,$A19,СВЦЭМ!$B$33:$B$776,F$11)+'СЕТ СН'!$F$14+СВЦЭМ!$D$10+'СЕТ СН'!$F$8*'СЕТ СН'!$F$9-'СЕТ СН'!$F$26</f>
        <v>1160.16341001</v>
      </c>
      <c r="G19" s="36">
        <f>SUMIFS(СВЦЭМ!$D$33:$D$776,СВЦЭМ!$A$33:$A$776,$A19,СВЦЭМ!$B$33:$B$776,G$11)+'СЕТ СН'!$F$14+СВЦЭМ!$D$10+'СЕТ СН'!$F$8*'СЕТ СН'!$F$9-'СЕТ СН'!$F$26</f>
        <v>1159.2488569499999</v>
      </c>
      <c r="H19" s="36">
        <f>SUMIFS(СВЦЭМ!$D$33:$D$776,СВЦЭМ!$A$33:$A$776,$A19,СВЦЭМ!$B$33:$B$776,H$11)+'СЕТ СН'!$F$14+СВЦЭМ!$D$10+'СЕТ СН'!$F$8*'СЕТ СН'!$F$9-'СЕТ СН'!$F$26</f>
        <v>1142.76510867</v>
      </c>
      <c r="I19" s="36">
        <f>SUMIFS(СВЦЭМ!$D$33:$D$776,СВЦЭМ!$A$33:$A$776,$A19,СВЦЭМ!$B$33:$B$776,I$11)+'СЕТ СН'!$F$14+СВЦЭМ!$D$10+'СЕТ СН'!$F$8*'СЕТ СН'!$F$9-'СЕТ СН'!$F$26</f>
        <v>1111.16624845</v>
      </c>
      <c r="J19" s="36">
        <f>SUMIFS(СВЦЭМ!$D$33:$D$776,СВЦЭМ!$A$33:$A$776,$A19,СВЦЭМ!$B$33:$B$776,J$11)+'СЕТ СН'!$F$14+СВЦЭМ!$D$10+'СЕТ СН'!$F$8*'СЕТ СН'!$F$9-'СЕТ СН'!$F$26</f>
        <v>1070.2444186</v>
      </c>
      <c r="K19" s="36">
        <f>SUMIFS(СВЦЭМ!$D$33:$D$776,СВЦЭМ!$A$33:$A$776,$A19,СВЦЭМ!$B$33:$B$776,K$11)+'СЕТ СН'!$F$14+СВЦЭМ!$D$10+'СЕТ СН'!$F$8*'СЕТ СН'!$F$9-'СЕТ СН'!$F$26</f>
        <v>1032.4883457999999</v>
      </c>
      <c r="L19" s="36">
        <f>SUMIFS(СВЦЭМ!$D$33:$D$776,СВЦЭМ!$A$33:$A$776,$A19,СВЦЭМ!$B$33:$B$776,L$11)+'СЕТ СН'!$F$14+СВЦЭМ!$D$10+'СЕТ СН'!$F$8*'СЕТ СН'!$F$9-'СЕТ СН'!$F$26</f>
        <v>985.46389144</v>
      </c>
      <c r="M19" s="36">
        <f>SUMIFS(СВЦЭМ!$D$33:$D$776,СВЦЭМ!$A$33:$A$776,$A19,СВЦЭМ!$B$33:$B$776,M$11)+'СЕТ СН'!$F$14+СВЦЭМ!$D$10+'СЕТ СН'!$F$8*'СЕТ СН'!$F$9-'СЕТ СН'!$F$26</f>
        <v>952.03528177999999</v>
      </c>
      <c r="N19" s="36">
        <f>SUMIFS(СВЦЭМ!$D$33:$D$776,СВЦЭМ!$A$33:$A$776,$A19,СВЦЭМ!$B$33:$B$776,N$11)+'СЕТ СН'!$F$14+СВЦЭМ!$D$10+'СЕТ СН'!$F$8*'СЕТ СН'!$F$9-'СЕТ СН'!$F$26</f>
        <v>945.84972629000004</v>
      </c>
      <c r="O19" s="36">
        <f>SUMIFS(СВЦЭМ!$D$33:$D$776,СВЦЭМ!$A$33:$A$776,$A19,СВЦЭМ!$B$33:$B$776,O$11)+'СЕТ СН'!$F$14+СВЦЭМ!$D$10+'СЕТ СН'!$F$8*'СЕТ СН'!$F$9-'СЕТ СН'!$F$26</f>
        <v>952.91697803</v>
      </c>
      <c r="P19" s="36">
        <f>SUMIFS(СВЦЭМ!$D$33:$D$776,СВЦЭМ!$A$33:$A$776,$A19,СВЦЭМ!$B$33:$B$776,P$11)+'СЕТ СН'!$F$14+СВЦЭМ!$D$10+'СЕТ СН'!$F$8*'СЕТ СН'!$F$9-'СЕТ СН'!$F$26</f>
        <v>958.68245328</v>
      </c>
      <c r="Q19" s="36">
        <f>SUMIFS(СВЦЭМ!$D$33:$D$776,СВЦЭМ!$A$33:$A$776,$A19,СВЦЭМ!$B$33:$B$776,Q$11)+'СЕТ СН'!$F$14+СВЦЭМ!$D$10+'СЕТ СН'!$F$8*'СЕТ СН'!$F$9-'СЕТ СН'!$F$26</f>
        <v>966.11587823000002</v>
      </c>
      <c r="R19" s="36">
        <f>SUMIFS(СВЦЭМ!$D$33:$D$776,СВЦЭМ!$A$33:$A$776,$A19,СВЦЭМ!$B$33:$B$776,R$11)+'СЕТ СН'!$F$14+СВЦЭМ!$D$10+'СЕТ СН'!$F$8*'СЕТ СН'!$F$9-'СЕТ СН'!$F$26</f>
        <v>955.69690356000001</v>
      </c>
      <c r="S19" s="36">
        <f>SUMIFS(СВЦЭМ!$D$33:$D$776,СВЦЭМ!$A$33:$A$776,$A19,СВЦЭМ!$B$33:$B$776,S$11)+'СЕТ СН'!$F$14+СВЦЭМ!$D$10+'СЕТ СН'!$F$8*'СЕТ СН'!$F$9-'СЕТ СН'!$F$26</f>
        <v>933.91648723000003</v>
      </c>
      <c r="T19" s="36">
        <f>SUMIFS(СВЦЭМ!$D$33:$D$776,СВЦЭМ!$A$33:$A$776,$A19,СВЦЭМ!$B$33:$B$776,T$11)+'СЕТ СН'!$F$14+СВЦЭМ!$D$10+'СЕТ СН'!$F$8*'СЕТ СН'!$F$9-'СЕТ СН'!$F$26</f>
        <v>920.00809646999994</v>
      </c>
      <c r="U19" s="36">
        <f>SUMIFS(СВЦЭМ!$D$33:$D$776,СВЦЭМ!$A$33:$A$776,$A19,СВЦЭМ!$B$33:$B$776,U$11)+'СЕТ СН'!$F$14+СВЦЭМ!$D$10+'СЕТ СН'!$F$8*'СЕТ СН'!$F$9-'СЕТ СН'!$F$26</f>
        <v>915.41487341000004</v>
      </c>
      <c r="V19" s="36">
        <f>SUMIFS(СВЦЭМ!$D$33:$D$776,СВЦЭМ!$A$33:$A$776,$A19,СВЦЭМ!$B$33:$B$776,V$11)+'СЕТ СН'!$F$14+СВЦЭМ!$D$10+'СЕТ СН'!$F$8*'СЕТ СН'!$F$9-'СЕТ СН'!$F$26</f>
        <v>931.85249240999997</v>
      </c>
      <c r="W19" s="36">
        <f>SUMIFS(СВЦЭМ!$D$33:$D$776,СВЦЭМ!$A$33:$A$776,$A19,СВЦЭМ!$B$33:$B$776,W$11)+'СЕТ СН'!$F$14+СВЦЭМ!$D$10+'СЕТ СН'!$F$8*'СЕТ СН'!$F$9-'СЕТ СН'!$F$26</f>
        <v>946.92472688999999</v>
      </c>
      <c r="X19" s="36">
        <f>SUMIFS(СВЦЭМ!$D$33:$D$776,СВЦЭМ!$A$33:$A$776,$A19,СВЦЭМ!$B$33:$B$776,X$11)+'СЕТ СН'!$F$14+СВЦЭМ!$D$10+'СЕТ СН'!$F$8*'СЕТ СН'!$F$9-'СЕТ СН'!$F$26</f>
        <v>954.09876939000003</v>
      </c>
      <c r="Y19" s="36">
        <f>SUMIFS(СВЦЭМ!$D$33:$D$776,СВЦЭМ!$A$33:$A$776,$A19,СВЦЭМ!$B$33:$B$776,Y$11)+'СЕТ СН'!$F$14+СВЦЭМ!$D$10+'СЕТ СН'!$F$8*'СЕТ СН'!$F$9-'СЕТ СН'!$F$26</f>
        <v>960.64982428999997</v>
      </c>
    </row>
    <row r="20" spans="1:25" ht="15.75" x14ac:dyDescent="0.2">
      <c r="A20" s="35">
        <f t="shared" si="0"/>
        <v>44144</v>
      </c>
      <c r="B20" s="36">
        <f>SUMIFS(СВЦЭМ!$D$33:$D$776,СВЦЭМ!$A$33:$A$776,$A20,СВЦЭМ!$B$33:$B$776,B$11)+'СЕТ СН'!$F$14+СВЦЭМ!$D$10+'СЕТ СН'!$F$8*'СЕТ СН'!$F$9-'СЕТ СН'!$F$26</f>
        <v>936.77626031</v>
      </c>
      <c r="C20" s="36">
        <f>SUMIFS(СВЦЭМ!$D$33:$D$776,СВЦЭМ!$A$33:$A$776,$A20,СВЦЭМ!$B$33:$B$776,C$11)+'СЕТ СН'!$F$14+СВЦЭМ!$D$10+'СЕТ СН'!$F$8*'СЕТ СН'!$F$9-'СЕТ СН'!$F$26</f>
        <v>955.31016220000004</v>
      </c>
      <c r="D20" s="36">
        <f>SUMIFS(СВЦЭМ!$D$33:$D$776,СВЦЭМ!$A$33:$A$776,$A20,СВЦЭМ!$B$33:$B$776,D$11)+'СЕТ СН'!$F$14+СВЦЭМ!$D$10+'СЕТ СН'!$F$8*'СЕТ СН'!$F$9-'СЕТ СН'!$F$26</f>
        <v>1024.1492467399999</v>
      </c>
      <c r="E20" s="36">
        <f>SUMIFS(СВЦЭМ!$D$33:$D$776,СВЦЭМ!$A$33:$A$776,$A20,СВЦЭМ!$B$33:$B$776,E$11)+'СЕТ СН'!$F$14+СВЦЭМ!$D$10+'СЕТ СН'!$F$8*'СЕТ СН'!$F$9-'СЕТ СН'!$F$26</f>
        <v>1031.7899733899999</v>
      </c>
      <c r="F20" s="36">
        <f>SUMIFS(СВЦЭМ!$D$33:$D$776,СВЦЭМ!$A$33:$A$776,$A20,СВЦЭМ!$B$33:$B$776,F$11)+'СЕТ СН'!$F$14+СВЦЭМ!$D$10+'СЕТ СН'!$F$8*'СЕТ СН'!$F$9-'СЕТ СН'!$F$26</f>
        <v>1027.3508511999999</v>
      </c>
      <c r="G20" s="36">
        <f>SUMIFS(СВЦЭМ!$D$33:$D$776,СВЦЭМ!$A$33:$A$776,$A20,СВЦЭМ!$B$33:$B$776,G$11)+'СЕТ СН'!$F$14+СВЦЭМ!$D$10+'СЕТ СН'!$F$8*'СЕТ СН'!$F$9-'СЕТ СН'!$F$26</f>
        <v>1044.12145388</v>
      </c>
      <c r="H20" s="36">
        <f>SUMIFS(СВЦЭМ!$D$33:$D$776,СВЦЭМ!$A$33:$A$776,$A20,СВЦЭМ!$B$33:$B$776,H$11)+'СЕТ СН'!$F$14+СВЦЭМ!$D$10+'СЕТ СН'!$F$8*'СЕТ СН'!$F$9-'СЕТ СН'!$F$26</f>
        <v>1076.3223790499999</v>
      </c>
      <c r="I20" s="36">
        <f>SUMIFS(СВЦЭМ!$D$33:$D$776,СВЦЭМ!$A$33:$A$776,$A20,СВЦЭМ!$B$33:$B$776,I$11)+'СЕТ СН'!$F$14+СВЦЭМ!$D$10+'СЕТ СН'!$F$8*'СЕТ СН'!$F$9-'СЕТ СН'!$F$26</f>
        <v>1100.98084769</v>
      </c>
      <c r="J20" s="36">
        <f>SUMIFS(СВЦЭМ!$D$33:$D$776,СВЦЭМ!$A$33:$A$776,$A20,СВЦЭМ!$B$33:$B$776,J$11)+'СЕТ СН'!$F$14+СВЦЭМ!$D$10+'СЕТ СН'!$F$8*'СЕТ СН'!$F$9-'СЕТ СН'!$F$26</f>
        <v>1087.97336888</v>
      </c>
      <c r="K20" s="36">
        <f>SUMIFS(СВЦЭМ!$D$33:$D$776,СВЦЭМ!$A$33:$A$776,$A20,СВЦЭМ!$B$33:$B$776,K$11)+'СЕТ СН'!$F$14+СВЦЭМ!$D$10+'СЕТ СН'!$F$8*'СЕТ СН'!$F$9-'СЕТ СН'!$F$26</f>
        <v>1084.1631980499999</v>
      </c>
      <c r="L20" s="36">
        <f>SUMIFS(СВЦЭМ!$D$33:$D$776,СВЦЭМ!$A$33:$A$776,$A20,СВЦЭМ!$B$33:$B$776,L$11)+'СЕТ СН'!$F$14+СВЦЭМ!$D$10+'СЕТ СН'!$F$8*'СЕТ СН'!$F$9-'СЕТ СН'!$F$26</f>
        <v>1044.1406102399999</v>
      </c>
      <c r="M20" s="36">
        <f>SUMIFS(СВЦЭМ!$D$33:$D$776,СВЦЭМ!$A$33:$A$776,$A20,СВЦЭМ!$B$33:$B$776,M$11)+'СЕТ СН'!$F$14+СВЦЭМ!$D$10+'СЕТ СН'!$F$8*'СЕТ СН'!$F$9-'СЕТ СН'!$F$26</f>
        <v>1008.82013741</v>
      </c>
      <c r="N20" s="36">
        <f>SUMIFS(СВЦЭМ!$D$33:$D$776,СВЦЭМ!$A$33:$A$776,$A20,СВЦЭМ!$B$33:$B$776,N$11)+'СЕТ СН'!$F$14+СВЦЭМ!$D$10+'СЕТ СН'!$F$8*'СЕТ СН'!$F$9-'СЕТ СН'!$F$26</f>
        <v>1004.8539342</v>
      </c>
      <c r="O20" s="36">
        <f>SUMIFS(СВЦЭМ!$D$33:$D$776,СВЦЭМ!$A$33:$A$776,$A20,СВЦЭМ!$B$33:$B$776,O$11)+'СЕТ СН'!$F$14+СВЦЭМ!$D$10+'СЕТ СН'!$F$8*'СЕТ СН'!$F$9-'СЕТ СН'!$F$26</f>
        <v>1015.77796716</v>
      </c>
      <c r="P20" s="36">
        <f>SUMIFS(СВЦЭМ!$D$33:$D$776,СВЦЭМ!$A$33:$A$776,$A20,СВЦЭМ!$B$33:$B$776,P$11)+'СЕТ СН'!$F$14+СВЦЭМ!$D$10+'СЕТ СН'!$F$8*'СЕТ СН'!$F$9-'СЕТ СН'!$F$26</f>
        <v>1016.2609721699999</v>
      </c>
      <c r="Q20" s="36">
        <f>SUMIFS(СВЦЭМ!$D$33:$D$776,СВЦЭМ!$A$33:$A$776,$A20,СВЦЭМ!$B$33:$B$776,Q$11)+'СЕТ СН'!$F$14+СВЦЭМ!$D$10+'СЕТ СН'!$F$8*'СЕТ СН'!$F$9-'СЕТ СН'!$F$26</f>
        <v>1015.77862166</v>
      </c>
      <c r="R20" s="36">
        <f>SUMIFS(СВЦЭМ!$D$33:$D$776,СВЦЭМ!$A$33:$A$776,$A20,СВЦЭМ!$B$33:$B$776,R$11)+'СЕТ СН'!$F$14+СВЦЭМ!$D$10+'СЕТ СН'!$F$8*'СЕТ СН'!$F$9-'СЕТ СН'!$F$26</f>
        <v>1009.23585229</v>
      </c>
      <c r="S20" s="36">
        <f>SUMIFS(СВЦЭМ!$D$33:$D$776,СВЦЭМ!$A$33:$A$776,$A20,СВЦЭМ!$B$33:$B$776,S$11)+'СЕТ СН'!$F$14+СВЦЭМ!$D$10+'СЕТ СН'!$F$8*'СЕТ СН'!$F$9-'СЕТ СН'!$F$26</f>
        <v>1007.8119617999999</v>
      </c>
      <c r="T20" s="36">
        <f>SUMIFS(СВЦЭМ!$D$33:$D$776,СВЦЭМ!$A$33:$A$776,$A20,СВЦЭМ!$B$33:$B$776,T$11)+'СЕТ СН'!$F$14+СВЦЭМ!$D$10+'СЕТ СН'!$F$8*'СЕТ СН'!$F$9-'СЕТ СН'!$F$26</f>
        <v>995.34206638000001</v>
      </c>
      <c r="U20" s="36">
        <f>SUMIFS(СВЦЭМ!$D$33:$D$776,СВЦЭМ!$A$33:$A$776,$A20,СВЦЭМ!$B$33:$B$776,U$11)+'СЕТ СН'!$F$14+СВЦЭМ!$D$10+'СЕТ СН'!$F$8*'СЕТ СН'!$F$9-'СЕТ СН'!$F$26</f>
        <v>987.31661544999997</v>
      </c>
      <c r="V20" s="36">
        <f>SUMIFS(СВЦЭМ!$D$33:$D$776,СВЦЭМ!$A$33:$A$776,$A20,СВЦЭМ!$B$33:$B$776,V$11)+'СЕТ СН'!$F$14+СВЦЭМ!$D$10+'СЕТ СН'!$F$8*'СЕТ СН'!$F$9-'СЕТ СН'!$F$26</f>
        <v>983.95886092000001</v>
      </c>
      <c r="W20" s="36">
        <f>SUMIFS(СВЦЭМ!$D$33:$D$776,СВЦЭМ!$A$33:$A$776,$A20,СВЦЭМ!$B$33:$B$776,W$11)+'СЕТ СН'!$F$14+СВЦЭМ!$D$10+'СЕТ СН'!$F$8*'СЕТ СН'!$F$9-'СЕТ СН'!$F$26</f>
        <v>1000.37105636</v>
      </c>
      <c r="X20" s="36">
        <f>SUMIFS(СВЦЭМ!$D$33:$D$776,СВЦЭМ!$A$33:$A$776,$A20,СВЦЭМ!$B$33:$B$776,X$11)+'СЕТ СН'!$F$14+СВЦЭМ!$D$10+'СЕТ СН'!$F$8*'СЕТ СН'!$F$9-'СЕТ СН'!$F$26</f>
        <v>1031.9069752799999</v>
      </c>
      <c r="Y20" s="36">
        <f>SUMIFS(СВЦЭМ!$D$33:$D$776,СВЦЭМ!$A$33:$A$776,$A20,СВЦЭМ!$B$33:$B$776,Y$11)+'СЕТ СН'!$F$14+СВЦЭМ!$D$10+'СЕТ СН'!$F$8*'СЕТ СН'!$F$9-'СЕТ СН'!$F$26</f>
        <v>1060.1922215099999</v>
      </c>
    </row>
    <row r="21" spans="1:25" ht="15.75" x14ac:dyDescent="0.2">
      <c r="A21" s="35">
        <f t="shared" si="0"/>
        <v>44145</v>
      </c>
      <c r="B21" s="36">
        <f>SUMIFS(СВЦЭМ!$D$33:$D$776,СВЦЭМ!$A$33:$A$776,$A21,СВЦЭМ!$B$33:$B$776,B$11)+'СЕТ СН'!$F$14+СВЦЭМ!$D$10+'СЕТ СН'!$F$8*'СЕТ СН'!$F$9-'СЕТ СН'!$F$26</f>
        <v>975.19432311000003</v>
      </c>
      <c r="C21" s="36">
        <f>SUMIFS(СВЦЭМ!$D$33:$D$776,СВЦЭМ!$A$33:$A$776,$A21,СВЦЭМ!$B$33:$B$776,C$11)+'СЕТ СН'!$F$14+СВЦЭМ!$D$10+'СЕТ СН'!$F$8*'СЕТ СН'!$F$9-'СЕТ СН'!$F$26</f>
        <v>1069.4280778299999</v>
      </c>
      <c r="D21" s="36">
        <f>SUMIFS(СВЦЭМ!$D$33:$D$776,СВЦЭМ!$A$33:$A$776,$A21,СВЦЭМ!$B$33:$B$776,D$11)+'СЕТ СН'!$F$14+СВЦЭМ!$D$10+'СЕТ СН'!$F$8*'СЕТ СН'!$F$9-'СЕТ СН'!$F$26</f>
        <v>1105.2377859399999</v>
      </c>
      <c r="E21" s="36">
        <f>SUMIFS(СВЦЭМ!$D$33:$D$776,СВЦЭМ!$A$33:$A$776,$A21,СВЦЭМ!$B$33:$B$776,E$11)+'СЕТ СН'!$F$14+СВЦЭМ!$D$10+'СЕТ СН'!$F$8*'СЕТ СН'!$F$9-'СЕТ СН'!$F$26</f>
        <v>1108.41651153</v>
      </c>
      <c r="F21" s="36">
        <f>SUMIFS(СВЦЭМ!$D$33:$D$776,СВЦЭМ!$A$33:$A$776,$A21,СВЦЭМ!$B$33:$B$776,F$11)+'СЕТ СН'!$F$14+СВЦЭМ!$D$10+'СЕТ СН'!$F$8*'СЕТ СН'!$F$9-'СЕТ СН'!$F$26</f>
        <v>1111.06430815</v>
      </c>
      <c r="G21" s="36">
        <f>SUMIFS(СВЦЭМ!$D$33:$D$776,СВЦЭМ!$A$33:$A$776,$A21,СВЦЭМ!$B$33:$B$776,G$11)+'СЕТ СН'!$F$14+СВЦЭМ!$D$10+'СЕТ СН'!$F$8*'СЕТ СН'!$F$9-'СЕТ СН'!$F$26</f>
        <v>1115.09550236</v>
      </c>
      <c r="H21" s="36">
        <f>SUMIFS(СВЦЭМ!$D$33:$D$776,СВЦЭМ!$A$33:$A$776,$A21,СВЦЭМ!$B$33:$B$776,H$11)+'СЕТ СН'!$F$14+СВЦЭМ!$D$10+'СЕТ СН'!$F$8*'СЕТ СН'!$F$9-'СЕТ СН'!$F$26</f>
        <v>1089.4768479499999</v>
      </c>
      <c r="I21" s="36">
        <f>SUMIFS(СВЦЭМ!$D$33:$D$776,СВЦЭМ!$A$33:$A$776,$A21,СВЦЭМ!$B$33:$B$776,I$11)+'СЕТ СН'!$F$14+СВЦЭМ!$D$10+'СЕТ СН'!$F$8*'СЕТ СН'!$F$9-'СЕТ СН'!$F$26</f>
        <v>1044.51657071</v>
      </c>
      <c r="J21" s="36">
        <f>SUMIFS(СВЦЭМ!$D$33:$D$776,СВЦЭМ!$A$33:$A$776,$A21,СВЦЭМ!$B$33:$B$776,J$11)+'СЕТ СН'!$F$14+СВЦЭМ!$D$10+'СЕТ СН'!$F$8*'СЕТ СН'!$F$9-'СЕТ СН'!$F$26</f>
        <v>1028.59383804</v>
      </c>
      <c r="K21" s="36">
        <f>SUMIFS(СВЦЭМ!$D$33:$D$776,СВЦЭМ!$A$33:$A$776,$A21,СВЦЭМ!$B$33:$B$776,K$11)+'СЕТ СН'!$F$14+СВЦЭМ!$D$10+'СЕТ СН'!$F$8*'СЕТ СН'!$F$9-'СЕТ СН'!$F$26</f>
        <v>1032.1488269899999</v>
      </c>
      <c r="L21" s="36">
        <f>SUMIFS(СВЦЭМ!$D$33:$D$776,СВЦЭМ!$A$33:$A$776,$A21,СВЦЭМ!$B$33:$B$776,L$11)+'СЕТ СН'!$F$14+СВЦЭМ!$D$10+'СЕТ СН'!$F$8*'СЕТ СН'!$F$9-'СЕТ СН'!$F$26</f>
        <v>997.10093671000004</v>
      </c>
      <c r="M21" s="36">
        <f>SUMIFS(СВЦЭМ!$D$33:$D$776,СВЦЭМ!$A$33:$A$776,$A21,СВЦЭМ!$B$33:$B$776,M$11)+'СЕТ СН'!$F$14+СВЦЭМ!$D$10+'СЕТ СН'!$F$8*'СЕТ СН'!$F$9-'СЕТ СН'!$F$26</f>
        <v>958.92997213000001</v>
      </c>
      <c r="N21" s="36">
        <f>SUMIFS(СВЦЭМ!$D$33:$D$776,СВЦЭМ!$A$33:$A$776,$A21,СВЦЭМ!$B$33:$B$776,N$11)+'СЕТ СН'!$F$14+СВЦЭМ!$D$10+'СЕТ СН'!$F$8*'СЕТ СН'!$F$9-'СЕТ СН'!$F$26</f>
        <v>953.14354592999996</v>
      </c>
      <c r="O21" s="36">
        <f>SUMIFS(СВЦЭМ!$D$33:$D$776,СВЦЭМ!$A$33:$A$776,$A21,СВЦЭМ!$B$33:$B$776,O$11)+'СЕТ СН'!$F$14+СВЦЭМ!$D$10+'СЕТ СН'!$F$8*'СЕТ СН'!$F$9-'СЕТ СН'!$F$26</f>
        <v>959.39207242999998</v>
      </c>
      <c r="P21" s="36">
        <f>SUMIFS(СВЦЭМ!$D$33:$D$776,СВЦЭМ!$A$33:$A$776,$A21,СВЦЭМ!$B$33:$B$776,P$11)+'СЕТ СН'!$F$14+СВЦЭМ!$D$10+'СЕТ СН'!$F$8*'СЕТ СН'!$F$9-'СЕТ СН'!$F$26</f>
        <v>959.74032005999993</v>
      </c>
      <c r="Q21" s="36">
        <f>SUMIFS(СВЦЭМ!$D$33:$D$776,СВЦЭМ!$A$33:$A$776,$A21,СВЦЭМ!$B$33:$B$776,Q$11)+'СЕТ СН'!$F$14+СВЦЭМ!$D$10+'СЕТ СН'!$F$8*'СЕТ СН'!$F$9-'СЕТ СН'!$F$26</f>
        <v>959.72291208000001</v>
      </c>
      <c r="R21" s="36">
        <f>SUMIFS(СВЦЭМ!$D$33:$D$776,СВЦЭМ!$A$33:$A$776,$A21,СВЦЭМ!$B$33:$B$776,R$11)+'СЕТ СН'!$F$14+СВЦЭМ!$D$10+'СЕТ СН'!$F$8*'СЕТ СН'!$F$9-'СЕТ СН'!$F$26</f>
        <v>952.63008217000004</v>
      </c>
      <c r="S21" s="36">
        <f>SUMIFS(СВЦЭМ!$D$33:$D$776,СВЦЭМ!$A$33:$A$776,$A21,СВЦЭМ!$B$33:$B$776,S$11)+'СЕТ СН'!$F$14+СВЦЭМ!$D$10+'СЕТ СН'!$F$8*'СЕТ СН'!$F$9-'СЕТ СН'!$F$26</f>
        <v>941.98237540000002</v>
      </c>
      <c r="T21" s="36">
        <f>SUMIFS(СВЦЭМ!$D$33:$D$776,СВЦЭМ!$A$33:$A$776,$A21,СВЦЭМ!$B$33:$B$776,T$11)+'СЕТ СН'!$F$14+СВЦЭМ!$D$10+'СЕТ СН'!$F$8*'СЕТ СН'!$F$9-'СЕТ СН'!$F$26</f>
        <v>954.34843433000003</v>
      </c>
      <c r="U21" s="36">
        <f>SUMIFS(СВЦЭМ!$D$33:$D$776,СВЦЭМ!$A$33:$A$776,$A21,СВЦЭМ!$B$33:$B$776,U$11)+'СЕТ СН'!$F$14+СВЦЭМ!$D$10+'СЕТ СН'!$F$8*'СЕТ СН'!$F$9-'СЕТ СН'!$F$26</f>
        <v>961.77765317000001</v>
      </c>
      <c r="V21" s="36">
        <f>SUMIFS(СВЦЭМ!$D$33:$D$776,СВЦЭМ!$A$33:$A$776,$A21,СВЦЭМ!$B$33:$B$776,V$11)+'СЕТ СН'!$F$14+СВЦЭМ!$D$10+'СЕТ СН'!$F$8*'СЕТ СН'!$F$9-'СЕТ СН'!$F$26</f>
        <v>954.14560922999999</v>
      </c>
      <c r="W21" s="36">
        <f>SUMIFS(СВЦЭМ!$D$33:$D$776,СВЦЭМ!$A$33:$A$776,$A21,СВЦЭМ!$B$33:$B$776,W$11)+'СЕТ СН'!$F$14+СВЦЭМ!$D$10+'СЕТ СН'!$F$8*'СЕТ СН'!$F$9-'СЕТ СН'!$F$26</f>
        <v>943.72006725999995</v>
      </c>
      <c r="X21" s="36">
        <f>SUMIFS(СВЦЭМ!$D$33:$D$776,СВЦЭМ!$A$33:$A$776,$A21,СВЦЭМ!$B$33:$B$776,X$11)+'СЕТ СН'!$F$14+СВЦЭМ!$D$10+'СЕТ СН'!$F$8*'СЕТ СН'!$F$9-'СЕТ СН'!$F$26</f>
        <v>944.49971500999993</v>
      </c>
      <c r="Y21" s="36">
        <f>SUMIFS(СВЦЭМ!$D$33:$D$776,СВЦЭМ!$A$33:$A$776,$A21,СВЦЭМ!$B$33:$B$776,Y$11)+'СЕТ СН'!$F$14+СВЦЭМ!$D$10+'СЕТ СН'!$F$8*'СЕТ СН'!$F$9-'СЕТ СН'!$F$26</f>
        <v>1028.0445112799998</v>
      </c>
    </row>
    <row r="22" spans="1:25" ht="15.75" x14ac:dyDescent="0.2">
      <c r="A22" s="35">
        <f t="shared" si="0"/>
        <v>44146</v>
      </c>
      <c r="B22" s="36">
        <f>SUMIFS(СВЦЭМ!$D$33:$D$776,СВЦЭМ!$A$33:$A$776,$A22,СВЦЭМ!$B$33:$B$776,B$11)+'СЕТ СН'!$F$14+СВЦЭМ!$D$10+'СЕТ СН'!$F$8*'СЕТ СН'!$F$9-'СЕТ СН'!$F$26</f>
        <v>1023.22364065</v>
      </c>
      <c r="C22" s="36">
        <f>SUMIFS(СВЦЭМ!$D$33:$D$776,СВЦЭМ!$A$33:$A$776,$A22,СВЦЭМ!$B$33:$B$776,C$11)+'СЕТ СН'!$F$14+СВЦЭМ!$D$10+'СЕТ СН'!$F$8*'СЕТ СН'!$F$9-'СЕТ СН'!$F$26</f>
        <v>1078.2034994399999</v>
      </c>
      <c r="D22" s="36">
        <f>SUMIFS(СВЦЭМ!$D$33:$D$776,СВЦЭМ!$A$33:$A$776,$A22,СВЦЭМ!$B$33:$B$776,D$11)+'СЕТ СН'!$F$14+СВЦЭМ!$D$10+'СЕТ СН'!$F$8*'СЕТ СН'!$F$9-'СЕТ СН'!$F$26</f>
        <v>1140.73116766</v>
      </c>
      <c r="E22" s="36">
        <f>SUMIFS(СВЦЭМ!$D$33:$D$776,СВЦЭМ!$A$33:$A$776,$A22,СВЦЭМ!$B$33:$B$776,E$11)+'СЕТ СН'!$F$14+СВЦЭМ!$D$10+'СЕТ СН'!$F$8*'СЕТ СН'!$F$9-'СЕТ СН'!$F$26</f>
        <v>1159.3222662599999</v>
      </c>
      <c r="F22" s="36">
        <f>SUMIFS(СВЦЭМ!$D$33:$D$776,СВЦЭМ!$A$33:$A$776,$A22,СВЦЭМ!$B$33:$B$776,F$11)+'СЕТ СН'!$F$14+СВЦЭМ!$D$10+'СЕТ СН'!$F$8*'СЕТ СН'!$F$9-'СЕТ СН'!$F$26</f>
        <v>1162.8559486699999</v>
      </c>
      <c r="G22" s="36">
        <f>SUMIFS(СВЦЭМ!$D$33:$D$776,СВЦЭМ!$A$33:$A$776,$A22,СВЦЭМ!$B$33:$B$776,G$11)+'СЕТ СН'!$F$14+СВЦЭМ!$D$10+'СЕТ СН'!$F$8*'СЕТ СН'!$F$9-'СЕТ СН'!$F$26</f>
        <v>1146.1338281999999</v>
      </c>
      <c r="H22" s="36">
        <f>SUMIFS(СВЦЭМ!$D$33:$D$776,СВЦЭМ!$A$33:$A$776,$A22,СВЦЭМ!$B$33:$B$776,H$11)+'СЕТ СН'!$F$14+СВЦЭМ!$D$10+'СЕТ СН'!$F$8*'СЕТ СН'!$F$9-'СЕТ СН'!$F$26</f>
        <v>1105.49488436</v>
      </c>
      <c r="I22" s="36">
        <f>SUMIFS(СВЦЭМ!$D$33:$D$776,СВЦЭМ!$A$33:$A$776,$A22,СВЦЭМ!$B$33:$B$776,I$11)+'СЕТ СН'!$F$14+СВЦЭМ!$D$10+'СЕТ СН'!$F$8*'СЕТ СН'!$F$9-'СЕТ СН'!$F$26</f>
        <v>1066.6198684799999</v>
      </c>
      <c r="J22" s="36">
        <f>SUMIFS(СВЦЭМ!$D$33:$D$776,СВЦЭМ!$A$33:$A$776,$A22,СВЦЭМ!$B$33:$B$776,J$11)+'СЕТ СН'!$F$14+СВЦЭМ!$D$10+'СЕТ СН'!$F$8*'СЕТ СН'!$F$9-'СЕТ СН'!$F$26</f>
        <v>1045.80283874</v>
      </c>
      <c r="K22" s="36">
        <f>SUMIFS(СВЦЭМ!$D$33:$D$776,СВЦЭМ!$A$33:$A$776,$A22,СВЦЭМ!$B$33:$B$776,K$11)+'СЕТ СН'!$F$14+СВЦЭМ!$D$10+'СЕТ СН'!$F$8*'СЕТ СН'!$F$9-'СЕТ СН'!$F$26</f>
        <v>1034.1304956399999</v>
      </c>
      <c r="L22" s="36">
        <f>SUMIFS(СВЦЭМ!$D$33:$D$776,СВЦЭМ!$A$33:$A$776,$A22,СВЦЭМ!$B$33:$B$776,L$11)+'СЕТ СН'!$F$14+СВЦЭМ!$D$10+'СЕТ СН'!$F$8*'СЕТ СН'!$F$9-'СЕТ СН'!$F$26</f>
        <v>1009.71836926</v>
      </c>
      <c r="M22" s="36">
        <f>SUMIFS(СВЦЭМ!$D$33:$D$776,СВЦЭМ!$A$33:$A$776,$A22,СВЦЭМ!$B$33:$B$776,M$11)+'СЕТ СН'!$F$14+СВЦЭМ!$D$10+'СЕТ СН'!$F$8*'СЕТ СН'!$F$9-'СЕТ СН'!$F$26</f>
        <v>982.61144316000002</v>
      </c>
      <c r="N22" s="36">
        <f>SUMIFS(СВЦЭМ!$D$33:$D$776,СВЦЭМ!$A$33:$A$776,$A22,СВЦЭМ!$B$33:$B$776,N$11)+'СЕТ СН'!$F$14+СВЦЭМ!$D$10+'СЕТ СН'!$F$8*'СЕТ СН'!$F$9-'СЕТ СН'!$F$26</f>
        <v>966.94258084000001</v>
      </c>
      <c r="O22" s="36">
        <f>SUMIFS(СВЦЭМ!$D$33:$D$776,СВЦЭМ!$A$33:$A$776,$A22,СВЦЭМ!$B$33:$B$776,O$11)+'СЕТ СН'!$F$14+СВЦЭМ!$D$10+'СЕТ СН'!$F$8*'СЕТ СН'!$F$9-'СЕТ СН'!$F$26</f>
        <v>972.09200056999998</v>
      </c>
      <c r="P22" s="36">
        <f>SUMIFS(СВЦЭМ!$D$33:$D$776,СВЦЭМ!$A$33:$A$776,$A22,СВЦЭМ!$B$33:$B$776,P$11)+'СЕТ СН'!$F$14+СВЦЭМ!$D$10+'СЕТ СН'!$F$8*'СЕТ СН'!$F$9-'СЕТ СН'!$F$26</f>
        <v>976.80772021999996</v>
      </c>
      <c r="Q22" s="36">
        <f>SUMIFS(СВЦЭМ!$D$33:$D$776,СВЦЭМ!$A$33:$A$776,$A22,СВЦЭМ!$B$33:$B$776,Q$11)+'СЕТ СН'!$F$14+СВЦЭМ!$D$10+'СЕТ СН'!$F$8*'СЕТ СН'!$F$9-'СЕТ СН'!$F$26</f>
        <v>977.71800902999996</v>
      </c>
      <c r="R22" s="36">
        <f>SUMIFS(СВЦЭМ!$D$33:$D$776,СВЦЭМ!$A$33:$A$776,$A22,СВЦЭМ!$B$33:$B$776,R$11)+'СЕТ СН'!$F$14+СВЦЭМ!$D$10+'СЕТ СН'!$F$8*'СЕТ СН'!$F$9-'СЕТ СН'!$F$26</f>
        <v>975.92455791999998</v>
      </c>
      <c r="S22" s="36">
        <f>SUMIFS(СВЦЭМ!$D$33:$D$776,СВЦЭМ!$A$33:$A$776,$A22,СВЦЭМ!$B$33:$B$776,S$11)+'СЕТ СН'!$F$14+СВЦЭМ!$D$10+'СЕТ СН'!$F$8*'СЕТ СН'!$F$9-'СЕТ СН'!$F$26</f>
        <v>970.89075850999996</v>
      </c>
      <c r="T22" s="36">
        <f>SUMIFS(СВЦЭМ!$D$33:$D$776,СВЦЭМ!$A$33:$A$776,$A22,СВЦЭМ!$B$33:$B$776,T$11)+'СЕТ СН'!$F$14+СВЦЭМ!$D$10+'СЕТ СН'!$F$8*'СЕТ СН'!$F$9-'СЕТ СН'!$F$26</f>
        <v>990.13022165999996</v>
      </c>
      <c r="U22" s="36">
        <f>SUMIFS(СВЦЭМ!$D$33:$D$776,СВЦЭМ!$A$33:$A$776,$A22,СВЦЭМ!$B$33:$B$776,U$11)+'СЕТ СН'!$F$14+СВЦЭМ!$D$10+'СЕТ СН'!$F$8*'СЕТ СН'!$F$9-'СЕТ СН'!$F$26</f>
        <v>985.68763636999995</v>
      </c>
      <c r="V22" s="36">
        <f>SUMIFS(СВЦЭМ!$D$33:$D$776,СВЦЭМ!$A$33:$A$776,$A22,СВЦЭМ!$B$33:$B$776,V$11)+'СЕТ СН'!$F$14+СВЦЭМ!$D$10+'СЕТ СН'!$F$8*'СЕТ СН'!$F$9-'СЕТ СН'!$F$26</f>
        <v>974.51900076000004</v>
      </c>
      <c r="W22" s="36">
        <f>SUMIFS(СВЦЭМ!$D$33:$D$776,СВЦЭМ!$A$33:$A$776,$A22,СВЦЭМ!$B$33:$B$776,W$11)+'СЕТ СН'!$F$14+СВЦЭМ!$D$10+'СЕТ СН'!$F$8*'СЕТ СН'!$F$9-'СЕТ СН'!$F$26</f>
        <v>968.30329453000002</v>
      </c>
      <c r="X22" s="36">
        <f>SUMIFS(СВЦЭМ!$D$33:$D$776,СВЦЭМ!$A$33:$A$776,$A22,СВЦЭМ!$B$33:$B$776,X$11)+'СЕТ СН'!$F$14+СВЦЭМ!$D$10+'СЕТ СН'!$F$8*'СЕТ СН'!$F$9-'СЕТ СН'!$F$26</f>
        <v>969.43441897000002</v>
      </c>
      <c r="Y22" s="36">
        <f>SUMIFS(СВЦЭМ!$D$33:$D$776,СВЦЭМ!$A$33:$A$776,$A22,СВЦЭМ!$B$33:$B$776,Y$11)+'СЕТ СН'!$F$14+СВЦЭМ!$D$10+'СЕТ СН'!$F$8*'СЕТ СН'!$F$9-'СЕТ СН'!$F$26</f>
        <v>988.33279763999997</v>
      </c>
    </row>
    <row r="23" spans="1:25" ht="15.75" x14ac:dyDescent="0.2">
      <c r="A23" s="35">
        <f t="shared" si="0"/>
        <v>44147</v>
      </c>
      <c r="B23" s="36">
        <f>SUMIFS(СВЦЭМ!$D$33:$D$776,СВЦЭМ!$A$33:$A$776,$A23,СВЦЭМ!$B$33:$B$776,B$11)+'СЕТ СН'!$F$14+СВЦЭМ!$D$10+'СЕТ СН'!$F$8*'СЕТ СН'!$F$9-'СЕТ СН'!$F$26</f>
        <v>986.51908328000002</v>
      </c>
      <c r="C23" s="36">
        <f>SUMIFS(СВЦЭМ!$D$33:$D$776,СВЦЭМ!$A$33:$A$776,$A23,СВЦЭМ!$B$33:$B$776,C$11)+'СЕТ СН'!$F$14+СВЦЭМ!$D$10+'СЕТ СН'!$F$8*'СЕТ СН'!$F$9-'СЕТ СН'!$F$26</f>
        <v>1066.98002793</v>
      </c>
      <c r="D23" s="36">
        <f>SUMIFS(СВЦЭМ!$D$33:$D$776,СВЦЭМ!$A$33:$A$776,$A23,СВЦЭМ!$B$33:$B$776,D$11)+'СЕТ СН'!$F$14+СВЦЭМ!$D$10+'СЕТ СН'!$F$8*'СЕТ СН'!$F$9-'СЕТ СН'!$F$26</f>
        <v>1109.76093257</v>
      </c>
      <c r="E23" s="36">
        <f>SUMIFS(СВЦЭМ!$D$33:$D$776,СВЦЭМ!$A$33:$A$776,$A23,СВЦЭМ!$B$33:$B$776,E$11)+'СЕТ СН'!$F$14+СВЦЭМ!$D$10+'СЕТ СН'!$F$8*'СЕТ СН'!$F$9-'СЕТ СН'!$F$26</f>
        <v>1124.57132701</v>
      </c>
      <c r="F23" s="36">
        <f>SUMIFS(СВЦЭМ!$D$33:$D$776,СВЦЭМ!$A$33:$A$776,$A23,СВЦЭМ!$B$33:$B$776,F$11)+'СЕТ СН'!$F$14+СВЦЭМ!$D$10+'СЕТ СН'!$F$8*'СЕТ СН'!$F$9-'СЕТ СН'!$F$26</f>
        <v>1127.50309032</v>
      </c>
      <c r="G23" s="36">
        <f>SUMIFS(СВЦЭМ!$D$33:$D$776,СВЦЭМ!$A$33:$A$776,$A23,СВЦЭМ!$B$33:$B$776,G$11)+'СЕТ СН'!$F$14+СВЦЭМ!$D$10+'СЕТ СН'!$F$8*'СЕТ СН'!$F$9-'СЕТ СН'!$F$26</f>
        <v>1121.7782062799999</v>
      </c>
      <c r="H23" s="36">
        <f>SUMIFS(СВЦЭМ!$D$33:$D$776,СВЦЭМ!$A$33:$A$776,$A23,СВЦЭМ!$B$33:$B$776,H$11)+'СЕТ СН'!$F$14+СВЦЭМ!$D$10+'СЕТ СН'!$F$8*'СЕТ СН'!$F$9-'СЕТ СН'!$F$26</f>
        <v>1095.91644232</v>
      </c>
      <c r="I23" s="36">
        <f>SUMIFS(СВЦЭМ!$D$33:$D$776,СВЦЭМ!$A$33:$A$776,$A23,СВЦЭМ!$B$33:$B$776,I$11)+'СЕТ СН'!$F$14+СВЦЭМ!$D$10+'СЕТ СН'!$F$8*'СЕТ СН'!$F$9-'СЕТ СН'!$F$26</f>
        <v>1060.5685606</v>
      </c>
      <c r="J23" s="36">
        <f>SUMIFS(СВЦЭМ!$D$33:$D$776,СВЦЭМ!$A$33:$A$776,$A23,СВЦЭМ!$B$33:$B$776,J$11)+'СЕТ СН'!$F$14+СВЦЭМ!$D$10+'СЕТ СН'!$F$8*'СЕТ СН'!$F$9-'СЕТ СН'!$F$26</f>
        <v>1060.40391503</v>
      </c>
      <c r="K23" s="36">
        <f>SUMIFS(СВЦЭМ!$D$33:$D$776,СВЦЭМ!$A$33:$A$776,$A23,СВЦЭМ!$B$33:$B$776,K$11)+'СЕТ СН'!$F$14+СВЦЭМ!$D$10+'СЕТ СН'!$F$8*'СЕТ СН'!$F$9-'СЕТ СН'!$F$26</f>
        <v>1051.7126534699999</v>
      </c>
      <c r="L23" s="36">
        <f>SUMIFS(СВЦЭМ!$D$33:$D$776,СВЦЭМ!$A$33:$A$776,$A23,СВЦЭМ!$B$33:$B$776,L$11)+'СЕТ СН'!$F$14+СВЦЭМ!$D$10+'СЕТ СН'!$F$8*'СЕТ СН'!$F$9-'СЕТ СН'!$F$26</f>
        <v>1012.83357171</v>
      </c>
      <c r="M23" s="36">
        <f>SUMIFS(СВЦЭМ!$D$33:$D$776,СВЦЭМ!$A$33:$A$776,$A23,СВЦЭМ!$B$33:$B$776,M$11)+'СЕТ СН'!$F$14+СВЦЭМ!$D$10+'СЕТ СН'!$F$8*'СЕТ СН'!$F$9-'СЕТ СН'!$F$26</f>
        <v>982.85473977999993</v>
      </c>
      <c r="N23" s="36">
        <f>SUMIFS(СВЦЭМ!$D$33:$D$776,СВЦЭМ!$A$33:$A$776,$A23,СВЦЭМ!$B$33:$B$776,N$11)+'СЕТ СН'!$F$14+СВЦЭМ!$D$10+'СЕТ СН'!$F$8*'СЕТ СН'!$F$9-'СЕТ СН'!$F$26</f>
        <v>983.99928846</v>
      </c>
      <c r="O23" s="36">
        <f>SUMIFS(СВЦЭМ!$D$33:$D$776,СВЦЭМ!$A$33:$A$776,$A23,СВЦЭМ!$B$33:$B$776,O$11)+'СЕТ СН'!$F$14+СВЦЭМ!$D$10+'СЕТ СН'!$F$8*'СЕТ СН'!$F$9-'СЕТ СН'!$F$26</f>
        <v>983.25037988999998</v>
      </c>
      <c r="P23" s="36">
        <f>SUMIFS(СВЦЭМ!$D$33:$D$776,СВЦЭМ!$A$33:$A$776,$A23,СВЦЭМ!$B$33:$B$776,P$11)+'СЕТ СН'!$F$14+СВЦЭМ!$D$10+'СЕТ СН'!$F$8*'СЕТ СН'!$F$9-'СЕТ СН'!$F$26</f>
        <v>980.65791683999998</v>
      </c>
      <c r="Q23" s="36">
        <f>SUMIFS(СВЦЭМ!$D$33:$D$776,СВЦЭМ!$A$33:$A$776,$A23,СВЦЭМ!$B$33:$B$776,Q$11)+'СЕТ СН'!$F$14+СВЦЭМ!$D$10+'СЕТ СН'!$F$8*'СЕТ СН'!$F$9-'СЕТ СН'!$F$26</f>
        <v>979.46379233999994</v>
      </c>
      <c r="R23" s="36">
        <f>SUMIFS(СВЦЭМ!$D$33:$D$776,СВЦЭМ!$A$33:$A$776,$A23,СВЦЭМ!$B$33:$B$776,R$11)+'СЕТ СН'!$F$14+СВЦЭМ!$D$10+'СЕТ СН'!$F$8*'СЕТ СН'!$F$9-'СЕТ СН'!$F$26</f>
        <v>979.39755995999997</v>
      </c>
      <c r="S23" s="36">
        <f>SUMIFS(СВЦЭМ!$D$33:$D$776,СВЦЭМ!$A$33:$A$776,$A23,СВЦЭМ!$B$33:$B$776,S$11)+'СЕТ СН'!$F$14+СВЦЭМ!$D$10+'СЕТ СН'!$F$8*'СЕТ СН'!$F$9-'СЕТ СН'!$F$26</f>
        <v>976.34678482999993</v>
      </c>
      <c r="T23" s="36">
        <f>SUMIFS(СВЦЭМ!$D$33:$D$776,СВЦЭМ!$A$33:$A$776,$A23,СВЦЭМ!$B$33:$B$776,T$11)+'СЕТ СН'!$F$14+СВЦЭМ!$D$10+'СЕТ СН'!$F$8*'СЕТ СН'!$F$9-'СЕТ СН'!$F$26</f>
        <v>998.93957655999998</v>
      </c>
      <c r="U23" s="36">
        <f>SUMIFS(СВЦЭМ!$D$33:$D$776,СВЦЭМ!$A$33:$A$776,$A23,СВЦЭМ!$B$33:$B$776,U$11)+'СЕТ СН'!$F$14+СВЦЭМ!$D$10+'СЕТ СН'!$F$8*'СЕТ СН'!$F$9-'СЕТ СН'!$F$26</f>
        <v>993.98804195000002</v>
      </c>
      <c r="V23" s="36">
        <f>SUMIFS(СВЦЭМ!$D$33:$D$776,СВЦЭМ!$A$33:$A$776,$A23,СВЦЭМ!$B$33:$B$776,V$11)+'СЕТ СН'!$F$14+СВЦЭМ!$D$10+'СЕТ СН'!$F$8*'СЕТ СН'!$F$9-'СЕТ СН'!$F$26</f>
        <v>973.40069027999994</v>
      </c>
      <c r="W23" s="36">
        <f>SUMIFS(СВЦЭМ!$D$33:$D$776,СВЦЭМ!$A$33:$A$776,$A23,СВЦЭМ!$B$33:$B$776,W$11)+'СЕТ СН'!$F$14+СВЦЭМ!$D$10+'СЕТ СН'!$F$8*'СЕТ СН'!$F$9-'СЕТ СН'!$F$26</f>
        <v>973.93248138000001</v>
      </c>
      <c r="X23" s="36">
        <f>SUMIFS(СВЦЭМ!$D$33:$D$776,СВЦЭМ!$A$33:$A$776,$A23,СВЦЭМ!$B$33:$B$776,X$11)+'СЕТ СН'!$F$14+СВЦЭМ!$D$10+'СЕТ СН'!$F$8*'СЕТ СН'!$F$9-'СЕТ СН'!$F$26</f>
        <v>1057.7140876399999</v>
      </c>
      <c r="Y23" s="36">
        <f>SUMIFS(СВЦЭМ!$D$33:$D$776,СВЦЭМ!$A$33:$A$776,$A23,СВЦЭМ!$B$33:$B$776,Y$11)+'СЕТ СН'!$F$14+СВЦЭМ!$D$10+'СЕТ СН'!$F$8*'СЕТ СН'!$F$9-'СЕТ СН'!$F$26</f>
        <v>1025.7090124399999</v>
      </c>
    </row>
    <row r="24" spans="1:25" ht="15.75" x14ac:dyDescent="0.2">
      <c r="A24" s="35">
        <f t="shared" si="0"/>
        <v>44148</v>
      </c>
      <c r="B24" s="36">
        <f>SUMIFS(СВЦЭМ!$D$33:$D$776,СВЦЭМ!$A$33:$A$776,$A24,СВЦЭМ!$B$33:$B$776,B$11)+'СЕТ СН'!$F$14+СВЦЭМ!$D$10+'СЕТ СН'!$F$8*'СЕТ СН'!$F$9-'СЕТ СН'!$F$26</f>
        <v>996.36792084000001</v>
      </c>
      <c r="C24" s="36">
        <f>SUMIFS(СВЦЭМ!$D$33:$D$776,СВЦЭМ!$A$33:$A$776,$A24,СВЦЭМ!$B$33:$B$776,C$11)+'СЕТ СН'!$F$14+СВЦЭМ!$D$10+'СЕТ СН'!$F$8*'СЕТ СН'!$F$9-'СЕТ СН'!$F$26</f>
        <v>1077.09941779</v>
      </c>
      <c r="D24" s="36">
        <f>SUMIFS(СВЦЭМ!$D$33:$D$776,СВЦЭМ!$A$33:$A$776,$A24,СВЦЭМ!$B$33:$B$776,D$11)+'СЕТ СН'!$F$14+СВЦЭМ!$D$10+'СЕТ СН'!$F$8*'СЕТ СН'!$F$9-'СЕТ СН'!$F$26</f>
        <v>1132.0387925499999</v>
      </c>
      <c r="E24" s="36">
        <f>SUMIFS(СВЦЭМ!$D$33:$D$776,СВЦЭМ!$A$33:$A$776,$A24,СВЦЭМ!$B$33:$B$776,E$11)+'СЕТ СН'!$F$14+СВЦЭМ!$D$10+'СЕТ СН'!$F$8*'СЕТ СН'!$F$9-'СЕТ СН'!$F$26</f>
        <v>1145.6277506699998</v>
      </c>
      <c r="F24" s="36">
        <f>SUMIFS(СВЦЭМ!$D$33:$D$776,СВЦЭМ!$A$33:$A$776,$A24,СВЦЭМ!$B$33:$B$776,F$11)+'СЕТ СН'!$F$14+СВЦЭМ!$D$10+'СЕТ СН'!$F$8*'СЕТ СН'!$F$9-'СЕТ СН'!$F$26</f>
        <v>1139.3251863999999</v>
      </c>
      <c r="G24" s="36">
        <f>SUMIFS(СВЦЭМ!$D$33:$D$776,СВЦЭМ!$A$33:$A$776,$A24,СВЦЭМ!$B$33:$B$776,G$11)+'СЕТ СН'!$F$14+СВЦЭМ!$D$10+'СЕТ СН'!$F$8*'СЕТ СН'!$F$9-'СЕТ СН'!$F$26</f>
        <v>1124.38191334</v>
      </c>
      <c r="H24" s="36">
        <f>SUMIFS(СВЦЭМ!$D$33:$D$776,СВЦЭМ!$A$33:$A$776,$A24,СВЦЭМ!$B$33:$B$776,H$11)+'СЕТ СН'!$F$14+СВЦЭМ!$D$10+'СЕТ СН'!$F$8*'СЕТ СН'!$F$9-'СЕТ СН'!$F$26</f>
        <v>1086.7553534599999</v>
      </c>
      <c r="I24" s="36">
        <f>SUMIFS(СВЦЭМ!$D$33:$D$776,СВЦЭМ!$A$33:$A$776,$A24,СВЦЭМ!$B$33:$B$776,I$11)+'СЕТ СН'!$F$14+СВЦЭМ!$D$10+'СЕТ СН'!$F$8*'СЕТ СН'!$F$9-'СЕТ СН'!$F$26</f>
        <v>1047.0447222</v>
      </c>
      <c r="J24" s="36">
        <f>SUMIFS(СВЦЭМ!$D$33:$D$776,СВЦЭМ!$A$33:$A$776,$A24,СВЦЭМ!$B$33:$B$776,J$11)+'СЕТ СН'!$F$14+СВЦЭМ!$D$10+'СЕТ СН'!$F$8*'СЕТ СН'!$F$9-'СЕТ СН'!$F$26</f>
        <v>1020.53301806</v>
      </c>
      <c r="K24" s="36">
        <f>SUMIFS(СВЦЭМ!$D$33:$D$776,СВЦЭМ!$A$33:$A$776,$A24,СВЦЭМ!$B$33:$B$776,K$11)+'СЕТ СН'!$F$14+СВЦЭМ!$D$10+'СЕТ СН'!$F$8*'СЕТ СН'!$F$9-'СЕТ СН'!$F$26</f>
        <v>1015.61627557</v>
      </c>
      <c r="L24" s="36">
        <f>SUMIFS(СВЦЭМ!$D$33:$D$776,СВЦЭМ!$A$33:$A$776,$A24,СВЦЭМ!$B$33:$B$776,L$11)+'СЕТ СН'!$F$14+СВЦЭМ!$D$10+'СЕТ СН'!$F$8*'СЕТ СН'!$F$9-'СЕТ СН'!$F$26</f>
        <v>986.61054472000001</v>
      </c>
      <c r="M24" s="36">
        <f>SUMIFS(СВЦЭМ!$D$33:$D$776,СВЦЭМ!$A$33:$A$776,$A24,СВЦЭМ!$B$33:$B$776,M$11)+'СЕТ СН'!$F$14+СВЦЭМ!$D$10+'СЕТ СН'!$F$8*'СЕТ СН'!$F$9-'СЕТ СН'!$F$26</f>
        <v>964.37297182999998</v>
      </c>
      <c r="N24" s="36">
        <f>SUMIFS(СВЦЭМ!$D$33:$D$776,СВЦЭМ!$A$33:$A$776,$A24,СВЦЭМ!$B$33:$B$776,N$11)+'СЕТ СН'!$F$14+СВЦЭМ!$D$10+'СЕТ СН'!$F$8*'СЕТ СН'!$F$9-'СЕТ СН'!$F$26</f>
        <v>954.50701852999998</v>
      </c>
      <c r="O24" s="36">
        <f>SUMIFS(СВЦЭМ!$D$33:$D$776,СВЦЭМ!$A$33:$A$776,$A24,СВЦЭМ!$B$33:$B$776,O$11)+'СЕТ СН'!$F$14+СВЦЭМ!$D$10+'СЕТ СН'!$F$8*'СЕТ СН'!$F$9-'СЕТ СН'!$F$26</f>
        <v>949.46587930999999</v>
      </c>
      <c r="P24" s="36">
        <f>SUMIFS(СВЦЭМ!$D$33:$D$776,СВЦЭМ!$A$33:$A$776,$A24,СВЦЭМ!$B$33:$B$776,P$11)+'СЕТ СН'!$F$14+СВЦЭМ!$D$10+'СЕТ СН'!$F$8*'СЕТ СН'!$F$9-'СЕТ СН'!$F$26</f>
        <v>947.81438632000004</v>
      </c>
      <c r="Q24" s="36">
        <f>SUMIFS(СВЦЭМ!$D$33:$D$776,СВЦЭМ!$A$33:$A$776,$A24,СВЦЭМ!$B$33:$B$776,Q$11)+'СЕТ СН'!$F$14+СВЦЭМ!$D$10+'СЕТ СН'!$F$8*'СЕТ СН'!$F$9-'СЕТ СН'!$F$26</f>
        <v>947.51515713000003</v>
      </c>
      <c r="R24" s="36">
        <f>SUMIFS(СВЦЭМ!$D$33:$D$776,СВЦЭМ!$A$33:$A$776,$A24,СВЦЭМ!$B$33:$B$776,R$11)+'СЕТ СН'!$F$14+СВЦЭМ!$D$10+'СЕТ СН'!$F$8*'СЕТ СН'!$F$9-'СЕТ СН'!$F$26</f>
        <v>945.95733843999994</v>
      </c>
      <c r="S24" s="36">
        <f>SUMIFS(СВЦЭМ!$D$33:$D$776,СВЦЭМ!$A$33:$A$776,$A24,СВЦЭМ!$B$33:$B$776,S$11)+'СЕТ СН'!$F$14+СВЦЭМ!$D$10+'СЕТ СН'!$F$8*'СЕТ СН'!$F$9-'СЕТ СН'!$F$26</f>
        <v>961.65791376999994</v>
      </c>
      <c r="T24" s="36">
        <f>SUMIFS(СВЦЭМ!$D$33:$D$776,СВЦЭМ!$A$33:$A$776,$A24,СВЦЭМ!$B$33:$B$776,T$11)+'СЕТ СН'!$F$14+СВЦЭМ!$D$10+'СЕТ СН'!$F$8*'СЕТ СН'!$F$9-'СЕТ СН'!$F$26</f>
        <v>984.83682311999996</v>
      </c>
      <c r="U24" s="36">
        <f>SUMIFS(СВЦЭМ!$D$33:$D$776,СВЦЭМ!$A$33:$A$776,$A24,СВЦЭМ!$B$33:$B$776,U$11)+'СЕТ СН'!$F$14+СВЦЭМ!$D$10+'СЕТ СН'!$F$8*'СЕТ СН'!$F$9-'СЕТ СН'!$F$26</f>
        <v>980.32440769000004</v>
      </c>
      <c r="V24" s="36">
        <f>SUMIFS(СВЦЭМ!$D$33:$D$776,СВЦЭМ!$A$33:$A$776,$A24,СВЦЭМ!$B$33:$B$776,V$11)+'СЕТ СН'!$F$14+СВЦЭМ!$D$10+'СЕТ СН'!$F$8*'СЕТ СН'!$F$9-'СЕТ СН'!$F$26</f>
        <v>966.58541241</v>
      </c>
      <c r="W24" s="36">
        <f>SUMIFS(СВЦЭМ!$D$33:$D$776,СВЦЭМ!$A$33:$A$776,$A24,СВЦЭМ!$B$33:$B$776,W$11)+'СЕТ СН'!$F$14+СВЦЭМ!$D$10+'СЕТ СН'!$F$8*'СЕТ СН'!$F$9-'СЕТ СН'!$F$26</f>
        <v>956.20340247000001</v>
      </c>
      <c r="X24" s="36">
        <f>SUMIFS(СВЦЭМ!$D$33:$D$776,СВЦЭМ!$A$33:$A$776,$A24,СВЦЭМ!$B$33:$B$776,X$11)+'СЕТ СН'!$F$14+СВЦЭМ!$D$10+'СЕТ СН'!$F$8*'СЕТ СН'!$F$9-'СЕТ СН'!$F$26</f>
        <v>937.91869102999999</v>
      </c>
      <c r="Y24" s="36">
        <f>SUMIFS(СВЦЭМ!$D$33:$D$776,СВЦЭМ!$A$33:$A$776,$A24,СВЦЭМ!$B$33:$B$776,Y$11)+'СЕТ СН'!$F$14+СВЦЭМ!$D$10+'СЕТ СН'!$F$8*'СЕТ СН'!$F$9-'СЕТ СН'!$F$26</f>
        <v>949.19037615000002</v>
      </c>
    </row>
    <row r="25" spans="1:25" ht="15.75" x14ac:dyDescent="0.2">
      <c r="A25" s="35">
        <f t="shared" si="0"/>
        <v>44149</v>
      </c>
      <c r="B25" s="36">
        <f>SUMIFS(СВЦЭМ!$D$33:$D$776,СВЦЭМ!$A$33:$A$776,$A25,СВЦЭМ!$B$33:$B$776,B$11)+'СЕТ СН'!$F$14+СВЦЭМ!$D$10+'СЕТ СН'!$F$8*'СЕТ СН'!$F$9-'СЕТ СН'!$F$26</f>
        <v>998.80433625000001</v>
      </c>
      <c r="C25" s="36">
        <f>SUMIFS(СВЦЭМ!$D$33:$D$776,СВЦЭМ!$A$33:$A$776,$A25,СВЦЭМ!$B$33:$B$776,C$11)+'СЕТ СН'!$F$14+СВЦЭМ!$D$10+'СЕТ СН'!$F$8*'СЕТ СН'!$F$9-'СЕТ СН'!$F$26</f>
        <v>1065.5728460999999</v>
      </c>
      <c r="D25" s="36">
        <f>SUMIFS(СВЦЭМ!$D$33:$D$776,СВЦЭМ!$A$33:$A$776,$A25,СВЦЭМ!$B$33:$B$776,D$11)+'СЕТ СН'!$F$14+СВЦЭМ!$D$10+'СЕТ СН'!$F$8*'СЕТ СН'!$F$9-'СЕТ СН'!$F$26</f>
        <v>1121.0324498499999</v>
      </c>
      <c r="E25" s="36">
        <f>SUMIFS(СВЦЭМ!$D$33:$D$776,СВЦЭМ!$A$33:$A$776,$A25,СВЦЭМ!$B$33:$B$776,E$11)+'СЕТ СН'!$F$14+СВЦЭМ!$D$10+'СЕТ СН'!$F$8*'СЕТ СН'!$F$9-'СЕТ СН'!$F$26</f>
        <v>1129.2547014699999</v>
      </c>
      <c r="F25" s="36">
        <f>SUMIFS(СВЦЭМ!$D$33:$D$776,СВЦЭМ!$A$33:$A$776,$A25,СВЦЭМ!$B$33:$B$776,F$11)+'СЕТ СН'!$F$14+СВЦЭМ!$D$10+'СЕТ СН'!$F$8*'СЕТ СН'!$F$9-'СЕТ СН'!$F$26</f>
        <v>1116.81169419</v>
      </c>
      <c r="G25" s="36">
        <f>SUMIFS(СВЦЭМ!$D$33:$D$776,СВЦЭМ!$A$33:$A$776,$A25,СВЦЭМ!$B$33:$B$776,G$11)+'СЕТ СН'!$F$14+СВЦЭМ!$D$10+'СЕТ СН'!$F$8*'СЕТ СН'!$F$9-'СЕТ СН'!$F$26</f>
        <v>1100.7332821799998</v>
      </c>
      <c r="H25" s="36">
        <f>SUMIFS(СВЦЭМ!$D$33:$D$776,СВЦЭМ!$A$33:$A$776,$A25,СВЦЭМ!$B$33:$B$776,H$11)+'СЕТ СН'!$F$14+СВЦЭМ!$D$10+'СЕТ СН'!$F$8*'СЕТ СН'!$F$9-'СЕТ СН'!$F$26</f>
        <v>1078.4008954999999</v>
      </c>
      <c r="I25" s="36">
        <f>SUMIFS(СВЦЭМ!$D$33:$D$776,СВЦЭМ!$A$33:$A$776,$A25,СВЦЭМ!$B$33:$B$776,I$11)+'СЕТ СН'!$F$14+СВЦЭМ!$D$10+'СЕТ СН'!$F$8*'СЕТ СН'!$F$9-'СЕТ СН'!$F$26</f>
        <v>1061.91927551</v>
      </c>
      <c r="J25" s="36">
        <f>SUMIFS(СВЦЭМ!$D$33:$D$776,СВЦЭМ!$A$33:$A$776,$A25,СВЦЭМ!$B$33:$B$776,J$11)+'СЕТ СН'!$F$14+СВЦЭМ!$D$10+'СЕТ СН'!$F$8*'СЕТ СН'!$F$9-'СЕТ СН'!$F$26</f>
        <v>1043.66415914</v>
      </c>
      <c r="K25" s="36">
        <f>SUMIFS(СВЦЭМ!$D$33:$D$776,СВЦЭМ!$A$33:$A$776,$A25,СВЦЭМ!$B$33:$B$776,K$11)+'СЕТ СН'!$F$14+СВЦЭМ!$D$10+'СЕТ СН'!$F$8*'СЕТ СН'!$F$9-'СЕТ СН'!$F$26</f>
        <v>1022.32610389</v>
      </c>
      <c r="L25" s="36">
        <f>SUMIFS(СВЦЭМ!$D$33:$D$776,СВЦЭМ!$A$33:$A$776,$A25,СВЦЭМ!$B$33:$B$776,L$11)+'СЕТ СН'!$F$14+СВЦЭМ!$D$10+'СЕТ СН'!$F$8*'СЕТ СН'!$F$9-'СЕТ СН'!$F$26</f>
        <v>995.02274371999999</v>
      </c>
      <c r="M25" s="36">
        <f>SUMIFS(СВЦЭМ!$D$33:$D$776,СВЦЭМ!$A$33:$A$776,$A25,СВЦЭМ!$B$33:$B$776,M$11)+'СЕТ СН'!$F$14+СВЦЭМ!$D$10+'СЕТ СН'!$F$8*'СЕТ СН'!$F$9-'СЕТ СН'!$F$26</f>
        <v>949.62327140000002</v>
      </c>
      <c r="N25" s="36">
        <f>SUMIFS(СВЦЭМ!$D$33:$D$776,СВЦЭМ!$A$33:$A$776,$A25,СВЦЭМ!$B$33:$B$776,N$11)+'СЕТ СН'!$F$14+СВЦЭМ!$D$10+'СЕТ СН'!$F$8*'СЕТ СН'!$F$9-'СЕТ СН'!$F$26</f>
        <v>946.14788850000002</v>
      </c>
      <c r="O25" s="36">
        <f>SUMIFS(СВЦЭМ!$D$33:$D$776,СВЦЭМ!$A$33:$A$776,$A25,СВЦЭМ!$B$33:$B$776,O$11)+'СЕТ СН'!$F$14+СВЦЭМ!$D$10+'СЕТ СН'!$F$8*'СЕТ СН'!$F$9-'СЕТ СН'!$F$26</f>
        <v>970.92803015999993</v>
      </c>
      <c r="P25" s="36">
        <f>SUMIFS(СВЦЭМ!$D$33:$D$776,СВЦЭМ!$A$33:$A$776,$A25,СВЦЭМ!$B$33:$B$776,P$11)+'СЕТ СН'!$F$14+СВЦЭМ!$D$10+'СЕТ СН'!$F$8*'СЕТ СН'!$F$9-'СЕТ СН'!$F$26</f>
        <v>983.26235831999998</v>
      </c>
      <c r="Q25" s="36">
        <f>SUMIFS(СВЦЭМ!$D$33:$D$776,СВЦЭМ!$A$33:$A$776,$A25,СВЦЭМ!$B$33:$B$776,Q$11)+'СЕТ СН'!$F$14+СВЦЭМ!$D$10+'СЕТ СН'!$F$8*'СЕТ СН'!$F$9-'СЕТ СН'!$F$26</f>
        <v>983.90647679999995</v>
      </c>
      <c r="R25" s="36">
        <f>SUMIFS(СВЦЭМ!$D$33:$D$776,СВЦЭМ!$A$33:$A$776,$A25,СВЦЭМ!$B$33:$B$776,R$11)+'СЕТ СН'!$F$14+СВЦЭМ!$D$10+'СЕТ СН'!$F$8*'СЕТ СН'!$F$9-'СЕТ СН'!$F$26</f>
        <v>978.59626973000002</v>
      </c>
      <c r="S25" s="36">
        <f>SUMIFS(СВЦЭМ!$D$33:$D$776,СВЦЭМ!$A$33:$A$776,$A25,СВЦЭМ!$B$33:$B$776,S$11)+'СЕТ СН'!$F$14+СВЦЭМ!$D$10+'СЕТ СН'!$F$8*'СЕТ СН'!$F$9-'СЕТ СН'!$F$26</f>
        <v>949.13230840999995</v>
      </c>
      <c r="T25" s="36">
        <f>SUMIFS(СВЦЭМ!$D$33:$D$776,СВЦЭМ!$A$33:$A$776,$A25,СВЦЭМ!$B$33:$B$776,T$11)+'СЕТ СН'!$F$14+СВЦЭМ!$D$10+'СЕТ СН'!$F$8*'СЕТ СН'!$F$9-'СЕТ СН'!$F$26</f>
        <v>919.63778565999996</v>
      </c>
      <c r="U25" s="36">
        <f>SUMIFS(СВЦЭМ!$D$33:$D$776,СВЦЭМ!$A$33:$A$776,$A25,СВЦЭМ!$B$33:$B$776,U$11)+'СЕТ СН'!$F$14+СВЦЭМ!$D$10+'СЕТ СН'!$F$8*'СЕТ СН'!$F$9-'СЕТ СН'!$F$26</f>
        <v>923.29630309000004</v>
      </c>
      <c r="V25" s="36">
        <f>SUMIFS(СВЦЭМ!$D$33:$D$776,СВЦЭМ!$A$33:$A$776,$A25,СВЦЭМ!$B$33:$B$776,V$11)+'СЕТ СН'!$F$14+СВЦЭМ!$D$10+'СЕТ СН'!$F$8*'СЕТ СН'!$F$9-'СЕТ СН'!$F$26</f>
        <v>951.66413234999993</v>
      </c>
      <c r="W25" s="36">
        <f>SUMIFS(СВЦЭМ!$D$33:$D$776,СВЦЭМ!$A$33:$A$776,$A25,СВЦЭМ!$B$33:$B$776,W$11)+'СЕТ СН'!$F$14+СВЦЭМ!$D$10+'СЕТ СН'!$F$8*'СЕТ СН'!$F$9-'СЕТ СН'!$F$26</f>
        <v>968.03075911999997</v>
      </c>
      <c r="X25" s="36">
        <f>SUMIFS(СВЦЭМ!$D$33:$D$776,СВЦЭМ!$A$33:$A$776,$A25,СВЦЭМ!$B$33:$B$776,X$11)+'СЕТ СН'!$F$14+СВЦЭМ!$D$10+'СЕТ СН'!$F$8*'СЕТ СН'!$F$9-'СЕТ СН'!$F$26</f>
        <v>977.27683481999998</v>
      </c>
      <c r="Y25" s="36">
        <f>SUMIFS(СВЦЭМ!$D$33:$D$776,СВЦЭМ!$A$33:$A$776,$A25,СВЦЭМ!$B$33:$B$776,Y$11)+'СЕТ СН'!$F$14+СВЦЭМ!$D$10+'СЕТ СН'!$F$8*'СЕТ СН'!$F$9-'СЕТ СН'!$F$26</f>
        <v>972.80551651999997</v>
      </c>
    </row>
    <row r="26" spans="1:25" ht="15.75" x14ac:dyDescent="0.2">
      <c r="A26" s="35">
        <f t="shared" si="0"/>
        <v>44150</v>
      </c>
      <c r="B26" s="36">
        <f>SUMIFS(СВЦЭМ!$D$33:$D$776,СВЦЭМ!$A$33:$A$776,$A26,СВЦЭМ!$B$33:$B$776,B$11)+'СЕТ СН'!$F$14+СВЦЭМ!$D$10+'СЕТ СН'!$F$8*'СЕТ СН'!$F$9-'СЕТ СН'!$F$26</f>
        <v>997.27288568999995</v>
      </c>
      <c r="C26" s="36">
        <f>SUMIFS(СВЦЭМ!$D$33:$D$776,СВЦЭМ!$A$33:$A$776,$A26,СВЦЭМ!$B$33:$B$776,C$11)+'СЕТ СН'!$F$14+СВЦЭМ!$D$10+'СЕТ СН'!$F$8*'СЕТ СН'!$F$9-'СЕТ СН'!$F$26</f>
        <v>1077.5895097599998</v>
      </c>
      <c r="D26" s="36">
        <f>SUMIFS(СВЦЭМ!$D$33:$D$776,СВЦЭМ!$A$33:$A$776,$A26,СВЦЭМ!$B$33:$B$776,D$11)+'СЕТ СН'!$F$14+СВЦЭМ!$D$10+'СЕТ СН'!$F$8*'СЕТ СН'!$F$9-'СЕТ СН'!$F$26</f>
        <v>1138.8190329699999</v>
      </c>
      <c r="E26" s="36">
        <f>SUMIFS(СВЦЭМ!$D$33:$D$776,СВЦЭМ!$A$33:$A$776,$A26,СВЦЭМ!$B$33:$B$776,E$11)+'СЕТ СН'!$F$14+СВЦЭМ!$D$10+'СЕТ СН'!$F$8*'СЕТ СН'!$F$9-'СЕТ СН'!$F$26</f>
        <v>1152.0973451299999</v>
      </c>
      <c r="F26" s="36">
        <f>SUMIFS(СВЦЭМ!$D$33:$D$776,СВЦЭМ!$A$33:$A$776,$A26,СВЦЭМ!$B$33:$B$776,F$11)+'СЕТ СН'!$F$14+СВЦЭМ!$D$10+'СЕТ СН'!$F$8*'СЕТ СН'!$F$9-'СЕТ СН'!$F$26</f>
        <v>1157.3524432199997</v>
      </c>
      <c r="G26" s="36">
        <f>SUMIFS(СВЦЭМ!$D$33:$D$776,СВЦЭМ!$A$33:$A$776,$A26,СВЦЭМ!$B$33:$B$776,G$11)+'СЕТ СН'!$F$14+СВЦЭМ!$D$10+'СЕТ СН'!$F$8*'СЕТ СН'!$F$9-'СЕТ СН'!$F$26</f>
        <v>1144.9400767</v>
      </c>
      <c r="H26" s="36">
        <f>SUMIFS(СВЦЭМ!$D$33:$D$776,СВЦЭМ!$A$33:$A$776,$A26,СВЦЭМ!$B$33:$B$776,H$11)+'СЕТ СН'!$F$14+СВЦЭМ!$D$10+'СЕТ СН'!$F$8*'СЕТ СН'!$F$9-'СЕТ СН'!$F$26</f>
        <v>1133.5969053699998</v>
      </c>
      <c r="I26" s="36">
        <f>SUMIFS(СВЦЭМ!$D$33:$D$776,СВЦЭМ!$A$33:$A$776,$A26,СВЦЭМ!$B$33:$B$776,I$11)+'СЕТ СН'!$F$14+СВЦЭМ!$D$10+'СЕТ СН'!$F$8*'СЕТ СН'!$F$9-'СЕТ СН'!$F$26</f>
        <v>1104.1697542499999</v>
      </c>
      <c r="J26" s="36">
        <f>SUMIFS(СВЦЭМ!$D$33:$D$776,СВЦЭМ!$A$33:$A$776,$A26,СВЦЭМ!$B$33:$B$776,J$11)+'СЕТ СН'!$F$14+СВЦЭМ!$D$10+'СЕТ СН'!$F$8*'СЕТ СН'!$F$9-'СЕТ СН'!$F$26</f>
        <v>1082.9087175999998</v>
      </c>
      <c r="K26" s="36">
        <f>SUMIFS(СВЦЭМ!$D$33:$D$776,СВЦЭМ!$A$33:$A$776,$A26,СВЦЭМ!$B$33:$B$776,K$11)+'СЕТ СН'!$F$14+СВЦЭМ!$D$10+'СЕТ СН'!$F$8*'СЕТ СН'!$F$9-'СЕТ СН'!$F$26</f>
        <v>1067.9001959</v>
      </c>
      <c r="L26" s="36">
        <f>SUMIFS(СВЦЭМ!$D$33:$D$776,СВЦЭМ!$A$33:$A$776,$A26,СВЦЭМ!$B$33:$B$776,L$11)+'СЕТ СН'!$F$14+СВЦЭМ!$D$10+'СЕТ СН'!$F$8*'СЕТ СН'!$F$9-'СЕТ СН'!$F$26</f>
        <v>1025.11244515</v>
      </c>
      <c r="M26" s="36">
        <f>SUMIFS(СВЦЭМ!$D$33:$D$776,СВЦЭМ!$A$33:$A$776,$A26,СВЦЭМ!$B$33:$B$776,M$11)+'СЕТ СН'!$F$14+СВЦЭМ!$D$10+'СЕТ СН'!$F$8*'СЕТ СН'!$F$9-'СЕТ СН'!$F$26</f>
        <v>969.42804932000001</v>
      </c>
      <c r="N26" s="36">
        <f>SUMIFS(СВЦЭМ!$D$33:$D$776,СВЦЭМ!$A$33:$A$776,$A26,СВЦЭМ!$B$33:$B$776,N$11)+'СЕТ СН'!$F$14+СВЦЭМ!$D$10+'СЕТ СН'!$F$8*'СЕТ СН'!$F$9-'СЕТ СН'!$F$26</f>
        <v>961.36502565000001</v>
      </c>
      <c r="O26" s="36">
        <f>SUMIFS(СВЦЭМ!$D$33:$D$776,СВЦЭМ!$A$33:$A$776,$A26,СВЦЭМ!$B$33:$B$776,O$11)+'СЕТ СН'!$F$14+СВЦЭМ!$D$10+'СЕТ СН'!$F$8*'СЕТ СН'!$F$9-'СЕТ СН'!$F$26</f>
        <v>966.43445351000003</v>
      </c>
      <c r="P26" s="36">
        <f>SUMIFS(СВЦЭМ!$D$33:$D$776,СВЦЭМ!$A$33:$A$776,$A26,СВЦЭМ!$B$33:$B$776,P$11)+'СЕТ СН'!$F$14+СВЦЭМ!$D$10+'СЕТ СН'!$F$8*'СЕТ СН'!$F$9-'СЕТ СН'!$F$26</f>
        <v>967.42107809999993</v>
      </c>
      <c r="Q26" s="36">
        <f>SUMIFS(СВЦЭМ!$D$33:$D$776,СВЦЭМ!$A$33:$A$776,$A26,СВЦЭМ!$B$33:$B$776,Q$11)+'СЕТ СН'!$F$14+СВЦЭМ!$D$10+'СЕТ СН'!$F$8*'СЕТ СН'!$F$9-'СЕТ СН'!$F$26</f>
        <v>964.69993276000002</v>
      </c>
      <c r="R26" s="36">
        <f>SUMIFS(СВЦЭМ!$D$33:$D$776,СВЦЭМ!$A$33:$A$776,$A26,СВЦЭМ!$B$33:$B$776,R$11)+'СЕТ СН'!$F$14+СВЦЭМ!$D$10+'СЕТ СН'!$F$8*'СЕТ СН'!$F$9-'СЕТ СН'!$F$26</f>
        <v>962.69137575000002</v>
      </c>
      <c r="S26" s="36">
        <f>SUMIFS(СВЦЭМ!$D$33:$D$776,СВЦЭМ!$A$33:$A$776,$A26,СВЦЭМ!$B$33:$B$776,S$11)+'СЕТ СН'!$F$14+СВЦЭМ!$D$10+'СЕТ СН'!$F$8*'СЕТ СН'!$F$9-'СЕТ СН'!$F$26</f>
        <v>946.12560127999996</v>
      </c>
      <c r="T26" s="36">
        <f>SUMIFS(СВЦЭМ!$D$33:$D$776,СВЦЭМ!$A$33:$A$776,$A26,СВЦЭМ!$B$33:$B$776,T$11)+'СЕТ СН'!$F$14+СВЦЭМ!$D$10+'СЕТ СН'!$F$8*'СЕТ СН'!$F$9-'СЕТ СН'!$F$26</f>
        <v>916.98165183000003</v>
      </c>
      <c r="U26" s="36">
        <f>SUMIFS(СВЦЭМ!$D$33:$D$776,СВЦЭМ!$A$33:$A$776,$A26,СВЦЭМ!$B$33:$B$776,U$11)+'СЕТ СН'!$F$14+СВЦЭМ!$D$10+'СЕТ СН'!$F$8*'СЕТ СН'!$F$9-'СЕТ СН'!$F$26</f>
        <v>917.17104826000002</v>
      </c>
      <c r="V26" s="36">
        <f>SUMIFS(СВЦЭМ!$D$33:$D$776,СВЦЭМ!$A$33:$A$776,$A26,СВЦЭМ!$B$33:$B$776,V$11)+'СЕТ СН'!$F$14+СВЦЭМ!$D$10+'СЕТ СН'!$F$8*'СЕТ СН'!$F$9-'СЕТ СН'!$F$26</f>
        <v>936.44125512999994</v>
      </c>
      <c r="W26" s="36">
        <f>SUMIFS(СВЦЭМ!$D$33:$D$776,СВЦЭМ!$A$33:$A$776,$A26,СВЦЭМ!$B$33:$B$776,W$11)+'СЕТ СН'!$F$14+СВЦЭМ!$D$10+'СЕТ СН'!$F$8*'СЕТ СН'!$F$9-'СЕТ СН'!$F$26</f>
        <v>949.03360356999997</v>
      </c>
      <c r="X26" s="36">
        <f>SUMIFS(СВЦЭМ!$D$33:$D$776,СВЦЭМ!$A$33:$A$776,$A26,СВЦЭМ!$B$33:$B$776,X$11)+'СЕТ СН'!$F$14+СВЦЭМ!$D$10+'СЕТ СН'!$F$8*'СЕТ СН'!$F$9-'СЕТ СН'!$F$26</f>
        <v>963.16701648000003</v>
      </c>
      <c r="Y26" s="36">
        <f>SUMIFS(СВЦЭМ!$D$33:$D$776,СВЦЭМ!$A$33:$A$776,$A26,СВЦЭМ!$B$33:$B$776,Y$11)+'СЕТ СН'!$F$14+СВЦЭМ!$D$10+'СЕТ СН'!$F$8*'СЕТ СН'!$F$9-'СЕТ СН'!$F$26</f>
        <v>968.84606872999996</v>
      </c>
    </row>
    <row r="27" spans="1:25" ht="15.75" x14ac:dyDescent="0.2">
      <c r="A27" s="35">
        <f t="shared" si="0"/>
        <v>44151</v>
      </c>
      <c r="B27" s="36">
        <f>SUMIFS(СВЦЭМ!$D$33:$D$776,СВЦЭМ!$A$33:$A$776,$A27,СВЦЭМ!$B$33:$B$776,B$11)+'СЕТ СН'!$F$14+СВЦЭМ!$D$10+'СЕТ СН'!$F$8*'СЕТ СН'!$F$9-'СЕТ СН'!$F$26</f>
        <v>1042.95194244</v>
      </c>
      <c r="C27" s="36">
        <f>SUMIFS(СВЦЭМ!$D$33:$D$776,СВЦЭМ!$A$33:$A$776,$A27,СВЦЭМ!$B$33:$B$776,C$11)+'СЕТ СН'!$F$14+СВЦЭМ!$D$10+'СЕТ СН'!$F$8*'СЕТ СН'!$F$9-'СЕТ СН'!$F$26</f>
        <v>1125.9874061799999</v>
      </c>
      <c r="D27" s="36">
        <f>SUMIFS(СВЦЭМ!$D$33:$D$776,СВЦЭМ!$A$33:$A$776,$A27,СВЦЭМ!$B$33:$B$776,D$11)+'СЕТ СН'!$F$14+СВЦЭМ!$D$10+'СЕТ СН'!$F$8*'СЕТ СН'!$F$9-'СЕТ СН'!$F$26</f>
        <v>1183.4304030999999</v>
      </c>
      <c r="E27" s="36">
        <f>SUMIFS(СВЦЭМ!$D$33:$D$776,СВЦЭМ!$A$33:$A$776,$A27,СВЦЭМ!$B$33:$B$776,E$11)+'СЕТ СН'!$F$14+СВЦЭМ!$D$10+'СЕТ СН'!$F$8*'СЕТ СН'!$F$9-'СЕТ СН'!$F$26</f>
        <v>1192.4584155999999</v>
      </c>
      <c r="F27" s="36">
        <f>SUMIFS(СВЦЭМ!$D$33:$D$776,СВЦЭМ!$A$33:$A$776,$A27,СВЦЭМ!$B$33:$B$776,F$11)+'СЕТ СН'!$F$14+СВЦЭМ!$D$10+'СЕТ СН'!$F$8*'СЕТ СН'!$F$9-'СЕТ СН'!$F$26</f>
        <v>1186.2478758099999</v>
      </c>
      <c r="G27" s="36">
        <f>SUMIFS(СВЦЭМ!$D$33:$D$776,СВЦЭМ!$A$33:$A$776,$A27,СВЦЭМ!$B$33:$B$776,G$11)+'СЕТ СН'!$F$14+СВЦЭМ!$D$10+'СЕТ СН'!$F$8*'СЕТ СН'!$F$9-'СЕТ СН'!$F$26</f>
        <v>1168.6353934799999</v>
      </c>
      <c r="H27" s="36">
        <f>SUMIFS(СВЦЭМ!$D$33:$D$776,СВЦЭМ!$A$33:$A$776,$A27,СВЦЭМ!$B$33:$B$776,H$11)+'СЕТ СН'!$F$14+СВЦЭМ!$D$10+'СЕТ СН'!$F$8*'СЕТ СН'!$F$9-'СЕТ СН'!$F$26</f>
        <v>1118.70123986</v>
      </c>
      <c r="I27" s="36">
        <f>SUMIFS(СВЦЭМ!$D$33:$D$776,СВЦЭМ!$A$33:$A$776,$A27,СВЦЭМ!$B$33:$B$776,I$11)+'СЕТ СН'!$F$14+СВЦЭМ!$D$10+'СЕТ СН'!$F$8*'СЕТ СН'!$F$9-'СЕТ СН'!$F$26</f>
        <v>1080.74137307</v>
      </c>
      <c r="J27" s="36">
        <f>SUMIFS(СВЦЭМ!$D$33:$D$776,СВЦЭМ!$A$33:$A$776,$A27,СВЦЭМ!$B$33:$B$776,J$11)+'СЕТ СН'!$F$14+СВЦЭМ!$D$10+'СЕТ СН'!$F$8*'СЕТ СН'!$F$9-'СЕТ СН'!$F$26</f>
        <v>1064.1646566699999</v>
      </c>
      <c r="K27" s="36">
        <f>SUMIFS(СВЦЭМ!$D$33:$D$776,СВЦЭМ!$A$33:$A$776,$A27,СВЦЭМ!$B$33:$B$776,K$11)+'СЕТ СН'!$F$14+СВЦЭМ!$D$10+'СЕТ СН'!$F$8*'СЕТ СН'!$F$9-'СЕТ СН'!$F$26</f>
        <v>1066.8541676499999</v>
      </c>
      <c r="L27" s="36">
        <f>SUMIFS(СВЦЭМ!$D$33:$D$776,СВЦЭМ!$A$33:$A$776,$A27,СВЦЭМ!$B$33:$B$776,L$11)+'СЕТ СН'!$F$14+СВЦЭМ!$D$10+'СЕТ СН'!$F$8*'СЕТ СН'!$F$9-'СЕТ СН'!$F$26</f>
        <v>1031.2478150899999</v>
      </c>
      <c r="M27" s="36">
        <f>SUMIFS(СВЦЭМ!$D$33:$D$776,СВЦЭМ!$A$33:$A$776,$A27,СВЦЭМ!$B$33:$B$776,M$11)+'СЕТ СН'!$F$14+СВЦЭМ!$D$10+'СЕТ СН'!$F$8*'СЕТ СН'!$F$9-'СЕТ СН'!$F$26</f>
        <v>993.07739759000003</v>
      </c>
      <c r="N27" s="36">
        <f>SUMIFS(СВЦЭМ!$D$33:$D$776,СВЦЭМ!$A$33:$A$776,$A27,СВЦЭМ!$B$33:$B$776,N$11)+'СЕТ СН'!$F$14+СВЦЭМ!$D$10+'СЕТ СН'!$F$8*'СЕТ СН'!$F$9-'СЕТ СН'!$F$26</f>
        <v>980.44904868000003</v>
      </c>
      <c r="O27" s="36">
        <f>SUMIFS(СВЦЭМ!$D$33:$D$776,СВЦЭМ!$A$33:$A$776,$A27,СВЦЭМ!$B$33:$B$776,O$11)+'СЕТ СН'!$F$14+СВЦЭМ!$D$10+'СЕТ СН'!$F$8*'СЕТ СН'!$F$9-'СЕТ СН'!$F$26</f>
        <v>990.00075903999993</v>
      </c>
      <c r="P27" s="36">
        <f>SUMIFS(СВЦЭМ!$D$33:$D$776,СВЦЭМ!$A$33:$A$776,$A27,СВЦЭМ!$B$33:$B$776,P$11)+'СЕТ СН'!$F$14+СВЦЭМ!$D$10+'СЕТ СН'!$F$8*'СЕТ СН'!$F$9-'СЕТ СН'!$F$26</f>
        <v>991.63929500999996</v>
      </c>
      <c r="Q27" s="36">
        <f>SUMIFS(СВЦЭМ!$D$33:$D$776,СВЦЭМ!$A$33:$A$776,$A27,СВЦЭМ!$B$33:$B$776,Q$11)+'СЕТ СН'!$F$14+СВЦЭМ!$D$10+'СЕТ СН'!$F$8*'СЕТ СН'!$F$9-'СЕТ СН'!$F$26</f>
        <v>994.38649337999993</v>
      </c>
      <c r="R27" s="36">
        <f>SUMIFS(СВЦЭМ!$D$33:$D$776,СВЦЭМ!$A$33:$A$776,$A27,СВЦЭМ!$B$33:$B$776,R$11)+'СЕТ СН'!$F$14+СВЦЭМ!$D$10+'СЕТ СН'!$F$8*'СЕТ СН'!$F$9-'СЕТ СН'!$F$26</f>
        <v>983.43128131000003</v>
      </c>
      <c r="S27" s="36">
        <f>SUMIFS(СВЦЭМ!$D$33:$D$776,СВЦЭМ!$A$33:$A$776,$A27,СВЦЭМ!$B$33:$B$776,S$11)+'СЕТ СН'!$F$14+СВЦЭМ!$D$10+'СЕТ СН'!$F$8*'СЕТ СН'!$F$9-'СЕТ СН'!$F$26</f>
        <v>972.44806175999997</v>
      </c>
      <c r="T27" s="36">
        <f>SUMIFS(СВЦЭМ!$D$33:$D$776,СВЦЭМ!$A$33:$A$776,$A27,СВЦЭМ!$B$33:$B$776,T$11)+'СЕТ СН'!$F$14+СВЦЭМ!$D$10+'СЕТ СН'!$F$8*'СЕТ СН'!$F$9-'СЕТ СН'!$F$26</f>
        <v>957.04021689000001</v>
      </c>
      <c r="U27" s="36">
        <f>SUMIFS(СВЦЭМ!$D$33:$D$776,СВЦЭМ!$A$33:$A$776,$A27,СВЦЭМ!$B$33:$B$776,U$11)+'СЕТ СН'!$F$14+СВЦЭМ!$D$10+'СЕТ СН'!$F$8*'СЕТ СН'!$F$9-'СЕТ СН'!$F$26</f>
        <v>931.90570647000004</v>
      </c>
      <c r="V27" s="36">
        <f>SUMIFS(СВЦЭМ!$D$33:$D$776,СВЦЭМ!$A$33:$A$776,$A27,СВЦЭМ!$B$33:$B$776,V$11)+'СЕТ СН'!$F$14+СВЦЭМ!$D$10+'СЕТ СН'!$F$8*'СЕТ СН'!$F$9-'СЕТ СН'!$F$26</f>
        <v>933.9801387</v>
      </c>
      <c r="W27" s="36">
        <f>SUMIFS(СВЦЭМ!$D$33:$D$776,СВЦЭМ!$A$33:$A$776,$A27,СВЦЭМ!$B$33:$B$776,W$11)+'СЕТ СН'!$F$14+СВЦЭМ!$D$10+'СЕТ СН'!$F$8*'СЕТ СН'!$F$9-'СЕТ СН'!$F$26</f>
        <v>949.79708871000003</v>
      </c>
      <c r="X27" s="36">
        <f>SUMIFS(СВЦЭМ!$D$33:$D$776,СВЦЭМ!$A$33:$A$776,$A27,СВЦЭМ!$B$33:$B$776,X$11)+'СЕТ СН'!$F$14+СВЦЭМ!$D$10+'СЕТ СН'!$F$8*'СЕТ СН'!$F$9-'СЕТ СН'!$F$26</f>
        <v>961.12534498000002</v>
      </c>
      <c r="Y27" s="36">
        <f>SUMIFS(СВЦЭМ!$D$33:$D$776,СВЦЭМ!$A$33:$A$776,$A27,СВЦЭМ!$B$33:$B$776,Y$11)+'СЕТ СН'!$F$14+СВЦЭМ!$D$10+'СЕТ СН'!$F$8*'СЕТ СН'!$F$9-'СЕТ СН'!$F$26</f>
        <v>987.09570921</v>
      </c>
    </row>
    <row r="28" spans="1:25" ht="15.75" x14ac:dyDescent="0.2">
      <c r="A28" s="35">
        <f t="shared" si="0"/>
        <v>44152</v>
      </c>
      <c r="B28" s="36">
        <f>SUMIFS(СВЦЭМ!$D$33:$D$776,СВЦЭМ!$A$33:$A$776,$A28,СВЦЭМ!$B$33:$B$776,B$11)+'СЕТ СН'!$F$14+СВЦЭМ!$D$10+'СЕТ СН'!$F$8*'СЕТ СН'!$F$9-'СЕТ СН'!$F$26</f>
        <v>1011.37566626</v>
      </c>
      <c r="C28" s="36">
        <f>SUMIFS(СВЦЭМ!$D$33:$D$776,СВЦЭМ!$A$33:$A$776,$A28,СВЦЭМ!$B$33:$B$776,C$11)+'СЕТ СН'!$F$14+СВЦЭМ!$D$10+'СЕТ СН'!$F$8*'СЕТ СН'!$F$9-'СЕТ СН'!$F$26</f>
        <v>1085.7146258399998</v>
      </c>
      <c r="D28" s="36">
        <f>SUMIFS(СВЦЭМ!$D$33:$D$776,СВЦЭМ!$A$33:$A$776,$A28,СВЦЭМ!$B$33:$B$776,D$11)+'СЕТ СН'!$F$14+СВЦЭМ!$D$10+'СЕТ СН'!$F$8*'СЕТ СН'!$F$9-'СЕТ СН'!$F$26</f>
        <v>1141.7334400099999</v>
      </c>
      <c r="E28" s="36">
        <f>SUMIFS(СВЦЭМ!$D$33:$D$776,СВЦЭМ!$A$33:$A$776,$A28,СВЦЭМ!$B$33:$B$776,E$11)+'СЕТ СН'!$F$14+СВЦЭМ!$D$10+'СЕТ СН'!$F$8*'СЕТ СН'!$F$9-'СЕТ СН'!$F$26</f>
        <v>1146.56666488</v>
      </c>
      <c r="F28" s="36">
        <f>SUMIFS(СВЦЭМ!$D$33:$D$776,СВЦЭМ!$A$33:$A$776,$A28,СВЦЭМ!$B$33:$B$776,F$11)+'СЕТ СН'!$F$14+СВЦЭМ!$D$10+'СЕТ СН'!$F$8*'СЕТ СН'!$F$9-'СЕТ СН'!$F$26</f>
        <v>1148.9665918199998</v>
      </c>
      <c r="G28" s="36">
        <f>SUMIFS(СВЦЭМ!$D$33:$D$776,СВЦЭМ!$A$33:$A$776,$A28,СВЦЭМ!$B$33:$B$776,G$11)+'СЕТ СН'!$F$14+СВЦЭМ!$D$10+'СЕТ СН'!$F$8*'СЕТ СН'!$F$9-'СЕТ СН'!$F$26</f>
        <v>1139.71739467</v>
      </c>
      <c r="H28" s="36">
        <f>SUMIFS(СВЦЭМ!$D$33:$D$776,СВЦЭМ!$A$33:$A$776,$A28,СВЦЭМ!$B$33:$B$776,H$11)+'СЕТ СН'!$F$14+СВЦЭМ!$D$10+'СЕТ СН'!$F$8*'СЕТ СН'!$F$9-'СЕТ СН'!$F$26</f>
        <v>1101.65971401</v>
      </c>
      <c r="I28" s="36">
        <f>SUMIFS(СВЦЭМ!$D$33:$D$776,СВЦЭМ!$A$33:$A$776,$A28,СВЦЭМ!$B$33:$B$776,I$11)+'СЕТ СН'!$F$14+СВЦЭМ!$D$10+'СЕТ СН'!$F$8*'СЕТ СН'!$F$9-'СЕТ СН'!$F$26</f>
        <v>1054.6967432199999</v>
      </c>
      <c r="J28" s="36">
        <f>SUMIFS(СВЦЭМ!$D$33:$D$776,СВЦЭМ!$A$33:$A$776,$A28,СВЦЭМ!$B$33:$B$776,J$11)+'СЕТ СН'!$F$14+СВЦЭМ!$D$10+'СЕТ СН'!$F$8*'СЕТ СН'!$F$9-'СЕТ СН'!$F$26</f>
        <v>1025.0361137499999</v>
      </c>
      <c r="K28" s="36">
        <f>SUMIFS(СВЦЭМ!$D$33:$D$776,СВЦЭМ!$A$33:$A$776,$A28,СВЦЭМ!$B$33:$B$776,K$11)+'СЕТ СН'!$F$14+СВЦЭМ!$D$10+'СЕТ СН'!$F$8*'СЕТ СН'!$F$9-'СЕТ СН'!$F$26</f>
        <v>1073.0239422499999</v>
      </c>
      <c r="L28" s="36">
        <f>SUMIFS(СВЦЭМ!$D$33:$D$776,СВЦЭМ!$A$33:$A$776,$A28,СВЦЭМ!$B$33:$B$776,L$11)+'СЕТ СН'!$F$14+СВЦЭМ!$D$10+'СЕТ СН'!$F$8*'СЕТ СН'!$F$9-'СЕТ СН'!$F$26</f>
        <v>1032.84264618</v>
      </c>
      <c r="M28" s="36">
        <f>SUMIFS(СВЦЭМ!$D$33:$D$776,СВЦЭМ!$A$33:$A$776,$A28,СВЦЭМ!$B$33:$B$776,M$11)+'СЕТ СН'!$F$14+СВЦЭМ!$D$10+'СЕТ СН'!$F$8*'СЕТ СН'!$F$9-'СЕТ СН'!$F$26</f>
        <v>969.85539389999997</v>
      </c>
      <c r="N28" s="36">
        <f>SUMIFS(СВЦЭМ!$D$33:$D$776,СВЦЭМ!$A$33:$A$776,$A28,СВЦЭМ!$B$33:$B$776,N$11)+'СЕТ СН'!$F$14+СВЦЭМ!$D$10+'СЕТ СН'!$F$8*'СЕТ СН'!$F$9-'СЕТ СН'!$F$26</f>
        <v>956.15691134999997</v>
      </c>
      <c r="O28" s="36">
        <f>SUMIFS(СВЦЭМ!$D$33:$D$776,СВЦЭМ!$A$33:$A$776,$A28,СВЦЭМ!$B$33:$B$776,O$11)+'СЕТ СН'!$F$14+СВЦЭМ!$D$10+'СЕТ СН'!$F$8*'СЕТ СН'!$F$9-'СЕТ СН'!$F$26</f>
        <v>960.30524333999995</v>
      </c>
      <c r="P28" s="36">
        <f>SUMIFS(СВЦЭМ!$D$33:$D$776,СВЦЭМ!$A$33:$A$776,$A28,СВЦЭМ!$B$33:$B$776,P$11)+'СЕТ СН'!$F$14+СВЦЭМ!$D$10+'СЕТ СН'!$F$8*'СЕТ СН'!$F$9-'СЕТ СН'!$F$26</f>
        <v>958.08291043999998</v>
      </c>
      <c r="Q28" s="36">
        <f>SUMIFS(СВЦЭМ!$D$33:$D$776,СВЦЭМ!$A$33:$A$776,$A28,СВЦЭМ!$B$33:$B$776,Q$11)+'СЕТ СН'!$F$14+СВЦЭМ!$D$10+'СЕТ СН'!$F$8*'СЕТ СН'!$F$9-'СЕТ СН'!$F$26</f>
        <v>958.61687043999996</v>
      </c>
      <c r="R28" s="36">
        <f>SUMIFS(СВЦЭМ!$D$33:$D$776,СВЦЭМ!$A$33:$A$776,$A28,СВЦЭМ!$B$33:$B$776,R$11)+'СЕТ СН'!$F$14+СВЦЭМ!$D$10+'СЕТ СН'!$F$8*'СЕТ СН'!$F$9-'СЕТ СН'!$F$26</f>
        <v>1060.5113681999999</v>
      </c>
      <c r="S28" s="36">
        <f>SUMIFS(СВЦЭМ!$D$33:$D$776,СВЦЭМ!$A$33:$A$776,$A28,СВЦЭМ!$B$33:$B$776,S$11)+'СЕТ СН'!$F$14+СВЦЭМ!$D$10+'СЕТ СН'!$F$8*'СЕТ СН'!$F$9-'СЕТ СН'!$F$26</f>
        <v>1032.9770489699999</v>
      </c>
      <c r="T28" s="36">
        <f>SUMIFS(СВЦЭМ!$D$33:$D$776,СВЦЭМ!$A$33:$A$776,$A28,СВЦЭМ!$B$33:$B$776,T$11)+'СЕТ СН'!$F$14+СВЦЭМ!$D$10+'СЕТ СН'!$F$8*'СЕТ СН'!$F$9-'СЕТ СН'!$F$26</f>
        <v>966.23213720000001</v>
      </c>
      <c r="U28" s="36">
        <f>SUMIFS(СВЦЭМ!$D$33:$D$776,СВЦЭМ!$A$33:$A$776,$A28,СВЦЭМ!$B$33:$B$776,U$11)+'СЕТ СН'!$F$14+СВЦЭМ!$D$10+'СЕТ СН'!$F$8*'СЕТ СН'!$F$9-'СЕТ СН'!$F$26</f>
        <v>916.23647844000004</v>
      </c>
      <c r="V28" s="36">
        <f>SUMIFS(СВЦЭМ!$D$33:$D$776,СВЦЭМ!$A$33:$A$776,$A28,СВЦЭМ!$B$33:$B$776,V$11)+'СЕТ СН'!$F$14+СВЦЭМ!$D$10+'СЕТ СН'!$F$8*'СЕТ СН'!$F$9-'СЕТ СН'!$F$26</f>
        <v>907.10034676999999</v>
      </c>
      <c r="W28" s="36">
        <f>SUMIFS(СВЦЭМ!$D$33:$D$776,СВЦЭМ!$A$33:$A$776,$A28,СВЦЭМ!$B$33:$B$776,W$11)+'СЕТ СН'!$F$14+СВЦЭМ!$D$10+'СЕТ СН'!$F$8*'СЕТ СН'!$F$9-'СЕТ СН'!$F$26</f>
        <v>939.00894509</v>
      </c>
      <c r="X28" s="36">
        <f>SUMIFS(СВЦЭМ!$D$33:$D$776,СВЦЭМ!$A$33:$A$776,$A28,СВЦЭМ!$B$33:$B$776,X$11)+'СЕТ СН'!$F$14+СВЦЭМ!$D$10+'СЕТ СН'!$F$8*'СЕТ СН'!$F$9-'СЕТ СН'!$F$26</f>
        <v>939.51238103000003</v>
      </c>
      <c r="Y28" s="36">
        <f>SUMIFS(СВЦЭМ!$D$33:$D$776,СВЦЭМ!$A$33:$A$776,$A28,СВЦЭМ!$B$33:$B$776,Y$11)+'СЕТ СН'!$F$14+СВЦЭМ!$D$10+'СЕТ СН'!$F$8*'СЕТ СН'!$F$9-'СЕТ СН'!$F$26</f>
        <v>958.14892244999999</v>
      </c>
    </row>
    <row r="29" spans="1:25" ht="15.75" x14ac:dyDescent="0.2">
      <c r="A29" s="35">
        <f t="shared" si="0"/>
        <v>44153</v>
      </c>
      <c r="B29" s="36">
        <f>SUMIFS(СВЦЭМ!$D$33:$D$776,СВЦЭМ!$A$33:$A$776,$A29,СВЦЭМ!$B$33:$B$776,B$11)+'СЕТ СН'!$F$14+СВЦЭМ!$D$10+'СЕТ СН'!$F$8*'СЕТ СН'!$F$9-'СЕТ СН'!$F$26</f>
        <v>1019.69027482</v>
      </c>
      <c r="C29" s="36">
        <f>SUMIFS(СВЦЭМ!$D$33:$D$776,СВЦЭМ!$A$33:$A$776,$A29,СВЦЭМ!$B$33:$B$776,C$11)+'СЕТ СН'!$F$14+СВЦЭМ!$D$10+'СЕТ СН'!$F$8*'СЕТ СН'!$F$9-'СЕТ СН'!$F$26</f>
        <v>1071.1721374799999</v>
      </c>
      <c r="D29" s="36">
        <f>SUMIFS(СВЦЭМ!$D$33:$D$776,СВЦЭМ!$A$33:$A$776,$A29,СВЦЭМ!$B$33:$B$776,D$11)+'СЕТ СН'!$F$14+СВЦЭМ!$D$10+'СЕТ СН'!$F$8*'СЕТ СН'!$F$9-'СЕТ СН'!$F$26</f>
        <v>1111.1283928</v>
      </c>
      <c r="E29" s="36">
        <f>SUMIFS(СВЦЭМ!$D$33:$D$776,СВЦЭМ!$A$33:$A$776,$A29,СВЦЭМ!$B$33:$B$776,E$11)+'СЕТ СН'!$F$14+СВЦЭМ!$D$10+'СЕТ СН'!$F$8*'СЕТ СН'!$F$9-'СЕТ СН'!$F$26</f>
        <v>1124.9622121899999</v>
      </c>
      <c r="F29" s="36">
        <f>SUMIFS(СВЦЭМ!$D$33:$D$776,СВЦЭМ!$A$33:$A$776,$A29,СВЦЭМ!$B$33:$B$776,F$11)+'СЕТ СН'!$F$14+СВЦЭМ!$D$10+'СЕТ СН'!$F$8*'СЕТ СН'!$F$9-'СЕТ СН'!$F$26</f>
        <v>1120.86030246</v>
      </c>
      <c r="G29" s="36">
        <f>SUMIFS(СВЦЭМ!$D$33:$D$776,СВЦЭМ!$A$33:$A$776,$A29,СВЦЭМ!$B$33:$B$776,G$11)+'СЕТ СН'!$F$14+СВЦЭМ!$D$10+'СЕТ СН'!$F$8*'СЕТ СН'!$F$9-'СЕТ СН'!$F$26</f>
        <v>1102.4391475699999</v>
      </c>
      <c r="H29" s="36">
        <f>SUMIFS(СВЦЭМ!$D$33:$D$776,СВЦЭМ!$A$33:$A$776,$A29,СВЦЭМ!$B$33:$B$776,H$11)+'СЕТ СН'!$F$14+СВЦЭМ!$D$10+'СЕТ СН'!$F$8*'СЕТ СН'!$F$9-'СЕТ СН'!$F$26</f>
        <v>1102.5540155599999</v>
      </c>
      <c r="I29" s="36">
        <f>SUMIFS(СВЦЭМ!$D$33:$D$776,СВЦЭМ!$A$33:$A$776,$A29,СВЦЭМ!$B$33:$B$776,I$11)+'СЕТ СН'!$F$14+СВЦЭМ!$D$10+'СЕТ СН'!$F$8*'СЕТ СН'!$F$9-'СЕТ СН'!$F$26</f>
        <v>1083.03235438</v>
      </c>
      <c r="J29" s="36">
        <f>SUMIFS(СВЦЭМ!$D$33:$D$776,СВЦЭМ!$A$33:$A$776,$A29,СВЦЭМ!$B$33:$B$776,J$11)+'СЕТ СН'!$F$14+СВЦЭМ!$D$10+'СЕТ СН'!$F$8*'СЕТ СН'!$F$9-'СЕТ СН'!$F$26</f>
        <v>1057.27900077</v>
      </c>
      <c r="K29" s="36">
        <f>SUMIFS(СВЦЭМ!$D$33:$D$776,СВЦЭМ!$A$33:$A$776,$A29,СВЦЭМ!$B$33:$B$776,K$11)+'СЕТ СН'!$F$14+СВЦЭМ!$D$10+'СЕТ СН'!$F$8*'СЕТ СН'!$F$9-'СЕТ СН'!$F$26</f>
        <v>1046.1752130799998</v>
      </c>
      <c r="L29" s="36">
        <f>SUMIFS(СВЦЭМ!$D$33:$D$776,СВЦЭМ!$A$33:$A$776,$A29,СВЦЭМ!$B$33:$B$776,L$11)+'СЕТ СН'!$F$14+СВЦЭМ!$D$10+'СЕТ СН'!$F$8*'СЕТ СН'!$F$9-'СЕТ СН'!$F$26</f>
        <v>1015.40117632</v>
      </c>
      <c r="M29" s="36">
        <f>SUMIFS(СВЦЭМ!$D$33:$D$776,СВЦЭМ!$A$33:$A$776,$A29,СВЦЭМ!$B$33:$B$776,M$11)+'СЕТ СН'!$F$14+СВЦЭМ!$D$10+'СЕТ СН'!$F$8*'СЕТ СН'!$F$9-'СЕТ СН'!$F$26</f>
        <v>990.69894342999999</v>
      </c>
      <c r="N29" s="36">
        <f>SUMIFS(СВЦЭМ!$D$33:$D$776,СВЦЭМ!$A$33:$A$776,$A29,СВЦЭМ!$B$33:$B$776,N$11)+'СЕТ СН'!$F$14+СВЦЭМ!$D$10+'СЕТ СН'!$F$8*'СЕТ СН'!$F$9-'СЕТ СН'!$F$26</f>
        <v>978.00657333999993</v>
      </c>
      <c r="O29" s="36">
        <f>SUMIFS(СВЦЭМ!$D$33:$D$776,СВЦЭМ!$A$33:$A$776,$A29,СВЦЭМ!$B$33:$B$776,O$11)+'СЕТ СН'!$F$14+СВЦЭМ!$D$10+'СЕТ СН'!$F$8*'СЕТ СН'!$F$9-'СЕТ СН'!$F$26</f>
        <v>976.36256459000003</v>
      </c>
      <c r="P29" s="36">
        <f>SUMIFS(СВЦЭМ!$D$33:$D$776,СВЦЭМ!$A$33:$A$776,$A29,СВЦЭМ!$B$33:$B$776,P$11)+'СЕТ СН'!$F$14+СВЦЭМ!$D$10+'СЕТ СН'!$F$8*'СЕТ СН'!$F$9-'СЕТ СН'!$F$26</f>
        <v>978.68471102000001</v>
      </c>
      <c r="Q29" s="36">
        <f>SUMIFS(СВЦЭМ!$D$33:$D$776,СВЦЭМ!$A$33:$A$776,$A29,СВЦЭМ!$B$33:$B$776,Q$11)+'СЕТ СН'!$F$14+СВЦЭМ!$D$10+'СЕТ СН'!$F$8*'СЕТ СН'!$F$9-'СЕТ СН'!$F$26</f>
        <v>978.19585255000004</v>
      </c>
      <c r="R29" s="36">
        <f>SUMIFS(СВЦЭМ!$D$33:$D$776,СВЦЭМ!$A$33:$A$776,$A29,СВЦЭМ!$B$33:$B$776,R$11)+'СЕТ СН'!$F$14+СВЦЭМ!$D$10+'СЕТ СН'!$F$8*'СЕТ СН'!$F$9-'СЕТ СН'!$F$26</f>
        <v>971.51836788000003</v>
      </c>
      <c r="S29" s="36">
        <f>SUMIFS(СВЦЭМ!$D$33:$D$776,СВЦЭМ!$A$33:$A$776,$A29,СВЦЭМ!$B$33:$B$776,S$11)+'СЕТ СН'!$F$14+СВЦЭМ!$D$10+'СЕТ СН'!$F$8*'СЕТ СН'!$F$9-'СЕТ СН'!$F$26</f>
        <v>991.50838264000004</v>
      </c>
      <c r="T29" s="36">
        <f>SUMIFS(СВЦЭМ!$D$33:$D$776,СВЦЭМ!$A$33:$A$776,$A29,СВЦЭМ!$B$33:$B$776,T$11)+'СЕТ СН'!$F$14+СВЦЭМ!$D$10+'СЕТ СН'!$F$8*'СЕТ СН'!$F$9-'СЕТ СН'!$F$26</f>
        <v>1010.42273369</v>
      </c>
      <c r="U29" s="36">
        <f>SUMIFS(СВЦЭМ!$D$33:$D$776,СВЦЭМ!$A$33:$A$776,$A29,СВЦЭМ!$B$33:$B$776,U$11)+'СЕТ СН'!$F$14+СВЦЭМ!$D$10+'СЕТ СН'!$F$8*'СЕТ СН'!$F$9-'СЕТ СН'!$F$26</f>
        <v>1008.79119799</v>
      </c>
      <c r="V29" s="36">
        <f>SUMIFS(СВЦЭМ!$D$33:$D$776,СВЦЭМ!$A$33:$A$776,$A29,СВЦЭМ!$B$33:$B$776,V$11)+'СЕТ СН'!$F$14+СВЦЭМ!$D$10+'СЕТ СН'!$F$8*'СЕТ СН'!$F$9-'СЕТ СН'!$F$26</f>
        <v>999.01337441999999</v>
      </c>
      <c r="W29" s="36">
        <f>SUMIFS(СВЦЭМ!$D$33:$D$776,СВЦЭМ!$A$33:$A$776,$A29,СВЦЭМ!$B$33:$B$776,W$11)+'СЕТ СН'!$F$14+СВЦЭМ!$D$10+'СЕТ СН'!$F$8*'СЕТ СН'!$F$9-'СЕТ СН'!$F$26</f>
        <v>990.29817250999997</v>
      </c>
      <c r="X29" s="36">
        <f>SUMIFS(СВЦЭМ!$D$33:$D$776,СВЦЭМ!$A$33:$A$776,$A29,СВЦЭМ!$B$33:$B$776,X$11)+'СЕТ СН'!$F$14+СВЦЭМ!$D$10+'СЕТ СН'!$F$8*'СЕТ СН'!$F$9-'СЕТ СН'!$F$26</f>
        <v>981.12691907999999</v>
      </c>
      <c r="Y29" s="36">
        <f>SUMIFS(СВЦЭМ!$D$33:$D$776,СВЦЭМ!$A$33:$A$776,$A29,СВЦЭМ!$B$33:$B$776,Y$11)+'СЕТ СН'!$F$14+СВЦЭМ!$D$10+'СЕТ СН'!$F$8*'СЕТ СН'!$F$9-'СЕТ СН'!$F$26</f>
        <v>986.15189894000002</v>
      </c>
    </row>
    <row r="30" spans="1:25" ht="15.75" x14ac:dyDescent="0.2">
      <c r="A30" s="35">
        <f t="shared" si="0"/>
        <v>44154</v>
      </c>
      <c r="B30" s="36">
        <f>SUMIFS(СВЦЭМ!$D$33:$D$776,СВЦЭМ!$A$33:$A$776,$A30,СВЦЭМ!$B$33:$B$776,B$11)+'СЕТ СН'!$F$14+СВЦЭМ!$D$10+'СЕТ СН'!$F$8*'СЕТ СН'!$F$9-'СЕТ СН'!$F$26</f>
        <v>1056.61821364</v>
      </c>
      <c r="C30" s="36">
        <f>SUMIFS(СВЦЭМ!$D$33:$D$776,СВЦЭМ!$A$33:$A$776,$A30,СВЦЭМ!$B$33:$B$776,C$11)+'СЕТ СН'!$F$14+СВЦЭМ!$D$10+'СЕТ СН'!$F$8*'СЕТ СН'!$F$9-'СЕТ СН'!$F$26</f>
        <v>1120.01563837</v>
      </c>
      <c r="D30" s="36">
        <f>SUMIFS(СВЦЭМ!$D$33:$D$776,СВЦЭМ!$A$33:$A$776,$A30,СВЦЭМ!$B$33:$B$776,D$11)+'СЕТ СН'!$F$14+СВЦЭМ!$D$10+'СЕТ СН'!$F$8*'СЕТ СН'!$F$9-'СЕТ СН'!$F$26</f>
        <v>1149.58885143</v>
      </c>
      <c r="E30" s="36">
        <f>SUMIFS(СВЦЭМ!$D$33:$D$776,СВЦЭМ!$A$33:$A$776,$A30,СВЦЭМ!$B$33:$B$776,E$11)+'СЕТ СН'!$F$14+СВЦЭМ!$D$10+'СЕТ СН'!$F$8*'СЕТ СН'!$F$9-'СЕТ СН'!$F$26</f>
        <v>1153.00752362</v>
      </c>
      <c r="F30" s="36">
        <f>SUMIFS(СВЦЭМ!$D$33:$D$776,СВЦЭМ!$A$33:$A$776,$A30,СВЦЭМ!$B$33:$B$776,F$11)+'СЕТ СН'!$F$14+СВЦЭМ!$D$10+'СЕТ СН'!$F$8*'СЕТ СН'!$F$9-'СЕТ СН'!$F$26</f>
        <v>1150.7156316799999</v>
      </c>
      <c r="G30" s="36">
        <f>SUMIFS(СВЦЭМ!$D$33:$D$776,СВЦЭМ!$A$33:$A$776,$A30,СВЦЭМ!$B$33:$B$776,G$11)+'СЕТ СН'!$F$14+СВЦЭМ!$D$10+'СЕТ СН'!$F$8*'СЕТ СН'!$F$9-'СЕТ СН'!$F$26</f>
        <v>1151.7688164899998</v>
      </c>
      <c r="H30" s="36">
        <f>SUMIFS(СВЦЭМ!$D$33:$D$776,СВЦЭМ!$A$33:$A$776,$A30,СВЦЭМ!$B$33:$B$776,H$11)+'СЕТ СН'!$F$14+СВЦЭМ!$D$10+'СЕТ СН'!$F$8*'СЕТ СН'!$F$9-'СЕТ СН'!$F$26</f>
        <v>1129.8978350899999</v>
      </c>
      <c r="I30" s="36">
        <f>SUMIFS(СВЦЭМ!$D$33:$D$776,СВЦЭМ!$A$33:$A$776,$A30,СВЦЭМ!$B$33:$B$776,I$11)+'СЕТ СН'!$F$14+СВЦЭМ!$D$10+'СЕТ СН'!$F$8*'СЕТ СН'!$F$9-'СЕТ СН'!$F$26</f>
        <v>1084.3841759499999</v>
      </c>
      <c r="J30" s="36">
        <f>SUMIFS(СВЦЭМ!$D$33:$D$776,СВЦЭМ!$A$33:$A$776,$A30,СВЦЭМ!$B$33:$B$776,J$11)+'СЕТ СН'!$F$14+СВЦЭМ!$D$10+'СЕТ СН'!$F$8*'СЕТ СН'!$F$9-'СЕТ СН'!$F$26</f>
        <v>1056.0520929899999</v>
      </c>
      <c r="K30" s="36">
        <f>SUMIFS(СВЦЭМ!$D$33:$D$776,СВЦЭМ!$A$33:$A$776,$A30,СВЦЭМ!$B$33:$B$776,K$11)+'СЕТ СН'!$F$14+СВЦЭМ!$D$10+'СЕТ СН'!$F$8*'СЕТ СН'!$F$9-'СЕТ СН'!$F$26</f>
        <v>1050.19081708</v>
      </c>
      <c r="L30" s="36">
        <f>SUMIFS(СВЦЭМ!$D$33:$D$776,СВЦЭМ!$A$33:$A$776,$A30,СВЦЭМ!$B$33:$B$776,L$11)+'СЕТ СН'!$F$14+СВЦЭМ!$D$10+'СЕТ СН'!$F$8*'СЕТ СН'!$F$9-'СЕТ СН'!$F$26</f>
        <v>1018.59152546</v>
      </c>
      <c r="M30" s="36">
        <f>SUMIFS(СВЦЭМ!$D$33:$D$776,СВЦЭМ!$A$33:$A$776,$A30,СВЦЭМ!$B$33:$B$776,M$11)+'СЕТ СН'!$F$14+СВЦЭМ!$D$10+'СЕТ СН'!$F$8*'СЕТ СН'!$F$9-'СЕТ СН'!$F$26</f>
        <v>993.14346891000002</v>
      </c>
      <c r="N30" s="36">
        <f>SUMIFS(СВЦЭМ!$D$33:$D$776,СВЦЭМ!$A$33:$A$776,$A30,СВЦЭМ!$B$33:$B$776,N$11)+'СЕТ СН'!$F$14+СВЦЭМ!$D$10+'СЕТ СН'!$F$8*'СЕТ СН'!$F$9-'СЕТ СН'!$F$26</f>
        <v>978.43524148999995</v>
      </c>
      <c r="O30" s="36">
        <f>SUMIFS(СВЦЭМ!$D$33:$D$776,СВЦЭМ!$A$33:$A$776,$A30,СВЦЭМ!$B$33:$B$776,O$11)+'СЕТ СН'!$F$14+СВЦЭМ!$D$10+'СЕТ СН'!$F$8*'СЕТ СН'!$F$9-'СЕТ СН'!$F$26</f>
        <v>984.00036792000003</v>
      </c>
      <c r="P30" s="36">
        <f>SUMIFS(СВЦЭМ!$D$33:$D$776,СВЦЭМ!$A$33:$A$776,$A30,СВЦЭМ!$B$33:$B$776,P$11)+'СЕТ СН'!$F$14+СВЦЭМ!$D$10+'СЕТ СН'!$F$8*'СЕТ СН'!$F$9-'СЕТ СН'!$F$26</f>
        <v>990.19619969999997</v>
      </c>
      <c r="Q30" s="36">
        <f>SUMIFS(СВЦЭМ!$D$33:$D$776,СВЦЭМ!$A$33:$A$776,$A30,СВЦЭМ!$B$33:$B$776,Q$11)+'СЕТ СН'!$F$14+СВЦЭМ!$D$10+'СЕТ СН'!$F$8*'СЕТ СН'!$F$9-'СЕТ СН'!$F$26</f>
        <v>991.91252580000003</v>
      </c>
      <c r="R30" s="36">
        <f>SUMIFS(СВЦЭМ!$D$33:$D$776,СВЦЭМ!$A$33:$A$776,$A30,СВЦЭМ!$B$33:$B$776,R$11)+'СЕТ СН'!$F$14+СВЦЭМ!$D$10+'СЕТ СН'!$F$8*'СЕТ СН'!$F$9-'СЕТ СН'!$F$26</f>
        <v>986.76229653999997</v>
      </c>
      <c r="S30" s="36">
        <f>SUMIFS(СВЦЭМ!$D$33:$D$776,СВЦЭМ!$A$33:$A$776,$A30,СВЦЭМ!$B$33:$B$776,S$11)+'СЕТ СН'!$F$14+СВЦЭМ!$D$10+'СЕТ СН'!$F$8*'СЕТ СН'!$F$9-'СЕТ СН'!$F$26</f>
        <v>988.35795927999993</v>
      </c>
      <c r="T30" s="36">
        <f>SUMIFS(СВЦЭМ!$D$33:$D$776,СВЦЭМ!$A$33:$A$776,$A30,СВЦЭМ!$B$33:$B$776,T$11)+'СЕТ СН'!$F$14+СВЦЭМ!$D$10+'СЕТ СН'!$F$8*'СЕТ СН'!$F$9-'СЕТ СН'!$F$26</f>
        <v>1004.81134258</v>
      </c>
      <c r="U30" s="36">
        <f>SUMIFS(СВЦЭМ!$D$33:$D$776,СВЦЭМ!$A$33:$A$776,$A30,СВЦЭМ!$B$33:$B$776,U$11)+'СЕТ СН'!$F$14+СВЦЭМ!$D$10+'СЕТ СН'!$F$8*'СЕТ СН'!$F$9-'СЕТ СН'!$F$26</f>
        <v>999.86111080000001</v>
      </c>
      <c r="V30" s="36">
        <f>SUMIFS(СВЦЭМ!$D$33:$D$776,СВЦЭМ!$A$33:$A$776,$A30,СВЦЭМ!$B$33:$B$776,V$11)+'СЕТ СН'!$F$14+СВЦЭМ!$D$10+'СЕТ СН'!$F$8*'СЕТ СН'!$F$9-'СЕТ СН'!$F$26</f>
        <v>984.60801816000003</v>
      </c>
      <c r="W30" s="36">
        <f>SUMIFS(СВЦЭМ!$D$33:$D$776,СВЦЭМ!$A$33:$A$776,$A30,СВЦЭМ!$B$33:$B$776,W$11)+'СЕТ СН'!$F$14+СВЦЭМ!$D$10+'СЕТ СН'!$F$8*'СЕТ СН'!$F$9-'СЕТ СН'!$F$26</f>
        <v>974.37104270999998</v>
      </c>
      <c r="X30" s="36">
        <f>SUMIFS(СВЦЭМ!$D$33:$D$776,СВЦЭМ!$A$33:$A$776,$A30,СВЦЭМ!$B$33:$B$776,X$11)+'СЕТ СН'!$F$14+СВЦЭМ!$D$10+'СЕТ СН'!$F$8*'СЕТ СН'!$F$9-'СЕТ СН'!$F$26</f>
        <v>966.12811126999998</v>
      </c>
      <c r="Y30" s="36">
        <f>SUMIFS(СВЦЭМ!$D$33:$D$776,СВЦЭМ!$A$33:$A$776,$A30,СВЦЭМ!$B$33:$B$776,Y$11)+'СЕТ СН'!$F$14+СВЦЭМ!$D$10+'СЕТ СН'!$F$8*'СЕТ СН'!$F$9-'СЕТ СН'!$F$26</f>
        <v>962.98982691000003</v>
      </c>
    </row>
    <row r="31" spans="1:25" ht="15.75" x14ac:dyDescent="0.2">
      <c r="A31" s="35">
        <f t="shared" si="0"/>
        <v>44155</v>
      </c>
      <c r="B31" s="36">
        <f>SUMIFS(СВЦЭМ!$D$33:$D$776,СВЦЭМ!$A$33:$A$776,$A31,СВЦЭМ!$B$33:$B$776,B$11)+'СЕТ СН'!$F$14+СВЦЭМ!$D$10+'СЕТ СН'!$F$8*'СЕТ СН'!$F$9-'СЕТ СН'!$F$26</f>
        <v>1037.19690569</v>
      </c>
      <c r="C31" s="36">
        <f>SUMIFS(СВЦЭМ!$D$33:$D$776,СВЦЭМ!$A$33:$A$776,$A31,СВЦЭМ!$B$33:$B$776,C$11)+'СЕТ СН'!$F$14+СВЦЭМ!$D$10+'СЕТ СН'!$F$8*'СЕТ СН'!$F$9-'СЕТ СН'!$F$26</f>
        <v>1124.5747176299999</v>
      </c>
      <c r="D31" s="36">
        <f>SUMIFS(СВЦЭМ!$D$33:$D$776,СВЦЭМ!$A$33:$A$776,$A31,СВЦЭМ!$B$33:$B$776,D$11)+'СЕТ СН'!$F$14+СВЦЭМ!$D$10+'СЕТ СН'!$F$8*'СЕТ СН'!$F$9-'СЕТ СН'!$F$26</f>
        <v>1171.0273048899999</v>
      </c>
      <c r="E31" s="36">
        <f>SUMIFS(СВЦЭМ!$D$33:$D$776,СВЦЭМ!$A$33:$A$776,$A31,СВЦЭМ!$B$33:$B$776,E$11)+'СЕТ СН'!$F$14+СВЦЭМ!$D$10+'СЕТ СН'!$F$8*'СЕТ СН'!$F$9-'СЕТ СН'!$F$26</f>
        <v>1183.5080544099999</v>
      </c>
      <c r="F31" s="36">
        <f>SUMIFS(СВЦЭМ!$D$33:$D$776,СВЦЭМ!$A$33:$A$776,$A31,СВЦЭМ!$B$33:$B$776,F$11)+'СЕТ СН'!$F$14+СВЦЭМ!$D$10+'СЕТ СН'!$F$8*'СЕТ СН'!$F$9-'СЕТ СН'!$F$26</f>
        <v>1178.9492288299998</v>
      </c>
      <c r="G31" s="36">
        <f>SUMIFS(СВЦЭМ!$D$33:$D$776,СВЦЭМ!$A$33:$A$776,$A31,СВЦЭМ!$B$33:$B$776,G$11)+'СЕТ СН'!$F$14+СВЦЭМ!$D$10+'СЕТ СН'!$F$8*'СЕТ СН'!$F$9-'СЕТ СН'!$F$26</f>
        <v>1162.24504269</v>
      </c>
      <c r="H31" s="36">
        <f>SUMIFS(СВЦЭМ!$D$33:$D$776,СВЦЭМ!$A$33:$A$776,$A31,СВЦЭМ!$B$33:$B$776,H$11)+'СЕТ СН'!$F$14+СВЦЭМ!$D$10+'СЕТ СН'!$F$8*'СЕТ СН'!$F$9-'СЕТ СН'!$F$26</f>
        <v>1117.3021008799999</v>
      </c>
      <c r="I31" s="36">
        <f>SUMIFS(СВЦЭМ!$D$33:$D$776,СВЦЭМ!$A$33:$A$776,$A31,СВЦЭМ!$B$33:$B$776,I$11)+'СЕТ СН'!$F$14+СВЦЭМ!$D$10+'СЕТ СН'!$F$8*'СЕТ СН'!$F$9-'СЕТ СН'!$F$26</f>
        <v>1073.2688363999998</v>
      </c>
      <c r="J31" s="36">
        <f>SUMIFS(СВЦЭМ!$D$33:$D$776,СВЦЭМ!$A$33:$A$776,$A31,СВЦЭМ!$B$33:$B$776,J$11)+'СЕТ СН'!$F$14+СВЦЭМ!$D$10+'СЕТ СН'!$F$8*'СЕТ СН'!$F$9-'СЕТ СН'!$F$26</f>
        <v>1055.43138228</v>
      </c>
      <c r="K31" s="36">
        <f>SUMIFS(СВЦЭМ!$D$33:$D$776,СВЦЭМ!$A$33:$A$776,$A31,СВЦЭМ!$B$33:$B$776,K$11)+'СЕТ СН'!$F$14+СВЦЭМ!$D$10+'СЕТ СН'!$F$8*'СЕТ СН'!$F$9-'СЕТ СН'!$F$26</f>
        <v>1050.60815241</v>
      </c>
      <c r="L31" s="36">
        <f>SUMIFS(СВЦЭМ!$D$33:$D$776,СВЦЭМ!$A$33:$A$776,$A31,СВЦЭМ!$B$33:$B$776,L$11)+'СЕТ СН'!$F$14+СВЦЭМ!$D$10+'СЕТ СН'!$F$8*'СЕТ СН'!$F$9-'СЕТ СН'!$F$26</f>
        <v>1028.9875815999999</v>
      </c>
      <c r="M31" s="36">
        <f>SUMIFS(СВЦЭМ!$D$33:$D$776,СВЦЭМ!$A$33:$A$776,$A31,СВЦЭМ!$B$33:$B$776,M$11)+'СЕТ СН'!$F$14+СВЦЭМ!$D$10+'СЕТ СН'!$F$8*'СЕТ СН'!$F$9-'СЕТ СН'!$F$26</f>
        <v>980.94451062999997</v>
      </c>
      <c r="N31" s="36">
        <f>SUMIFS(СВЦЭМ!$D$33:$D$776,СВЦЭМ!$A$33:$A$776,$A31,СВЦЭМ!$B$33:$B$776,N$11)+'СЕТ СН'!$F$14+СВЦЭМ!$D$10+'СЕТ СН'!$F$8*'СЕТ СН'!$F$9-'СЕТ СН'!$F$26</f>
        <v>968.60128839000004</v>
      </c>
      <c r="O31" s="36">
        <f>SUMIFS(СВЦЭМ!$D$33:$D$776,СВЦЭМ!$A$33:$A$776,$A31,СВЦЭМ!$B$33:$B$776,O$11)+'СЕТ СН'!$F$14+СВЦЭМ!$D$10+'СЕТ СН'!$F$8*'СЕТ СН'!$F$9-'СЕТ СН'!$F$26</f>
        <v>972.35798583999997</v>
      </c>
      <c r="P31" s="36">
        <f>SUMIFS(СВЦЭМ!$D$33:$D$776,СВЦЭМ!$A$33:$A$776,$A31,СВЦЭМ!$B$33:$B$776,P$11)+'СЕТ СН'!$F$14+СВЦЭМ!$D$10+'СЕТ СН'!$F$8*'СЕТ СН'!$F$9-'СЕТ СН'!$F$26</f>
        <v>979.56195003999994</v>
      </c>
      <c r="Q31" s="36">
        <f>SUMIFS(СВЦЭМ!$D$33:$D$776,СВЦЭМ!$A$33:$A$776,$A31,СВЦЭМ!$B$33:$B$776,Q$11)+'СЕТ СН'!$F$14+СВЦЭМ!$D$10+'СЕТ СН'!$F$8*'СЕТ СН'!$F$9-'СЕТ СН'!$F$26</f>
        <v>979.52159960999995</v>
      </c>
      <c r="R31" s="36">
        <f>SUMIFS(СВЦЭМ!$D$33:$D$776,СВЦЭМ!$A$33:$A$776,$A31,СВЦЭМ!$B$33:$B$776,R$11)+'СЕТ СН'!$F$14+СВЦЭМ!$D$10+'СЕТ СН'!$F$8*'СЕТ СН'!$F$9-'СЕТ СН'!$F$26</f>
        <v>972.49829633000002</v>
      </c>
      <c r="S31" s="36">
        <f>SUMIFS(СВЦЭМ!$D$33:$D$776,СВЦЭМ!$A$33:$A$776,$A31,СВЦЭМ!$B$33:$B$776,S$11)+'СЕТ СН'!$F$14+СВЦЭМ!$D$10+'СЕТ СН'!$F$8*'СЕТ СН'!$F$9-'СЕТ СН'!$F$26</f>
        <v>942.27397990999998</v>
      </c>
      <c r="T31" s="36">
        <f>SUMIFS(СВЦЭМ!$D$33:$D$776,СВЦЭМ!$A$33:$A$776,$A31,СВЦЭМ!$B$33:$B$776,T$11)+'СЕТ СН'!$F$14+СВЦЭМ!$D$10+'СЕТ СН'!$F$8*'СЕТ СН'!$F$9-'СЕТ СН'!$F$26</f>
        <v>929.19809768999994</v>
      </c>
      <c r="U31" s="36">
        <f>SUMIFS(СВЦЭМ!$D$33:$D$776,СВЦЭМ!$A$33:$A$776,$A31,СВЦЭМ!$B$33:$B$776,U$11)+'СЕТ СН'!$F$14+СВЦЭМ!$D$10+'СЕТ СН'!$F$8*'СЕТ СН'!$F$9-'СЕТ СН'!$F$26</f>
        <v>934.28470162999997</v>
      </c>
      <c r="V31" s="36">
        <f>SUMIFS(СВЦЭМ!$D$33:$D$776,СВЦЭМ!$A$33:$A$776,$A31,СВЦЭМ!$B$33:$B$776,V$11)+'СЕТ СН'!$F$14+СВЦЭМ!$D$10+'СЕТ СН'!$F$8*'СЕТ СН'!$F$9-'СЕТ СН'!$F$26</f>
        <v>942.18261441999994</v>
      </c>
      <c r="W31" s="36">
        <f>SUMIFS(СВЦЭМ!$D$33:$D$776,СВЦЭМ!$A$33:$A$776,$A31,СВЦЭМ!$B$33:$B$776,W$11)+'СЕТ СН'!$F$14+СВЦЭМ!$D$10+'СЕТ СН'!$F$8*'СЕТ СН'!$F$9-'СЕТ СН'!$F$26</f>
        <v>952.70740789000001</v>
      </c>
      <c r="X31" s="36">
        <f>SUMIFS(СВЦЭМ!$D$33:$D$776,СВЦЭМ!$A$33:$A$776,$A31,СВЦЭМ!$B$33:$B$776,X$11)+'СЕТ СН'!$F$14+СВЦЭМ!$D$10+'СЕТ СН'!$F$8*'СЕТ СН'!$F$9-'СЕТ СН'!$F$26</f>
        <v>952.49162385</v>
      </c>
      <c r="Y31" s="36">
        <f>SUMIFS(СВЦЭМ!$D$33:$D$776,СВЦЭМ!$A$33:$A$776,$A31,СВЦЭМ!$B$33:$B$776,Y$11)+'СЕТ СН'!$F$14+СВЦЭМ!$D$10+'СЕТ СН'!$F$8*'СЕТ СН'!$F$9-'СЕТ СН'!$F$26</f>
        <v>968.21055534000004</v>
      </c>
    </row>
    <row r="32" spans="1:25" ht="15.75" x14ac:dyDescent="0.2">
      <c r="A32" s="35">
        <f t="shared" si="0"/>
        <v>44156</v>
      </c>
      <c r="B32" s="36">
        <f>SUMIFS(СВЦЭМ!$D$33:$D$776,СВЦЭМ!$A$33:$A$776,$A32,СВЦЭМ!$B$33:$B$776,B$11)+'СЕТ СН'!$F$14+СВЦЭМ!$D$10+'СЕТ СН'!$F$8*'СЕТ СН'!$F$9-'СЕТ СН'!$F$26</f>
        <v>1053.43721583</v>
      </c>
      <c r="C32" s="36">
        <f>SUMIFS(СВЦЭМ!$D$33:$D$776,СВЦЭМ!$A$33:$A$776,$A32,СВЦЭМ!$B$33:$B$776,C$11)+'СЕТ СН'!$F$14+СВЦЭМ!$D$10+'СЕТ СН'!$F$8*'СЕТ СН'!$F$9-'СЕТ СН'!$F$26</f>
        <v>1103.6467666599999</v>
      </c>
      <c r="D32" s="36">
        <f>SUMIFS(СВЦЭМ!$D$33:$D$776,СВЦЭМ!$A$33:$A$776,$A32,СВЦЭМ!$B$33:$B$776,D$11)+'СЕТ СН'!$F$14+СВЦЭМ!$D$10+'СЕТ СН'!$F$8*'СЕТ СН'!$F$9-'СЕТ СН'!$F$26</f>
        <v>1156.0545156199998</v>
      </c>
      <c r="E32" s="36">
        <f>SUMIFS(СВЦЭМ!$D$33:$D$776,СВЦЭМ!$A$33:$A$776,$A32,СВЦЭМ!$B$33:$B$776,E$11)+'СЕТ СН'!$F$14+СВЦЭМ!$D$10+'СЕТ СН'!$F$8*'СЕТ СН'!$F$9-'СЕТ СН'!$F$26</f>
        <v>1160.2037463399997</v>
      </c>
      <c r="F32" s="36">
        <f>SUMIFS(СВЦЭМ!$D$33:$D$776,СВЦЭМ!$A$33:$A$776,$A32,СВЦЭМ!$B$33:$B$776,F$11)+'СЕТ СН'!$F$14+СВЦЭМ!$D$10+'СЕТ СН'!$F$8*'СЕТ СН'!$F$9-'СЕТ СН'!$F$26</f>
        <v>1157.5892489299999</v>
      </c>
      <c r="G32" s="36">
        <f>SUMIFS(СВЦЭМ!$D$33:$D$776,СВЦЭМ!$A$33:$A$776,$A32,СВЦЭМ!$B$33:$B$776,G$11)+'СЕТ СН'!$F$14+СВЦЭМ!$D$10+'СЕТ СН'!$F$8*'СЕТ СН'!$F$9-'СЕТ СН'!$F$26</f>
        <v>1143.29967491</v>
      </c>
      <c r="H32" s="36">
        <f>SUMIFS(СВЦЭМ!$D$33:$D$776,СВЦЭМ!$A$33:$A$776,$A32,СВЦЭМ!$B$33:$B$776,H$11)+'СЕТ СН'!$F$14+СВЦЭМ!$D$10+'СЕТ СН'!$F$8*'СЕТ СН'!$F$9-'СЕТ СН'!$F$26</f>
        <v>1127.6490424799999</v>
      </c>
      <c r="I32" s="36">
        <f>SUMIFS(СВЦЭМ!$D$33:$D$776,СВЦЭМ!$A$33:$A$776,$A32,СВЦЭМ!$B$33:$B$776,I$11)+'СЕТ СН'!$F$14+СВЦЭМ!$D$10+'СЕТ СН'!$F$8*'СЕТ СН'!$F$9-'СЕТ СН'!$F$26</f>
        <v>1094.87497841</v>
      </c>
      <c r="J32" s="36">
        <f>SUMIFS(СВЦЭМ!$D$33:$D$776,СВЦЭМ!$A$33:$A$776,$A32,СВЦЭМ!$B$33:$B$776,J$11)+'СЕТ СН'!$F$14+СВЦЭМ!$D$10+'СЕТ СН'!$F$8*'СЕТ СН'!$F$9-'СЕТ СН'!$F$26</f>
        <v>1059.8475995599999</v>
      </c>
      <c r="K32" s="36">
        <f>SUMIFS(СВЦЭМ!$D$33:$D$776,СВЦЭМ!$A$33:$A$776,$A32,СВЦЭМ!$B$33:$B$776,K$11)+'СЕТ СН'!$F$14+СВЦЭМ!$D$10+'СЕТ СН'!$F$8*'СЕТ СН'!$F$9-'СЕТ СН'!$F$26</f>
        <v>1030.9396086199999</v>
      </c>
      <c r="L32" s="36">
        <f>SUMIFS(СВЦЭМ!$D$33:$D$776,СВЦЭМ!$A$33:$A$776,$A32,СВЦЭМ!$B$33:$B$776,L$11)+'СЕТ СН'!$F$14+СВЦЭМ!$D$10+'СЕТ СН'!$F$8*'СЕТ СН'!$F$9-'СЕТ СН'!$F$26</f>
        <v>984.71844139999996</v>
      </c>
      <c r="M32" s="36">
        <f>SUMIFS(СВЦЭМ!$D$33:$D$776,СВЦЭМ!$A$33:$A$776,$A32,СВЦЭМ!$B$33:$B$776,M$11)+'СЕТ СН'!$F$14+СВЦЭМ!$D$10+'СЕТ СН'!$F$8*'СЕТ СН'!$F$9-'СЕТ СН'!$F$26</f>
        <v>945.68604230999995</v>
      </c>
      <c r="N32" s="36">
        <f>SUMIFS(СВЦЭМ!$D$33:$D$776,СВЦЭМ!$A$33:$A$776,$A32,СВЦЭМ!$B$33:$B$776,N$11)+'СЕТ СН'!$F$14+СВЦЭМ!$D$10+'СЕТ СН'!$F$8*'СЕТ СН'!$F$9-'СЕТ СН'!$F$26</f>
        <v>936.18931796999993</v>
      </c>
      <c r="O32" s="36">
        <f>SUMIFS(СВЦЭМ!$D$33:$D$776,СВЦЭМ!$A$33:$A$776,$A32,СВЦЭМ!$B$33:$B$776,O$11)+'СЕТ СН'!$F$14+СВЦЭМ!$D$10+'СЕТ СН'!$F$8*'СЕТ СН'!$F$9-'СЕТ СН'!$F$26</f>
        <v>941.13329955999995</v>
      </c>
      <c r="P32" s="36">
        <f>SUMIFS(СВЦЭМ!$D$33:$D$776,СВЦЭМ!$A$33:$A$776,$A32,СВЦЭМ!$B$33:$B$776,P$11)+'СЕТ СН'!$F$14+СВЦЭМ!$D$10+'СЕТ СН'!$F$8*'СЕТ СН'!$F$9-'СЕТ СН'!$F$26</f>
        <v>951.41339104999997</v>
      </c>
      <c r="Q32" s="36">
        <f>SUMIFS(СВЦЭМ!$D$33:$D$776,СВЦЭМ!$A$33:$A$776,$A32,СВЦЭМ!$B$33:$B$776,Q$11)+'СЕТ СН'!$F$14+СВЦЭМ!$D$10+'СЕТ СН'!$F$8*'СЕТ СН'!$F$9-'СЕТ СН'!$F$26</f>
        <v>939.41340801000001</v>
      </c>
      <c r="R32" s="36">
        <f>SUMIFS(СВЦЭМ!$D$33:$D$776,СВЦЭМ!$A$33:$A$776,$A32,СВЦЭМ!$B$33:$B$776,R$11)+'СЕТ СН'!$F$14+СВЦЭМ!$D$10+'СЕТ СН'!$F$8*'СЕТ СН'!$F$9-'СЕТ СН'!$F$26</f>
        <v>931.03890639999997</v>
      </c>
      <c r="S32" s="36">
        <f>SUMIFS(СВЦЭМ!$D$33:$D$776,СВЦЭМ!$A$33:$A$776,$A32,СВЦЭМ!$B$33:$B$776,S$11)+'СЕТ СН'!$F$14+СВЦЭМ!$D$10+'СЕТ СН'!$F$8*'СЕТ СН'!$F$9-'СЕТ СН'!$F$26</f>
        <v>905.79254004999996</v>
      </c>
      <c r="T32" s="36">
        <f>SUMIFS(СВЦЭМ!$D$33:$D$776,СВЦЭМ!$A$33:$A$776,$A32,СВЦЭМ!$B$33:$B$776,T$11)+'СЕТ СН'!$F$14+СВЦЭМ!$D$10+'СЕТ СН'!$F$8*'СЕТ СН'!$F$9-'СЕТ СН'!$F$26</f>
        <v>905.16575392000004</v>
      </c>
      <c r="U32" s="36">
        <f>SUMIFS(СВЦЭМ!$D$33:$D$776,СВЦЭМ!$A$33:$A$776,$A32,СВЦЭМ!$B$33:$B$776,U$11)+'СЕТ СН'!$F$14+СВЦЭМ!$D$10+'СЕТ СН'!$F$8*'СЕТ СН'!$F$9-'СЕТ СН'!$F$26</f>
        <v>904.60449399000004</v>
      </c>
      <c r="V32" s="36">
        <f>SUMIFS(СВЦЭМ!$D$33:$D$776,СВЦЭМ!$A$33:$A$776,$A32,СВЦЭМ!$B$33:$B$776,V$11)+'СЕТ СН'!$F$14+СВЦЭМ!$D$10+'СЕТ СН'!$F$8*'СЕТ СН'!$F$9-'СЕТ СН'!$F$26</f>
        <v>911.19928858000003</v>
      </c>
      <c r="W32" s="36">
        <f>SUMIFS(СВЦЭМ!$D$33:$D$776,СВЦЭМ!$A$33:$A$776,$A32,СВЦЭМ!$B$33:$B$776,W$11)+'СЕТ СН'!$F$14+СВЦЭМ!$D$10+'СЕТ СН'!$F$8*'СЕТ СН'!$F$9-'СЕТ СН'!$F$26</f>
        <v>925.11456241999997</v>
      </c>
      <c r="X32" s="36">
        <f>SUMIFS(СВЦЭМ!$D$33:$D$776,СВЦЭМ!$A$33:$A$776,$A32,СВЦЭМ!$B$33:$B$776,X$11)+'СЕТ СН'!$F$14+СВЦЭМ!$D$10+'СЕТ СН'!$F$8*'СЕТ СН'!$F$9-'СЕТ СН'!$F$26</f>
        <v>943.96794072</v>
      </c>
      <c r="Y32" s="36">
        <f>SUMIFS(СВЦЭМ!$D$33:$D$776,СВЦЭМ!$A$33:$A$776,$A32,СВЦЭМ!$B$33:$B$776,Y$11)+'СЕТ СН'!$F$14+СВЦЭМ!$D$10+'СЕТ СН'!$F$8*'СЕТ СН'!$F$9-'СЕТ СН'!$F$26</f>
        <v>979.08438768999997</v>
      </c>
    </row>
    <row r="33" spans="1:27" ht="15.75" x14ac:dyDescent="0.2">
      <c r="A33" s="35">
        <f t="shared" si="0"/>
        <v>44157</v>
      </c>
      <c r="B33" s="36">
        <f>SUMIFS(СВЦЭМ!$D$33:$D$776,СВЦЭМ!$A$33:$A$776,$A33,СВЦЭМ!$B$33:$B$776,B$11)+'СЕТ СН'!$F$14+СВЦЭМ!$D$10+'СЕТ СН'!$F$8*'СЕТ СН'!$F$9-'СЕТ СН'!$F$26</f>
        <v>1023.27682499</v>
      </c>
      <c r="C33" s="36">
        <f>SUMIFS(СВЦЭМ!$D$33:$D$776,СВЦЭМ!$A$33:$A$776,$A33,СВЦЭМ!$B$33:$B$776,C$11)+'СЕТ СН'!$F$14+СВЦЭМ!$D$10+'СЕТ СН'!$F$8*'СЕТ СН'!$F$9-'СЕТ СН'!$F$26</f>
        <v>1106.26920584</v>
      </c>
      <c r="D33" s="36">
        <f>SUMIFS(СВЦЭМ!$D$33:$D$776,СВЦЭМ!$A$33:$A$776,$A33,СВЦЭМ!$B$33:$B$776,D$11)+'СЕТ СН'!$F$14+СВЦЭМ!$D$10+'СЕТ СН'!$F$8*'СЕТ СН'!$F$9-'СЕТ СН'!$F$26</f>
        <v>1159.5407462499998</v>
      </c>
      <c r="E33" s="36">
        <f>SUMIFS(СВЦЭМ!$D$33:$D$776,СВЦЭМ!$A$33:$A$776,$A33,СВЦЭМ!$B$33:$B$776,E$11)+'СЕТ СН'!$F$14+СВЦЭМ!$D$10+'СЕТ СН'!$F$8*'СЕТ СН'!$F$9-'СЕТ СН'!$F$26</f>
        <v>1165.41498383</v>
      </c>
      <c r="F33" s="36">
        <f>SUMIFS(СВЦЭМ!$D$33:$D$776,СВЦЭМ!$A$33:$A$776,$A33,СВЦЭМ!$B$33:$B$776,F$11)+'СЕТ СН'!$F$14+СВЦЭМ!$D$10+'СЕТ СН'!$F$8*'СЕТ СН'!$F$9-'СЕТ СН'!$F$26</f>
        <v>1163.69921097</v>
      </c>
      <c r="G33" s="36">
        <f>SUMIFS(СВЦЭМ!$D$33:$D$776,СВЦЭМ!$A$33:$A$776,$A33,СВЦЭМ!$B$33:$B$776,G$11)+'СЕТ СН'!$F$14+СВЦЭМ!$D$10+'СЕТ СН'!$F$8*'СЕТ СН'!$F$9-'СЕТ СН'!$F$26</f>
        <v>1153.0644888499999</v>
      </c>
      <c r="H33" s="36">
        <f>SUMIFS(СВЦЭМ!$D$33:$D$776,СВЦЭМ!$A$33:$A$776,$A33,СВЦЭМ!$B$33:$B$776,H$11)+'СЕТ СН'!$F$14+СВЦЭМ!$D$10+'СЕТ СН'!$F$8*'СЕТ СН'!$F$9-'СЕТ СН'!$F$26</f>
        <v>1133.49879113</v>
      </c>
      <c r="I33" s="36">
        <f>SUMIFS(СВЦЭМ!$D$33:$D$776,СВЦЭМ!$A$33:$A$776,$A33,СВЦЭМ!$B$33:$B$776,I$11)+'СЕТ СН'!$F$14+СВЦЭМ!$D$10+'СЕТ СН'!$F$8*'СЕТ СН'!$F$9-'СЕТ СН'!$F$26</f>
        <v>1106.56075962</v>
      </c>
      <c r="J33" s="36">
        <f>SUMIFS(СВЦЭМ!$D$33:$D$776,СВЦЭМ!$A$33:$A$776,$A33,СВЦЭМ!$B$33:$B$776,J$11)+'СЕТ СН'!$F$14+СВЦЭМ!$D$10+'СЕТ СН'!$F$8*'СЕТ СН'!$F$9-'СЕТ СН'!$F$26</f>
        <v>1073.54588663</v>
      </c>
      <c r="K33" s="36">
        <f>SUMIFS(СВЦЭМ!$D$33:$D$776,СВЦЭМ!$A$33:$A$776,$A33,СВЦЭМ!$B$33:$B$776,K$11)+'СЕТ СН'!$F$14+СВЦЭМ!$D$10+'СЕТ СН'!$F$8*'СЕТ СН'!$F$9-'СЕТ СН'!$F$26</f>
        <v>1053.24982095</v>
      </c>
      <c r="L33" s="36">
        <f>SUMIFS(СВЦЭМ!$D$33:$D$776,СВЦЭМ!$A$33:$A$776,$A33,СВЦЭМ!$B$33:$B$776,L$11)+'СЕТ СН'!$F$14+СВЦЭМ!$D$10+'СЕТ СН'!$F$8*'СЕТ СН'!$F$9-'СЕТ СН'!$F$26</f>
        <v>1006.17475574</v>
      </c>
      <c r="M33" s="36">
        <f>SUMIFS(СВЦЭМ!$D$33:$D$776,СВЦЭМ!$A$33:$A$776,$A33,СВЦЭМ!$B$33:$B$776,M$11)+'СЕТ СН'!$F$14+СВЦЭМ!$D$10+'СЕТ СН'!$F$8*'СЕТ СН'!$F$9-'СЕТ СН'!$F$26</f>
        <v>952.39954390000003</v>
      </c>
      <c r="N33" s="36">
        <f>SUMIFS(СВЦЭМ!$D$33:$D$776,СВЦЭМ!$A$33:$A$776,$A33,СВЦЭМ!$B$33:$B$776,N$11)+'СЕТ СН'!$F$14+СВЦЭМ!$D$10+'СЕТ СН'!$F$8*'СЕТ СН'!$F$9-'СЕТ СН'!$F$26</f>
        <v>947.20596642999999</v>
      </c>
      <c r="O33" s="36">
        <f>SUMIFS(СВЦЭМ!$D$33:$D$776,СВЦЭМ!$A$33:$A$776,$A33,СВЦЭМ!$B$33:$B$776,O$11)+'СЕТ СН'!$F$14+СВЦЭМ!$D$10+'СЕТ СН'!$F$8*'СЕТ СН'!$F$9-'СЕТ СН'!$F$26</f>
        <v>955.89954578000004</v>
      </c>
      <c r="P33" s="36">
        <f>SUMIFS(СВЦЭМ!$D$33:$D$776,СВЦЭМ!$A$33:$A$776,$A33,СВЦЭМ!$B$33:$B$776,P$11)+'СЕТ СН'!$F$14+СВЦЭМ!$D$10+'СЕТ СН'!$F$8*'СЕТ СН'!$F$9-'СЕТ СН'!$F$26</f>
        <v>958.96348014</v>
      </c>
      <c r="Q33" s="36">
        <f>SUMIFS(СВЦЭМ!$D$33:$D$776,СВЦЭМ!$A$33:$A$776,$A33,СВЦЭМ!$B$33:$B$776,Q$11)+'СЕТ СН'!$F$14+СВЦЭМ!$D$10+'СЕТ СН'!$F$8*'СЕТ СН'!$F$9-'СЕТ СН'!$F$26</f>
        <v>955.45729258999995</v>
      </c>
      <c r="R33" s="36">
        <f>SUMIFS(СВЦЭМ!$D$33:$D$776,СВЦЭМ!$A$33:$A$776,$A33,СВЦЭМ!$B$33:$B$776,R$11)+'СЕТ СН'!$F$14+СВЦЭМ!$D$10+'СЕТ СН'!$F$8*'СЕТ СН'!$F$9-'СЕТ СН'!$F$26</f>
        <v>951.21457471999997</v>
      </c>
      <c r="S33" s="36">
        <f>SUMIFS(СВЦЭМ!$D$33:$D$776,СВЦЭМ!$A$33:$A$776,$A33,СВЦЭМ!$B$33:$B$776,S$11)+'СЕТ СН'!$F$14+СВЦЭМ!$D$10+'СЕТ СН'!$F$8*'СЕТ СН'!$F$9-'СЕТ СН'!$F$26</f>
        <v>943.51964965000002</v>
      </c>
      <c r="T33" s="36">
        <f>SUMIFS(СВЦЭМ!$D$33:$D$776,СВЦЭМ!$A$33:$A$776,$A33,СВЦЭМ!$B$33:$B$776,T$11)+'СЕТ СН'!$F$14+СВЦЭМ!$D$10+'СЕТ СН'!$F$8*'СЕТ СН'!$F$9-'СЕТ СН'!$F$26</f>
        <v>907.15171495999994</v>
      </c>
      <c r="U33" s="36">
        <f>SUMIFS(СВЦЭМ!$D$33:$D$776,СВЦЭМ!$A$33:$A$776,$A33,СВЦЭМ!$B$33:$B$776,U$11)+'СЕТ СН'!$F$14+СВЦЭМ!$D$10+'СЕТ СН'!$F$8*'СЕТ СН'!$F$9-'СЕТ СН'!$F$26</f>
        <v>907.46864433999997</v>
      </c>
      <c r="V33" s="36">
        <f>SUMIFS(СВЦЭМ!$D$33:$D$776,СВЦЭМ!$A$33:$A$776,$A33,СВЦЭМ!$B$33:$B$776,V$11)+'СЕТ СН'!$F$14+СВЦЭМ!$D$10+'СЕТ СН'!$F$8*'СЕТ СН'!$F$9-'СЕТ СН'!$F$26</f>
        <v>912.91184349000002</v>
      </c>
      <c r="W33" s="36">
        <f>SUMIFS(СВЦЭМ!$D$33:$D$776,СВЦЭМ!$A$33:$A$776,$A33,СВЦЭМ!$B$33:$B$776,W$11)+'СЕТ СН'!$F$14+СВЦЭМ!$D$10+'СЕТ СН'!$F$8*'СЕТ СН'!$F$9-'СЕТ СН'!$F$26</f>
        <v>943.78302794000001</v>
      </c>
      <c r="X33" s="36">
        <f>SUMIFS(СВЦЭМ!$D$33:$D$776,СВЦЭМ!$A$33:$A$776,$A33,СВЦЭМ!$B$33:$B$776,X$11)+'СЕТ СН'!$F$14+СВЦЭМ!$D$10+'СЕТ СН'!$F$8*'СЕТ СН'!$F$9-'СЕТ СН'!$F$26</f>
        <v>959.08463138000002</v>
      </c>
      <c r="Y33" s="36">
        <f>SUMIFS(СВЦЭМ!$D$33:$D$776,СВЦЭМ!$A$33:$A$776,$A33,СВЦЭМ!$B$33:$B$776,Y$11)+'СЕТ СН'!$F$14+СВЦЭМ!$D$10+'СЕТ СН'!$F$8*'СЕТ СН'!$F$9-'СЕТ СН'!$F$26</f>
        <v>981.88550664000002</v>
      </c>
    </row>
    <row r="34" spans="1:27" ht="15.75" x14ac:dyDescent="0.2">
      <c r="A34" s="35">
        <f t="shared" si="0"/>
        <v>44158</v>
      </c>
      <c r="B34" s="36">
        <f>SUMIFS(СВЦЭМ!$D$33:$D$776,СВЦЭМ!$A$33:$A$776,$A34,СВЦЭМ!$B$33:$B$776,B$11)+'СЕТ СН'!$F$14+СВЦЭМ!$D$10+'СЕТ СН'!$F$8*'СЕТ СН'!$F$9-'СЕТ СН'!$F$26</f>
        <v>993.47442077999995</v>
      </c>
      <c r="C34" s="36">
        <f>SUMIFS(СВЦЭМ!$D$33:$D$776,СВЦЭМ!$A$33:$A$776,$A34,СВЦЭМ!$B$33:$B$776,C$11)+'СЕТ СН'!$F$14+СВЦЭМ!$D$10+'СЕТ СН'!$F$8*'СЕТ СН'!$F$9-'СЕТ СН'!$F$26</f>
        <v>1042.1742699199999</v>
      </c>
      <c r="D34" s="36">
        <f>SUMIFS(СВЦЭМ!$D$33:$D$776,СВЦЭМ!$A$33:$A$776,$A34,СВЦЭМ!$B$33:$B$776,D$11)+'СЕТ СН'!$F$14+СВЦЭМ!$D$10+'СЕТ СН'!$F$8*'СЕТ СН'!$F$9-'СЕТ СН'!$F$26</f>
        <v>1081.55411095</v>
      </c>
      <c r="E34" s="36">
        <f>SUMIFS(СВЦЭМ!$D$33:$D$776,СВЦЭМ!$A$33:$A$776,$A34,СВЦЭМ!$B$33:$B$776,E$11)+'СЕТ СН'!$F$14+СВЦЭМ!$D$10+'СЕТ СН'!$F$8*'СЕТ СН'!$F$9-'СЕТ СН'!$F$26</f>
        <v>1085.0093384699999</v>
      </c>
      <c r="F34" s="36">
        <f>SUMIFS(СВЦЭМ!$D$33:$D$776,СВЦЭМ!$A$33:$A$776,$A34,СВЦЭМ!$B$33:$B$776,F$11)+'СЕТ СН'!$F$14+СВЦЭМ!$D$10+'СЕТ СН'!$F$8*'СЕТ СН'!$F$9-'СЕТ СН'!$F$26</f>
        <v>1082.5416282799999</v>
      </c>
      <c r="G34" s="36">
        <f>SUMIFS(СВЦЭМ!$D$33:$D$776,СВЦЭМ!$A$33:$A$776,$A34,СВЦЭМ!$B$33:$B$776,G$11)+'СЕТ СН'!$F$14+СВЦЭМ!$D$10+'СЕТ СН'!$F$8*'СЕТ СН'!$F$9-'СЕТ СН'!$F$26</f>
        <v>1082.43552548</v>
      </c>
      <c r="H34" s="36">
        <f>SUMIFS(СВЦЭМ!$D$33:$D$776,СВЦЭМ!$A$33:$A$776,$A34,СВЦЭМ!$B$33:$B$776,H$11)+'СЕТ СН'!$F$14+СВЦЭМ!$D$10+'СЕТ СН'!$F$8*'СЕТ СН'!$F$9-'СЕТ СН'!$F$26</f>
        <v>1084.7222119399999</v>
      </c>
      <c r="I34" s="36">
        <f>SUMIFS(СВЦЭМ!$D$33:$D$776,СВЦЭМ!$A$33:$A$776,$A34,СВЦЭМ!$B$33:$B$776,I$11)+'СЕТ СН'!$F$14+СВЦЭМ!$D$10+'СЕТ СН'!$F$8*'СЕТ СН'!$F$9-'СЕТ СН'!$F$26</f>
        <v>1073.59076035</v>
      </c>
      <c r="J34" s="36">
        <f>SUMIFS(СВЦЭМ!$D$33:$D$776,СВЦЭМ!$A$33:$A$776,$A34,СВЦЭМ!$B$33:$B$776,J$11)+'СЕТ СН'!$F$14+СВЦЭМ!$D$10+'СЕТ СН'!$F$8*'СЕТ СН'!$F$9-'СЕТ СН'!$F$26</f>
        <v>1064.2752999899999</v>
      </c>
      <c r="K34" s="36">
        <f>SUMIFS(СВЦЭМ!$D$33:$D$776,СВЦЭМ!$A$33:$A$776,$A34,СВЦЭМ!$B$33:$B$776,K$11)+'СЕТ СН'!$F$14+СВЦЭМ!$D$10+'СЕТ СН'!$F$8*'СЕТ СН'!$F$9-'СЕТ СН'!$F$26</f>
        <v>1082.6353520499999</v>
      </c>
      <c r="L34" s="36">
        <f>SUMIFS(СВЦЭМ!$D$33:$D$776,СВЦЭМ!$A$33:$A$776,$A34,СВЦЭМ!$B$33:$B$776,L$11)+'СЕТ СН'!$F$14+СВЦЭМ!$D$10+'СЕТ СН'!$F$8*'СЕТ СН'!$F$9-'СЕТ СН'!$F$26</f>
        <v>1056.66744348</v>
      </c>
      <c r="M34" s="36">
        <f>SUMIFS(СВЦЭМ!$D$33:$D$776,СВЦЭМ!$A$33:$A$776,$A34,СВЦЭМ!$B$33:$B$776,M$11)+'СЕТ СН'!$F$14+СВЦЭМ!$D$10+'СЕТ СН'!$F$8*'СЕТ СН'!$F$9-'СЕТ СН'!$F$26</f>
        <v>1003.93412424</v>
      </c>
      <c r="N34" s="36">
        <f>SUMIFS(СВЦЭМ!$D$33:$D$776,СВЦЭМ!$A$33:$A$776,$A34,СВЦЭМ!$B$33:$B$776,N$11)+'СЕТ СН'!$F$14+СВЦЭМ!$D$10+'СЕТ СН'!$F$8*'СЕТ СН'!$F$9-'СЕТ СН'!$F$26</f>
        <v>984.06859926999994</v>
      </c>
      <c r="O34" s="36">
        <f>SUMIFS(СВЦЭМ!$D$33:$D$776,СВЦЭМ!$A$33:$A$776,$A34,СВЦЭМ!$B$33:$B$776,O$11)+'СЕТ СН'!$F$14+СВЦЭМ!$D$10+'СЕТ СН'!$F$8*'СЕТ СН'!$F$9-'СЕТ СН'!$F$26</f>
        <v>993.46009218999995</v>
      </c>
      <c r="P34" s="36">
        <f>SUMIFS(СВЦЭМ!$D$33:$D$776,СВЦЭМ!$A$33:$A$776,$A34,СВЦЭМ!$B$33:$B$776,P$11)+'СЕТ СН'!$F$14+СВЦЭМ!$D$10+'СЕТ СН'!$F$8*'СЕТ СН'!$F$9-'СЕТ СН'!$F$26</f>
        <v>996.49300891999997</v>
      </c>
      <c r="Q34" s="36">
        <f>SUMIFS(СВЦЭМ!$D$33:$D$776,СВЦЭМ!$A$33:$A$776,$A34,СВЦЭМ!$B$33:$B$776,Q$11)+'СЕТ СН'!$F$14+СВЦЭМ!$D$10+'СЕТ СН'!$F$8*'СЕТ СН'!$F$9-'СЕТ СН'!$F$26</f>
        <v>996.88936126999999</v>
      </c>
      <c r="R34" s="36">
        <f>SUMIFS(СВЦЭМ!$D$33:$D$776,СВЦЭМ!$A$33:$A$776,$A34,СВЦЭМ!$B$33:$B$776,R$11)+'СЕТ СН'!$F$14+СВЦЭМ!$D$10+'СЕТ СН'!$F$8*'СЕТ СН'!$F$9-'СЕТ СН'!$F$26</f>
        <v>985.26830968000002</v>
      </c>
      <c r="S34" s="36">
        <f>SUMIFS(СВЦЭМ!$D$33:$D$776,СВЦЭМ!$A$33:$A$776,$A34,СВЦЭМ!$B$33:$B$776,S$11)+'СЕТ СН'!$F$14+СВЦЭМ!$D$10+'СЕТ СН'!$F$8*'СЕТ СН'!$F$9-'СЕТ СН'!$F$26</f>
        <v>970.08729815000004</v>
      </c>
      <c r="T34" s="36">
        <f>SUMIFS(СВЦЭМ!$D$33:$D$776,СВЦЭМ!$A$33:$A$776,$A34,СВЦЭМ!$B$33:$B$776,T$11)+'СЕТ СН'!$F$14+СВЦЭМ!$D$10+'СЕТ СН'!$F$8*'СЕТ СН'!$F$9-'СЕТ СН'!$F$26</f>
        <v>956.50339621000001</v>
      </c>
      <c r="U34" s="36">
        <f>SUMIFS(СВЦЭМ!$D$33:$D$776,СВЦЭМ!$A$33:$A$776,$A34,СВЦЭМ!$B$33:$B$776,U$11)+'СЕТ СН'!$F$14+СВЦЭМ!$D$10+'СЕТ СН'!$F$8*'СЕТ СН'!$F$9-'СЕТ СН'!$F$26</f>
        <v>952.75929711000003</v>
      </c>
      <c r="V34" s="36">
        <f>SUMIFS(СВЦЭМ!$D$33:$D$776,СВЦЭМ!$A$33:$A$776,$A34,СВЦЭМ!$B$33:$B$776,V$11)+'СЕТ СН'!$F$14+СВЦЭМ!$D$10+'СЕТ СН'!$F$8*'СЕТ СН'!$F$9-'СЕТ СН'!$F$26</f>
        <v>963.85880793000001</v>
      </c>
      <c r="W34" s="36">
        <f>SUMIFS(СВЦЭМ!$D$33:$D$776,СВЦЭМ!$A$33:$A$776,$A34,СВЦЭМ!$B$33:$B$776,W$11)+'СЕТ СН'!$F$14+СВЦЭМ!$D$10+'СЕТ СН'!$F$8*'СЕТ СН'!$F$9-'СЕТ СН'!$F$26</f>
        <v>976.80940423000004</v>
      </c>
      <c r="X34" s="36">
        <f>SUMIFS(СВЦЭМ!$D$33:$D$776,СВЦЭМ!$A$33:$A$776,$A34,СВЦЭМ!$B$33:$B$776,X$11)+'СЕТ СН'!$F$14+СВЦЭМ!$D$10+'СЕТ СН'!$F$8*'СЕТ СН'!$F$9-'СЕТ СН'!$F$26</f>
        <v>970.60388743999999</v>
      </c>
      <c r="Y34" s="36">
        <f>SUMIFS(СВЦЭМ!$D$33:$D$776,СВЦЭМ!$A$33:$A$776,$A34,СВЦЭМ!$B$33:$B$776,Y$11)+'СЕТ СН'!$F$14+СВЦЭМ!$D$10+'СЕТ СН'!$F$8*'СЕТ СН'!$F$9-'СЕТ СН'!$F$26</f>
        <v>990.03196560000004</v>
      </c>
    </row>
    <row r="35" spans="1:27" ht="15.75" x14ac:dyDescent="0.2">
      <c r="A35" s="35">
        <f t="shared" si="0"/>
        <v>44159</v>
      </c>
      <c r="B35" s="36">
        <f>SUMIFS(СВЦЭМ!$D$33:$D$776,СВЦЭМ!$A$33:$A$776,$A35,СВЦЭМ!$B$33:$B$776,B$11)+'СЕТ СН'!$F$14+СВЦЭМ!$D$10+'СЕТ СН'!$F$8*'СЕТ СН'!$F$9-'СЕТ СН'!$F$26</f>
        <v>1004.7466174799999</v>
      </c>
      <c r="C35" s="36">
        <f>SUMIFS(СВЦЭМ!$D$33:$D$776,СВЦЭМ!$A$33:$A$776,$A35,СВЦЭМ!$B$33:$B$776,C$11)+'СЕТ СН'!$F$14+СВЦЭМ!$D$10+'СЕТ СН'!$F$8*'СЕТ СН'!$F$9-'СЕТ СН'!$F$26</f>
        <v>1088.5164962899998</v>
      </c>
      <c r="D35" s="36">
        <f>SUMIFS(СВЦЭМ!$D$33:$D$776,СВЦЭМ!$A$33:$A$776,$A35,СВЦЭМ!$B$33:$B$776,D$11)+'СЕТ СН'!$F$14+СВЦЭМ!$D$10+'СЕТ СН'!$F$8*'СЕТ СН'!$F$9-'СЕТ СН'!$F$26</f>
        <v>1147.50613673</v>
      </c>
      <c r="E35" s="36">
        <f>SUMIFS(СВЦЭМ!$D$33:$D$776,СВЦЭМ!$A$33:$A$776,$A35,СВЦЭМ!$B$33:$B$776,E$11)+'СЕТ СН'!$F$14+СВЦЭМ!$D$10+'СЕТ СН'!$F$8*'СЕТ СН'!$F$9-'СЕТ СН'!$F$26</f>
        <v>1165.6378703099999</v>
      </c>
      <c r="F35" s="36">
        <f>SUMIFS(СВЦЭМ!$D$33:$D$776,СВЦЭМ!$A$33:$A$776,$A35,СВЦЭМ!$B$33:$B$776,F$11)+'СЕТ СН'!$F$14+СВЦЭМ!$D$10+'СЕТ СН'!$F$8*'СЕТ СН'!$F$9-'СЕТ СН'!$F$26</f>
        <v>1164.1116004699998</v>
      </c>
      <c r="G35" s="36">
        <f>SUMIFS(СВЦЭМ!$D$33:$D$776,СВЦЭМ!$A$33:$A$776,$A35,СВЦЭМ!$B$33:$B$776,G$11)+'СЕТ СН'!$F$14+СВЦЭМ!$D$10+'СЕТ СН'!$F$8*'СЕТ СН'!$F$9-'СЕТ СН'!$F$26</f>
        <v>1150.38116487</v>
      </c>
      <c r="H35" s="36">
        <f>SUMIFS(СВЦЭМ!$D$33:$D$776,СВЦЭМ!$A$33:$A$776,$A35,СВЦЭМ!$B$33:$B$776,H$11)+'СЕТ СН'!$F$14+СВЦЭМ!$D$10+'СЕТ СН'!$F$8*'СЕТ СН'!$F$9-'СЕТ СН'!$F$26</f>
        <v>1111.4838976999999</v>
      </c>
      <c r="I35" s="36">
        <f>SUMIFS(СВЦЭМ!$D$33:$D$776,СВЦЭМ!$A$33:$A$776,$A35,СВЦЭМ!$B$33:$B$776,I$11)+'СЕТ СН'!$F$14+СВЦЭМ!$D$10+'СЕТ СН'!$F$8*'СЕТ СН'!$F$9-'СЕТ СН'!$F$26</f>
        <v>1058.0680331199999</v>
      </c>
      <c r="J35" s="36">
        <f>SUMIFS(СВЦЭМ!$D$33:$D$776,СВЦЭМ!$A$33:$A$776,$A35,СВЦЭМ!$B$33:$B$776,J$11)+'СЕТ СН'!$F$14+СВЦЭМ!$D$10+'СЕТ СН'!$F$8*'СЕТ СН'!$F$9-'СЕТ СН'!$F$26</f>
        <v>1028.43814643</v>
      </c>
      <c r="K35" s="36">
        <f>SUMIFS(СВЦЭМ!$D$33:$D$776,СВЦЭМ!$A$33:$A$776,$A35,СВЦЭМ!$B$33:$B$776,K$11)+'СЕТ СН'!$F$14+СВЦЭМ!$D$10+'СЕТ СН'!$F$8*'СЕТ СН'!$F$9-'СЕТ СН'!$F$26</f>
        <v>1026.7441908799999</v>
      </c>
      <c r="L35" s="36">
        <f>SUMIFS(СВЦЭМ!$D$33:$D$776,СВЦЭМ!$A$33:$A$776,$A35,СВЦЭМ!$B$33:$B$776,L$11)+'СЕТ СН'!$F$14+СВЦЭМ!$D$10+'СЕТ СН'!$F$8*'СЕТ СН'!$F$9-'СЕТ СН'!$F$26</f>
        <v>994.19418786999995</v>
      </c>
      <c r="M35" s="36">
        <f>SUMIFS(СВЦЭМ!$D$33:$D$776,СВЦЭМ!$A$33:$A$776,$A35,СВЦЭМ!$B$33:$B$776,M$11)+'СЕТ СН'!$F$14+СВЦЭМ!$D$10+'СЕТ СН'!$F$8*'СЕТ СН'!$F$9-'СЕТ СН'!$F$26</f>
        <v>946.44471893000002</v>
      </c>
      <c r="N35" s="36">
        <f>SUMIFS(СВЦЭМ!$D$33:$D$776,СВЦЭМ!$A$33:$A$776,$A35,СВЦЭМ!$B$33:$B$776,N$11)+'СЕТ СН'!$F$14+СВЦЭМ!$D$10+'СЕТ СН'!$F$8*'СЕТ СН'!$F$9-'СЕТ СН'!$F$26</f>
        <v>938.63232026000003</v>
      </c>
      <c r="O35" s="36">
        <f>SUMIFS(СВЦЭМ!$D$33:$D$776,СВЦЭМ!$A$33:$A$776,$A35,СВЦЭМ!$B$33:$B$776,O$11)+'СЕТ СН'!$F$14+СВЦЭМ!$D$10+'СЕТ СН'!$F$8*'СЕТ СН'!$F$9-'СЕТ СН'!$F$26</f>
        <v>958.45455702000004</v>
      </c>
      <c r="P35" s="36">
        <f>SUMIFS(СВЦЭМ!$D$33:$D$776,СВЦЭМ!$A$33:$A$776,$A35,СВЦЭМ!$B$33:$B$776,P$11)+'СЕТ СН'!$F$14+СВЦЭМ!$D$10+'СЕТ СН'!$F$8*'СЕТ СН'!$F$9-'СЕТ СН'!$F$26</f>
        <v>971.07032392999997</v>
      </c>
      <c r="Q35" s="36">
        <f>SUMIFS(СВЦЭМ!$D$33:$D$776,СВЦЭМ!$A$33:$A$776,$A35,СВЦЭМ!$B$33:$B$776,Q$11)+'СЕТ СН'!$F$14+СВЦЭМ!$D$10+'СЕТ СН'!$F$8*'СЕТ СН'!$F$9-'СЕТ СН'!$F$26</f>
        <v>979.53956369000002</v>
      </c>
      <c r="R35" s="36">
        <f>SUMIFS(СВЦЭМ!$D$33:$D$776,СВЦЭМ!$A$33:$A$776,$A35,СВЦЭМ!$B$33:$B$776,R$11)+'СЕТ СН'!$F$14+СВЦЭМ!$D$10+'СЕТ СН'!$F$8*'СЕТ СН'!$F$9-'СЕТ СН'!$F$26</f>
        <v>988.04501496</v>
      </c>
      <c r="S35" s="36">
        <f>SUMIFS(СВЦЭМ!$D$33:$D$776,СВЦЭМ!$A$33:$A$776,$A35,СВЦЭМ!$B$33:$B$776,S$11)+'СЕТ СН'!$F$14+СВЦЭМ!$D$10+'СЕТ СН'!$F$8*'СЕТ СН'!$F$9-'СЕТ СН'!$F$26</f>
        <v>976.03766985000004</v>
      </c>
      <c r="T35" s="36">
        <f>SUMIFS(СВЦЭМ!$D$33:$D$776,СВЦЭМ!$A$33:$A$776,$A35,СВЦЭМ!$B$33:$B$776,T$11)+'СЕТ СН'!$F$14+СВЦЭМ!$D$10+'СЕТ СН'!$F$8*'СЕТ СН'!$F$9-'СЕТ СН'!$F$26</f>
        <v>938.95969042000002</v>
      </c>
      <c r="U35" s="36">
        <f>SUMIFS(СВЦЭМ!$D$33:$D$776,СВЦЭМ!$A$33:$A$776,$A35,СВЦЭМ!$B$33:$B$776,U$11)+'СЕТ СН'!$F$14+СВЦЭМ!$D$10+'СЕТ СН'!$F$8*'СЕТ СН'!$F$9-'СЕТ СН'!$F$26</f>
        <v>922.99465748</v>
      </c>
      <c r="V35" s="36">
        <f>SUMIFS(СВЦЭМ!$D$33:$D$776,СВЦЭМ!$A$33:$A$776,$A35,СВЦЭМ!$B$33:$B$776,V$11)+'СЕТ СН'!$F$14+СВЦЭМ!$D$10+'СЕТ СН'!$F$8*'СЕТ СН'!$F$9-'СЕТ СН'!$F$26</f>
        <v>931.74049997999998</v>
      </c>
      <c r="W35" s="36">
        <f>SUMIFS(СВЦЭМ!$D$33:$D$776,СВЦЭМ!$A$33:$A$776,$A35,СВЦЭМ!$B$33:$B$776,W$11)+'СЕТ СН'!$F$14+СВЦЭМ!$D$10+'СЕТ СН'!$F$8*'СЕТ СН'!$F$9-'СЕТ СН'!$F$26</f>
        <v>941.97934900999996</v>
      </c>
      <c r="X35" s="36">
        <f>SUMIFS(СВЦЭМ!$D$33:$D$776,СВЦЭМ!$A$33:$A$776,$A35,СВЦЭМ!$B$33:$B$776,X$11)+'СЕТ СН'!$F$14+СВЦЭМ!$D$10+'СЕТ СН'!$F$8*'СЕТ СН'!$F$9-'СЕТ СН'!$F$26</f>
        <v>942.24373357000002</v>
      </c>
      <c r="Y35" s="36">
        <f>SUMIFS(СВЦЭМ!$D$33:$D$776,СВЦЭМ!$A$33:$A$776,$A35,СВЦЭМ!$B$33:$B$776,Y$11)+'СЕТ СН'!$F$14+СВЦЭМ!$D$10+'СЕТ СН'!$F$8*'СЕТ СН'!$F$9-'СЕТ СН'!$F$26</f>
        <v>967.36869659000001</v>
      </c>
    </row>
    <row r="36" spans="1:27" ht="15.75" x14ac:dyDescent="0.2">
      <c r="A36" s="35">
        <f t="shared" si="0"/>
        <v>44160</v>
      </c>
      <c r="B36" s="36">
        <f>SUMIFS(СВЦЭМ!$D$33:$D$776,СВЦЭМ!$A$33:$A$776,$A36,СВЦЭМ!$B$33:$B$776,B$11)+'СЕТ СН'!$F$14+СВЦЭМ!$D$10+'СЕТ СН'!$F$8*'СЕТ СН'!$F$9-'СЕТ СН'!$F$26</f>
        <v>1006.4994017399999</v>
      </c>
      <c r="C36" s="36">
        <f>SUMIFS(СВЦЭМ!$D$33:$D$776,СВЦЭМ!$A$33:$A$776,$A36,СВЦЭМ!$B$33:$B$776,C$11)+'СЕТ СН'!$F$14+СВЦЭМ!$D$10+'СЕТ СН'!$F$8*'СЕТ СН'!$F$9-'СЕТ СН'!$F$26</f>
        <v>1081.6523207099999</v>
      </c>
      <c r="D36" s="36">
        <f>SUMIFS(СВЦЭМ!$D$33:$D$776,СВЦЭМ!$A$33:$A$776,$A36,СВЦЭМ!$B$33:$B$776,D$11)+'СЕТ СН'!$F$14+СВЦЭМ!$D$10+'СЕТ СН'!$F$8*'СЕТ СН'!$F$9-'СЕТ СН'!$F$26</f>
        <v>1132.2541226999999</v>
      </c>
      <c r="E36" s="36">
        <f>SUMIFS(СВЦЭМ!$D$33:$D$776,СВЦЭМ!$A$33:$A$776,$A36,СВЦЭМ!$B$33:$B$776,E$11)+'СЕТ СН'!$F$14+СВЦЭМ!$D$10+'СЕТ СН'!$F$8*'СЕТ СН'!$F$9-'СЕТ СН'!$F$26</f>
        <v>1140.82528374</v>
      </c>
      <c r="F36" s="36">
        <f>SUMIFS(СВЦЭМ!$D$33:$D$776,СВЦЭМ!$A$33:$A$776,$A36,СВЦЭМ!$B$33:$B$776,F$11)+'СЕТ СН'!$F$14+СВЦЭМ!$D$10+'СЕТ СН'!$F$8*'СЕТ СН'!$F$9-'СЕТ СН'!$F$26</f>
        <v>1135.15550727</v>
      </c>
      <c r="G36" s="36">
        <f>SUMIFS(СВЦЭМ!$D$33:$D$776,СВЦЭМ!$A$33:$A$776,$A36,СВЦЭМ!$B$33:$B$776,G$11)+'СЕТ СН'!$F$14+СВЦЭМ!$D$10+'СЕТ СН'!$F$8*'СЕТ СН'!$F$9-'СЕТ СН'!$F$26</f>
        <v>1124.56733261</v>
      </c>
      <c r="H36" s="36">
        <f>SUMIFS(СВЦЭМ!$D$33:$D$776,СВЦЭМ!$A$33:$A$776,$A36,СВЦЭМ!$B$33:$B$776,H$11)+'СЕТ СН'!$F$14+СВЦЭМ!$D$10+'СЕТ СН'!$F$8*'СЕТ СН'!$F$9-'СЕТ СН'!$F$26</f>
        <v>1101.65442035</v>
      </c>
      <c r="I36" s="36">
        <f>SUMIFS(СВЦЭМ!$D$33:$D$776,СВЦЭМ!$A$33:$A$776,$A36,СВЦЭМ!$B$33:$B$776,I$11)+'СЕТ СН'!$F$14+СВЦЭМ!$D$10+'СЕТ СН'!$F$8*'СЕТ СН'!$F$9-'СЕТ СН'!$F$26</f>
        <v>1065.2389001499998</v>
      </c>
      <c r="J36" s="36">
        <f>SUMIFS(СВЦЭМ!$D$33:$D$776,СВЦЭМ!$A$33:$A$776,$A36,СВЦЭМ!$B$33:$B$776,J$11)+'СЕТ СН'!$F$14+СВЦЭМ!$D$10+'СЕТ СН'!$F$8*'СЕТ СН'!$F$9-'СЕТ СН'!$F$26</f>
        <v>1049.89949301</v>
      </c>
      <c r="K36" s="36">
        <f>SUMIFS(СВЦЭМ!$D$33:$D$776,СВЦЭМ!$A$33:$A$776,$A36,СВЦЭМ!$B$33:$B$776,K$11)+'СЕТ СН'!$F$14+СВЦЭМ!$D$10+'СЕТ СН'!$F$8*'СЕТ СН'!$F$9-'СЕТ СН'!$F$26</f>
        <v>1041.6973195099999</v>
      </c>
      <c r="L36" s="36">
        <f>SUMIFS(СВЦЭМ!$D$33:$D$776,СВЦЭМ!$A$33:$A$776,$A36,СВЦЭМ!$B$33:$B$776,L$11)+'СЕТ СН'!$F$14+СВЦЭМ!$D$10+'СЕТ СН'!$F$8*'СЕТ СН'!$F$9-'СЕТ СН'!$F$26</f>
        <v>1011.28872753</v>
      </c>
      <c r="M36" s="36">
        <f>SUMIFS(СВЦЭМ!$D$33:$D$776,СВЦЭМ!$A$33:$A$776,$A36,СВЦЭМ!$B$33:$B$776,M$11)+'СЕТ СН'!$F$14+СВЦЭМ!$D$10+'СЕТ СН'!$F$8*'СЕТ СН'!$F$9-'СЕТ СН'!$F$26</f>
        <v>964.02299935999997</v>
      </c>
      <c r="N36" s="36">
        <f>SUMIFS(СВЦЭМ!$D$33:$D$776,СВЦЭМ!$A$33:$A$776,$A36,СВЦЭМ!$B$33:$B$776,N$11)+'СЕТ СН'!$F$14+СВЦЭМ!$D$10+'СЕТ СН'!$F$8*'СЕТ СН'!$F$9-'СЕТ СН'!$F$26</f>
        <v>950.59976069999993</v>
      </c>
      <c r="O36" s="36">
        <f>SUMIFS(СВЦЭМ!$D$33:$D$776,СВЦЭМ!$A$33:$A$776,$A36,СВЦЭМ!$B$33:$B$776,O$11)+'СЕТ СН'!$F$14+СВЦЭМ!$D$10+'СЕТ СН'!$F$8*'СЕТ СН'!$F$9-'СЕТ СН'!$F$26</f>
        <v>966.23599879999995</v>
      </c>
      <c r="P36" s="36">
        <f>SUMIFS(СВЦЭМ!$D$33:$D$776,СВЦЭМ!$A$33:$A$776,$A36,СВЦЭМ!$B$33:$B$776,P$11)+'СЕТ СН'!$F$14+СВЦЭМ!$D$10+'СЕТ СН'!$F$8*'СЕТ СН'!$F$9-'СЕТ СН'!$F$26</f>
        <v>973.93593725999995</v>
      </c>
      <c r="Q36" s="36">
        <f>SUMIFS(СВЦЭМ!$D$33:$D$776,СВЦЭМ!$A$33:$A$776,$A36,СВЦЭМ!$B$33:$B$776,Q$11)+'СЕТ СН'!$F$14+СВЦЭМ!$D$10+'СЕТ СН'!$F$8*'СЕТ СН'!$F$9-'СЕТ СН'!$F$26</f>
        <v>973.13585633000002</v>
      </c>
      <c r="R36" s="36">
        <f>SUMIFS(СВЦЭМ!$D$33:$D$776,СВЦЭМ!$A$33:$A$776,$A36,СВЦЭМ!$B$33:$B$776,R$11)+'СЕТ СН'!$F$14+СВЦЭМ!$D$10+'СЕТ СН'!$F$8*'СЕТ СН'!$F$9-'СЕТ СН'!$F$26</f>
        <v>972.30382724000003</v>
      </c>
      <c r="S36" s="36">
        <f>SUMIFS(СВЦЭМ!$D$33:$D$776,СВЦЭМ!$A$33:$A$776,$A36,СВЦЭМ!$B$33:$B$776,S$11)+'СЕТ СН'!$F$14+СВЦЭМ!$D$10+'СЕТ СН'!$F$8*'СЕТ СН'!$F$9-'СЕТ СН'!$F$26</f>
        <v>959.66531832999999</v>
      </c>
      <c r="T36" s="36">
        <f>SUMIFS(СВЦЭМ!$D$33:$D$776,СВЦЭМ!$A$33:$A$776,$A36,СВЦЭМ!$B$33:$B$776,T$11)+'СЕТ СН'!$F$14+СВЦЭМ!$D$10+'СЕТ СН'!$F$8*'СЕТ СН'!$F$9-'СЕТ СН'!$F$26</f>
        <v>972.23277376999999</v>
      </c>
      <c r="U36" s="36">
        <f>SUMIFS(СВЦЭМ!$D$33:$D$776,СВЦЭМ!$A$33:$A$776,$A36,СВЦЭМ!$B$33:$B$776,U$11)+'СЕТ СН'!$F$14+СВЦЭМ!$D$10+'СЕТ СН'!$F$8*'СЕТ СН'!$F$9-'СЕТ СН'!$F$26</f>
        <v>967.34652527000003</v>
      </c>
      <c r="V36" s="36">
        <f>SUMIFS(СВЦЭМ!$D$33:$D$776,СВЦЭМ!$A$33:$A$776,$A36,СВЦЭМ!$B$33:$B$776,V$11)+'СЕТ СН'!$F$14+СВЦЭМ!$D$10+'СЕТ СН'!$F$8*'СЕТ СН'!$F$9-'СЕТ СН'!$F$26</f>
        <v>954.34497695999994</v>
      </c>
      <c r="W36" s="36">
        <f>SUMIFS(СВЦЭМ!$D$33:$D$776,СВЦЭМ!$A$33:$A$776,$A36,СВЦЭМ!$B$33:$B$776,W$11)+'СЕТ СН'!$F$14+СВЦЭМ!$D$10+'СЕТ СН'!$F$8*'СЕТ СН'!$F$9-'СЕТ СН'!$F$26</f>
        <v>958.67142242</v>
      </c>
      <c r="X36" s="36">
        <f>SUMIFS(СВЦЭМ!$D$33:$D$776,СВЦЭМ!$A$33:$A$776,$A36,СВЦЭМ!$B$33:$B$776,X$11)+'СЕТ СН'!$F$14+СВЦЭМ!$D$10+'СЕТ СН'!$F$8*'СЕТ СН'!$F$9-'СЕТ СН'!$F$26</f>
        <v>972.17918816999997</v>
      </c>
      <c r="Y36" s="36">
        <f>SUMIFS(СВЦЭМ!$D$33:$D$776,СВЦЭМ!$A$33:$A$776,$A36,СВЦЭМ!$B$33:$B$776,Y$11)+'СЕТ СН'!$F$14+СВЦЭМ!$D$10+'СЕТ СН'!$F$8*'СЕТ СН'!$F$9-'СЕТ СН'!$F$26</f>
        <v>991.18497003999994</v>
      </c>
    </row>
    <row r="37" spans="1:27" ht="15.75" x14ac:dyDescent="0.2">
      <c r="A37" s="35">
        <f t="shared" si="0"/>
        <v>44161</v>
      </c>
      <c r="B37" s="36">
        <f>SUMIFS(СВЦЭМ!$D$33:$D$776,СВЦЭМ!$A$33:$A$776,$A37,СВЦЭМ!$B$33:$B$776,B$11)+'СЕТ СН'!$F$14+СВЦЭМ!$D$10+'СЕТ СН'!$F$8*'СЕТ СН'!$F$9-'СЕТ СН'!$F$26</f>
        <v>988.85191839999993</v>
      </c>
      <c r="C37" s="36">
        <f>SUMIFS(СВЦЭМ!$D$33:$D$776,СВЦЭМ!$A$33:$A$776,$A37,СВЦЭМ!$B$33:$B$776,C$11)+'СЕТ СН'!$F$14+СВЦЭМ!$D$10+'СЕТ СН'!$F$8*'СЕТ СН'!$F$9-'СЕТ СН'!$F$26</f>
        <v>1066.3748381299999</v>
      </c>
      <c r="D37" s="36">
        <f>SUMIFS(СВЦЭМ!$D$33:$D$776,СВЦЭМ!$A$33:$A$776,$A37,СВЦЭМ!$B$33:$B$776,D$11)+'СЕТ СН'!$F$14+СВЦЭМ!$D$10+'СЕТ СН'!$F$8*'СЕТ СН'!$F$9-'СЕТ СН'!$F$26</f>
        <v>1123.3884206499999</v>
      </c>
      <c r="E37" s="36">
        <f>SUMIFS(СВЦЭМ!$D$33:$D$776,СВЦЭМ!$A$33:$A$776,$A37,СВЦЭМ!$B$33:$B$776,E$11)+'СЕТ СН'!$F$14+СВЦЭМ!$D$10+'СЕТ СН'!$F$8*'СЕТ СН'!$F$9-'СЕТ СН'!$F$26</f>
        <v>1132.1407493299998</v>
      </c>
      <c r="F37" s="36">
        <f>SUMIFS(СВЦЭМ!$D$33:$D$776,СВЦЭМ!$A$33:$A$776,$A37,СВЦЭМ!$B$33:$B$776,F$11)+'СЕТ СН'!$F$14+СВЦЭМ!$D$10+'СЕТ СН'!$F$8*'СЕТ СН'!$F$9-'СЕТ СН'!$F$26</f>
        <v>1124.5281991299998</v>
      </c>
      <c r="G37" s="36">
        <f>SUMIFS(СВЦЭМ!$D$33:$D$776,СВЦЭМ!$A$33:$A$776,$A37,СВЦЭМ!$B$33:$B$776,G$11)+'СЕТ СН'!$F$14+СВЦЭМ!$D$10+'СЕТ СН'!$F$8*'СЕТ СН'!$F$9-'СЕТ СН'!$F$26</f>
        <v>1103.7093263099998</v>
      </c>
      <c r="H37" s="36">
        <f>SUMIFS(СВЦЭМ!$D$33:$D$776,СВЦЭМ!$A$33:$A$776,$A37,СВЦЭМ!$B$33:$B$776,H$11)+'СЕТ СН'!$F$14+СВЦЭМ!$D$10+'СЕТ СН'!$F$8*'СЕТ СН'!$F$9-'СЕТ СН'!$F$26</f>
        <v>1076.8720455499999</v>
      </c>
      <c r="I37" s="36">
        <f>SUMIFS(СВЦЭМ!$D$33:$D$776,СВЦЭМ!$A$33:$A$776,$A37,СВЦЭМ!$B$33:$B$776,I$11)+'СЕТ СН'!$F$14+СВЦЭМ!$D$10+'СЕТ СН'!$F$8*'СЕТ СН'!$F$9-'СЕТ СН'!$F$26</f>
        <v>1045.11669732</v>
      </c>
      <c r="J37" s="36">
        <f>SUMIFS(СВЦЭМ!$D$33:$D$776,СВЦЭМ!$A$33:$A$776,$A37,СВЦЭМ!$B$33:$B$776,J$11)+'СЕТ СН'!$F$14+СВЦЭМ!$D$10+'СЕТ СН'!$F$8*'СЕТ СН'!$F$9-'СЕТ СН'!$F$26</f>
        <v>1026.10018631</v>
      </c>
      <c r="K37" s="36">
        <f>SUMIFS(СВЦЭМ!$D$33:$D$776,СВЦЭМ!$A$33:$A$776,$A37,СВЦЭМ!$B$33:$B$776,K$11)+'СЕТ СН'!$F$14+СВЦЭМ!$D$10+'СЕТ СН'!$F$8*'СЕТ СН'!$F$9-'СЕТ СН'!$F$26</f>
        <v>1028.53664058</v>
      </c>
      <c r="L37" s="36">
        <f>SUMIFS(СВЦЭМ!$D$33:$D$776,СВЦЭМ!$A$33:$A$776,$A37,СВЦЭМ!$B$33:$B$776,L$11)+'СЕТ СН'!$F$14+СВЦЭМ!$D$10+'СЕТ СН'!$F$8*'СЕТ СН'!$F$9-'СЕТ СН'!$F$26</f>
        <v>1000.49522701</v>
      </c>
      <c r="M37" s="36">
        <f>SUMIFS(СВЦЭМ!$D$33:$D$776,СВЦЭМ!$A$33:$A$776,$A37,СВЦЭМ!$B$33:$B$776,M$11)+'СЕТ СН'!$F$14+СВЦЭМ!$D$10+'СЕТ СН'!$F$8*'СЕТ СН'!$F$9-'СЕТ СН'!$F$26</f>
        <v>964.85085115000004</v>
      </c>
      <c r="N37" s="36">
        <f>SUMIFS(СВЦЭМ!$D$33:$D$776,СВЦЭМ!$A$33:$A$776,$A37,СВЦЭМ!$B$33:$B$776,N$11)+'СЕТ СН'!$F$14+СВЦЭМ!$D$10+'СЕТ СН'!$F$8*'СЕТ СН'!$F$9-'СЕТ СН'!$F$26</f>
        <v>973.02678699000001</v>
      </c>
      <c r="O37" s="36">
        <f>SUMIFS(СВЦЭМ!$D$33:$D$776,СВЦЭМ!$A$33:$A$776,$A37,СВЦЭМ!$B$33:$B$776,O$11)+'СЕТ СН'!$F$14+СВЦЭМ!$D$10+'СЕТ СН'!$F$8*'СЕТ СН'!$F$9-'СЕТ СН'!$F$26</f>
        <v>976.95108020999999</v>
      </c>
      <c r="P37" s="36">
        <f>SUMIFS(СВЦЭМ!$D$33:$D$776,СВЦЭМ!$A$33:$A$776,$A37,СВЦЭМ!$B$33:$B$776,P$11)+'СЕТ СН'!$F$14+СВЦЭМ!$D$10+'СЕТ СН'!$F$8*'СЕТ СН'!$F$9-'СЕТ СН'!$F$26</f>
        <v>979.28732209999998</v>
      </c>
      <c r="Q37" s="36">
        <f>SUMIFS(СВЦЭМ!$D$33:$D$776,СВЦЭМ!$A$33:$A$776,$A37,СВЦЭМ!$B$33:$B$776,Q$11)+'СЕТ СН'!$F$14+СВЦЭМ!$D$10+'СЕТ СН'!$F$8*'СЕТ СН'!$F$9-'СЕТ СН'!$F$26</f>
        <v>981.22793694999996</v>
      </c>
      <c r="R37" s="36">
        <f>SUMIFS(СВЦЭМ!$D$33:$D$776,СВЦЭМ!$A$33:$A$776,$A37,СВЦЭМ!$B$33:$B$776,R$11)+'СЕТ СН'!$F$14+СВЦЭМ!$D$10+'СЕТ СН'!$F$8*'СЕТ СН'!$F$9-'СЕТ СН'!$F$26</f>
        <v>967.93376476000003</v>
      </c>
      <c r="S37" s="36">
        <f>SUMIFS(СВЦЭМ!$D$33:$D$776,СВЦЭМ!$A$33:$A$776,$A37,СВЦЭМ!$B$33:$B$776,S$11)+'СЕТ СН'!$F$14+СВЦЭМ!$D$10+'СЕТ СН'!$F$8*'СЕТ СН'!$F$9-'СЕТ СН'!$F$26</f>
        <v>949.46970534000002</v>
      </c>
      <c r="T37" s="36">
        <f>SUMIFS(СВЦЭМ!$D$33:$D$776,СВЦЭМ!$A$33:$A$776,$A37,СВЦЭМ!$B$33:$B$776,T$11)+'СЕТ СН'!$F$14+СВЦЭМ!$D$10+'СЕТ СН'!$F$8*'СЕТ СН'!$F$9-'СЕТ СН'!$F$26</f>
        <v>966.33596365999995</v>
      </c>
      <c r="U37" s="36">
        <f>SUMIFS(СВЦЭМ!$D$33:$D$776,СВЦЭМ!$A$33:$A$776,$A37,СВЦЭМ!$B$33:$B$776,U$11)+'СЕТ СН'!$F$14+СВЦЭМ!$D$10+'СЕТ СН'!$F$8*'СЕТ СН'!$F$9-'СЕТ СН'!$F$26</f>
        <v>956.40115757000001</v>
      </c>
      <c r="V37" s="36">
        <f>SUMIFS(СВЦЭМ!$D$33:$D$776,СВЦЭМ!$A$33:$A$776,$A37,СВЦЭМ!$B$33:$B$776,V$11)+'СЕТ СН'!$F$14+СВЦЭМ!$D$10+'СЕТ СН'!$F$8*'СЕТ СН'!$F$9-'СЕТ СН'!$F$26</f>
        <v>942.99999317000004</v>
      </c>
      <c r="W37" s="36">
        <f>SUMIFS(СВЦЭМ!$D$33:$D$776,СВЦЭМ!$A$33:$A$776,$A37,СВЦЭМ!$B$33:$B$776,W$11)+'СЕТ СН'!$F$14+СВЦЭМ!$D$10+'СЕТ СН'!$F$8*'СЕТ СН'!$F$9-'СЕТ СН'!$F$26</f>
        <v>967.94011522999995</v>
      </c>
      <c r="X37" s="36">
        <f>SUMIFS(СВЦЭМ!$D$33:$D$776,СВЦЭМ!$A$33:$A$776,$A37,СВЦЭМ!$B$33:$B$776,X$11)+'СЕТ СН'!$F$14+СВЦЭМ!$D$10+'СЕТ СН'!$F$8*'СЕТ СН'!$F$9-'СЕТ СН'!$F$26</f>
        <v>975.21261812</v>
      </c>
      <c r="Y37" s="36">
        <f>SUMIFS(СВЦЭМ!$D$33:$D$776,СВЦЭМ!$A$33:$A$776,$A37,СВЦЭМ!$B$33:$B$776,Y$11)+'СЕТ СН'!$F$14+СВЦЭМ!$D$10+'СЕТ СН'!$F$8*'СЕТ СН'!$F$9-'СЕТ СН'!$F$26</f>
        <v>989.05856513000003</v>
      </c>
    </row>
    <row r="38" spans="1:27" ht="15.75" x14ac:dyDescent="0.2">
      <c r="A38" s="35">
        <f t="shared" si="0"/>
        <v>44162</v>
      </c>
      <c r="B38" s="36">
        <f>SUMIFS(СВЦЭМ!$D$33:$D$776,СВЦЭМ!$A$33:$A$776,$A38,СВЦЭМ!$B$33:$B$776,B$11)+'СЕТ СН'!$F$14+СВЦЭМ!$D$10+'СЕТ СН'!$F$8*'СЕТ СН'!$F$9-'СЕТ СН'!$F$26</f>
        <v>992.40716549000001</v>
      </c>
      <c r="C38" s="36">
        <f>SUMIFS(СВЦЭМ!$D$33:$D$776,СВЦЭМ!$A$33:$A$776,$A38,СВЦЭМ!$B$33:$B$776,C$11)+'СЕТ СН'!$F$14+СВЦЭМ!$D$10+'СЕТ СН'!$F$8*'СЕТ СН'!$F$9-'СЕТ СН'!$F$26</f>
        <v>1074.9661766899999</v>
      </c>
      <c r="D38" s="36">
        <f>SUMIFS(СВЦЭМ!$D$33:$D$776,СВЦЭМ!$A$33:$A$776,$A38,СВЦЭМ!$B$33:$B$776,D$11)+'СЕТ СН'!$F$14+СВЦЭМ!$D$10+'СЕТ СН'!$F$8*'СЕТ СН'!$F$9-'СЕТ СН'!$F$26</f>
        <v>1134.1307009299999</v>
      </c>
      <c r="E38" s="36">
        <f>SUMIFS(СВЦЭМ!$D$33:$D$776,СВЦЭМ!$A$33:$A$776,$A38,СВЦЭМ!$B$33:$B$776,E$11)+'СЕТ СН'!$F$14+СВЦЭМ!$D$10+'СЕТ СН'!$F$8*'СЕТ СН'!$F$9-'СЕТ СН'!$F$26</f>
        <v>1145.64107569</v>
      </c>
      <c r="F38" s="36">
        <f>SUMIFS(СВЦЭМ!$D$33:$D$776,СВЦЭМ!$A$33:$A$776,$A38,СВЦЭМ!$B$33:$B$776,F$11)+'СЕТ СН'!$F$14+СВЦЭМ!$D$10+'СЕТ СН'!$F$8*'СЕТ СН'!$F$9-'СЕТ СН'!$F$26</f>
        <v>1148.47072237</v>
      </c>
      <c r="G38" s="36">
        <f>SUMIFS(СВЦЭМ!$D$33:$D$776,СВЦЭМ!$A$33:$A$776,$A38,СВЦЭМ!$B$33:$B$776,G$11)+'СЕТ СН'!$F$14+СВЦЭМ!$D$10+'СЕТ СН'!$F$8*'СЕТ СН'!$F$9-'СЕТ СН'!$F$26</f>
        <v>1136.44101185</v>
      </c>
      <c r="H38" s="36">
        <f>SUMIFS(СВЦЭМ!$D$33:$D$776,СВЦЭМ!$A$33:$A$776,$A38,СВЦЭМ!$B$33:$B$776,H$11)+'СЕТ СН'!$F$14+СВЦЭМ!$D$10+'СЕТ СН'!$F$8*'СЕТ СН'!$F$9-'СЕТ СН'!$F$26</f>
        <v>1090.75271509</v>
      </c>
      <c r="I38" s="36">
        <f>SUMIFS(СВЦЭМ!$D$33:$D$776,СВЦЭМ!$A$33:$A$776,$A38,СВЦЭМ!$B$33:$B$776,I$11)+'СЕТ СН'!$F$14+СВЦЭМ!$D$10+'СЕТ СН'!$F$8*'СЕТ СН'!$F$9-'СЕТ СН'!$F$26</f>
        <v>1054.48977545</v>
      </c>
      <c r="J38" s="36">
        <f>SUMIFS(СВЦЭМ!$D$33:$D$776,СВЦЭМ!$A$33:$A$776,$A38,СВЦЭМ!$B$33:$B$776,J$11)+'СЕТ СН'!$F$14+СВЦЭМ!$D$10+'СЕТ СН'!$F$8*'СЕТ СН'!$F$9-'СЕТ СН'!$F$26</f>
        <v>1047.6122223099999</v>
      </c>
      <c r="K38" s="36">
        <f>SUMIFS(СВЦЭМ!$D$33:$D$776,СВЦЭМ!$A$33:$A$776,$A38,СВЦЭМ!$B$33:$B$776,K$11)+'СЕТ СН'!$F$14+СВЦЭМ!$D$10+'СЕТ СН'!$F$8*'СЕТ СН'!$F$9-'СЕТ СН'!$F$26</f>
        <v>1049.96570217</v>
      </c>
      <c r="L38" s="36">
        <f>SUMIFS(СВЦЭМ!$D$33:$D$776,СВЦЭМ!$A$33:$A$776,$A38,СВЦЭМ!$B$33:$B$776,L$11)+'СЕТ СН'!$F$14+СВЦЭМ!$D$10+'СЕТ СН'!$F$8*'СЕТ СН'!$F$9-'СЕТ СН'!$F$26</f>
        <v>1020.7346645699999</v>
      </c>
      <c r="M38" s="36">
        <f>SUMIFS(СВЦЭМ!$D$33:$D$776,СВЦЭМ!$A$33:$A$776,$A38,СВЦЭМ!$B$33:$B$776,M$11)+'СЕТ СН'!$F$14+СВЦЭМ!$D$10+'СЕТ СН'!$F$8*'СЕТ СН'!$F$9-'СЕТ СН'!$F$26</f>
        <v>971.38261052999997</v>
      </c>
      <c r="N38" s="36">
        <f>SUMIFS(СВЦЭМ!$D$33:$D$776,СВЦЭМ!$A$33:$A$776,$A38,СВЦЭМ!$B$33:$B$776,N$11)+'СЕТ СН'!$F$14+СВЦЭМ!$D$10+'СЕТ СН'!$F$8*'СЕТ СН'!$F$9-'СЕТ СН'!$F$26</f>
        <v>956.77603629999999</v>
      </c>
      <c r="O38" s="36">
        <f>SUMIFS(СВЦЭМ!$D$33:$D$776,СВЦЭМ!$A$33:$A$776,$A38,СВЦЭМ!$B$33:$B$776,O$11)+'СЕТ СН'!$F$14+СВЦЭМ!$D$10+'СЕТ СН'!$F$8*'СЕТ СН'!$F$9-'СЕТ СН'!$F$26</f>
        <v>958.15856959999996</v>
      </c>
      <c r="P38" s="36">
        <f>SUMIFS(СВЦЭМ!$D$33:$D$776,СВЦЭМ!$A$33:$A$776,$A38,СВЦЭМ!$B$33:$B$776,P$11)+'СЕТ СН'!$F$14+СВЦЭМ!$D$10+'СЕТ СН'!$F$8*'СЕТ СН'!$F$9-'СЕТ СН'!$F$26</f>
        <v>970.05190860999994</v>
      </c>
      <c r="Q38" s="36">
        <f>SUMIFS(СВЦЭМ!$D$33:$D$776,СВЦЭМ!$A$33:$A$776,$A38,СВЦЭМ!$B$33:$B$776,Q$11)+'СЕТ СН'!$F$14+СВЦЭМ!$D$10+'СЕТ СН'!$F$8*'СЕТ СН'!$F$9-'СЕТ СН'!$F$26</f>
        <v>979.31795082999997</v>
      </c>
      <c r="R38" s="36">
        <f>SUMIFS(СВЦЭМ!$D$33:$D$776,СВЦЭМ!$A$33:$A$776,$A38,СВЦЭМ!$B$33:$B$776,R$11)+'СЕТ СН'!$F$14+СВЦЭМ!$D$10+'СЕТ СН'!$F$8*'СЕТ СН'!$F$9-'СЕТ СН'!$F$26</f>
        <v>974.70636519000004</v>
      </c>
      <c r="S38" s="36">
        <f>SUMIFS(СВЦЭМ!$D$33:$D$776,СВЦЭМ!$A$33:$A$776,$A38,СВЦЭМ!$B$33:$B$776,S$11)+'СЕТ СН'!$F$14+СВЦЭМ!$D$10+'СЕТ СН'!$F$8*'СЕТ СН'!$F$9-'СЕТ СН'!$F$26</f>
        <v>953.13685157999998</v>
      </c>
      <c r="T38" s="36">
        <f>SUMIFS(СВЦЭМ!$D$33:$D$776,СВЦЭМ!$A$33:$A$776,$A38,СВЦЭМ!$B$33:$B$776,T$11)+'СЕТ СН'!$F$14+СВЦЭМ!$D$10+'СЕТ СН'!$F$8*'СЕТ СН'!$F$9-'СЕТ СН'!$F$26</f>
        <v>934.50687584000002</v>
      </c>
      <c r="U38" s="36">
        <f>SUMIFS(СВЦЭМ!$D$33:$D$776,СВЦЭМ!$A$33:$A$776,$A38,СВЦЭМ!$B$33:$B$776,U$11)+'СЕТ СН'!$F$14+СВЦЭМ!$D$10+'СЕТ СН'!$F$8*'СЕТ СН'!$F$9-'СЕТ СН'!$F$26</f>
        <v>934.66217624000001</v>
      </c>
      <c r="V38" s="36">
        <f>SUMIFS(СВЦЭМ!$D$33:$D$776,СВЦЭМ!$A$33:$A$776,$A38,СВЦЭМ!$B$33:$B$776,V$11)+'СЕТ СН'!$F$14+СВЦЭМ!$D$10+'СЕТ СН'!$F$8*'СЕТ СН'!$F$9-'СЕТ СН'!$F$26</f>
        <v>933.32273191000002</v>
      </c>
      <c r="W38" s="36">
        <f>SUMIFS(СВЦЭМ!$D$33:$D$776,СВЦЭМ!$A$33:$A$776,$A38,СВЦЭМ!$B$33:$B$776,W$11)+'СЕТ СН'!$F$14+СВЦЭМ!$D$10+'СЕТ СН'!$F$8*'СЕТ СН'!$F$9-'СЕТ СН'!$F$26</f>
        <v>947.56241671999999</v>
      </c>
      <c r="X38" s="36">
        <f>SUMIFS(СВЦЭМ!$D$33:$D$776,СВЦЭМ!$A$33:$A$776,$A38,СВЦЭМ!$B$33:$B$776,X$11)+'СЕТ СН'!$F$14+СВЦЭМ!$D$10+'СЕТ СН'!$F$8*'СЕТ СН'!$F$9-'СЕТ СН'!$F$26</f>
        <v>959.38928231</v>
      </c>
      <c r="Y38" s="36">
        <f>SUMIFS(СВЦЭМ!$D$33:$D$776,СВЦЭМ!$A$33:$A$776,$A38,СВЦЭМ!$B$33:$B$776,Y$11)+'СЕТ СН'!$F$14+СВЦЭМ!$D$10+'СЕТ СН'!$F$8*'СЕТ СН'!$F$9-'СЕТ СН'!$F$26</f>
        <v>980.80886212999997</v>
      </c>
    </row>
    <row r="39" spans="1:27" ht="15.75" x14ac:dyDescent="0.2">
      <c r="A39" s="35">
        <f t="shared" si="0"/>
        <v>44163</v>
      </c>
      <c r="B39" s="36">
        <f>SUMIFS(СВЦЭМ!$D$33:$D$776,СВЦЭМ!$A$33:$A$776,$A39,СВЦЭМ!$B$33:$B$776,B$11)+'СЕТ СН'!$F$14+СВЦЭМ!$D$10+'СЕТ СН'!$F$8*'СЕТ СН'!$F$9-'СЕТ СН'!$F$26</f>
        <v>1005.6388959999999</v>
      </c>
      <c r="C39" s="36">
        <f>SUMIFS(СВЦЭМ!$D$33:$D$776,СВЦЭМ!$A$33:$A$776,$A39,СВЦЭМ!$B$33:$B$776,C$11)+'СЕТ СН'!$F$14+СВЦЭМ!$D$10+'СЕТ СН'!$F$8*'СЕТ СН'!$F$9-'СЕТ СН'!$F$26</f>
        <v>1074.14151161</v>
      </c>
      <c r="D39" s="36">
        <f>SUMIFS(СВЦЭМ!$D$33:$D$776,СВЦЭМ!$A$33:$A$776,$A39,СВЦЭМ!$B$33:$B$776,D$11)+'СЕТ СН'!$F$14+СВЦЭМ!$D$10+'СЕТ СН'!$F$8*'СЕТ СН'!$F$9-'СЕТ СН'!$F$26</f>
        <v>1119.6343041599998</v>
      </c>
      <c r="E39" s="36">
        <f>SUMIFS(СВЦЭМ!$D$33:$D$776,СВЦЭМ!$A$33:$A$776,$A39,СВЦЭМ!$B$33:$B$776,E$11)+'СЕТ СН'!$F$14+СВЦЭМ!$D$10+'СЕТ СН'!$F$8*'СЕТ СН'!$F$9-'СЕТ СН'!$F$26</f>
        <v>1126.7700341499999</v>
      </c>
      <c r="F39" s="36">
        <f>SUMIFS(СВЦЭМ!$D$33:$D$776,СВЦЭМ!$A$33:$A$776,$A39,СВЦЭМ!$B$33:$B$776,F$11)+'СЕТ СН'!$F$14+СВЦЭМ!$D$10+'СЕТ СН'!$F$8*'СЕТ СН'!$F$9-'СЕТ СН'!$F$26</f>
        <v>1126.59889064</v>
      </c>
      <c r="G39" s="36">
        <f>SUMIFS(СВЦЭМ!$D$33:$D$776,СВЦЭМ!$A$33:$A$776,$A39,СВЦЭМ!$B$33:$B$776,G$11)+'СЕТ СН'!$F$14+СВЦЭМ!$D$10+'СЕТ СН'!$F$8*'СЕТ СН'!$F$9-'СЕТ СН'!$F$26</f>
        <v>1122.1733055499999</v>
      </c>
      <c r="H39" s="36">
        <f>SUMIFS(СВЦЭМ!$D$33:$D$776,СВЦЭМ!$A$33:$A$776,$A39,СВЦЭМ!$B$33:$B$776,H$11)+'СЕТ СН'!$F$14+СВЦЭМ!$D$10+'СЕТ СН'!$F$8*'СЕТ СН'!$F$9-'СЕТ СН'!$F$26</f>
        <v>1107.2236424599998</v>
      </c>
      <c r="I39" s="36">
        <f>SUMIFS(СВЦЭМ!$D$33:$D$776,СВЦЭМ!$A$33:$A$776,$A39,СВЦЭМ!$B$33:$B$776,I$11)+'СЕТ СН'!$F$14+СВЦЭМ!$D$10+'СЕТ СН'!$F$8*'СЕТ СН'!$F$9-'СЕТ СН'!$F$26</f>
        <v>1089.5389150199999</v>
      </c>
      <c r="J39" s="36">
        <f>SUMIFS(СВЦЭМ!$D$33:$D$776,СВЦЭМ!$A$33:$A$776,$A39,СВЦЭМ!$B$33:$B$776,J$11)+'СЕТ СН'!$F$14+СВЦЭМ!$D$10+'СЕТ СН'!$F$8*'СЕТ СН'!$F$9-'СЕТ СН'!$F$26</f>
        <v>1067.2825666399999</v>
      </c>
      <c r="K39" s="36">
        <f>SUMIFS(СВЦЭМ!$D$33:$D$776,СВЦЭМ!$A$33:$A$776,$A39,СВЦЭМ!$B$33:$B$776,K$11)+'СЕТ СН'!$F$14+СВЦЭМ!$D$10+'СЕТ СН'!$F$8*'СЕТ СН'!$F$9-'СЕТ СН'!$F$26</f>
        <v>1050.7582579299999</v>
      </c>
      <c r="L39" s="36">
        <f>SUMIFS(СВЦЭМ!$D$33:$D$776,СВЦЭМ!$A$33:$A$776,$A39,СВЦЭМ!$B$33:$B$776,L$11)+'СЕТ СН'!$F$14+СВЦЭМ!$D$10+'СЕТ СН'!$F$8*'СЕТ СН'!$F$9-'СЕТ СН'!$F$26</f>
        <v>1011.52130362</v>
      </c>
      <c r="M39" s="36">
        <f>SUMIFS(СВЦЭМ!$D$33:$D$776,СВЦЭМ!$A$33:$A$776,$A39,СВЦЭМ!$B$33:$B$776,M$11)+'СЕТ СН'!$F$14+СВЦЭМ!$D$10+'СЕТ СН'!$F$8*'СЕТ СН'!$F$9-'СЕТ СН'!$F$26</f>
        <v>966.80350170999998</v>
      </c>
      <c r="N39" s="36">
        <f>SUMIFS(СВЦЭМ!$D$33:$D$776,СВЦЭМ!$A$33:$A$776,$A39,СВЦЭМ!$B$33:$B$776,N$11)+'СЕТ СН'!$F$14+СВЦЭМ!$D$10+'СЕТ СН'!$F$8*'СЕТ СН'!$F$9-'СЕТ СН'!$F$26</f>
        <v>961.33057198999995</v>
      </c>
      <c r="O39" s="36">
        <f>SUMIFS(СВЦЭМ!$D$33:$D$776,СВЦЭМ!$A$33:$A$776,$A39,СВЦЭМ!$B$33:$B$776,O$11)+'СЕТ СН'!$F$14+СВЦЭМ!$D$10+'СЕТ СН'!$F$8*'СЕТ СН'!$F$9-'СЕТ СН'!$F$26</f>
        <v>972.89335126000003</v>
      </c>
      <c r="P39" s="36">
        <f>SUMIFS(СВЦЭМ!$D$33:$D$776,СВЦЭМ!$A$33:$A$776,$A39,СВЦЭМ!$B$33:$B$776,P$11)+'СЕТ СН'!$F$14+СВЦЭМ!$D$10+'СЕТ СН'!$F$8*'СЕТ СН'!$F$9-'СЕТ СН'!$F$26</f>
        <v>979.79630709000003</v>
      </c>
      <c r="Q39" s="36">
        <f>SUMIFS(СВЦЭМ!$D$33:$D$776,СВЦЭМ!$A$33:$A$776,$A39,СВЦЭМ!$B$33:$B$776,Q$11)+'СЕТ СН'!$F$14+СВЦЭМ!$D$10+'СЕТ СН'!$F$8*'СЕТ СН'!$F$9-'СЕТ СН'!$F$26</f>
        <v>972.14651036999999</v>
      </c>
      <c r="R39" s="36">
        <f>SUMIFS(СВЦЭМ!$D$33:$D$776,СВЦЭМ!$A$33:$A$776,$A39,СВЦЭМ!$B$33:$B$776,R$11)+'СЕТ СН'!$F$14+СВЦЭМ!$D$10+'СЕТ СН'!$F$8*'СЕТ СН'!$F$9-'СЕТ СН'!$F$26</f>
        <v>964.28345768999998</v>
      </c>
      <c r="S39" s="36">
        <f>SUMIFS(СВЦЭМ!$D$33:$D$776,СВЦЭМ!$A$33:$A$776,$A39,СВЦЭМ!$B$33:$B$776,S$11)+'СЕТ СН'!$F$14+СВЦЭМ!$D$10+'СЕТ СН'!$F$8*'СЕТ СН'!$F$9-'СЕТ СН'!$F$26</f>
        <v>945.26225492000003</v>
      </c>
      <c r="T39" s="36">
        <f>SUMIFS(СВЦЭМ!$D$33:$D$776,СВЦЭМ!$A$33:$A$776,$A39,СВЦЭМ!$B$33:$B$776,T$11)+'СЕТ СН'!$F$14+СВЦЭМ!$D$10+'СЕТ СН'!$F$8*'СЕТ СН'!$F$9-'СЕТ СН'!$F$26</f>
        <v>938.33597993000001</v>
      </c>
      <c r="U39" s="36">
        <f>SUMIFS(СВЦЭМ!$D$33:$D$776,СВЦЭМ!$A$33:$A$776,$A39,СВЦЭМ!$B$33:$B$776,U$11)+'СЕТ СН'!$F$14+СВЦЭМ!$D$10+'СЕТ СН'!$F$8*'СЕТ СН'!$F$9-'СЕТ СН'!$F$26</f>
        <v>930.45423843000003</v>
      </c>
      <c r="V39" s="36">
        <f>SUMIFS(СВЦЭМ!$D$33:$D$776,СВЦЭМ!$A$33:$A$776,$A39,СВЦЭМ!$B$33:$B$776,V$11)+'СЕТ СН'!$F$14+СВЦЭМ!$D$10+'СЕТ СН'!$F$8*'СЕТ СН'!$F$9-'СЕТ СН'!$F$26</f>
        <v>928.32723301999999</v>
      </c>
      <c r="W39" s="36">
        <f>SUMIFS(СВЦЭМ!$D$33:$D$776,СВЦЭМ!$A$33:$A$776,$A39,СВЦЭМ!$B$33:$B$776,W$11)+'СЕТ СН'!$F$14+СВЦЭМ!$D$10+'СЕТ СН'!$F$8*'СЕТ СН'!$F$9-'СЕТ СН'!$F$26</f>
        <v>946.43352110000001</v>
      </c>
      <c r="X39" s="36">
        <f>SUMIFS(СВЦЭМ!$D$33:$D$776,СВЦЭМ!$A$33:$A$776,$A39,СВЦЭМ!$B$33:$B$776,X$11)+'СЕТ СН'!$F$14+СВЦЭМ!$D$10+'СЕТ СН'!$F$8*'СЕТ СН'!$F$9-'СЕТ СН'!$F$26</f>
        <v>966.05286455999999</v>
      </c>
      <c r="Y39" s="36">
        <f>SUMIFS(СВЦЭМ!$D$33:$D$776,СВЦЭМ!$A$33:$A$776,$A39,СВЦЭМ!$B$33:$B$776,Y$11)+'СЕТ СН'!$F$14+СВЦЭМ!$D$10+'СЕТ СН'!$F$8*'СЕТ СН'!$F$9-'СЕТ СН'!$F$26</f>
        <v>988.84307574000002</v>
      </c>
    </row>
    <row r="40" spans="1:27" ht="15.75" x14ac:dyDescent="0.2">
      <c r="A40" s="35">
        <f t="shared" si="0"/>
        <v>44164</v>
      </c>
      <c r="B40" s="36">
        <f>SUMIFS(СВЦЭМ!$D$33:$D$776,СВЦЭМ!$A$33:$A$776,$A40,СВЦЭМ!$B$33:$B$776,B$11)+'СЕТ СН'!$F$14+СВЦЭМ!$D$10+'СЕТ СН'!$F$8*'СЕТ СН'!$F$9-'СЕТ СН'!$F$26</f>
        <v>999.89656801000001</v>
      </c>
      <c r="C40" s="36">
        <f>SUMIFS(СВЦЭМ!$D$33:$D$776,СВЦЭМ!$A$33:$A$776,$A40,СВЦЭМ!$B$33:$B$776,C$11)+'СЕТ СН'!$F$14+СВЦЭМ!$D$10+'СЕТ СН'!$F$8*'СЕТ СН'!$F$9-'СЕТ СН'!$F$26</f>
        <v>1079.25049038</v>
      </c>
      <c r="D40" s="36">
        <f>SUMIFS(СВЦЭМ!$D$33:$D$776,СВЦЭМ!$A$33:$A$776,$A40,СВЦЭМ!$B$33:$B$776,D$11)+'СЕТ СН'!$F$14+СВЦЭМ!$D$10+'СЕТ СН'!$F$8*'СЕТ СН'!$F$9-'СЕТ СН'!$F$26</f>
        <v>1132.04237696</v>
      </c>
      <c r="E40" s="36">
        <f>SUMIFS(СВЦЭМ!$D$33:$D$776,СВЦЭМ!$A$33:$A$776,$A40,СВЦЭМ!$B$33:$B$776,E$11)+'СЕТ СН'!$F$14+СВЦЭМ!$D$10+'СЕТ СН'!$F$8*'СЕТ СН'!$F$9-'СЕТ СН'!$F$26</f>
        <v>1142.7624329299999</v>
      </c>
      <c r="F40" s="36">
        <f>SUMIFS(СВЦЭМ!$D$33:$D$776,СВЦЭМ!$A$33:$A$776,$A40,СВЦЭМ!$B$33:$B$776,F$11)+'СЕТ СН'!$F$14+СВЦЭМ!$D$10+'СЕТ СН'!$F$8*'СЕТ СН'!$F$9-'СЕТ СН'!$F$26</f>
        <v>1141.28174124</v>
      </c>
      <c r="G40" s="36">
        <f>SUMIFS(СВЦЭМ!$D$33:$D$776,СВЦЭМ!$A$33:$A$776,$A40,СВЦЭМ!$B$33:$B$776,G$11)+'СЕТ СН'!$F$14+СВЦЭМ!$D$10+'СЕТ СН'!$F$8*'СЕТ СН'!$F$9-'СЕТ СН'!$F$26</f>
        <v>1138.2438291799999</v>
      </c>
      <c r="H40" s="36">
        <f>SUMIFS(СВЦЭМ!$D$33:$D$776,СВЦЭМ!$A$33:$A$776,$A40,СВЦЭМ!$B$33:$B$776,H$11)+'СЕТ СН'!$F$14+СВЦЭМ!$D$10+'СЕТ СН'!$F$8*'СЕТ СН'!$F$9-'СЕТ СН'!$F$26</f>
        <v>1122.8356685399999</v>
      </c>
      <c r="I40" s="36">
        <f>SUMIFS(СВЦЭМ!$D$33:$D$776,СВЦЭМ!$A$33:$A$776,$A40,СВЦЭМ!$B$33:$B$776,I$11)+'СЕТ СН'!$F$14+СВЦЭМ!$D$10+'СЕТ СН'!$F$8*'СЕТ СН'!$F$9-'СЕТ СН'!$F$26</f>
        <v>1096.6016464899999</v>
      </c>
      <c r="J40" s="36">
        <f>SUMIFS(СВЦЭМ!$D$33:$D$776,СВЦЭМ!$A$33:$A$776,$A40,СВЦЭМ!$B$33:$B$776,J$11)+'СЕТ СН'!$F$14+СВЦЭМ!$D$10+'СЕТ СН'!$F$8*'СЕТ СН'!$F$9-'СЕТ СН'!$F$26</f>
        <v>1058.7842236499998</v>
      </c>
      <c r="K40" s="36">
        <f>SUMIFS(СВЦЭМ!$D$33:$D$776,СВЦЭМ!$A$33:$A$776,$A40,СВЦЭМ!$B$33:$B$776,K$11)+'СЕТ СН'!$F$14+СВЦЭМ!$D$10+'СЕТ СН'!$F$8*'СЕТ СН'!$F$9-'СЕТ СН'!$F$26</f>
        <v>1042.5304952499998</v>
      </c>
      <c r="L40" s="36">
        <f>SUMIFS(СВЦЭМ!$D$33:$D$776,СВЦЭМ!$A$33:$A$776,$A40,СВЦЭМ!$B$33:$B$776,L$11)+'СЕТ СН'!$F$14+СВЦЭМ!$D$10+'СЕТ СН'!$F$8*'СЕТ СН'!$F$9-'СЕТ СН'!$F$26</f>
        <v>1000.78845834</v>
      </c>
      <c r="M40" s="36">
        <f>SUMIFS(СВЦЭМ!$D$33:$D$776,СВЦЭМ!$A$33:$A$776,$A40,СВЦЭМ!$B$33:$B$776,M$11)+'СЕТ СН'!$F$14+СВЦЭМ!$D$10+'СЕТ СН'!$F$8*'СЕТ СН'!$F$9-'СЕТ СН'!$F$26</f>
        <v>958.62249980000001</v>
      </c>
      <c r="N40" s="36">
        <f>SUMIFS(СВЦЭМ!$D$33:$D$776,СВЦЭМ!$A$33:$A$776,$A40,СВЦЭМ!$B$33:$B$776,N$11)+'СЕТ СН'!$F$14+СВЦЭМ!$D$10+'СЕТ СН'!$F$8*'СЕТ СН'!$F$9-'СЕТ СН'!$F$26</f>
        <v>945.60491522999996</v>
      </c>
      <c r="O40" s="36">
        <f>SUMIFS(СВЦЭМ!$D$33:$D$776,СВЦЭМ!$A$33:$A$776,$A40,СВЦЭМ!$B$33:$B$776,O$11)+'СЕТ СН'!$F$14+СВЦЭМ!$D$10+'СЕТ СН'!$F$8*'СЕТ СН'!$F$9-'СЕТ СН'!$F$26</f>
        <v>961.56389889000002</v>
      </c>
      <c r="P40" s="36">
        <f>SUMIFS(СВЦЭМ!$D$33:$D$776,СВЦЭМ!$A$33:$A$776,$A40,СВЦЭМ!$B$33:$B$776,P$11)+'СЕТ СН'!$F$14+СВЦЭМ!$D$10+'СЕТ СН'!$F$8*'СЕТ СН'!$F$9-'СЕТ СН'!$F$26</f>
        <v>971.20477374999996</v>
      </c>
      <c r="Q40" s="36">
        <f>SUMIFS(СВЦЭМ!$D$33:$D$776,СВЦЭМ!$A$33:$A$776,$A40,СВЦЭМ!$B$33:$B$776,Q$11)+'СЕТ СН'!$F$14+СВЦЭМ!$D$10+'СЕТ СН'!$F$8*'СЕТ СН'!$F$9-'СЕТ СН'!$F$26</f>
        <v>970.62687639000001</v>
      </c>
      <c r="R40" s="36">
        <f>SUMIFS(СВЦЭМ!$D$33:$D$776,СВЦЭМ!$A$33:$A$776,$A40,СВЦЭМ!$B$33:$B$776,R$11)+'СЕТ СН'!$F$14+СВЦЭМ!$D$10+'СЕТ СН'!$F$8*'СЕТ СН'!$F$9-'СЕТ СН'!$F$26</f>
        <v>967.51890582999999</v>
      </c>
      <c r="S40" s="36">
        <f>SUMIFS(СВЦЭМ!$D$33:$D$776,СВЦЭМ!$A$33:$A$776,$A40,СВЦЭМ!$B$33:$B$776,S$11)+'СЕТ СН'!$F$14+СВЦЭМ!$D$10+'СЕТ СН'!$F$8*'СЕТ СН'!$F$9-'СЕТ СН'!$F$26</f>
        <v>948.19522413000004</v>
      </c>
      <c r="T40" s="36">
        <f>SUMIFS(СВЦЭМ!$D$33:$D$776,СВЦЭМ!$A$33:$A$776,$A40,СВЦЭМ!$B$33:$B$776,T$11)+'СЕТ СН'!$F$14+СВЦЭМ!$D$10+'СЕТ СН'!$F$8*'СЕТ СН'!$F$9-'СЕТ СН'!$F$26</f>
        <v>924.96911871999998</v>
      </c>
      <c r="U40" s="36">
        <f>SUMIFS(СВЦЭМ!$D$33:$D$776,СВЦЭМ!$A$33:$A$776,$A40,СВЦЭМ!$B$33:$B$776,U$11)+'СЕТ СН'!$F$14+СВЦЭМ!$D$10+'СЕТ СН'!$F$8*'СЕТ СН'!$F$9-'СЕТ СН'!$F$26</f>
        <v>923.43935878000002</v>
      </c>
      <c r="V40" s="36">
        <f>SUMIFS(СВЦЭМ!$D$33:$D$776,СВЦЭМ!$A$33:$A$776,$A40,СВЦЭМ!$B$33:$B$776,V$11)+'СЕТ СН'!$F$14+СВЦЭМ!$D$10+'СЕТ СН'!$F$8*'СЕТ СН'!$F$9-'СЕТ СН'!$F$26</f>
        <v>931.58443108999995</v>
      </c>
      <c r="W40" s="36">
        <f>SUMIFS(СВЦЭМ!$D$33:$D$776,СВЦЭМ!$A$33:$A$776,$A40,СВЦЭМ!$B$33:$B$776,W$11)+'СЕТ СН'!$F$14+СВЦЭМ!$D$10+'СЕТ СН'!$F$8*'СЕТ СН'!$F$9-'СЕТ СН'!$F$26</f>
        <v>940.76831147999997</v>
      </c>
      <c r="X40" s="36">
        <f>SUMIFS(СВЦЭМ!$D$33:$D$776,СВЦЭМ!$A$33:$A$776,$A40,СВЦЭМ!$B$33:$B$776,X$11)+'СЕТ СН'!$F$14+СВЦЭМ!$D$10+'СЕТ СН'!$F$8*'СЕТ СН'!$F$9-'СЕТ СН'!$F$26</f>
        <v>962.92899290000003</v>
      </c>
      <c r="Y40" s="36">
        <f>SUMIFS(СВЦЭМ!$D$33:$D$776,СВЦЭМ!$A$33:$A$776,$A40,СВЦЭМ!$B$33:$B$776,Y$11)+'СЕТ СН'!$F$14+СВЦЭМ!$D$10+'СЕТ СН'!$F$8*'СЕТ СН'!$F$9-'СЕТ СН'!$F$26</f>
        <v>980.10080022</v>
      </c>
    </row>
    <row r="41" spans="1:27" ht="15.75" x14ac:dyDescent="0.2">
      <c r="A41" s="35">
        <f t="shared" si="0"/>
        <v>44165</v>
      </c>
      <c r="B41" s="36">
        <f>SUMIFS(СВЦЭМ!$D$33:$D$776,СВЦЭМ!$A$33:$A$776,$A41,СВЦЭМ!$B$33:$B$776,B$11)+'СЕТ СН'!$F$14+СВЦЭМ!$D$10+'СЕТ СН'!$F$8*'СЕТ СН'!$F$9-'СЕТ СН'!$F$26</f>
        <v>1044.0449165499999</v>
      </c>
      <c r="C41" s="36">
        <f>SUMIFS(СВЦЭМ!$D$33:$D$776,СВЦЭМ!$A$33:$A$776,$A41,СВЦЭМ!$B$33:$B$776,C$11)+'СЕТ СН'!$F$14+СВЦЭМ!$D$10+'СЕТ СН'!$F$8*'СЕТ СН'!$F$9-'СЕТ СН'!$F$26</f>
        <v>1114.7431206899998</v>
      </c>
      <c r="D41" s="36">
        <f>SUMIFS(СВЦЭМ!$D$33:$D$776,СВЦЭМ!$A$33:$A$776,$A41,СВЦЭМ!$B$33:$B$776,D$11)+'СЕТ СН'!$F$14+СВЦЭМ!$D$10+'СЕТ СН'!$F$8*'СЕТ СН'!$F$9-'СЕТ СН'!$F$26</f>
        <v>1164.4408767299999</v>
      </c>
      <c r="E41" s="36">
        <f>SUMIFS(СВЦЭМ!$D$33:$D$776,СВЦЭМ!$A$33:$A$776,$A41,СВЦЭМ!$B$33:$B$776,E$11)+'СЕТ СН'!$F$14+СВЦЭМ!$D$10+'СЕТ СН'!$F$8*'СЕТ СН'!$F$9-'СЕТ СН'!$F$26</f>
        <v>1172.5375657199997</v>
      </c>
      <c r="F41" s="36">
        <f>SUMIFS(СВЦЭМ!$D$33:$D$776,СВЦЭМ!$A$33:$A$776,$A41,СВЦЭМ!$B$33:$B$776,F$11)+'СЕТ СН'!$F$14+СВЦЭМ!$D$10+'СЕТ СН'!$F$8*'СЕТ СН'!$F$9-'СЕТ СН'!$F$26</f>
        <v>1167.8893309799998</v>
      </c>
      <c r="G41" s="36">
        <f>SUMIFS(СВЦЭМ!$D$33:$D$776,СВЦЭМ!$A$33:$A$776,$A41,СВЦЭМ!$B$33:$B$776,G$11)+'СЕТ СН'!$F$14+СВЦЭМ!$D$10+'СЕТ СН'!$F$8*'СЕТ СН'!$F$9-'СЕТ СН'!$F$26</f>
        <v>1151.9296378399999</v>
      </c>
      <c r="H41" s="36">
        <f>SUMIFS(СВЦЭМ!$D$33:$D$776,СВЦЭМ!$A$33:$A$776,$A41,СВЦЭМ!$B$33:$B$776,H$11)+'СЕТ СН'!$F$14+СВЦЭМ!$D$10+'СЕТ СН'!$F$8*'СЕТ СН'!$F$9-'СЕТ СН'!$F$26</f>
        <v>1137.5847928199998</v>
      </c>
      <c r="I41" s="36">
        <f>SUMIFS(СВЦЭМ!$D$33:$D$776,СВЦЭМ!$A$33:$A$776,$A41,СВЦЭМ!$B$33:$B$776,I$11)+'СЕТ СН'!$F$14+СВЦЭМ!$D$10+'СЕТ СН'!$F$8*'СЕТ СН'!$F$9-'СЕТ СН'!$F$26</f>
        <v>1109.84012317</v>
      </c>
      <c r="J41" s="36">
        <f>SUMIFS(СВЦЭМ!$D$33:$D$776,СВЦЭМ!$A$33:$A$776,$A41,СВЦЭМ!$B$33:$B$776,J$11)+'СЕТ СН'!$F$14+СВЦЭМ!$D$10+'СЕТ СН'!$F$8*'СЕТ СН'!$F$9-'СЕТ СН'!$F$26</f>
        <v>1083.1553562499998</v>
      </c>
      <c r="K41" s="36">
        <f>SUMIFS(СВЦЭМ!$D$33:$D$776,СВЦЭМ!$A$33:$A$776,$A41,СВЦЭМ!$B$33:$B$776,K$11)+'СЕТ СН'!$F$14+СВЦЭМ!$D$10+'СЕТ СН'!$F$8*'СЕТ СН'!$F$9-'СЕТ СН'!$F$26</f>
        <v>1075.2116109399999</v>
      </c>
      <c r="L41" s="36">
        <f>SUMIFS(СВЦЭМ!$D$33:$D$776,СВЦЭМ!$A$33:$A$776,$A41,СВЦЭМ!$B$33:$B$776,L$11)+'СЕТ СН'!$F$14+СВЦЭМ!$D$10+'СЕТ СН'!$F$8*'СЕТ СН'!$F$9-'СЕТ СН'!$F$26</f>
        <v>1044.6565997099999</v>
      </c>
      <c r="M41" s="36">
        <f>SUMIFS(СВЦЭМ!$D$33:$D$776,СВЦЭМ!$A$33:$A$776,$A41,СВЦЭМ!$B$33:$B$776,M$11)+'СЕТ СН'!$F$14+СВЦЭМ!$D$10+'СЕТ СН'!$F$8*'СЕТ СН'!$F$9-'СЕТ СН'!$F$26</f>
        <v>1004.6457997799999</v>
      </c>
      <c r="N41" s="36">
        <f>SUMIFS(СВЦЭМ!$D$33:$D$776,СВЦЭМ!$A$33:$A$776,$A41,СВЦЭМ!$B$33:$B$776,N$11)+'СЕТ СН'!$F$14+СВЦЭМ!$D$10+'СЕТ СН'!$F$8*'СЕТ СН'!$F$9-'СЕТ СН'!$F$26</f>
        <v>991.39687058000004</v>
      </c>
      <c r="O41" s="36">
        <f>SUMIFS(СВЦЭМ!$D$33:$D$776,СВЦЭМ!$A$33:$A$776,$A41,СВЦЭМ!$B$33:$B$776,O$11)+'СЕТ СН'!$F$14+СВЦЭМ!$D$10+'СЕТ СН'!$F$8*'СЕТ СН'!$F$9-'СЕТ СН'!$F$26</f>
        <v>996.13642630000004</v>
      </c>
      <c r="P41" s="36">
        <f>SUMIFS(СВЦЭМ!$D$33:$D$776,СВЦЭМ!$A$33:$A$776,$A41,СВЦЭМ!$B$33:$B$776,P$11)+'СЕТ СН'!$F$14+СВЦЭМ!$D$10+'СЕТ СН'!$F$8*'СЕТ СН'!$F$9-'СЕТ СН'!$F$26</f>
        <v>1005.64914891</v>
      </c>
      <c r="Q41" s="36">
        <f>SUMIFS(СВЦЭМ!$D$33:$D$776,СВЦЭМ!$A$33:$A$776,$A41,СВЦЭМ!$B$33:$B$776,Q$11)+'СЕТ СН'!$F$14+СВЦЭМ!$D$10+'СЕТ СН'!$F$8*'СЕТ СН'!$F$9-'СЕТ СН'!$F$26</f>
        <v>999.27069582000001</v>
      </c>
      <c r="R41" s="36">
        <f>SUMIFS(СВЦЭМ!$D$33:$D$776,СВЦЭМ!$A$33:$A$776,$A41,СВЦЭМ!$B$33:$B$776,R$11)+'СЕТ СН'!$F$14+СВЦЭМ!$D$10+'СЕТ СН'!$F$8*'СЕТ СН'!$F$9-'СЕТ СН'!$F$26</f>
        <v>987.39429990999997</v>
      </c>
      <c r="S41" s="36">
        <f>SUMIFS(СВЦЭМ!$D$33:$D$776,СВЦЭМ!$A$33:$A$776,$A41,СВЦЭМ!$B$33:$B$776,S$11)+'СЕТ СН'!$F$14+СВЦЭМ!$D$10+'СЕТ СН'!$F$8*'СЕТ СН'!$F$9-'СЕТ СН'!$F$26</f>
        <v>978.75016043999995</v>
      </c>
      <c r="T41" s="36">
        <f>SUMIFS(СВЦЭМ!$D$33:$D$776,СВЦЭМ!$A$33:$A$776,$A41,СВЦЭМ!$B$33:$B$776,T$11)+'СЕТ СН'!$F$14+СВЦЭМ!$D$10+'СЕТ СН'!$F$8*'СЕТ СН'!$F$9-'СЕТ СН'!$F$26</f>
        <v>966.43793170000004</v>
      </c>
      <c r="U41" s="36">
        <f>SUMIFS(СВЦЭМ!$D$33:$D$776,СВЦЭМ!$A$33:$A$776,$A41,СВЦЭМ!$B$33:$B$776,U$11)+'СЕТ СН'!$F$14+СВЦЭМ!$D$10+'СЕТ СН'!$F$8*'СЕТ СН'!$F$9-'СЕТ СН'!$F$26</f>
        <v>965.42683848000001</v>
      </c>
      <c r="V41" s="36">
        <f>SUMIFS(СВЦЭМ!$D$33:$D$776,СВЦЭМ!$A$33:$A$776,$A41,СВЦЭМ!$B$33:$B$776,V$11)+'СЕТ СН'!$F$14+СВЦЭМ!$D$10+'СЕТ СН'!$F$8*'СЕТ СН'!$F$9-'СЕТ СН'!$F$26</f>
        <v>975.67368293000004</v>
      </c>
      <c r="W41" s="36">
        <f>SUMIFS(СВЦЭМ!$D$33:$D$776,СВЦЭМ!$A$33:$A$776,$A41,СВЦЭМ!$B$33:$B$776,W$11)+'СЕТ СН'!$F$14+СВЦЭМ!$D$10+'СЕТ СН'!$F$8*'СЕТ СН'!$F$9-'СЕТ СН'!$F$26</f>
        <v>987.49152330000004</v>
      </c>
      <c r="X41" s="36">
        <f>SUMIFS(СВЦЭМ!$D$33:$D$776,СВЦЭМ!$A$33:$A$776,$A41,СВЦЭМ!$B$33:$B$776,X$11)+'СЕТ СН'!$F$14+СВЦЭМ!$D$10+'СЕТ СН'!$F$8*'СЕТ СН'!$F$9-'СЕТ СН'!$F$26</f>
        <v>993.08406863999994</v>
      </c>
      <c r="Y41" s="36">
        <f>SUMIFS(СВЦЭМ!$D$33:$D$776,СВЦЭМ!$A$33:$A$776,$A41,СВЦЭМ!$B$33:$B$776,Y$11)+'СЕТ СН'!$F$14+СВЦЭМ!$D$10+'СЕТ СН'!$F$8*'СЕТ СН'!$F$9-'СЕТ СН'!$F$26</f>
        <v>1012.83504567</v>
      </c>
    </row>
    <row r="42" spans="1:27" ht="15.75" hidden="1" x14ac:dyDescent="0.2">
      <c r="A42" s="35">
        <f t="shared" si="0"/>
        <v>44166</v>
      </c>
      <c r="B42" s="36">
        <f>SUMIFS(СВЦЭМ!$D$33:$D$776,СВЦЭМ!$A$33:$A$776,$A42,СВЦЭМ!$B$33:$B$776,B$11)+'СЕТ СН'!$F$14+СВЦЭМ!$D$10+'СЕТ СН'!$F$8*'СЕТ СН'!$F$9-'СЕТ СН'!$F$26</f>
        <v>177.87304950999999</v>
      </c>
      <c r="C42" s="36">
        <f>SUMIFS(СВЦЭМ!$D$33:$D$776,СВЦЭМ!$A$33:$A$776,$A42,СВЦЭМ!$B$33:$B$776,C$11)+'СЕТ СН'!$F$14+СВЦЭМ!$D$10+'СЕТ СН'!$F$8*'СЕТ СН'!$F$9-'СЕТ СН'!$F$26</f>
        <v>177.87304950999999</v>
      </c>
      <c r="D42" s="36">
        <f>SUMIFS(СВЦЭМ!$D$33:$D$776,СВЦЭМ!$A$33:$A$776,$A42,СВЦЭМ!$B$33:$B$776,D$11)+'СЕТ СН'!$F$14+СВЦЭМ!$D$10+'СЕТ СН'!$F$8*'СЕТ СН'!$F$9-'СЕТ СН'!$F$26</f>
        <v>177.87304950999999</v>
      </c>
      <c r="E42" s="36">
        <f>SUMIFS(СВЦЭМ!$D$33:$D$776,СВЦЭМ!$A$33:$A$776,$A42,СВЦЭМ!$B$33:$B$776,E$11)+'СЕТ СН'!$F$14+СВЦЭМ!$D$10+'СЕТ СН'!$F$8*'СЕТ СН'!$F$9-'СЕТ СН'!$F$26</f>
        <v>177.87304950999999</v>
      </c>
      <c r="F42" s="36">
        <f>SUMIFS(СВЦЭМ!$D$33:$D$776,СВЦЭМ!$A$33:$A$776,$A42,СВЦЭМ!$B$33:$B$776,F$11)+'СЕТ СН'!$F$14+СВЦЭМ!$D$10+'СЕТ СН'!$F$8*'СЕТ СН'!$F$9-'СЕТ СН'!$F$26</f>
        <v>177.87304950999999</v>
      </c>
      <c r="G42" s="36">
        <f>SUMIFS(СВЦЭМ!$D$33:$D$776,СВЦЭМ!$A$33:$A$776,$A42,СВЦЭМ!$B$33:$B$776,G$11)+'СЕТ СН'!$F$14+СВЦЭМ!$D$10+'СЕТ СН'!$F$8*'СЕТ СН'!$F$9-'СЕТ СН'!$F$26</f>
        <v>177.87304950999999</v>
      </c>
      <c r="H42" s="36">
        <f>SUMIFS(СВЦЭМ!$D$33:$D$776,СВЦЭМ!$A$33:$A$776,$A42,СВЦЭМ!$B$33:$B$776,H$11)+'СЕТ СН'!$F$14+СВЦЭМ!$D$10+'СЕТ СН'!$F$8*'СЕТ СН'!$F$9-'СЕТ СН'!$F$26</f>
        <v>177.87304950999999</v>
      </c>
      <c r="I42" s="36">
        <f>SUMIFS(СВЦЭМ!$D$33:$D$776,СВЦЭМ!$A$33:$A$776,$A42,СВЦЭМ!$B$33:$B$776,I$11)+'СЕТ СН'!$F$14+СВЦЭМ!$D$10+'СЕТ СН'!$F$8*'СЕТ СН'!$F$9-'СЕТ СН'!$F$26</f>
        <v>177.87304950999999</v>
      </c>
      <c r="J42" s="36">
        <f>SUMIFS(СВЦЭМ!$D$33:$D$776,СВЦЭМ!$A$33:$A$776,$A42,СВЦЭМ!$B$33:$B$776,J$11)+'СЕТ СН'!$F$14+СВЦЭМ!$D$10+'СЕТ СН'!$F$8*'СЕТ СН'!$F$9-'СЕТ СН'!$F$26</f>
        <v>177.87304950999999</v>
      </c>
      <c r="K42" s="36">
        <f>SUMIFS(СВЦЭМ!$D$33:$D$776,СВЦЭМ!$A$33:$A$776,$A42,СВЦЭМ!$B$33:$B$776,K$11)+'СЕТ СН'!$F$14+СВЦЭМ!$D$10+'СЕТ СН'!$F$8*'СЕТ СН'!$F$9-'СЕТ СН'!$F$26</f>
        <v>177.87304950999999</v>
      </c>
      <c r="L42" s="36">
        <f>SUMIFS(СВЦЭМ!$D$33:$D$776,СВЦЭМ!$A$33:$A$776,$A42,СВЦЭМ!$B$33:$B$776,L$11)+'СЕТ СН'!$F$14+СВЦЭМ!$D$10+'СЕТ СН'!$F$8*'СЕТ СН'!$F$9-'СЕТ СН'!$F$26</f>
        <v>177.87304950999999</v>
      </c>
      <c r="M42" s="36">
        <f>SUMIFS(СВЦЭМ!$D$33:$D$776,СВЦЭМ!$A$33:$A$776,$A42,СВЦЭМ!$B$33:$B$776,M$11)+'СЕТ СН'!$F$14+СВЦЭМ!$D$10+'СЕТ СН'!$F$8*'СЕТ СН'!$F$9-'СЕТ СН'!$F$26</f>
        <v>177.87304950999999</v>
      </c>
      <c r="N42" s="36">
        <f>SUMIFS(СВЦЭМ!$D$33:$D$776,СВЦЭМ!$A$33:$A$776,$A42,СВЦЭМ!$B$33:$B$776,N$11)+'СЕТ СН'!$F$14+СВЦЭМ!$D$10+'СЕТ СН'!$F$8*'СЕТ СН'!$F$9-'СЕТ СН'!$F$26</f>
        <v>177.87304950999999</v>
      </c>
      <c r="O42" s="36">
        <f>SUMIFS(СВЦЭМ!$D$33:$D$776,СВЦЭМ!$A$33:$A$776,$A42,СВЦЭМ!$B$33:$B$776,O$11)+'СЕТ СН'!$F$14+СВЦЭМ!$D$10+'СЕТ СН'!$F$8*'СЕТ СН'!$F$9-'СЕТ СН'!$F$26</f>
        <v>177.87304950999999</v>
      </c>
      <c r="P42" s="36">
        <f>SUMIFS(СВЦЭМ!$D$33:$D$776,СВЦЭМ!$A$33:$A$776,$A42,СВЦЭМ!$B$33:$B$776,P$11)+'СЕТ СН'!$F$14+СВЦЭМ!$D$10+'СЕТ СН'!$F$8*'СЕТ СН'!$F$9-'СЕТ СН'!$F$26</f>
        <v>177.87304950999999</v>
      </c>
      <c r="Q42" s="36">
        <f>SUMIFS(СВЦЭМ!$D$33:$D$776,СВЦЭМ!$A$33:$A$776,$A42,СВЦЭМ!$B$33:$B$776,Q$11)+'СЕТ СН'!$F$14+СВЦЭМ!$D$10+'СЕТ СН'!$F$8*'СЕТ СН'!$F$9-'СЕТ СН'!$F$26</f>
        <v>177.87304950999999</v>
      </c>
      <c r="R42" s="36">
        <f>SUMIFS(СВЦЭМ!$D$33:$D$776,СВЦЭМ!$A$33:$A$776,$A42,СВЦЭМ!$B$33:$B$776,R$11)+'СЕТ СН'!$F$14+СВЦЭМ!$D$10+'СЕТ СН'!$F$8*'СЕТ СН'!$F$9-'СЕТ СН'!$F$26</f>
        <v>177.87304950999999</v>
      </c>
      <c r="S42" s="36">
        <f>SUMIFS(СВЦЭМ!$D$33:$D$776,СВЦЭМ!$A$33:$A$776,$A42,СВЦЭМ!$B$33:$B$776,S$11)+'СЕТ СН'!$F$14+СВЦЭМ!$D$10+'СЕТ СН'!$F$8*'СЕТ СН'!$F$9-'СЕТ СН'!$F$26</f>
        <v>177.87304950999999</v>
      </c>
      <c r="T42" s="36">
        <f>SUMIFS(СВЦЭМ!$D$33:$D$776,СВЦЭМ!$A$33:$A$776,$A42,СВЦЭМ!$B$33:$B$776,T$11)+'СЕТ СН'!$F$14+СВЦЭМ!$D$10+'СЕТ СН'!$F$8*'СЕТ СН'!$F$9-'СЕТ СН'!$F$26</f>
        <v>177.87304950999999</v>
      </c>
      <c r="U42" s="36">
        <f>SUMIFS(СВЦЭМ!$D$33:$D$776,СВЦЭМ!$A$33:$A$776,$A42,СВЦЭМ!$B$33:$B$776,U$11)+'СЕТ СН'!$F$14+СВЦЭМ!$D$10+'СЕТ СН'!$F$8*'СЕТ СН'!$F$9-'СЕТ СН'!$F$26</f>
        <v>177.87304950999999</v>
      </c>
      <c r="V42" s="36">
        <f>SUMIFS(СВЦЭМ!$D$33:$D$776,СВЦЭМ!$A$33:$A$776,$A42,СВЦЭМ!$B$33:$B$776,V$11)+'СЕТ СН'!$F$14+СВЦЭМ!$D$10+'СЕТ СН'!$F$8*'СЕТ СН'!$F$9-'СЕТ СН'!$F$26</f>
        <v>177.87304950999999</v>
      </c>
      <c r="W42" s="36">
        <f>SUMIFS(СВЦЭМ!$D$33:$D$776,СВЦЭМ!$A$33:$A$776,$A42,СВЦЭМ!$B$33:$B$776,W$11)+'СЕТ СН'!$F$14+СВЦЭМ!$D$10+'СЕТ СН'!$F$8*'СЕТ СН'!$F$9-'СЕТ СН'!$F$26</f>
        <v>177.87304950999999</v>
      </c>
      <c r="X42" s="36">
        <f>SUMIFS(СВЦЭМ!$D$33:$D$776,СВЦЭМ!$A$33:$A$776,$A42,СВЦЭМ!$B$33:$B$776,X$11)+'СЕТ СН'!$F$14+СВЦЭМ!$D$10+'СЕТ СН'!$F$8*'СЕТ СН'!$F$9-'СЕТ СН'!$F$26</f>
        <v>177.87304950999999</v>
      </c>
      <c r="Y42" s="36">
        <f>SUMIFS(СВЦЭМ!$D$33:$D$776,СВЦЭМ!$A$33:$A$776,$A42,СВЦЭМ!$B$33:$B$776,Y$11)+'СЕТ СН'!$F$14+СВЦЭМ!$D$10+'СЕТ СН'!$F$8*'СЕТ СН'!$F$9-'СЕТ СН'!$F$26</f>
        <v>177.87304950999999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68</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01.11.2020</v>
      </c>
      <c r="B48" s="36">
        <f>SUMIFS(СВЦЭМ!$D$33:$D$776,СВЦЭМ!$A$33:$A$776,$A48,СВЦЭМ!$B$33:$B$776,B$47)+'СЕТ СН'!$F$14+СВЦЭМ!$D$10+'СЕТ СН'!$F$6-'СЕТ СН'!$F$26</f>
        <v>889.98083165999992</v>
      </c>
      <c r="C48" s="36">
        <f>SUMIFS(СВЦЭМ!$D$33:$D$776,СВЦЭМ!$A$33:$A$776,$A48,СВЦЭМ!$B$33:$B$776,C$47)+'СЕТ СН'!$F$14+СВЦЭМ!$D$10+'СЕТ СН'!$F$6-'СЕТ СН'!$F$26</f>
        <v>965.77962959999991</v>
      </c>
      <c r="D48" s="36">
        <f>SUMIFS(СВЦЭМ!$D$33:$D$776,СВЦЭМ!$A$33:$A$776,$A48,СВЦЭМ!$B$33:$B$776,D$47)+'СЕТ СН'!$F$14+СВЦЭМ!$D$10+'СЕТ СН'!$F$6-'СЕТ СН'!$F$26</f>
        <v>1015.79371543</v>
      </c>
      <c r="E48" s="36">
        <f>SUMIFS(СВЦЭМ!$D$33:$D$776,СВЦЭМ!$A$33:$A$776,$A48,СВЦЭМ!$B$33:$B$776,E$47)+'СЕТ СН'!$F$14+СВЦЭМ!$D$10+'СЕТ СН'!$F$6-'СЕТ СН'!$F$26</f>
        <v>1023.1929229499999</v>
      </c>
      <c r="F48" s="36">
        <f>SUMIFS(СВЦЭМ!$D$33:$D$776,СВЦЭМ!$A$33:$A$776,$A48,СВЦЭМ!$B$33:$B$776,F$47)+'СЕТ СН'!$F$14+СВЦЭМ!$D$10+'СЕТ СН'!$F$6-'СЕТ СН'!$F$26</f>
        <v>1028.8955047300001</v>
      </c>
      <c r="G48" s="36">
        <f>SUMIFS(СВЦЭМ!$D$33:$D$776,СВЦЭМ!$A$33:$A$776,$A48,СВЦЭМ!$B$33:$B$776,G$47)+'СЕТ СН'!$F$14+СВЦЭМ!$D$10+'СЕТ СН'!$F$6-'СЕТ СН'!$F$26</f>
        <v>1016.57408725</v>
      </c>
      <c r="H48" s="36">
        <f>SUMIFS(СВЦЭМ!$D$33:$D$776,СВЦЭМ!$A$33:$A$776,$A48,СВЦЭМ!$B$33:$B$776,H$47)+'СЕТ СН'!$F$14+СВЦЭМ!$D$10+'СЕТ СН'!$F$6-'СЕТ СН'!$F$26</f>
        <v>999.65113833999999</v>
      </c>
      <c r="I48" s="36">
        <f>SUMIFS(СВЦЭМ!$D$33:$D$776,СВЦЭМ!$A$33:$A$776,$A48,СВЦЭМ!$B$33:$B$776,I$47)+'СЕТ СН'!$F$14+СВЦЭМ!$D$10+'СЕТ СН'!$F$6-'СЕТ СН'!$F$26</f>
        <v>967.41292021999993</v>
      </c>
      <c r="J48" s="36">
        <f>SUMIFS(СВЦЭМ!$D$33:$D$776,СВЦЭМ!$A$33:$A$776,$A48,СВЦЭМ!$B$33:$B$776,J$47)+'СЕТ СН'!$F$14+СВЦЭМ!$D$10+'СЕТ СН'!$F$6-'СЕТ СН'!$F$26</f>
        <v>948.01472484999999</v>
      </c>
      <c r="K48" s="36">
        <f>SUMIFS(СВЦЭМ!$D$33:$D$776,СВЦЭМ!$A$33:$A$776,$A48,СВЦЭМ!$B$33:$B$776,K$47)+'СЕТ СН'!$F$14+СВЦЭМ!$D$10+'СЕТ СН'!$F$6-'СЕТ СН'!$F$26</f>
        <v>915.01858835000007</v>
      </c>
      <c r="L48" s="36">
        <f>SUMIFS(СВЦЭМ!$D$33:$D$776,СВЦЭМ!$A$33:$A$776,$A48,СВЦЭМ!$B$33:$B$776,L$47)+'СЕТ СН'!$F$14+СВЦЭМ!$D$10+'СЕТ СН'!$F$6-'СЕТ СН'!$F$26</f>
        <v>889.28559449999989</v>
      </c>
      <c r="M48" s="36">
        <f>SUMIFS(СВЦЭМ!$D$33:$D$776,СВЦЭМ!$A$33:$A$776,$A48,СВЦЭМ!$B$33:$B$776,M$47)+'СЕТ СН'!$F$14+СВЦЭМ!$D$10+'СЕТ СН'!$F$6-'СЕТ СН'!$F$26</f>
        <v>849.70639729000004</v>
      </c>
      <c r="N48" s="36">
        <f>SUMIFS(СВЦЭМ!$D$33:$D$776,СВЦЭМ!$A$33:$A$776,$A48,СВЦЭМ!$B$33:$B$776,N$47)+'СЕТ СН'!$F$14+СВЦЭМ!$D$10+'СЕТ СН'!$F$6-'СЕТ СН'!$F$26</f>
        <v>846.42933664999987</v>
      </c>
      <c r="O48" s="36">
        <f>SUMIFS(СВЦЭМ!$D$33:$D$776,СВЦЭМ!$A$33:$A$776,$A48,СВЦЭМ!$B$33:$B$776,O$47)+'СЕТ СН'!$F$14+СВЦЭМ!$D$10+'СЕТ СН'!$F$6-'СЕТ СН'!$F$26</f>
        <v>852.35842131999993</v>
      </c>
      <c r="P48" s="36">
        <f>SUMIFS(СВЦЭМ!$D$33:$D$776,СВЦЭМ!$A$33:$A$776,$A48,СВЦЭМ!$B$33:$B$776,P$47)+'СЕТ СН'!$F$14+СВЦЭМ!$D$10+'СЕТ СН'!$F$6-'СЕТ СН'!$F$26</f>
        <v>876.68107682999994</v>
      </c>
      <c r="Q48" s="36">
        <f>SUMIFS(СВЦЭМ!$D$33:$D$776,СВЦЭМ!$A$33:$A$776,$A48,СВЦЭМ!$B$33:$B$776,Q$47)+'СЕТ СН'!$F$14+СВЦЭМ!$D$10+'СЕТ СН'!$F$6-'СЕТ СН'!$F$26</f>
        <v>876.81159456</v>
      </c>
      <c r="R48" s="36">
        <f>SUMIFS(СВЦЭМ!$D$33:$D$776,СВЦЭМ!$A$33:$A$776,$A48,СВЦЭМ!$B$33:$B$776,R$47)+'СЕТ СН'!$F$14+СВЦЭМ!$D$10+'СЕТ СН'!$F$6-'СЕТ СН'!$F$26</f>
        <v>869.12754909</v>
      </c>
      <c r="S48" s="36">
        <f>SUMIFS(СВЦЭМ!$D$33:$D$776,СВЦЭМ!$A$33:$A$776,$A48,СВЦЭМ!$B$33:$B$776,S$47)+'СЕТ СН'!$F$14+СВЦЭМ!$D$10+'СЕТ СН'!$F$6-'СЕТ СН'!$F$26</f>
        <v>856.0616126299999</v>
      </c>
      <c r="T48" s="36">
        <f>SUMIFS(СВЦЭМ!$D$33:$D$776,СВЦЭМ!$A$33:$A$776,$A48,СВЦЭМ!$B$33:$B$776,T$47)+'СЕТ СН'!$F$14+СВЦЭМ!$D$10+'СЕТ СН'!$F$6-'СЕТ СН'!$F$26</f>
        <v>837.8045055099999</v>
      </c>
      <c r="U48" s="36">
        <f>SUMIFS(СВЦЭМ!$D$33:$D$776,СВЦЭМ!$A$33:$A$776,$A48,СВЦЭМ!$B$33:$B$776,U$47)+'СЕТ СН'!$F$14+СВЦЭМ!$D$10+'СЕТ СН'!$F$6-'СЕТ СН'!$F$26</f>
        <v>824.38792824000006</v>
      </c>
      <c r="V48" s="36">
        <f>SUMIFS(СВЦЭМ!$D$33:$D$776,СВЦЭМ!$A$33:$A$776,$A48,СВЦЭМ!$B$33:$B$776,V$47)+'СЕТ СН'!$F$14+СВЦЭМ!$D$10+'СЕТ СН'!$F$6-'СЕТ СН'!$F$26</f>
        <v>837.48608452999997</v>
      </c>
      <c r="W48" s="36">
        <f>SUMIFS(СВЦЭМ!$D$33:$D$776,СВЦЭМ!$A$33:$A$776,$A48,СВЦЭМ!$B$33:$B$776,W$47)+'СЕТ СН'!$F$14+СВЦЭМ!$D$10+'СЕТ СН'!$F$6-'СЕТ СН'!$F$26</f>
        <v>845.45712165000009</v>
      </c>
      <c r="X48" s="36">
        <f>SUMIFS(СВЦЭМ!$D$33:$D$776,СВЦЭМ!$A$33:$A$776,$A48,СВЦЭМ!$B$33:$B$776,X$47)+'СЕТ СН'!$F$14+СВЦЭМ!$D$10+'СЕТ СН'!$F$6-'СЕТ СН'!$F$26</f>
        <v>860.35987485999999</v>
      </c>
      <c r="Y48" s="36">
        <f>SUMIFS(СВЦЭМ!$D$33:$D$776,СВЦЭМ!$A$33:$A$776,$A48,СВЦЭМ!$B$33:$B$776,Y$47)+'СЕТ СН'!$F$14+СВЦЭМ!$D$10+'СЕТ СН'!$F$6-'СЕТ СН'!$F$26</f>
        <v>879.46157320999987</v>
      </c>
      <c r="AA48" s="45"/>
    </row>
    <row r="49" spans="1:25" ht="15.75" x14ac:dyDescent="0.2">
      <c r="A49" s="35">
        <f>A48+1</f>
        <v>44137</v>
      </c>
      <c r="B49" s="36">
        <f>SUMIFS(СВЦЭМ!$D$33:$D$776,СВЦЭМ!$A$33:$A$776,$A49,СВЦЭМ!$B$33:$B$776,B$47)+'СЕТ СН'!$F$14+СВЦЭМ!$D$10+'СЕТ СН'!$F$6-'СЕТ СН'!$F$26</f>
        <v>887.62695525999993</v>
      </c>
      <c r="C49" s="36">
        <f>SUMIFS(СВЦЭМ!$D$33:$D$776,СВЦЭМ!$A$33:$A$776,$A49,СВЦЭМ!$B$33:$B$776,C$47)+'СЕТ СН'!$F$14+СВЦЭМ!$D$10+'СЕТ СН'!$F$6-'СЕТ СН'!$F$26</f>
        <v>985.83520498000007</v>
      </c>
      <c r="D49" s="36">
        <f>SUMIFS(СВЦЭМ!$D$33:$D$776,СВЦЭМ!$A$33:$A$776,$A49,СВЦЭМ!$B$33:$B$776,D$47)+'СЕТ СН'!$F$14+СВЦЭМ!$D$10+'СЕТ СН'!$F$6-'СЕТ СН'!$F$26</f>
        <v>1066.4951753400001</v>
      </c>
      <c r="E49" s="36">
        <f>SUMIFS(СВЦЭМ!$D$33:$D$776,СВЦЭМ!$A$33:$A$776,$A49,СВЦЭМ!$B$33:$B$776,E$47)+'СЕТ СН'!$F$14+СВЦЭМ!$D$10+'СЕТ СН'!$F$6-'СЕТ СН'!$F$26</f>
        <v>1101.4908366100001</v>
      </c>
      <c r="F49" s="36">
        <f>SUMIFS(СВЦЭМ!$D$33:$D$776,СВЦЭМ!$A$33:$A$776,$A49,СВЦЭМ!$B$33:$B$776,F$47)+'СЕТ СН'!$F$14+СВЦЭМ!$D$10+'СЕТ СН'!$F$6-'СЕТ СН'!$F$26</f>
        <v>1110.1354709199998</v>
      </c>
      <c r="G49" s="36">
        <f>SUMIFS(СВЦЭМ!$D$33:$D$776,СВЦЭМ!$A$33:$A$776,$A49,СВЦЭМ!$B$33:$B$776,G$47)+'СЕТ СН'!$F$14+СВЦЭМ!$D$10+'СЕТ СН'!$F$6-'СЕТ СН'!$F$26</f>
        <v>1091.7156529599999</v>
      </c>
      <c r="H49" s="36">
        <f>SUMIFS(СВЦЭМ!$D$33:$D$776,СВЦЭМ!$A$33:$A$776,$A49,СВЦЭМ!$B$33:$B$776,H$47)+'СЕТ СН'!$F$14+СВЦЭМ!$D$10+'СЕТ СН'!$F$6-'СЕТ СН'!$F$26</f>
        <v>1043.75643498</v>
      </c>
      <c r="I49" s="36">
        <f>SUMIFS(СВЦЭМ!$D$33:$D$776,СВЦЭМ!$A$33:$A$776,$A49,СВЦЭМ!$B$33:$B$776,I$47)+'СЕТ СН'!$F$14+СВЦЭМ!$D$10+'СЕТ СН'!$F$6-'СЕТ СН'!$F$26</f>
        <v>968.4287654499999</v>
      </c>
      <c r="J49" s="36">
        <f>SUMIFS(СВЦЭМ!$D$33:$D$776,СВЦЭМ!$A$33:$A$776,$A49,СВЦЭМ!$B$33:$B$776,J$47)+'СЕТ СН'!$F$14+СВЦЭМ!$D$10+'СЕТ СН'!$F$6-'СЕТ СН'!$F$26</f>
        <v>943.31355342999996</v>
      </c>
      <c r="K49" s="36">
        <f>SUMIFS(СВЦЭМ!$D$33:$D$776,СВЦЭМ!$A$33:$A$776,$A49,СВЦЭМ!$B$33:$B$776,K$47)+'СЕТ СН'!$F$14+СВЦЭМ!$D$10+'СЕТ СН'!$F$6-'СЕТ СН'!$F$26</f>
        <v>950.11933963999991</v>
      </c>
      <c r="L49" s="36">
        <f>SUMIFS(СВЦЭМ!$D$33:$D$776,СВЦЭМ!$A$33:$A$776,$A49,СВЦЭМ!$B$33:$B$776,L$47)+'СЕТ СН'!$F$14+СВЦЭМ!$D$10+'СЕТ СН'!$F$6-'СЕТ СН'!$F$26</f>
        <v>923.42177399999991</v>
      </c>
      <c r="M49" s="36">
        <f>SUMIFS(СВЦЭМ!$D$33:$D$776,СВЦЭМ!$A$33:$A$776,$A49,СВЦЭМ!$B$33:$B$776,M$47)+'СЕТ СН'!$F$14+СВЦЭМ!$D$10+'СЕТ СН'!$F$6-'СЕТ СН'!$F$26</f>
        <v>879.81292835999989</v>
      </c>
      <c r="N49" s="36">
        <f>SUMIFS(СВЦЭМ!$D$33:$D$776,СВЦЭМ!$A$33:$A$776,$A49,СВЦЭМ!$B$33:$B$776,N$47)+'СЕТ СН'!$F$14+СВЦЭМ!$D$10+'СЕТ СН'!$F$6-'СЕТ СН'!$F$26</f>
        <v>876.40458188000002</v>
      </c>
      <c r="O49" s="36">
        <f>SUMIFS(СВЦЭМ!$D$33:$D$776,СВЦЭМ!$A$33:$A$776,$A49,СВЦЭМ!$B$33:$B$776,O$47)+'СЕТ СН'!$F$14+СВЦЭМ!$D$10+'СЕТ СН'!$F$6-'СЕТ СН'!$F$26</f>
        <v>875.86075353999991</v>
      </c>
      <c r="P49" s="36">
        <f>SUMIFS(СВЦЭМ!$D$33:$D$776,СВЦЭМ!$A$33:$A$776,$A49,СВЦЭМ!$B$33:$B$776,P$47)+'СЕТ СН'!$F$14+СВЦЭМ!$D$10+'СЕТ СН'!$F$6-'СЕТ СН'!$F$26</f>
        <v>879.79527826999993</v>
      </c>
      <c r="Q49" s="36">
        <f>SUMIFS(СВЦЭМ!$D$33:$D$776,СВЦЭМ!$A$33:$A$776,$A49,СВЦЭМ!$B$33:$B$776,Q$47)+'СЕТ СН'!$F$14+СВЦЭМ!$D$10+'СЕТ СН'!$F$6-'СЕТ СН'!$F$26</f>
        <v>880.40382485999999</v>
      </c>
      <c r="R49" s="36">
        <f>SUMIFS(СВЦЭМ!$D$33:$D$776,СВЦЭМ!$A$33:$A$776,$A49,СВЦЭМ!$B$33:$B$776,R$47)+'СЕТ СН'!$F$14+СВЦЭМ!$D$10+'СЕТ СН'!$F$6-'СЕТ СН'!$F$26</f>
        <v>873.78023035000001</v>
      </c>
      <c r="S49" s="36">
        <f>SUMIFS(СВЦЭМ!$D$33:$D$776,СВЦЭМ!$A$33:$A$776,$A49,СВЦЭМ!$B$33:$B$776,S$47)+'СЕТ СН'!$F$14+СВЦЭМ!$D$10+'СЕТ СН'!$F$6-'СЕТ СН'!$F$26</f>
        <v>856.76939930000003</v>
      </c>
      <c r="T49" s="36">
        <f>SUMIFS(СВЦЭМ!$D$33:$D$776,СВЦЭМ!$A$33:$A$776,$A49,СВЦЭМ!$B$33:$B$776,T$47)+'СЕТ СН'!$F$14+СВЦЭМ!$D$10+'СЕТ СН'!$F$6-'СЕТ СН'!$F$26</f>
        <v>830.03684877000001</v>
      </c>
      <c r="U49" s="36">
        <f>SUMIFS(СВЦЭМ!$D$33:$D$776,СВЦЭМ!$A$33:$A$776,$A49,СВЦЭМ!$B$33:$B$776,U$47)+'СЕТ СН'!$F$14+СВЦЭМ!$D$10+'СЕТ СН'!$F$6-'СЕТ СН'!$F$26</f>
        <v>830.50685236999993</v>
      </c>
      <c r="V49" s="36">
        <f>SUMIFS(СВЦЭМ!$D$33:$D$776,СВЦЭМ!$A$33:$A$776,$A49,СВЦЭМ!$B$33:$B$776,V$47)+'СЕТ СН'!$F$14+СВЦЭМ!$D$10+'СЕТ СН'!$F$6-'СЕТ СН'!$F$26</f>
        <v>820.04840513999989</v>
      </c>
      <c r="W49" s="36">
        <f>SUMIFS(СВЦЭМ!$D$33:$D$776,СВЦЭМ!$A$33:$A$776,$A49,СВЦЭМ!$B$33:$B$776,W$47)+'СЕТ СН'!$F$14+СВЦЭМ!$D$10+'СЕТ СН'!$F$6-'СЕТ СН'!$F$26</f>
        <v>839.56848607000006</v>
      </c>
      <c r="X49" s="36">
        <f>SUMIFS(СВЦЭМ!$D$33:$D$776,СВЦЭМ!$A$33:$A$776,$A49,СВЦЭМ!$B$33:$B$776,X$47)+'СЕТ СН'!$F$14+СВЦЭМ!$D$10+'СЕТ СН'!$F$6-'СЕТ СН'!$F$26</f>
        <v>848.47491141</v>
      </c>
      <c r="Y49" s="36">
        <f>SUMIFS(СВЦЭМ!$D$33:$D$776,СВЦЭМ!$A$33:$A$776,$A49,СВЦЭМ!$B$33:$B$776,Y$47)+'СЕТ СН'!$F$14+СВЦЭМ!$D$10+'СЕТ СН'!$F$6-'СЕТ СН'!$F$26</f>
        <v>876.02437785999996</v>
      </c>
    </row>
    <row r="50" spans="1:25" ht="15.75" x14ac:dyDescent="0.2">
      <c r="A50" s="35">
        <f t="shared" ref="A50:A78" si="1">A49+1</f>
        <v>44138</v>
      </c>
      <c r="B50" s="36">
        <f>SUMIFS(СВЦЭМ!$D$33:$D$776,СВЦЭМ!$A$33:$A$776,$A50,СВЦЭМ!$B$33:$B$776,B$47)+'СЕТ СН'!$F$14+СВЦЭМ!$D$10+'СЕТ СН'!$F$6-'СЕТ СН'!$F$26</f>
        <v>939.23369597999999</v>
      </c>
      <c r="C50" s="36">
        <f>SUMIFS(СВЦЭМ!$D$33:$D$776,СВЦЭМ!$A$33:$A$776,$A50,СВЦЭМ!$B$33:$B$776,C$47)+'СЕТ СН'!$F$14+СВЦЭМ!$D$10+'СЕТ СН'!$F$6-'СЕТ СН'!$F$26</f>
        <v>1022.64450296</v>
      </c>
      <c r="D50" s="36">
        <f>SUMIFS(СВЦЭМ!$D$33:$D$776,СВЦЭМ!$A$33:$A$776,$A50,СВЦЭМ!$B$33:$B$776,D$47)+'СЕТ СН'!$F$14+СВЦЭМ!$D$10+'СЕТ СН'!$F$6-'СЕТ СН'!$F$26</f>
        <v>1073.5619203199999</v>
      </c>
      <c r="E50" s="36">
        <f>SUMIFS(СВЦЭМ!$D$33:$D$776,СВЦЭМ!$A$33:$A$776,$A50,СВЦЭМ!$B$33:$B$776,E$47)+'СЕТ СН'!$F$14+СВЦЭМ!$D$10+'СЕТ СН'!$F$6-'СЕТ СН'!$F$26</f>
        <v>1080.6885635900001</v>
      </c>
      <c r="F50" s="36">
        <f>SUMIFS(СВЦЭМ!$D$33:$D$776,СВЦЭМ!$A$33:$A$776,$A50,СВЦЭМ!$B$33:$B$776,F$47)+'СЕТ СН'!$F$14+СВЦЭМ!$D$10+'СЕТ СН'!$F$6-'СЕТ СН'!$F$26</f>
        <v>1079.3583369200001</v>
      </c>
      <c r="G50" s="36">
        <f>SUMIFS(СВЦЭМ!$D$33:$D$776,СВЦЭМ!$A$33:$A$776,$A50,СВЦЭМ!$B$33:$B$776,G$47)+'СЕТ СН'!$F$14+СВЦЭМ!$D$10+'СЕТ СН'!$F$6-'СЕТ СН'!$F$26</f>
        <v>1062.1059852599999</v>
      </c>
      <c r="H50" s="36">
        <f>SUMIFS(СВЦЭМ!$D$33:$D$776,СВЦЭМ!$A$33:$A$776,$A50,СВЦЭМ!$B$33:$B$776,H$47)+'СЕТ СН'!$F$14+СВЦЭМ!$D$10+'СЕТ СН'!$F$6-'СЕТ СН'!$F$26</f>
        <v>1015.69839538</v>
      </c>
      <c r="I50" s="36">
        <f>SUMIFS(СВЦЭМ!$D$33:$D$776,СВЦЭМ!$A$33:$A$776,$A50,СВЦЭМ!$B$33:$B$776,I$47)+'СЕТ СН'!$F$14+СВЦЭМ!$D$10+'СЕТ СН'!$F$6-'СЕТ СН'!$F$26</f>
        <v>954.73748959999989</v>
      </c>
      <c r="J50" s="36">
        <f>SUMIFS(СВЦЭМ!$D$33:$D$776,СВЦЭМ!$A$33:$A$776,$A50,СВЦЭМ!$B$33:$B$776,J$47)+'СЕТ СН'!$F$14+СВЦЭМ!$D$10+'СЕТ СН'!$F$6-'СЕТ СН'!$F$26</f>
        <v>933.29302488000008</v>
      </c>
      <c r="K50" s="36">
        <f>SUMIFS(СВЦЭМ!$D$33:$D$776,СВЦЭМ!$A$33:$A$776,$A50,СВЦЭМ!$B$33:$B$776,K$47)+'СЕТ СН'!$F$14+СВЦЭМ!$D$10+'СЕТ СН'!$F$6-'СЕТ СН'!$F$26</f>
        <v>932.13959754999996</v>
      </c>
      <c r="L50" s="36">
        <f>SUMIFS(СВЦЭМ!$D$33:$D$776,СВЦЭМ!$A$33:$A$776,$A50,СВЦЭМ!$B$33:$B$776,L$47)+'СЕТ СН'!$F$14+СВЦЭМ!$D$10+'СЕТ СН'!$F$6-'СЕТ СН'!$F$26</f>
        <v>906.93915321999998</v>
      </c>
      <c r="M50" s="36">
        <f>SUMIFS(СВЦЭМ!$D$33:$D$776,СВЦЭМ!$A$33:$A$776,$A50,СВЦЭМ!$B$33:$B$776,M$47)+'СЕТ СН'!$F$14+СВЦЭМ!$D$10+'СЕТ СН'!$F$6-'СЕТ СН'!$F$26</f>
        <v>880.40355948000001</v>
      </c>
      <c r="N50" s="36">
        <f>SUMIFS(СВЦЭМ!$D$33:$D$776,СВЦЭМ!$A$33:$A$776,$A50,СВЦЭМ!$B$33:$B$776,N$47)+'СЕТ СН'!$F$14+СВЦЭМ!$D$10+'СЕТ СН'!$F$6-'СЕТ СН'!$F$26</f>
        <v>870.39719691999994</v>
      </c>
      <c r="O50" s="36">
        <f>SUMIFS(СВЦЭМ!$D$33:$D$776,СВЦЭМ!$A$33:$A$776,$A50,СВЦЭМ!$B$33:$B$776,O$47)+'СЕТ СН'!$F$14+СВЦЭМ!$D$10+'СЕТ СН'!$F$6-'СЕТ СН'!$F$26</f>
        <v>877.96624060999989</v>
      </c>
      <c r="P50" s="36">
        <f>SUMIFS(СВЦЭМ!$D$33:$D$776,СВЦЭМ!$A$33:$A$776,$A50,СВЦЭМ!$B$33:$B$776,P$47)+'СЕТ СН'!$F$14+СВЦЭМ!$D$10+'СЕТ СН'!$F$6-'СЕТ СН'!$F$26</f>
        <v>883.75232649000009</v>
      </c>
      <c r="Q50" s="36">
        <f>SUMIFS(СВЦЭМ!$D$33:$D$776,СВЦЭМ!$A$33:$A$776,$A50,СВЦЭМ!$B$33:$B$776,Q$47)+'СЕТ СН'!$F$14+СВЦЭМ!$D$10+'СЕТ СН'!$F$6-'СЕТ СН'!$F$26</f>
        <v>886.46028387000001</v>
      </c>
      <c r="R50" s="36">
        <f>SUMIFS(СВЦЭМ!$D$33:$D$776,СВЦЭМ!$A$33:$A$776,$A50,СВЦЭМ!$B$33:$B$776,R$47)+'СЕТ СН'!$F$14+СВЦЭМ!$D$10+'СЕТ СН'!$F$6-'СЕТ СН'!$F$26</f>
        <v>881.84105449999993</v>
      </c>
      <c r="S50" s="36">
        <f>SUMIFS(СВЦЭМ!$D$33:$D$776,СВЦЭМ!$A$33:$A$776,$A50,СВЦЭМ!$B$33:$B$776,S$47)+'СЕТ СН'!$F$14+СВЦЭМ!$D$10+'СЕТ СН'!$F$6-'СЕТ СН'!$F$26</f>
        <v>891.1147211</v>
      </c>
      <c r="T50" s="36">
        <f>SUMIFS(СВЦЭМ!$D$33:$D$776,СВЦЭМ!$A$33:$A$776,$A50,СВЦЭМ!$B$33:$B$776,T$47)+'СЕТ СН'!$F$14+СВЦЭМ!$D$10+'СЕТ СН'!$F$6-'СЕТ СН'!$F$26</f>
        <v>840.68257191999987</v>
      </c>
      <c r="U50" s="36">
        <f>SUMIFS(СВЦЭМ!$D$33:$D$776,СВЦЭМ!$A$33:$A$776,$A50,СВЦЭМ!$B$33:$B$776,U$47)+'СЕТ СН'!$F$14+СВЦЭМ!$D$10+'СЕТ СН'!$F$6-'СЕТ СН'!$F$26</f>
        <v>832.05919556999993</v>
      </c>
      <c r="V50" s="36">
        <f>SUMIFS(СВЦЭМ!$D$33:$D$776,СВЦЭМ!$A$33:$A$776,$A50,СВЦЭМ!$B$33:$B$776,V$47)+'СЕТ СН'!$F$14+СВЦЭМ!$D$10+'СЕТ СН'!$F$6-'СЕТ СН'!$F$26</f>
        <v>829.55003201999989</v>
      </c>
      <c r="W50" s="36">
        <f>SUMIFS(СВЦЭМ!$D$33:$D$776,СВЦЭМ!$A$33:$A$776,$A50,СВЦЭМ!$B$33:$B$776,W$47)+'СЕТ СН'!$F$14+СВЦЭМ!$D$10+'СЕТ СН'!$F$6-'СЕТ СН'!$F$26</f>
        <v>840.60128018</v>
      </c>
      <c r="X50" s="36">
        <f>SUMIFS(СВЦЭМ!$D$33:$D$776,СВЦЭМ!$A$33:$A$776,$A50,СВЦЭМ!$B$33:$B$776,X$47)+'СЕТ СН'!$F$14+СВЦЭМ!$D$10+'СЕТ СН'!$F$6-'СЕТ СН'!$F$26</f>
        <v>878.69968977000008</v>
      </c>
      <c r="Y50" s="36">
        <f>SUMIFS(СВЦЭМ!$D$33:$D$776,СВЦЭМ!$A$33:$A$776,$A50,СВЦЭМ!$B$33:$B$776,Y$47)+'СЕТ СН'!$F$14+СВЦЭМ!$D$10+'СЕТ СН'!$F$6-'СЕТ СН'!$F$26</f>
        <v>911.42207931000007</v>
      </c>
    </row>
    <row r="51" spans="1:25" ht="15.75" x14ac:dyDescent="0.2">
      <c r="A51" s="35">
        <f t="shared" si="1"/>
        <v>44139</v>
      </c>
      <c r="B51" s="36">
        <f>SUMIFS(СВЦЭМ!$D$33:$D$776,СВЦЭМ!$A$33:$A$776,$A51,СВЦЭМ!$B$33:$B$776,B$47)+'СЕТ СН'!$F$14+СВЦЭМ!$D$10+'СЕТ СН'!$F$6-'СЕТ СН'!$F$26</f>
        <v>903.59263600000008</v>
      </c>
      <c r="C51" s="36">
        <f>SUMIFS(СВЦЭМ!$D$33:$D$776,СВЦЭМ!$A$33:$A$776,$A51,СВЦЭМ!$B$33:$B$776,C$47)+'СЕТ СН'!$F$14+СВЦЭМ!$D$10+'СЕТ СН'!$F$6-'СЕТ СН'!$F$26</f>
        <v>987.38739276000001</v>
      </c>
      <c r="D51" s="36">
        <f>SUMIFS(СВЦЭМ!$D$33:$D$776,СВЦЭМ!$A$33:$A$776,$A51,СВЦЭМ!$B$33:$B$776,D$47)+'СЕТ СН'!$F$14+СВЦЭМ!$D$10+'СЕТ СН'!$F$6-'СЕТ СН'!$F$26</f>
        <v>1050.8432856899999</v>
      </c>
      <c r="E51" s="36">
        <f>SUMIFS(СВЦЭМ!$D$33:$D$776,СВЦЭМ!$A$33:$A$776,$A51,СВЦЭМ!$B$33:$B$776,E$47)+'СЕТ СН'!$F$14+СВЦЭМ!$D$10+'СЕТ СН'!$F$6-'СЕТ СН'!$F$26</f>
        <v>1056.0282886</v>
      </c>
      <c r="F51" s="36">
        <f>SUMIFS(СВЦЭМ!$D$33:$D$776,СВЦЭМ!$A$33:$A$776,$A51,СВЦЭМ!$B$33:$B$776,F$47)+'СЕТ СН'!$F$14+СВЦЭМ!$D$10+'СЕТ СН'!$F$6-'СЕТ СН'!$F$26</f>
        <v>1047.1465472699999</v>
      </c>
      <c r="G51" s="36">
        <f>SUMIFS(СВЦЭМ!$D$33:$D$776,СВЦЭМ!$A$33:$A$776,$A51,СВЦЭМ!$B$33:$B$776,G$47)+'СЕТ СН'!$F$14+СВЦЭМ!$D$10+'СЕТ СН'!$F$6-'СЕТ СН'!$F$26</f>
        <v>1032.96746794</v>
      </c>
      <c r="H51" s="36">
        <f>SUMIFS(СВЦЭМ!$D$33:$D$776,СВЦЭМ!$A$33:$A$776,$A51,СВЦЭМ!$B$33:$B$776,H$47)+'СЕТ СН'!$F$14+СВЦЭМ!$D$10+'СЕТ СН'!$F$6-'СЕТ СН'!$F$26</f>
        <v>1007.86603747</v>
      </c>
      <c r="I51" s="36">
        <f>SUMIFS(СВЦЭМ!$D$33:$D$776,СВЦЭМ!$A$33:$A$776,$A51,СВЦЭМ!$B$33:$B$776,I$47)+'СЕТ СН'!$F$14+СВЦЭМ!$D$10+'СЕТ СН'!$F$6-'СЕТ СН'!$F$26</f>
        <v>961.45874651999998</v>
      </c>
      <c r="J51" s="36">
        <f>SUMIFS(СВЦЭМ!$D$33:$D$776,СВЦЭМ!$A$33:$A$776,$A51,СВЦЭМ!$B$33:$B$776,J$47)+'СЕТ СН'!$F$14+СВЦЭМ!$D$10+'СЕТ СН'!$F$6-'СЕТ СН'!$F$26</f>
        <v>927.83903721999991</v>
      </c>
      <c r="K51" s="36">
        <f>SUMIFS(СВЦЭМ!$D$33:$D$776,СВЦЭМ!$A$33:$A$776,$A51,СВЦЭМ!$B$33:$B$776,K$47)+'СЕТ СН'!$F$14+СВЦЭМ!$D$10+'СЕТ СН'!$F$6-'СЕТ СН'!$F$26</f>
        <v>925.72534670999994</v>
      </c>
      <c r="L51" s="36">
        <f>SUMIFS(СВЦЭМ!$D$33:$D$776,СВЦЭМ!$A$33:$A$776,$A51,СВЦЭМ!$B$33:$B$776,L$47)+'СЕТ СН'!$F$14+СВЦЭМ!$D$10+'СЕТ СН'!$F$6-'СЕТ СН'!$F$26</f>
        <v>899.52257433</v>
      </c>
      <c r="M51" s="36">
        <f>SUMIFS(СВЦЭМ!$D$33:$D$776,СВЦЭМ!$A$33:$A$776,$A51,СВЦЭМ!$B$33:$B$776,M$47)+'СЕТ СН'!$F$14+СВЦЭМ!$D$10+'СЕТ СН'!$F$6-'СЕТ СН'!$F$26</f>
        <v>855.18027078999989</v>
      </c>
      <c r="N51" s="36">
        <f>SUMIFS(СВЦЭМ!$D$33:$D$776,СВЦЭМ!$A$33:$A$776,$A51,СВЦЭМ!$B$33:$B$776,N$47)+'СЕТ СН'!$F$14+СВЦЭМ!$D$10+'СЕТ СН'!$F$6-'СЕТ СН'!$F$26</f>
        <v>836.61760009</v>
      </c>
      <c r="O51" s="36">
        <f>SUMIFS(СВЦЭМ!$D$33:$D$776,СВЦЭМ!$A$33:$A$776,$A51,СВЦЭМ!$B$33:$B$776,O$47)+'СЕТ СН'!$F$14+СВЦЭМ!$D$10+'СЕТ СН'!$F$6-'СЕТ СН'!$F$26</f>
        <v>846.19576561000008</v>
      </c>
      <c r="P51" s="36">
        <f>SUMIFS(СВЦЭМ!$D$33:$D$776,СВЦЭМ!$A$33:$A$776,$A51,СВЦЭМ!$B$33:$B$776,P$47)+'СЕТ СН'!$F$14+СВЦЭМ!$D$10+'СЕТ СН'!$F$6-'СЕТ СН'!$F$26</f>
        <v>866.04236743000001</v>
      </c>
      <c r="Q51" s="36">
        <f>SUMIFS(СВЦЭМ!$D$33:$D$776,СВЦЭМ!$A$33:$A$776,$A51,СВЦЭМ!$B$33:$B$776,Q$47)+'СЕТ СН'!$F$14+СВЦЭМ!$D$10+'СЕТ СН'!$F$6-'СЕТ СН'!$F$26</f>
        <v>866.88544989000002</v>
      </c>
      <c r="R51" s="36">
        <f>SUMIFS(СВЦЭМ!$D$33:$D$776,СВЦЭМ!$A$33:$A$776,$A51,СВЦЭМ!$B$33:$B$776,R$47)+'СЕТ СН'!$F$14+СВЦЭМ!$D$10+'СЕТ СН'!$F$6-'СЕТ СН'!$F$26</f>
        <v>860.77192992999994</v>
      </c>
      <c r="S51" s="36">
        <f>SUMIFS(СВЦЭМ!$D$33:$D$776,СВЦЭМ!$A$33:$A$776,$A51,СВЦЭМ!$B$33:$B$776,S$47)+'СЕТ СН'!$F$14+СВЦЭМ!$D$10+'СЕТ СН'!$F$6-'СЕТ СН'!$F$26</f>
        <v>850.38044160999993</v>
      </c>
      <c r="T51" s="36">
        <f>SUMIFS(СВЦЭМ!$D$33:$D$776,СВЦЭМ!$A$33:$A$776,$A51,СВЦЭМ!$B$33:$B$776,T$47)+'СЕТ СН'!$F$14+СВЦЭМ!$D$10+'СЕТ СН'!$F$6-'СЕТ СН'!$F$26</f>
        <v>858.56229680999991</v>
      </c>
      <c r="U51" s="36">
        <f>SUMIFS(СВЦЭМ!$D$33:$D$776,СВЦЭМ!$A$33:$A$776,$A51,СВЦЭМ!$B$33:$B$776,U$47)+'СЕТ СН'!$F$14+СВЦЭМ!$D$10+'СЕТ СН'!$F$6-'СЕТ СН'!$F$26</f>
        <v>859.09739538000008</v>
      </c>
      <c r="V51" s="36">
        <f>SUMIFS(СВЦЭМ!$D$33:$D$776,СВЦЭМ!$A$33:$A$776,$A51,СВЦЭМ!$B$33:$B$776,V$47)+'СЕТ СН'!$F$14+СВЦЭМ!$D$10+'СЕТ СН'!$F$6-'СЕТ СН'!$F$26</f>
        <v>845.84814542999993</v>
      </c>
      <c r="W51" s="36">
        <f>SUMIFS(СВЦЭМ!$D$33:$D$776,СВЦЭМ!$A$33:$A$776,$A51,СВЦЭМ!$B$33:$B$776,W$47)+'СЕТ СН'!$F$14+СВЦЭМ!$D$10+'СЕТ СН'!$F$6-'СЕТ СН'!$F$26</f>
        <v>845.11190048999993</v>
      </c>
      <c r="X51" s="36">
        <f>SUMIFS(СВЦЭМ!$D$33:$D$776,СВЦЭМ!$A$33:$A$776,$A51,СВЦЭМ!$B$33:$B$776,X$47)+'СЕТ СН'!$F$14+СВЦЭМ!$D$10+'СЕТ СН'!$F$6-'СЕТ СН'!$F$26</f>
        <v>848.04860017999999</v>
      </c>
      <c r="Y51" s="36">
        <f>SUMIFS(СВЦЭМ!$D$33:$D$776,СВЦЭМ!$A$33:$A$776,$A51,СВЦЭМ!$B$33:$B$776,Y$47)+'СЕТ СН'!$F$14+СВЦЭМ!$D$10+'СЕТ СН'!$F$6-'СЕТ СН'!$F$26</f>
        <v>876.97893253999996</v>
      </c>
    </row>
    <row r="52" spans="1:25" ht="15.75" x14ac:dyDescent="0.2">
      <c r="A52" s="35">
        <f t="shared" si="1"/>
        <v>44140</v>
      </c>
      <c r="B52" s="36">
        <f>SUMIFS(СВЦЭМ!$D$33:$D$776,СВЦЭМ!$A$33:$A$776,$A52,СВЦЭМ!$B$33:$B$776,B$47)+'СЕТ СН'!$F$14+СВЦЭМ!$D$10+'СЕТ СН'!$F$6-'СЕТ СН'!$F$26</f>
        <v>868.17949296000006</v>
      </c>
      <c r="C52" s="36">
        <f>SUMIFS(СВЦЭМ!$D$33:$D$776,СВЦЭМ!$A$33:$A$776,$A52,СВЦЭМ!$B$33:$B$776,C$47)+'СЕТ СН'!$F$14+СВЦЭМ!$D$10+'СЕТ СН'!$F$6-'СЕТ СН'!$F$26</f>
        <v>943.01283510000007</v>
      </c>
      <c r="D52" s="36">
        <f>SUMIFS(СВЦЭМ!$D$33:$D$776,СВЦЭМ!$A$33:$A$776,$A52,СВЦЭМ!$B$33:$B$776,D$47)+'СЕТ СН'!$F$14+СВЦЭМ!$D$10+'СЕТ СН'!$F$6-'СЕТ СН'!$F$26</f>
        <v>995.43143222000003</v>
      </c>
      <c r="E52" s="36">
        <f>SUMIFS(СВЦЭМ!$D$33:$D$776,СВЦЭМ!$A$33:$A$776,$A52,СВЦЭМ!$B$33:$B$776,E$47)+'СЕТ СН'!$F$14+СВЦЭМ!$D$10+'СЕТ СН'!$F$6-'СЕТ СН'!$F$26</f>
        <v>995.41068008000002</v>
      </c>
      <c r="F52" s="36">
        <f>SUMIFS(СВЦЭМ!$D$33:$D$776,СВЦЭМ!$A$33:$A$776,$A52,СВЦЭМ!$B$33:$B$776,F$47)+'СЕТ СН'!$F$14+СВЦЭМ!$D$10+'СЕТ СН'!$F$6-'СЕТ СН'!$F$26</f>
        <v>998.54191822000007</v>
      </c>
      <c r="G52" s="36">
        <f>SUMIFS(СВЦЭМ!$D$33:$D$776,СВЦЭМ!$A$33:$A$776,$A52,СВЦЭМ!$B$33:$B$776,G$47)+'СЕТ СН'!$F$14+СВЦЭМ!$D$10+'СЕТ СН'!$F$6-'СЕТ СН'!$F$26</f>
        <v>990.46134441999993</v>
      </c>
      <c r="H52" s="36">
        <f>SUMIFS(СВЦЭМ!$D$33:$D$776,СВЦЭМ!$A$33:$A$776,$A52,СВЦЭМ!$B$33:$B$776,H$47)+'СЕТ СН'!$F$14+СВЦЭМ!$D$10+'СЕТ СН'!$F$6-'СЕТ СН'!$F$26</f>
        <v>972.57982958999992</v>
      </c>
      <c r="I52" s="36">
        <f>SUMIFS(СВЦЭМ!$D$33:$D$776,СВЦЭМ!$A$33:$A$776,$A52,СВЦЭМ!$B$33:$B$776,I$47)+'СЕТ СН'!$F$14+СВЦЭМ!$D$10+'СЕТ СН'!$F$6-'СЕТ СН'!$F$26</f>
        <v>985.17470686999991</v>
      </c>
      <c r="J52" s="36">
        <f>SUMIFS(СВЦЭМ!$D$33:$D$776,СВЦЭМ!$A$33:$A$776,$A52,СВЦЭМ!$B$33:$B$776,J$47)+'СЕТ СН'!$F$14+СВЦЭМ!$D$10+'СЕТ СН'!$F$6-'СЕТ СН'!$F$26</f>
        <v>970.04696835999994</v>
      </c>
      <c r="K52" s="36">
        <f>SUMIFS(СВЦЭМ!$D$33:$D$776,СВЦЭМ!$A$33:$A$776,$A52,СВЦЭМ!$B$33:$B$776,K$47)+'СЕТ СН'!$F$14+СВЦЭМ!$D$10+'СЕТ СН'!$F$6-'СЕТ СН'!$F$26</f>
        <v>964.68257898999991</v>
      </c>
      <c r="L52" s="36">
        <f>SUMIFS(СВЦЭМ!$D$33:$D$776,СВЦЭМ!$A$33:$A$776,$A52,СВЦЭМ!$B$33:$B$776,L$47)+'СЕТ СН'!$F$14+СВЦЭМ!$D$10+'СЕТ СН'!$F$6-'СЕТ СН'!$F$26</f>
        <v>949.83829711999988</v>
      </c>
      <c r="M52" s="36">
        <f>SUMIFS(СВЦЭМ!$D$33:$D$776,СВЦЭМ!$A$33:$A$776,$A52,СВЦЭМ!$B$33:$B$776,M$47)+'СЕТ СН'!$F$14+СВЦЭМ!$D$10+'СЕТ СН'!$F$6-'СЕТ СН'!$F$26</f>
        <v>903.44852708000008</v>
      </c>
      <c r="N52" s="36">
        <f>SUMIFS(СВЦЭМ!$D$33:$D$776,СВЦЭМ!$A$33:$A$776,$A52,СВЦЭМ!$B$33:$B$776,N$47)+'СЕТ СН'!$F$14+СВЦЭМ!$D$10+'СЕТ СН'!$F$6-'СЕТ СН'!$F$26</f>
        <v>875.59765491999997</v>
      </c>
      <c r="O52" s="36">
        <f>SUMIFS(СВЦЭМ!$D$33:$D$776,СВЦЭМ!$A$33:$A$776,$A52,СВЦЭМ!$B$33:$B$776,O$47)+'СЕТ СН'!$F$14+СВЦЭМ!$D$10+'СЕТ СН'!$F$6-'СЕТ СН'!$F$26</f>
        <v>882.27994016000002</v>
      </c>
      <c r="P52" s="36">
        <f>SUMIFS(СВЦЭМ!$D$33:$D$776,СВЦЭМ!$A$33:$A$776,$A52,СВЦЭМ!$B$33:$B$776,P$47)+'СЕТ СН'!$F$14+СВЦЭМ!$D$10+'СЕТ СН'!$F$6-'СЕТ СН'!$F$26</f>
        <v>883.87894722999999</v>
      </c>
      <c r="Q52" s="36">
        <f>SUMIFS(СВЦЭМ!$D$33:$D$776,СВЦЭМ!$A$33:$A$776,$A52,СВЦЭМ!$B$33:$B$776,Q$47)+'СЕТ СН'!$F$14+СВЦЭМ!$D$10+'СЕТ СН'!$F$6-'СЕТ СН'!$F$26</f>
        <v>887.23223132999988</v>
      </c>
      <c r="R52" s="36">
        <f>SUMIFS(СВЦЭМ!$D$33:$D$776,СВЦЭМ!$A$33:$A$776,$A52,СВЦЭМ!$B$33:$B$776,R$47)+'СЕТ СН'!$F$14+СВЦЭМ!$D$10+'СЕТ СН'!$F$6-'СЕТ СН'!$F$26</f>
        <v>880.78724895000005</v>
      </c>
      <c r="S52" s="36">
        <f>SUMIFS(СВЦЭМ!$D$33:$D$776,СВЦЭМ!$A$33:$A$776,$A52,СВЦЭМ!$B$33:$B$776,S$47)+'СЕТ СН'!$F$14+СВЦЭМ!$D$10+'СЕТ СН'!$F$6-'СЕТ СН'!$F$26</f>
        <v>874.29660182999987</v>
      </c>
      <c r="T52" s="36">
        <f>SUMIFS(СВЦЭМ!$D$33:$D$776,СВЦЭМ!$A$33:$A$776,$A52,СВЦЭМ!$B$33:$B$776,T$47)+'СЕТ СН'!$F$14+СВЦЭМ!$D$10+'СЕТ СН'!$F$6-'СЕТ СН'!$F$26</f>
        <v>822.11315285000001</v>
      </c>
      <c r="U52" s="36">
        <f>SUMIFS(СВЦЭМ!$D$33:$D$776,СВЦЭМ!$A$33:$A$776,$A52,СВЦЭМ!$B$33:$B$776,U$47)+'СЕТ СН'!$F$14+СВЦЭМ!$D$10+'СЕТ СН'!$F$6-'СЕТ СН'!$F$26</f>
        <v>817.79538701999991</v>
      </c>
      <c r="V52" s="36">
        <f>SUMIFS(СВЦЭМ!$D$33:$D$776,СВЦЭМ!$A$33:$A$776,$A52,СВЦЭМ!$B$33:$B$776,V$47)+'СЕТ СН'!$F$14+СВЦЭМ!$D$10+'СЕТ СН'!$F$6-'СЕТ СН'!$F$26</f>
        <v>839.22007073000009</v>
      </c>
      <c r="W52" s="36">
        <f>SUMIFS(СВЦЭМ!$D$33:$D$776,СВЦЭМ!$A$33:$A$776,$A52,СВЦЭМ!$B$33:$B$776,W$47)+'СЕТ СН'!$F$14+СВЦЭМ!$D$10+'СЕТ СН'!$F$6-'СЕТ СН'!$F$26</f>
        <v>873.17476411000007</v>
      </c>
      <c r="X52" s="36">
        <f>SUMIFS(СВЦЭМ!$D$33:$D$776,СВЦЭМ!$A$33:$A$776,$A52,СВЦЭМ!$B$33:$B$776,X$47)+'СЕТ СН'!$F$14+СВЦЭМ!$D$10+'СЕТ СН'!$F$6-'СЕТ СН'!$F$26</f>
        <v>885.46784896999998</v>
      </c>
      <c r="Y52" s="36">
        <f>SUMIFS(СВЦЭМ!$D$33:$D$776,СВЦЭМ!$A$33:$A$776,$A52,СВЦЭМ!$B$33:$B$776,Y$47)+'СЕТ СН'!$F$14+СВЦЭМ!$D$10+'СЕТ СН'!$F$6-'СЕТ СН'!$F$26</f>
        <v>924.6466283499999</v>
      </c>
    </row>
    <row r="53" spans="1:25" ht="15.75" x14ac:dyDescent="0.2">
      <c r="A53" s="35">
        <f t="shared" si="1"/>
        <v>44141</v>
      </c>
      <c r="B53" s="36">
        <f>SUMIFS(СВЦЭМ!$D$33:$D$776,СВЦЭМ!$A$33:$A$776,$A53,СВЦЭМ!$B$33:$B$776,B$47)+'СЕТ СН'!$F$14+СВЦЭМ!$D$10+'СЕТ СН'!$F$6-'СЕТ СН'!$F$26</f>
        <v>904.98288608000007</v>
      </c>
      <c r="C53" s="36">
        <f>SUMIFS(СВЦЭМ!$D$33:$D$776,СВЦЭМ!$A$33:$A$776,$A53,СВЦЭМ!$B$33:$B$776,C$47)+'СЕТ СН'!$F$14+СВЦЭМ!$D$10+'СЕТ СН'!$F$6-'СЕТ СН'!$F$26</f>
        <v>978.30415560999995</v>
      </c>
      <c r="D53" s="36">
        <f>SUMIFS(СВЦЭМ!$D$33:$D$776,СВЦЭМ!$A$33:$A$776,$A53,СВЦЭМ!$B$33:$B$776,D$47)+'СЕТ СН'!$F$14+СВЦЭМ!$D$10+'СЕТ СН'!$F$6-'СЕТ СН'!$F$26</f>
        <v>1035.2445482099999</v>
      </c>
      <c r="E53" s="36">
        <f>SUMIFS(СВЦЭМ!$D$33:$D$776,СВЦЭМ!$A$33:$A$776,$A53,СВЦЭМ!$B$33:$B$776,E$47)+'СЕТ СН'!$F$14+СВЦЭМ!$D$10+'СЕТ СН'!$F$6-'СЕТ СН'!$F$26</f>
        <v>1037.6481432</v>
      </c>
      <c r="F53" s="36">
        <f>SUMIFS(СВЦЭМ!$D$33:$D$776,СВЦЭМ!$A$33:$A$776,$A53,СВЦЭМ!$B$33:$B$776,F$47)+'СЕТ СН'!$F$14+СВЦЭМ!$D$10+'СЕТ СН'!$F$6-'СЕТ СН'!$F$26</f>
        <v>1039.3076294699999</v>
      </c>
      <c r="G53" s="36">
        <f>SUMIFS(СВЦЭМ!$D$33:$D$776,СВЦЭМ!$A$33:$A$776,$A53,СВЦЭМ!$B$33:$B$776,G$47)+'СЕТ СН'!$F$14+СВЦЭМ!$D$10+'СЕТ СН'!$F$6-'СЕТ СН'!$F$26</f>
        <v>1029.19694564</v>
      </c>
      <c r="H53" s="36">
        <f>SUMIFS(СВЦЭМ!$D$33:$D$776,СВЦЭМ!$A$33:$A$776,$A53,СВЦЭМ!$B$33:$B$776,H$47)+'СЕТ СН'!$F$14+СВЦЭМ!$D$10+'СЕТ СН'!$F$6-'СЕТ СН'!$F$26</f>
        <v>1002.90670217</v>
      </c>
      <c r="I53" s="36">
        <f>SUMIFS(СВЦЭМ!$D$33:$D$776,СВЦЭМ!$A$33:$A$776,$A53,СВЦЭМ!$B$33:$B$776,I$47)+'СЕТ СН'!$F$14+СВЦЭМ!$D$10+'СЕТ СН'!$F$6-'СЕТ СН'!$F$26</f>
        <v>1006.83721309</v>
      </c>
      <c r="J53" s="36">
        <f>SUMIFS(СВЦЭМ!$D$33:$D$776,СВЦЭМ!$A$33:$A$776,$A53,СВЦЭМ!$B$33:$B$776,J$47)+'СЕТ СН'!$F$14+СВЦЭМ!$D$10+'СЕТ СН'!$F$6-'СЕТ СН'!$F$26</f>
        <v>1000.08020842</v>
      </c>
      <c r="K53" s="36">
        <f>SUMIFS(СВЦЭМ!$D$33:$D$776,СВЦЭМ!$A$33:$A$776,$A53,СВЦЭМ!$B$33:$B$776,K$47)+'СЕТ СН'!$F$14+СВЦЭМ!$D$10+'СЕТ СН'!$F$6-'СЕТ СН'!$F$26</f>
        <v>987.44558748000009</v>
      </c>
      <c r="L53" s="36">
        <f>SUMIFS(СВЦЭМ!$D$33:$D$776,СВЦЭМ!$A$33:$A$776,$A53,СВЦЭМ!$B$33:$B$776,L$47)+'СЕТ СН'!$F$14+СВЦЭМ!$D$10+'СЕТ СН'!$F$6-'СЕТ СН'!$F$26</f>
        <v>966.82809961999988</v>
      </c>
      <c r="M53" s="36">
        <f>SUMIFS(СВЦЭМ!$D$33:$D$776,СВЦЭМ!$A$33:$A$776,$A53,СВЦЭМ!$B$33:$B$776,M$47)+'СЕТ СН'!$F$14+СВЦЭМ!$D$10+'СЕТ СН'!$F$6-'СЕТ СН'!$F$26</f>
        <v>937.07259851999993</v>
      </c>
      <c r="N53" s="36">
        <f>SUMIFS(СВЦЭМ!$D$33:$D$776,СВЦЭМ!$A$33:$A$776,$A53,СВЦЭМ!$B$33:$B$776,N$47)+'СЕТ СН'!$F$14+СВЦЭМ!$D$10+'СЕТ СН'!$F$6-'СЕТ СН'!$F$26</f>
        <v>892.6467791</v>
      </c>
      <c r="O53" s="36">
        <f>SUMIFS(СВЦЭМ!$D$33:$D$776,СВЦЭМ!$A$33:$A$776,$A53,СВЦЭМ!$B$33:$B$776,O$47)+'СЕТ СН'!$F$14+СВЦЭМ!$D$10+'СЕТ СН'!$F$6-'СЕТ СН'!$F$26</f>
        <v>881.00601912999991</v>
      </c>
      <c r="P53" s="36">
        <f>SUMIFS(СВЦЭМ!$D$33:$D$776,СВЦЭМ!$A$33:$A$776,$A53,СВЦЭМ!$B$33:$B$776,P$47)+'СЕТ СН'!$F$14+СВЦЭМ!$D$10+'СЕТ СН'!$F$6-'СЕТ СН'!$F$26</f>
        <v>886.22800215000007</v>
      </c>
      <c r="Q53" s="36">
        <f>SUMIFS(СВЦЭМ!$D$33:$D$776,СВЦЭМ!$A$33:$A$776,$A53,СВЦЭМ!$B$33:$B$776,Q$47)+'СЕТ СН'!$F$14+СВЦЭМ!$D$10+'СЕТ СН'!$F$6-'СЕТ СН'!$F$26</f>
        <v>897.89798433999999</v>
      </c>
      <c r="R53" s="36">
        <f>SUMIFS(СВЦЭМ!$D$33:$D$776,СВЦЭМ!$A$33:$A$776,$A53,СВЦЭМ!$B$33:$B$776,R$47)+'СЕТ СН'!$F$14+СВЦЭМ!$D$10+'СЕТ СН'!$F$6-'СЕТ СН'!$F$26</f>
        <v>892.33485670999994</v>
      </c>
      <c r="S53" s="36">
        <f>SUMIFS(СВЦЭМ!$D$33:$D$776,СВЦЭМ!$A$33:$A$776,$A53,СВЦЭМ!$B$33:$B$776,S$47)+'СЕТ СН'!$F$14+СВЦЭМ!$D$10+'СЕТ СН'!$F$6-'СЕТ СН'!$F$26</f>
        <v>883.71303968999996</v>
      </c>
      <c r="T53" s="36">
        <f>SUMIFS(СВЦЭМ!$D$33:$D$776,СВЦЭМ!$A$33:$A$776,$A53,СВЦЭМ!$B$33:$B$776,T$47)+'СЕТ СН'!$F$14+СВЦЭМ!$D$10+'СЕТ СН'!$F$6-'СЕТ СН'!$F$26</f>
        <v>844.81671884999992</v>
      </c>
      <c r="U53" s="36">
        <f>SUMIFS(СВЦЭМ!$D$33:$D$776,СВЦЭМ!$A$33:$A$776,$A53,СВЦЭМ!$B$33:$B$776,U$47)+'СЕТ СН'!$F$14+СВЦЭМ!$D$10+'СЕТ СН'!$F$6-'СЕТ СН'!$F$26</f>
        <v>844.50280937999992</v>
      </c>
      <c r="V53" s="36">
        <f>SUMIFS(СВЦЭМ!$D$33:$D$776,СВЦЭМ!$A$33:$A$776,$A53,СВЦЭМ!$B$33:$B$776,V$47)+'СЕТ СН'!$F$14+СВЦЭМ!$D$10+'СЕТ СН'!$F$6-'СЕТ СН'!$F$26</f>
        <v>855.57071163000001</v>
      </c>
      <c r="W53" s="36">
        <f>SUMIFS(СВЦЭМ!$D$33:$D$776,СВЦЭМ!$A$33:$A$776,$A53,СВЦЭМ!$B$33:$B$776,W$47)+'СЕТ СН'!$F$14+СВЦЭМ!$D$10+'СЕТ СН'!$F$6-'СЕТ СН'!$F$26</f>
        <v>889.54735705999997</v>
      </c>
      <c r="X53" s="36">
        <f>SUMIFS(СВЦЭМ!$D$33:$D$776,СВЦЭМ!$A$33:$A$776,$A53,СВЦЭМ!$B$33:$B$776,X$47)+'СЕТ СН'!$F$14+СВЦЭМ!$D$10+'СЕТ СН'!$F$6-'СЕТ СН'!$F$26</f>
        <v>901.18513108999991</v>
      </c>
      <c r="Y53" s="36">
        <f>SUMIFS(СВЦЭМ!$D$33:$D$776,СВЦЭМ!$A$33:$A$776,$A53,СВЦЭМ!$B$33:$B$776,Y$47)+'СЕТ СН'!$F$14+СВЦЭМ!$D$10+'СЕТ СН'!$F$6-'СЕТ СН'!$F$26</f>
        <v>926.6599319899999</v>
      </c>
    </row>
    <row r="54" spans="1:25" ht="15.75" x14ac:dyDescent="0.2">
      <c r="A54" s="35">
        <f t="shared" si="1"/>
        <v>44142</v>
      </c>
      <c r="B54" s="36">
        <f>SUMIFS(СВЦЭМ!$D$33:$D$776,СВЦЭМ!$A$33:$A$776,$A54,СВЦЭМ!$B$33:$B$776,B$47)+'СЕТ СН'!$F$14+СВЦЭМ!$D$10+'СЕТ СН'!$F$6-'СЕТ СН'!$F$26</f>
        <v>931.20391513000004</v>
      </c>
      <c r="C54" s="36">
        <f>SUMIFS(СВЦЭМ!$D$33:$D$776,СВЦЭМ!$A$33:$A$776,$A54,СВЦЭМ!$B$33:$B$776,C$47)+'СЕТ СН'!$F$14+СВЦЭМ!$D$10+'СЕТ СН'!$F$6-'СЕТ СН'!$F$26</f>
        <v>1002.6864822699999</v>
      </c>
      <c r="D54" s="36">
        <f>SUMIFS(СВЦЭМ!$D$33:$D$776,СВЦЭМ!$A$33:$A$776,$A54,СВЦЭМ!$B$33:$B$776,D$47)+'СЕТ СН'!$F$14+СВЦЭМ!$D$10+'СЕТ СН'!$F$6-'СЕТ СН'!$F$26</f>
        <v>1067.31236702</v>
      </c>
      <c r="E54" s="36">
        <f>SUMIFS(СВЦЭМ!$D$33:$D$776,СВЦЭМ!$A$33:$A$776,$A54,СВЦЭМ!$B$33:$B$776,E$47)+'СЕТ СН'!$F$14+СВЦЭМ!$D$10+'СЕТ СН'!$F$6-'СЕТ СН'!$F$26</f>
        <v>1078.31786192</v>
      </c>
      <c r="F54" s="36">
        <f>SUMIFS(СВЦЭМ!$D$33:$D$776,СВЦЭМ!$A$33:$A$776,$A54,СВЦЭМ!$B$33:$B$776,F$47)+'СЕТ СН'!$F$14+СВЦЭМ!$D$10+'СЕТ СН'!$F$6-'СЕТ СН'!$F$26</f>
        <v>1068.9450146300001</v>
      </c>
      <c r="G54" s="36">
        <f>SUMIFS(СВЦЭМ!$D$33:$D$776,СВЦЭМ!$A$33:$A$776,$A54,СВЦЭМ!$B$33:$B$776,G$47)+'СЕТ СН'!$F$14+СВЦЭМ!$D$10+'СЕТ СН'!$F$6-'СЕТ СН'!$F$26</f>
        <v>1058.4320962300001</v>
      </c>
      <c r="H54" s="36">
        <f>SUMIFS(СВЦЭМ!$D$33:$D$776,СВЦЭМ!$A$33:$A$776,$A54,СВЦЭМ!$B$33:$B$776,H$47)+'СЕТ СН'!$F$14+СВЦЭМ!$D$10+'СЕТ СН'!$F$6-'СЕТ СН'!$F$26</f>
        <v>1042.12273602</v>
      </c>
      <c r="I54" s="36">
        <f>SUMIFS(СВЦЭМ!$D$33:$D$776,СВЦЭМ!$A$33:$A$776,$A54,СВЦЭМ!$B$33:$B$776,I$47)+'СЕТ СН'!$F$14+СВЦЭМ!$D$10+'СЕТ СН'!$F$6-'СЕТ СН'!$F$26</f>
        <v>994.7820557</v>
      </c>
      <c r="J54" s="36">
        <f>SUMIFS(СВЦЭМ!$D$33:$D$776,СВЦЭМ!$A$33:$A$776,$A54,СВЦЭМ!$B$33:$B$776,J$47)+'СЕТ СН'!$F$14+СВЦЭМ!$D$10+'СЕТ СН'!$F$6-'СЕТ СН'!$F$26</f>
        <v>957.08764442999995</v>
      </c>
      <c r="K54" s="36">
        <f>SUMIFS(СВЦЭМ!$D$33:$D$776,СВЦЭМ!$A$33:$A$776,$A54,СВЦЭМ!$B$33:$B$776,K$47)+'СЕТ СН'!$F$14+СВЦЭМ!$D$10+'СЕТ СН'!$F$6-'СЕТ СН'!$F$26</f>
        <v>933.33081981999999</v>
      </c>
      <c r="L54" s="36">
        <f>SUMIFS(СВЦЭМ!$D$33:$D$776,СВЦЭМ!$A$33:$A$776,$A54,СВЦЭМ!$B$33:$B$776,L$47)+'СЕТ СН'!$F$14+СВЦЭМ!$D$10+'СЕТ СН'!$F$6-'СЕТ СН'!$F$26</f>
        <v>905.60898240999995</v>
      </c>
      <c r="M54" s="36">
        <f>SUMIFS(СВЦЭМ!$D$33:$D$776,СВЦЭМ!$A$33:$A$776,$A54,СВЦЭМ!$B$33:$B$776,M$47)+'СЕТ СН'!$F$14+СВЦЭМ!$D$10+'СЕТ СН'!$F$6-'СЕТ СН'!$F$26</f>
        <v>867.62222763999989</v>
      </c>
      <c r="N54" s="36">
        <f>SUMIFS(СВЦЭМ!$D$33:$D$776,СВЦЭМ!$A$33:$A$776,$A54,СВЦЭМ!$B$33:$B$776,N$47)+'СЕТ СН'!$F$14+СВЦЭМ!$D$10+'СЕТ СН'!$F$6-'СЕТ СН'!$F$26</f>
        <v>851.91505261999987</v>
      </c>
      <c r="O54" s="36">
        <f>SUMIFS(СВЦЭМ!$D$33:$D$776,СВЦЭМ!$A$33:$A$776,$A54,СВЦЭМ!$B$33:$B$776,O$47)+'СЕТ СН'!$F$14+СВЦЭМ!$D$10+'СЕТ СН'!$F$6-'СЕТ СН'!$F$26</f>
        <v>864.87973106000004</v>
      </c>
      <c r="P54" s="36">
        <f>SUMIFS(СВЦЭМ!$D$33:$D$776,СВЦЭМ!$A$33:$A$776,$A54,СВЦЭМ!$B$33:$B$776,P$47)+'СЕТ СН'!$F$14+СВЦЭМ!$D$10+'СЕТ СН'!$F$6-'СЕТ СН'!$F$26</f>
        <v>865.24248872999988</v>
      </c>
      <c r="Q54" s="36">
        <f>SUMIFS(СВЦЭМ!$D$33:$D$776,СВЦЭМ!$A$33:$A$776,$A54,СВЦЭМ!$B$33:$B$776,Q$47)+'СЕТ СН'!$F$14+СВЦЭМ!$D$10+'СЕТ СН'!$F$6-'СЕТ СН'!$F$26</f>
        <v>858.27127552999991</v>
      </c>
      <c r="R54" s="36">
        <f>SUMIFS(СВЦЭМ!$D$33:$D$776,СВЦЭМ!$A$33:$A$776,$A54,СВЦЭМ!$B$33:$B$776,R$47)+'СЕТ СН'!$F$14+СВЦЭМ!$D$10+'СЕТ СН'!$F$6-'СЕТ СН'!$F$26</f>
        <v>846.50659647999987</v>
      </c>
      <c r="S54" s="36">
        <f>SUMIFS(СВЦЭМ!$D$33:$D$776,СВЦЭМ!$A$33:$A$776,$A54,СВЦЭМ!$B$33:$B$776,S$47)+'СЕТ СН'!$F$14+СВЦЭМ!$D$10+'СЕТ СН'!$F$6-'СЕТ СН'!$F$26</f>
        <v>842.81758941999988</v>
      </c>
      <c r="T54" s="36">
        <f>SUMIFS(СВЦЭМ!$D$33:$D$776,СВЦЭМ!$A$33:$A$776,$A54,СВЦЭМ!$B$33:$B$776,T$47)+'СЕТ СН'!$F$14+СВЦЭМ!$D$10+'СЕТ СН'!$F$6-'СЕТ СН'!$F$26</f>
        <v>821.69091931000003</v>
      </c>
      <c r="U54" s="36">
        <f>SUMIFS(СВЦЭМ!$D$33:$D$776,СВЦЭМ!$A$33:$A$776,$A54,СВЦЭМ!$B$33:$B$776,U$47)+'СЕТ СН'!$F$14+СВЦЭМ!$D$10+'СЕТ СН'!$F$6-'СЕТ СН'!$F$26</f>
        <v>826.96388825999998</v>
      </c>
      <c r="V54" s="36">
        <f>SUMIFS(СВЦЭМ!$D$33:$D$776,СВЦЭМ!$A$33:$A$776,$A54,СВЦЭМ!$B$33:$B$776,V$47)+'СЕТ СН'!$F$14+СВЦЭМ!$D$10+'СЕТ СН'!$F$6-'СЕТ СН'!$F$26</f>
        <v>839.76742532999992</v>
      </c>
      <c r="W54" s="36">
        <f>SUMIFS(СВЦЭМ!$D$33:$D$776,СВЦЭМ!$A$33:$A$776,$A54,СВЦЭМ!$B$33:$B$776,W$47)+'СЕТ СН'!$F$14+СВЦЭМ!$D$10+'СЕТ СН'!$F$6-'СЕТ СН'!$F$26</f>
        <v>847.38081857999987</v>
      </c>
      <c r="X54" s="36">
        <f>SUMIFS(СВЦЭМ!$D$33:$D$776,СВЦЭМ!$A$33:$A$776,$A54,СВЦЭМ!$B$33:$B$776,X$47)+'СЕТ СН'!$F$14+СВЦЭМ!$D$10+'СЕТ СН'!$F$6-'СЕТ СН'!$F$26</f>
        <v>857.25878412999987</v>
      </c>
      <c r="Y54" s="36">
        <f>SUMIFS(СВЦЭМ!$D$33:$D$776,СВЦЭМ!$A$33:$A$776,$A54,СВЦЭМ!$B$33:$B$776,Y$47)+'СЕТ СН'!$F$14+СВЦЭМ!$D$10+'СЕТ СН'!$F$6-'СЕТ СН'!$F$26</f>
        <v>887.6992419799999</v>
      </c>
    </row>
    <row r="55" spans="1:25" ht="15.75" x14ac:dyDescent="0.2">
      <c r="A55" s="35">
        <f t="shared" si="1"/>
        <v>44143</v>
      </c>
      <c r="B55" s="36">
        <f>SUMIFS(СВЦЭМ!$D$33:$D$776,СВЦЭМ!$A$33:$A$776,$A55,СВЦЭМ!$B$33:$B$776,B$47)+'СЕТ СН'!$F$14+СВЦЭМ!$D$10+'СЕТ СН'!$F$6-'СЕТ СН'!$F$26</f>
        <v>933.56419389000007</v>
      </c>
      <c r="C55" s="36">
        <f>SUMIFS(СВЦЭМ!$D$33:$D$776,СВЦЭМ!$A$33:$A$776,$A55,СВЦЭМ!$B$33:$B$776,C$47)+'СЕТ СН'!$F$14+СВЦЭМ!$D$10+'СЕТ СН'!$F$6-'СЕТ СН'!$F$26</f>
        <v>1015.8206962100001</v>
      </c>
      <c r="D55" s="36">
        <f>SUMIFS(СВЦЭМ!$D$33:$D$776,СВЦЭМ!$A$33:$A$776,$A55,СВЦЭМ!$B$33:$B$776,D$47)+'СЕТ СН'!$F$14+СВЦЭМ!$D$10+'СЕТ СН'!$F$6-'СЕТ СН'!$F$26</f>
        <v>1080.30324436</v>
      </c>
      <c r="E55" s="36">
        <f>SUMIFS(СВЦЭМ!$D$33:$D$776,СВЦЭМ!$A$33:$A$776,$A55,СВЦЭМ!$B$33:$B$776,E$47)+'СЕТ СН'!$F$14+СВЦЭМ!$D$10+'СЕТ СН'!$F$6-'СЕТ СН'!$F$26</f>
        <v>1093.5951729199999</v>
      </c>
      <c r="F55" s="36">
        <f>SUMIFS(СВЦЭМ!$D$33:$D$776,СВЦЭМ!$A$33:$A$776,$A55,СВЦЭМ!$B$33:$B$776,F$47)+'СЕТ СН'!$F$14+СВЦЭМ!$D$10+'СЕТ СН'!$F$6-'СЕТ СН'!$F$26</f>
        <v>1088.6716760100001</v>
      </c>
      <c r="G55" s="36">
        <f>SUMIFS(СВЦЭМ!$D$33:$D$776,СВЦЭМ!$A$33:$A$776,$A55,СВЦЭМ!$B$33:$B$776,G$47)+'СЕТ СН'!$F$14+СВЦЭМ!$D$10+'СЕТ СН'!$F$6-'СЕТ СН'!$F$26</f>
        <v>1087.7571229499999</v>
      </c>
      <c r="H55" s="36">
        <f>SUMIFS(СВЦЭМ!$D$33:$D$776,СВЦЭМ!$A$33:$A$776,$A55,СВЦЭМ!$B$33:$B$776,H$47)+'СЕТ СН'!$F$14+СВЦЭМ!$D$10+'СЕТ СН'!$F$6-'СЕТ СН'!$F$26</f>
        <v>1071.2733746700001</v>
      </c>
      <c r="I55" s="36">
        <f>SUMIFS(СВЦЭМ!$D$33:$D$776,СВЦЭМ!$A$33:$A$776,$A55,СВЦЭМ!$B$33:$B$776,I$47)+'СЕТ СН'!$F$14+СВЦЭМ!$D$10+'СЕТ СН'!$F$6-'СЕТ СН'!$F$26</f>
        <v>1039.6745144500001</v>
      </c>
      <c r="J55" s="36">
        <f>SUMIFS(СВЦЭМ!$D$33:$D$776,СВЦЭМ!$A$33:$A$776,$A55,СВЦЭМ!$B$33:$B$776,J$47)+'СЕТ СН'!$F$14+СВЦЭМ!$D$10+'СЕТ СН'!$F$6-'СЕТ СН'!$F$26</f>
        <v>998.75268460000007</v>
      </c>
      <c r="K55" s="36">
        <f>SUMIFS(СВЦЭМ!$D$33:$D$776,СВЦЭМ!$A$33:$A$776,$A55,СВЦЭМ!$B$33:$B$776,K$47)+'СЕТ СН'!$F$14+СВЦЭМ!$D$10+'СЕТ СН'!$F$6-'СЕТ СН'!$F$26</f>
        <v>960.99661179999998</v>
      </c>
      <c r="L55" s="36">
        <f>SUMIFS(СВЦЭМ!$D$33:$D$776,СВЦЭМ!$A$33:$A$776,$A55,СВЦЭМ!$B$33:$B$776,L$47)+'СЕТ СН'!$F$14+СВЦЭМ!$D$10+'СЕТ СН'!$F$6-'СЕТ СН'!$F$26</f>
        <v>913.97215744000005</v>
      </c>
      <c r="M55" s="36">
        <f>SUMIFS(СВЦЭМ!$D$33:$D$776,СВЦЭМ!$A$33:$A$776,$A55,СВЦЭМ!$B$33:$B$776,M$47)+'СЕТ СН'!$F$14+СВЦЭМ!$D$10+'СЕТ СН'!$F$6-'СЕТ СН'!$F$26</f>
        <v>880.54354777999993</v>
      </c>
      <c r="N55" s="36">
        <f>SUMIFS(СВЦЭМ!$D$33:$D$776,СВЦЭМ!$A$33:$A$776,$A55,СВЦЭМ!$B$33:$B$776,N$47)+'СЕТ СН'!$F$14+СВЦЭМ!$D$10+'СЕТ СН'!$F$6-'СЕТ СН'!$F$26</f>
        <v>874.35799229000008</v>
      </c>
      <c r="O55" s="36">
        <f>SUMIFS(СВЦЭМ!$D$33:$D$776,СВЦЭМ!$A$33:$A$776,$A55,СВЦЭМ!$B$33:$B$776,O$47)+'СЕТ СН'!$F$14+СВЦЭМ!$D$10+'СЕТ СН'!$F$6-'СЕТ СН'!$F$26</f>
        <v>881.42524402999993</v>
      </c>
      <c r="P55" s="36">
        <f>SUMIFS(СВЦЭМ!$D$33:$D$776,СВЦЭМ!$A$33:$A$776,$A55,СВЦЭМ!$B$33:$B$776,P$47)+'СЕТ СН'!$F$14+СВЦЭМ!$D$10+'СЕТ СН'!$F$6-'СЕТ СН'!$F$26</f>
        <v>887.19071927999994</v>
      </c>
      <c r="Q55" s="36">
        <f>SUMIFS(СВЦЭМ!$D$33:$D$776,СВЦЭМ!$A$33:$A$776,$A55,СВЦЭМ!$B$33:$B$776,Q$47)+'СЕТ СН'!$F$14+СВЦЭМ!$D$10+'СЕТ СН'!$F$6-'СЕТ СН'!$F$26</f>
        <v>894.62414422999996</v>
      </c>
      <c r="R55" s="36">
        <f>SUMIFS(СВЦЭМ!$D$33:$D$776,СВЦЭМ!$A$33:$A$776,$A55,СВЦЭМ!$B$33:$B$776,R$47)+'СЕТ СН'!$F$14+СВЦЭМ!$D$10+'СЕТ СН'!$F$6-'СЕТ СН'!$F$26</f>
        <v>884.20516956000006</v>
      </c>
      <c r="S55" s="36">
        <f>SUMIFS(СВЦЭМ!$D$33:$D$776,СВЦЭМ!$A$33:$A$776,$A55,СВЦЭМ!$B$33:$B$776,S$47)+'СЕТ СН'!$F$14+СВЦЭМ!$D$10+'СЕТ СН'!$F$6-'СЕТ СН'!$F$26</f>
        <v>862.42475323000008</v>
      </c>
      <c r="T55" s="36">
        <f>SUMIFS(СВЦЭМ!$D$33:$D$776,СВЦЭМ!$A$33:$A$776,$A55,СВЦЭМ!$B$33:$B$776,T$47)+'СЕТ СН'!$F$14+СВЦЭМ!$D$10+'СЕТ СН'!$F$6-'СЕТ СН'!$F$26</f>
        <v>848.51636246999988</v>
      </c>
      <c r="U55" s="36">
        <f>SUMIFS(СВЦЭМ!$D$33:$D$776,СВЦЭМ!$A$33:$A$776,$A55,СВЦЭМ!$B$33:$B$776,U$47)+'СЕТ СН'!$F$14+СВЦЭМ!$D$10+'СЕТ СН'!$F$6-'СЕТ СН'!$F$26</f>
        <v>843.92313940999998</v>
      </c>
      <c r="V55" s="36">
        <f>SUMIFS(СВЦЭМ!$D$33:$D$776,СВЦЭМ!$A$33:$A$776,$A55,СВЦЭМ!$B$33:$B$776,V$47)+'СЕТ СН'!$F$14+СВЦЭМ!$D$10+'СЕТ СН'!$F$6-'СЕТ СН'!$F$26</f>
        <v>860.36075841000002</v>
      </c>
      <c r="W55" s="36">
        <f>SUMIFS(СВЦЭМ!$D$33:$D$776,СВЦЭМ!$A$33:$A$776,$A55,СВЦЭМ!$B$33:$B$776,W$47)+'СЕТ СН'!$F$14+СВЦЭМ!$D$10+'СЕТ СН'!$F$6-'СЕТ СН'!$F$26</f>
        <v>875.43299288999992</v>
      </c>
      <c r="X55" s="36">
        <f>SUMIFS(СВЦЭМ!$D$33:$D$776,СВЦЭМ!$A$33:$A$776,$A55,СВЦЭМ!$B$33:$B$776,X$47)+'СЕТ СН'!$F$14+СВЦЭМ!$D$10+'СЕТ СН'!$F$6-'СЕТ СН'!$F$26</f>
        <v>882.60703538999996</v>
      </c>
      <c r="Y55" s="36">
        <f>SUMIFS(СВЦЭМ!$D$33:$D$776,СВЦЭМ!$A$33:$A$776,$A55,СВЦЭМ!$B$33:$B$776,Y$47)+'СЕТ СН'!$F$14+СВЦЭМ!$D$10+'СЕТ СН'!$F$6-'СЕТ СН'!$F$26</f>
        <v>889.15809029000002</v>
      </c>
    </row>
    <row r="56" spans="1:25" ht="15.75" x14ac:dyDescent="0.2">
      <c r="A56" s="35">
        <f t="shared" si="1"/>
        <v>44144</v>
      </c>
      <c r="B56" s="36">
        <f>SUMIFS(СВЦЭМ!$D$33:$D$776,СВЦЭМ!$A$33:$A$776,$A56,СВЦЭМ!$B$33:$B$776,B$47)+'СЕТ СН'!$F$14+СВЦЭМ!$D$10+'СЕТ СН'!$F$6-'СЕТ СН'!$F$26</f>
        <v>865.28452631000005</v>
      </c>
      <c r="C56" s="36">
        <f>SUMIFS(СВЦЭМ!$D$33:$D$776,СВЦЭМ!$A$33:$A$776,$A56,СВЦЭМ!$B$33:$B$776,C$47)+'СЕТ СН'!$F$14+СВЦЭМ!$D$10+'СЕТ СН'!$F$6-'СЕТ СН'!$F$26</f>
        <v>883.81842819999997</v>
      </c>
      <c r="D56" s="36">
        <f>SUMIFS(СВЦЭМ!$D$33:$D$776,СВЦЭМ!$A$33:$A$776,$A56,СВЦЭМ!$B$33:$B$776,D$47)+'СЕТ СН'!$F$14+СВЦЭМ!$D$10+'СЕТ СН'!$F$6-'СЕТ СН'!$F$26</f>
        <v>952.6575127399999</v>
      </c>
      <c r="E56" s="36">
        <f>SUMIFS(СВЦЭМ!$D$33:$D$776,СВЦЭМ!$A$33:$A$776,$A56,СВЦЭМ!$B$33:$B$776,E$47)+'СЕТ СН'!$F$14+СВЦЭМ!$D$10+'СЕТ СН'!$F$6-'СЕТ СН'!$F$26</f>
        <v>960.29823938999994</v>
      </c>
      <c r="F56" s="36">
        <f>SUMIFS(СВЦЭМ!$D$33:$D$776,СВЦЭМ!$A$33:$A$776,$A56,СВЦЭМ!$B$33:$B$776,F$47)+'СЕТ СН'!$F$14+СВЦЭМ!$D$10+'СЕТ СН'!$F$6-'СЕТ СН'!$F$26</f>
        <v>955.8591171999999</v>
      </c>
      <c r="G56" s="36">
        <f>SUMIFS(СВЦЭМ!$D$33:$D$776,СВЦЭМ!$A$33:$A$776,$A56,СВЦЭМ!$B$33:$B$776,G$47)+'СЕТ СН'!$F$14+СВЦЭМ!$D$10+'СЕТ СН'!$F$6-'СЕТ СН'!$F$26</f>
        <v>972.62971988000004</v>
      </c>
      <c r="H56" s="36">
        <f>SUMIFS(СВЦЭМ!$D$33:$D$776,СВЦЭМ!$A$33:$A$776,$A56,СВЦЭМ!$B$33:$B$776,H$47)+'СЕТ СН'!$F$14+СВЦЭМ!$D$10+'СЕТ СН'!$F$6-'СЕТ СН'!$F$26</f>
        <v>1004.8306450499999</v>
      </c>
      <c r="I56" s="36">
        <f>SUMIFS(СВЦЭМ!$D$33:$D$776,СВЦЭМ!$A$33:$A$776,$A56,СВЦЭМ!$B$33:$B$776,I$47)+'СЕТ СН'!$F$14+СВЦЭМ!$D$10+'СЕТ СН'!$F$6-'СЕТ СН'!$F$26</f>
        <v>1029.4891136900001</v>
      </c>
      <c r="J56" s="36">
        <f>SUMIFS(СВЦЭМ!$D$33:$D$776,СВЦЭМ!$A$33:$A$776,$A56,СВЦЭМ!$B$33:$B$776,J$47)+'СЕТ СН'!$F$14+СВЦЭМ!$D$10+'СЕТ СН'!$F$6-'СЕТ СН'!$F$26</f>
        <v>1016.48163488</v>
      </c>
      <c r="K56" s="36">
        <f>SUMIFS(СВЦЭМ!$D$33:$D$776,СВЦЭМ!$A$33:$A$776,$A56,СВЦЭМ!$B$33:$B$776,K$47)+'СЕТ СН'!$F$14+СВЦЭМ!$D$10+'СЕТ СН'!$F$6-'СЕТ СН'!$F$26</f>
        <v>1012.6714640499999</v>
      </c>
      <c r="L56" s="36">
        <f>SUMIFS(СВЦЭМ!$D$33:$D$776,СВЦЭМ!$A$33:$A$776,$A56,СВЦЭМ!$B$33:$B$776,L$47)+'СЕТ СН'!$F$14+СВЦЭМ!$D$10+'СЕТ СН'!$F$6-'СЕТ СН'!$F$26</f>
        <v>972.64887623999994</v>
      </c>
      <c r="M56" s="36">
        <f>SUMIFS(СВЦЭМ!$D$33:$D$776,СВЦЭМ!$A$33:$A$776,$A56,СВЦЭМ!$B$33:$B$776,M$47)+'СЕТ СН'!$F$14+СВЦЭМ!$D$10+'СЕТ СН'!$F$6-'СЕТ СН'!$F$26</f>
        <v>937.32840340999996</v>
      </c>
      <c r="N56" s="36">
        <f>SUMIFS(СВЦЭМ!$D$33:$D$776,СВЦЭМ!$A$33:$A$776,$A56,СВЦЭМ!$B$33:$B$776,N$47)+'СЕТ СН'!$F$14+СВЦЭМ!$D$10+'СЕТ СН'!$F$6-'СЕТ СН'!$F$26</f>
        <v>933.36220019999996</v>
      </c>
      <c r="O56" s="36">
        <f>SUMIFS(СВЦЭМ!$D$33:$D$776,СВЦЭМ!$A$33:$A$776,$A56,СВЦЭМ!$B$33:$B$776,O$47)+'СЕТ СН'!$F$14+СВЦЭМ!$D$10+'СЕТ СН'!$F$6-'СЕТ СН'!$F$26</f>
        <v>944.28623315999994</v>
      </c>
      <c r="P56" s="36">
        <f>SUMIFS(СВЦЭМ!$D$33:$D$776,СВЦЭМ!$A$33:$A$776,$A56,СВЦЭМ!$B$33:$B$776,P$47)+'СЕТ СН'!$F$14+СВЦЭМ!$D$10+'СЕТ СН'!$F$6-'СЕТ СН'!$F$26</f>
        <v>944.76923816999988</v>
      </c>
      <c r="Q56" s="36">
        <f>SUMIFS(СВЦЭМ!$D$33:$D$776,СВЦЭМ!$A$33:$A$776,$A56,СВЦЭМ!$B$33:$B$776,Q$47)+'СЕТ СН'!$F$14+СВЦЭМ!$D$10+'СЕТ СН'!$F$6-'СЕТ СН'!$F$26</f>
        <v>944.28688766000005</v>
      </c>
      <c r="R56" s="36">
        <f>SUMIFS(СВЦЭМ!$D$33:$D$776,СВЦЭМ!$A$33:$A$776,$A56,СВЦЭМ!$B$33:$B$776,R$47)+'СЕТ СН'!$F$14+СВЦЭМ!$D$10+'СЕТ СН'!$F$6-'СЕТ СН'!$F$26</f>
        <v>937.74411828999996</v>
      </c>
      <c r="S56" s="36">
        <f>SUMIFS(СВЦЭМ!$D$33:$D$776,СВЦЭМ!$A$33:$A$776,$A56,СВЦЭМ!$B$33:$B$776,S$47)+'СЕТ СН'!$F$14+СВЦЭМ!$D$10+'СЕТ СН'!$F$6-'СЕТ СН'!$F$26</f>
        <v>936.32022779999988</v>
      </c>
      <c r="T56" s="36">
        <f>SUMIFS(СВЦЭМ!$D$33:$D$776,СВЦЭМ!$A$33:$A$776,$A56,СВЦЭМ!$B$33:$B$776,T$47)+'СЕТ СН'!$F$14+СВЦЭМ!$D$10+'СЕТ СН'!$F$6-'СЕТ СН'!$F$26</f>
        <v>923.85033238000005</v>
      </c>
      <c r="U56" s="36">
        <f>SUMIFS(СВЦЭМ!$D$33:$D$776,СВЦЭМ!$A$33:$A$776,$A56,СВЦЭМ!$B$33:$B$776,U$47)+'СЕТ СН'!$F$14+СВЦЭМ!$D$10+'СЕТ СН'!$F$6-'СЕТ СН'!$F$26</f>
        <v>915.82488145000002</v>
      </c>
      <c r="V56" s="36">
        <f>SUMIFS(СВЦЭМ!$D$33:$D$776,СВЦЭМ!$A$33:$A$776,$A56,СВЦЭМ!$B$33:$B$776,V$47)+'СЕТ СН'!$F$14+СВЦЭМ!$D$10+'СЕТ СН'!$F$6-'СЕТ СН'!$F$26</f>
        <v>912.46712692000006</v>
      </c>
      <c r="W56" s="36">
        <f>SUMIFS(СВЦЭМ!$D$33:$D$776,СВЦЭМ!$A$33:$A$776,$A56,СВЦЭМ!$B$33:$B$776,W$47)+'СЕТ СН'!$F$14+СВЦЭМ!$D$10+'СЕТ СН'!$F$6-'СЕТ СН'!$F$26</f>
        <v>928.87932236000006</v>
      </c>
      <c r="X56" s="36">
        <f>SUMIFS(СВЦЭМ!$D$33:$D$776,СВЦЭМ!$A$33:$A$776,$A56,СВЦЭМ!$B$33:$B$776,X$47)+'СЕТ СН'!$F$14+СВЦЭМ!$D$10+'СЕТ СН'!$F$6-'СЕТ СН'!$F$26</f>
        <v>960.41524127999992</v>
      </c>
      <c r="Y56" s="36">
        <f>SUMIFS(СВЦЭМ!$D$33:$D$776,СВЦЭМ!$A$33:$A$776,$A56,СВЦЭМ!$B$33:$B$776,Y$47)+'СЕТ СН'!$F$14+СВЦЭМ!$D$10+'СЕТ СН'!$F$6-'СЕТ СН'!$F$26</f>
        <v>988.7004875099999</v>
      </c>
    </row>
    <row r="57" spans="1:25" ht="15.75" x14ac:dyDescent="0.2">
      <c r="A57" s="35">
        <f t="shared" si="1"/>
        <v>44145</v>
      </c>
      <c r="B57" s="36">
        <f>SUMIFS(СВЦЭМ!$D$33:$D$776,СВЦЭМ!$A$33:$A$776,$A57,СВЦЭМ!$B$33:$B$776,B$47)+'СЕТ СН'!$F$14+СВЦЭМ!$D$10+'СЕТ СН'!$F$6-'СЕТ СН'!$F$26</f>
        <v>903.70258910999996</v>
      </c>
      <c r="C57" s="36">
        <f>SUMIFS(СВЦЭМ!$D$33:$D$776,СВЦЭМ!$A$33:$A$776,$A57,СВЦЭМ!$B$33:$B$776,C$47)+'СЕТ СН'!$F$14+СВЦЭМ!$D$10+'СЕТ СН'!$F$6-'СЕТ СН'!$F$26</f>
        <v>997.93634382999994</v>
      </c>
      <c r="D57" s="36">
        <f>SUMIFS(СВЦЭМ!$D$33:$D$776,СВЦЭМ!$A$33:$A$776,$A57,СВЦЭМ!$B$33:$B$776,D$47)+'СЕТ СН'!$F$14+СВЦЭМ!$D$10+'СЕТ СН'!$F$6-'СЕТ СН'!$F$26</f>
        <v>1033.7460519399999</v>
      </c>
      <c r="E57" s="36">
        <f>SUMIFS(СВЦЭМ!$D$33:$D$776,СВЦЭМ!$A$33:$A$776,$A57,СВЦЭМ!$B$33:$B$776,E$47)+'СЕТ СН'!$F$14+СВЦЭМ!$D$10+'СЕТ СН'!$F$6-'СЕТ СН'!$F$26</f>
        <v>1036.92477753</v>
      </c>
      <c r="F57" s="36">
        <f>SUMIFS(СВЦЭМ!$D$33:$D$776,СВЦЭМ!$A$33:$A$776,$A57,СВЦЭМ!$B$33:$B$776,F$47)+'СЕТ СН'!$F$14+СВЦЭМ!$D$10+'СЕТ СН'!$F$6-'СЕТ СН'!$F$26</f>
        <v>1039.57257415</v>
      </c>
      <c r="G57" s="36">
        <f>SUMIFS(СВЦЭМ!$D$33:$D$776,СВЦЭМ!$A$33:$A$776,$A57,СВЦЭМ!$B$33:$B$776,G$47)+'СЕТ СН'!$F$14+СВЦЭМ!$D$10+'СЕТ СН'!$F$6-'СЕТ СН'!$F$26</f>
        <v>1043.60376836</v>
      </c>
      <c r="H57" s="36">
        <f>SUMIFS(СВЦЭМ!$D$33:$D$776,СВЦЭМ!$A$33:$A$776,$A57,СВЦЭМ!$B$33:$B$776,H$47)+'СЕТ СН'!$F$14+СВЦЭМ!$D$10+'СЕТ СН'!$F$6-'СЕТ СН'!$F$26</f>
        <v>1017.9851139499999</v>
      </c>
      <c r="I57" s="36">
        <f>SUMIFS(СВЦЭМ!$D$33:$D$776,СВЦЭМ!$A$33:$A$776,$A57,СВЦЭМ!$B$33:$B$776,I$47)+'СЕТ СН'!$F$14+СВЦЭМ!$D$10+'СЕТ СН'!$F$6-'СЕТ СН'!$F$26</f>
        <v>973.02483671000005</v>
      </c>
      <c r="J57" s="36">
        <f>SUMIFS(СВЦЭМ!$D$33:$D$776,СВЦЭМ!$A$33:$A$776,$A57,СВЦЭМ!$B$33:$B$776,J$47)+'СЕТ СН'!$F$14+СВЦЭМ!$D$10+'СЕТ СН'!$F$6-'СЕТ СН'!$F$26</f>
        <v>957.10210404000009</v>
      </c>
      <c r="K57" s="36">
        <f>SUMIFS(СВЦЭМ!$D$33:$D$776,СВЦЭМ!$A$33:$A$776,$A57,СВЦЭМ!$B$33:$B$776,K$47)+'СЕТ СН'!$F$14+СВЦЭМ!$D$10+'СЕТ СН'!$F$6-'СЕТ СН'!$F$26</f>
        <v>960.65709298999991</v>
      </c>
      <c r="L57" s="36">
        <f>SUMIFS(СВЦЭМ!$D$33:$D$776,СВЦЭМ!$A$33:$A$776,$A57,СВЦЭМ!$B$33:$B$776,L$47)+'СЕТ СН'!$F$14+СВЦЭМ!$D$10+'СЕТ СН'!$F$6-'СЕТ СН'!$F$26</f>
        <v>925.60920271000009</v>
      </c>
      <c r="M57" s="36">
        <f>SUMIFS(СВЦЭМ!$D$33:$D$776,СВЦЭМ!$A$33:$A$776,$A57,СВЦЭМ!$B$33:$B$776,M$47)+'СЕТ СН'!$F$14+СВЦЭМ!$D$10+'СЕТ СН'!$F$6-'СЕТ СН'!$F$26</f>
        <v>887.43823812999995</v>
      </c>
      <c r="N57" s="36">
        <f>SUMIFS(СВЦЭМ!$D$33:$D$776,СВЦЭМ!$A$33:$A$776,$A57,СВЦЭМ!$B$33:$B$776,N$47)+'СЕТ СН'!$F$14+СВЦЭМ!$D$10+'СЕТ СН'!$F$6-'СЕТ СН'!$F$26</f>
        <v>881.65181192999989</v>
      </c>
      <c r="O57" s="36">
        <f>SUMIFS(СВЦЭМ!$D$33:$D$776,СВЦЭМ!$A$33:$A$776,$A57,СВЦЭМ!$B$33:$B$776,O$47)+'СЕТ СН'!$F$14+СВЦЭМ!$D$10+'СЕТ СН'!$F$6-'СЕТ СН'!$F$26</f>
        <v>887.90033842999992</v>
      </c>
      <c r="P57" s="36">
        <f>SUMIFS(СВЦЭМ!$D$33:$D$776,СВЦЭМ!$A$33:$A$776,$A57,СВЦЭМ!$B$33:$B$776,P$47)+'СЕТ СН'!$F$14+СВЦЭМ!$D$10+'СЕТ СН'!$F$6-'СЕТ СН'!$F$26</f>
        <v>888.24858605999998</v>
      </c>
      <c r="Q57" s="36">
        <f>SUMIFS(СВЦЭМ!$D$33:$D$776,СВЦЭМ!$A$33:$A$776,$A57,СВЦЭМ!$B$33:$B$776,Q$47)+'СЕТ СН'!$F$14+СВЦЭМ!$D$10+'СЕТ СН'!$F$6-'СЕТ СН'!$F$26</f>
        <v>888.23117808000006</v>
      </c>
      <c r="R57" s="36">
        <f>SUMIFS(СВЦЭМ!$D$33:$D$776,СВЦЭМ!$A$33:$A$776,$A57,СВЦЭМ!$B$33:$B$776,R$47)+'СЕТ СН'!$F$14+СВЦЭМ!$D$10+'СЕТ СН'!$F$6-'СЕТ СН'!$F$26</f>
        <v>881.13834816999997</v>
      </c>
      <c r="S57" s="36">
        <f>SUMIFS(СВЦЭМ!$D$33:$D$776,СВЦЭМ!$A$33:$A$776,$A57,СВЦЭМ!$B$33:$B$776,S$47)+'СЕТ СН'!$F$14+СВЦЭМ!$D$10+'СЕТ СН'!$F$6-'СЕТ СН'!$F$26</f>
        <v>870.49064139999996</v>
      </c>
      <c r="T57" s="36">
        <f>SUMIFS(СВЦЭМ!$D$33:$D$776,СВЦЭМ!$A$33:$A$776,$A57,СВЦЭМ!$B$33:$B$776,T$47)+'СЕТ СН'!$F$14+СВЦЭМ!$D$10+'СЕТ СН'!$F$6-'СЕТ СН'!$F$26</f>
        <v>882.85670032999997</v>
      </c>
      <c r="U57" s="36">
        <f>SUMIFS(СВЦЭМ!$D$33:$D$776,СВЦЭМ!$A$33:$A$776,$A57,СВЦЭМ!$B$33:$B$776,U$47)+'СЕТ СН'!$F$14+СВЦЭМ!$D$10+'СЕТ СН'!$F$6-'СЕТ СН'!$F$26</f>
        <v>890.28591916999994</v>
      </c>
      <c r="V57" s="36">
        <f>SUMIFS(СВЦЭМ!$D$33:$D$776,СВЦЭМ!$A$33:$A$776,$A57,СВЦЭМ!$B$33:$B$776,V$47)+'СЕТ СН'!$F$14+СВЦЭМ!$D$10+'СЕТ СН'!$F$6-'СЕТ СН'!$F$26</f>
        <v>882.65387523000004</v>
      </c>
      <c r="W57" s="36">
        <f>SUMIFS(СВЦЭМ!$D$33:$D$776,СВЦЭМ!$A$33:$A$776,$A57,СВЦЭМ!$B$33:$B$776,W$47)+'СЕТ СН'!$F$14+СВЦЭМ!$D$10+'СЕТ СН'!$F$6-'СЕТ СН'!$F$26</f>
        <v>872.22833326</v>
      </c>
      <c r="X57" s="36">
        <f>SUMIFS(СВЦЭМ!$D$33:$D$776,СВЦЭМ!$A$33:$A$776,$A57,СВЦЭМ!$B$33:$B$776,X$47)+'СЕТ СН'!$F$14+СВЦЭМ!$D$10+'СЕТ СН'!$F$6-'СЕТ СН'!$F$26</f>
        <v>873.00798100999987</v>
      </c>
      <c r="Y57" s="36">
        <f>SUMIFS(СВЦЭМ!$D$33:$D$776,СВЦЭМ!$A$33:$A$776,$A57,СВЦЭМ!$B$33:$B$776,Y$47)+'СЕТ СН'!$F$14+СВЦЭМ!$D$10+'СЕТ СН'!$F$6-'СЕТ СН'!$F$26</f>
        <v>956.55277727999987</v>
      </c>
    </row>
    <row r="58" spans="1:25" ht="15.75" x14ac:dyDescent="0.2">
      <c r="A58" s="35">
        <f t="shared" si="1"/>
        <v>44146</v>
      </c>
      <c r="B58" s="36">
        <f>SUMIFS(СВЦЭМ!$D$33:$D$776,СВЦЭМ!$A$33:$A$776,$A58,СВЦЭМ!$B$33:$B$776,B$47)+'СЕТ СН'!$F$14+СВЦЭМ!$D$10+'СЕТ СН'!$F$6-'СЕТ СН'!$F$26</f>
        <v>951.73190664999993</v>
      </c>
      <c r="C58" s="36">
        <f>SUMIFS(СВЦЭМ!$D$33:$D$776,СВЦЭМ!$A$33:$A$776,$A58,СВЦЭМ!$B$33:$B$776,C$47)+'СЕТ СН'!$F$14+СВЦЭМ!$D$10+'СЕТ СН'!$F$6-'СЕТ СН'!$F$26</f>
        <v>1006.7117654399999</v>
      </c>
      <c r="D58" s="36">
        <f>SUMIFS(СВЦЭМ!$D$33:$D$776,СВЦЭМ!$A$33:$A$776,$A58,СВЦЭМ!$B$33:$B$776,D$47)+'СЕТ СН'!$F$14+СВЦЭМ!$D$10+'СЕТ СН'!$F$6-'СЕТ СН'!$F$26</f>
        <v>1069.23943366</v>
      </c>
      <c r="E58" s="36">
        <f>SUMIFS(СВЦЭМ!$D$33:$D$776,СВЦЭМ!$A$33:$A$776,$A58,СВЦЭМ!$B$33:$B$776,E$47)+'СЕТ СН'!$F$14+СВЦЭМ!$D$10+'СЕТ СН'!$F$6-'СЕТ СН'!$F$26</f>
        <v>1087.8305322599999</v>
      </c>
      <c r="F58" s="36">
        <f>SUMIFS(СВЦЭМ!$D$33:$D$776,СВЦЭМ!$A$33:$A$776,$A58,СВЦЭМ!$B$33:$B$776,F$47)+'СЕТ СН'!$F$14+СВЦЭМ!$D$10+'СЕТ СН'!$F$6-'СЕТ СН'!$F$26</f>
        <v>1091.3642146699999</v>
      </c>
      <c r="G58" s="36">
        <f>SUMIFS(СВЦЭМ!$D$33:$D$776,СВЦЭМ!$A$33:$A$776,$A58,СВЦЭМ!$B$33:$B$776,G$47)+'СЕТ СН'!$F$14+СВЦЭМ!$D$10+'СЕТ СН'!$F$6-'СЕТ СН'!$F$26</f>
        <v>1074.6420942</v>
      </c>
      <c r="H58" s="36">
        <f>SUMIFS(СВЦЭМ!$D$33:$D$776,СВЦЭМ!$A$33:$A$776,$A58,СВЦЭМ!$B$33:$B$776,H$47)+'СЕТ СН'!$F$14+СВЦЭМ!$D$10+'СЕТ СН'!$F$6-'СЕТ СН'!$F$26</f>
        <v>1034.0031503600001</v>
      </c>
      <c r="I58" s="36">
        <f>SUMIFS(СВЦЭМ!$D$33:$D$776,СВЦЭМ!$A$33:$A$776,$A58,СВЦЭМ!$B$33:$B$776,I$47)+'СЕТ СН'!$F$14+СВЦЭМ!$D$10+'СЕТ СН'!$F$6-'СЕТ СН'!$F$26</f>
        <v>995.12813447999997</v>
      </c>
      <c r="J58" s="36">
        <f>SUMIFS(СВЦЭМ!$D$33:$D$776,СВЦЭМ!$A$33:$A$776,$A58,СВЦЭМ!$B$33:$B$776,J$47)+'СЕТ СН'!$F$14+СВЦЭМ!$D$10+'СЕТ СН'!$F$6-'СЕТ СН'!$F$26</f>
        <v>974.31110474000002</v>
      </c>
      <c r="K58" s="36">
        <f>SUMIFS(СВЦЭМ!$D$33:$D$776,СВЦЭМ!$A$33:$A$776,$A58,СВЦЭМ!$B$33:$B$776,K$47)+'СЕТ СН'!$F$14+СВЦЭМ!$D$10+'СЕТ СН'!$F$6-'СЕТ СН'!$F$26</f>
        <v>962.63876163999998</v>
      </c>
      <c r="L58" s="36">
        <f>SUMIFS(СВЦЭМ!$D$33:$D$776,СВЦЭМ!$A$33:$A$776,$A58,СВЦЭМ!$B$33:$B$776,L$47)+'СЕТ СН'!$F$14+СВЦЭМ!$D$10+'СЕТ СН'!$F$6-'СЕТ СН'!$F$26</f>
        <v>938.22663525999997</v>
      </c>
      <c r="M58" s="36">
        <f>SUMIFS(СВЦЭМ!$D$33:$D$776,СВЦЭМ!$A$33:$A$776,$A58,СВЦЭМ!$B$33:$B$776,M$47)+'СЕТ СН'!$F$14+СВЦЭМ!$D$10+'СЕТ СН'!$F$6-'СЕТ СН'!$F$26</f>
        <v>911.11970915999996</v>
      </c>
      <c r="N58" s="36">
        <f>SUMIFS(СВЦЭМ!$D$33:$D$776,СВЦЭМ!$A$33:$A$776,$A58,СВЦЭМ!$B$33:$B$776,N$47)+'СЕТ СН'!$F$14+СВЦЭМ!$D$10+'СЕТ СН'!$F$6-'СЕТ СН'!$F$26</f>
        <v>895.45084683999994</v>
      </c>
      <c r="O58" s="36">
        <f>SUMIFS(СВЦЭМ!$D$33:$D$776,СВЦЭМ!$A$33:$A$776,$A58,СВЦЭМ!$B$33:$B$776,O$47)+'СЕТ СН'!$F$14+СВЦЭМ!$D$10+'СЕТ СН'!$F$6-'СЕТ СН'!$F$26</f>
        <v>900.60026657000003</v>
      </c>
      <c r="P58" s="36">
        <f>SUMIFS(СВЦЭМ!$D$33:$D$776,СВЦЭМ!$A$33:$A$776,$A58,СВЦЭМ!$B$33:$B$776,P$47)+'СЕТ СН'!$F$14+СВЦЭМ!$D$10+'СЕТ СН'!$F$6-'СЕТ СН'!$F$26</f>
        <v>905.31598622000001</v>
      </c>
      <c r="Q58" s="36">
        <f>SUMIFS(СВЦЭМ!$D$33:$D$776,СВЦЭМ!$A$33:$A$776,$A58,СВЦЭМ!$B$33:$B$776,Q$47)+'СЕТ СН'!$F$14+СВЦЭМ!$D$10+'СЕТ СН'!$F$6-'СЕТ СН'!$F$26</f>
        <v>906.2262750299999</v>
      </c>
      <c r="R58" s="36">
        <f>SUMIFS(СВЦЭМ!$D$33:$D$776,СВЦЭМ!$A$33:$A$776,$A58,СВЦЭМ!$B$33:$B$776,R$47)+'СЕТ СН'!$F$14+СВЦЭМ!$D$10+'СЕТ СН'!$F$6-'СЕТ СН'!$F$26</f>
        <v>904.43282391999992</v>
      </c>
      <c r="S58" s="36">
        <f>SUMIFS(СВЦЭМ!$D$33:$D$776,СВЦЭМ!$A$33:$A$776,$A58,СВЦЭМ!$B$33:$B$776,S$47)+'СЕТ СН'!$F$14+СВЦЭМ!$D$10+'СЕТ СН'!$F$6-'СЕТ СН'!$F$26</f>
        <v>899.39902450999989</v>
      </c>
      <c r="T58" s="36">
        <f>SUMIFS(СВЦЭМ!$D$33:$D$776,СВЦЭМ!$A$33:$A$776,$A58,СВЦЭМ!$B$33:$B$776,T$47)+'СЕТ СН'!$F$14+СВЦЭМ!$D$10+'СЕТ СН'!$F$6-'СЕТ СН'!$F$26</f>
        <v>918.63848766000001</v>
      </c>
      <c r="U58" s="36">
        <f>SUMIFS(СВЦЭМ!$D$33:$D$776,СВЦЭМ!$A$33:$A$776,$A58,СВЦЭМ!$B$33:$B$776,U$47)+'СЕТ СН'!$F$14+СВЦЭМ!$D$10+'СЕТ СН'!$F$6-'СЕТ СН'!$F$26</f>
        <v>914.19590236999989</v>
      </c>
      <c r="V58" s="36">
        <f>SUMIFS(СВЦЭМ!$D$33:$D$776,СВЦЭМ!$A$33:$A$776,$A58,СВЦЭМ!$B$33:$B$776,V$47)+'СЕТ СН'!$F$14+СВЦЭМ!$D$10+'СЕТ СН'!$F$6-'СЕТ СН'!$F$26</f>
        <v>903.02726675999997</v>
      </c>
      <c r="W58" s="36">
        <f>SUMIFS(СВЦЭМ!$D$33:$D$776,СВЦЭМ!$A$33:$A$776,$A58,СВЦЭМ!$B$33:$B$776,W$47)+'СЕТ СН'!$F$14+СВЦЭМ!$D$10+'СЕТ СН'!$F$6-'СЕТ СН'!$F$26</f>
        <v>896.81156052999995</v>
      </c>
      <c r="X58" s="36">
        <f>SUMIFS(СВЦЭМ!$D$33:$D$776,СВЦЭМ!$A$33:$A$776,$A58,СВЦЭМ!$B$33:$B$776,X$47)+'СЕТ СН'!$F$14+СВЦЭМ!$D$10+'СЕТ СН'!$F$6-'СЕТ СН'!$F$26</f>
        <v>897.94268497000007</v>
      </c>
      <c r="Y58" s="36">
        <f>SUMIFS(СВЦЭМ!$D$33:$D$776,СВЦЭМ!$A$33:$A$776,$A58,СВЦЭМ!$B$33:$B$776,Y$47)+'СЕТ СН'!$F$14+СВЦЭМ!$D$10+'СЕТ СН'!$F$6-'СЕТ СН'!$F$26</f>
        <v>916.8410636399999</v>
      </c>
    </row>
    <row r="59" spans="1:25" ht="15.75" x14ac:dyDescent="0.2">
      <c r="A59" s="35">
        <f t="shared" si="1"/>
        <v>44147</v>
      </c>
      <c r="B59" s="36">
        <f>SUMIFS(СВЦЭМ!$D$33:$D$776,СВЦЭМ!$A$33:$A$776,$A59,СВЦЭМ!$B$33:$B$776,B$47)+'СЕТ СН'!$F$14+СВЦЭМ!$D$10+'СЕТ СН'!$F$6-'СЕТ СН'!$F$26</f>
        <v>915.02734927999995</v>
      </c>
      <c r="C59" s="36">
        <f>SUMIFS(СВЦЭМ!$D$33:$D$776,СВЦЭМ!$A$33:$A$776,$A59,СВЦЭМ!$B$33:$B$776,C$47)+'СЕТ СН'!$F$14+СВЦЭМ!$D$10+'СЕТ СН'!$F$6-'СЕТ СН'!$F$26</f>
        <v>995.48829393000005</v>
      </c>
      <c r="D59" s="36">
        <f>SUMIFS(СВЦЭМ!$D$33:$D$776,СВЦЭМ!$A$33:$A$776,$A59,СВЦЭМ!$B$33:$B$776,D$47)+'СЕТ СН'!$F$14+СВЦЭМ!$D$10+'СЕТ СН'!$F$6-'СЕТ СН'!$F$26</f>
        <v>1038.2691985700001</v>
      </c>
      <c r="E59" s="36">
        <f>SUMIFS(СВЦЭМ!$D$33:$D$776,СВЦЭМ!$A$33:$A$776,$A59,СВЦЭМ!$B$33:$B$776,E$47)+'СЕТ СН'!$F$14+СВЦЭМ!$D$10+'СЕТ СН'!$F$6-'СЕТ СН'!$F$26</f>
        <v>1053.0795930100001</v>
      </c>
      <c r="F59" s="36">
        <f>SUMIFS(СВЦЭМ!$D$33:$D$776,СВЦЭМ!$A$33:$A$776,$A59,СВЦЭМ!$B$33:$B$776,F$47)+'СЕТ СН'!$F$14+СВЦЭМ!$D$10+'СЕТ СН'!$F$6-'СЕТ СН'!$F$26</f>
        <v>1056.01135632</v>
      </c>
      <c r="G59" s="36">
        <f>SUMIFS(СВЦЭМ!$D$33:$D$776,СВЦЭМ!$A$33:$A$776,$A59,СВЦЭМ!$B$33:$B$776,G$47)+'СЕТ СН'!$F$14+СВЦЭМ!$D$10+'СЕТ СН'!$F$6-'СЕТ СН'!$F$26</f>
        <v>1050.28647228</v>
      </c>
      <c r="H59" s="36">
        <f>SUMIFS(СВЦЭМ!$D$33:$D$776,СВЦЭМ!$A$33:$A$776,$A59,СВЦЭМ!$B$33:$B$776,H$47)+'СЕТ СН'!$F$14+СВЦЭМ!$D$10+'СЕТ СН'!$F$6-'СЕТ СН'!$F$26</f>
        <v>1024.42470832</v>
      </c>
      <c r="I59" s="36">
        <f>SUMIFS(СВЦЭМ!$D$33:$D$776,СВЦЭМ!$A$33:$A$776,$A59,СВЦЭМ!$B$33:$B$776,I$47)+'СЕТ СН'!$F$14+СВЦЭМ!$D$10+'СЕТ СН'!$F$6-'СЕТ СН'!$F$26</f>
        <v>989.0768266</v>
      </c>
      <c r="J59" s="36">
        <f>SUMIFS(СВЦЭМ!$D$33:$D$776,СВЦЭМ!$A$33:$A$776,$A59,СВЦЭМ!$B$33:$B$776,J$47)+'СЕТ СН'!$F$14+СВЦЭМ!$D$10+'СЕТ СН'!$F$6-'СЕТ СН'!$F$26</f>
        <v>988.91218103000006</v>
      </c>
      <c r="K59" s="36">
        <f>SUMIFS(СВЦЭМ!$D$33:$D$776,СВЦЭМ!$A$33:$A$776,$A59,СВЦЭМ!$B$33:$B$776,K$47)+'СЕТ СН'!$F$14+СВЦЭМ!$D$10+'СЕТ СН'!$F$6-'СЕТ СН'!$F$26</f>
        <v>980.2209194699999</v>
      </c>
      <c r="L59" s="36">
        <f>SUMIFS(СВЦЭМ!$D$33:$D$776,СВЦЭМ!$A$33:$A$776,$A59,СВЦЭМ!$B$33:$B$776,L$47)+'СЕТ СН'!$F$14+СВЦЭМ!$D$10+'СЕТ СН'!$F$6-'СЕТ СН'!$F$26</f>
        <v>941.34183770999994</v>
      </c>
      <c r="M59" s="36">
        <f>SUMIFS(СВЦЭМ!$D$33:$D$776,СВЦЭМ!$A$33:$A$776,$A59,СВЦЭМ!$B$33:$B$776,M$47)+'СЕТ СН'!$F$14+СВЦЭМ!$D$10+'СЕТ СН'!$F$6-'СЕТ СН'!$F$26</f>
        <v>911.36300577999987</v>
      </c>
      <c r="N59" s="36">
        <f>SUMIFS(СВЦЭМ!$D$33:$D$776,СВЦЭМ!$A$33:$A$776,$A59,СВЦЭМ!$B$33:$B$776,N$47)+'СЕТ СН'!$F$14+СВЦЭМ!$D$10+'СЕТ СН'!$F$6-'СЕТ СН'!$F$26</f>
        <v>912.50755445999994</v>
      </c>
      <c r="O59" s="36">
        <f>SUMIFS(СВЦЭМ!$D$33:$D$776,СВЦЭМ!$A$33:$A$776,$A59,СВЦЭМ!$B$33:$B$776,O$47)+'СЕТ СН'!$F$14+СВЦЭМ!$D$10+'СЕТ СН'!$F$6-'СЕТ СН'!$F$26</f>
        <v>911.75864589000003</v>
      </c>
      <c r="P59" s="36">
        <f>SUMIFS(СВЦЭМ!$D$33:$D$776,СВЦЭМ!$A$33:$A$776,$A59,СВЦЭМ!$B$33:$B$776,P$47)+'СЕТ СН'!$F$14+СВЦЭМ!$D$10+'СЕТ СН'!$F$6-'СЕТ СН'!$F$26</f>
        <v>909.16618283999992</v>
      </c>
      <c r="Q59" s="36">
        <f>SUMIFS(СВЦЭМ!$D$33:$D$776,СВЦЭМ!$A$33:$A$776,$A59,СВЦЭМ!$B$33:$B$776,Q$47)+'СЕТ СН'!$F$14+СВЦЭМ!$D$10+'СЕТ СН'!$F$6-'СЕТ СН'!$F$26</f>
        <v>907.97205833999988</v>
      </c>
      <c r="R59" s="36">
        <f>SUMIFS(СВЦЭМ!$D$33:$D$776,СВЦЭМ!$A$33:$A$776,$A59,СВЦЭМ!$B$33:$B$776,R$47)+'СЕТ СН'!$F$14+СВЦЭМ!$D$10+'СЕТ СН'!$F$6-'СЕТ СН'!$F$26</f>
        <v>907.9058259599999</v>
      </c>
      <c r="S59" s="36">
        <f>SUMIFS(СВЦЭМ!$D$33:$D$776,СВЦЭМ!$A$33:$A$776,$A59,СВЦЭМ!$B$33:$B$776,S$47)+'СЕТ СН'!$F$14+СВЦЭМ!$D$10+'СЕТ СН'!$F$6-'СЕТ СН'!$F$26</f>
        <v>904.85505082999998</v>
      </c>
      <c r="T59" s="36">
        <f>SUMIFS(СВЦЭМ!$D$33:$D$776,СВЦЭМ!$A$33:$A$776,$A59,СВЦЭМ!$B$33:$B$776,T$47)+'СЕТ СН'!$F$14+СВЦЭМ!$D$10+'СЕТ СН'!$F$6-'СЕТ СН'!$F$26</f>
        <v>927.44784256000003</v>
      </c>
      <c r="U59" s="36">
        <f>SUMIFS(СВЦЭМ!$D$33:$D$776,СВЦЭМ!$A$33:$A$776,$A59,СВЦЭМ!$B$33:$B$776,U$47)+'СЕТ СН'!$F$14+СВЦЭМ!$D$10+'СЕТ СН'!$F$6-'СЕТ СН'!$F$26</f>
        <v>922.49630795000007</v>
      </c>
      <c r="V59" s="36">
        <f>SUMIFS(СВЦЭМ!$D$33:$D$776,СВЦЭМ!$A$33:$A$776,$A59,СВЦЭМ!$B$33:$B$776,V$47)+'СЕТ СН'!$F$14+СВЦЭМ!$D$10+'СЕТ СН'!$F$6-'СЕТ СН'!$F$26</f>
        <v>901.90895627999998</v>
      </c>
      <c r="W59" s="36">
        <f>SUMIFS(СВЦЭМ!$D$33:$D$776,СВЦЭМ!$A$33:$A$776,$A59,СВЦЭМ!$B$33:$B$776,W$47)+'СЕТ СН'!$F$14+СВЦЭМ!$D$10+'СЕТ СН'!$F$6-'СЕТ СН'!$F$26</f>
        <v>902.44074737999995</v>
      </c>
      <c r="X59" s="36">
        <f>SUMIFS(СВЦЭМ!$D$33:$D$776,СВЦЭМ!$A$33:$A$776,$A59,СВЦЭМ!$B$33:$B$776,X$47)+'СЕТ СН'!$F$14+СВЦЭМ!$D$10+'СЕТ СН'!$F$6-'СЕТ СН'!$F$26</f>
        <v>986.22235363999994</v>
      </c>
      <c r="Y59" s="36">
        <f>SUMIFS(СВЦЭМ!$D$33:$D$776,СВЦЭМ!$A$33:$A$776,$A59,СВЦЭМ!$B$33:$B$776,Y$47)+'СЕТ СН'!$F$14+СВЦЭМ!$D$10+'СЕТ СН'!$F$6-'СЕТ СН'!$F$26</f>
        <v>954.21727843999997</v>
      </c>
    </row>
    <row r="60" spans="1:25" ht="15.75" x14ac:dyDescent="0.2">
      <c r="A60" s="35">
        <f t="shared" si="1"/>
        <v>44148</v>
      </c>
      <c r="B60" s="36">
        <f>SUMIFS(СВЦЭМ!$D$33:$D$776,СВЦЭМ!$A$33:$A$776,$A60,СВЦЭМ!$B$33:$B$776,B$47)+'СЕТ СН'!$F$14+СВЦЭМ!$D$10+'СЕТ СН'!$F$6-'СЕТ СН'!$F$26</f>
        <v>924.87618683999995</v>
      </c>
      <c r="C60" s="36">
        <f>SUMIFS(СВЦЭМ!$D$33:$D$776,СВЦЭМ!$A$33:$A$776,$A60,СВЦЭМ!$B$33:$B$776,C$47)+'СЕТ СН'!$F$14+СВЦЭМ!$D$10+'СЕТ СН'!$F$6-'СЕТ СН'!$F$26</f>
        <v>1005.60768379</v>
      </c>
      <c r="D60" s="36">
        <f>SUMIFS(СВЦЭМ!$D$33:$D$776,СВЦЭМ!$A$33:$A$776,$A60,СВЦЭМ!$B$33:$B$776,D$47)+'СЕТ СН'!$F$14+СВЦЭМ!$D$10+'СЕТ СН'!$F$6-'СЕТ СН'!$F$26</f>
        <v>1060.54705855</v>
      </c>
      <c r="E60" s="36">
        <f>SUMIFS(СВЦЭМ!$D$33:$D$776,СВЦЭМ!$A$33:$A$776,$A60,СВЦЭМ!$B$33:$B$776,E$47)+'СЕТ СН'!$F$14+СВЦЭМ!$D$10+'СЕТ СН'!$F$6-'СЕТ СН'!$F$26</f>
        <v>1074.1360166699999</v>
      </c>
      <c r="F60" s="36">
        <f>SUMIFS(СВЦЭМ!$D$33:$D$776,СВЦЭМ!$A$33:$A$776,$A60,СВЦЭМ!$B$33:$B$776,F$47)+'СЕТ СН'!$F$14+СВЦЭМ!$D$10+'СЕТ СН'!$F$6-'СЕТ СН'!$F$26</f>
        <v>1067.8334523999999</v>
      </c>
      <c r="G60" s="36">
        <f>SUMIFS(СВЦЭМ!$D$33:$D$776,СВЦЭМ!$A$33:$A$776,$A60,СВЦЭМ!$B$33:$B$776,G$47)+'СЕТ СН'!$F$14+СВЦЭМ!$D$10+'СЕТ СН'!$F$6-'СЕТ СН'!$F$26</f>
        <v>1052.89017934</v>
      </c>
      <c r="H60" s="36">
        <f>SUMIFS(СВЦЭМ!$D$33:$D$776,СВЦЭМ!$A$33:$A$776,$A60,СВЦЭМ!$B$33:$B$776,H$47)+'СЕТ СН'!$F$14+СВЦЭМ!$D$10+'СЕТ СН'!$F$6-'СЕТ СН'!$F$26</f>
        <v>1015.26361946</v>
      </c>
      <c r="I60" s="36">
        <f>SUMIFS(СВЦЭМ!$D$33:$D$776,СВЦЭМ!$A$33:$A$776,$A60,СВЦЭМ!$B$33:$B$776,I$47)+'СЕТ СН'!$F$14+СВЦЭМ!$D$10+'СЕТ СН'!$F$6-'СЕТ СН'!$F$26</f>
        <v>975.55298820000007</v>
      </c>
      <c r="J60" s="36">
        <f>SUMIFS(СВЦЭМ!$D$33:$D$776,СВЦЭМ!$A$33:$A$776,$A60,СВЦЭМ!$B$33:$B$776,J$47)+'СЕТ СН'!$F$14+СВЦЭМ!$D$10+'СЕТ СН'!$F$6-'СЕТ СН'!$F$26</f>
        <v>949.04128405999995</v>
      </c>
      <c r="K60" s="36">
        <f>SUMIFS(СВЦЭМ!$D$33:$D$776,СВЦЭМ!$A$33:$A$776,$A60,СВЦЭМ!$B$33:$B$776,K$47)+'СЕТ СН'!$F$14+СВЦЭМ!$D$10+'СЕТ СН'!$F$6-'СЕТ СН'!$F$26</f>
        <v>944.12454157000002</v>
      </c>
      <c r="L60" s="36">
        <f>SUMIFS(СВЦЭМ!$D$33:$D$776,СВЦЭМ!$A$33:$A$776,$A60,СВЦЭМ!$B$33:$B$776,L$47)+'СЕТ СН'!$F$14+СВЦЭМ!$D$10+'СЕТ СН'!$F$6-'СЕТ СН'!$F$26</f>
        <v>915.11881072000006</v>
      </c>
      <c r="M60" s="36">
        <f>SUMIFS(СВЦЭМ!$D$33:$D$776,СВЦЭМ!$A$33:$A$776,$A60,СВЦЭМ!$B$33:$B$776,M$47)+'СЕТ СН'!$F$14+СВЦЭМ!$D$10+'СЕТ СН'!$F$6-'СЕТ СН'!$F$26</f>
        <v>892.88123782999992</v>
      </c>
      <c r="N60" s="36">
        <f>SUMIFS(СВЦЭМ!$D$33:$D$776,СВЦЭМ!$A$33:$A$776,$A60,СВЦЭМ!$B$33:$B$776,N$47)+'СЕТ СН'!$F$14+СВЦЭМ!$D$10+'СЕТ СН'!$F$6-'СЕТ СН'!$F$26</f>
        <v>883.01528452999992</v>
      </c>
      <c r="O60" s="36">
        <f>SUMIFS(СВЦЭМ!$D$33:$D$776,СВЦЭМ!$A$33:$A$776,$A60,СВЦЭМ!$B$33:$B$776,O$47)+'СЕТ СН'!$F$14+СВЦЭМ!$D$10+'СЕТ СН'!$F$6-'СЕТ СН'!$F$26</f>
        <v>877.97414531000004</v>
      </c>
      <c r="P60" s="36">
        <f>SUMIFS(СВЦЭМ!$D$33:$D$776,СВЦЭМ!$A$33:$A$776,$A60,СВЦЭМ!$B$33:$B$776,P$47)+'СЕТ СН'!$F$14+СВЦЭМ!$D$10+'СЕТ СН'!$F$6-'СЕТ СН'!$F$26</f>
        <v>876.32265232000009</v>
      </c>
      <c r="Q60" s="36">
        <f>SUMIFS(СВЦЭМ!$D$33:$D$776,СВЦЭМ!$A$33:$A$776,$A60,СВЦЭМ!$B$33:$B$776,Q$47)+'СЕТ СН'!$F$14+СВЦЭМ!$D$10+'СЕТ СН'!$F$6-'СЕТ СН'!$F$26</f>
        <v>876.02342313000008</v>
      </c>
      <c r="R60" s="36">
        <f>SUMIFS(СВЦЭМ!$D$33:$D$776,СВЦЭМ!$A$33:$A$776,$A60,СВЦЭМ!$B$33:$B$776,R$47)+'СЕТ СН'!$F$14+СВЦЭМ!$D$10+'СЕТ СН'!$F$6-'СЕТ СН'!$F$26</f>
        <v>874.46560443999988</v>
      </c>
      <c r="S60" s="36">
        <f>SUMIFS(СВЦЭМ!$D$33:$D$776,СВЦЭМ!$A$33:$A$776,$A60,СВЦЭМ!$B$33:$B$776,S$47)+'СЕТ СН'!$F$14+СВЦЭМ!$D$10+'СЕТ СН'!$F$6-'СЕТ СН'!$F$26</f>
        <v>890.16617976999987</v>
      </c>
      <c r="T60" s="36">
        <f>SUMIFS(СВЦЭМ!$D$33:$D$776,СВЦЭМ!$A$33:$A$776,$A60,СВЦЭМ!$B$33:$B$776,T$47)+'СЕТ СН'!$F$14+СВЦЭМ!$D$10+'СЕТ СН'!$F$6-'СЕТ СН'!$F$26</f>
        <v>913.34508912000001</v>
      </c>
      <c r="U60" s="36">
        <f>SUMIFS(СВЦЭМ!$D$33:$D$776,СВЦЭМ!$A$33:$A$776,$A60,СВЦЭМ!$B$33:$B$776,U$47)+'СЕТ СН'!$F$14+СВЦЭМ!$D$10+'СЕТ СН'!$F$6-'СЕТ СН'!$F$26</f>
        <v>908.83267369000009</v>
      </c>
      <c r="V60" s="36">
        <f>SUMIFS(СВЦЭМ!$D$33:$D$776,СВЦЭМ!$A$33:$A$776,$A60,СВЦЭМ!$B$33:$B$776,V$47)+'СЕТ СН'!$F$14+СВЦЭМ!$D$10+'СЕТ СН'!$F$6-'СЕТ СН'!$F$26</f>
        <v>895.09367840999994</v>
      </c>
      <c r="W60" s="36">
        <f>SUMIFS(СВЦЭМ!$D$33:$D$776,СВЦЭМ!$A$33:$A$776,$A60,СВЦЭМ!$B$33:$B$776,W$47)+'СЕТ СН'!$F$14+СВЦЭМ!$D$10+'СЕТ СН'!$F$6-'СЕТ СН'!$F$26</f>
        <v>884.71166846999995</v>
      </c>
      <c r="X60" s="36">
        <f>SUMIFS(СВЦЭМ!$D$33:$D$776,СВЦЭМ!$A$33:$A$776,$A60,СВЦЭМ!$B$33:$B$776,X$47)+'СЕТ СН'!$F$14+СВЦЭМ!$D$10+'СЕТ СН'!$F$6-'СЕТ СН'!$F$26</f>
        <v>866.42695703000004</v>
      </c>
      <c r="Y60" s="36">
        <f>SUMIFS(СВЦЭМ!$D$33:$D$776,СВЦЭМ!$A$33:$A$776,$A60,СВЦЭМ!$B$33:$B$776,Y$47)+'СЕТ СН'!$F$14+СВЦЭМ!$D$10+'СЕТ СН'!$F$6-'СЕТ СН'!$F$26</f>
        <v>877.69864215000007</v>
      </c>
    </row>
    <row r="61" spans="1:25" ht="15.75" x14ac:dyDescent="0.2">
      <c r="A61" s="35">
        <f t="shared" si="1"/>
        <v>44149</v>
      </c>
      <c r="B61" s="36">
        <f>SUMIFS(СВЦЭМ!$D$33:$D$776,СВЦЭМ!$A$33:$A$776,$A61,СВЦЭМ!$B$33:$B$776,B$47)+'СЕТ СН'!$F$14+СВЦЭМ!$D$10+'СЕТ СН'!$F$6-'СЕТ СН'!$F$26</f>
        <v>927.31260225000005</v>
      </c>
      <c r="C61" s="36">
        <f>SUMIFS(СВЦЭМ!$D$33:$D$776,СВЦЭМ!$A$33:$A$776,$A61,СВЦЭМ!$B$33:$B$776,C$47)+'СЕТ СН'!$F$14+СВЦЭМ!$D$10+'СЕТ СН'!$F$6-'СЕТ СН'!$F$26</f>
        <v>994.08111209999993</v>
      </c>
      <c r="D61" s="36">
        <f>SUMIFS(СВЦЭМ!$D$33:$D$776,СВЦЭМ!$A$33:$A$776,$A61,СВЦЭМ!$B$33:$B$776,D$47)+'СЕТ СН'!$F$14+СВЦЭМ!$D$10+'СЕТ СН'!$F$6-'СЕТ СН'!$F$26</f>
        <v>1049.54071585</v>
      </c>
      <c r="E61" s="36">
        <f>SUMIFS(СВЦЭМ!$D$33:$D$776,СВЦЭМ!$A$33:$A$776,$A61,СВЦЭМ!$B$33:$B$776,E$47)+'СЕТ СН'!$F$14+СВЦЭМ!$D$10+'СЕТ СН'!$F$6-'СЕТ СН'!$F$26</f>
        <v>1057.7629674699999</v>
      </c>
      <c r="F61" s="36">
        <f>SUMIFS(СВЦЭМ!$D$33:$D$776,СВЦЭМ!$A$33:$A$776,$A61,СВЦЭМ!$B$33:$B$776,F$47)+'СЕТ СН'!$F$14+СВЦЭМ!$D$10+'СЕТ СН'!$F$6-'СЕТ СН'!$F$26</f>
        <v>1045.3199601900001</v>
      </c>
      <c r="G61" s="36">
        <f>SUMIFS(СВЦЭМ!$D$33:$D$776,СВЦЭМ!$A$33:$A$776,$A61,СВЦЭМ!$B$33:$B$776,G$47)+'СЕТ СН'!$F$14+СВЦЭМ!$D$10+'СЕТ СН'!$F$6-'СЕТ СН'!$F$26</f>
        <v>1029.2415481799999</v>
      </c>
      <c r="H61" s="36">
        <f>SUMIFS(СВЦЭМ!$D$33:$D$776,СВЦЭМ!$A$33:$A$776,$A61,СВЦЭМ!$B$33:$B$776,H$47)+'СЕТ СН'!$F$14+СВЦЭМ!$D$10+'СЕТ СН'!$F$6-'СЕТ СН'!$F$26</f>
        <v>1006.9091615</v>
      </c>
      <c r="I61" s="36">
        <f>SUMIFS(СВЦЭМ!$D$33:$D$776,СВЦЭМ!$A$33:$A$776,$A61,СВЦЭМ!$B$33:$B$776,I$47)+'СЕТ СН'!$F$14+СВЦЭМ!$D$10+'СЕТ СН'!$F$6-'СЕТ СН'!$F$26</f>
        <v>990.42754151000008</v>
      </c>
      <c r="J61" s="36">
        <f>SUMIFS(СВЦЭМ!$D$33:$D$776,СВЦЭМ!$A$33:$A$776,$A61,СВЦЭМ!$B$33:$B$776,J$47)+'СЕТ СН'!$F$14+СВЦЭМ!$D$10+'СЕТ СН'!$F$6-'СЕТ СН'!$F$26</f>
        <v>972.17242514000009</v>
      </c>
      <c r="K61" s="36">
        <f>SUMIFS(СВЦЭМ!$D$33:$D$776,СВЦЭМ!$A$33:$A$776,$A61,СВЦЭМ!$B$33:$B$776,K$47)+'СЕТ СН'!$F$14+СВЦЭМ!$D$10+'СЕТ СН'!$F$6-'СЕТ СН'!$F$26</f>
        <v>950.83436989000006</v>
      </c>
      <c r="L61" s="36">
        <f>SUMIFS(СВЦЭМ!$D$33:$D$776,СВЦЭМ!$A$33:$A$776,$A61,СВЦЭМ!$B$33:$B$776,L$47)+'СЕТ СН'!$F$14+СВЦЭМ!$D$10+'СЕТ СН'!$F$6-'СЕТ СН'!$F$26</f>
        <v>923.53100971999993</v>
      </c>
      <c r="M61" s="36">
        <f>SUMIFS(СВЦЭМ!$D$33:$D$776,СВЦЭМ!$A$33:$A$776,$A61,СВЦЭМ!$B$33:$B$776,M$47)+'СЕТ СН'!$F$14+СВЦЭМ!$D$10+'СЕТ СН'!$F$6-'СЕТ СН'!$F$26</f>
        <v>878.13153740000007</v>
      </c>
      <c r="N61" s="36">
        <f>SUMIFS(СВЦЭМ!$D$33:$D$776,СВЦЭМ!$A$33:$A$776,$A61,СВЦЭМ!$B$33:$B$776,N$47)+'СЕТ СН'!$F$14+СВЦЭМ!$D$10+'СЕТ СН'!$F$6-'СЕТ СН'!$F$26</f>
        <v>874.65615449999996</v>
      </c>
      <c r="O61" s="36">
        <f>SUMIFS(СВЦЭМ!$D$33:$D$776,СВЦЭМ!$A$33:$A$776,$A61,СВЦЭМ!$B$33:$B$776,O$47)+'СЕТ СН'!$F$14+СВЦЭМ!$D$10+'СЕТ СН'!$F$6-'СЕТ СН'!$F$26</f>
        <v>899.43629615999998</v>
      </c>
      <c r="P61" s="36">
        <f>SUMIFS(СВЦЭМ!$D$33:$D$776,СВЦЭМ!$A$33:$A$776,$A61,СВЦЭМ!$B$33:$B$776,P$47)+'СЕТ СН'!$F$14+СВЦЭМ!$D$10+'СЕТ СН'!$F$6-'СЕТ СН'!$F$26</f>
        <v>911.77062432000002</v>
      </c>
      <c r="Q61" s="36">
        <f>SUMIFS(СВЦЭМ!$D$33:$D$776,СВЦЭМ!$A$33:$A$776,$A61,СВЦЭМ!$B$33:$B$776,Q$47)+'СЕТ СН'!$F$14+СВЦЭМ!$D$10+'СЕТ СН'!$F$6-'СЕТ СН'!$F$26</f>
        <v>912.41474279999989</v>
      </c>
      <c r="R61" s="36">
        <f>SUMIFS(СВЦЭМ!$D$33:$D$776,СВЦЭМ!$A$33:$A$776,$A61,СВЦЭМ!$B$33:$B$776,R$47)+'СЕТ СН'!$F$14+СВЦЭМ!$D$10+'СЕТ СН'!$F$6-'СЕТ СН'!$F$26</f>
        <v>907.10453572999995</v>
      </c>
      <c r="S61" s="36">
        <f>SUMIFS(СВЦЭМ!$D$33:$D$776,СВЦЭМ!$A$33:$A$776,$A61,СВЦЭМ!$B$33:$B$776,S$47)+'СЕТ СН'!$F$14+СВЦЭМ!$D$10+'СЕТ СН'!$F$6-'СЕТ СН'!$F$26</f>
        <v>877.64057441</v>
      </c>
      <c r="T61" s="36">
        <f>SUMIFS(СВЦЭМ!$D$33:$D$776,СВЦЭМ!$A$33:$A$776,$A61,СВЦЭМ!$B$33:$B$776,T$47)+'СЕТ СН'!$F$14+СВЦЭМ!$D$10+'СЕТ СН'!$F$6-'СЕТ СН'!$F$26</f>
        <v>848.14605166000001</v>
      </c>
      <c r="U61" s="36">
        <f>SUMIFS(СВЦЭМ!$D$33:$D$776,СВЦЭМ!$A$33:$A$776,$A61,СВЦЭМ!$B$33:$B$776,U$47)+'СЕТ СН'!$F$14+СВЦЭМ!$D$10+'СЕТ СН'!$F$6-'СЕТ СН'!$F$26</f>
        <v>851.80456909000009</v>
      </c>
      <c r="V61" s="36">
        <f>SUMIFS(СВЦЭМ!$D$33:$D$776,СВЦЭМ!$A$33:$A$776,$A61,СВЦЭМ!$B$33:$B$776,V$47)+'СЕТ СН'!$F$14+СВЦЭМ!$D$10+'СЕТ СН'!$F$6-'СЕТ СН'!$F$26</f>
        <v>880.17239834999987</v>
      </c>
      <c r="W61" s="36">
        <f>SUMIFS(СВЦЭМ!$D$33:$D$776,СВЦЭМ!$A$33:$A$776,$A61,СВЦЭМ!$B$33:$B$776,W$47)+'СЕТ СН'!$F$14+СВЦЭМ!$D$10+'СЕТ СН'!$F$6-'СЕТ СН'!$F$26</f>
        <v>896.53902511999991</v>
      </c>
      <c r="X61" s="36">
        <f>SUMIFS(СВЦЭМ!$D$33:$D$776,СВЦЭМ!$A$33:$A$776,$A61,СВЦЭМ!$B$33:$B$776,X$47)+'СЕТ СН'!$F$14+СВЦЭМ!$D$10+'СЕТ СН'!$F$6-'СЕТ СН'!$F$26</f>
        <v>905.78510082000003</v>
      </c>
      <c r="Y61" s="36">
        <f>SUMIFS(СВЦЭМ!$D$33:$D$776,СВЦЭМ!$A$33:$A$776,$A61,СВЦЭМ!$B$33:$B$776,Y$47)+'СЕТ СН'!$F$14+СВЦЭМ!$D$10+'СЕТ СН'!$F$6-'СЕТ СН'!$F$26</f>
        <v>901.3137825199999</v>
      </c>
    </row>
    <row r="62" spans="1:25" ht="15.75" x14ac:dyDescent="0.2">
      <c r="A62" s="35">
        <f t="shared" si="1"/>
        <v>44150</v>
      </c>
      <c r="B62" s="36">
        <f>SUMIFS(СВЦЭМ!$D$33:$D$776,СВЦЭМ!$A$33:$A$776,$A62,СВЦЭМ!$B$33:$B$776,B$47)+'СЕТ СН'!$F$14+СВЦЭМ!$D$10+'СЕТ СН'!$F$6-'СЕТ СН'!$F$26</f>
        <v>925.78115168999989</v>
      </c>
      <c r="C62" s="36">
        <f>SUMIFS(СВЦЭМ!$D$33:$D$776,СВЦЭМ!$A$33:$A$776,$A62,СВЦЭМ!$B$33:$B$776,C$47)+'СЕТ СН'!$F$14+СВЦЭМ!$D$10+'СЕТ СН'!$F$6-'СЕТ СН'!$F$26</f>
        <v>1006.0977757599999</v>
      </c>
      <c r="D62" s="36">
        <f>SUMIFS(СВЦЭМ!$D$33:$D$776,СВЦЭМ!$A$33:$A$776,$A62,СВЦЭМ!$B$33:$B$776,D$47)+'СЕТ СН'!$F$14+СВЦЭМ!$D$10+'СЕТ СН'!$F$6-'СЕТ СН'!$F$26</f>
        <v>1067.3272989699999</v>
      </c>
      <c r="E62" s="36">
        <f>SUMIFS(СВЦЭМ!$D$33:$D$776,СВЦЭМ!$A$33:$A$776,$A62,СВЦЭМ!$B$33:$B$776,E$47)+'СЕТ СН'!$F$14+СВЦЭМ!$D$10+'СЕТ СН'!$F$6-'СЕТ СН'!$F$26</f>
        <v>1080.6056111299999</v>
      </c>
      <c r="F62" s="36">
        <f>SUMIFS(СВЦЭМ!$D$33:$D$776,СВЦЭМ!$A$33:$A$776,$A62,СВЦЭМ!$B$33:$B$776,F$47)+'СЕТ СН'!$F$14+СВЦЭМ!$D$10+'СЕТ СН'!$F$6-'СЕТ СН'!$F$26</f>
        <v>1085.8607092199998</v>
      </c>
      <c r="G62" s="36">
        <f>SUMIFS(СВЦЭМ!$D$33:$D$776,СВЦЭМ!$A$33:$A$776,$A62,СВЦЭМ!$B$33:$B$776,G$47)+'СЕТ СН'!$F$14+СВЦЭМ!$D$10+'СЕТ СН'!$F$6-'СЕТ СН'!$F$26</f>
        <v>1073.4483427</v>
      </c>
      <c r="H62" s="36">
        <f>SUMIFS(СВЦЭМ!$D$33:$D$776,СВЦЭМ!$A$33:$A$776,$A62,СВЦЭМ!$B$33:$B$776,H$47)+'СЕТ СН'!$F$14+СВЦЭМ!$D$10+'СЕТ СН'!$F$6-'СЕТ СН'!$F$26</f>
        <v>1062.1051713699999</v>
      </c>
      <c r="I62" s="36">
        <f>SUMIFS(СВЦЭМ!$D$33:$D$776,СВЦЭМ!$A$33:$A$776,$A62,СВЦЭМ!$B$33:$B$776,I$47)+'СЕТ СН'!$F$14+СВЦЭМ!$D$10+'СЕТ СН'!$F$6-'СЕТ СН'!$F$26</f>
        <v>1032.6780202499999</v>
      </c>
      <c r="J62" s="36">
        <f>SUMIFS(СВЦЭМ!$D$33:$D$776,СВЦЭМ!$A$33:$A$776,$A62,СВЦЭМ!$B$33:$B$776,J$47)+'СЕТ СН'!$F$14+СВЦЭМ!$D$10+'СЕТ СН'!$F$6-'СЕТ СН'!$F$26</f>
        <v>1011.4169835999999</v>
      </c>
      <c r="K62" s="36">
        <f>SUMIFS(СВЦЭМ!$D$33:$D$776,СВЦЭМ!$A$33:$A$776,$A62,СВЦЭМ!$B$33:$B$776,K$47)+'СЕТ СН'!$F$14+СВЦЭМ!$D$10+'СЕТ СН'!$F$6-'СЕТ СН'!$F$26</f>
        <v>996.40846190000002</v>
      </c>
      <c r="L62" s="36">
        <f>SUMIFS(СВЦЭМ!$D$33:$D$776,СВЦЭМ!$A$33:$A$776,$A62,СВЦЭМ!$B$33:$B$776,L$47)+'СЕТ СН'!$F$14+СВЦЭМ!$D$10+'СЕТ СН'!$F$6-'СЕТ СН'!$F$26</f>
        <v>953.62071115000003</v>
      </c>
      <c r="M62" s="36">
        <f>SUMIFS(СВЦЭМ!$D$33:$D$776,СВЦЭМ!$A$33:$A$776,$A62,СВЦЭМ!$B$33:$B$776,M$47)+'СЕТ СН'!$F$14+СВЦЭМ!$D$10+'СЕТ СН'!$F$6-'СЕТ СН'!$F$26</f>
        <v>897.93631531999995</v>
      </c>
      <c r="N62" s="36">
        <f>SUMIFS(СВЦЭМ!$D$33:$D$776,СВЦЭМ!$A$33:$A$776,$A62,СВЦЭМ!$B$33:$B$776,N$47)+'СЕТ СН'!$F$14+СВЦЭМ!$D$10+'СЕТ СН'!$F$6-'СЕТ СН'!$F$26</f>
        <v>889.87329165000006</v>
      </c>
      <c r="O62" s="36">
        <f>SUMIFS(СВЦЭМ!$D$33:$D$776,СВЦЭМ!$A$33:$A$776,$A62,СВЦЭМ!$B$33:$B$776,O$47)+'СЕТ СН'!$F$14+СВЦЭМ!$D$10+'СЕТ СН'!$F$6-'СЕТ СН'!$F$26</f>
        <v>894.94271950999996</v>
      </c>
      <c r="P62" s="36">
        <f>SUMIFS(СВЦЭМ!$D$33:$D$776,СВЦЭМ!$A$33:$A$776,$A62,СВЦЭМ!$B$33:$B$776,P$47)+'СЕТ СН'!$F$14+СВЦЭМ!$D$10+'СЕТ СН'!$F$6-'СЕТ СН'!$F$26</f>
        <v>895.92934409999998</v>
      </c>
      <c r="Q62" s="36">
        <f>SUMIFS(СВЦЭМ!$D$33:$D$776,СВЦЭМ!$A$33:$A$776,$A62,СВЦЭМ!$B$33:$B$776,Q$47)+'СЕТ СН'!$F$14+СВЦЭМ!$D$10+'СЕТ СН'!$F$6-'СЕТ СН'!$F$26</f>
        <v>893.20819875999996</v>
      </c>
      <c r="R62" s="36">
        <f>SUMIFS(СВЦЭМ!$D$33:$D$776,СВЦЭМ!$A$33:$A$776,$A62,СВЦЭМ!$B$33:$B$776,R$47)+'СЕТ СН'!$F$14+СВЦЭМ!$D$10+'СЕТ СН'!$F$6-'СЕТ СН'!$F$26</f>
        <v>891.19964174999996</v>
      </c>
      <c r="S62" s="36">
        <f>SUMIFS(СВЦЭМ!$D$33:$D$776,СВЦЭМ!$A$33:$A$776,$A62,СВЦЭМ!$B$33:$B$776,S$47)+'СЕТ СН'!$F$14+СВЦЭМ!$D$10+'СЕТ СН'!$F$6-'СЕТ СН'!$F$26</f>
        <v>874.63386728</v>
      </c>
      <c r="T62" s="36">
        <f>SUMIFS(СВЦЭМ!$D$33:$D$776,СВЦЭМ!$A$33:$A$776,$A62,СВЦЭМ!$B$33:$B$776,T$47)+'СЕТ СН'!$F$14+СВЦЭМ!$D$10+'СЕТ СН'!$F$6-'СЕТ СН'!$F$26</f>
        <v>845.48991782999997</v>
      </c>
      <c r="U62" s="36">
        <f>SUMIFS(СВЦЭМ!$D$33:$D$776,СВЦЭМ!$A$33:$A$776,$A62,СВЦЭМ!$B$33:$B$776,U$47)+'СЕТ СН'!$F$14+СВЦЭМ!$D$10+'СЕТ СН'!$F$6-'СЕТ СН'!$F$26</f>
        <v>845.67931425999996</v>
      </c>
      <c r="V62" s="36">
        <f>SUMIFS(СВЦЭМ!$D$33:$D$776,СВЦЭМ!$A$33:$A$776,$A62,СВЦЭМ!$B$33:$B$776,V$47)+'СЕТ СН'!$F$14+СВЦЭМ!$D$10+'СЕТ СН'!$F$6-'СЕТ СН'!$F$26</f>
        <v>864.94952112999999</v>
      </c>
      <c r="W62" s="36">
        <f>SUMIFS(СВЦЭМ!$D$33:$D$776,СВЦЭМ!$A$33:$A$776,$A62,СВЦЭМ!$B$33:$B$776,W$47)+'СЕТ СН'!$F$14+СВЦЭМ!$D$10+'СЕТ СН'!$F$6-'СЕТ СН'!$F$26</f>
        <v>877.54186957000002</v>
      </c>
      <c r="X62" s="36">
        <f>SUMIFS(СВЦЭМ!$D$33:$D$776,СВЦЭМ!$A$33:$A$776,$A62,СВЦЭМ!$B$33:$B$776,X$47)+'СЕТ СН'!$F$14+СВЦЭМ!$D$10+'СЕТ СН'!$F$6-'СЕТ СН'!$F$26</f>
        <v>891.67528248000008</v>
      </c>
      <c r="Y62" s="36">
        <f>SUMIFS(СВЦЭМ!$D$33:$D$776,СВЦЭМ!$A$33:$A$776,$A62,СВЦЭМ!$B$33:$B$776,Y$47)+'СЕТ СН'!$F$14+СВЦЭМ!$D$10+'СЕТ СН'!$F$6-'СЕТ СН'!$F$26</f>
        <v>897.35433472999989</v>
      </c>
    </row>
    <row r="63" spans="1:25" ht="15.75" x14ac:dyDescent="0.2">
      <c r="A63" s="35">
        <f t="shared" si="1"/>
        <v>44151</v>
      </c>
      <c r="B63" s="36">
        <f>SUMIFS(СВЦЭМ!$D$33:$D$776,СВЦЭМ!$A$33:$A$776,$A63,СВЦЭМ!$B$33:$B$776,B$47)+'СЕТ СН'!$F$14+СВЦЭМ!$D$10+'СЕТ СН'!$F$6-'СЕТ СН'!$F$26</f>
        <v>971.46020844000009</v>
      </c>
      <c r="C63" s="36">
        <f>SUMIFS(СВЦЭМ!$D$33:$D$776,СВЦЭМ!$A$33:$A$776,$A63,СВЦЭМ!$B$33:$B$776,C$47)+'СЕТ СН'!$F$14+СВЦЭМ!$D$10+'СЕТ СН'!$F$6-'СЕТ СН'!$F$26</f>
        <v>1054.4956721799999</v>
      </c>
      <c r="D63" s="36">
        <f>SUMIFS(СВЦЭМ!$D$33:$D$776,СВЦЭМ!$A$33:$A$776,$A63,СВЦЭМ!$B$33:$B$776,D$47)+'СЕТ СН'!$F$14+СВЦЭМ!$D$10+'СЕТ СН'!$F$6-'СЕТ СН'!$F$26</f>
        <v>1111.9386691</v>
      </c>
      <c r="E63" s="36">
        <f>SUMIFS(СВЦЭМ!$D$33:$D$776,СВЦЭМ!$A$33:$A$776,$A63,СВЦЭМ!$B$33:$B$776,E$47)+'СЕТ СН'!$F$14+СВЦЭМ!$D$10+'СЕТ СН'!$F$6-'СЕТ СН'!$F$26</f>
        <v>1120.9666815999999</v>
      </c>
      <c r="F63" s="36">
        <f>SUMIFS(СВЦЭМ!$D$33:$D$776,СВЦЭМ!$A$33:$A$776,$A63,СВЦЭМ!$B$33:$B$776,F$47)+'СЕТ СН'!$F$14+СВЦЭМ!$D$10+'СЕТ СН'!$F$6-'СЕТ СН'!$F$26</f>
        <v>1114.7561418099999</v>
      </c>
      <c r="G63" s="36">
        <f>SUMIFS(СВЦЭМ!$D$33:$D$776,СВЦЭМ!$A$33:$A$776,$A63,СВЦЭМ!$B$33:$B$776,G$47)+'СЕТ СН'!$F$14+СВЦЭМ!$D$10+'СЕТ СН'!$F$6-'СЕТ СН'!$F$26</f>
        <v>1097.14365948</v>
      </c>
      <c r="H63" s="36">
        <f>SUMIFS(СВЦЭМ!$D$33:$D$776,СВЦЭМ!$A$33:$A$776,$A63,СВЦЭМ!$B$33:$B$776,H$47)+'СЕТ СН'!$F$14+СВЦЭМ!$D$10+'СЕТ СН'!$F$6-'СЕТ СН'!$F$26</f>
        <v>1047.20950586</v>
      </c>
      <c r="I63" s="36">
        <f>SUMIFS(СВЦЭМ!$D$33:$D$776,СВЦЭМ!$A$33:$A$776,$A63,СВЦЭМ!$B$33:$B$776,I$47)+'СЕТ СН'!$F$14+СВЦЭМ!$D$10+'СЕТ СН'!$F$6-'СЕТ СН'!$F$26</f>
        <v>1009.2496390700001</v>
      </c>
      <c r="J63" s="36">
        <f>SUMIFS(СВЦЭМ!$D$33:$D$776,СВЦЭМ!$A$33:$A$776,$A63,СВЦЭМ!$B$33:$B$776,J$47)+'СЕТ СН'!$F$14+СВЦЭМ!$D$10+'СЕТ СН'!$F$6-'СЕТ СН'!$F$26</f>
        <v>992.67292266999993</v>
      </c>
      <c r="K63" s="36">
        <f>SUMIFS(СВЦЭМ!$D$33:$D$776,СВЦЭМ!$A$33:$A$776,$A63,СВЦЭМ!$B$33:$B$776,K$47)+'СЕТ СН'!$F$14+СВЦЭМ!$D$10+'СЕТ СН'!$F$6-'СЕТ СН'!$F$26</f>
        <v>995.36243364999996</v>
      </c>
      <c r="L63" s="36">
        <f>SUMIFS(СВЦЭМ!$D$33:$D$776,СВЦЭМ!$A$33:$A$776,$A63,СВЦЭМ!$B$33:$B$776,L$47)+'СЕТ СН'!$F$14+СВЦЭМ!$D$10+'СЕТ СН'!$F$6-'СЕТ СН'!$F$26</f>
        <v>959.75608108999995</v>
      </c>
      <c r="M63" s="36">
        <f>SUMIFS(СВЦЭМ!$D$33:$D$776,СВЦЭМ!$A$33:$A$776,$A63,СВЦЭМ!$B$33:$B$776,M$47)+'СЕТ СН'!$F$14+СВЦЭМ!$D$10+'СЕТ СН'!$F$6-'СЕТ СН'!$F$26</f>
        <v>921.58566358999997</v>
      </c>
      <c r="N63" s="36">
        <f>SUMIFS(СВЦЭМ!$D$33:$D$776,СВЦЭМ!$A$33:$A$776,$A63,СВЦЭМ!$B$33:$B$776,N$47)+'СЕТ СН'!$F$14+СВЦЭМ!$D$10+'СЕТ СН'!$F$6-'СЕТ СН'!$F$26</f>
        <v>908.95731468000008</v>
      </c>
      <c r="O63" s="36">
        <f>SUMIFS(СВЦЭМ!$D$33:$D$776,СВЦЭМ!$A$33:$A$776,$A63,СВЦЭМ!$B$33:$B$776,O$47)+'СЕТ СН'!$F$14+СВЦЭМ!$D$10+'СЕТ СН'!$F$6-'СЕТ СН'!$F$26</f>
        <v>918.50902503999987</v>
      </c>
      <c r="P63" s="36">
        <f>SUMIFS(СВЦЭМ!$D$33:$D$776,СВЦЭМ!$A$33:$A$776,$A63,СВЦЭМ!$B$33:$B$776,P$47)+'СЕТ СН'!$F$14+СВЦЭМ!$D$10+'СЕТ СН'!$F$6-'СЕТ СН'!$F$26</f>
        <v>920.14756100999989</v>
      </c>
      <c r="Q63" s="36">
        <f>SUMIFS(СВЦЭМ!$D$33:$D$776,СВЦЭМ!$A$33:$A$776,$A63,СВЦЭМ!$B$33:$B$776,Q$47)+'СЕТ СН'!$F$14+СВЦЭМ!$D$10+'СЕТ СН'!$F$6-'СЕТ СН'!$F$26</f>
        <v>922.89475937999987</v>
      </c>
      <c r="R63" s="36">
        <f>SUMIFS(СВЦЭМ!$D$33:$D$776,СВЦЭМ!$A$33:$A$776,$A63,СВЦЭМ!$B$33:$B$776,R$47)+'СЕТ СН'!$F$14+СВЦЭМ!$D$10+'СЕТ СН'!$F$6-'СЕТ СН'!$F$26</f>
        <v>911.93954731000008</v>
      </c>
      <c r="S63" s="36">
        <f>SUMIFS(СВЦЭМ!$D$33:$D$776,СВЦЭМ!$A$33:$A$776,$A63,СВЦЭМ!$B$33:$B$776,S$47)+'СЕТ СН'!$F$14+СВЦЭМ!$D$10+'СЕТ СН'!$F$6-'СЕТ СН'!$F$26</f>
        <v>900.95632776000002</v>
      </c>
      <c r="T63" s="36">
        <f>SUMIFS(СВЦЭМ!$D$33:$D$776,СВЦЭМ!$A$33:$A$776,$A63,СВЦЭМ!$B$33:$B$776,T$47)+'СЕТ СН'!$F$14+СВЦЭМ!$D$10+'СЕТ СН'!$F$6-'СЕТ СН'!$F$26</f>
        <v>885.54848289000006</v>
      </c>
      <c r="U63" s="36">
        <f>SUMIFS(СВЦЭМ!$D$33:$D$776,СВЦЭМ!$A$33:$A$776,$A63,СВЦЭМ!$B$33:$B$776,U$47)+'СЕТ СН'!$F$14+СВЦЭМ!$D$10+'СЕТ СН'!$F$6-'СЕТ СН'!$F$26</f>
        <v>860.41397247000009</v>
      </c>
      <c r="V63" s="36">
        <f>SUMIFS(СВЦЭМ!$D$33:$D$776,СВЦЭМ!$A$33:$A$776,$A63,СВЦЭМ!$B$33:$B$776,V$47)+'СЕТ СН'!$F$14+СВЦЭМ!$D$10+'СЕТ СН'!$F$6-'СЕТ СН'!$F$26</f>
        <v>862.48840470000005</v>
      </c>
      <c r="W63" s="36">
        <f>SUMIFS(СВЦЭМ!$D$33:$D$776,СВЦЭМ!$A$33:$A$776,$A63,СВЦЭМ!$B$33:$B$776,W$47)+'СЕТ СН'!$F$14+СВЦЭМ!$D$10+'СЕТ СН'!$F$6-'СЕТ СН'!$F$26</f>
        <v>878.30535471000007</v>
      </c>
      <c r="X63" s="36">
        <f>SUMIFS(СВЦЭМ!$D$33:$D$776,СВЦЭМ!$A$33:$A$776,$A63,СВЦЭМ!$B$33:$B$776,X$47)+'СЕТ СН'!$F$14+СВЦЭМ!$D$10+'СЕТ СН'!$F$6-'СЕТ СН'!$F$26</f>
        <v>889.63361097999996</v>
      </c>
      <c r="Y63" s="36">
        <f>SUMIFS(СВЦЭМ!$D$33:$D$776,СВЦЭМ!$A$33:$A$776,$A63,СВЦЭМ!$B$33:$B$776,Y$47)+'СЕТ СН'!$F$14+СВЦЭМ!$D$10+'СЕТ СН'!$F$6-'СЕТ СН'!$F$26</f>
        <v>915.60397521000004</v>
      </c>
    </row>
    <row r="64" spans="1:25" ht="15.75" x14ac:dyDescent="0.2">
      <c r="A64" s="35">
        <f t="shared" si="1"/>
        <v>44152</v>
      </c>
      <c r="B64" s="36">
        <f>SUMIFS(СВЦЭМ!$D$33:$D$776,СВЦЭМ!$A$33:$A$776,$A64,СВЦЭМ!$B$33:$B$776,B$47)+'СЕТ СН'!$F$14+СВЦЭМ!$D$10+'СЕТ СН'!$F$6-'СЕТ СН'!$F$26</f>
        <v>939.88393225999994</v>
      </c>
      <c r="C64" s="36">
        <f>SUMIFS(СВЦЭМ!$D$33:$D$776,СВЦЭМ!$A$33:$A$776,$A64,СВЦЭМ!$B$33:$B$776,C$47)+'СЕТ СН'!$F$14+СВЦЭМ!$D$10+'СЕТ СН'!$F$6-'СЕТ СН'!$F$26</f>
        <v>1014.2228918399999</v>
      </c>
      <c r="D64" s="36">
        <f>SUMIFS(СВЦЭМ!$D$33:$D$776,СВЦЭМ!$A$33:$A$776,$A64,СВЦЭМ!$B$33:$B$776,D$47)+'СЕТ СН'!$F$14+СВЦЭМ!$D$10+'СЕТ СН'!$F$6-'СЕТ СН'!$F$26</f>
        <v>1070.2417060099999</v>
      </c>
      <c r="E64" s="36">
        <f>SUMIFS(СВЦЭМ!$D$33:$D$776,СВЦЭМ!$A$33:$A$776,$A64,СВЦЭМ!$B$33:$B$776,E$47)+'СЕТ СН'!$F$14+СВЦЭМ!$D$10+'СЕТ СН'!$F$6-'СЕТ СН'!$F$26</f>
        <v>1075.07493088</v>
      </c>
      <c r="F64" s="36">
        <f>SUMIFS(СВЦЭМ!$D$33:$D$776,СВЦЭМ!$A$33:$A$776,$A64,СВЦЭМ!$B$33:$B$776,F$47)+'СЕТ СН'!$F$14+СВЦЭМ!$D$10+'СЕТ СН'!$F$6-'СЕТ СН'!$F$26</f>
        <v>1077.4748578199999</v>
      </c>
      <c r="G64" s="36">
        <f>SUMIFS(СВЦЭМ!$D$33:$D$776,СВЦЭМ!$A$33:$A$776,$A64,СВЦЭМ!$B$33:$B$776,G$47)+'СЕТ СН'!$F$14+СВЦЭМ!$D$10+'СЕТ СН'!$F$6-'СЕТ СН'!$F$26</f>
        <v>1068.22566067</v>
      </c>
      <c r="H64" s="36">
        <f>SUMIFS(СВЦЭМ!$D$33:$D$776,СВЦЭМ!$A$33:$A$776,$A64,СВЦЭМ!$B$33:$B$776,H$47)+'СЕТ СН'!$F$14+СВЦЭМ!$D$10+'СЕТ СН'!$F$6-'СЕТ СН'!$F$26</f>
        <v>1030.1679800100001</v>
      </c>
      <c r="I64" s="36">
        <f>SUMIFS(СВЦЭМ!$D$33:$D$776,СВЦЭМ!$A$33:$A$776,$A64,СВЦЭМ!$B$33:$B$776,I$47)+'СЕТ СН'!$F$14+СВЦЭМ!$D$10+'СЕТ СН'!$F$6-'СЕТ СН'!$F$26</f>
        <v>983.20500921999997</v>
      </c>
      <c r="J64" s="36">
        <f>SUMIFS(СВЦЭМ!$D$33:$D$776,СВЦЭМ!$A$33:$A$776,$A64,СВЦЭМ!$B$33:$B$776,J$47)+'СЕТ СН'!$F$14+СВЦЭМ!$D$10+'СЕТ СН'!$F$6-'СЕТ СН'!$F$26</f>
        <v>953.54437974999996</v>
      </c>
      <c r="K64" s="36">
        <f>SUMIFS(СВЦЭМ!$D$33:$D$776,СВЦЭМ!$A$33:$A$776,$A64,СВЦЭМ!$B$33:$B$776,K$47)+'СЕТ СН'!$F$14+СВЦЭМ!$D$10+'СЕТ СН'!$F$6-'СЕТ СН'!$F$26</f>
        <v>1001.5322082499999</v>
      </c>
      <c r="L64" s="36">
        <f>SUMIFS(СВЦЭМ!$D$33:$D$776,СВЦЭМ!$A$33:$A$776,$A64,СВЦЭМ!$B$33:$B$776,L$47)+'СЕТ СН'!$F$14+СВЦЭМ!$D$10+'СЕТ СН'!$F$6-'СЕТ СН'!$F$26</f>
        <v>961.35091218000002</v>
      </c>
      <c r="M64" s="36">
        <f>SUMIFS(СВЦЭМ!$D$33:$D$776,СВЦЭМ!$A$33:$A$776,$A64,СВЦЭМ!$B$33:$B$776,M$47)+'СЕТ СН'!$F$14+СВЦЭМ!$D$10+'СЕТ СН'!$F$6-'СЕТ СН'!$F$26</f>
        <v>898.3636598999999</v>
      </c>
      <c r="N64" s="36">
        <f>SUMIFS(СВЦЭМ!$D$33:$D$776,СВЦЭМ!$A$33:$A$776,$A64,СВЦЭМ!$B$33:$B$776,N$47)+'СЕТ СН'!$F$14+СВЦЭМ!$D$10+'СЕТ СН'!$F$6-'СЕТ СН'!$F$26</f>
        <v>884.66517735000002</v>
      </c>
      <c r="O64" s="36">
        <f>SUMIFS(СВЦЭМ!$D$33:$D$776,СВЦЭМ!$A$33:$A$776,$A64,СВЦЭМ!$B$33:$B$776,O$47)+'СЕТ СН'!$F$14+СВЦЭМ!$D$10+'СЕТ СН'!$F$6-'СЕТ СН'!$F$26</f>
        <v>888.81350933999988</v>
      </c>
      <c r="P64" s="36">
        <f>SUMIFS(СВЦЭМ!$D$33:$D$776,СВЦЭМ!$A$33:$A$776,$A64,СВЦЭМ!$B$33:$B$776,P$47)+'СЕТ СН'!$F$14+СВЦЭМ!$D$10+'СЕТ СН'!$F$6-'СЕТ СН'!$F$26</f>
        <v>886.59117644000003</v>
      </c>
      <c r="Q64" s="36">
        <f>SUMIFS(СВЦЭМ!$D$33:$D$776,СВЦЭМ!$A$33:$A$776,$A64,СВЦЭМ!$B$33:$B$776,Q$47)+'СЕТ СН'!$F$14+СВЦЭМ!$D$10+'СЕТ СН'!$F$6-'СЕТ СН'!$F$26</f>
        <v>887.12513644000001</v>
      </c>
      <c r="R64" s="36">
        <f>SUMIFS(СВЦЭМ!$D$33:$D$776,СВЦЭМ!$A$33:$A$776,$A64,СВЦЭМ!$B$33:$B$776,R$47)+'СЕТ СН'!$F$14+СВЦЭМ!$D$10+'СЕТ СН'!$F$6-'СЕТ СН'!$F$26</f>
        <v>989.01963419999993</v>
      </c>
      <c r="S64" s="36">
        <f>SUMIFS(СВЦЭМ!$D$33:$D$776,СВЦЭМ!$A$33:$A$776,$A64,СВЦЭМ!$B$33:$B$776,S$47)+'СЕТ СН'!$F$14+СВЦЭМ!$D$10+'СЕТ СН'!$F$6-'СЕТ СН'!$F$26</f>
        <v>961.48531496999999</v>
      </c>
      <c r="T64" s="36">
        <f>SUMIFS(СВЦЭМ!$D$33:$D$776,СВЦЭМ!$A$33:$A$776,$A64,СВЦЭМ!$B$33:$B$776,T$47)+'СЕТ СН'!$F$14+СВЦЭМ!$D$10+'СЕТ СН'!$F$6-'СЕТ СН'!$F$26</f>
        <v>894.74040319999995</v>
      </c>
      <c r="U64" s="36">
        <f>SUMIFS(СВЦЭМ!$D$33:$D$776,СВЦЭМ!$A$33:$A$776,$A64,СВЦЭМ!$B$33:$B$776,U$47)+'СЕТ СН'!$F$14+СВЦЭМ!$D$10+'СЕТ СН'!$F$6-'СЕТ СН'!$F$26</f>
        <v>844.74474443999998</v>
      </c>
      <c r="V64" s="36">
        <f>SUMIFS(СВЦЭМ!$D$33:$D$776,СВЦЭМ!$A$33:$A$776,$A64,СВЦЭМ!$B$33:$B$776,V$47)+'СЕТ СН'!$F$14+СВЦЭМ!$D$10+'СЕТ СН'!$F$6-'СЕТ СН'!$F$26</f>
        <v>835.60861277000004</v>
      </c>
      <c r="W64" s="36">
        <f>SUMIFS(СВЦЭМ!$D$33:$D$776,СВЦЭМ!$A$33:$A$776,$A64,СВЦЭМ!$B$33:$B$776,W$47)+'СЕТ СН'!$F$14+СВЦЭМ!$D$10+'СЕТ СН'!$F$6-'СЕТ СН'!$F$26</f>
        <v>867.51721109000005</v>
      </c>
      <c r="X64" s="36">
        <f>SUMIFS(СВЦЭМ!$D$33:$D$776,СВЦЭМ!$A$33:$A$776,$A64,СВЦЭМ!$B$33:$B$776,X$47)+'СЕТ СН'!$F$14+СВЦЭМ!$D$10+'СЕТ СН'!$F$6-'СЕТ СН'!$F$26</f>
        <v>868.02064702999996</v>
      </c>
      <c r="Y64" s="36">
        <f>SUMIFS(СВЦЭМ!$D$33:$D$776,СВЦЭМ!$A$33:$A$776,$A64,СВЦЭМ!$B$33:$B$776,Y$47)+'СЕТ СН'!$F$14+СВЦЭМ!$D$10+'СЕТ СН'!$F$6-'СЕТ СН'!$F$26</f>
        <v>886.65718844999992</v>
      </c>
    </row>
    <row r="65" spans="1:25" ht="15.75" x14ac:dyDescent="0.2">
      <c r="A65" s="35">
        <f t="shared" si="1"/>
        <v>44153</v>
      </c>
      <c r="B65" s="36">
        <f>SUMIFS(СВЦЭМ!$D$33:$D$776,СВЦЭМ!$A$33:$A$776,$A65,СВЦЭМ!$B$33:$B$776,B$47)+'СЕТ СН'!$F$14+СВЦЭМ!$D$10+'СЕТ СН'!$F$6-'СЕТ СН'!$F$26</f>
        <v>948.19854082000006</v>
      </c>
      <c r="C65" s="36">
        <f>SUMIFS(СВЦЭМ!$D$33:$D$776,СВЦЭМ!$A$33:$A$776,$A65,СВЦЭМ!$B$33:$B$776,C$47)+'СЕТ СН'!$F$14+СВЦЭМ!$D$10+'СЕТ СН'!$F$6-'СЕТ СН'!$F$26</f>
        <v>999.68040348</v>
      </c>
      <c r="D65" s="36">
        <f>SUMIFS(СВЦЭМ!$D$33:$D$776,СВЦЭМ!$A$33:$A$776,$A65,СВЦЭМ!$B$33:$B$776,D$47)+'СЕТ СН'!$F$14+СВЦЭМ!$D$10+'СЕТ СН'!$F$6-'СЕТ СН'!$F$26</f>
        <v>1039.6366588000001</v>
      </c>
      <c r="E65" s="36">
        <f>SUMIFS(СВЦЭМ!$D$33:$D$776,СВЦЭМ!$A$33:$A$776,$A65,СВЦЭМ!$B$33:$B$776,E$47)+'СЕТ СН'!$F$14+СВЦЭМ!$D$10+'СЕТ СН'!$F$6-'СЕТ СН'!$F$26</f>
        <v>1053.47047819</v>
      </c>
      <c r="F65" s="36">
        <f>SUMIFS(СВЦЭМ!$D$33:$D$776,СВЦЭМ!$A$33:$A$776,$A65,СВЦЭМ!$B$33:$B$776,F$47)+'СЕТ СН'!$F$14+СВЦЭМ!$D$10+'СЕТ СН'!$F$6-'СЕТ СН'!$F$26</f>
        <v>1049.36856846</v>
      </c>
      <c r="G65" s="36">
        <f>SUMIFS(СВЦЭМ!$D$33:$D$776,СВЦЭМ!$A$33:$A$776,$A65,СВЦЭМ!$B$33:$B$776,G$47)+'СЕТ СН'!$F$14+СВЦЭМ!$D$10+'СЕТ СН'!$F$6-'СЕТ СН'!$F$26</f>
        <v>1030.94741357</v>
      </c>
      <c r="H65" s="36">
        <f>SUMIFS(СВЦЭМ!$D$33:$D$776,СВЦЭМ!$A$33:$A$776,$A65,СВЦЭМ!$B$33:$B$776,H$47)+'СЕТ СН'!$F$14+СВЦЭМ!$D$10+'СЕТ СН'!$F$6-'СЕТ СН'!$F$26</f>
        <v>1031.06228156</v>
      </c>
      <c r="I65" s="36">
        <f>SUMIFS(СВЦЭМ!$D$33:$D$776,СВЦЭМ!$A$33:$A$776,$A65,СВЦЭМ!$B$33:$B$776,I$47)+'СЕТ СН'!$F$14+СВЦЭМ!$D$10+'СЕТ СН'!$F$6-'СЕТ СН'!$F$26</f>
        <v>1011.5406203800001</v>
      </c>
      <c r="J65" s="36">
        <f>SUMIFS(СВЦЭМ!$D$33:$D$776,СВЦЭМ!$A$33:$A$776,$A65,СВЦЭМ!$B$33:$B$776,J$47)+'СЕТ СН'!$F$14+СВЦЭМ!$D$10+'СЕТ СН'!$F$6-'СЕТ СН'!$F$26</f>
        <v>985.78726677000009</v>
      </c>
      <c r="K65" s="36">
        <f>SUMIFS(СВЦЭМ!$D$33:$D$776,СВЦЭМ!$A$33:$A$776,$A65,СВЦЭМ!$B$33:$B$776,K$47)+'СЕТ СН'!$F$14+СВЦЭМ!$D$10+'СЕТ СН'!$F$6-'СЕТ СН'!$F$26</f>
        <v>974.68347907999987</v>
      </c>
      <c r="L65" s="36">
        <f>SUMIFS(СВЦЭМ!$D$33:$D$776,СВЦЭМ!$A$33:$A$776,$A65,СВЦЭМ!$B$33:$B$776,L$47)+'СЕТ СН'!$F$14+СВЦЭМ!$D$10+'СЕТ СН'!$F$6-'СЕТ СН'!$F$26</f>
        <v>943.90944231999993</v>
      </c>
      <c r="M65" s="36">
        <f>SUMIFS(СВЦЭМ!$D$33:$D$776,СВЦЭМ!$A$33:$A$776,$A65,СВЦЭМ!$B$33:$B$776,M$47)+'СЕТ СН'!$F$14+СВЦЭМ!$D$10+'СЕТ СН'!$F$6-'СЕТ СН'!$F$26</f>
        <v>919.20720942999992</v>
      </c>
      <c r="N65" s="36">
        <f>SUMIFS(СВЦЭМ!$D$33:$D$776,СВЦЭМ!$A$33:$A$776,$A65,СВЦЭМ!$B$33:$B$776,N$47)+'СЕТ СН'!$F$14+СВЦЭМ!$D$10+'СЕТ СН'!$F$6-'СЕТ СН'!$F$26</f>
        <v>906.51483933999998</v>
      </c>
      <c r="O65" s="36">
        <f>SUMIFS(СВЦЭМ!$D$33:$D$776,СВЦЭМ!$A$33:$A$776,$A65,СВЦЭМ!$B$33:$B$776,O$47)+'СЕТ СН'!$F$14+СВЦЭМ!$D$10+'СЕТ СН'!$F$6-'СЕТ СН'!$F$26</f>
        <v>904.87083058999997</v>
      </c>
      <c r="P65" s="36">
        <f>SUMIFS(СВЦЭМ!$D$33:$D$776,СВЦЭМ!$A$33:$A$776,$A65,СВЦЭМ!$B$33:$B$776,P$47)+'СЕТ СН'!$F$14+СВЦЭМ!$D$10+'СЕТ СН'!$F$6-'СЕТ СН'!$F$26</f>
        <v>907.19297701999994</v>
      </c>
      <c r="Q65" s="36">
        <f>SUMIFS(СВЦЭМ!$D$33:$D$776,СВЦЭМ!$A$33:$A$776,$A65,СВЦЭМ!$B$33:$B$776,Q$47)+'СЕТ СН'!$F$14+СВЦЭМ!$D$10+'СЕТ СН'!$F$6-'СЕТ СН'!$F$26</f>
        <v>906.70411854999998</v>
      </c>
      <c r="R65" s="36">
        <f>SUMIFS(СВЦЭМ!$D$33:$D$776,СВЦЭМ!$A$33:$A$776,$A65,СВЦЭМ!$B$33:$B$776,R$47)+'СЕТ СН'!$F$14+СВЦЭМ!$D$10+'СЕТ СН'!$F$6-'СЕТ СН'!$F$26</f>
        <v>900.02663387999996</v>
      </c>
      <c r="S65" s="36">
        <f>SUMIFS(СВЦЭМ!$D$33:$D$776,СВЦЭМ!$A$33:$A$776,$A65,СВЦЭМ!$B$33:$B$776,S$47)+'СЕТ СН'!$F$14+СВЦЭМ!$D$10+'СЕТ СН'!$F$6-'СЕТ СН'!$F$26</f>
        <v>920.01664864000008</v>
      </c>
      <c r="T65" s="36">
        <f>SUMIFS(СВЦЭМ!$D$33:$D$776,СВЦЭМ!$A$33:$A$776,$A65,СВЦЭМ!$B$33:$B$776,T$47)+'СЕТ СН'!$F$14+СВЦЭМ!$D$10+'СЕТ СН'!$F$6-'СЕТ СН'!$F$26</f>
        <v>938.93099968999991</v>
      </c>
      <c r="U65" s="36">
        <f>SUMIFS(СВЦЭМ!$D$33:$D$776,СВЦЭМ!$A$33:$A$776,$A65,СВЦЭМ!$B$33:$B$776,U$47)+'СЕТ СН'!$F$14+СВЦЭМ!$D$10+'СЕТ СН'!$F$6-'СЕТ СН'!$F$26</f>
        <v>937.29946399000005</v>
      </c>
      <c r="V65" s="36">
        <f>SUMIFS(СВЦЭМ!$D$33:$D$776,СВЦЭМ!$A$33:$A$776,$A65,СВЦЭМ!$B$33:$B$776,V$47)+'СЕТ СН'!$F$14+СВЦЭМ!$D$10+'СЕТ СН'!$F$6-'СЕТ СН'!$F$26</f>
        <v>927.52164042000004</v>
      </c>
      <c r="W65" s="36">
        <f>SUMIFS(СВЦЭМ!$D$33:$D$776,СВЦЭМ!$A$33:$A$776,$A65,СВЦЭМ!$B$33:$B$776,W$47)+'СЕТ СН'!$F$14+СВЦЭМ!$D$10+'СЕТ СН'!$F$6-'СЕТ СН'!$F$26</f>
        <v>918.80643850999991</v>
      </c>
      <c r="X65" s="36">
        <f>SUMIFS(СВЦЭМ!$D$33:$D$776,СВЦЭМ!$A$33:$A$776,$A65,СВЦЭМ!$B$33:$B$776,X$47)+'СЕТ СН'!$F$14+СВЦЭМ!$D$10+'СЕТ СН'!$F$6-'СЕТ СН'!$F$26</f>
        <v>909.63518507999993</v>
      </c>
      <c r="Y65" s="36">
        <f>SUMIFS(СВЦЭМ!$D$33:$D$776,СВЦЭМ!$A$33:$A$776,$A65,СВЦЭМ!$B$33:$B$776,Y$47)+'СЕТ СН'!$F$14+СВЦЭМ!$D$10+'СЕТ СН'!$F$6-'СЕТ СН'!$F$26</f>
        <v>914.66016493999996</v>
      </c>
    </row>
    <row r="66" spans="1:25" ht="15.75" x14ac:dyDescent="0.2">
      <c r="A66" s="35">
        <f t="shared" si="1"/>
        <v>44154</v>
      </c>
      <c r="B66" s="36">
        <f>SUMIFS(СВЦЭМ!$D$33:$D$776,СВЦЭМ!$A$33:$A$776,$A66,СВЦЭМ!$B$33:$B$776,B$47)+'СЕТ СН'!$F$14+СВЦЭМ!$D$10+'СЕТ СН'!$F$6-'СЕТ СН'!$F$26</f>
        <v>985.12647964000007</v>
      </c>
      <c r="C66" s="36">
        <f>SUMIFS(СВЦЭМ!$D$33:$D$776,СВЦЭМ!$A$33:$A$776,$A66,СВЦЭМ!$B$33:$B$776,C$47)+'СЕТ СН'!$F$14+СВЦЭМ!$D$10+'СЕТ СН'!$F$6-'СЕТ СН'!$F$26</f>
        <v>1048.5239043700001</v>
      </c>
      <c r="D66" s="36">
        <f>SUMIFS(СВЦЭМ!$D$33:$D$776,СВЦЭМ!$A$33:$A$776,$A66,СВЦЭМ!$B$33:$B$776,D$47)+'СЕТ СН'!$F$14+СВЦЭМ!$D$10+'СЕТ СН'!$F$6-'СЕТ СН'!$F$26</f>
        <v>1078.09711743</v>
      </c>
      <c r="E66" s="36">
        <f>SUMIFS(СВЦЭМ!$D$33:$D$776,СВЦЭМ!$A$33:$A$776,$A66,СВЦЭМ!$B$33:$B$776,E$47)+'СЕТ СН'!$F$14+СВЦЭМ!$D$10+'СЕТ СН'!$F$6-'СЕТ СН'!$F$26</f>
        <v>1081.5157896200001</v>
      </c>
      <c r="F66" s="36">
        <f>SUMIFS(СВЦЭМ!$D$33:$D$776,СВЦЭМ!$A$33:$A$776,$A66,СВЦЭМ!$B$33:$B$776,F$47)+'СЕТ СН'!$F$14+СВЦЭМ!$D$10+'СЕТ СН'!$F$6-'СЕТ СН'!$F$26</f>
        <v>1079.2238976799999</v>
      </c>
      <c r="G66" s="36">
        <f>SUMIFS(СВЦЭМ!$D$33:$D$776,СВЦЭМ!$A$33:$A$776,$A66,СВЦЭМ!$B$33:$B$776,G$47)+'СЕТ СН'!$F$14+СВЦЭМ!$D$10+'СЕТ СН'!$F$6-'СЕТ СН'!$F$26</f>
        <v>1080.2770824899999</v>
      </c>
      <c r="H66" s="36">
        <f>SUMIFS(СВЦЭМ!$D$33:$D$776,СВЦЭМ!$A$33:$A$776,$A66,СВЦЭМ!$B$33:$B$776,H$47)+'СЕТ СН'!$F$14+СВЦЭМ!$D$10+'СЕТ СН'!$F$6-'СЕТ СН'!$F$26</f>
        <v>1058.40610109</v>
      </c>
      <c r="I66" s="36">
        <f>SUMIFS(СВЦЭМ!$D$33:$D$776,СВЦЭМ!$A$33:$A$776,$A66,СВЦЭМ!$B$33:$B$776,I$47)+'СЕТ СН'!$F$14+СВЦЭМ!$D$10+'СЕТ СН'!$F$6-'СЕТ СН'!$F$26</f>
        <v>1012.8924419499999</v>
      </c>
      <c r="J66" s="36">
        <f>SUMIFS(СВЦЭМ!$D$33:$D$776,СВЦЭМ!$A$33:$A$776,$A66,СВЦЭМ!$B$33:$B$776,J$47)+'СЕТ СН'!$F$14+СВЦЭМ!$D$10+'СЕТ СН'!$F$6-'СЕТ СН'!$F$26</f>
        <v>984.56035898999994</v>
      </c>
      <c r="K66" s="36">
        <f>SUMIFS(СВЦЭМ!$D$33:$D$776,СВЦЭМ!$A$33:$A$776,$A66,СВЦЭМ!$B$33:$B$776,K$47)+'СЕТ СН'!$F$14+СВЦЭМ!$D$10+'СЕТ СН'!$F$6-'СЕТ СН'!$F$26</f>
        <v>978.69908308000004</v>
      </c>
      <c r="L66" s="36">
        <f>SUMIFS(СВЦЭМ!$D$33:$D$776,СВЦЭМ!$A$33:$A$776,$A66,СВЦЭМ!$B$33:$B$776,L$47)+'СЕТ СН'!$F$14+СВЦЭМ!$D$10+'СЕТ СН'!$F$6-'СЕТ СН'!$F$26</f>
        <v>947.09979146000001</v>
      </c>
      <c r="M66" s="36">
        <f>SUMIFS(СВЦЭМ!$D$33:$D$776,СВЦЭМ!$A$33:$A$776,$A66,СВЦЭМ!$B$33:$B$776,M$47)+'СЕТ СН'!$F$14+СВЦЭМ!$D$10+'СЕТ СН'!$F$6-'СЕТ СН'!$F$26</f>
        <v>921.65173490999996</v>
      </c>
      <c r="N66" s="36">
        <f>SUMIFS(СВЦЭМ!$D$33:$D$776,СВЦЭМ!$A$33:$A$776,$A66,СВЦЭМ!$B$33:$B$776,N$47)+'СЕТ СН'!$F$14+СВЦЭМ!$D$10+'СЕТ СН'!$F$6-'СЕТ СН'!$F$26</f>
        <v>906.94350749</v>
      </c>
      <c r="O66" s="36">
        <f>SUMIFS(СВЦЭМ!$D$33:$D$776,СВЦЭМ!$A$33:$A$776,$A66,СВЦЭМ!$B$33:$B$776,O$47)+'СЕТ СН'!$F$14+СВЦЭМ!$D$10+'СЕТ СН'!$F$6-'СЕТ СН'!$F$26</f>
        <v>912.50863391999997</v>
      </c>
      <c r="P66" s="36">
        <f>SUMIFS(СВЦЭМ!$D$33:$D$776,СВЦЭМ!$A$33:$A$776,$A66,СВЦЭМ!$B$33:$B$776,P$47)+'СЕТ СН'!$F$14+СВЦЭМ!$D$10+'СЕТ СН'!$F$6-'СЕТ СН'!$F$26</f>
        <v>918.7044656999999</v>
      </c>
      <c r="Q66" s="36">
        <f>SUMIFS(СВЦЭМ!$D$33:$D$776,СВЦЭМ!$A$33:$A$776,$A66,СВЦЭМ!$B$33:$B$776,Q$47)+'СЕТ СН'!$F$14+СВЦЭМ!$D$10+'СЕТ СН'!$F$6-'СЕТ СН'!$F$26</f>
        <v>920.42079179999996</v>
      </c>
      <c r="R66" s="36">
        <f>SUMIFS(СВЦЭМ!$D$33:$D$776,СВЦЭМ!$A$33:$A$776,$A66,СВЦЭМ!$B$33:$B$776,R$47)+'СЕТ СН'!$F$14+СВЦЭМ!$D$10+'СЕТ СН'!$F$6-'СЕТ СН'!$F$26</f>
        <v>915.2705625399999</v>
      </c>
      <c r="S66" s="36">
        <f>SUMIFS(СВЦЭМ!$D$33:$D$776,СВЦЭМ!$A$33:$A$776,$A66,СВЦЭМ!$B$33:$B$776,S$47)+'СЕТ СН'!$F$14+СВЦЭМ!$D$10+'СЕТ СН'!$F$6-'СЕТ СН'!$F$26</f>
        <v>916.86622527999998</v>
      </c>
      <c r="T66" s="36">
        <f>SUMIFS(СВЦЭМ!$D$33:$D$776,СВЦЭМ!$A$33:$A$776,$A66,СВЦЭМ!$B$33:$B$776,T$47)+'СЕТ СН'!$F$14+СВЦЭМ!$D$10+'СЕТ СН'!$F$6-'СЕТ СН'!$F$26</f>
        <v>933.31960858000002</v>
      </c>
      <c r="U66" s="36">
        <f>SUMIFS(СВЦЭМ!$D$33:$D$776,СВЦЭМ!$A$33:$A$776,$A66,СВЦЭМ!$B$33:$B$776,U$47)+'СЕТ СН'!$F$14+СВЦЭМ!$D$10+'СЕТ СН'!$F$6-'СЕТ СН'!$F$26</f>
        <v>928.36937680000005</v>
      </c>
      <c r="V66" s="36">
        <f>SUMIFS(СВЦЭМ!$D$33:$D$776,СВЦЭМ!$A$33:$A$776,$A66,СВЦЭМ!$B$33:$B$776,V$47)+'СЕТ СН'!$F$14+СВЦЭМ!$D$10+'СЕТ СН'!$F$6-'СЕТ СН'!$F$26</f>
        <v>913.11628416000008</v>
      </c>
      <c r="W66" s="36">
        <f>SUMIFS(СВЦЭМ!$D$33:$D$776,СВЦЭМ!$A$33:$A$776,$A66,СВЦЭМ!$B$33:$B$776,W$47)+'СЕТ СН'!$F$14+СВЦЭМ!$D$10+'СЕТ СН'!$F$6-'СЕТ СН'!$F$26</f>
        <v>902.87930871000003</v>
      </c>
      <c r="X66" s="36">
        <f>SUMIFS(СВЦЭМ!$D$33:$D$776,СВЦЭМ!$A$33:$A$776,$A66,СВЦЭМ!$B$33:$B$776,X$47)+'СЕТ СН'!$F$14+СВЦЭМ!$D$10+'СЕТ СН'!$F$6-'СЕТ СН'!$F$26</f>
        <v>894.63637726999991</v>
      </c>
      <c r="Y66" s="36">
        <f>SUMIFS(СВЦЭМ!$D$33:$D$776,СВЦЭМ!$A$33:$A$776,$A66,СВЦЭМ!$B$33:$B$776,Y$47)+'СЕТ СН'!$F$14+СВЦЭМ!$D$10+'СЕТ СН'!$F$6-'СЕТ СН'!$F$26</f>
        <v>891.49809290999997</v>
      </c>
    </row>
    <row r="67" spans="1:25" ht="15.75" x14ac:dyDescent="0.2">
      <c r="A67" s="35">
        <f t="shared" si="1"/>
        <v>44155</v>
      </c>
      <c r="B67" s="36">
        <f>SUMIFS(СВЦЭМ!$D$33:$D$776,СВЦЭМ!$A$33:$A$776,$A67,СВЦЭМ!$B$33:$B$776,B$47)+'СЕТ СН'!$F$14+СВЦЭМ!$D$10+'СЕТ СН'!$F$6-'СЕТ СН'!$F$26</f>
        <v>965.70517169000004</v>
      </c>
      <c r="C67" s="36">
        <f>SUMIFS(СВЦЭМ!$D$33:$D$776,СВЦЭМ!$A$33:$A$776,$A67,СВЦЭМ!$B$33:$B$776,C$47)+'СЕТ СН'!$F$14+СВЦЭМ!$D$10+'СЕТ СН'!$F$6-'СЕТ СН'!$F$26</f>
        <v>1053.0829836299999</v>
      </c>
      <c r="D67" s="36">
        <f>SUMIFS(СВЦЭМ!$D$33:$D$776,СВЦЭМ!$A$33:$A$776,$A67,СВЦЭМ!$B$33:$B$776,D$47)+'СЕТ СН'!$F$14+СВЦЭМ!$D$10+'СЕТ СН'!$F$6-'СЕТ СН'!$F$26</f>
        <v>1099.5355708899999</v>
      </c>
      <c r="E67" s="36">
        <f>SUMIFS(СВЦЭМ!$D$33:$D$776,СВЦЭМ!$A$33:$A$776,$A67,СВЦЭМ!$B$33:$B$776,E$47)+'СЕТ СН'!$F$14+СВЦЭМ!$D$10+'СЕТ СН'!$F$6-'СЕТ СН'!$F$26</f>
        <v>1112.0163204099999</v>
      </c>
      <c r="F67" s="36">
        <f>SUMIFS(СВЦЭМ!$D$33:$D$776,СВЦЭМ!$A$33:$A$776,$A67,СВЦЭМ!$B$33:$B$776,F$47)+'СЕТ СН'!$F$14+СВЦЭМ!$D$10+'СЕТ СН'!$F$6-'СЕТ СН'!$F$26</f>
        <v>1107.4574948299999</v>
      </c>
      <c r="G67" s="36">
        <f>SUMIFS(СВЦЭМ!$D$33:$D$776,СВЦЭМ!$A$33:$A$776,$A67,СВЦЭМ!$B$33:$B$776,G$47)+'СЕТ СН'!$F$14+СВЦЭМ!$D$10+'СЕТ СН'!$F$6-'СЕТ СН'!$F$26</f>
        <v>1090.75330869</v>
      </c>
      <c r="H67" s="36">
        <f>SUMIFS(СВЦЭМ!$D$33:$D$776,СВЦЭМ!$A$33:$A$776,$A67,СВЦЭМ!$B$33:$B$776,H$47)+'СЕТ СН'!$F$14+СВЦЭМ!$D$10+'СЕТ СН'!$F$6-'СЕТ СН'!$F$26</f>
        <v>1045.8103668799999</v>
      </c>
      <c r="I67" s="36">
        <f>SUMIFS(СВЦЭМ!$D$33:$D$776,СВЦЭМ!$A$33:$A$776,$A67,СВЦЭМ!$B$33:$B$776,I$47)+'СЕТ СН'!$F$14+СВЦЭМ!$D$10+'СЕТ СН'!$F$6-'СЕТ СН'!$F$26</f>
        <v>1001.7771023999999</v>
      </c>
      <c r="J67" s="36">
        <f>SUMIFS(СВЦЭМ!$D$33:$D$776,СВЦЭМ!$A$33:$A$776,$A67,СВЦЭМ!$B$33:$B$776,J$47)+'СЕТ СН'!$F$14+СВЦЭМ!$D$10+'СЕТ СН'!$F$6-'СЕТ СН'!$F$26</f>
        <v>983.93964828000003</v>
      </c>
      <c r="K67" s="36">
        <f>SUMIFS(СВЦЭМ!$D$33:$D$776,СВЦЭМ!$A$33:$A$776,$A67,СВЦЭМ!$B$33:$B$776,K$47)+'СЕТ СН'!$F$14+СВЦЭМ!$D$10+'СЕТ СН'!$F$6-'СЕТ СН'!$F$26</f>
        <v>979.11641841000005</v>
      </c>
      <c r="L67" s="36">
        <f>SUMIFS(СВЦЭМ!$D$33:$D$776,СВЦЭМ!$A$33:$A$776,$A67,СВЦЭМ!$B$33:$B$776,L$47)+'СЕТ СН'!$F$14+СВЦЭМ!$D$10+'СЕТ СН'!$F$6-'СЕТ СН'!$F$26</f>
        <v>957.49584759999993</v>
      </c>
      <c r="M67" s="36">
        <f>SUMIFS(СВЦЭМ!$D$33:$D$776,СВЦЭМ!$A$33:$A$776,$A67,СВЦЭМ!$B$33:$B$776,M$47)+'СЕТ СН'!$F$14+СВЦЭМ!$D$10+'СЕТ СН'!$F$6-'СЕТ СН'!$F$26</f>
        <v>909.45277663000002</v>
      </c>
      <c r="N67" s="36">
        <f>SUMIFS(СВЦЭМ!$D$33:$D$776,СВЦЭМ!$A$33:$A$776,$A67,СВЦЭМ!$B$33:$B$776,N$47)+'СЕТ СН'!$F$14+СВЦЭМ!$D$10+'СЕТ СН'!$F$6-'СЕТ СН'!$F$26</f>
        <v>897.10955439000008</v>
      </c>
      <c r="O67" s="36">
        <f>SUMIFS(СВЦЭМ!$D$33:$D$776,СВЦЭМ!$A$33:$A$776,$A67,СВЦЭМ!$B$33:$B$776,O$47)+'СЕТ СН'!$F$14+СВЦЭМ!$D$10+'СЕТ СН'!$F$6-'СЕТ СН'!$F$26</f>
        <v>900.8662518399999</v>
      </c>
      <c r="P67" s="36">
        <f>SUMIFS(СВЦЭМ!$D$33:$D$776,СВЦЭМ!$A$33:$A$776,$A67,СВЦЭМ!$B$33:$B$776,P$47)+'СЕТ СН'!$F$14+СВЦЭМ!$D$10+'СЕТ СН'!$F$6-'СЕТ СН'!$F$26</f>
        <v>908.07021603999988</v>
      </c>
      <c r="Q67" s="36">
        <f>SUMIFS(СВЦЭМ!$D$33:$D$776,СВЦЭМ!$A$33:$A$776,$A67,СВЦЭМ!$B$33:$B$776,Q$47)+'СЕТ СН'!$F$14+СВЦЭМ!$D$10+'СЕТ СН'!$F$6-'СЕТ СН'!$F$26</f>
        <v>908.02986560999989</v>
      </c>
      <c r="R67" s="36">
        <f>SUMIFS(СВЦЭМ!$D$33:$D$776,СВЦЭМ!$A$33:$A$776,$A67,СВЦЭМ!$B$33:$B$776,R$47)+'СЕТ СН'!$F$14+СВЦЭМ!$D$10+'СЕТ СН'!$F$6-'СЕТ СН'!$F$26</f>
        <v>901.00656232999995</v>
      </c>
      <c r="S67" s="36">
        <f>SUMIFS(СВЦЭМ!$D$33:$D$776,СВЦЭМ!$A$33:$A$776,$A67,СВЦЭМ!$B$33:$B$776,S$47)+'СЕТ СН'!$F$14+СВЦЭМ!$D$10+'СЕТ СН'!$F$6-'СЕТ СН'!$F$26</f>
        <v>870.78224591000003</v>
      </c>
      <c r="T67" s="36">
        <f>SUMIFS(СВЦЭМ!$D$33:$D$776,СВЦЭМ!$A$33:$A$776,$A67,СВЦЭМ!$B$33:$B$776,T$47)+'СЕТ СН'!$F$14+СВЦЭМ!$D$10+'СЕТ СН'!$F$6-'СЕТ СН'!$F$26</f>
        <v>857.70636368999999</v>
      </c>
      <c r="U67" s="36">
        <f>SUMIFS(СВЦЭМ!$D$33:$D$776,СВЦЭМ!$A$33:$A$776,$A67,СВЦЭМ!$B$33:$B$776,U$47)+'СЕТ СН'!$F$14+СВЦЭМ!$D$10+'СЕТ СН'!$F$6-'СЕТ СН'!$F$26</f>
        <v>862.79296763000002</v>
      </c>
      <c r="V67" s="36">
        <f>SUMIFS(СВЦЭМ!$D$33:$D$776,СВЦЭМ!$A$33:$A$776,$A67,СВЦЭМ!$B$33:$B$776,V$47)+'СЕТ СН'!$F$14+СВЦЭМ!$D$10+'СЕТ СН'!$F$6-'СЕТ СН'!$F$26</f>
        <v>870.69088041999998</v>
      </c>
      <c r="W67" s="36">
        <f>SUMIFS(СВЦЭМ!$D$33:$D$776,СВЦЭМ!$A$33:$A$776,$A67,СВЦЭМ!$B$33:$B$776,W$47)+'СЕТ СН'!$F$14+СВЦЭМ!$D$10+'СЕТ СН'!$F$6-'СЕТ СН'!$F$26</f>
        <v>881.21567389000006</v>
      </c>
      <c r="X67" s="36">
        <f>SUMIFS(СВЦЭМ!$D$33:$D$776,СВЦЭМ!$A$33:$A$776,$A67,СВЦЭМ!$B$33:$B$776,X$47)+'СЕТ СН'!$F$14+СВЦЭМ!$D$10+'СЕТ СН'!$F$6-'СЕТ СН'!$F$26</f>
        <v>880.99988985000005</v>
      </c>
      <c r="Y67" s="36">
        <f>SUMIFS(СВЦЭМ!$D$33:$D$776,СВЦЭМ!$A$33:$A$776,$A67,СВЦЭМ!$B$33:$B$776,Y$47)+'СЕТ СН'!$F$14+СВЦЭМ!$D$10+'СЕТ СН'!$F$6-'СЕТ СН'!$F$26</f>
        <v>896.71882133999998</v>
      </c>
    </row>
    <row r="68" spans="1:25" ht="15.75" x14ac:dyDescent="0.2">
      <c r="A68" s="35">
        <f t="shared" si="1"/>
        <v>44156</v>
      </c>
      <c r="B68" s="36">
        <f>SUMIFS(СВЦЭМ!$D$33:$D$776,СВЦЭМ!$A$33:$A$776,$A68,СВЦЭМ!$B$33:$B$776,B$47)+'СЕТ СН'!$F$14+СВЦЭМ!$D$10+'СЕТ СН'!$F$6-'СЕТ СН'!$F$26</f>
        <v>981.94548183000006</v>
      </c>
      <c r="C68" s="36">
        <f>SUMIFS(СВЦЭМ!$D$33:$D$776,СВЦЭМ!$A$33:$A$776,$A68,СВЦЭМ!$B$33:$B$776,C$47)+'СЕТ СН'!$F$14+СВЦЭМ!$D$10+'СЕТ СН'!$F$6-'СЕТ СН'!$F$26</f>
        <v>1032.15503266</v>
      </c>
      <c r="D68" s="36">
        <f>SUMIFS(СВЦЭМ!$D$33:$D$776,СВЦЭМ!$A$33:$A$776,$A68,СВЦЭМ!$B$33:$B$776,D$47)+'СЕТ СН'!$F$14+СВЦЭМ!$D$10+'СЕТ СН'!$F$6-'СЕТ СН'!$F$26</f>
        <v>1084.5627816199999</v>
      </c>
      <c r="E68" s="36">
        <f>SUMIFS(СВЦЭМ!$D$33:$D$776,СВЦЭМ!$A$33:$A$776,$A68,СВЦЭМ!$B$33:$B$776,E$47)+'СЕТ СН'!$F$14+СВЦЭМ!$D$10+'СЕТ СН'!$F$6-'СЕТ СН'!$F$26</f>
        <v>1088.7120123399998</v>
      </c>
      <c r="F68" s="36">
        <f>SUMIFS(СВЦЭМ!$D$33:$D$776,СВЦЭМ!$A$33:$A$776,$A68,СВЦЭМ!$B$33:$B$776,F$47)+'СЕТ СН'!$F$14+СВЦЭМ!$D$10+'СЕТ СН'!$F$6-'СЕТ СН'!$F$26</f>
        <v>1086.09751493</v>
      </c>
      <c r="G68" s="36">
        <f>SUMIFS(СВЦЭМ!$D$33:$D$776,СВЦЭМ!$A$33:$A$776,$A68,СВЦЭМ!$B$33:$B$776,G$47)+'СЕТ СН'!$F$14+СВЦЭМ!$D$10+'СЕТ СН'!$F$6-'СЕТ СН'!$F$26</f>
        <v>1071.8079409100001</v>
      </c>
      <c r="H68" s="36">
        <f>SUMIFS(СВЦЭМ!$D$33:$D$776,СВЦЭМ!$A$33:$A$776,$A68,СВЦЭМ!$B$33:$B$776,H$47)+'СЕТ СН'!$F$14+СВЦЭМ!$D$10+'СЕТ СН'!$F$6-'СЕТ СН'!$F$26</f>
        <v>1056.15730848</v>
      </c>
      <c r="I68" s="36">
        <f>SUMIFS(СВЦЭМ!$D$33:$D$776,СВЦЭМ!$A$33:$A$776,$A68,СВЦЭМ!$B$33:$B$776,I$47)+'СЕТ СН'!$F$14+СВЦЭМ!$D$10+'СЕТ СН'!$F$6-'СЕТ СН'!$F$26</f>
        <v>1023.3832444100001</v>
      </c>
      <c r="J68" s="36">
        <f>SUMIFS(СВЦЭМ!$D$33:$D$776,СВЦЭМ!$A$33:$A$776,$A68,СВЦЭМ!$B$33:$B$776,J$47)+'СЕТ СН'!$F$14+СВЦЭМ!$D$10+'СЕТ СН'!$F$6-'СЕТ СН'!$F$26</f>
        <v>988.35586555999998</v>
      </c>
      <c r="K68" s="36">
        <f>SUMIFS(СВЦЭМ!$D$33:$D$776,СВЦЭМ!$A$33:$A$776,$A68,СВЦЭМ!$B$33:$B$776,K$47)+'СЕТ СН'!$F$14+СВЦЭМ!$D$10+'СЕТ СН'!$F$6-'СЕТ СН'!$F$26</f>
        <v>959.44787461999999</v>
      </c>
      <c r="L68" s="36">
        <f>SUMIFS(СВЦЭМ!$D$33:$D$776,СВЦЭМ!$A$33:$A$776,$A68,СВЦЭМ!$B$33:$B$776,L$47)+'СЕТ СН'!$F$14+СВЦЭМ!$D$10+'СЕТ СН'!$F$6-'СЕТ СН'!$F$26</f>
        <v>913.2267073999999</v>
      </c>
      <c r="M68" s="36">
        <f>SUMIFS(СВЦЭМ!$D$33:$D$776,СВЦЭМ!$A$33:$A$776,$A68,СВЦЭМ!$B$33:$B$776,M$47)+'СЕТ СН'!$F$14+СВЦЭМ!$D$10+'СЕТ СН'!$F$6-'СЕТ СН'!$F$26</f>
        <v>874.19430831</v>
      </c>
      <c r="N68" s="36">
        <f>SUMIFS(СВЦЭМ!$D$33:$D$776,СВЦЭМ!$A$33:$A$776,$A68,СВЦЭМ!$B$33:$B$776,N$47)+'СЕТ СН'!$F$14+СВЦЭМ!$D$10+'СЕТ СН'!$F$6-'СЕТ СН'!$F$26</f>
        <v>864.69758396999987</v>
      </c>
      <c r="O68" s="36">
        <f>SUMIFS(СВЦЭМ!$D$33:$D$776,СВЦЭМ!$A$33:$A$776,$A68,СВЦЭМ!$B$33:$B$776,O$47)+'СЕТ СН'!$F$14+СВЦЭМ!$D$10+'СЕТ СН'!$F$6-'СЕТ СН'!$F$26</f>
        <v>869.64156555999989</v>
      </c>
      <c r="P68" s="36">
        <f>SUMIFS(СВЦЭМ!$D$33:$D$776,СВЦЭМ!$A$33:$A$776,$A68,СВЦЭМ!$B$33:$B$776,P$47)+'СЕТ СН'!$F$14+СВЦЭМ!$D$10+'СЕТ СН'!$F$6-'СЕТ СН'!$F$26</f>
        <v>879.92165705000002</v>
      </c>
      <c r="Q68" s="36">
        <f>SUMIFS(СВЦЭМ!$D$33:$D$776,СВЦЭМ!$A$33:$A$776,$A68,СВЦЭМ!$B$33:$B$776,Q$47)+'СЕТ СН'!$F$14+СВЦЭМ!$D$10+'СЕТ СН'!$F$6-'СЕТ СН'!$F$26</f>
        <v>867.92167401000006</v>
      </c>
      <c r="R68" s="36">
        <f>SUMIFS(СВЦЭМ!$D$33:$D$776,СВЦЭМ!$A$33:$A$776,$A68,СВЦЭМ!$B$33:$B$776,R$47)+'СЕТ СН'!$F$14+СВЦЭМ!$D$10+'СЕТ СН'!$F$6-'СЕТ СН'!$F$26</f>
        <v>859.54717239999991</v>
      </c>
      <c r="S68" s="36">
        <f>SUMIFS(СВЦЭМ!$D$33:$D$776,СВЦЭМ!$A$33:$A$776,$A68,СВЦЭМ!$B$33:$B$776,S$47)+'СЕТ СН'!$F$14+СВЦЭМ!$D$10+'СЕТ СН'!$F$6-'СЕТ СН'!$F$26</f>
        <v>834.30080604999989</v>
      </c>
      <c r="T68" s="36">
        <f>SUMIFS(СВЦЭМ!$D$33:$D$776,СВЦЭМ!$A$33:$A$776,$A68,СВЦЭМ!$B$33:$B$776,T$47)+'СЕТ СН'!$F$14+СВЦЭМ!$D$10+'СЕТ СН'!$F$6-'СЕТ СН'!$F$26</f>
        <v>833.67401992000009</v>
      </c>
      <c r="U68" s="36">
        <f>SUMIFS(СВЦЭМ!$D$33:$D$776,СВЦЭМ!$A$33:$A$776,$A68,СВЦЭМ!$B$33:$B$776,U$47)+'СЕТ СН'!$F$14+СВЦЭМ!$D$10+'СЕТ СН'!$F$6-'СЕТ СН'!$F$26</f>
        <v>833.11275999000009</v>
      </c>
      <c r="V68" s="36">
        <f>SUMIFS(СВЦЭМ!$D$33:$D$776,СВЦЭМ!$A$33:$A$776,$A68,СВЦЭМ!$B$33:$B$776,V$47)+'СЕТ СН'!$F$14+СВЦЭМ!$D$10+'СЕТ СН'!$F$6-'СЕТ СН'!$F$26</f>
        <v>839.70755458000008</v>
      </c>
      <c r="W68" s="36">
        <f>SUMIFS(СВЦЭМ!$D$33:$D$776,СВЦЭМ!$A$33:$A$776,$A68,СВЦЭМ!$B$33:$B$776,W$47)+'СЕТ СН'!$F$14+СВЦЭМ!$D$10+'СЕТ СН'!$F$6-'СЕТ СН'!$F$26</f>
        <v>853.62282841999991</v>
      </c>
      <c r="X68" s="36">
        <f>SUMIFS(СВЦЭМ!$D$33:$D$776,СВЦЭМ!$A$33:$A$776,$A68,СВЦЭМ!$B$33:$B$776,X$47)+'СЕТ СН'!$F$14+СВЦЭМ!$D$10+'СЕТ СН'!$F$6-'СЕТ СН'!$F$26</f>
        <v>872.47620671999994</v>
      </c>
      <c r="Y68" s="36">
        <f>SUMIFS(СВЦЭМ!$D$33:$D$776,СВЦЭМ!$A$33:$A$776,$A68,СВЦЭМ!$B$33:$B$776,Y$47)+'СЕТ СН'!$F$14+СВЦЭМ!$D$10+'СЕТ СН'!$F$6-'СЕТ СН'!$F$26</f>
        <v>907.59265368999991</v>
      </c>
    </row>
    <row r="69" spans="1:25" ht="15.75" x14ac:dyDescent="0.2">
      <c r="A69" s="35">
        <f t="shared" si="1"/>
        <v>44157</v>
      </c>
      <c r="B69" s="36">
        <f>SUMIFS(СВЦЭМ!$D$33:$D$776,СВЦЭМ!$A$33:$A$776,$A69,СВЦЭМ!$B$33:$B$776,B$47)+'СЕТ СН'!$F$14+СВЦЭМ!$D$10+'СЕТ СН'!$F$6-'СЕТ СН'!$F$26</f>
        <v>951.78509099000007</v>
      </c>
      <c r="C69" s="36">
        <f>SUMIFS(СВЦЭМ!$D$33:$D$776,СВЦЭМ!$A$33:$A$776,$A69,СВЦЭМ!$B$33:$B$776,C$47)+'СЕТ СН'!$F$14+СВЦЭМ!$D$10+'СЕТ СН'!$F$6-'СЕТ СН'!$F$26</f>
        <v>1034.7774718400001</v>
      </c>
      <c r="D69" s="36">
        <f>SUMIFS(СВЦЭМ!$D$33:$D$776,СВЦЭМ!$A$33:$A$776,$A69,СВЦЭМ!$B$33:$B$776,D$47)+'СЕТ СН'!$F$14+СВЦЭМ!$D$10+'СЕТ СН'!$F$6-'СЕТ СН'!$F$26</f>
        <v>1088.0490122499998</v>
      </c>
      <c r="E69" s="36">
        <f>SUMIFS(СВЦЭМ!$D$33:$D$776,СВЦЭМ!$A$33:$A$776,$A69,СВЦЭМ!$B$33:$B$776,E$47)+'СЕТ СН'!$F$14+СВЦЭМ!$D$10+'СЕТ СН'!$F$6-'СЕТ СН'!$F$26</f>
        <v>1093.92324983</v>
      </c>
      <c r="F69" s="36">
        <f>SUMIFS(СВЦЭМ!$D$33:$D$776,СВЦЭМ!$A$33:$A$776,$A69,СВЦЭМ!$B$33:$B$776,F$47)+'СЕТ СН'!$F$14+СВЦЭМ!$D$10+'СЕТ СН'!$F$6-'СЕТ СН'!$F$26</f>
        <v>1092.20747697</v>
      </c>
      <c r="G69" s="36">
        <f>SUMIFS(СВЦЭМ!$D$33:$D$776,СВЦЭМ!$A$33:$A$776,$A69,СВЦЭМ!$B$33:$B$776,G$47)+'СЕТ СН'!$F$14+СВЦЭМ!$D$10+'СЕТ СН'!$F$6-'СЕТ СН'!$F$26</f>
        <v>1081.5727548499999</v>
      </c>
      <c r="H69" s="36">
        <f>SUMIFS(СВЦЭМ!$D$33:$D$776,СВЦЭМ!$A$33:$A$776,$A69,СВЦЭМ!$B$33:$B$776,H$47)+'СЕТ СН'!$F$14+СВЦЭМ!$D$10+'СЕТ СН'!$F$6-'СЕТ СН'!$F$26</f>
        <v>1062.00705713</v>
      </c>
      <c r="I69" s="36">
        <f>SUMIFS(СВЦЭМ!$D$33:$D$776,СВЦЭМ!$A$33:$A$776,$A69,СВЦЭМ!$B$33:$B$776,I$47)+'СЕТ СН'!$F$14+СВЦЭМ!$D$10+'СЕТ СН'!$F$6-'СЕТ СН'!$F$26</f>
        <v>1035.06902562</v>
      </c>
      <c r="J69" s="36">
        <f>SUMIFS(СВЦЭМ!$D$33:$D$776,СВЦЭМ!$A$33:$A$776,$A69,СВЦЭМ!$B$33:$B$776,J$47)+'СЕТ СН'!$F$14+СВЦЭМ!$D$10+'СЕТ СН'!$F$6-'СЕТ СН'!$F$26</f>
        <v>1002.0541526300001</v>
      </c>
      <c r="K69" s="36">
        <f>SUMIFS(СВЦЭМ!$D$33:$D$776,СВЦЭМ!$A$33:$A$776,$A69,СВЦЭМ!$B$33:$B$776,K$47)+'СЕТ СН'!$F$14+СВЦЭМ!$D$10+'СЕТ СН'!$F$6-'СЕТ СН'!$F$26</f>
        <v>981.75808695000001</v>
      </c>
      <c r="L69" s="36">
        <f>SUMIFS(СВЦЭМ!$D$33:$D$776,СВЦЭМ!$A$33:$A$776,$A69,СВЦЭМ!$B$33:$B$776,L$47)+'СЕТ СН'!$F$14+СВЦЭМ!$D$10+'СЕТ СН'!$F$6-'СЕТ СН'!$F$26</f>
        <v>934.68302173999996</v>
      </c>
      <c r="M69" s="36">
        <f>SUMIFS(СВЦЭМ!$D$33:$D$776,СВЦЭМ!$A$33:$A$776,$A69,СВЦЭМ!$B$33:$B$776,M$47)+'СЕТ СН'!$F$14+СВЦЭМ!$D$10+'СЕТ СН'!$F$6-'СЕТ СН'!$F$26</f>
        <v>880.90780990000007</v>
      </c>
      <c r="N69" s="36">
        <f>SUMIFS(СВЦЭМ!$D$33:$D$776,СВЦЭМ!$A$33:$A$776,$A69,СВЦЭМ!$B$33:$B$776,N$47)+'СЕТ СН'!$F$14+СВЦЭМ!$D$10+'СЕТ СН'!$F$6-'СЕТ СН'!$F$26</f>
        <v>875.71423243000004</v>
      </c>
      <c r="O69" s="36">
        <f>SUMIFS(СВЦЭМ!$D$33:$D$776,СВЦЭМ!$A$33:$A$776,$A69,СВЦЭМ!$B$33:$B$776,O$47)+'СЕТ СН'!$F$14+СВЦЭМ!$D$10+'СЕТ СН'!$F$6-'СЕТ СН'!$F$26</f>
        <v>884.40781177999997</v>
      </c>
      <c r="P69" s="36">
        <f>SUMIFS(СВЦЭМ!$D$33:$D$776,СВЦЭМ!$A$33:$A$776,$A69,СВЦЭМ!$B$33:$B$776,P$47)+'СЕТ СН'!$F$14+СВЦЭМ!$D$10+'СЕТ СН'!$F$6-'СЕТ СН'!$F$26</f>
        <v>887.47174614000005</v>
      </c>
      <c r="Q69" s="36">
        <f>SUMIFS(СВЦЭМ!$D$33:$D$776,СВЦЭМ!$A$33:$A$776,$A69,СВЦЭМ!$B$33:$B$776,Q$47)+'СЕТ СН'!$F$14+СВЦЭМ!$D$10+'СЕТ СН'!$F$6-'СЕТ СН'!$F$26</f>
        <v>883.96555859</v>
      </c>
      <c r="R69" s="36">
        <f>SUMIFS(СВЦЭМ!$D$33:$D$776,СВЦЭМ!$A$33:$A$776,$A69,СВЦЭМ!$B$33:$B$776,R$47)+'СЕТ СН'!$F$14+СВЦЭМ!$D$10+'СЕТ СН'!$F$6-'СЕТ СН'!$F$26</f>
        <v>879.72284072000002</v>
      </c>
      <c r="S69" s="36">
        <f>SUMIFS(СВЦЭМ!$D$33:$D$776,СВЦЭМ!$A$33:$A$776,$A69,СВЦЭМ!$B$33:$B$776,S$47)+'СЕТ СН'!$F$14+СВЦЭМ!$D$10+'СЕТ СН'!$F$6-'СЕТ СН'!$F$26</f>
        <v>872.02791565000007</v>
      </c>
      <c r="T69" s="36">
        <f>SUMIFS(СВЦЭМ!$D$33:$D$776,СВЦЭМ!$A$33:$A$776,$A69,СВЦЭМ!$B$33:$B$776,T$47)+'СЕТ СН'!$F$14+СВЦЭМ!$D$10+'СЕТ СН'!$F$6-'СЕТ СН'!$F$26</f>
        <v>835.65998095999998</v>
      </c>
      <c r="U69" s="36">
        <f>SUMIFS(СВЦЭМ!$D$33:$D$776,СВЦЭМ!$A$33:$A$776,$A69,СВЦЭМ!$B$33:$B$776,U$47)+'СЕТ СН'!$F$14+СВЦЭМ!$D$10+'СЕТ СН'!$F$6-'СЕТ СН'!$F$26</f>
        <v>835.9769103399999</v>
      </c>
      <c r="V69" s="36">
        <f>SUMIFS(СВЦЭМ!$D$33:$D$776,СВЦЭМ!$A$33:$A$776,$A69,СВЦЭМ!$B$33:$B$776,V$47)+'СЕТ СН'!$F$14+СВЦЭМ!$D$10+'СЕТ СН'!$F$6-'СЕТ СН'!$F$26</f>
        <v>841.42010948999996</v>
      </c>
      <c r="W69" s="36">
        <f>SUMIFS(СВЦЭМ!$D$33:$D$776,СВЦЭМ!$A$33:$A$776,$A69,СВЦЭМ!$B$33:$B$776,W$47)+'СЕТ СН'!$F$14+СВЦЭМ!$D$10+'СЕТ СН'!$F$6-'СЕТ СН'!$F$26</f>
        <v>872.29129394000006</v>
      </c>
      <c r="X69" s="36">
        <f>SUMIFS(СВЦЭМ!$D$33:$D$776,СВЦЭМ!$A$33:$A$776,$A69,СВЦЭМ!$B$33:$B$776,X$47)+'СЕТ СН'!$F$14+СВЦЭМ!$D$10+'СЕТ СН'!$F$6-'СЕТ СН'!$F$26</f>
        <v>887.59289738000007</v>
      </c>
      <c r="Y69" s="36">
        <f>SUMIFS(СВЦЭМ!$D$33:$D$776,СВЦЭМ!$A$33:$A$776,$A69,СВЦЭМ!$B$33:$B$776,Y$47)+'СЕТ СН'!$F$14+СВЦЭМ!$D$10+'СЕТ СН'!$F$6-'СЕТ СН'!$F$26</f>
        <v>910.39377263999995</v>
      </c>
    </row>
    <row r="70" spans="1:25" ht="15.75" x14ac:dyDescent="0.2">
      <c r="A70" s="35">
        <f t="shared" si="1"/>
        <v>44158</v>
      </c>
      <c r="B70" s="36">
        <f>SUMIFS(СВЦЭМ!$D$33:$D$776,СВЦЭМ!$A$33:$A$776,$A70,СВЦЭМ!$B$33:$B$776,B$47)+'СЕТ СН'!$F$14+СВЦЭМ!$D$10+'СЕТ СН'!$F$6-'СЕТ СН'!$F$26</f>
        <v>921.98268677999999</v>
      </c>
      <c r="C70" s="36">
        <f>SUMIFS(СВЦЭМ!$D$33:$D$776,СВЦЭМ!$A$33:$A$776,$A70,СВЦЭМ!$B$33:$B$776,C$47)+'СЕТ СН'!$F$14+СВЦЭМ!$D$10+'СЕТ СН'!$F$6-'СЕТ СН'!$F$26</f>
        <v>970.68253591999996</v>
      </c>
      <c r="D70" s="36">
        <f>SUMIFS(СВЦЭМ!$D$33:$D$776,СВЦЭМ!$A$33:$A$776,$A70,СВЦЭМ!$B$33:$B$776,D$47)+'СЕТ СН'!$F$14+СВЦЭМ!$D$10+'СЕТ СН'!$F$6-'СЕТ СН'!$F$26</f>
        <v>1010.06237695</v>
      </c>
      <c r="E70" s="36">
        <f>SUMIFS(СВЦЭМ!$D$33:$D$776,СВЦЭМ!$A$33:$A$776,$A70,СВЦЭМ!$B$33:$B$776,E$47)+'СЕТ СН'!$F$14+СВЦЭМ!$D$10+'СЕТ СН'!$F$6-'СЕТ СН'!$F$26</f>
        <v>1013.5176044699999</v>
      </c>
      <c r="F70" s="36">
        <f>SUMIFS(СВЦЭМ!$D$33:$D$776,СВЦЭМ!$A$33:$A$776,$A70,СВЦЭМ!$B$33:$B$776,F$47)+'СЕТ СН'!$F$14+СВЦЭМ!$D$10+'СЕТ СН'!$F$6-'СЕТ СН'!$F$26</f>
        <v>1011.04989428</v>
      </c>
      <c r="G70" s="36">
        <f>SUMIFS(СВЦЭМ!$D$33:$D$776,СВЦЭМ!$A$33:$A$776,$A70,СВЦЭМ!$B$33:$B$776,G$47)+'СЕТ СН'!$F$14+СВЦЭМ!$D$10+'СЕТ СН'!$F$6-'СЕТ СН'!$F$26</f>
        <v>1010.9437914800001</v>
      </c>
      <c r="H70" s="36">
        <f>SUMIFS(СВЦЭМ!$D$33:$D$776,СВЦЭМ!$A$33:$A$776,$A70,СВЦЭМ!$B$33:$B$776,H$47)+'СЕТ СН'!$F$14+СВЦЭМ!$D$10+'СЕТ СН'!$F$6-'СЕТ СН'!$F$26</f>
        <v>1013.2304779399999</v>
      </c>
      <c r="I70" s="36">
        <f>SUMIFS(СВЦЭМ!$D$33:$D$776,СВЦЭМ!$A$33:$A$776,$A70,СВЦЭМ!$B$33:$B$776,I$47)+'СЕТ СН'!$F$14+СВЦЭМ!$D$10+'СЕТ СН'!$F$6-'СЕТ СН'!$F$26</f>
        <v>1002.09902635</v>
      </c>
      <c r="J70" s="36">
        <f>SUMIFS(СВЦЭМ!$D$33:$D$776,СВЦЭМ!$A$33:$A$776,$A70,СВЦЭМ!$B$33:$B$776,J$47)+'СЕТ СН'!$F$14+СВЦЭМ!$D$10+'СЕТ СН'!$F$6-'СЕТ СН'!$F$26</f>
        <v>992.78356598999994</v>
      </c>
      <c r="K70" s="36">
        <f>SUMIFS(СВЦЭМ!$D$33:$D$776,СВЦЭМ!$A$33:$A$776,$A70,СВЦЭМ!$B$33:$B$776,K$47)+'СЕТ СН'!$F$14+СВЦЭМ!$D$10+'СЕТ СН'!$F$6-'СЕТ СН'!$F$26</f>
        <v>1011.14361805</v>
      </c>
      <c r="L70" s="36">
        <f>SUMIFS(СВЦЭМ!$D$33:$D$776,СВЦЭМ!$A$33:$A$776,$A70,СВЦЭМ!$B$33:$B$776,L$47)+'СЕТ СН'!$F$14+СВЦЭМ!$D$10+'СЕТ СН'!$F$6-'СЕТ СН'!$F$26</f>
        <v>985.17570948000002</v>
      </c>
      <c r="M70" s="36">
        <f>SUMIFS(СВЦЭМ!$D$33:$D$776,СВЦЭМ!$A$33:$A$776,$A70,СВЦЭМ!$B$33:$B$776,M$47)+'СЕТ СН'!$F$14+СВЦЭМ!$D$10+'СЕТ СН'!$F$6-'СЕТ СН'!$F$26</f>
        <v>932.4423902399999</v>
      </c>
      <c r="N70" s="36">
        <f>SUMIFS(СВЦЭМ!$D$33:$D$776,СВЦЭМ!$A$33:$A$776,$A70,СВЦЭМ!$B$33:$B$776,N$47)+'СЕТ СН'!$F$14+СВЦЭМ!$D$10+'СЕТ СН'!$F$6-'СЕТ СН'!$F$26</f>
        <v>912.57686526999987</v>
      </c>
      <c r="O70" s="36">
        <f>SUMIFS(СВЦЭМ!$D$33:$D$776,СВЦЭМ!$A$33:$A$776,$A70,СВЦЭМ!$B$33:$B$776,O$47)+'СЕТ СН'!$F$14+СВЦЭМ!$D$10+'СЕТ СН'!$F$6-'СЕТ СН'!$F$26</f>
        <v>921.96835818999989</v>
      </c>
      <c r="P70" s="36">
        <f>SUMIFS(СВЦЭМ!$D$33:$D$776,СВЦЭМ!$A$33:$A$776,$A70,СВЦЭМ!$B$33:$B$776,P$47)+'СЕТ СН'!$F$14+СВЦЭМ!$D$10+'СЕТ СН'!$F$6-'СЕТ СН'!$F$26</f>
        <v>925.00127492000001</v>
      </c>
      <c r="Q70" s="36">
        <f>SUMIFS(СВЦЭМ!$D$33:$D$776,СВЦЭМ!$A$33:$A$776,$A70,СВЦЭМ!$B$33:$B$776,Q$47)+'СЕТ СН'!$F$14+СВЦЭМ!$D$10+'СЕТ СН'!$F$6-'СЕТ СН'!$F$26</f>
        <v>925.39762726999993</v>
      </c>
      <c r="R70" s="36">
        <f>SUMIFS(СВЦЭМ!$D$33:$D$776,СВЦЭМ!$A$33:$A$776,$A70,СВЦЭМ!$B$33:$B$776,R$47)+'СЕТ СН'!$F$14+СВЦЭМ!$D$10+'СЕТ СН'!$F$6-'СЕТ СН'!$F$26</f>
        <v>913.77657567999995</v>
      </c>
      <c r="S70" s="36">
        <f>SUMIFS(СВЦЭМ!$D$33:$D$776,СВЦЭМ!$A$33:$A$776,$A70,СВЦЭМ!$B$33:$B$776,S$47)+'СЕТ СН'!$F$14+СВЦЭМ!$D$10+'СЕТ СН'!$F$6-'СЕТ СН'!$F$26</f>
        <v>898.59556414999997</v>
      </c>
      <c r="T70" s="36">
        <f>SUMIFS(СВЦЭМ!$D$33:$D$776,СВЦЭМ!$A$33:$A$776,$A70,СВЦЭМ!$B$33:$B$776,T$47)+'СЕТ СН'!$F$14+СВЦЭМ!$D$10+'СЕТ СН'!$F$6-'СЕТ СН'!$F$26</f>
        <v>885.01166220999994</v>
      </c>
      <c r="U70" s="36">
        <f>SUMIFS(СВЦЭМ!$D$33:$D$776,СВЦЭМ!$A$33:$A$776,$A70,СВЦЭМ!$B$33:$B$776,U$47)+'СЕТ СН'!$F$14+СВЦЭМ!$D$10+'СЕТ СН'!$F$6-'СЕТ СН'!$F$26</f>
        <v>881.26756311000008</v>
      </c>
      <c r="V70" s="36">
        <f>SUMIFS(СВЦЭМ!$D$33:$D$776,СВЦЭМ!$A$33:$A$776,$A70,СВЦЭМ!$B$33:$B$776,V$47)+'СЕТ СН'!$F$14+СВЦЭМ!$D$10+'СЕТ СН'!$F$6-'СЕТ СН'!$F$26</f>
        <v>892.36707393000006</v>
      </c>
      <c r="W70" s="36">
        <f>SUMIFS(СВЦЭМ!$D$33:$D$776,СВЦЭМ!$A$33:$A$776,$A70,СВЦЭМ!$B$33:$B$776,W$47)+'СЕТ СН'!$F$14+СВЦЭМ!$D$10+'СЕТ СН'!$F$6-'СЕТ СН'!$F$26</f>
        <v>905.31767022999998</v>
      </c>
      <c r="X70" s="36">
        <f>SUMIFS(СВЦЭМ!$D$33:$D$776,СВЦЭМ!$A$33:$A$776,$A70,СВЦЭМ!$B$33:$B$776,X$47)+'СЕТ СН'!$F$14+СВЦЭМ!$D$10+'СЕТ СН'!$F$6-'СЕТ СН'!$F$26</f>
        <v>899.11215343999993</v>
      </c>
      <c r="Y70" s="36">
        <f>SUMIFS(СВЦЭМ!$D$33:$D$776,СВЦЭМ!$A$33:$A$776,$A70,СВЦЭМ!$B$33:$B$776,Y$47)+'СЕТ СН'!$F$14+СВЦЭМ!$D$10+'СЕТ СН'!$F$6-'СЕТ СН'!$F$26</f>
        <v>918.54023159999997</v>
      </c>
    </row>
    <row r="71" spans="1:25" ht="15.75" x14ac:dyDescent="0.2">
      <c r="A71" s="35">
        <f t="shared" si="1"/>
        <v>44159</v>
      </c>
      <c r="B71" s="36">
        <f>SUMIFS(СВЦЭМ!$D$33:$D$776,СВЦЭМ!$A$33:$A$776,$A71,СВЦЭМ!$B$33:$B$776,B$47)+'СЕТ СН'!$F$14+СВЦЭМ!$D$10+'СЕТ СН'!$F$6-'СЕТ СН'!$F$26</f>
        <v>933.25488347999999</v>
      </c>
      <c r="C71" s="36">
        <f>SUMIFS(СВЦЭМ!$D$33:$D$776,СВЦЭМ!$A$33:$A$776,$A71,СВЦЭМ!$B$33:$B$776,C$47)+'СЕТ СН'!$F$14+СВЦЭМ!$D$10+'СЕТ СН'!$F$6-'СЕТ СН'!$F$26</f>
        <v>1017.0247622899999</v>
      </c>
      <c r="D71" s="36">
        <f>SUMIFS(СВЦЭМ!$D$33:$D$776,СВЦЭМ!$A$33:$A$776,$A71,СВЦЭМ!$B$33:$B$776,D$47)+'СЕТ СН'!$F$14+СВЦЭМ!$D$10+'СЕТ СН'!$F$6-'СЕТ СН'!$F$26</f>
        <v>1076.01440273</v>
      </c>
      <c r="E71" s="36">
        <f>SUMIFS(СВЦЭМ!$D$33:$D$776,СВЦЭМ!$A$33:$A$776,$A71,СВЦЭМ!$B$33:$B$776,E$47)+'СЕТ СН'!$F$14+СВЦЭМ!$D$10+'СЕТ СН'!$F$6-'СЕТ СН'!$F$26</f>
        <v>1094.14613631</v>
      </c>
      <c r="F71" s="36">
        <f>SUMIFS(СВЦЭМ!$D$33:$D$776,СВЦЭМ!$A$33:$A$776,$A71,СВЦЭМ!$B$33:$B$776,F$47)+'СЕТ СН'!$F$14+СВЦЭМ!$D$10+'СЕТ СН'!$F$6-'СЕТ СН'!$F$26</f>
        <v>1092.6198664699998</v>
      </c>
      <c r="G71" s="36">
        <f>SUMIFS(СВЦЭМ!$D$33:$D$776,СВЦЭМ!$A$33:$A$776,$A71,СВЦЭМ!$B$33:$B$776,G$47)+'СЕТ СН'!$F$14+СВЦЭМ!$D$10+'СЕТ СН'!$F$6-'СЕТ СН'!$F$26</f>
        <v>1078.8894308700001</v>
      </c>
      <c r="H71" s="36">
        <f>SUMIFS(СВЦЭМ!$D$33:$D$776,СВЦЭМ!$A$33:$A$776,$A71,СВЦЭМ!$B$33:$B$776,H$47)+'СЕТ СН'!$F$14+СВЦЭМ!$D$10+'СЕТ СН'!$F$6-'СЕТ СН'!$F$26</f>
        <v>1039.9921637</v>
      </c>
      <c r="I71" s="36">
        <f>SUMIFS(СВЦЭМ!$D$33:$D$776,СВЦЭМ!$A$33:$A$776,$A71,СВЦЭМ!$B$33:$B$776,I$47)+'СЕТ СН'!$F$14+СВЦЭМ!$D$10+'СЕТ СН'!$F$6-'СЕТ СН'!$F$26</f>
        <v>986.57629911999993</v>
      </c>
      <c r="J71" s="36">
        <f>SUMIFS(СВЦЭМ!$D$33:$D$776,СВЦЭМ!$A$33:$A$776,$A71,СВЦЭМ!$B$33:$B$776,J$47)+'СЕТ СН'!$F$14+СВЦЭМ!$D$10+'СЕТ СН'!$F$6-'СЕТ СН'!$F$26</f>
        <v>956.94641243000001</v>
      </c>
      <c r="K71" s="36">
        <f>SUMIFS(СВЦЭМ!$D$33:$D$776,СВЦЭМ!$A$33:$A$776,$A71,СВЦЭМ!$B$33:$B$776,K$47)+'СЕТ СН'!$F$14+СВЦЭМ!$D$10+'СЕТ СН'!$F$6-'СЕТ СН'!$F$26</f>
        <v>955.25245687999995</v>
      </c>
      <c r="L71" s="36">
        <f>SUMIFS(СВЦЭМ!$D$33:$D$776,СВЦЭМ!$A$33:$A$776,$A71,СВЦЭМ!$B$33:$B$776,L$47)+'СЕТ СН'!$F$14+СВЦЭМ!$D$10+'СЕТ СН'!$F$6-'СЕТ СН'!$F$26</f>
        <v>922.70245387</v>
      </c>
      <c r="M71" s="36">
        <f>SUMIFS(СВЦЭМ!$D$33:$D$776,СВЦЭМ!$A$33:$A$776,$A71,СВЦЭМ!$B$33:$B$776,M$47)+'СЕТ СН'!$F$14+СВЦЭМ!$D$10+'СЕТ СН'!$F$6-'СЕТ СН'!$F$26</f>
        <v>874.95298492999996</v>
      </c>
      <c r="N71" s="36">
        <f>SUMIFS(СВЦЭМ!$D$33:$D$776,СВЦЭМ!$A$33:$A$776,$A71,СВЦЭМ!$B$33:$B$776,N$47)+'СЕТ СН'!$F$14+СВЦЭМ!$D$10+'СЕТ СН'!$F$6-'СЕТ СН'!$F$26</f>
        <v>867.14058625999996</v>
      </c>
      <c r="O71" s="36">
        <f>SUMIFS(СВЦЭМ!$D$33:$D$776,СВЦЭМ!$A$33:$A$776,$A71,СВЦЭМ!$B$33:$B$776,O$47)+'СЕТ СН'!$F$14+СВЦЭМ!$D$10+'СЕТ СН'!$F$6-'СЕТ СН'!$F$26</f>
        <v>886.96282302000009</v>
      </c>
      <c r="P71" s="36">
        <f>SUMIFS(СВЦЭМ!$D$33:$D$776,СВЦЭМ!$A$33:$A$776,$A71,СВЦЭМ!$B$33:$B$776,P$47)+'СЕТ СН'!$F$14+СВЦЭМ!$D$10+'СЕТ СН'!$F$6-'СЕТ СН'!$F$26</f>
        <v>899.57858992999991</v>
      </c>
      <c r="Q71" s="36">
        <f>SUMIFS(СВЦЭМ!$D$33:$D$776,СВЦЭМ!$A$33:$A$776,$A71,СВЦЭМ!$B$33:$B$776,Q$47)+'СЕТ СН'!$F$14+СВЦЭМ!$D$10+'СЕТ СН'!$F$6-'СЕТ СН'!$F$26</f>
        <v>908.04782969000007</v>
      </c>
      <c r="R71" s="36">
        <f>SUMIFS(СВЦЭМ!$D$33:$D$776,СВЦЭМ!$A$33:$A$776,$A71,СВЦЭМ!$B$33:$B$776,R$47)+'СЕТ СН'!$F$14+СВЦЭМ!$D$10+'СЕТ СН'!$F$6-'СЕТ СН'!$F$26</f>
        <v>916.55328095999994</v>
      </c>
      <c r="S71" s="36">
        <f>SUMIFS(СВЦЭМ!$D$33:$D$776,СВЦЭМ!$A$33:$A$776,$A71,СВЦЭМ!$B$33:$B$776,S$47)+'СЕТ СН'!$F$14+СВЦЭМ!$D$10+'СЕТ СН'!$F$6-'СЕТ СН'!$F$26</f>
        <v>904.54593584999998</v>
      </c>
      <c r="T71" s="36">
        <f>SUMIFS(СВЦЭМ!$D$33:$D$776,СВЦЭМ!$A$33:$A$776,$A71,СВЦЭМ!$B$33:$B$776,T$47)+'СЕТ СН'!$F$14+СВЦЭМ!$D$10+'СЕТ СН'!$F$6-'СЕТ СН'!$F$26</f>
        <v>867.46795642000006</v>
      </c>
      <c r="U71" s="36">
        <f>SUMIFS(СВЦЭМ!$D$33:$D$776,СВЦЭМ!$A$33:$A$776,$A71,СВЦЭМ!$B$33:$B$776,U$47)+'СЕТ СН'!$F$14+СВЦЭМ!$D$10+'СЕТ СН'!$F$6-'СЕТ СН'!$F$26</f>
        <v>851.50292347999994</v>
      </c>
      <c r="V71" s="36">
        <f>SUMIFS(СВЦЭМ!$D$33:$D$776,СВЦЭМ!$A$33:$A$776,$A71,СВЦЭМ!$B$33:$B$776,V$47)+'СЕТ СН'!$F$14+СВЦЭМ!$D$10+'СЕТ СН'!$F$6-'СЕТ СН'!$F$26</f>
        <v>860.24876597999992</v>
      </c>
      <c r="W71" s="36">
        <f>SUMIFS(СВЦЭМ!$D$33:$D$776,СВЦЭМ!$A$33:$A$776,$A71,СВЦЭМ!$B$33:$B$776,W$47)+'СЕТ СН'!$F$14+СВЦЭМ!$D$10+'СЕТ СН'!$F$6-'СЕТ СН'!$F$26</f>
        <v>870.4876150099999</v>
      </c>
      <c r="X71" s="36">
        <f>SUMIFS(СВЦЭМ!$D$33:$D$776,СВЦЭМ!$A$33:$A$776,$A71,СВЦЭМ!$B$33:$B$776,X$47)+'СЕТ СН'!$F$14+СВЦЭМ!$D$10+'СЕТ СН'!$F$6-'СЕТ СН'!$F$26</f>
        <v>870.75199956999995</v>
      </c>
      <c r="Y71" s="36">
        <f>SUMIFS(СВЦЭМ!$D$33:$D$776,СВЦЭМ!$A$33:$A$776,$A71,СВЦЭМ!$B$33:$B$776,Y$47)+'СЕТ СН'!$F$14+СВЦЭМ!$D$10+'СЕТ СН'!$F$6-'СЕТ СН'!$F$26</f>
        <v>895.87696258999995</v>
      </c>
    </row>
    <row r="72" spans="1:25" ht="15.75" x14ac:dyDescent="0.2">
      <c r="A72" s="35">
        <f t="shared" si="1"/>
        <v>44160</v>
      </c>
      <c r="B72" s="36">
        <f>SUMIFS(СВЦЭМ!$D$33:$D$776,СВЦЭМ!$A$33:$A$776,$A72,СВЦЭМ!$B$33:$B$776,B$47)+'СЕТ СН'!$F$14+СВЦЭМ!$D$10+'СЕТ СН'!$F$6-'СЕТ СН'!$F$26</f>
        <v>935.00766773999999</v>
      </c>
      <c r="C72" s="36">
        <f>SUMIFS(СВЦЭМ!$D$33:$D$776,СВЦЭМ!$A$33:$A$776,$A72,СВЦЭМ!$B$33:$B$776,C$47)+'СЕТ СН'!$F$14+СВЦЭМ!$D$10+'СЕТ СН'!$F$6-'СЕТ СН'!$F$26</f>
        <v>1010.16058671</v>
      </c>
      <c r="D72" s="36">
        <f>SUMIFS(СВЦЭМ!$D$33:$D$776,СВЦЭМ!$A$33:$A$776,$A72,СВЦЭМ!$B$33:$B$776,D$47)+'СЕТ СН'!$F$14+СВЦЭМ!$D$10+'СЕТ СН'!$F$6-'СЕТ СН'!$F$26</f>
        <v>1060.7623887</v>
      </c>
      <c r="E72" s="36">
        <f>SUMIFS(СВЦЭМ!$D$33:$D$776,СВЦЭМ!$A$33:$A$776,$A72,СВЦЭМ!$B$33:$B$776,E$47)+'СЕТ СН'!$F$14+СВЦЭМ!$D$10+'СЕТ СН'!$F$6-'СЕТ СН'!$F$26</f>
        <v>1069.3335497400001</v>
      </c>
      <c r="F72" s="36">
        <f>SUMIFS(СВЦЭМ!$D$33:$D$776,СВЦЭМ!$A$33:$A$776,$A72,СВЦЭМ!$B$33:$B$776,F$47)+'СЕТ СН'!$F$14+СВЦЭМ!$D$10+'СЕТ СН'!$F$6-'СЕТ СН'!$F$26</f>
        <v>1063.6637732700001</v>
      </c>
      <c r="G72" s="36">
        <f>SUMIFS(СВЦЭМ!$D$33:$D$776,СВЦЭМ!$A$33:$A$776,$A72,СВЦЭМ!$B$33:$B$776,G$47)+'СЕТ СН'!$F$14+СВЦЭМ!$D$10+'СЕТ СН'!$F$6-'СЕТ СН'!$F$26</f>
        <v>1053.07559861</v>
      </c>
      <c r="H72" s="36">
        <f>SUMIFS(СВЦЭМ!$D$33:$D$776,СВЦЭМ!$A$33:$A$776,$A72,СВЦЭМ!$B$33:$B$776,H$47)+'СЕТ СН'!$F$14+СВЦЭМ!$D$10+'СЕТ СН'!$F$6-'СЕТ СН'!$F$26</f>
        <v>1030.1626863500001</v>
      </c>
      <c r="I72" s="36">
        <f>SUMIFS(СВЦЭМ!$D$33:$D$776,СВЦЭМ!$A$33:$A$776,$A72,СВЦЭМ!$B$33:$B$776,I$47)+'СЕТ СН'!$F$14+СВЦЭМ!$D$10+'СЕТ СН'!$F$6-'СЕТ СН'!$F$26</f>
        <v>993.74716614999988</v>
      </c>
      <c r="J72" s="36">
        <f>SUMIFS(СВЦЭМ!$D$33:$D$776,СВЦЭМ!$A$33:$A$776,$A72,СВЦЭМ!$B$33:$B$776,J$47)+'СЕТ СН'!$F$14+СВЦЭМ!$D$10+'СЕТ СН'!$F$6-'СЕТ СН'!$F$26</f>
        <v>978.40775901000006</v>
      </c>
      <c r="K72" s="36">
        <f>SUMIFS(СВЦЭМ!$D$33:$D$776,СВЦЭМ!$A$33:$A$776,$A72,СВЦЭМ!$B$33:$B$776,K$47)+'СЕТ СН'!$F$14+СВЦЭМ!$D$10+'СЕТ СН'!$F$6-'СЕТ СН'!$F$26</f>
        <v>970.20558550999999</v>
      </c>
      <c r="L72" s="36">
        <f>SUMIFS(СВЦЭМ!$D$33:$D$776,СВЦЭМ!$A$33:$A$776,$A72,СВЦЭМ!$B$33:$B$776,L$47)+'СЕТ СН'!$F$14+СВЦЭМ!$D$10+'СЕТ СН'!$F$6-'СЕТ СН'!$F$26</f>
        <v>939.79699353000001</v>
      </c>
      <c r="M72" s="36">
        <f>SUMIFS(СВЦЭМ!$D$33:$D$776,СВЦЭМ!$A$33:$A$776,$A72,СВЦЭМ!$B$33:$B$776,M$47)+'СЕТ СН'!$F$14+СВЦЭМ!$D$10+'СЕТ СН'!$F$6-'СЕТ СН'!$F$26</f>
        <v>892.53126535999991</v>
      </c>
      <c r="N72" s="36">
        <f>SUMIFS(СВЦЭМ!$D$33:$D$776,СВЦЭМ!$A$33:$A$776,$A72,СВЦЭМ!$B$33:$B$776,N$47)+'СЕТ СН'!$F$14+СВЦЭМ!$D$10+'СЕТ СН'!$F$6-'СЕТ СН'!$F$26</f>
        <v>879.10802669999998</v>
      </c>
      <c r="O72" s="36">
        <f>SUMIFS(СВЦЭМ!$D$33:$D$776,СВЦЭМ!$A$33:$A$776,$A72,СВЦЭМ!$B$33:$B$776,O$47)+'СЕТ СН'!$F$14+СВЦЭМ!$D$10+'СЕТ СН'!$F$6-'СЕТ СН'!$F$26</f>
        <v>894.74426479999988</v>
      </c>
      <c r="P72" s="36">
        <f>SUMIFS(СВЦЭМ!$D$33:$D$776,СВЦЭМ!$A$33:$A$776,$A72,СВЦЭМ!$B$33:$B$776,P$47)+'СЕТ СН'!$F$14+СВЦЭМ!$D$10+'СЕТ СН'!$F$6-'СЕТ СН'!$F$26</f>
        <v>902.44420325999999</v>
      </c>
      <c r="Q72" s="36">
        <f>SUMIFS(СВЦЭМ!$D$33:$D$776,СВЦЭМ!$A$33:$A$776,$A72,СВЦЭМ!$B$33:$B$776,Q$47)+'СЕТ СН'!$F$14+СВЦЭМ!$D$10+'СЕТ СН'!$F$6-'СЕТ СН'!$F$26</f>
        <v>901.64412233000007</v>
      </c>
      <c r="R72" s="36">
        <f>SUMIFS(СВЦЭМ!$D$33:$D$776,СВЦЭМ!$A$33:$A$776,$A72,СВЦЭМ!$B$33:$B$776,R$47)+'СЕТ СН'!$F$14+СВЦЭМ!$D$10+'СЕТ СН'!$F$6-'СЕТ СН'!$F$26</f>
        <v>900.81209323999997</v>
      </c>
      <c r="S72" s="36">
        <f>SUMIFS(СВЦЭМ!$D$33:$D$776,СВЦЭМ!$A$33:$A$776,$A72,СВЦЭМ!$B$33:$B$776,S$47)+'СЕТ СН'!$F$14+СВЦЭМ!$D$10+'СЕТ СН'!$F$6-'СЕТ СН'!$F$26</f>
        <v>888.17358433000004</v>
      </c>
      <c r="T72" s="36">
        <f>SUMIFS(СВЦЭМ!$D$33:$D$776,СВЦЭМ!$A$33:$A$776,$A72,СВЦЭМ!$B$33:$B$776,T$47)+'СЕТ СН'!$F$14+СВЦЭМ!$D$10+'СЕТ СН'!$F$6-'СЕТ СН'!$F$26</f>
        <v>900.74103977000004</v>
      </c>
      <c r="U72" s="36">
        <f>SUMIFS(СВЦЭМ!$D$33:$D$776,СВЦЭМ!$A$33:$A$776,$A72,СВЦЭМ!$B$33:$B$776,U$47)+'СЕТ СН'!$F$14+СВЦЭМ!$D$10+'СЕТ СН'!$F$6-'СЕТ СН'!$F$26</f>
        <v>895.85479127000008</v>
      </c>
      <c r="V72" s="36">
        <f>SUMIFS(СВЦЭМ!$D$33:$D$776,СВЦЭМ!$A$33:$A$776,$A72,СВЦЭМ!$B$33:$B$776,V$47)+'СЕТ СН'!$F$14+СВЦЭМ!$D$10+'СЕТ СН'!$F$6-'СЕТ СН'!$F$26</f>
        <v>882.85324295999999</v>
      </c>
      <c r="W72" s="36">
        <f>SUMIFS(СВЦЭМ!$D$33:$D$776,СВЦЭМ!$A$33:$A$776,$A72,СВЦЭМ!$B$33:$B$776,W$47)+'СЕТ СН'!$F$14+СВЦЭМ!$D$10+'СЕТ СН'!$F$6-'СЕТ СН'!$F$26</f>
        <v>887.17968842000005</v>
      </c>
      <c r="X72" s="36">
        <f>SUMIFS(СВЦЭМ!$D$33:$D$776,СВЦЭМ!$A$33:$A$776,$A72,СВЦЭМ!$B$33:$B$776,X$47)+'СЕТ СН'!$F$14+СВЦЭМ!$D$10+'СЕТ СН'!$F$6-'СЕТ СН'!$F$26</f>
        <v>900.68745416999991</v>
      </c>
      <c r="Y72" s="36">
        <f>SUMIFS(СВЦЭМ!$D$33:$D$776,СВЦЭМ!$A$33:$A$776,$A72,СВЦЭМ!$B$33:$B$776,Y$47)+'СЕТ СН'!$F$14+СВЦЭМ!$D$10+'СЕТ СН'!$F$6-'СЕТ СН'!$F$26</f>
        <v>919.69323603999987</v>
      </c>
    </row>
    <row r="73" spans="1:25" ht="15.75" x14ac:dyDescent="0.2">
      <c r="A73" s="35">
        <f t="shared" si="1"/>
        <v>44161</v>
      </c>
      <c r="B73" s="36">
        <f>SUMIFS(СВЦЭМ!$D$33:$D$776,СВЦЭМ!$A$33:$A$776,$A73,СВЦЭМ!$B$33:$B$776,B$47)+'СЕТ СН'!$F$14+СВЦЭМ!$D$10+'СЕТ СН'!$F$6-'СЕТ СН'!$F$26</f>
        <v>917.36018439999998</v>
      </c>
      <c r="C73" s="36">
        <f>SUMIFS(СВЦЭМ!$D$33:$D$776,СВЦЭМ!$A$33:$A$776,$A73,СВЦЭМ!$B$33:$B$776,C$47)+'СЕТ СН'!$F$14+СВЦЭМ!$D$10+'СЕТ СН'!$F$6-'СЕТ СН'!$F$26</f>
        <v>994.88310412999999</v>
      </c>
      <c r="D73" s="36">
        <f>SUMIFS(СВЦЭМ!$D$33:$D$776,СВЦЭМ!$A$33:$A$776,$A73,СВЦЭМ!$B$33:$B$776,D$47)+'СЕТ СН'!$F$14+СВЦЭМ!$D$10+'СЕТ СН'!$F$6-'СЕТ СН'!$F$26</f>
        <v>1051.89668665</v>
      </c>
      <c r="E73" s="36">
        <f>SUMIFS(СВЦЭМ!$D$33:$D$776,СВЦЭМ!$A$33:$A$776,$A73,СВЦЭМ!$B$33:$B$776,E$47)+'СЕТ СН'!$F$14+СВЦЭМ!$D$10+'СЕТ СН'!$F$6-'СЕТ СН'!$F$26</f>
        <v>1060.6490153299999</v>
      </c>
      <c r="F73" s="36">
        <f>SUMIFS(СВЦЭМ!$D$33:$D$776,СВЦЭМ!$A$33:$A$776,$A73,СВЦЭМ!$B$33:$B$776,F$47)+'СЕТ СН'!$F$14+СВЦЭМ!$D$10+'СЕТ СН'!$F$6-'СЕТ СН'!$F$26</f>
        <v>1053.0364651299999</v>
      </c>
      <c r="G73" s="36">
        <f>SUMIFS(СВЦЭМ!$D$33:$D$776,СВЦЭМ!$A$33:$A$776,$A73,СВЦЭМ!$B$33:$B$776,G$47)+'СЕТ СН'!$F$14+СВЦЭМ!$D$10+'СЕТ СН'!$F$6-'СЕТ СН'!$F$26</f>
        <v>1032.2175923099999</v>
      </c>
      <c r="H73" s="36">
        <f>SUMIFS(СВЦЭМ!$D$33:$D$776,СВЦЭМ!$A$33:$A$776,$A73,СВЦЭМ!$B$33:$B$776,H$47)+'СЕТ СН'!$F$14+СВЦЭМ!$D$10+'СЕТ СН'!$F$6-'СЕТ СН'!$F$26</f>
        <v>1005.38031155</v>
      </c>
      <c r="I73" s="36">
        <f>SUMIFS(СВЦЭМ!$D$33:$D$776,СВЦЭМ!$A$33:$A$776,$A73,СВЦЭМ!$B$33:$B$776,I$47)+'СЕТ СН'!$F$14+СВЦЭМ!$D$10+'СЕТ СН'!$F$6-'СЕТ СН'!$F$26</f>
        <v>973.62496332000001</v>
      </c>
      <c r="J73" s="36">
        <f>SUMIFS(СВЦЭМ!$D$33:$D$776,СВЦЭМ!$A$33:$A$776,$A73,СВЦЭМ!$B$33:$B$776,J$47)+'СЕТ СН'!$F$14+СВЦЭМ!$D$10+'СЕТ СН'!$F$6-'СЕТ СН'!$F$26</f>
        <v>954.60845231000008</v>
      </c>
      <c r="K73" s="36">
        <f>SUMIFS(СВЦЭМ!$D$33:$D$776,СВЦЭМ!$A$33:$A$776,$A73,СВЦЭМ!$B$33:$B$776,K$47)+'СЕТ СН'!$F$14+СВЦЭМ!$D$10+'СЕТ СН'!$F$6-'СЕТ СН'!$F$26</f>
        <v>957.04490658000009</v>
      </c>
      <c r="L73" s="36">
        <f>SUMIFS(СВЦЭМ!$D$33:$D$776,СВЦЭМ!$A$33:$A$776,$A73,СВЦЭМ!$B$33:$B$776,L$47)+'СЕТ СН'!$F$14+СВЦЭМ!$D$10+'СЕТ СН'!$F$6-'СЕТ СН'!$F$26</f>
        <v>929.00349301000006</v>
      </c>
      <c r="M73" s="36">
        <f>SUMIFS(СВЦЭМ!$D$33:$D$776,СВЦЭМ!$A$33:$A$776,$A73,СВЦЭМ!$B$33:$B$776,M$47)+'СЕТ СН'!$F$14+СВЦЭМ!$D$10+'СЕТ СН'!$F$6-'СЕТ СН'!$F$26</f>
        <v>893.35911714999997</v>
      </c>
      <c r="N73" s="36">
        <f>SUMIFS(СВЦЭМ!$D$33:$D$776,СВЦЭМ!$A$33:$A$776,$A73,СВЦЭМ!$B$33:$B$776,N$47)+'СЕТ СН'!$F$14+СВЦЭМ!$D$10+'СЕТ СН'!$F$6-'СЕТ СН'!$F$26</f>
        <v>901.53505298999994</v>
      </c>
      <c r="O73" s="36">
        <f>SUMIFS(СВЦЭМ!$D$33:$D$776,СВЦЭМ!$A$33:$A$776,$A73,СВЦЭМ!$B$33:$B$776,O$47)+'СЕТ СН'!$F$14+СВЦЭМ!$D$10+'СЕТ СН'!$F$6-'СЕТ СН'!$F$26</f>
        <v>905.45934620999992</v>
      </c>
      <c r="P73" s="36">
        <f>SUMIFS(СВЦЭМ!$D$33:$D$776,СВЦЭМ!$A$33:$A$776,$A73,СВЦЭМ!$B$33:$B$776,P$47)+'СЕТ СН'!$F$14+СВЦЭМ!$D$10+'СЕТ СН'!$F$6-'СЕТ СН'!$F$26</f>
        <v>907.79558810000003</v>
      </c>
      <c r="Q73" s="36">
        <f>SUMIFS(СВЦЭМ!$D$33:$D$776,СВЦЭМ!$A$33:$A$776,$A73,СВЦЭМ!$B$33:$B$776,Q$47)+'СЕТ СН'!$F$14+СВЦЭМ!$D$10+'СЕТ СН'!$F$6-'СЕТ СН'!$F$26</f>
        <v>909.73620295000001</v>
      </c>
      <c r="R73" s="36">
        <f>SUMIFS(СВЦЭМ!$D$33:$D$776,СВЦЭМ!$A$33:$A$776,$A73,СВЦЭМ!$B$33:$B$776,R$47)+'СЕТ СН'!$F$14+СВЦЭМ!$D$10+'СЕТ СН'!$F$6-'СЕТ СН'!$F$26</f>
        <v>896.44203076000008</v>
      </c>
      <c r="S73" s="36">
        <f>SUMIFS(СВЦЭМ!$D$33:$D$776,СВЦЭМ!$A$33:$A$776,$A73,СВЦЭМ!$B$33:$B$776,S$47)+'СЕТ СН'!$F$14+СВЦЭМ!$D$10+'СЕТ СН'!$F$6-'СЕТ СН'!$F$26</f>
        <v>877.97797134000007</v>
      </c>
      <c r="T73" s="36">
        <f>SUMIFS(СВЦЭМ!$D$33:$D$776,СВЦЭМ!$A$33:$A$776,$A73,СВЦЭМ!$B$33:$B$776,T$47)+'СЕТ СН'!$F$14+СВЦЭМ!$D$10+'СЕТ СН'!$F$6-'СЕТ СН'!$F$26</f>
        <v>894.84422965999988</v>
      </c>
      <c r="U73" s="36">
        <f>SUMIFS(СВЦЭМ!$D$33:$D$776,СВЦЭМ!$A$33:$A$776,$A73,СВЦЭМ!$B$33:$B$776,U$47)+'СЕТ СН'!$F$14+СВЦЭМ!$D$10+'СЕТ СН'!$F$6-'СЕТ СН'!$F$26</f>
        <v>884.90942356999994</v>
      </c>
      <c r="V73" s="36">
        <f>SUMIFS(СВЦЭМ!$D$33:$D$776,СВЦЭМ!$A$33:$A$776,$A73,СВЦЭМ!$B$33:$B$776,V$47)+'СЕТ СН'!$F$14+СВЦЭМ!$D$10+'СЕТ СН'!$F$6-'СЕТ СН'!$F$26</f>
        <v>871.50825916999997</v>
      </c>
      <c r="W73" s="36">
        <f>SUMIFS(СВЦЭМ!$D$33:$D$776,СВЦЭМ!$A$33:$A$776,$A73,СВЦЭМ!$B$33:$B$776,W$47)+'СЕТ СН'!$F$14+СВЦЭМ!$D$10+'СЕТ СН'!$F$6-'СЕТ СН'!$F$26</f>
        <v>896.44838123</v>
      </c>
      <c r="X73" s="36">
        <f>SUMIFS(СВЦЭМ!$D$33:$D$776,СВЦЭМ!$A$33:$A$776,$A73,СВЦЭМ!$B$33:$B$776,X$47)+'СЕТ СН'!$F$14+СВЦЭМ!$D$10+'СЕТ СН'!$F$6-'СЕТ СН'!$F$26</f>
        <v>903.72088411999994</v>
      </c>
      <c r="Y73" s="36">
        <f>SUMIFS(СВЦЭМ!$D$33:$D$776,СВЦЭМ!$A$33:$A$776,$A73,СВЦЭМ!$B$33:$B$776,Y$47)+'СЕТ СН'!$F$14+СВЦЭМ!$D$10+'СЕТ СН'!$F$6-'СЕТ СН'!$F$26</f>
        <v>917.56683113000008</v>
      </c>
    </row>
    <row r="74" spans="1:25" ht="15.75" x14ac:dyDescent="0.2">
      <c r="A74" s="35">
        <f t="shared" si="1"/>
        <v>44162</v>
      </c>
      <c r="B74" s="36">
        <f>SUMIFS(СВЦЭМ!$D$33:$D$776,СВЦЭМ!$A$33:$A$776,$A74,СВЦЭМ!$B$33:$B$776,B$47)+'СЕТ СН'!$F$14+СВЦЭМ!$D$10+'СЕТ СН'!$F$6-'СЕТ СН'!$F$26</f>
        <v>920.91543148999995</v>
      </c>
      <c r="C74" s="36">
        <f>SUMIFS(СВЦЭМ!$D$33:$D$776,СВЦЭМ!$A$33:$A$776,$A74,СВЦЭМ!$B$33:$B$776,C$47)+'СЕТ СН'!$F$14+СВЦЭМ!$D$10+'СЕТ СН'!$F$6-'СЕТ СН'!$F$26</f>
        <v>1003.4744426899999</v>
      </c>
      <c r="D74" s="36">
        <f>SUMIFS(СВЦЭМ!$D$33:$D$776,СВЦЭМ!$A$33:$A$776,$A74,СВЦЭМ!$B$33:$B$776,D$47)+'СЕТ СН'!$F$14+СВЦЭМ!$D$10+'СЕТ СН'!$F$6-'СЕТ СН'!$F$26</f>
        <v>1062.6389669299999</v>
      </c>
      <c r="E74" s="36">
        <f>SUMIFS(СВЦЭМ!$D$33:$D$776,СВЦЭМ!$A$33:$A$776,$A74,СВЦЭМ!$B$33:$B$776,E$47)+'СЕТ СН'!$F$14+СВЦЭМ!$D$10+'СЕТ СН'!$F$6-'СЕТ СН'!$F$26</f>
        <v>1074.14934169</v>
      </c>
      <c r="F74" s="36">
        <f>SUMIFS(СВЦЭМ!$D$33:$D$776,СВЦЭМ!$A$33:$A$776,$A74,СВЦЭМ!$B$33:$B$776,F$47)+'СЕТ СН'!$F$14+СВЦЭМ!$D$10+'СЕТ СН'!$F$6-'СЕТ СН'!$F$26</f>
        <v>1076.97898837</v>
      </c>
      <c r="G74" s="36">
        <f>SUMIFS(СВЦЭМ!$D$33:$D$776,СВЦЭМ!$A$33:$A$776,$A74,СВЦЭМ!$B$33:$B$776,G$47)+'СЕТ СН'!$F$14+СВЦЭМ!$D$10+'СЕТ СН'!$F$6-'СЕТ СН'!$F$26</f>
        <v>1064.94927785</v>
      </c>
      <c r="H74" s="36">
        <f>SUMIFS(СВЦЭМ!$D$33:$D$776,СВЦЭМ!$A$33:$A$776,$A74,СВЦЭМ!$B$33:$B$776,H$47)+'СЕТ СН'!$F$14+СВЦЭМ!$D$10+'СЕТ СН'!$F$6-'СЕТ СН'!$F$26</f>
        <v>1019.2609810900001</v>
      </c>
      <c r="I74" s="36">
        <f>SUMIFS(СВЦЭМ!$D$33:$D$776,СВЦЭМ!$A$33:$A$776,$A74,СВЦЭМ!$B$33:$B$776,I$47)+'СЕТ СН'!$F$14+СВЦЭМ!$D$10+'СЕТ СН'!$F$6-'СЕТ СН'!$F$26</f>
        <v>982.99804145000007</v>
      </c>
      <c r="J74" s="36">
        <f>SUMIFS(СВЦЭМ!$D$33:$D$776,СВЦЭМ!$A$33:$A$776,$A74,СВЦЭМ!$B$33:$B$776,J$47)+'СЕТ СН'!$F$14+СВЦЭМ!$D$10+'СЕТ СН'!$F$6-'СЕТ СН'!$F$26</f>
        <v>976.12048830999993</v>
      </c>
      <c r="K74" s="36">
        <f>SUMIFS(СВЦЭМ!$D$33:$D$776,СВЦЭМ!$A$33:$A$776,$A74,СВЦЭМ!$B$33:$B$776,K$47)+'СЕТ СН'!$F$14+СВЦЭМ!$D$10+'СЕТ СН'!$F$6-'СЕТ СН'!$F$26</f>
        <v>978.47396817000003</v>
      </c>
      <c r="L74" s="36">
        <f>SUMIFS(СВЦЭМ!$D$33:$D$776,СВЦЭМ!$A$33:$A$776,$A74,СВЦЭМ!$B$33:$B$776,L$47)+'СЕТ СН'!$F$14+СВЦЭМ!$D$10+'СЕТ СН'!$F$6-'СЕТ СН'!$F$26</f>
        <v>949.24293057</v>
      </c>
      <c r="M74" s="36">
        <f>SUMIFS(СВЦЭМ!$D$33:$D$776,СВЦЭМ!$A$33:$A$776,$A74,СВЦЭМ!$B$33:$B$776,M$47)+'СЕТ СН'!$F$14+СВЦЭМ!$D$10+'СЕТ СН'!$F$6-'СЕТ СН'!$F$26</f>
        <v>899.89087653000001</v>
      </c>
      <c r="N74" s="36">
        <f>SUMIFS(СВЦЭМ!$D$33:$D$776,СВЦЭМ!$A$33:$A$776,$A74,СВЦЭМ!$B$33:$B$776,N$47)+'СЕТ СН'!$F$14+СВЦЭМ!$D$10+'СЕТ СН'!$F$6-'СЕТ СН'!$F$26</f>
        <v>885.28430230000004</v>
      </c>
      <c r="O74" s="36">
        <f>SUMIFS(СВЦЭМ!$D$33:$D$776,СВЦЭМ!$A$33:$A$776,$A74,СВЦЭМ!$B$33:$B$776,O$47)+'СЕТ СН'!$F$14+СВЦЭМ!$D$10+'СЕТ СН'!$F$6-'СЕТ СН'!$F$26</f>
        <v>886.66683560000001</v>
      </c>
      <c r="P74" s="36">
        <f>SUMIFS(СВЦЭМ!$D$33:$D$776,СВЦЭМ!$A$33:$A$776,$A74,СВЦЭМ!$B$33:$B$776,P$47)+'СЕТ СН'!$F$14+СВЦЭМ!$D$10+'СЕТ СН'!$F$6-'СЕТ СН'!$F$26</f>
        <v>898.56017460999988</v>
      </c>
      <c r="Q74" s="36">
        <f>SUMIFS(СВЦЭМ!$D$33:$D$776,СВЦЭМ!$A$33:$A$776,$A74,СВЦЭМ!$B$33:$B$776,Q$47)+'СЕТ СН'!$F$14+СВЦЭМ!$D$10+'СЕТ СН'!$F$6-'СЕТ СН'!$F$26</f>
        <v>907.82621683000002</v>
      </c>
      <c r="R74" s="36">
        <f>SUMIFS(СВЦЭМ!$D$33:$D$776,СВЦЭМ!$A$33:$A$776,$A74,СВЦЭМ!$B$33:$B$776,R$47)+'СЕТ СН'!$F$14+СВЦЭМ!$D$10+'СЕТ СН'!$F$6-'СЕТ СН'!$F$26</f>
        <v>903.21463119000009</v>
      </c>
      <c r="S74" s="36">
        <f>SUMIFS(СВЦЭМ!$D$33:$D$776,СВЦЭМ!$A$33:$A$776,$A74,СВЦЭМ!$B$33:$B$776,S$47)+'СЕТ СН'!$F$14+СВЦЭМ!$D$10+'СЕТ СН'!$F$6-'СЕТ СН'!$F$26</f>
        <v>881.64511758000003</v>
      </c>
      <c r="T74" s="36">
        <f>SUMIFS(СВЦЭМ!$D$33:$D$776,СВЦЭМ!$A$33:$A$776,$A74,СВЦЭМ!$B$33:$B$776,T$47)+'СЕТ СН'!$F$14+СВЦЭМ!$D$10+'СЕТ СН'!$F$6-'СЕТ СН'!$F$26</f>
        <v>863.01514184000007</v>
      </c>
      <c r="U74" s="36">
        <f>SUMIFS(СВЦЭМ!$D$33:$D$776,СВЦЭМ!$A$33:$A$776,$A74,СВЦЭМ!$B$33:$B$776,U$47)+'СЕТ СН'!$F$14+СВЦЭМ!$D$10+'СЕТ СН'!$F$6-'СЕТ СН'!$F$26</f>
        <v>863.17044224000006</v>
      </c>
      <c r="V74" s="36">
        <f>SUMIFS(СВЦЭМ!$D$33:$D$776,СВЦЭМ!$A$33:$A$776,$A74,СВЦЭМ!$B$33:$B$776,V$47)+'СЕТ СН'!$F$14+СВЦЭМ!$D$10+'СЕТ СН'!$F$6-'СЕТ СН'!$F$26</f>
        <v>861.83099790999995</v>
      </c>
      <c r="W74" s="36">
        <f>SUMIFS(СВЦЭМ!$D$33:$D$776,СВЦЭМ!$A$33:$A$776,$A74,СВЦЭМ!$B$33:$B$776,W$47)+'СЕТ СН'!$F$14+СВЦЭМ!$D$10+'СЕТ СН'!$F$6-'СЕТ СН'!$F$26</f>
        <v>876.07068271999992</v>
      </c>
      <c r="X74" s="36">
        <f>SUMIFS(СВЦЭМ!$D$33:$D$776,СВЦЭМ!$A$33:$A$776,$A74,СВЦЭМ!$B$33:$B$776,X$47)+'СЕТ СН'!$F$14+СВЦЭМ!$D$10+'СЕТ СН'!$F$6-'СЕТ СН'!$F$26</f>
        <v>887.89754831000005</v>
      </c>
      <c r="Y74" s="36">
        <f>SUMIFS(СВЦЭМ!$D$33:$D$776,СВЦЭМ!$A$33:$A$776,$A74,СВЦЭМ!$B$33:$B$776,Y$47)+'СЕТ СН'!$F$14+СВЦЭМ!$D$10+'СЕТ СН'!$F$6-'СЕТ СН'!$F$26</f>
        <v>909.3171281299999</v>
      </c>
    </row>
    <row r="75" spans="1:25" ht="15.75" x14ac:dyDescent="0.2">
      <c r="A75" s="35">
        <f t="shared" si="1"/>
        <v>44163</v>
      </c>
      <c r="B75" s="36">
        <f>SUMIFS(СВЦЭМ!$D$33:$D$776,СВЦЭМ!$A$33:$A$776,$A75,СВЦЭМ!$B$33:$B$776,B$47)+'СЕТ СН'!$F$14+СВЦЭМ!$D$10+'СЕТ СН'!$F$6-'СЕТ СН'!$F$26</f>
        <v>934.14716199999998</v>
      </c>
      <c r="C75" s="36">
        <f>SUMIFS(СВЦЭМ!$D$33:$D$776,СВЦЭМ!$A$33:$A$776,$A75,СВЦЭМ!$B$33:$B$776,C$47)+'СЕТ СН'!$F$14+СВЦЭМ!$D$10+'СЕТ СН'!$F$6-'СЕТ СН'!$F$26</f>
        <v>1002.64977761</v>
      </c>
      <c r="D75" s="36">
        <f>SUMIFS(СВЦЭМ!$D$33:$D$776,СВЦЭМ!$A$33:$A$776,$A75,СВЦЭМ!$B$33:$B$776,D$47)+'СЕТ СН'!$F$14+СВЦЭМ!$D$10+'СЕТ СН'!$F$6-'СЕТ СН'!$F$26</f>
        <v>1048.1425701599999</v>
      </c>
      <c r="E75" s="36">
        <f>SUMIFS(СВЦЭМ!$D$33:$D$776,СВЦЭМ!$A$33:$A$776,$A75,СВЦЭМ!$B$33:$B$776,E$47)+'СЕТ СН'!$F$14+СВЦЭМ!$D$10+'СЕТ СН'!$F$6-'СЕТ СН'!$F$26</f>
        <v>1055.27830015</v>
      </c>
      <c r="F75" s="36">
        <f>SUMIFS(СВЦЭМ!$D$33:$D$776,СВЦЭМ!$A$33:$A$776,$A75,СВЦЭМ!$B$33:$B$776,F$47)+'СЕТ СН'!$F$14+СВЦЭМ!$D$10+'СЕТ СН'!$F$6-'СЕТ СН'!$F$26</f>
        <v>1055.1071566400001</v>
      </c>
      <c r="G75" s="36">
        <f>SUMIFS(СВЦЭМ!$D$33:$D$776,СВЦЭМ!$A$33:$A$776,$A75,СВЦЭМ!$B$33:$B$776,G$47)+'СЕТ СН'!$F$14+СВЦЭМ!$D$10+'СЕТ СН'!$F$6-'СЕТ СН'!$F$26</f>
        <v>1050.6815715499999</v>
      </c>
      <c r="H75" s="36">
        <f>SUMIFS(СВЦЭМ!$D$33:$D$776,СВЦЭМ!$A$33:$A$776,$A75,СВЦЭМ!$B$33:$B$776,H$47)+'СЕТ СН'!$F$14+СВЦЭМ!$D$10+'СЕТ СН'!$F$6-'СЕТ СН'!$F$26</f>
        <v>1035.7319084599999</v>
      </c>
      <c r="I75" s="36">
        <f>SUMIFS(СВЦЭМ!$D$33:$D$776,СВЦЭМ!$A$33:$A$776,$A75,СВЦЭМ!$B$33:$B$776,I$47)+'СЕТ СН'!$F$14+СВЦЭМ!$D$10+'СЕТ СН'!$F$6-'СЕТ СН'!$F$26</f>
        <v>1018.0471810199999</v>
      </c>
      <c r="J75" s="36">
        <f>SUMIFS(СВЦЭМ!$D$33:$D$776,СВЦЭМ!$A$33:$A$776,$A75,СВЦЭМ!$B$33:$B$776,J$47)+'СЕТ СН'!$F$14+СВЦЭМ!$D$10+'СЕТ СН'!$F$6-'СЕТ СН'!$F$26</f>
        <v>995.79083263999996</v>
      </c>
      <c r="K75" s="36">
        <f>SUMIFS(СВЦЭМ!$D$33:$D$776,СВЦЭМ!$A$33:$A$776,$A75,СВЦЭМ!$B$33:$B$776,K$47)+'СЕТ СН'!$F$14+СВЦЭМ!$D$10+'СЕТ СН'!$F$6-'СЕТ СН'!$F$26</f>
        <v>979.26652392999995</v>
      </c>
      <c r="L75" s="36">
        <f>SUMIFS(СВЦЭМ!$D$33:$D$776,СВЦЭМ!$A$33:$A$776,$A75,СВЦЭМ!$B$33:$B$776,L$47)+'СЕТ СН'!$F$14+СВЦЭМ!$D$10+'СЕТ СН'!$F$6-'СЕТ СН'!$F$26</f>
        <v>940.02956962000007</v>
      </c>
      <c r="M75" s="36">
        <f>SUMIFS(СВЦЭМ!$D$33:$D$776,СВЦЭМ!$A$33:$A$776,$A75,СВЦЭМ!$B$33:$B$776,M$47)+'СЕТ СН'!$F$14+СВЦЭМ!$D$10+'СЕТ СН'!$F$6-'СЕТ СН'!$F$26</f>
        <v>895.31176770999991</v>
      </c>
      <c r="N75" s="36">
        <f>SUMIFS(СВЦЭМ!$D$33:$D$776,СВЦЭМ!$A$33:$A$776,$A75,СВЦЭМ!$B$33:$B$776,N$47)+'СЕТ СН'!$F$14+СВЦЭМ!$D$10+'СЕТ СН'!$F$6-'СЕТ СН'!$F$26</f>
        <v>889.83883799</v>
      </c>
      <c r="O75" s="36">
        <f>SUMIFS(СВЦЭМ!$D$33:$D$776,СВЦЭМ!$A$33:$A$776,$A75,СВЦЭМ!$B$33:$B$776,O$47)+'СЕТ СН'!$F$14+СВЦЭМ!$D$10+'СЕТ СН'!$F$6-'СЕТ СН'!$F$26</f>
        <v>901.40161725999997</v>
      </c>
      <c r="P75" s="36">
        <f>SUMIFS(СВЦЭМ!$D$33:$D$776,СВЦЭМ!$A$33:$A$776,$A75,СВЦЭМ!$B$33:$B$776,P$47)+'СЕТ СН'!$F$14+СВЦЭМ!$D$10+'СЕТ СН'!$F$6-'СЕТ СН'!$F$26</f>
        <v>908.30457309000008</v>
      </c>
      <c r="Q75" s="36">
        <f>SUMIFS(СВЦЭМ!$D$33:$D$776,СВЦЭМ!$A$33:$A$776,$A75,СВЦЭМ!$B$33:$B$776,Q$47)+'СЕТ СН'!$F$14+СВЦЭМ!$D$10+'СЕТ СН'!$F$6-'СЕТ СН'!$F$26</f>
        <v>900.65477637000004</v>
      </c>
      <c r="R75" s="36">
        <f>SUMIFS(СВЦЭМ!$D$33:$D$776,СВЦЭМ!$A$33:$A$776,$A75,СВЦЭМ!$B$33:$B$776,R$47)+'СЕТ СН'!$F$14+СВЦЭМ!$D$10+'СЕТ СН'!$F$6-'СЕТ СН'!$F$26</f>
        <v>892.79172369000003</v>
      </c>
      <c r="S75" s="36">
        <f>SUMIFS(СВЦЭМ!$D$33:$D$776,СВЦЭМ!$A$33:$A$776,$A75,СВЦЭМ!$B$33:$B$776,S$47)+'СЕТ СН'!$F$14+СВЦЭМ!$D$10+'СЕТ СН'!$F$6-'СЕТ СН'!$F$26</f>
        <v>873.77052092000008</v>
      </c>
      <c r="T75" s="36">
        <f>SUMIFS(СВЦЭМ!$D$33:$D$776,СВЦЭМ!$A$33:$A$776,$A75,СВЦЭМ!$B$33:$B$776,T$47)+'СЕТ СН'!$F$14+СВЦЭМ!$D$10+'СЕТ СН'!$F$6-'СЕТ СН'!$F$26</f>
        <v>866.84424592999994</v>
      </c>
      <c r="U75" s="36">
        <f>SUMIFS(СВЦЭМ!$D$33:$D$776,СВЦЭМ!$A$33:$A$776,$A75,СВЦЭМ!$B$33:$B$776,U$47)+'СЕТ СН'!$F$14+СВЦЭМ!$D$10+'СЕТ СН'!$F$6-'СЕТ СН'!$F$26</f>
        <v>858.96250443000008</v>
      </c>
      <c r="V75" s="36">
        <f>SUMIFS(СВЦЭМ!$D$33:$D$776,СВЦЭМ!$A$33:$A$776,$A75,СВЦЭМ!$B$33:$B$776,V$47)+'СЕТ СН'!$F$14+СВЦЭМ!$D$10+'СЕТ СН'!$F$6-'СЕТ СН'!$F$26</f>
        <v>856.83549902000004</v>
      </c>
      <c r="W75" s="36">
        <f>SUMIFS(СВЦЭМ!$D$33:$D$776,СВЦЭМ!$A$33:$A$776,$A75,СВЦЭМ!$B$33:$B$776,W$47)+'СЕТ СН'!$F$14+СВЦЭМ!$D$10+'СЕТ СН'!$F$6-'СЕТ СН'!$F$26</f>
        <v>874.94178710000006</v>
      </c>
      <c r="X75" s="36">
        <f>SUMIFS(СВЦЭМ!$D$33:$D$776,СВЦЭМ!$A$33:$A$776,$A75,СВЦЭМ!$B$33:$B$776,X$47)+'СЕТ СН'!$F$14+СВЦЭМ!$D$10+'СЕТ СН'!$F$6-'СЕТ СН'!$F$26</f>
        <v>894.56113056000004</v>
      </c>
      <c r="Y75" s="36">
        <f>SUMIFS(СВЦЭМ!$D$33:$D$776,СВЦЭМ!$A$33:$A$776,$A75,СВЦЭМ!$B$33:$B$776,Y$47)+'СЕТ СН'!$F$14+СВЦЭМ!$D$10+'СЕТ СН'!$F$6-'СЕТ СН'!$F$26</f>
        <v>917.35134173999995</v>
      </c>
    </row>
    <row r="76" spans="1:25" ht="15.75" x14ac:dyDescent="0.2">
      <c r="A76" s="35">
        <f t="shared" si="1"/>
        <v>44164</v>
      </c>
      <c r="B76" s="36">
        <f>SUMIFS(СВЦЭМ!$D$33:$D$776,СВЦЭМ!$A$33:$A$776,$A76,СВЦЭМ!$B$33:$B$776,B$47)+'СЕТ СН'!$F$14+СВЦЭМ!$D$10+'СЕТ СН'!$F$6-'СЕТ СН'!$F$26</f>
        <v>928.40483401000006</v>
      </c>
      <c r="C76" s="36">
        <f>SUMIFS(СВЦЭМ!$D$33:$D$776,СВЦЭМ!$A$33:$A$776,$A76,СВЦЭМ!$B$33:$B$776,C$47)+'СЕТ СН'!$F$14+СВЦЭМ!$D$10+'СЕТ СН'!$F$6-'СЕТ СН'!$F$26</f>
        <v>1007.75875638</v>
      </c>
      <c r="D76" s="36">
        <f>SUMIFS(СВЦЭМ!$D$33:$D$776,СВЦЭМ!$A$33:$A$776,$A76,СВЦЭМ!$B$33:$B$776,D$47)+'СЕТ СН'!$F$14+СВЦЭМ!$D$10+'СЕТ СН'!$F$6-'СЕТ СН'!$F$26</f>
        <v>1060.55064296</v>
      </c>
      <c r="E76" s="36">
        <f>SUMIFS(СВЦЭМ!$D$33:$D$776,СВЦЭМ!$A$33:$A$776,$A76,СВЦЭМ!$B$33:$B$776,E$47)+'СЕТ СН'!$F$14+СВЦЭМ!$D$10+'СЕТ СН'!$F$6-'СЕТ СН'!$F$26</f>
        <v>1071.27069893</v>
      </c>
      <c r="F76" s="36">
        <f>SUMIFS(СВЦЭМ!$D$33:$D$776,СВЦЭМ!$A$33:$A$776,$A76,СВЦЭМ!$B$33:$B$776,F$47)+'СЕТ СН'!$F$14+СВЦЭМ!$D$10+'СЕТ СН'!$F$6-'СЕТ СН'!$F$26</f>
        <v>1069.79000724</v>
      </c>
      <c r="G76" s="36">
        <f>SUMIFS(СВЦЭМ!$D$33:$D$776,СВЦЭМ!$A$33:$A$776,$A76,СВЦЭМ!$B$33:$B$776,G$47)+'СЕТ СН'!$F$14+СВЦЭМ!$D$10+'СЕТ СН'!$F$6-'СЕТ СН'!$F$26</f>
        <v>1066.75209518</v>
      </c>
      <c r="H76" s="36">
        <f>SUMIFS(СВЦЭМ!$D$33:$D$776,СВЦЭМ!$A$33:$A$776,$A76,СВЦЭМ!$B$33:$B$776,H$47)+'СЕТ СН'!$F$14+СВЦЭМ!$D$10+'СЕТ СН'!$F$6-'СЕТ СН'!$F$26</f>
        <v>1051.34393454</v>
      </c>
      <c r="I76" s="36">
        <f>SUMIFS(СВЦЭМ!$D$33:$D$776,СВЦЭМ!$A$33:$A$776,$A76,СВЦЭМ!$B$33:$B$776,I$47)+'СЕТ СН'!$F$14+СВЦЭМ!$D$10+'СЕТ СН'!$F$6-'СЕТ СН'!$F$26</f>
        <v>1025.1099124899999</v>
      </c>
      <c r="J76" s="36">
        <f>SUMIFS(СВЦЭМ!$D$33:$D$776,СВЦЭМ!$A$33:$A$776,$A76,СВЦЭМ!$B$33:$B$776,J$47)+'СЕТ СН'!$F$14+СВЦЭМ!$D$10+'СЕТ СН'!$F$6-'СЕТ СН'!$F$26</f>
        <v>987.29248964999988</v>
      </c>
      <c r="K76" s="36">
        <f>SUMIFS(СВЦЭМ!$D$33:$D$776,СВЦЭМ!$A$33:$A$776,$A76,СВЦЭМ!$B$33:$B$776,K$47)+'СЕТ СН'!$F$14+СВЦЭМ!$D$10+'СЕТ СН'!$F$6-'СЕТ СН'!$F$26</f>
        <v>971.03876124999988</v>
      </c>
      <c r="L76" s="36">
        <f>SUMIFS(СВЦЭМ!$D$33:$D$776,СВЦЭМ!$A$33:$A$776,$A76,СВЦЭМ!$B$33:$B$776,L$47)+'СЕТ СН'!$F$14+СВЦЭМ!$D$10+'СЕТ СН'!$F$6-'СЕТ СН'!$F$26</f>
        <v>929.29672434000008</v>
      </c>
      <c r="M76" s="36">
        <f>SUMIFS(СВЦЭМ!$D$33:$D$776,СВЦЭМ!$A$33:$A$776,$A76,СВЦЭМ!$B$33:$B$776,M$47)+'СЕТ СН'!$F$14+СВЦЭМ!$D$10+'СЕТ СН'!$F$6-'СЕТ СН'!$F$26</f>
        <v>887.13076580000006</v>
      </c>
      <c r="N76" s="36">
        <f>SUMIFS(СВЦЭМ!$D$33:$D$776,СВЦЭМ!$A$33:$A$776,$A76,СВЦЭМ!$B$33:$B$776,N$47)+'СЕТ СН'!$F$14+СВЦЭМ!$D$10+'СЕТ СН'!$F$6-'СЕТ СН'!$F$26</f>
        <v>874.11318123000001</v>
      </c>
      <c r="O76" s="36">
        <f>SUMIFS(СВЦЭМ!$D$33:$D$776,СВЦЭМ!$A$33:$A$776,$A76,СВЦЭМ!$B$33:$B$776,O$47)+'СЕТ СН'!$F$14+СВЦЭМ!$D$10+'СЕТ СН'!$F$6-'СЕТ СН'!$F$26</f>
        <v>890.07216489000007</v>
      </c>
      <c r="P76" s="36">
        <f>SUMIFS(СВЦЭМ!$D$33:$D$776,СВЦЭМ!$A$33:$A$776,$A76,СВЦЭМ!$B$33:$B$776,P$47)+'СЕТ СН'!$F$14+СВЦЭМ!$D$10+'СЕТ СН'!$F$6-'СЕТ СН'!$F$26</f>
        <v>899.71303975000001</v>
      </c>
      <c r="Q76" s="36">
        <f>SUMIFS(СВЦЭМ!$D$33:$D$776,СВЦЭМ!$A$33:$A$776,$A76,СВЦЭМ!$B$33:$B$776,Q$47)+'СЕТ СН'!$F$14+СВЦЭМ!$D$10+'СЕТ СН'!$F$6-'СЕТ СН'!$F$26</f>
        <v>899.13514239000006</v>
      </c>
      <c r="R76" s="36">
        <f>SUMIFS(СВЦЭМ!$D$33:$D$776,СВЦЭМ!$A$33:$A$776,$A76,СВЦЭМ!$B$33:$B$776,R$47)+'СЕТ СН'!$F$14+СВЦЭМ!$D$10+'СЕТ СН'!$F$6-'СЕТ СН'!$F$26</f>
        <v>896.02717183000004</v>
      </c>
      <c r="S76" s="36">
        <f>SUMIFS(СВЦЭМ!$D$33:$D$776,СВЦЭМ!$A$33:$A$776,$A76,СВЦЭМ!$B$33:$B$776,S$47)+'СЕТ СН'!$F$14+СВЦЭМ!$D$10+'СЕТ СН'!$F$6-'СЕТ СН'!$F$26</f>
        <v>876.70349013000009</v>
      </c>
      <c r="T76" s="36">
        <f>SUMIFS(СВЦЭМ!$D$33:$D$776,СВЦЭМ!$A$33:$A$776,$A76,СВЦЭМ!$B$33:$B$776,T$47)+'СЕТ СН'!$F$14+СВЦЭМ!$D$10+'СЕТ СН'!$F$6-'СЕТ СН'!$F$26</f>
        <v>853.47738471999992</v>
      </c>
      <c r="U76" s="36">
        <f>SUMIFS(СВЦЭМ!$D$33:$D$776,СВЦЭМ!$A$33:$A$776,$A76,СВЦЭМ!$B$33:$B$776,U$47)+'СЕТ СН'!$F$14+СВЦЭМ!$D$10+'СЕТ СН'!$F$6-'СЕТ СН'!$F$26</f>
        <v>851.94762478000007</v>
      </c>
      <c r="V76" s="36">
        <f>SUMIFS(СВЦЭМ!$D$33:$D$776,СВЦЭМ!$A$33:$A$776,$A76,СВЦЭМ!$B$33:$B$776,V$47)+'СЕТ СН'!$F$14+СВЦЭМ!$D$10+'СЕТ СН'!$F$6-'СЕТ СН'!$F$26</f>
        <v>860.09269709</v>
      </c>
      <c r="W76" s="36">
        <f>SUMIFS(СВЦЭМ!$D$33:$D$776,СВЦЭМ!$A$33:$A$776,$A76,СВЦЭМ!$B$33:$B$776,W$47)+'СЕТ СН'!$F$14+СВЦЭМ!$D$10+'СЕТ СН'!$F$6-'СЕТ СН'!$F$26</f>
        <v>869.27657748000001</v>
      </c>
      <c r="X76" s="36">
        <f>SUMIFS(СВЦЭМ!$D$33:$D$776,СВЦЭМ!$A$33:$A$776,$A76,СВЦЭМ!$B$33:$B$776,X$47)+'СЕТ СН'!$F$14+СВЦЭМ!$D$10+'СЕТ СН'!$F$6-'СЕТ СН'!$F$26</f>
        <v>891.43725889999996</v>
      </c>
      <c r="Y76" s="36">
        <f>SUMIFS(СВЦЭМ!$D$33:$D$776,СВЦЭМ!$A$33:$A$776,$A76,СВЦЭМ!$B$33:$B$776,Y$47)+'СЕТ СН'!$F$14+СВЦЭМ!$D$10+'СЕТ СН'!$F$6-'СЕТ СН'!$F$26</f>
        <v>908.60906621999993</v>
      </c>
    </row>
    <row r="77" spans="1:25" ht="15.75" x14ac:dyDescent="0.2">
      <c r="A77" s="35">
        <f t="shared" si="1"/>
        <v>44165</v>
      </c>
      <c r="B77" s="36">
        <f>SUMIFS(СВЦЭМ!$D$33:$D$776,СВЦЭМ!$A$33:$A$776,$A77,СВЦЭМ!$B$33:$B$776,B$47)+'СЕТ СН'!$F$14+СВЦЭМ!$D$10+'СЕТ СН'!$F$6-'СЕТ СН'!$F$26</f>
        <v>972.55318254999997</v>
      </c>
      <c r="C77" s="36">
        <f>SUMIFS(СВЦЭМ!$D$33:$D$776,СВЦЭМ!$A$33:$A$776,$A77,СВЦЭМ!$B$33:$B$776,C$47)+'СЕТ СН'!$F$14+СВЦЭМ!$D$10+'СЕТ СН'!$F$6-'СЕТ СН'!$F$26</f>
        <v>1043.2513866899999</v>
      </c>
      <c r="D77" s="36">
        <f>SUMIFS(СВЦЭМ!$D$33:$D$776,СВЦЭМ!$A$33:$A$776,$A77,СВЦЭМ!$B$33:$B$776,D$47)+'СЕТ СН'!$F$14+СВЦЭМ!$D$10+'СЕТ СН'!$F$6-'СЕТ СН'!$F$26</f>
        <v>1092.9491427299999</v>
      </c>
      <c r="E77" s="36">
        <f>SUMIFS(СВЦЭМ!$D$33:$D$776,СВЦЭМ!$A$33:$A$776,$A77,СВЦЭМ!$B$33:$B$776,E$47)+'СЕТ СН'!$F$14+СВЦЭМ!$D$10+'СЕТ СН'!$F$6-'СЕТ СН'!$F$26</f>
        <v>1101.0458317199998</v>
      </c>
      <c r="F77" s="36">
        <f>SUMIFS(СВЦЭМ!$D$33:$D$776,СВЦЭМ!$A$33:$A$776,$A77,СВЦЭМ!$B$33:$B$776,F$47)+'СЕТ СН'!$F$14+СВЦЭМ!$D$10+'СЕТ СН'!$F$6-'СЕТ СН'!$F$26</f>
        <v>1096.3975969799999</v>
      </c>
      <c r="G77" s="36">
        <f>SUMIFS(СВЦЭМ!$D$33:$D$776,СВЦЭМ!$A$33:$A$776,$A77,СВЦЭМ!$B$33:$B$776,G$47)+'СЕТ СН'!$F$14+СВЦЭМ!$D$10+'СЕТ СН'!$F$6-'СЕТ СН'!$F$26</f>
        <v>1080.43790384</v>
      </c>
      <c r="H77" s="36">
        <f>SUMIFS(СВЦЭМ!$D$33:$D$776,СВЦЭМ!$A$33:$A$776,$A77,СВЦЭМ!$B$33:$B$776,H$47)+'СЕТ СН'!$F$14+СВЦЭМ!$D$10+'СЕТ СН'!$F$6-'СЕТ СН'!$F$26</f>
        <v>1066.0930588199999</v>
      </c>
      <c r="I77" s="36">
        <f>SUMIFS(СВЦЭМ!$D$33:$D$776,СВЦЭМ!$A$33:$A$776,$A77,СВЦЭМ!$B$33:$B$776,I$47)+'СЕТ СН'!$F$14+СВЦЭМ!$D$10+'СЕТ СН'!$F$6-'СЕТ СН'!$F$26</f>
        <v>1038.34838917</v>
      </c>
      <c r="J77" s="36">
        <f>SUMIFS(СВЦЭМ!$D$33:$D$776,СВЦЭМ!$A$33:$A$776,$A77,СВЦЭМ!$B$33:$B$776,J$47)+'СЕТ СН'!$F$14+СВЦЭМ!$D$10+'СЕТ СН'!$F$6-'СЕТ СН'!$F$26</f>
        <v>1011.6636222499999</v>
      </c>
      <c r="K77" s="36">
        <f>SUMIFS(СВЦЭМ!$D$33:$D$776,СВЦЭМ!$A$33:$A$776,$A77,СВЦЭМ!$B$33:$B$776,K$47)+'СЕТ СН'!$F$14+СВЦЭМ!$D$10+'СЕТ СН'!$F$6-'СЕТ СН'!$F$26</f>
        <v>1003.7198769399999</v>
      </c>
      <c r="L77" s="36">
        <f>SUMIFS(СВЦЭМ!$D$33:$D$776,СВЦЭМ!$A$33:$A$776,$A77,СВЦЭМ!$B$33:$B$776,L$47)+'СЕТ СН'!$F$14+СВЦЭМ!$D$10+'СЕТ СН'!$F$6-'СЕТ СН'!$F$26</f>
        <v>973.16486570999996</v>
      </c>
      <c r="M77" s="36">
        <f>SUMIFS(СВЦЭМ!$D$33:$D$776,СВЦЭМ!$A$33:$A$776,$A77,СВЦЭМ!$B$33:$B$776,M$47)+'СЕТ СН'!$F$14+СВЦЭМ!$D$10+'СЕТ СН'!$F$6-'СЕТ СН'!$F$26</f>
        <v>933.15406577999988</v>
      </c>
      <c r="N77" s="36">
        <f>SUMIFS(СВЦЭМ!$D$33:$D$776,СВЦЭМ!$A$33:$A$776,$A77,СВЦЭМ!$B$33:$B$776,N$47)+'СЕТ СН'!$F$14+СВЦЭМ!$D$10+'СЕТ СН'!$F$6-'СЕТ СН'!$F$26</f>
        <v>919.90513658000009</v>
      </c>
      <c r="O77" s="36">
        <f>SUMIFS(СВЦЭМ!$D$33:$D$776,СВЦЭМ!$A$33:$A$776,$A77,СВЦЭМ!$B$33:$B$776,O$47)+'СЕТ СН'!$F$14+СВЦЭМ!$D$10+'СЕТ СН'!$F$6-'СЕТ СН'!$F$26</f>
        <v>924.64469230000009</v>
      </c>
      <c r="P77" s="36">
        <f>SUMIFS(СВЦЭМ!$D$33:$D$776,СВЦЭМ!$A$33:$A$776,$A77,СВЦЭМ!$B$33:$B$776,P$47)+'СЕТ СН'!$F$14+СВЦЭМ!$D$10+'СЕТ СН'!$F$6-'СЕТ СН'!$F$26</f>
        <v>934.15741490999994</v>
      </c>
      <c r="Q77" s="36">
        <f>SUMIFS(СВЦЭМ!$D$33:$D$776,СВЦЭМ!$A$33:$A$776,$A77,СВЦЭМ!$B$33:$B$776,Q$47)+'СЕТ СН'!$F$14+СВЦЭМ!$D$10+'СЕТ СН'!$F$6-'СЕТ СН'!$F$26</f>
        <v>927.77896181999995</v>
      </c>
      <c r="R77" s="36">
        <f>SUMIFS(СВЦЭМ!$D$33:$D$776,СВЦЭМ!$A$33:$A$776,$A77,СВЦЭМ!$B$33:$B$776,R$47)+'СЕТ СН'!$F$14+СВЦЭМ!$D$10+'СЕТ СН'!$F$6-'СЕТ СН'!$F$26</f>
        <v>915.90256591000002</v>
      </c>
      <c r="S77" s="36">
        <f>SUMIFS(СВЦЭМ!$D$33:$D$776,СВЦЭМ!$A$33:$A$776,$A77,СВЦЭМ!$B$33:$B$776,S$47)+'СЕТ СН'!$F$14+СВЦЭМ!$D$10+'СЕТ СН'!$F$6-'СЕТ СН'!$F$26</f>
        <v>907.25842643999999</v>
      </c>
      <c r="T77" s="36">
        <f>SUMIFS(СВЦЭМ!$D$33:$D$776,СВЦЭМ!$A$33:$A$776,$A77,СВЦЭМ!$B$33:$B$776,T$47)+'СЕТ СН'!$F$14+СВЦЭМ!$D$10+'СЕТ СН'!$F$6-'СЕТ СН'!$F$26</f>
        <v>894.94619770000008</v>
      </c>
      <c r="U77" s="36">
        <f>SUMIFS(СВЦЭМ!$D$33:$D$776,СВЦЭМ!$A$33:$A$776,$A77,СВЦЭМ!$B$33:$B$776,U$47)+'СЕТ СН'!$F$14+СВЦЭМ!$D$10+'СЕТ СН'!$F$6-'СЕТ СН'!$F$26</f>
        <v>893.93510448000006</v>
      </c>
      <c r="V77" s="36">
        <f>SUMIFS(СВЦЭМ!$D$33:$D$776,СВЦЭМ!$A$33:$A$776,$A77,СВЦЭМ!$B$33:$B$776,V$47)+'СЕТ СН'!$F$14+СВЦЭМ!$D$10+'СЕТ СН'!$F$6-'СЕТ СН'!$F$26</f>
        <v>904.18194893000009</v>
      </c>
      <c r="W77" s="36">
        <f>SUMIFS(СВЦЭМ!$D$33:$D$776,СВЦЭМ!$A$33:$A$776,$A77,СВЦЭМ!$B$33:$B$776,W$47)+'СЕТ СН'!$F$14+СВЦЭМ!$D$10+'СЕТ СН'!$F$6-'СЕТ СН'!$F$26</f>
        <v>915.99978929999997</v>
      </c>
      <c r="X77" s="36">
        <f>SUMIFS(СВЦЭМ!$D$33:$D$776,СВЦЭМ!$A$33:$A$776,$A77,СВЦЭМ!$B$33:$B$776,X$47)+'СЕТ СН'!$F$14+СВЦЭМ!$D$10+'СЕТ СН'!$F$6-'СЕТ СН'!$F$26</f>
        <v>921.59233463999999</v>
      </c>
      <c r="Y77" s="36">
        <f>SUMIFS(СВЦЭМ!$D$33:$D$776,СВЦЭМ!$A$33:$A$776,$A77,СВЦЭМ!$B$33:$B$776,Y$47)+'СЕТ СН'!$F$14+СВЦЭМ!$D$10+'СЕТ СН'!$F$6-'СЕТ СН'!$F$26</f>
        <v>941.34331167000005</v>
      </c>
    </row>
    <row r="78" spans="1:25" ht="15.75" hidden="1" x14ac:dyDescent="0.2">
      <c r="A78" s="35">
        <f t="shared" si="1"/>
        <v>44166</v>
      </c>
      <c r="B78" s="36">
        <f>SUMIFS(СВЦЭМ!$D$33:$D$776,СВЦЭМ!$A$33:$A$776,$A78,СВЦЭМ!$B$33:$B$776,B$47)+'СЕТ СН'!$F$14+СВЦЭМ!$D$10+'СЕТ СН'!$F$6-'СЕТ СН'!$F$26</f>
        <v>106.38131551000001</v>
      </c>
      <c r="C78" s="36">
        <f>SUMIFS(СВЦЭМ!$D$33:$D$776,СВЦЭМ!$A$33:$A$776,$A78,СВЦЭМ!$B$33:$B$776,C$47)+'СЕТ СН'!$F$14+СВЦЭМ!$D$10+'СЕТ СН'!$F$6-'СЕТ СН'!$F$26</f>
        <v>106.38131551000001</v>
      </c>
      <c r="D78" s="36">
        <f>SUMIFS(СВЦЭМ!$D$33:$D$776,СВЦЭМ!$A$33:$A$776,$A78,СВЦЭМ!$B$33:$B$776,D$47)+'СЕТ СН'!$F$14+СВЦЭМ!$D$10+'СЕТ СН'!$F$6-'СЕТ СН'!$F$26</f>
        <v>106.38131551000001</v>
      </c>
      <c r="E78" s="36">
        <f>SUMIFS(СВЦЭМ!$D$33:$D$776,СВЦЭМ!$A$33:$A$776,$A78,СВЦЭМ!$B$33:$B$776,E$47)+'СЕТ СН'!$F$14+СВЦЭМ!$D$10+'СЕТ СН'!$F$6-'СЕТ СН'!$F$26</f>
        <v>106.38131551000001</v>
      </c>
      <c r="F78" s="36">
        <f>SUMIFS(СВЦЭМ!$D$33:$D$776,СВЦЭМ!$A$33:$A$776,$A78,СВЦЭМ!$B$33:$B$776,F$47)+'СЕТ СН'!$F$14+СВЦЭМ!$D$10+'СЕТ СН'!$F$6-'СЕТ СН'!$F$26</f>
        <v>106.38131551000001</v>
      </c>
      <c r="G78" s="36">
        <f>SUMIFS(СВЦЭМ!$D$33:$D$776,СВЦЭМ!$A$33:$A$776,$A78,СВЦЭМ!$B$33:$B$776,G$47)+'СЕТ СН'!$F$14+СВЦЭМ!$D$10+'СЕТ СН'!$F$6-'СЕТ СН'!$F$26</f>
        <v>106.38131551000001</v>
      </c>
      <c r="H78" s="36">
        <f>SUMIFS(СВЦЭМ!$D$33:$D$776,СВЦЭМ!$A$33:$A$776,$A78,СВЦЭМ!$B$33:$B$776,H$47)+'СЕТ СН'!$F$14+СВЦЭМ!$D$10+'СЕТ СН'!$F$6-'СЕТ СН'!$F$26</f>
        <v>106.38131551000001</v>
      </c>
      <c r="I78" s="36">
        <f>SUMIFS(СВЦЭМ!$D$33:$D$776,СВЦЭМ!$A$33:$A$776,$A78,СВЦЭМ!$B$33:$B$776,I$47)+'СЕТ СН'!$F$14+СВЦЭМ!$D$10+'СЕТ СН'!$F$6-'СЕТ СН'!$F$26</f>
        <v>106.38131551000001</v>
      </c>
      <c r="J78" s="36">
        <f>SUMIFS(СВЦЭМ!$D$33:$D$776,СВЦЭМ!$A$33:$A$776,$A78,СВЦЭМ!$B$33:$B$776,J$47)+'СЕТ СН'!$F$14+СВЦЭМ!$D$10+'СЕТ СН'!$F$6-'СЕТ СН'!$F$26</f>
        <v>106.38131551000001</v>
      </c>
      <c r="K78" s="36">
        <f>SUMIFS(СВЦЭМ!$D$33:$D$776,СВЦЭМ!$A$33:$A$776,$A78,СВЦЭМ!$B$33:$B$776,K$47)+'СЕТ СН'!$F$14+СВЦЭМ!$D$10+'СЕТ СН'!$F$6-'СЕТ СН'!$F$26</f>
        <v>106.38131551000001</v>
      </c>
      <c r="L78" s="36">
        <f>SUMIFS(СВЦЭМ!$D$33:$D$776,СВЦЭМ!$A$33:$A$776,$A78,СВЦЭМ!$B$33:$B$776,L$47)+'СЕТ СН'!$F$14+СВЦЭМ!$D$10+'СЕТ СН'!$F$6-'СЕТ СН'!$F$26</f>
        <v>106.38131551000001</v>
      </c>
      <c r="M78" s="36">
        <f>SUMIFS(СВЦЭМ!$D$33:$D$776,СВЦЭМ!$A$33:$A$776,$A78,СВЦЭМ!$B$33:$B$776,M$47)+'СЕТ СН'!$F$14+СВЦЭМ!$D$10+'СЕТ СН'!$F$6-'СЕТ СН'!$F$26</f>
        <v>106.38131551000001</v>
      </c>
      <c r="N78" s="36">
        <f>SUMIFS(СВЦЭМ!$D$33:$D$776,СВЦЭМ!$A$33:$A$776,$A78,СВЦЭМ!$B$33:$B$776,N$47)+'СЕТ СН'!$F$14+СВЦЭМ!$D$10+'СЕТ СН'!$F$6-'СЕТ СН'!$F$26</f>
        <v>106.38131551000001</v>
      </c>
      <c r="O78" s="36">
        <f>SUMIFS(СВЦЭМ!$D$33:$D$776,СВЦЭМ!$A$33:$A$776,$A78,СВЦЭМ!$B$33:$B$776,O$47)+'СЕТ СН'!$F$14+СВЦЭМ!$D$10+'СЕТ СН'!$F$6-'СЕТ СН'!$F$26</f>
        <v>106.38131551000001</v>
      </c>
      <c r="P78" s="36">
        <f>SUMIFS(СВЦЭМ!$D$33:$D$776,СВЦЭМ!$A$33:$A$776,$A78,СВЦЭМ!$B$33:$B$776,P$47)+'СЕТ СН'!$F$14+СВЦЭМ!$D$10+'СЕТ СН'!$F$6-'СЕТ СН'!$F$26</f>
        <v>106.38131551000001</v>
      </c>
      <c r="Q78" s="36">
        <f>SUMIFS(СВЦЭМ!$D$33:$D$776,СВЦЭМ!$A$33:$A$776,$A78,СВЦЭМ!$B$33:$B$776,Q$47)+'СЕТ СН'!$F$14+СВЦЭМ!$D$10+'СЕТ СН'!$F$6-'СЕТ СН'!$F$26</f>
        <v>106.38131551000001</v>
      </c>
      <c r="R78" s="36">
        <f>SUMIFS(СВЦЭМ!$D$33:$D$776,СВЦЭМ!$A$33:$A$776,$A78,СВЦЭМ!$B$33:$B$776,R$47)+'СЕТ СН'!$F$14+СВЦЭМ!$D$10+'СЕТ СН'!$F$6-'СЕТ СН'!$F$26</f>
        <v>106.38131551000001</v>
      </c>
      <c r="S78" s="36">
        <f>SUMIFS(СВЦЭМ!$D$33:$D$776,СВЦЭМ!$A$33:$A$776,$A78,СВЦЭМ!$B$33:$B$776,S$47)+'СЕТ СН'!$F$14+СВЦЭМ!$D$10+'СЕТ СН'!$F$6-'СЕТ СН'!$F$26</f>
        <v>106.38131551000001</v>
      </c>
      <c r="T78" s="36">
        <f>SUMIFS(СВЦЭМ!$D$33:$D$776,СВЦЭМ!$A$33:$A$776,$A78,СВЦЭМ!$B$33:$B$776,T$47)+'СЕТ СН'!$F$14+СВЦЭМ!$D$10+'СЕТ СН'!$F$6-'СЕТ СН'!$F$26</f>
        <v>106.38131551000001</v>
      </c>
      <c r="U78" s="36">
        <f>SUMIFS(СВЦЭМ!$D$33:$D$776,СВЦЭМ!$A$33:$A$776,$A78,СВЦЭМ!$B$33:$B$776,U$47)+'СЕТ СН'!$F$14+СВЦЭМ!$D$10+'СЕТ СН'!$F$6-'СЕТ СН'!$F$26</f>
        <v>106.38131551000001</v>
      </c>
      <c r="V78" s="36">
        <f>SUMIFS(СВЦЭМ!$D$33:$D$776,СВЦЭМ!$A$33:$A$776,$A78,СВЦЭМ!$B$33:$B$776,V$47)+'СЕТ СН'!$F$14+СВЦЭМ!$D$10+'СЕТ СН'!$F$6-'СЕТ СН'!$F$26</f>
        <v>106.38131551000001</v>
      </c>
      <c r="W78" s="36">
        <f>SUMIFS(СВЦЭМ!$D$33:$D$776,СВЦЭМ!$A$33:$A$776,$A78,СВЦЭМ!$B$33:$B$776,W$47)+'СЕТ СН'!$F$14+СВЦЭМ!$D$10+'СЕТ СН'!$F$6-'СЕТ СН'!$F$26</f>
        <v>106.38131551000001</v>
      </c>
      <c r="X78" s="36">
        <f>SUMIFS(СВЦЭМ!$D$33:$D$776,СВЦЭМ!$A$33:$A$776,$A78,СВЦЭМ!$B$33:$B$776,X$47)+'СЕТ СН'!$F$14+СВЦЭМ!$D$10+'СЕТ СН'!$F$6-'СЕТ СН'!$F$26</f>
        <v>106.38131551000001</v>
      </c>
      <c r="Y78" s="36">
        <f>SUMIFS(СВЦЭМ!$D$33:$D$776,СВЦЭМ!$A$33:$A$776,$A78,СВЦЭМ!$B$33:$B$776,Y$47)+'СЕТ СН'!$F$14+СВЦЭМ!$D$10+'СЕТ СН'!$F$6-'СЕТ СН'!$F$26</f>
        <v>106.38131551000001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70</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01.11.2020</v>
      </c>
      <c r="B84" s="36">
        <f>SUMIFS(СВЦЭМ!$D$33:$D$776,СВЦЭМ!$A$33:$A$776,$A84,СВЦЭМ!$B$33:$B$776,B$83)+'СЕТ СН'!$G$14+СВЦЭМ!$D$10+'СЕТ СН'!$G$6-'СЕТ СН'!$G$26</f>
        <v>1040.11083166</v>
      </c>
      <c r="C84" s="36">
        <f>SUMIFS(СВЦЭМ!$D$33:$D$776,СВЦЭМ!$A$33:$A$776,$A84,СВЦЭМ!$B$33:$B$776,C$83)+'СЕТ СН'!$G$14+СВЦЭМ!$D$10+'СЕТ СН'!$G$6-'СЕТ СН'!$G$26</f>
        <v>1115.9096296</v>
      </c>
      <c r="D84" s="36">
        <f>SUMIFS(СВЦЭМ!$D$33:$D$776,СВЦЭМ!$A$33:$A$776,$A84,СВЦЭМ!$B$33:$B$776,D$83)+'СЕТ СН'!$G$14+СВЦЭМ!$D$10+'СЕТ СН'!$G$6-'СЕТ СН'!$G$26</f>
        <v>1165.9237154299999</v>
      </c>
      <c r="E84" s="36">
        <f>SUMIFS(СВЦЭМ!$D$33:$D$776,СВЦЭМ!$A$33:$A$776,$A84,СВЦЭМ!$B$33:$B$776,E$83)+'СЕТ СН'!$G$14+СВЦЭМ!$D$10+'СЕТ СН'!$G$6-'СЕТ СН'!$G$26</f>
        <v>1173.32292295</v>
      </c>
      <c r="F84" s="36">
        <f>SUMIFS(СВЦЭМ!$D$33:$D$776,СВЦЭМ!$A$33:$A$776,$A84,СВЦЭМ!$B$33:$B$776,F$83)+'СЕТ СН'!$G$14+СВЦЭМ!$D$10+'СЕТ СН'!$G$6-'СЕТ СН'!$G$26</f>
        <v>1179.02550473</v>
      </c>
      <c r="G84" s="36">
        <f>SUMIFS(СВЦЭМ!$D$33:$D$776,СВЦЭМ!$A$33:$A$776,$A84,СВЦЭМ!$B$33:$B$776,G$83)+'СЕТ СН'!$G$14+СВЦЭМ!$D$10+'СЕТ СН'!$G$6-'СЕТ СН'!$G$26</f>
        <v>1166.7040872499999</v>
      </c>
      <c r="H84" s="36">
        <f>SUMIFS(СВЦЭМ!$D$33:$D$776,СВЦЭМ!$A$33:$A$776,$A84,СВЦЭМ!$B$33:$B$776,H$83)+'СЕТ СН'!$G$14+СВЦЭМ!$D$10+'СЕТ СН'!$G$6-'СЕТ СН'!$G$26</f>
        <v>1149.7811383399999</v>
      </c>
      <c r="I84" s="36">
        <f>SUMIFS(СВЦЭМ!$D$33:$D$776,СВЦЭМ!$A$33:$A$776,$A84,СВЦЭМ!$B$33:$B$776,I$83)+'СЕТ СН'!$G$14+СВЦЭМ!$D$10+'СЕТ СН'!$G$6-'СЕТ СН'!$G$26</f>
        <v>1117.54292022</v>
      </c>
      <c r="J84" s="36">
        <f>SUMIFS(СВЦЭМ!$D$33:$D$776,СВЦЭМ!$A$33:$A$776,$A84,СВЦЭМ!$B$33:$B$776,J$83)+'СЕТ СН'!$G$14+СВЦЭМ!$D$10+'СЕТ СН'!$G$6-'СЕТ СН'!$G$26</f>
        <v>1098.1447248499999</v>
      </c>
      <c r="K84" s="36">
        <f>SUMIFS(СВЦЭМ!$D$33:$D$776,СВЦЭМ!$A$33:$A$776,$A84,СВЦЭМ!$B$33:$B$776,K$83)+'СЕТ СН'!$G$14+СВЦЭМ!$D$10+'СЕТ СН'!$G$6-'СЕТ СН'!$G$26</f>
        <v>1065.14858835</v>
      </c>
      <c r="L84" s="36">
        <f>SUMIFS(СВЦЭМ!$D$33:$D$776,СВЦЭМ!$A$33:$A$776,$A84,СВЦЭМ!$B$33:$B$776,L$83)+'СЕТ СН'!$G$14+СВЦЭМ!$D$10+'СЕТ СН'!$G$6-'СЕТ СН'!$G$26</f>
        <v>1039.4155945</v>
      </c>
      <c r="M84" s="36">
        <f>SUMIFS(СВЦЭМ!$D$33:$D$776,СВЦЭМ!$A$33:$A$776,$A84,СВЦЭМ!$B$33:$B$776,M$83)+'СЕТ СН'!$G$14+СВЦЭМ!$D$10+'СЕТ СН'!$G$6-'СЕТ СН'!$G$26</f>
        <v>999.83639728999992</v>
      </c>
      <c r="N84" s="36">
        <f>SUMIFS(СВЦЭМ!$D$33:$D$776,СВЦЭМ!$A$33:$A$776,$A84,СВЦЭМ!$B$33:$B$776,N$83)+'СЕТ СН'!$G$14+СВЦЭМ!$D$10+'СЕТ СН'!$G$6-'СЕТ СН'!$G$26</f>
        <v>996.55933664999998</v>
      </c>
      <c r="O84" s="36">
        <f>SUMIFS(СВЦЭМ!$D$33:$D$776,СВЦЭМ!$A$33:$A$776,$A84,СВЦЭМ!$B$33:$B$776,O$83)+'СЕТ СН'!$G$14+СВЦЭМ!$D$10+'СЕТ СН'!$G$6-'СЕТ СН'!$G$26</f>
        <v>1002.48842132</v>
      </c>
      <c r="P84" s="36">
        <f>SUMIFS(СВЦЭМ!$D$33:$D$776,СВЦЭМ!$A$33:$A$776,$A84,СВЦЭМ!$B$33:$B$776,P$83)+'СЕТ СН'!$G$14+СВЦЭМ!$D$10+'СЕТ СН'!$G$6-'СЕТ СН'!$G$26</f>
        <v>1026.81107683</v>
      </c>
      <c r="Q84" s="36">
        <f>SUMIFS(СВЦЭМ!$D$33:$D$776,СВЦЭМ!$A$33:$A$776,$A84,СВЦЭМ!$B$33:$B$776,Q$83)+'СЕТ СН'!$G$14+СВЦЭМ!$D$10+'СЕТ СН'!$G$6-'СЕТ СН'!$G$26</f>
        <v>1026.9415945599999</v>
      </c>
      <c r="R84" s="36">
        <f>SUMIFS(СВЦЭМ!$D$33:$D$776,СВЦЭМ!$A$33:$A$776,$A84,СВЦЭМ!$B$33:$B$776,R$83)+'СЕТ СН'!$G$14+СВЦЭМ!$D$10+'СЕТ СН'!$G$6-'СЕТ СН'!$G$26</f>
        <v>1019.2575490899999</v>
      </c>
      <c r="S84" s="36">
        <f>SUMIFS(СВЦЭМ!$D$33:$D$776,СВЦЭМ!$A$33:$A$776,$A84,СВЦЭМ!$B$33:$B$776,S$83)+'СЕТ СН'!$G$14+СВЦЭМ!$D$10+'СЕТ СН'!$G$6-'СЕТ СН'!$G$26</f>
        <v>1006.19161263</v>
      </c>
      <c r="T84" s="36">
        <f>SUMIFS(СВЦЭМ!$D$33:$D$776,СВЦЭМ!$A$33:$A$776,$A84,СВЦЭМ!$B$33:$B$776,T$83)+'СЕТ СН'!$G$14+СВЦЭМ!$D$10+'СЕТ СН'!$G$6-'СЕТ СН'!$G$26</f>
        <v>987.93450551000001</v>
      </c>
      <c r="U84" s="36">
        <f>SUMIFS(СВЦЭМ!$D$33:$D$776,СВЦЭМ!$A$33:$A$776,$A84,СВЦЭМ!$B$33:$B$776,U$83)+'СЕТ СН'!$G$14+СВЦЭМ!$D$10+'СЕТ СН'!$G$6-'СЕТ СН'!$G$26</f>
        <v>974.51792823999995</v>
      </c>
      <c r="V84" s="36">
        <f>SUMIFS(СВЦЭМ!$D$33:$D$776,СВЦЭМ!$A$33:$A$776,$A84,СВЦЭМ!$B$33:$B$776,V$83)+'СЕТ СН'!$G$14+СВЦЭМ!$D$10+'СЕТ СН'!$G$6-'СЕТ СН'!$G$26</f>
        <v>987.61608453000008</v>
      </c>
      <c r="W84" s="36">
        <f>SUMIFS(СВЦЭМ!$D$33:$D$776,СВЦЭМ!$A$33:$A$776,$A84,СВЦЭМ!$B$33:$B$776,W$83)+'СЕТ СН'!$G$14+СВЦЭМ!$D$10+'СЕТ СН'!$G$6-'СЕТ СН'!$G$26</f>
        <v>995.58712164999997</v>
      </c>
      <c r="X84" s="36">
        <f>SUMIFS(СВЦЭМ!$D$33:$D$776,СВЦЭМ!$A$33:$A$776,$A84,СВЦЭМ!$B$33:$B$776,X$83)+'СЕТ СН'!$G$14+СВЦЭМ!$D$10+'СЕТ СН'!$G$6-'СЕТ СН'!$G$26</f>
        <v>1010.4898748599999</v>
      </c>
      <c r="Y84" s="36">
        <f>SUMIFS(СВЦЭМ!$D$33:$D$776,СВЦЭМ!$A$33:$A$776,$A84,СВЦЭМ!$B$33:$B$776,Y$83)+'СЕТ СН'!$G$14+СВЦЭМ!$D$10+'СЕТ СН'!$G$6-'СЕТ СН'!$G$26</f>
        <v>1029.59157321</v>
      </c>
      <c r="AA84" s="45"/>
    </row>
    <row r="85" spans="1:27" ht="15.75" x14ac:dyDescent="0.2">
      <c r="A85" s="35">
        <f>A84+1</f>
        <v>44137</v>
      </c>
      <c r="B85" s="36">
        <f>SUMIFS(СВЦЭМ!$D$33:$D$776,СВЦЭМ!$A$33:$A$776,$A85,СВЦЭМ!$B$33:$B$776,B$83)+'СЕТ СН'!$G$14+СВЦЭМ!$D$10+'СЕТ СН'!$G$6-'СЕТ СН'!$G$26</f>
        <v>1037.75695526</v>
      </c>
      <c r="C85" s="36">
        <f>SUMIFS(СВЦЭМ!$D$33:$D$776,СВЦЭМ!$A$33:$A$776,$A85,СВЦЭМ!$B$33:$B$776,C$83)+'СЕТ СН'!$G$14+СВЦЭМ!$D$10+'СЕТ СН'!$G$6-'СЕТ СН'!$G$26</f>
        <v>1135.96520498</v>
      </c>
      <c r="D85" s="36">
        <f>SUMIFS(СВЦЭМ!$D$33:$D$776,СВЦЭМ!$A$33:$A$776,$A85,СВЦЭМ!$B$33:$B$776,D$83)+'СЕТ СН'!$G$14+СВЦЭМ!$D$10+'СЕТ СН'!$G$6-'СЕТ СН'!$G$26</f>
        <v>1216.6251753399999</v>
      </c>
      <c r="E85" s="36">
        <f>SUMIFS(СВЦЭМ!$D$33:$D$776,СВЦЭМ!$A$33:$A$776,$A85,СВЦЭМ!$B$33:$B$776,E$83)+'СЕТ СН'!$G$14+СВЦЭМ!$D$10+'СЕТ СН'!$G$6-'СЕТ СН'!$G$26</f>
        <v>1251.6208366100002</v>
      </c>
      <c r="F85" s="36">
        <f>SUMIFS(СВЦЭМ!$D$33:$D$776,СВЦЭМ!$A$33:$A$776,$A85,СВЦЭМ!$B$33:$B$776,F$83)+'СЕТ СН'!$G$14+СВЦЭМ!$D$10+'СЕТ СН'!$G$6-'СЕТ СН'!$G$26</f>
        <v>1260.2654709199999</v>
      </c>
      <c r="G85" s="36">
        <f>SUMIFS(СВЦЭМ!$D$33:$D$776,СВЦЭМ!$A$33:$A$776,$A85,СВЦЭМ!$B$33:$B$776,G$83)+'СЕТ СН'!$G$14+СВЦЭМ!$D$10+'СЕТ СН'!$G$6-'СЕТ СН'!$G$26</f>
        <v>1241.8456529600001</v>
      </c>
      <c r="H85" s="36">
        <f>SUMIFS(СВЦЭМ!$D$33:$D$776,СВЦЭМ!$A$33:$A$776,$A85,СВЦЭМ!$B$33:$B$776,H$83)+'СЕТ СН'!$G$14+СВЦЭМ!$D$10+'СЕТ СН'!$G$6-'СЕТ СН'!$G$26</f>
        <v>1193.8864349799999</v>
      </c>
      <c r="I85" s="36">
        <f>SUMIFS(СВЦЭМ!$D$33:$D$776,СВЦЭМ!$A$33:$A$776,$A85,СВЦЭМ!$B$33:$B$776,I$83)+'СЕТ СН'!$G$14+СВЦЭМ!$D$10+'СЕТ СН'!$G$6-'СЕТ СН'!$G$26</f>
        <v>1118.55876545</v>
      </c>
      <c r="J85" s="36">
        <f>SUMIFS(СВЦЭМ!$D$33:$D$776,СВЦЭМ!$A$33:$A$776,$A85,СВЦЭМ!$B$33:$B$776,J$83)+'СЕТ СН'!$G$14+СВЦЭМ!$D$10+'СЕТ СН'!$G$6-'СЕТ СН'!$G$26</f>
        <v>1093.4435534300001</v>
      </c>
      <c r="K85" s="36">
        <f>SUMIFS(СВЦЭМ!$D$33:$D$776,СВЦЭМ!$A$33:$A$776,$A85,СВЦЭМ!$B$33:$B$776,K$83)+'СЕТ СН'!$G$14+СВЦЭМ!$D$10+'СЕТ СН'!$G$6-'СЕТ СН'!$G$26</f>
        <v>1100.24933964</v>
      </c>
      <c r="L85" s="36">
        <f>SUMIFS(СВЦЭМ!$D$33:$D$776,СВЦЭМ!$A$33:$A$776,$A85,СВЦЭМ!$B$33:$B$776,L$83)+'СЕТ СН'!$G$14+СВЦЭМ!$D$10+'СЕТ СН'!$G$6-'СЕТ СН'!$G$26</f>
        <v>1073.551774</v>
      </c>
      <c r="M85" s="36">
        <f>SUMIFS(СВЦЭМ!$D$33:$D$776,СВЦЭМ!$A$33:$A$776,$A85,СВЦЭМ!$B$33:$B$776,M$83)+'СЕТ СН'!$G$14+СВЦЭМ!$D$10+'СЕТ СН'!$G$6-'СЕТ СН'!$G$26</f>
        <v>1029.94292836</v>
      </c>
      <c r="N85" s="36">
        <f>SUMIFS(СВЦЭМ!$D$33:$D$776,СВЦЭМ!$A$33:$A$776,$A85,СВЦЭМ!$B$33:$B$776,N$83)+'СЕТ СН'!$G$14+СВЦЭМ!$D$10+'СЕТ СН'!$G$6-'СЕТ СН'!$G$26</f>
        <v>1026.5345818799999</v>
      </c>
      <c r="O85" s="36">
        <f>SUMIFS(СВЦЭМ!$D$33:$D$776,СВЦЭМ!$A$33:$A$776,$A85,СВЦЭМ!$B$33:$B$776,O$83)+'СЕТ СН'!$G$14+СВЦЭМ!$D$10+'СЕТ СН'!$G$6-'СЕТ СН'!$G$26</f>
        <v>1025.99075354</v>
      </c>
      <c r="P85" s="36">
        <f>SUMIFS(СВЦЭМ!$D$33:$D$776,СВЦЭМ!$A$33:$A$776,$A85,СВЦЭМ!$B$33:$B$776,P$83)+'СЕТ СН'!$G$14+СВЦЭМ!$D$10+'СЕТ СН'!$G$6-'СЕТ СН'!$G$26</f>
        <v>1029.92527827</v>
      </c>
      <c r="Q85" s="36">
        <f>SUMIFS(СВЦЭМ!$D$33:$D$776,СВЦЭМ!$A$33:$A$776,$A85,СВЦЭМ!$B$33:$B$776,Q$83)+'СЕТ СН'!$G$14+СВЦЭМ!$D$10+'СЕТ СН'!$G$6-'СЕТ СН'!$G$26</f>
        <v>1030.5338248599999</v>
      </c>
      <c r="R85" s="36">
        <f>SUMIFS(СВЦЭМ!$D$33:$D$776,СВЦЭМ!$A$33:$A$776,$A85,СВЦЭМ!$B$33:$B$776,R$83)+'СЕТ СН'!$G$14+СВЦЭМ!$D$10+'СЕТ СН'!$G$6-'СЕТ СН'!$G$26</f>
        <v>1023.9102303499999</v>
      </c>
      <c r="S85" s="36">
        <f>SUMIFS(СВЦЭМ!$D$33:$D$776,СВЦЭМ!$A$33:$A$776,$A85,СВЦЭМ!$B$33:$B$776,S$83)+'СЕТ СН'!$G$14+СВЦЭМ!$D$10+'СЕТ СН'!$G$6-'СЕТ СН'!$G$26</f>
        <v>1006.8993992999999</v>
      </c>
      <c r="T85" s="36">
        <f>SUMIFS(СВЦЭМ!$D$33:$D$776,СВЦЭМ!$A$33:$A$776,$A85,СВЦЭМ!$B$33:$B$776,T$83)+'СЕТ СН'!$G$14+СВЦЭМ!$D$10+'СЕТ СН'!$G$6-'СЕТ СН'!$G$26</f>
        <v>980.16684876999989</v>
      </c>
      <c r="U85" s="36">
        <f>SUMIFS(СВЦЭМ!$D$33:$D$776,СВЦЭМ!$A$33:$A$776,$A85,СВЦЭМ!$B$33:$B$776,U$83)+'СЕТ СН'!$G$14+СВЦЭМ!$D$10+'СЕТ СН'!$G$6-'СЕТ СН'!$G$26</f>
        <v>980.63685237000004</v>
      </c>
      <c r="V85" s="36">
        <f>SUMIFS(СВЦЭМ!$D$33:$D$776,СВЦЭМ!$A$33:$A$776,$A85,СВЦЭМ!$B$33:$B$776,V$83)+'СЕТ СН'!$G$14+СВЦЭМ!$D$10+'СЕТ СН'!$G$6-'СЕТ СН'!$G$26</f>
        <v>970.17840514</v>
      </c>
      <c r="W85" s="36">
        <f>SUMIFS(СВЦЭМ!$D$33:$D$776,СВЦЭМ!$A$33:$A$776,$A85,СВЦЭМ!$B$33:$B$776,W$83)+'СЕТ СН'!$G$14+СВЦЭМ!$D$10+'СЕТ СН'!$G$6-'СЕТ СН'!$G$26</f>
        <v>989.69848606999994</v>
      </c>
      <c r="X85" s="36">
        <f>SUMIFS(СВЦЭМ!$D$33:$D$776,СВЦЭМ!$A$33:$A$776,$A85,СВЦЭМ!$B$33:$B$776,X$83)+'СЕТ СН'!$G$14+СВЦЭМ!$D$10+'СЕТ СН'!$G$6-'СЕТ СН'!$G$26</f>
        <v>998.60491140999989</v>
      </c>
      <c r="Y85" s="36">
        <f>SUMIFS(СВЦЭМ!$D$33:$D$776,СВЦЭМ!$A$33:$A$776,$A85,СВЦЭМ!$B$33:$B$776,Y$83)+'СЕТ СН'!$G$14+СВЦЭМ!$D$10+'СЕТ СН'!$G$6-'СЕТ СН'!$G$26</f>
        <v>1026.1543778600001</v>
      </c>
    </row>
    <row r="86" spans="1:27" ht="15.75" x14ac:dyDescent="0.2">
      <c r="A86" s="35">
        <f t="shared" ref="A86:A114" si="2">A85+1</f>
        <v>44138</v>
      </c>
      <c r="B86" s="36">
        <f>SUMIFS(СВЦЭМ!$D$33:$D$776,СВЦЭМ!$A$33:$A$776,$A86,СВЦЭМ!$B$33:$B$776,B$83)+'СЕТ СН'!$G$14+СВЦЭМ!$D$10+'СЕТ СН'!$G$6-'СЕТ СН'!$G$26</f>
        <v>1089.3636959799999</v>
      </c>
      <c r="C86" s="36">
        <f>SUMIFS(СВЦЭМ!$D$33:$D$776,СВЦЭМ!$A$33:$A$776,$A86,СВЦЭМ!$B$33:$B$776,C$83)+'СЕТ СН'!$G$14+СВЦЭМ!$D$10+'СЕТ СН'!$G$6-'СЕТ СН'!$G$26</f>
        <v>1172.7745029600001</v>
      </c>
      <c r="D86" s="36">
        <f>SUMIFS(СВЦЭМ!$D$33:$D$776,СВЦЭМ!$A$33:$A$776,$A86,СВЦЭМ!$B$33:$B$776,D$83)+'СЕТ СН'!$G$14+СВЦЭМ!$D$10+'СЕТ СН'!$G$6-'СЕТ СН'!$G$26</f>
        <v>1223.69192032</v>
      </c>
      <c r="E86" s="36">
        <f>SUMIFS(СВЦЭМ!$D$33:$D$776,СВЦЭМ!$A$33:$A$776,$A86,СВЦЭМ!$B$33:$B$776,E$83)+'СЕТ СН'!$G$14+СВЦЭМ!$D$10+'СЕТ СН'!$G$6-'СЕТ СН'!$G$26</f>
        <v>1230.8185635900002</v>
      </c>
      <c r="F86" s="36">
        <f>SUMIFS(СВЦЭМ!$D$33:$D$776,СВЦЭМ!$A$33:$A$776,$A86,СВЦЭМ!$B$33:$B$776,F$83)+'СЕТ СН'!$G$14+СВЦЭМ!$D$10+'СЕТ СН'!$G$6-'СЕТ СН'!$G$26</f>
        <v>1229.4883369200002</v>
      </c>
      <c r="G86" s="36">
        <f>SUMIFS(СВЦЭМ!$D$33:$D$776,СВЦЭМ!$A$33:$A$776,$A86,СВЦЭМ!$B$33:$B$776,G$83)+'СЕТ СН'!$G$14+СВЦЭМ!$D$10+'СЕТ СН'!$G$6-'СЕТ СН'!$G$26</f>
        <v>1212.23598526</v>
      </c>
      <c r="H86" s="36">
        <f>SUMIFS(СВЦЭМ!$D$33:$D$776,СВЦЭМ!$A$33:$A$776,$A86,СВЦЭМ!$B$33:$B$776,H$83)+'СЕТ СН'!$G$14+СВЦЭМ!$D$10+'СЕТ СН'!$G$6-'СЕТ СН'!$G$26</f>
        <v>1165.8283953800001</v>
      </c>
      <c r="I86" s="36">
        <f>SUMIFS(СВЦЭМ!$D$33:$D$776,СВЦЭМ!$A$33:$A$776,$A86,СВЦЭМ!$B$33:$B$776,I$83)+'СЕТ СН'!$G$14+СВЦЭМ!$D$10+'СЕТ СН'!$G$6-'СЕТ СН'!$G$26</f>
        <v>1104.8674896</v>
      </c>
      <c r="J86" s="36">
        <f>SUMIFS(СВЦЭМ!$D$33:$D$776,СВЦЭМ!$A$33:$A$776,$A86,СВЦЭМ!$B$33:$B$776,J$83)+'СЕТ СН'!$G$14+СВЦЭМ!$D$10+'СЕТ СН'!$G$6-'СЕТ СН'!$G$26</f>
        <v>1083.42302488</v>
      </c>
      <c r="K86" s="36">
        <f>SUMIFS(СВЦЭМ!$D$33:$D$776,СВЦЭМ!$A$33:$A$776,$A86,СВЦЭМ!$B$33:$B$776,K$83)+'СЕТ СН'!$G$14+СВЦЭМ!$D$10+'СЕТ СН'!$G$6-'СЕТ СН'!$G$26</f>
        <v>1082.2695975500001</v>
      </c>
      <c r="L86" s="36">
        <f>SUMIFS(СВЦЭМ!$D$33:$D$776,СВЦЭМ!$A$33:$A$776,$A86,СВЦЭМ!$B$33:$B$776,L$83)+'СЕТ СН'!$G$14+СВЦЭМ!$D$10+'СЕТ СН'!$G$6-'СЕТ СН'!$G$26</f>
        <v>1057.0691532199999</v>
      </c>
      <c r="M86" s="36">
        <f>SUMIFS(СВЦЭМ!$D$33:$D$776,СВЦЭМ!$A$33:$A$776,$A86,СВЦЭМ!$B$33:$B$776,M$83)+'СЕТ СН'!$G$14+СВЦЭМ!$D$10+'СЕТ СН'!$G$6-'СЕТ СН'!$G$26</f>
        <v>1030.5335594799999</v>
      </c>
      <c r="N86" s="36">
        <f>SUMIFS(СВЦЭМ!$D$33:$D$776,СВЦЭМ!$A$33:$A$776,$A86,СВЦЭМ!$B$33:$B$776,N$83)+'СЕТ СН'!$G$14+СВЦЭМ!$D$10+'СЕТ СН'!$G$6-'СЕТ СН'!$G$26</f>
        <v>1020.5271969200001</v>
      </c>
      <c r="O86" s="36">
        <f>SUMIFS(СВЦЭМ!$D$33:$D$776,СВЦЭМ!$A$33:$A$776,$A86,СВЦЭМ!$B$33:$B$776,O$83)+'СЕТ СН'!$G$14+СВЦЭМ!$D$10+'СЕТ СН'!$G$6-'СЕТ СН'!$G$26</f>
        <v>1028.09624061</v>
      </c>
      <c r="P86" s="36">
        <f>SUMIFS(СВЦЭМ!$D$33:$D$776,СВЦЭМ!$A$33:$A$776,$A86,СВЦЭМ!$B$33:$B$776,P$83)+'СЕТ СН'!$G$14+СВЦЭМ!$D$10+'СЕТ СН'!$G$6-'СЕТ СН'!$G$26</f>
        <v>1033.88232649</v>
      </c>
      <c r="Q86" s="36">
        <f>SUMIFS(СВЦЭМ!$D$33:$D$776,СВЦЭМ!$A$33:$A$776,$A86,СВЦЭМ!$B$33:$B$776,Q$83)+'СЕТ СН'!$G$14+СВЦЭМ!$D$10+'СЕТ СН'!$G$6-'СЕТ СН'!$G$26</f>
        <v>1036.5902838699999</v>
      </c>
      <c r="R86" s="36">
        <f>SUMIFS(СВЦЭМ!$D$33:$D$776,СВЦЭМ!$A$33:$A$776,$A86,СВЦЭМ!$B$33:$B$776,R$83)+'СЕТ СН'!$G$14+СВЦЭМ!$D$10+'СЕТ СН'!$G$6-'СЕТ СН'!$G$26</f>
        <v>1031.9710545</v>
      </c>
      <c r="S86" s="36">
        <f>SUMIFS(СВЦЭМ!$D$33:$D$776,СВЦЭМ!$A$33:$A$776,$A86,СВЦЭМ!$B$33:$B$776,S$83)+'СЕТ СН'!$G$14+СВЦЭМ!$D$10+'СЕТ СН'!$G$6-'СЕТ СН'!$G$26</f>
        <v>1041.2447210999999</v>
      </c>
      <c r="T86" s="36">
        <f>SUMIFS(СВЦЭМ!$D$33:$D$776,СВЦЭМ!$A$33:$A$776,$A86,СВЦЭМ!$B$33:$B$776,T$83)+'СЕТ СН'!$G$14+СВЦЭМ!$D$10+'СЕТ СН'!$G$6-'СЕТ СН'!$G$26</f>
        <v>990.81257191999998</v>
      </c>
      <c r="U86" s="36">
        <f>SUMIFS(СВЦЭМ!$D$33:$D$776,СВЦЭМ!$A$33:$A$776,$A86,СВЦЭМ!$B$33:$B$776,U$83)+'СЕТ СН'!$G$14+СВЦЭМ!$D$10+'СЕТ СН'!$G$6-'СЕТ СН'!$G$26</f>
        <v>982.18919557000004</v>
      </c>
      <c r="V86" s="36">
        <f>SUMIFS(СВЦЭМ!$D$33:$D$776,СВЦЭМ!$A$33:$A$776,$A86,СВЦЭМ!$B$33:$B$776,V$83)+'СЕТ СН'!$G$14+СВЦЭМ!$D$10+'СЕТ СН'!$G$6-'СЕТ СН'!$G$26</f>
        <v>979.68003202</v>
      </c>
      <c r="W86" s="36">
        <f>SUMIFS(СВЦЭМ!$D$33:$D$776,СВЦЭМ!$A$33:$A$776,$A86,СВЦЭМ!$B$33:$B$776,W$83)+'СЕТ СН'!$G$14+СВЦЭМ!$D$10+'СЕТ СН'!$G$6-'СЕТ СН'!$G$26</f>
        <v>990.73128017999989</v>
      </c>
      <c r="X86" s="36">
        <f>SUMIFS(СВЦЭМ!$D$33:$D$776,СВЦЭМ!$A$33:$A$776,$A86,СВЦЭМ!$B$33:$B$776,X$83)+'СЕТ СН'!$G$14+СВЦЭМ!$D$10+'СЕТ СН'!$G$6-'СЕТ СН'!$G$26</f>
        <v>1028.82968977</v>
      </c>
      <c r="Y86" s="36">
        <f>SUMIFS(СВЦЭМ!$D$33:$D$776,СВЦЭМ!$A$33:$A$776,$A86,СВЦЭМ!$B$33:$B$776,Y$83)+'СЕТ СН'!$G$14+СВЦЭМ!$D$10+'СЕТ СН'!$G$6-'СЕТ СН'!$G$26</f>
        <v>1061.55207931</v>
      </c>
    </row>
    <row r="87" spans="1:27" ht="15.75" x14ac:dyDescent="0.2">
      <c r="A87" s="35">
        <f t="shared" si="2"/>
        <v>44139</v>
      </c>
      <c r="B87" s="36">
        <f>SUMIFS(СВЦЭМ!$D$33:$D$776,СВЦЭМ!$A$33:$A$776,$A87,СВЦЭМ!$B$33:$B$776,B$83)+'СЕТ СН'!$G$14+СВЦЭМ!$D$10+'СЕТ СН'!$G$6-'СЕТ СН'!$G$26</f>
        <v>1053.722636</v>
      </c>
      <c r="C87" s="36">
        <f>SUMIFS(СВЦЭМ!$D$33:$D$776,СВЦЭМ!$A$33:$A$776,$A87,СВЦЭМ!$B$33:$B$776,C$83)+'СЕТ СН'!$G$14+СВЦЭМ!$D$10+'СЕТ СН'!$G$6-'СЕТ СН'!$G$26</f>
        <v>1137.5173927599999</v>
      </c>
      <c r="D87" s="36">
        <f>SUMIFS(СВЦЭМ!$D$33:$D$776,СВЦЭМ!$A$33:$A$776,$A87,СВЦЭМ!$B$33:$B$776,D$83)+'СЕТ СН'!$G$14+СВЦЭМ!$D$10+'СЕТ СН'!$G$6-'СЕТ СН'!$G$26</f>
        <v>1200.97328569</v>
      </c>
      <c r="E87" s="36">
        <f>SUMIFS(СВЦЭМ!$D$33:$D$776,СВЦЭМ!$A$33:$A$776,$A87,СВЦЭМ!$B$33:$B$776,E$83)+'СЕТ СН'!$G$14+СВЦЭМ!$D$10+'СЕТ СН'!$G$6-'СЕТ СН'!$G$26</f>
        <v>1206.1582885999999</v>
      </c>
      <c r="F87" s="36">
        <f>SUMIFS(СВЦЭМ!$D$33:$D$776,СВЦЭМ!$A$33:$A$776,$A87,СВЦЭМ!$B$33:$B$776,F$83)+'СЕТ СН'!$G$14+СВЦЭМ!$D$10+'СЕТ СН'!$G$6-'СЕТ СН'!$G$26</f>
        <v>1197.27654727</v>
      </c>
      <c r="G87" s="36">
        <f>SUMIFS(СВЦЭМ!$D$33:$D$776,СВЦЭМ!$A$33:$A$776,$A87,СВЦЭМ!$B$33:$B$776,G$83)+'СЕТ СН'!$G$14+СВЦЭМ!$D$10+'СЕТ СН'!$G$6-'СЕТ СН'!$G$26</f>
        <v>1183.0974679399999</v>
      </c>
      <c r="H87" s="36">
        <f>SUMIFS(СВЦЭМ!$D$33:$D$776,СВЦЭМ!$A$33:$A$776,$A87,СВЦЭМ!$B$33:$B$776,H$83)+'СЕТ СН'!$G$14+СВЦЭМ!$D$10+'СЕТ СН'!$G$6-'СЕТ СН'!$G$26</f>
        <v>1157.9960374699999</v>
      </c>
      <c r="I87" s="36">
        <f>SUMIFS(СВЦЭМ!$D$33:$D$776,СВЦЭМ!$A$33:$A$776,$A87,СВЦЭМ!$B$33:$B$776,I$83)+'СЕТ СН'!$G$14+СВЦЭМ!$D$10+'СЕТ СН'!$G$6-'СЕТ СН'!$G$26</f>
        <v>1111.5887465200001</v>
      </c>
      <c r="J87" s="36">
        <f>SUMIFS(СВЦЭМ!$D$33:$D$776,СВЦЭМ!$A$33:$A$776,$A87,СВЦЭМ!$B$33:$B$776,J$83)+'СЕТ СН'!$G$14+СВЦЭМ!$D$10+'СЕТ СН'!$G$6-'СЕТ СН'!$G$26</f>
        <v>1077.96903722</v>
      </c>
      <c r="K87" s="36">
        <f>SUMIFS(СВЦЭМ!$D$33:$D$776,СВЦЭМ!$A$33:$A$776,$A87,СВЦЭМ!$B$33:$B$776,K$83)+'СЕТ СН'!$G$14+СВЦЭМ!$D$10+'СЕТ СН'!$G$6-'СЕТ СН'!$G$26</f>
        <v>1075.85534671</v>
      </c>
      <c r="L87" s="36">
        <f>SUMIFS(СВЦЭМ!$D$33:$D$776,СВЦЭМ!$A$33:$A$776,$A87,СВЦЭМ!$B$33:$B$776,L$83)+'СЕТ СН'!$G$14+СВЦЭМ!$D$10+'СЕТ СН'!$G$6-'СЕТ СН'!$G$26</f>
        <v>1049.6525743299999</v>
      </c>
      <c r="M87" s="36">
        <f>SUMIFS(СВЦЭМ!$D$33:$D$776,СВЦЭМ!$A$33:$A$776,$A87,СВЦЭМ!$B$33:$B$776,M$83)+'СЕТ СН'!$G$14+СВЦЭМ!$D$10+'СЕТ СН'!$G$6-'СЕТ СН'!$G$26</f>
        <v>1005.31027079</v>
      </c>
      <c r="N87" s="36">
        <f>SUMIFS(СВЦЭМ!$D$33:$D$776,СВЦЭМ!$A$33:$A$776,$A87,СВЦЭМ!$B$33:$B$776,N$83)+'СЕТ СН'!$G$14+СВЦЭМ!$D$10+'СЕТ СН'!$G$6-'СЕТ СН'!$G$26</f>
        <v>986.74760008999988</v>
      </c>
      <c r="O87" s="36">
        <f>SUMIFS(СВЦЭМ!$D$33:$D$776,СВЦЭМ!$A$33:$A$776,$A87,СВЦЭМ!$B$33:$B$776,O$83)+'СЕТ СН'!$G$14+СВЦЭМ!$D$10+'СЕТ СН'!$G$6-'СЕТ СН'!$G$26</f>
        <v>996.32576560999996</v>
      </c>
      <c r="P87" s="36">
        <f>SUMIFS(СВЦЭМ!$D$33:$D$776,СВЦЭМ!$A$33:$A$776,$A87,СВЦЭМ!$B$33:$B$776,P$83)+'СЕТ СН'!$G$14+СВЦЭМ!$D$10+'СЕТ СН'!$G$6-'СЕТ СН'!$G$26</f>
        <v>1016.1723674299999</v>
      </c>
      <c r="Q87" s="36">
        <f>SUMIFS(СВЦЭМ!$D$33:$D$776,СВЦЭМ!$A$33:$A$776,$A87,СВЦЭМ!$B$33:$B$776,Q$83)+'СЕТ СН'!$G$14+СВЦЭМ!$D$10+'СЕТ СН'!$G$6-'СЕТ СН'!$G$26</f>
        <v>1017.0154498899999</v>
      </c>
      <c r="R87" s="36">
        <f>SUMIFS(СВЦЭМ!$D$33:$D$776,СВЦЭМ!$A$33:$A$776,$A87,СВЦЭМ!$B$33:$B$776,R$83)+'СЕТ СН'!$G$14+СВЦЭМ!$D$10+'СЕТ СН'!$G$6-'СЕТ СН'!$G$26</f>
        <v>1010.9019299300001</v>
      </c>
      <c r="S87" s="36">
        <f>SUMIFS(СВЦЭМ!$D$33:$D$776,СВЦЭМ!$A$33:$A$776,$A87,СВЦЭМ!$B$33:$B$776,S$83)+'СЕТ СН'!$G$14+СВЦЭМ!$D$10+'СЕТ СН'!$G$6-'СЕТ СН'!$G$26</f>
        <v>1000.51044161</v>
      </c>
      <c r="T87" s="36">
        <f>SUMIFS(СВЦЭМ!$D$33:$D$776,СВЦЭМ!$A$33:$A$776,$A87,СВЦЭМ!$B$33:$B$776,T$83)+'СЕТ СН'!$G$14+СВЦЭМ!$D$10+'СЕТ СН'!$G$6-'СЕТ СН'!$G$26</f>
        <v>1008.69229681</v>
      </c>
      <c r="U87" s="36">
        <f>SUMIFS(СВЦЭМ!$D$33:$D$776,СВЦЭМ!$A$33:$A$776,$A87,СВЦЭМ!$B$33:$B$776,U$83)+'СЕТ СН'!$G$14+СВЦЭМ!$D$10+'СЕТ СН'!$G$6-'СЕТ СН'!$G$26</f>
        <v>1009.22739538</v>
      </c>
      <c r="V87" s="36">
        <f>SUMIFS(СВЦЭМ!$D$33:$D$776,СВЦЭМ!$A$33:$A$776,$A87,СВЦЭМ!$B$33:$B$776,V$83)+'СЕТ СН'!$G$14+СВЦЭМ!$D$10+'СЕТ СН'!$G$6-'СЕТ СН'!$G$26</f>
        <v>995.97814543000004</v>
      </c>
      <c r="W87" s="36">
        <f>SUMIFS(СВЦЭМ!$D$33:$D$776,СВЦЭМ!$A$33:$A$776,$A87,СВЦЭМ!$B$33:$B$776,W$83)+'СЕТ СН'!$G$14+СВЦЭМ!$D$10+'СЕТ СН'!$G$6-'СЕТ СН'!$G$26</f>
        <v>995.24190049000003</v>
      </c>
      <c r="X87" s="36">
        <f>SUMIFS(СВЦЭМ!$D$33:$D$776,СВЦЭМ!$A$33:$A$776,$A87,СВЦЭМ!$B$33:$B$776,X$83)+'СЕТ СН'!$G$14+СВЦЭМ!$D$10+'СЕТ СН'!$G$6-'СЕТ СН'!$G$26</f>
        <v>998.17860017999988</v>
      </c>
      <c r="Y87" s="36">
        <f>SUMIFS(СВЦЭМ!$D$33:$D$776,СВЦЭМ!$A$33:$A$776,$A87,СВЦЭМ!$B$33:$B$776,Y$83)+'СЕТ СН'!$G$14+СВЦЭМ!$D$10+'СЕТ СН'!$G$6-'СЕТ СН'!$G$26</f>
        <v>1027.1089325400001</v>
      </c>
    </row>
    <row r="88" spans="1:27" ht="15.75" x14ac:dyDescent="0.2">
      <c r="A88" s="35">
        <f t="shared" si="2"/>
        <v>44140</v>
      </c>
      <c r="B88" s="36">
        <f>SUMIFS(СВЦЭМ!$D$33:$D$776,СВЦЭМ!$A$33:$A$776,$A88,СВЦЭМ!$B$33:$B$776,B$83)+'СЕТ СН'!$G$14+СВЦЭМ!$D$10+'СЕТ СН'!$G$6-'СЕТ СН'!$G$26</f>
        <v>1018.3094929599999</v>
      </c>
      <c r="C88" s="36">
        <f>SUMIFS(СВЦЭМ!$D$33:$D$776,СВЦЭМ!$A$33:$A$776,$A88,СВЦЭМ!$B$33:$B$776,C$83)+'СЕТ СН'!$G$14+СВЦЭМ!$D$10+'СЕТ СН'!$G$6-'СЕТ СН'!$G$26</f>
        <v>1093.1428351</v>
      </c>
      <c r="D88" s="36">
        <f>SUMIFS(СВЦЭМ!$D$33:$D$776,СВЦЭМ!$A$33:$A$776,$A88,СВЦЭМ!$B$33:$B$776,D$83)+'СЕТ СН'!$G$14+СВЦЭМ!$D$10+'СЕТ СН'!$G$6-'СЕТ СН'!$G$26</f>
        <v>1145.5614322199999</v>
      </c>
      <c r="E88" s="36">
        <f>SUMIFS(СВЦЭМ!$D$33:$D$776,СВЦЭМ!$A$33:$A$776,$A88,СВЦЭМ!$B$33:$B$776,E$83)+'СЕТ СН'!$G$14+СВЦЭМ!$D$10+'СЕТ СН'!$G$6-'СЕТ СН'!$G$26</f>
        <v>1145.5406800799999</v>
      </c>
      <c r="F88" s="36">
        <f>SUMIFS(СВЦЭМ!$D$33:$D$776,СВЦЭМ!$A$33:$A$776,$A88,СВЦЭМ!$B$33:$B$776,F$83)+'СЕТ СН'!$G$14+СВЦЭМ!$D$10+'СЕТ СН'!$G$6-'СЕТ СН'!$G$26</f>
        <v>1148.67191822</v>
      </c>
      <c r="G88" s="36">
        <f>SUMIFS(СВЦЭМ!$D$33:$D$776,СВЦЭМ!$A$33:$A$776,$A88,СВЦЭМ!$B$33:$B$776,G$83)+'СЕТ СН'!$G$14+СВЦЭМ!$D$10+'СЕТ СН'!$G$6-'СЕТ СН'!$G$26</f>
        <v>1140.59134442</v>
      </c>
      <c r="H88" s="36">
        <f>SUMIFS(СВЦЭМ!$D$33:$D$776,СВЦЭМ!$A$33:$A$776,$A88,СВЦЭМ!$B$33:$B$776,H$83)+'СЕТ СН'!$G$14+СВЦЭМ!$D$10+'СЕТ СН'!$G$6-'СЕТ СН'!$G$26</f>
        <v>1122.70982959</v>
      </c>
      <c r="I88" s="36">
        <f>SUMIFS(СВЦЭМ!$D$33:$D$776,СВЦЭМ!$A$33:$A$776,$A88,СВЦЭМ!$B$33:$B$776,I$83)+'СЕТ СН'!$G$14+СВЦЭМ!$D$10+'СЕТ СН'!$G$6-'СЕТ СН'!$G$26</f>
        <v>1135.30470687</v>
      </c>
      <c r="J88" s="36">
        <f>SUMIFS(СВЦЭМ!$D$33:$D$776,СВЦЭМ!$A$33:$A$776,$A88,СВЦЭМ!$B$33:$B$776,J$83)+'СЕТ СН'!$G$14+СВЦЭМ!$D$10+'СЕТ СН'!$G$6-'СЕТ СН'!$G$26</f>
        <v>1120.17696836</v>
      </c>
      <c r="K88" s="36">
        <f>SUMIFS(СВЦЭМ!$D$33:$D$776,СВЦЭМ!$A$33:$A$776,$A88,СВЦЭМ!$B$33:$B$776,K$83)+'СЕТ СН'!$G$14+СВЦЭМ!$D$10+'СЕТ СН'!$G$6-'СЕТ СН'!$G$26</f>
        <v>1114.81257899</v>
      </c>
      <c r="L88" s="36">
        <f>SUMIFS(СВЦЭМ!$D$33:$D$776,СВЦЭМ!$A$33:$A$776,$A88,СВЦЭМ!$B$33:$B$776,L$83)+'СЕТ СН'!$G$14+СВЦЭМ!$D$10+'СЕТ СН'!$G$6-'СЕТ СН'!$G$26</f>
        <v>1099.96829712</v>
      </c>
      <c r="M88" s="36">
        <f>SUMIFS(СВЦЭМ!$D$33:$D$776,СВЦЭМ!$A$33:$A$776,$A88,СВЦЭМ!$B$33:$B$776,M$83)+'СЕТ СН'!$G$14+СВЦЭМ!$D$10+'СЕТ СН'!$G$6-'СЕТ СН'!$G$26</f>
        <v>1053.57852708</v>
      </c>
      <c r="N88" s="36">
        <f>SUMIFS(СВЦЭМ!$D$33:$D$776,СВЦЭМ!$A$33:$A$776,$A88,СВЦЭМ!$B$33:$B$776,N$83)+'СЕТ СН'!$G$14+СВЦЭМ!$D$10+'СЕТ СН'!$G$6-'СЕТ СН'!$G$26</f>
        <v>1025.7276549200001</v>
      </c>
      <c r="O88" s="36">
        <f>SUMIFS(СВЦЭМ!$D$33:$D$776,СВЦЭМ!$A$33:$A$776,$A88,СВЦЭМ!$B$33:$B$776,O$83)+'СЕТ СН'!$G$14+СВЦЭМ!$D$10+'СЕТ СН'!$G$6-'СЕТ СН'!$G$26</f>
        <v>1032.4099401599999</v>
      </c>
      <c r="P88" s="36">
        <f>SUMIFS(СВЦЭМ!$D$33:$D$776,СВЦЭМ!$A$33:$A$776,$A88,СВЦЭМ!$B$33:$B$776,P$83)+'СЕТ СН'!$G$14+СВЦЭМ!$D$10+'СЕТ СН'!$G$6-'СЕТ СН'!$G$26</f>
        <v>1034.0089472299999</v>
      </c>
      <c r="Q88" s="36">
        <f>SUMIFS(СВЦЭМ!$D$33:$D$776,СВЦЭМ!$A$33:$A$776,$A88,СВЦЭМ!$B$33:$B$776,Q$83)+'СЕТ СН'!$G$14+СВЦЭМ!$D$10+'СЕТ СН'!$G$6-'СЕТ СН'!$G$26</f>
        <v>1037.36223133</v>
      </c>
      <c r="R88" s="36">
        <f>SUMIFS(СВЦЭМ!$D$33:$D$776,СВЦЭМ!$A$33:$A$776,$A88,СВЦЭМ!$B$33:$B$776,R$83)+'СЕТ СН'!$G$14+СВЦЭМ!$D$10+'СЕТ СН'!$G$6-'СЕТ СН'!$G$26</f>
        <v>1030.9172489499999</v>
      </c>
      <c r="S88" s="36">
        <f>SUMIFS(СВЦЭМ!$D$33:$D$776,СВЦЭМ!$A$33:$A$776,$A88,СВЦЭМ!$B$33:$B$776,S$83)+'СЕТ СН'!$G$14+СВЦЭМ!$D$10+'СЕТ СН'!$G$6-'СЕТ СН'!$G$26</f>
        <v>1024.42660183</v>
      </c>
      <c r="T88" s="36">
        <f>SUMIFS(СВЦЭМ!$D$33:$D$776,СВЦЭМ!$A$33:$A$776,$A88,СВЦЭМ!$B$33:$B$776,T$83)+'СЕТ СН'!$G$14+СВЦЭМ!$D$10+'СЕТ СН'!$G$6-'СЕТ СН'!$G$26</f>
        <v>972.24315284999989</v>
      </c>
      <c r="U88" s="36">
        <f>SUMIFS(СВЦЭМ!$D$33:$D$776,СВЦЭМ!$A$33:$A$776,$A88,СВЦЭМ!$B$33:$B$776,U$83)+'СЕТ СН'!$G$14+СВЦЭМ!$D$10+'СЕТ СН'!$G$6-'СЕТ СН'!$G$26</f>
        <v>967.92538702000002</v>
      </c>
      <c r="V88" s="36">
        <f>SUMIFS(СВЦЭМ!$D$33:$D$776,СВЦЭМ!$A$33:$A$776,$A88,СВЦЭМ!$B$33:$B$776,V$83)+'СЕТ СН'!$G$14+СВЦЭМ!$D$10+'СЕТ СН'!$G$6-'СЕТ СН'!$G$26</f>
        <v>989.35007072999997</v>
      </c>
      <c r="W88" s="36">
        <f>SUMIFS(СВЦЭМ!$D$33:$D$776,СВЦЭМ!$A$33:$A$776,$A88,СВЦЭМ!$B$33:$B$776,W$83)+'СЕТ СН'!$G$14+СВЦЭМ!$D$10+'СЕТ СН'!$G$6-'СЕТ СН'!$G$26</f>
        <v>1023.30476411</v>
      </c>
      <c r="X88" s="36">
        <f>SUMIFS(СВЦЭМ!$D$33:$D$776,СВЦЭМ!$A$33:$A$776,$A88,СВЦЭМ!$B$33:$B$776,X$83)+'СЕТ СН'!$G$14+СВЦЭМ!$D$10+'СЕТ СН'!$G$6-'СЕТ СН'!$G$26</f>
        <v>1035.5978489700001</v>
      </c>
      <c r="Y88" s="36">
        <f>SUMIFS(СВЦЭМ!$D$33:$D$776,СВЦЭМ!$A$33:$A$776,$A88,СВЦЭМ!$B$33:$B$776,Y$83)+'СЕТ СН'!$G$14+СВЦЭМ!$D$10+'СЕТ СН'!$G$6-'СЕТ СН'!$G$26</f>
        <v>1074.77662835</v>
      </c>
    </row>
    <row r="89" spans="1:27" ht="15.75" x14ac:dyDescent="0.2">
      <c r="A89" s="35">
        <f t="shared" si="2"/>
        <v>44141</v>
      </c>
      <c r="B89" s="36">
        <f>SUMIFS(СВЦЭМ!$D$33:$D$776,СВЦЭМ!$A$33:$A$776,$A89,СВЦЭМ!$B$33:$B$776,B$83)+'СЕТ СН'!$G$14+СВЦЭМ!$D$10+'СЕТ СН'!$G$6-'СЕТ СН'!$G$26</f>
        <v>1055.11288608</v>
      </c>
      <c r="C89" s="36">
        <f>SUMIFS(СВЦЭМ!$D$33:$D$776,СВЦЭМ!$A$33:$A$776,$A89,СВЦЭМ!$B$33:$B$776,C$83)+'СЕТ СН'!$G$14+СВЦЭМ!$D$10+'СЕТ СН'!$G$6-'СЕТ СН'!$G$26</f>
        <v>1128.4341556100001</v>
      </c>
      <c r="D89" s="36">
        <f>SUMIFS(СВЦЭМ!$D$33:$D$776,СВЦЭМ!$A$33:$A$776,$A89,СВЦЭМ!$B$33:$B$776,D$83)+'СЕТ СН'!$G$14+СВЦЭМ!$D$10+'СЕТ СН'!$G$6-'СЕТ СН'!$G$26</f>
        <v>1185.3745482100001</v>
      </c>
      <c r="E89" s="36">
        <f>SUMIFS(СВЦЭМ!$D$33:$D$776,СВЦЭМ!$A$33:$A$776,$A89,СВЦЭМ!$B$33:$B$776,E$83)+'СЕТ СН'!$G$14+СВЦЭМ!$D$10+'СЕТ СН'!$G$6-'СЕТ СН'!$G$26</f>
        <v>1187.7781431999999</v>
      </c>
      <c r="F89" s="36">
        <f>SUMIFS(СВЦЭМ!$D$33:$D$776,СВЦЭМ!$A$33:$A$776,$A89,СВЦЭМ!$B$33:$B$776,F$83)+'СЕТ СН'!$G$14+СВЦЭМ!$D$10+'СЕТ СН'!$G$6-'СЕТ СН'!$G$26</f>
        <v>1189.43762947</v>
      </c>
      <c r="G89" s="36">
        <f>SUMIFS(СВЦЭМ!$D$33:$D$776,СВЦЭМ!$A$33:$A$776,$A89,СВЦЭМ!$B$33:$B$776,G$83)+'СЕТ СН'!$G$14+СВЦЭМ!$D$10+'СЕТ СН'!$G$6-'СЕТ СН'!$G$26</f>
        <v>1179.3269456400001</v>
      </c>
      <c r="H89" s="36">
        <f>SUMIFS(СВЦЭМ!$D$33:$D$776,СВЦЭМ!$A$33:$A$776,$A89,СВЦЭМ!$B$33:$B$776,H$83)+'СЕТ СН'!$G$14+СВЦЭМ!$D$10+'СЕТ СН'!$G$6-'СЕТ СН'!$G$26</f>
        <v>1153.0367021699999</v>
      </c>
      <c r="I89" s="36">
        <f>SUMIFS(СВЦЭМ!$D$33:$D$776,СВЦЭМ!$A$33:$A$776,$A89,СВЦЭМ!$B$33:$B$776,I$83)+'СЕТ СН'!$G$14+СВЦЭМ!$D$10+'СЕТ СН'!$G$6-'СЕТ СН'!$G$26</f>
        <v>1156.9672130900001</v>
      </c>
      <c r="J89" s="36">
        <f>SUMIFS(СВЦЭМ!$D$33:$D$776,СВЦЭМ!$A$33:$A$776,$A89,СВЦЭМ!$B$33:$B$776,J$83)+'СЕТ СН'!$G$14+СВЦЭМ!$D$10+'СЕТ СН'!$G$6-'СЕТ СН'!$G$26</f>
        <v>1150.2102084200001</v>
      </c>
      <c r="K89" s="36">
        <f>SUMIFS(СВЦЭМ!$D$33:$D$776,СВЦЭМ!$A$33:$A$776,$A89,СВЦЭМ!$B$33:$B$776,K$83)+'СЕТ СН'!$G$14+СВЦЭМ!$D$10+'СЕТ СН'!$G$6-'СЕТ СН'!$G$26</f>
        <v>1137.57558748</v>
      </c>
      <c r="L89" s="36">
        <f>SUMIFS(СВЦЭМ!$D$33:$D$776,СВЦЭМ!$A$33:$A$776,$A89,СВЦЭМ!$B$33:$B$776,L$83)+'СЕТ СН'!$G$14+СВЦЭМ!$D$10+'СЕТ СН'!$G$6-'СЕТ СН'!$G$26</f>
        <v>1116.95809962</v>
      </c>
      <c r="M89" s="36">
        <f>SUMIFS(СВЦЭМ!$D$33:$D$776,СВЦЭМ!$A$33:$A$776,$A89,СВЦЭМ!$B$33:$B$776,M$83)+'СЕТ СН'!$G$14+СВЦЭМ!$D$10+'СЕТ СН'!$G$6-'СЕТ СН'!$G$26</f>
        <v>1087.20259852</v>
      </c>
      <c r="N89" s="36">
        <f>SUMIFS(СВЦЭМ!$D$33:$D$776,СВЦЭМ!$A$33:$A$776,$A89,СВЦЭМ!$B$33:$B$776,N$83)+'СЕТ СН'!$G$14+СВЦЭМ!$D$10+'СЕТ СН'!$G$6-'СЕТ СН'!$G$26</f>
        <v>1042.7767790999999</v>
      </c>
      <c r="O89" s="36">
        <f>SUMIFS(СВЦЭМ!$D$33:$D$776,СВЦЭМ!$A$33:$A$776,$A89,СВЦЭМ!$B$33:$B$776,O$83)+'СЕТ СН'!$G$14+СВЦЭМ!$D$10+'СЕТ СН'!$G$6-'СЕТ СН'!$G$26</f>
        <v>1031.13601913</v>
      </c>
      <c r="P89" s="36">
        <f>SUMIFS(СВЦЭМ!$D$33:$D$776,СВЦЭМ!$A$33:$A$776,$A89,СВЦЭМ!$B$33:$B$776,P$83)+'СЕТ СН'!$G$14+СВЦЭМ!$D$10+'СЕТ СН'!$G$6-'СЕТ СН'!$G$26</f>
        <v>1036.3580021499999</v>
      </c>
      <c r="Q89" s="36">
        <f>SUMIFS(СВЦЭМ!$D$33:$D$776,СВЦЭМ!$A$33:$A$776,$A89,СВЦЭМ!$B$33:$B$776,Q$83)+'СЕТ СН'!$G$14+СВЦЭМ!$D$10+'СЕТ СН'!$G$6-'СЕТ СН'!$G$26</f>
        <v>1048.0279843399999</v>
      </c>
      <c r="R89" s="36">
        <f>SUMIFS(СВЦЭМ!$D$33:$D$776,СВЦЭМ!$A$33:$A$776,$A89,СВЦЭМ!$B$33:$B$776,R$83)+'СЕТ СН'!$G$14+СВЦЭМ!$D$10+'СЕТ СН'!$G$6-'СЕТ СН'!$G$26</f>
        <v>1042.46485671</v>
      </c>
      <c r="S89" s="36">
        <f>SUMIFS(СВЦЭМ!$D$33:$D$776,СВЦЭМ!$A$33:$A$776,$A89,СВЦЭМ!$B$33:$B$776,S$83)+'СЕТ СН'!$G$14+СВЦЭМ!$D$10+'СЕТ СН'!$G$6-'СЕТ СН'!$G$26</f>
        <v>1033.8430396900001</v>
      </c>
      <c r="T89" s="36">
        <f>SUMIFS(СВЦЭМ!$D$33:$D$776,СВЦЭМ!$A$33:$A$776,$A89,СВЦЭМ!$B$33:$B$776,T$83)+'СЕТ СН'!$G$14+СВЦЭМ!$D$10+'СЕТ СН'!$G$6-'СЕТ СН'!$G$26</f>
        <v>994.94671885000002</v>
      </c>
      <c r="U89" s="36">
        <f>SUMIFS(СВЦЭМ!$D$33:$D$776,СВЦЭМ!$A$33:$A$776,$A89,СВЦЭМ!$B$33:$B$776,U$83)+'СЕТ СН'!$G$14+СВЦЭМ!$D$10+'СЕТ СН'!$G$6-'СЕТ СН'!$G$26</f>
        <v>994.63280938000003</v>
      </c>
      <c r="V89" s="36">
        <f>SUMIFS(СВЦЭМ!$D$33:$D$776,СВЦЭМ!$A$33:$A$776,$A89,СВЦЭМ!$B$33:$B$776,V$83)+'СЕТ СН'!$G$14+СВЦЭМ!$D$10+'СЕТ СН'!$G$6-'СЕТ СН'!$G$26</f>
        <v>1005.7007116299999</v>
      </c>
      <c r="W89" s="36">
        <f>SUMIFS(СВЦЭМ!$D$33:$D$776,СВЦЭМ!$A$33:$A$776,$A89,СВЦЭМ!$B$33:$B$776,W$83)+'СЕТ СН'!$G$14+СВЦЭМ!$D$10+'СЕТ СН'!$G$6-'СЕТ СН'!$G$26</f>
        <v>1039.6773570600001</v>
      </c>
      <c r="X89" s="36">
        <f>SUMIFS(СВЦЭМ!$D$33:$D$776,СВЦЭМ!$A$33:$A$776,$A89,СВЦЭМ!$B$33:$B$776,X$83)+'СЕТ СН'!$G$14+СВЦЭМ!$D$10+'СЕТ СН'!$G$6-'СЕТ СН'!$G$26</f>
        <v>1051.31513109</v>
      </c>
      <c r="Y89" s="36">
        <f>SUMIFS(СВЦЭМ!$D$33:$D$776,СВЦЭМ!$A$33:$A$776,$A89,СВЦЭМ!$B$33:$B$776,Y$83)+'СЕТ СН'!$G$14+СВЦЭМ!$D$10+'СЕТ СН'!$G$6-'СЕТ СН'!$G$26</f>
        <v>1076.78993199</v>
      </c>
    </row>
    <row r="90" spans="1:27" ht="15.75" x14ac:dyDescent="0.2">
      <c r="A90" s="35">
        <f t="shared" si="2"/>
        <v>44142</v>
      </c>
      <c r="B90" s="36">
        <f>SUMIFS(СВЦЭМ!$D$33:$D$776,СВЦЭМ!$A$33:$A$776,$A90,СВЦЭМ!$B$33:$B$776,B$83)+'СЕТ СН'!$G$14+СВЦЭМ!$D$10+'СЕТ СН'!$G$6-'СЕТ СН'!$G$26</f>
        <v>1081.3339151299999</v>
      </c>
      <c r="C90" s="36">
        <f>SUMIFS(СВЦЭМ!$D$33:$D$776,СВЦЭМ!$A$33:$A$776,$A90,СВЦЭМ!$B$33:$B$776,C$83)+'СЕТ СН'!$G$14+СВЦЭМ!$D$10+'СЕТ СН'!$G$6-'СЕТ СН'!$G$26</f>
        <v>1152.8164822700001</v>
      </c>
      <c r="D90" s="36">
        <f>SUMIFS(СВЦЭМ!$D$33:$D$776,СВЦЭМ!$A$33:$A$776,$A90,СВЦЭМ!$B$33:$B$776,D$83)+'СЕТ СН'!$G$14+СВЦЭМ!$D$10+'СЕТ СН'!$G$6-'СЕТ СН'!$G$26</f>
        <v>1217.4423670199999</v>
      </c>
      <c r="E90" s="36">
        <f>SUMIFS(СВЦЭМ!$D$33:$D$776,СВЦЭМ!$A$33:$A$776,$A90,СВЦЭМ!$B$33:$B$776,E$83)+'СЕТ СН'!$G$14+СВЦЭМ!$D$10+'СЕТ СН'!$G$6-'СЕТ СН'!$G$26</f>
        <v>1228.4478619200002</v>
      </c>
      <c r="F90" s="36">
        <f>SUMIFS(СВЦЭМ!$D$33:$D$776,СВЦЭМ!$A$33:$A$776,$A90,СВЦЭМ!$B$33:$B$776,F$83)+'СЕТ СН'!$G$14+СВЦЭМ!$D$10+'СЕТ СН'!$G$6-'СЕТ СН'!$G$26</f>
        <v>1219.0750146299999</v>
      </c>
      <c r="G90" s="36">
        <f>SUMIFS(СВЦЭМ!$D$33:$D$776,СВЦЭМ!$A$33:$A$776,$A90,СВЦЭМ!$B$33:$B$776,G$83)+'СЕТ СН'!$G$14+СВЦЭМ!$D$10+'СЕТ СН'!$G$6-'СЕТ СН'!$G$26</f>
        <v>1208.56209623</v>
      </c>
      <c r="H90" s="36">
        <f>SUMIFS(СВЦЭМ!$D$33:$D$776,СВЦЭМ!$A$33:$A$776,$A90,СВЦЭМ!$B$33:$B$776,H$83)+'СЕТ СН'!$G$14+СВЦЭМ!$D$10+'СЕТ СН'!$G$6-'СЕТ СН'!$G$26</f>
        <v>1192.2527360199999</v>
      </c>
      <c r="I90" s="36">
        <f>SUMIFS(СВЦЭМ!$D$33:$D$776,СВЦЭМ!$A$33:$A$776,$A90,СВЦЭМ!$B$33:$B$776,I$83)+'СЕТ СН'!$G$14+СВЦЭМ!$D$10+'СЕТ СН'!$G$6-'СЕТ СН'!$G$26</f>
        <v>1144.9120556999999</v>
      </c>
      <c r="J90" s="36">
        <f>SUMIFS(СВЦЭМ!$D$33:$D$776,СВЦЭМ!$A$33:$A$776,$A90,СВЦЭМ!$B$33:$B$776,J$83)+'СЕТ СН'!$G$14+СВЦЭМ!$D$10+'СЕТ СН'!$G$6-'СЕТ СН'!$G$26</f>
        <v>1107.2176444300001</v>
      </c>
      <c r="K90" s="36">
        <f>SUMIFS(СВЦЭМ!$D$33:$D$776,СВЦЭМ!$A$33:$A$776,$A90,СВЦЭМ!$B$33:$B$776,K$83)+'СЕТ СН'!$G$14+СВЦЭМ!$D$10+'СЕТ СН'!$G$6-'СЕТ СН'!$G$26</f>
        <v>1083.4608198199999</v>
      </c>
      <c r="L90" s="36">
        <f>SUMIFS(СВЦЭМ!$D$33:$D$776,СВЦЭМ!$A$33:$A$776,$A90,СВЦЭМ!$B$33:$B$776,L$83)+'СЕТ СН'!$G$14+СВЦЭМ!$D$10+'СЕТ СН'!$G$6-'СЕТ СН'!$G$26</f>
        <v>1055.7389824100001</v>
      </c>
      <c r="M90" s="36">
        <f>SUMIFS(СВЦЭМ!$D$33:$D$776,СВЦЭМ!$A$33:$A$776,$A90,СВЦЭМ!$B$33:$B$776,M$83)+'СЕТ СН'!$G$14+СВЦЭМ!$D$10+'СЕТ СН'!$G$6-'СЕТ СН'!$G$26</f>
        <v>1017.75222764</v>
      </c>
      <c r="N90" s="36">
        <f>SUMIFS(СВЦЭМ!$D$33:$D$776,СВЦЭМ!$A$33:$A$776,$A90,СВЦЭМ!$B$33:$B$776,N$83)+'СЕТ СН'!$G$14+СВЦЭМ!$D$10+'СЕТ СН'!$G$6-'СЕТ СН'!$G$26</f>
        <v>1002.04505262</v>
      </c>
      <c r="O90" s="36">
        <f>SUMIFS(СВЦЭМ!$D$33:$D$776,СВЦЭМ!$A$33:$A$776,$A90,СВЦЭМ!$B$33:$B$776,O$83)+'СЕТ СН'!$G$14+СВЦЭМ!$D$10+'СЕТ СН'!$G$6-'СЕТ СН'!$G$26</f>
        <v>1015.0097310599999</v>
      </c>
      <c r="P90" s="36">
        <f>SUMIFS(СВЦЭМ!$D$33:$D$776,СВЦЭМ!$A$33:$A$776,$A90,СВЦЭМ!$B$33:$B$776,P$83)+'СЕТ СН'!$G$14+СВЦЭМ!$D$10+'СЕТ СН'!$G$6-'СЕТ СН'!$G$26</f>
        <v>1015.37248873</v>
      </c>
      <c r="Q90" s="36">
        <f>SUMIFS(СВЦЭМ!$D$33:$D$776,СВЦЭМ!$A$33:$A$776,$A90,СВЦЭМ!$B$33:$B$776,Q$83)+'СЕТ СН'!$G$14+СВЦЭМ!$D$10+'СЕТ СН'!$G$6-'СЕТ СН'!$G$26</f>
        <v>1008.40127553</v>
      </c>
      <c r="R90" s="36">
        <f>SUMIFS(СВЦЭМ!$D$33:$D$776,СВЦЭМ!$A$33:$A$776,$A90,СВЦЭМ!$B$33:$B$776,R$83)+'СЕТ СН'!$G$14+СВЦЭМ!$D$10+'СЕТ СН'!$G$6-'СЕТ СН'!$G$26</f>
        <v>996.63659647999998</v>
      </c>
      <c r="S90" s="36">
        <f>SUMIFS(СВЦЭМ!$D$33:$D$776,СВЦЭМ!$A$33:$A$776,$A90,СВЦЭМ!$B$33:$B$776,S$83)+'СЕТ СН'!$G$14+СВЦЭМ!$D$10+'СЕТ СН'!$G$6-'СЕТ СН'!$G$26</f>
        <v>992.94758941999999</v>
      </c>
      <c r="T90" s="36">
        <f>SUMIFS(СВЦЭМ!$D$33:$D$776,СВЦЭМ!$A$33:$A$776,$A90,СВЦЭМ!$B$33:$B$776,T$83)+'СЕТ СН'!$G$14+СВЦЭМ!$D$10+'СЕТ СН'!$G$6-'СЕТ СН'!$G$26</f>
        <v>971.82091930999991</v>
      </c>
      <c r="U90" s="36">
        <f>SUMIFS(СВЦЭМ!$D$33:$D$776,СВЦЭМ!$A$33:$A$776,$A90,СВЦЭМ!$B$33:$B$776,U$83)+'СЕТ СН'!$G$14+СВЦЭМ!$D$10+'СЕТ СН'!$G$6-'СЕТ СН'!$G$26</f>
        <v>977.09388826000009</v>
      </c>
      <c r="V90" s="36">
        <f>SUMIFS(СВЦЭМ!$D$33:$D$776,СВЦЭМ!$A$33:$A$776,$A90,СВЦЭМ!$B$33:$B$776,V$83)+'СЕТ СН'!$G$14+СВЦЭМ!$D$10+'СЕТ СН'!$G$6-'СЕТ СН'!$G$26</f>
        <v>989.89742533000003</v>
      </c>
      <c r="W90" s="36">
        <f>SUMIFS(СВЦЭМ!$D$33:$D$776,СВЦЭМ!$A$33:$A$776,$A90,СВЦЭМ!$B$33:$B$776,W$83)+'СЕТ СН'!$G$14+СВЦЭМ!$D$10+'СЕТ СН'!$G$6-'СЕТ СН'!$G$26</f>
        <v>997.51081857999998</v>
      </c>
      <c r="X90" s="36">
        <f>SUMIFS(СВЦЭМ!$D$33:$D$776,СВЦЭМ!$A$33:$A$776,$A90,СВЦЭМ!$B$33:$B$776,X$83)+'СЕТ СН'!$G$14+СВЦЭМ!$D$10+'СЕТ СН'!$G$6-'СЕТ СН'!$G$26</f>
        <v>1007.38878413</v>
      </c>
      <c r="Y90" s="36">
        <f>SUMIFS(СВЦЭМ!$D$33:$D$776,СВЦЭМ!$A$33:$A$776,$A90,СВЦЭМ!$B$33:$B$776,Y$83)+'СЕТ СН'!$G$14+СВЦЭМ!$D$10+'СЕТ СН'!$G$6-'СЕТ СН'!$G$26</f>
        <v>1037.82924198</v>
      </c>
    </row>
    <row r="91" spans="1:27" ht="15.75" x14ac:dyDescent="0.2">
      <c r="A91" s="35">
        <f t="shared" si="2"/>
        <v>44143</v>
      </c>
      <c r="B91" s="36">
        <f>SUMIFS(СВЦЭМ!$D$33:$D$776,СВЦЭМ!$A$33:$A$776,$A91,СВЦЭМ!$B$33:$B$776,B$83)+'СЕТ СН'!$G$14+СВЦЭМ!$D$10+'СЕТ СН'!$G$6-'СЕТ СН'!$G$26</f>
        <v>1083.69419389</v>
      </c>
      <c r="C91" s="36">
        <f>SUMIFS(СВЦЭМ!$D$33:$D$776,СВЦЭМ!$A$33:$A$776,$A91,СВЦЭМ!$B$33:$B$776,C$83)+'СЕТ СН'!$G$14+СВЦЭМ!$D$10+'СЕТ СН'!$G$6-'СЕТ СН'!$G$26</f>
        <v>1165.9506962099999</v>
      </c>
      <c r="D91" s="36">
        <f>SUMIFS(СВЦЭМ!$D$33:$D$776,СВЦЭМ!$A$33:$A$776,$A91,СВЦЭМ!$B$33:$B$776,D$83)+'СЕТ СН'!$G$14+СВЦЭМ!$D$10+'СЕТ СН'!$G$6-'СЕТ СН'!$G$26</f>
        <v>1230.4332443600001</v>
      </c>
      <c r="E91" s="36">
        <f>SUMIFS(СВЦЭМ!$D$33:$D$776,СВЦЭМ!$A$33:$A$776,$A91,СВЦЭМ!$B$33:$B$776,E$83)+'СЕТ СН'!$G$14+СВЦЭМ!$D$10+'СЕТ СН'!$G$6-'СЕТ СН'!$G$26</f>
        <v>1243.72517292</v>
      </c>
      <c r="F91" s="36">
        <f>SUMIFS(СВЦЭМ!$D$33:$D$776,СВЦЭМ!$A$33:$A$776,$A91,СВЦЭМ!$B$33:$B$776,F$83)+'СЕТ СН'!$G$14+СВЦЭМ!$D$10+'СЕТ СН'!$G$6-'СЕТ СН'!$G$26</f>
        <v>1238.8016760100002</v>
      </c>
      <c r="G91" s="36">
        <f>SUMIFS(СВЦЭМ!$D$33:$D$776,СВЦЭМ!$A$33:$A$776,$A91,СВЦЭМ!$B$33:$B$776,G$83)+'СЕТ СН'!$G$14+СВЦЭМ!$D$10+'СЕТ СН'!$G$6-'СЕТ СН'!$G$26</f>
        <v>1237.88712295</v>
      </c>
      <c r="H91" s="36">
        <f>SUMIFS(СВЦЭМ!$D$33:$D$776,СВЦЭМ!$A$33:$A$776,$A91,СВЦЭМ!$B$33:$B$776,H$83)+'СЕТ СН'!$G$14+СВЦЭМ!$D$10+'СЕТ СН'!$G$6-'СЕТ СН'!$G$26</f>
        <v>1221.4033746699999</v>
      </c>
      <c r="I91" s="36">
        <f>SUMIFS(СВЦЭМ!$D$33:$D$776,СВЦЭМ!$A$33:$A$776,$A91,СВЦЭМ!$B$33:$B$776,I$83)+'СЕТ СН'!$G$14+СВЦЭМ!$D$10+'СЕТ СН'!$G$6-'СЕТ СН'!$G$26</f>
        <v>1189.8045144499999</v>
      </c>
      <c r="J91" s="36">
        <f>SUMIFS(СВЦЭМ!$D$33:$D$776,СВЦЭМ!$A$33:$A$776,$A91,СВЦЭМ!$B$33:$B$776,J$83)+'СЕТ СН'!$G$14+СВЦЭМ!$D$10+'СЕТ СН'!$G$6-'СЕТ СН'!$G$26</f>
        <v>1148.8826845999999</v>
      </c>
      <c r="K91" s="36">
        <f>SUMIFS(СВЦЭМ!$D$33:$D$776,СВЦЭМ!$A$33:$A$776,$A91,СВЦЭМ!$B$33:$B$776,K$83)+'СЕТ СН'!$G$14+СВЦЭМ!$D$10+'СЕТ СН'!$G$6-'СЕТ СН'!$G$26</f>
        <v>1111.1266117999999</v>
      </c>
      <c r="L91" s="36">
        <f>SUMIFS(СВЦЭМ!$D$33:$D$776,СВЦЭМ!$A$33:$A$776,$A91,СВЦЭМ!$B$33:$B$776,L$83)+'СЕТ СН'!$G$14+СВЦЭМ!$D$10+'СЕТ СН'!$G$6-'СЕТ СН'!$G$26</f>
        <v>1064.1021574399999</v>
      </c>
      <c r="M91" s="36">
        <f>SUMIFS(СВЦЭМ!$D$33:$D$776,СВЦЭМ!$A$33:$A$776,$A91,СВЦЭМ!$B$33:$B$776,M$83)+'СЕТ СН'!$G$14+СВЦЭМ!$D$10+'СЕТ СН'!$G$6-'СЕТ СН'!$G$26</f>
        <v>1030.67354778</v>
      </c>
      <c r="N91" s="36">
        <f>SUMIFS(СВЦЭМ!$D$33:$D$776,СВЦЭМ!$A$33:$A$776,$A91,СВЦЭМ!$B$33:$B$776,N$83)+'СЕТ СН'!$G$14+СВЦЭМ!$D$10+'СЕТ СН'!$G$6-'СЕТ СН'!$G$26</f>
        <v>1024.48799229</v>
      </c>
      <c r="O91" s="36">
        <f>SUMIFS(СВЦЭМ!$D$33:$D$776,СВЦЭМ!$A$33:$A$776,$A91,СВЦЭМ!$B$33:$B$776,O$83)+'СЕТ СН'!$G$14+СВЦЭМ!$D$10+'СЕТ СН'!$G$6-'СЕТ СН'!$G$26</f>
        <v>1031.55524403</v>
      </c>
      <c r="P91" s="36">
        <f>SUMIFS(СВЦЭМ!$D$33:$D$776,СВЦЭМ!$A$33:$A$776,$A91,СВЦЭМ!$B$33:$B$776,P$83)+'СЕТ СН'!$G$14+СВЦЭМ!$D$10+'СЕТ СН'!$G$6-'СЕТ СН'!$G$26</f>
        <v>1037.32071928</v>
      </c>
      <c r="Q91" s="36">
        <f>SUMIFS(СВЦЭМ!$D$33:$D$776,СВЦЭМ!$A$33:$A$776,$A91,СВЦЭМ!$B$33:$B$776,Q$83)+'СЕТ СН'!$G$14+СВЦЭМ!$D$10+'СЕТ СН'!$G$6-'СЕТ СН'!$G$26</f>
        <v>1044.7541442300001</v>
      </c>
      <c r="R91" s="36">
        <f>SUMIFS(СВЦЭМ!$D$33:$D$776,СВЦЭМ!$A$33:$A$776,$A91,СВЦЭМ!$B$33:$B$776,R$83)+'СЕТ СН'!$G$14+СВЦЭМ!$D$10+'СЕТ СН'!$G$6-'СЕТ СН'!$G$26</f>
        <v>1034.3351695599999</v>
      </c>
      <c r="S91" s="36">
        <f>SUMIFS(СВЦЭМ!$D$33:$D$776,СВЦЭМ!$A$33:$A$776,$A91,СВЦЭМ!$B$33:$B$776,S$83)+'СЕТ СН'!$G$14+СВЦЭМ!$D$10+'СЕТ СН'!$G$6-'СЕТ СН'!$G$26</f>
        <v>1012.55475323</v>
      </c>
      <c r="T91" s="36">
        <f>SUMIFS(СВЦЭМ!$D$33:$D$776,СВЦЭМ!$A$33:$A$776,$A91,СВЦЭМ!$B$33:$B$776,T$83)+'СЕТ СН'!$G$14+СВЦЭМ!$D$10+'СЕТ СН'!$G$6-'СЕТ СН'!$G$26</f>
        <v>998.64636246999999</v>
      </c>
      <c r="U91" s="36">
        <f>SUMIFS(СВЦЭМ!$D$33:$D$776,СВЦЭМ!$A$33:$A$776,$A91,СВЦЭМ!$B$33:$B$776,U$83)+'СЕТ СН'!$G$14+СВЦЭМ!$D$10+'СЕТ СН'!$G$6-'СЕТ СН'!$G$26</f>
        <v>994.05313941000009</v>
      </c>
      <c r="V91" s="36">
        <f>SUMIFS(СВЦЭМ!$D$33:$D$776,СВЦЭМ!$A$33:$A$776,$A91,СВЦЭМ!$B$33:$B$776,V$83)+'СЕТ СН'!$G$14+СВЦЭМ!$D$10+'СЕТ СН'!$G$6-'СЕТ СН'!$G$26</f>
        <v>1010.4907584099999</v>
      </c>
      <c r="W91" s="36">
        <f>SUMIFS(СВЦЭМ!$D$33:$D$776,СВЦЭМ!$A$33:$A$776,$A91,СВЦЭМ!$B$33:$B$776,W$83)+'СЕТ СН'!$G$14+СВЦЭМ!$D$10+'СЕТ СН'!$G$6-'СЕТ СН'!$G$26</f>
        <v>1025.56299289</v>
      </c>
      <c r="X91" s="36">
        <f>SUMIFS(СВЦЭМ!$D$33:$D$776,СВЦЭМ!$A$33:$A$776,$A91,СВЦЭМ!$B$33:$B$776,X$83)+'СЕТ СН'!$G$14+СВЦЭМ!$D$10+'СЕТ СН'!$G$6-'СЕТ СН'!$G$26</f>
        <v>1032.7370353900001</v>
      </c>
      <c r="Y91" s="36">
        <f>SUMIFS(СВЦЭМ!$D$33:$D$776,СВЦЭМ!$A$33:$A$776,$A91,СВЦЭМ!$B$33:$B$776,Y$83)+'СЕТ СН'!$G$14+СВЦЭМ!$D$10+'СЕТ СН'!$G$6-'СЕТ СН'!$G$26</f>
        <v>1039.2880902899999</v>
      </c>
    </row>
    <row r="92" spans="1:27" ht="15.75" x14ac:dyDescent="0.2">
      <c r="A92" s="35">
        <f t="shared" si="2"/>
        <v>44144</v>
      </c>
      <c r="B92" s="36">
        <f>SUMIFS(СВЦЭМ!$D$33:$D$776,СВЦЭМ!$A$33:$A$776,$A92,СВЦЭМ!$B$33:$B$776,B$83)+'СЕТ СН'!$G$14+СВЦЭМ!$D$10+'СЕТ СН'!$G$6-'СЕТ СН'!$G$26</f>
        <v>1015.4145263099999</v>
      </c>
      <c r="C92" s="36">
        <f>SUMIFS(СВЦЭМ!$D$33:$D$776,СВЦЭМ!$A$33:$A$776,$A92,СВЦЭМ!$B$33:$B$776,C$83)+'СЕТ СН'!$G$14+СВЦЭМ!$D$10+'СЕТ СН'!$G$6-'СЕТ СН'!$G$26</f>
        <v>1033.9484282000001</v>
      </c>
      <c r="D92" s="36">
        <f>SUMIFS(СВЦЭМ!$D$33:$D$776,СВЦЭМ!$A$33:$A$776,$A92,СВЦЭМ!$B$33:$B$776,D$83)+'СЕТ СН'!$G$14+СВЦЭМ!$D$10+'СЕТ СН'!$G$6-'СЕТ СН'!$G$26</f>
        <v>1102.78751274</v>
      </c>
      <c r="E92" s="36">
        <f>SUMIFS(СВЦЭМ!$D$33:$D$776,СВЦЭМ!$A$33:$A$776,$A92,СВЦЭМ!$B$33:$B$776,E$83)+'СЕТ СН'!$G$14+СВЦЭМ!$D$10+'СЕТ СН'!$G$6-'СЕТ СН'!$G$26</f>
        <v>1110.42823939</v>
      </c>
      <c r="F92" s="36">
        <f>SUMIFS(СВЦЭМ!$D$33:$D$776,СВЦЭМ!$A$33:$A$776,$A92,СВЦЭМ!$B$33:$B$776,F$83)+'СЕТ СН'!$G$14+СВЦЭМ!$D$10+'СЕТ СН'!$G$6-'СЕТ СН'!$G$26</f>
        <v>1105.9891172</v>
      </c>
      <c r="G92" s="36">
        <f>SUMIFS(СВЦЭМ!$D$33:$D$776,СВЦЭМ!$A$33:$A$776,$A92,СВЦЭМ!$B$33:$B$776,G$83)+'СЕТ СН'!$G$14+СВЦЭМ!$D$10+'СЕТ СН'!$G$6-'СЕТ СН'!$G$26</f>
        <v>1122.7597198799999</v>
      </c>
      <c r="H92" s="36">
        <f>SUMIFS(СВЦЭМ!$D$33:$D$776,СВЦЭМ!$A$33:$A$776,$A92,СВЦЭМ!$B$33:$B$776,H$83)+'СЕТ СН'!$G$14+СВЦЭМ!$D$10+'СЕТ СН'!$G$6-'СЕТ СН'!$G$26</f>
        <v>1154.96064505</v>
      </c>
      <c r="I92" s="36">
        <f>SUMIFS(СВЦЭМ!$D$33:$D$776,СВЦЭМ!$A$33:$A$776,$A92,СВЦЭМ!$B$33:$B$776,I$83)+'СЕТ СН'!$G$14+СВЦЭМ!$D$10+'СЕТ СН'!$G$6-'СЕТ СН'!$G$26</f>
        <v>1179.6191136899999</v>
      </c>
      <c r="J92" s="36">
        <f>SUMIFS(СВЦЭМ!$D$33:$D$776,СВЦЭМ!$A$33:$A$776,$A92,СВЦЭМ!$B$33:$B$776,J$83)+'СЕТ СН'!$G$14+СВЦЭМ!$D$10+'СЕТ СН'!$G$6-'СЕТ СН'!$G$26</f>
        <v>1166.6116348799999</v>
      </c>
      <c r="K92" s="36">
        <f>SUMIFS(СВЦЭМ!$D$33:$D$776,СВЦЭМ!$A$33:$A$776,$A92,СВЦЭМ!$B$33:$B$776,K$83)+'СЕТ СН'!$G$14+СВЦЭМ!$D$10+'СЕТ СН'!$G$6-'СЕТ СН'!$G$26</f>
        <v>1162.80146405</v>
      </c>
      <c r="L92" s="36">
        <f>SUMIFS(СВЦЭМ!$D$33:$D$776,СВЦЭМ!$A$33:$A$776,$A92,СВЦЭМ!$B$33:$B$776,L$83)+'СЕТ СН'!$G$14+СВЦЭМ!$D$10+'СЕТ СН'!$G$6-'СЕТ СН'!$G$26</f>
        <v>1122.77887624</v>
      </c>
      <c r="M92" s="36">
        <f>SUMIFS(СВЦЭМ!$D$33:$D$776,СВЦЭМ!$A$33:$A$776,$A92,СВЦЭМ!$B$33:$B$776,M$83)+'СЕТ СН'!$G$14+СВЦЭМ!$D$10+'СЕТ СН'!$G$6-'СЕТ СН'!$G$26</f>
        <v>1087.4584034100001</v>
      </c>
      <c r="N92" s="36">
        <f>SUMIFS(СВЦЭМ!$D$33:$D$776,СВЦЭМ!$A$33:$A$776,$A92,СВЦЭМ!$B$33:$B$776,N$83)+'СЕТ СН'!$G$14+СВЦЭМ!$D$10+'СЕТ СН'!$G$6-'СЕТ СН'!$G$26</f>
        <v>1083.4922002000001</v>
      </c>
      <c r="O92" s="36">
        <f>SUMIFS(СВЦЭМ!$D$33:$D$776,СВЦЭМ!$A$33:$A$776,$A92,СВЦЭМ!$B$33:$B$776,O$83)+'СЕТ СН'!$G$14+СВЦЭМ!$D$10+'СЕТ СН'!$G$6-'СЕТ СН'!$G$26</f>
        <v>1094.41623316</v>
      </c>
      <c r="P92" s="36">
        <f>SUMIFS(СВЦЭМ!$D$33:$D$776,СВЦЭМ!$A$33:$A$776,$A92,СВЦЭМ!$B$33:$B$776,P$83)+'СЕТ СН'!$G$14+СВЦЭМ!$D$10+'СЕТ СН'!$G$6-'СЕТ СН'!$G$26</f>
        <v>1094.89923817</v>
      </c>
      <c r="Q92" s="36">
        <f>SUMIFS(СВЦЭМ!$D$33:$D$776,СВЦЭМ!$A$33:$A$776,$A92,СВЦЭМ!$B$33:$B$776,Q$83)+'СЕТ СН'!$G$14+СВЦЭМ!$D$10+'СЕТ СН'!$G$6-'СЕТ СН'!$G$26</f>
        <v>1094.4168876599999</v>
      </c>
      <c r="R92" s="36">
        <f>SUMIFS(СВЦЭМ!$D$33:$D$776,СВЦЭМ!$A$33:$A$776,$A92,СВЦЭМ!$B$33:$B$776,R$83)+'СЕТ СН'!$G$14+СВЦЭМ!$D$10+'СЕТ СН'!$G$6-'СЕТ СН'!$G$26</f>
        <v>1087.8741182900001</v>
      </c>
      <c r="S92" s="36">
        <f>SUMIFS(СВЦЭМ!$D$33:$D$776,СВЦЭМ!$A$33:$A$776,$A92,СВЦЭМ!$B$33:$B$776,S$83)+'СЕТ СН'!$G$14+СВЦЭМ!$D$10+'СЕТ СН'!$G$6-'СЕТ СН'!$G$26</f>
        <v>1086.4502278</v>
      </c>
      <c r="T92" s="36">
        <f>SUMIFS(СВЦЭМ!$D$33:$D$776,СВЦЭМ!$A$33:$A$776,$A92,СВЦЭМ!$B$33:$B$776,T$83)+'СЕТ СН'!$G$14+СВЦЭМ!$D$10+'СЕТ СН'!$G$6-'СЕТ СН'!$G$26</f>
        <v>1073.9803323799999</v>
      </c>
      <c r="U92" s="36">
        <f>SUMIFS(СВЦЭМ!$D$33:$D$776,СВЦЭМ!$A$33:$A$776,$A92,СВЦЭМ!$B$33:$B$776,U$83)+'СЕТ СН'!$G$14+СВЦЭМ!$D$10+'СЕТ СН'!$G$6-'СЕТ СН'!$G$26</f>
        <v>1065.9548814499999</v>
      </c>
      <c r="V92" s="36">
        <f>SUMIFS(СВЦЭМ!$D$33:$D$776,СВЦЭМ!$A$33:$A$776,$A92,СВЦЭМ!$B$33:$B$776,V$83)+'СЕТ СН'!$G$14+СВЦЭМ!$D$10+'СЕТ СН'!$G$6-'СЕТ СН'!$G$26</f>
        <v>1062.5971269199999</v>
      </c>
      <c r="W92" s="36">
        <f>SUMIFS(СВЦЭМ!$D$33:$D$776,СВЦЭМ!$A$33:$A$776,$A92,СВЦЭМ!$B$33:$B$776,W$83)+'СЕТ СН'!$G$14+СВЦЭМ!$D$10+'СЕТ СН'!$G$6-'СЕТ СН'!$G$26</f>
        <v>1079.0093223599999</v>
      </c>
      <c r="X92" s="36">
        <f>SUMIFS(СВЦЭМ!$D$33:$D$776,СВЦЭМ!$A$33:$A$776,$A92,СВЦЭМ!$B$33:$B$776,X$83)+'СЕТ СН'!$G$14+СВЦЭМ!$D$10+'СЕТ СН'!$G$6-'СЕТ СН'!$G$26</f>
        <v>1110.54524128</v>
      </c>
      <c r="Y92" s="36">
        <f>SUMIFS(СВЦЭМ!$D$33:$D$776,СВЦЭМ!$A$33:$A$776,$A92,СВЦЭМ!$B$33:$B$776,Y$83)+'СЕТ СН'!$G$14+СВЦЭМ!$D$10+'СЕТ СН'!$G$6-'СЕТ СН'!$G$26</f>
        <v>1138.83048751</v>
      </c>
    </row>
    <row r="93" spans="1:27" ht="15.75" x14ac:dyDescent="0.2">
      <c r="A93" s="35">
        <f t="shared" si="2"/>
        <v>44145</v>
      </c>
      <c r="B93" s="36">
        <f>SUMIFS(СВЦЭМ!$D$33:$D$776,СВЦЭМ!$A$33:$A$776,$A93,СВЦЭМ!$B$33:$B$776,B$83)+'СЕТ СН'!$G$14+СВЦЭМ!$D$10+'СЕТ СН'!$G$6-'СЕТ СН'!$G$26</f>
        <v>1053.8325891100001</v>
      </c>
      <c r="C93" s="36">
        <f>SUMIFS(СВЦЭМ!$D$33:$D$776,СВЦЭМ!$A$33:$A$776,$A93,СВЦЭМ!$B$33:$B$776,C$83)+'СЕТ СН'!$G$14+СВЦЭМ!$D$10+'СЕТ СН'!$G$6-'СЕТ СН'!$G$26</f>
        <v>1148.0663438300001</v>
      </c>
      <c r="D93" s="36">
        <f>SUMIFS(СВЦЭМ!$D$33:$D$776,СВЦЭМ!$A$33:$A$776,$A93,СВЦЭМ!$B$33:$B$776,D$83)+'СЕТ СН'!$G$14+СВЦЭМ!$D$10+'СЕТ СН'!$G$6-'СЕТ СН'!$G$26</f>
        <v>1183.87605194</v>
      </c>
      <c r="E93" s="36">
        <f>SUMIFS(СВЦЭМ!$D$33:$D$776,СВЦЭМ!$A$33:$A$776,$A93,СВЦЭМ!$B$33:$B$776,E$83)+'СЕТ СН'!$G$14+СВЦЭМ!$D$10+'СЕТ СН'!$G$6-'СЕТ СН'!$G$26</f>
        <v>1187.0547775299999</v>
      </c>
      <c r="F93" s="36">
        <f>SUMIFS(СВЦЭМ!$D$33:$D$776,СВЦЭМ!$A$33:$A$776,$A93,СВЦЭМ!$B$33:$B$776,F$83)+'СЕТ СН'!$G$14+СВЦЭМ!$D$10+'СЕТ СН'!$G$6-'СЕТ СН'!$G$26</f>
        <v>1189.7025741499999</v>
      </c>
      <c r="G93" s="36">
        <f>SUMIFS(СВЦЭМ!$D$33:$D$776,СВЦЭМ!$A$33:$A$776,$A93,СВЦЭМ!$B$33:$B$776,G$83)+'СЕТ СН'!$G$14+СВЦЭМ!$D$10+'СЕТ СН'!$G$6-'СЕТ СН'!$G$26</f>
        <v>1193.7337683599999</v>
      </c>
      <c r="H93" s="36">
        <f>SUMIFS(СВЦЭМ!$D$33:$D$776,СВЦЭМ!$A$33:$A$776,$A93,СВЦЭМ!$B$33:$B$776,H$83)+'СЕТ СН'!$G$14+СВЦЭМ!$D$10+'СЕТ СН'!$G$6-'СЕТ СН'!$G$26</f>
        <v>1168.11511395</v>
      </c>
      <c r="I93" s="36">
        <f>SUMIFS(СВЦЭМ!$D$33:$D$776,СВЦЭМ!$A$33:$A$776,$A93,СВЦЭМ!$B$33:$B$776,I$83)+'СЕТ СН'!$G$14+СВЦЭМ!$D$10+'СЕТ СН'!$G$6-'СЕТ СН'!$G$26</f>
        <v>1123.1548367099999</v>
      </c>
      <c r="J93" s="36">
        <f>SUMIFS(СВЦЭМ!$D$33:$D$776,СВЦЭМ!$A$33:$A$776,$A93,СВЦЭМ!$B$33:$B$776,J$83)+'СЕТ СН'!$G$14+СВЦЭМ!$D$10+'СЕТ СН'!$G$6-'СЕТ СН'!$G$26</f>
        <v>1107.23210404</v>
      </c>
      <c r="K93" s="36">
        <f>SUMIFS(СВЦЭМ!$D$33:$D$776,СВЦЭМ!$A$33:$A$776,$A93,СВЦЭМ!$B$33:$B$776,K$83)+'СЕТ СН'!$G$14+СВЦЭМ!$D$10+'СЕТ СН'!$G$6-'СЕТ СН'!$G$26</f>
        <v>1110.78709299</v>
      </c>
      <c r="L93" s="36">
        <f>SUMIFS(СВЦЭМ!$D$33:$D$776,СВЦЭМ!$A$33:$A$776,$A93,СВЦЭМ!$B$33:$B$776,L$83)+'СЕТ СН'!$G$14+СВЦЭМ!$D$10+'СЕТ СН'!$G$6-'СЕТ СН'!$G$26</f>
        <v>1075.73920271</v>
      </c>
      <c r="M93" s="36">
        <f>SUMIFS(СВЦЭМ!$D$33:$D$776,СВЦЭМ!$A$33:$A$776,$A93,СВЦЭМ!$B$33:$B$776,M$83)+'СЕТ СН'!$G$14+СВЦЭМ!$D$10+'СЕТ СН'!$G$6-'СЕТ СН'!$G$26</f>
        <v>1037.5682381300001</v>
      </c>
      <c r="N93" s="36">
        <f>SUMIFS(СВЦЭМ!$D$33:$D$776,СВЦЭМ!$A$33:$A$776,$A93,СВЦЭМ!$B$33:$B$776,N$83)+'СЕТ СН'!$G$14+СВЦЭМ!$D$10+'СЕТ СН'!$G$6-'СЕТ СН'!$G$26</f>
        <v>1031.78181193</v>
      </c>
      <c r="O93" s="36">
        <f>SUMIFS(СВЦЭМ!$D$33:$D$776,СВЦЭМ!$A$33:$A$776,$A93,СВЦЭМ!$B$33:$B$776,O$83)+'СЕТ СН'!$G$14+СВЦЭМ!$D$10+'СЕТ СН'!$G$6-'СЕТ СН'!$G$26</f>
        <v>1038.03033843</v>
      </c>
      <c r="P93" s="36">
        <f>SUMIFS(СВЦЭМ!$D$33:$D$776,СВЦЭМ!$A$33:$A$776,$A93,СВЦЭМ!$B$33:$B$776,P$83)+'СЕТ СН'!$G$14+СВЦЭМ!$D$10+'СЕТ СН'!$G$6-'СЕТ СН'!$G$26</f>
        <v>1038.3785860599999</v>
      </c>
      <c r="Q93" s="36">
        <f>SUMIFS(СВЦЭМ!$D$33:$D$776,СВЦЭМ!$A$33:$A$776,$A93,СВЦЭМ!$B$33:$B$776,Q$83)+'СЕТ СН'!$G$14+СВЦЭМ!$D$10+'СЕТ СН'!$G$6-'СЕТ СН'!$G$26</f>
        <v>1038.3611780799999</v>
      </c>
      <c r="R93" s="36">
        <f>SUMIFS(СВЦЭМ!$D$33:$D$776,СВЦЭМ!$A$33:$A$776,$A93,СВЦЭМ!$B$33:$B$776,R$83)+'СЕТ СН'!$G$14+СВЦЭМ!$D$10+'СЕТ СН'!$G$6-'СЕТ СН'!$G$26</f>
        <v>1031.2683481700001</v>
      </c>
      <c r="S93" s="36">
        <f>SUMIFS(СВЦЭМ!$D$33:$D$776,СВЦЭМ!$A$33:$A$776,$A93,СВЦЭМ!$B$33:$B$776,S$83)+'СЕТ СН'!$G$14+СВЦЭМ!$D$10+'СЕТ СН'!$G$6-'СЕТ СН'!$G$26</f>
        <v>1020.6206414000001</v>
      </c>
      <c r="T93" s="36">
        <f>SUMIFS(СВЦЭМ!$D$33:$D$776,СВЦЭМ!$A$33:$A$776,$A93,СВЦЭМ!$B$33:$B$776,T$83)+'СЕТ СН'!$G$14+СВЦЭМ!$D$10+'СЕТ СН'!$G$6-'СЕТ СН'!$G$26</f>
        <v>1032.9867003300001</v>
      </c>
      <c r="U93" s="36">
        <f>SUMIFS(СВЦЭМ!$D$33:$D$776,СВЦЭМ!$A$33:$A$776,$A93,СВЦЭМ!$B$33:$B$776,U$83)+'СЕТ СН'!$G$14+СВЦЭМ!$D$10+'СЕТ СН'!$G$6-'СЕТ СН'!$G$26</f>
        <v>1040.4159191700001</v>
      </c>
      <c r="V93" s="36">
        <f>SUMIFS(СВЦЭМ!$D$33:$D$776,СВЦЭМ!$A$33:$A$776,$A93,СВЦЭМ!$B$33:$B$776,V$83)+'СЕТ СН'!$G$14+СВЦЭМ!$D$10+'СЕТ СН'!$G$6-'СЕТ СН'!$G$26</f>
        <v>1032.7838752299999</v>
      </c>
      <c r="W93" s="36">
        <f>SUMIFS(СВЦЭМ!$D$33:$D$776,СВЦЭМ!$A$33:$A$776,$A93,СВЦЭМ!$B$33:$B$776,W$83)+'СЕТ СН'!$G$14+СВЦЭМ!$D$10+'СЕТ СН'!$G$6-'СЕТ СН'!$G$26</f>
        <v>1022.3583332599999</v>
      </c>
      <c r="X93" s="36">
        <f>SUMIFS(СВЦЭМ!$D$33:$D$776,СВЦЭМ!$A$33:$A$776,$A93,СВЦЭМ!$B$33:$B$776,X$83)+'СЕТ СН'!$G$14+СВЦЭМ!$D$10+'СЕТ СН'!$G$6-'СЕТ СН'!$G$26</f>
        <v>1023.13798101</v>
      </c>
      <c r="Y93" s="36">
        <f>SUMIFS(СВЦЭМ!$D$33:$D$776,СВЦЭМ!$A$33:$A$776,$A93,СВЦЭМ!$B$33:$B$776,Y$83)+'СЕТ СН'!$G$14+СВЦЭМ!$D$10+'СЕТ СН'!$G$6-'СЕТ СН'!$G$26</f>
        <v>1106.68277728</v>
      </c>
    </row>
    <row r="94" spans="1:27" ht="15.75" x14ac:dyDescent="0.2">
      <c r="A94" s="35">
        <f t="shared" si="2"/>
        <v>44146</v>
      </c>
      <c r="B94" s="36">
        <f>SUMIFS(СВЦЭМ!$D$33:$D$776,СВЦЭМ!$A$33:$A$776,$A94,СВЦЭМ!$B$33:$B$776,B$83)+'СЕТ СН'!$G$14+СВЦЭМ!$D$10+'СЕТ СН'!$G$6-'СЕТ СН'!$G$26</f>
        <v>1101.86190665</v>
      </c>
      <c r="C94" s="36">
        <f>SUMIFS(СВЦЭМ!$D$33:$D$776,СВЦЭМ!$A$33:$A$776,$A94,СВЦЭМ!$B$33:$B$776,C$83)+'СЕТ СН'!$G$14+СВЦЭМ!$D$10+'СЕТ СН'!$G$6-'СЕТ СН'!$G$26</f>
        <v>1156.84176544</v>
      </c>
      <c r="D94" s="36">
        <f>SUMIFS(СВЦЭМ!$D$33:$D$776,СВЦЭМ!$A$33:$A$776,$A94,СВЦЭМ!$B$33:$B$776,D$83)+'СЕТ СН'!$G$14+СВЦЭМ!$D$10+'СЕТ СН'!$G$6-'СЕТ СН'!$G$26</f>
        <v>1219.3694336599999</v>
      </c>
      <c r="E94" s="36">
        <f>SUMIFS(СВЦЭМ!$D$33:$D$776,СВЦЭМ!$A$33:$A$776,$A94,СВЦЭМ!$B$33:$B$776,E$83)+'СЕТ СН'!$G$14+СВЦЭМ!$D$10+'СЕТ СН'!$G$6-'СЕТ СН'!$G$26</f>
        <v>1237.96053226</v>
      </c>
      <c r="F94" s="36">
        <f>SUMIFS(СВЦЭМ!$D$33:$D$776,СВЦЭМ!$A$33:$A$776,$A94,СВЦЭМ!$B$33:$B$776,F$83)+'СЕТ СН'!$G$14+СВЦЭМ!$D$10+'СЕТ СН'!$G$6-'СЕТ СН'!$G$26</f>
        <v>1241.49421467</v>
      </c>
      <c r="G94" s="36">
        <f>SUMIFS(СВЦЭМ!$D$33:$D$776,СВЦЭМ!$A$33:$A$776,$A94,СВЦЭМ!$B$33:$B$776,G$83)+'СЕТ СН'!$G$14+СВЦЭМ!$D$10+'СЕТ СН'!$G$6-'СЕТ СН'!$G$26</f>
        <v>1224.7720942000001</v>
      </c>
      <c r="H94" s="36">
        <f>SUMIFS(СВЦЭМ!$D$33:$D$776,СВЦЭМ!$A$33:$A$776,$A94,СВЦЭМ!$B$33:$B$776,H$83)+'СЕТ СН'!$G$14+СВЦЭМ!$D$10+'СЕТ СН'!$G$6-'СЕТ СН'!$G$26</f>
        <v>1184.1331503599999</v>
      </c>
      <c r="I94" s="36">
        <f>SUMIFS(СВЦЭМ!$D$33:$D$776,СВЦЭМ!$A$33:$A$776,$A94,СВЦЭМ!$B$33:$B$776,I$83)+'СЕТ СН'!$G$14+СВЦЭМ!$D$10+'СЕТ СН'!$G$6-'СЕТ СН'!$G$26</f>
        <v>1145.2581344800001</v>
      </c>
      <c r="J94" s="36">
        <f>SUMIFS(СВЦЭМ!$D$33:$D$776,СВЦЭМ!$A$33:$A$776,$A94,СВЦЭМ!$B$33:$B$776,J$83)+'СЕТ СН'!$G$14+СВЦЭМ!$D$10+'СЕТ СН'!$G$6-'СЕТ СН'!$G$26</f>
        <v>1124.4411047399999</v>
      </c>
      <c r="K94" s="36">
        <f>SUMIFS(СВЦЭМ!$D$33:$D$776,СВЦЭМ!$A$33:$A$776,$A94,СВЦЭМ!$B$33:$B$776,K$83)+'СЕТ СН'!$G$14+СВЦЭМ!$D$10+'СЕТ СН'!$G$6-'СЕТ СН'!$G$26</f>
        <v>1112.7687616399999</v>
      </c>
      <c r="L94" s="36">
        <f>SUMIFS(СВЦЭМ!$D$33:$D$776,СВЦЭМ!$A$33:$A$776,$A94,СВЦЭМ!$B$33:$B$776,L$83)+'СЕТ СН'!$G$14+СВЦЭМ!$D$10+'СЕТ СН'!$G$6-'СЕТ СН'!$G$26</f>
        <v>1088.3566352600001</v>
      </c>
      <c r="M94" s="36">
        <f>SUMIFS(СВЦЭМ!$D$33:$D$776,СВЦЭМ!$A$33:$A$776,$A94,СВЦЭМ!$B$33:$B$776,M$83)+'СЕТ СН'!$G$14+СВЦЭМ!$D$10+'СЕТ СН'!$G$6-'СЕТ СН'!$G$26</f>
        <v>1061.2497091600001</v>
      </c>
      <c r="N94" s="36">
        <f>SUMIFS(СВЦЭМ!$D$33:$D$776,СВЦЭМ!$A$33:$A$776,$A94,СВЦЭМ!$B$33:$B$776,N$83)+'СЕТ СН'!$G$14+СВЦЭМ!$D$10+'СЕТ СН'!$G$6-'СЕТ СН'!$G$26</f>
        <v>1045.58084684</v>
      </c>
      <c r="O94" s="36">
        <f>SUMIFS(СВЦЭМ!$D$33:$D$776,СВЦЭМ!$A$33:$A$776,$A94,СВЦЭМ!$B$33:$B$776,O$83)+'СЕТ СН'!$G$14+СВЦЭМ!$D$10+'СЕТ СН'!$G$6-'СЕТ СН'!$G$26</f>
        <v>1050.7302665699999</v>
      </c>
      <c r="P94" s="36">
        <f>SUMIFS(СВЦЭМ!$D$33:$D$776,СВЦЭМ!$A$33:$A$776,$A94,СВЦЭМ!$B$33:$B$776,P$83)+'СЕТ СН'!$G$14+СВЦЭМ!$D$10+'СЕТ СН'!$G$6-'СЕТ СН'!$G$26</f>
        <v>1055.4459862199999</v>
      </c>
      <c r="Q94" s="36">
        <f>SUMIFS(СВЦЭМ!$D$33:$D$776,СВЦЭМ!$A$33:$A$776,$A94,СВЦЭМ!$B$33:$B$776,Q$83)+'СЕТ СН'!$G$14+СВЦЭМ!$D$10+'СЕТ СН'!$G$6-'СЕТ СН'!$G$26</f>
        <v>1056.35627503</v>
      </c>
      <c r="R94" s="36">
        <f>SUMIFS(СВЦЭМ!$D$33:$D$776,СВЦЭМ!$A$33:$A$776,$A94,СВЦЭМ!$B$33:$B$776,R$83)+'СЕТ СН'!$G$14+СВЦЭМ!$D$10+'СЕТ СН'!$G$6-'СЕТ СН'!$G$26</f>
        <v>1054.56282392</v>
      </c>
      <c r="S94" s="36">
        <f>SUMIFS(СВЦЭМ!$D$33:$D$776,СВЦЭМ!$A$33:$A$776,$A94,СВЦЭМ!$B$33:$B$776,S$83)+'СЕТ СН'!$G$14+СВЦЭМ!$D$10+'СЕТ СН'!$G$6-'СЕТ СН'!$G$26</f>
        <v>1049.52902451</v>
      </c>
      <c r="T94" s="36">
        <f>SUMIFS(СВЦЭМ!$D$33:$D$776,СВЦЭМ!$A$33:$A$776,$A94,СВЦЭМ!$B$33:$B$776,T$83)+'СЕТ СН'!$G$14+СВЦЭМ!$D$10+'СЕТ СН'!$G$6-'СЕТ СН'!$G$26</f>
        <v>1068.7684876599999</v>
      </c>
      <c r="U94" s="36">
        <f>SUMIFS(СВЦЭМ!$D$33:$D$776,СВЦЭМ!$A$33:$A$776,$A94,СВЦЭМ!$B$33:$B$776,U$83)+'СЕТ СН'!$G$14+СВЦЭМ!$D$10+'СЕТ СН'!$G$6-'СЕТ СН'!$G$26</f>
        <v>1064.32590237</v>
      </c>
      <c r="V94" s="36">
        <f>SUMIFS(СВЦЭМ!$D$33:$D$776,СВЦЭМ!$A$33:$A$776,$A94,СВЦЭМ!$B$33:$B$776,V$83)+'СЕТ СН'!$G$14+СВЦЭМ!$D$10+'СЕТ СН'!$G$6-'СЕТ СН'!$G$26</f>
        <v>1053.1572667600001</v>
      </c>
      <c r="W94" s="36">
        <f>SUMIFS(СВЦЭМ!$D$33:$D$776,СВЦЭМ!$A$33:$A$776,$A94,СВЦЭМ!$B$33:$B$776,W$83)+'СЕТ СН'!$G$14+СВЦЭМ!$D$10+'СЕТ СН'!$G$6-'СЕТ СН'!$G$26</f>
        <v>1046.9415605300001</v>
      </c>
      <c r="X94" s="36">
        <f>SUMIFS(СВЦЭМ!$D$33:$D$776,СВЦЭМ!$A$33:$A$776,$A94,СВЦЭМ!$B$33:$B$776,X$83)+'СЕТ СН'!$G$14+СВЦЭМ!$D$10+'СЕТ СН'!$G$6-'СЕТ СН'!$G$26</f>
        <v>1048.07268497</v>
      </c>
      <c r="Y94" s="36">
        <f>SUMIFS(СВЦЭМ!$D$33:$D$776,СВЦЭМ!$A$33:$A$776,$A94,СВЦЭМ!$B$33:$B$776,Y$83)+'СЕТ СН'!$G$14+СВЦЭМ!$D$10+'СЕТ СН'!$G$6-'СЕТ СН'!$G$26</f>
        <v>1066.97106364</v>
      </c>
    </row>
    <row r="95" spans="1:27" ht="15.75" x14ac:dyDescent="0.2">
      <c r="A95" s="35">
        <f t="shared" si="2"/>
        <v>44147</v>
      </c>
      <c r="B95" s="36">
        <f>SUMIFS(СВЦЭМ!$D$33:$D$776,СВЦЭМ!$A$33:$A$776,$A95,СВЦЭМ!$B$33:$B$776,B$83)+'СЕТ СН'!$G$14+СВЦЭМ!$D$10+'СЕТ СН'!$G$6-'СЕТ СН'!$G$26</f>
        <v>1065.1573492800001</v>
      </c>
      <c r="C95" s="36">
        <f>SUMIFS(СВЦЭМ!$D$33:$D$776,СВЦЭМ!$A$33:$A$776,$A95,СВЦЭМ!$B$33:$B$776,C$83)+'СЕТ СН'!$G$14+СВЦЭМ!$D$10+'СЕТ СН'!$G$6-'СЕТ СН'!$G$26</f>
        <v>1145.6182939299999</v>
      </c>
      <c r="D95" s="36">
        <f>SUMIFS(СВЦЭМ!$D$33:$D$776,СВЦЭМ!$A$33:$A$776,$A95,СВЦЭМ!$B$33:$B$776,D$83)+'СЕТ СН'!$G$14+СВЦЭМ!$D$10+'СЕТ СН'!$G$6-'СЕТ СН'!$G$26</f>
        <v>1188.39919857</v>
      </c>
      <c r="E95" s="36">
        <f>SUMIFS(СВЦЭМ!$D$33:$D$776,СВЦЭМ!$A$33:$A$776,$A95,СВЦЭМ!$B$33:$B$776,E$83)+'СЕТ СН'!$G$14+СВЦЭМ!$D$10+'СЕТ СН'!$G$6-'СЕТ СН'!$G$26</f>
        <v>1203.2095930099999</v>
      </c>
      <c r="F95" s="36">
        <f>SUMIFS(СВЦЭМ!$D$33:$D$776,СВЦЭМ!$A$33:$A$776,$A95,СВЦЭМ!$B$33:$B$776,F$83)+'СЕТ СН'!$G$14+СВЦЭМ!$D$10+'СЕТ СН'!$G$6-'СЕТ СН'!$G$26</f>
        <v>1206.1413563199999</v>
      </c>
      <c r="G95" s="36">
        <f>SUMIFS(СВЦЭМ!$D$33:$D$776,СВЦЭМ!$A$33:$A$776,$A95,СВЦЭМ!$B$33:$B$776,G$83)+'СЕТ СН'!$G$14+СВЦЭМ!$D$10+'СЕТ СН'!$G$6-'СЕТ СН'!$G$26</f>
        <v>1200.4164722799999</v>
      </c>
      <c r="H95" s="36">
        <f>SUMIFS(СВЦЭМ!$D$33:$D$776,СВЦЭМ!$A$33:$A$776,$A95,СВЦЭМ!$B$33:$B$776,H$83)+'СЕТ СН'!$G$14+СВЦЭМ!$D$10+'СЕТ СН'!$G$6-'СЕТ СН'!$G$26</f>
        <v>1174.5547083199999</v>
      </c>
      <c r="I95" s="36">
        <f>SUMIFS(СВЦЭМ!$D$33:$D$776,СВЦЭМ!$A$33:$A$776,$A95,СВЦЭМ!$B$33:$B$776,I$83)+'СЕТ СН'!$G$14+СВЦЭМ!$D$10+'СЕТ СН'!$G$6-'СЕТ СН'!$G$26</f>
        <v>1139.2068265999999</v>
      </c>
      <c r="J95" s="36">
        <f>SUMIFS(СВЦЭМ!$D$33:$D$776,СВЦЭМ!$A$33:$A$776,$A95,СВЦЭМ!$B$33:$B$776,J$83)+'СЕТ СН'!$G$14+СВЦЭМ!$D$10+'СЕТ СН'!$G$6-'СЕТ СН'!$G$26</f>
        <v>1139.0421810299999</v>
      </c>
      <c r="K95" s="36">
        <f>SUMIFS(СВЦЭМ!$D$33:$D$776,СВЦЭМ!$A$33:$A$776,$A95,СВЦЭМ!$B$33:$B$776,K$83)+'СЕТ СН'!$G$14+СВЦЭМ!$D$10+'СЕТ СН'!$G$6-'СЕТ СН'!$G$26</f>
        <v>1130.35091947</v>
      </c>
      <c r="L95" s="36">
        <f>SUMIFS(СВЦЭМ!$D$33:$D$776,СВЦЭМ!$A$33:$A$776,$A95,СВЦЭМ!$B$33:$B$776,L$83)+'СЕТ СН'!$G$14+СВЦЭМ!$D$10+'СЕТ СН'!$G$6-'СЕТ СН'!$G$26</f>
        <v>1091.47183771</v>
      </c>
      <c r="M95" s="36">
        <f>SUMIFS(СВЦЭМ!$D$33:$D$776,СВЦЭМ!$A$33:$A$776,$A95,СВЦЭМ!$B$33:$B$776,M$83)+'СЕТ СН'!$G$14+СВЦЭМ!$D$10+'СЕТ СН'!$G$6-'СЕТ СН'!$G$26</f>
        <v>1061.49300578</v>
      </c>
      <c r="N95" s="36">
        <f>SUMIFS(СВЦЭМ!$D$33:$D$776,СВЦЭМ!$A$33:$A$776,$A95,СВЦЭМ!$B$33:$B$776,N$83)+'СЕТ СН'!$G$14+СВЦЭМ!$D$10+'СЕТ СН'!$G$6-'СЕТ СН'!$G$26</f>
        <v>1062.63755446</v>
      </c>
      <c r="O95" s="36">
        <f>SUMIFS(СВЦЭМ!$D$33:$D$776,СВЦЭМ!$A$33:$A$776,$A95,СВЦЭМ!$B$33:$B$776,O$83)+'СЕТ СН'!$G$14+СВЦЭМ!$D$10+'СЕТ СН'!$G$6-'СЕТ СН'!$G$26</f>
        <v>1061.8886458899999</v>
      </c>
      <c r="P95" s="36">
        <f>SUMIFS(СВЦЭМ!$D$33:$D$776,СВЦЭМ!$A$33:$A$776,$A95,СВЦЭМ!$B$33:$B$776,P$83)+'СЕТ СН'!$G$14+СВЦЭМ!$D$10+'СЕТ СН'!$G$6-'СЕТ СН'!$G$26</f>
        <v>1059.29618284</v>
      </c>
      <c r="Q95" s="36">
        <f>SUMIFS(СВЦЭМ!$D$33:$D$776,СВЦЭМ!$A$33:$A$776,$A95,СВЦЭМ!$B$33:$B$776,Q$83)+'СЕТ СН'!$G$14+СВЦЭМ!$D$10+'СЕТ СН'!$G$6-'СЕТ СН'!$G$26</f>
        <v>1058.10205834</v>
      </c>
      <c r="R95" s="36">
        <f>SUMIFS(СВЦЭМ!$D$33:$D$776,СВЦЭМ!$A$33:$A$776,$A95,СВЦЭМ!$B$33:$B$776,R$83)+'СЕТ СН'!$G$14+СВЦЭМ!$D$10+'СЕТ СН'!$G$6-'СЕТ СН'!$G$26</f>
        <v>1058.03582596</v>
      </c>
      <c r="S95" s="36">
        <f>SUMIFS(СВЦЭМ!$D$33:$D$776,СВЦЭМ!$A$33:$A$776,$A95,СВЦЭМ!$B$33:$B$776,S$83)+'СЕТ СН'!$G$14+СВЦЭМ!$D$10+'СЕТ СН'!$G$6-'СЕТ СН'!$G$26</f>
        <v>1054.9850508299999</v>
      </c>
      <c r="T95" s="36">
        <f>SUMIFS(СВЦЭМ!$D$33:$D$776,СВЦЭМ!$A$33:$A$776,$A95,СВЦЭМ!$B$33:$B$776,T$83)+'СЕТ СН'!$G$14+СВЦЭМ!$D$10+'СЕТ СН'!$G$6-'СЕТ СН'!$G$26</f>
        <v>1077.5778425599999</v>
      </c>
      <c r="U95" s="36">
        <f>SUMIFS(СВЦЭМ!$D$33:$D$776,СВЦЭМ!$A$33:$A$776,$A95,СВЦЭМ!$B$33:$B$776,U$83)+'СЕТ СН'!$G$14+СВЦЭМ!$D$10+'СЕТ СН'!$G$6-'СЕТ СН'!$G$26</f>
        <v>1072.62630795</v>
      </c>
      <c r="V95" s="36">
        <f>SUMIFS(СВЦЭМ!$D$33:$D$776,СВЦЭМ!$A$33:$A$776,$A95,СВЦЭМ!$B$33:$B$776,V$83)+'СЕТ СН'!$G$14+СВЦЭМ!$D$10+'СЕТ СН'!$G$6-'СЕТ СН'!$G$26</f>
        <v>1052.0389562799999</v>
      </c>
      <c r="W95" s="36">
        <f>SUMIFS(СВЦЭМ!$D$33:$D$776,СВЦЭМ!$A$33:$A$776,$A95,СВЦЭМ!$B$33:$B$776,W$83)+'СЕТ СН'!$G$14+СВЦЭМ!$D$10+'СЕТ СН'!$G$6-'СЕТ СН'!$G$26</f>
        <v>1052.5707473800001</v>
      </c>
      <c r="X95" s="36">
        <f>SUMIFS(СВЦЭМ!$D$33:$D$776,СВЦЭМ!$A$33:$A$776,$A95,СВЦЭМ!$B$33:$B$776,X$83)+'СЕТ СН'!$G$14+СВЦЭМ!$D$10+'СЕТ СН'!$G$6-'СЕТ СН'!$G$26</f>
        <v>1136.35235364</v>
      </c>
      <c r="Y95" s="36">
        <f>SUMIFS(СВЦЭМ!$D$33:$D$776,СВЦЭМ!$A$33:$A$776,$A95,СВЦЭМ!$B$33:$B$776,Y$83)+'СЕТ СН'!$G$14+СВЦЭМ!$D$10+'СЕТ СН'!$G$6-'СЕТ СН'!$G$26</f>
        <v>1104.3472784400001</v>
      </c>
    </row>
    <row r="96" spans="1:27" ht="15.75" x14ac:dyDescent="0.2">
      <c r="A96" s="35">
        <f t="shared" si="2"/>
        <v>44148</v>
      </c>
      <c r="B96" s="36">
        <f>SUMIFS(СВЦЭМ!$D$33:$D$776,СВЦЭМ!$A$33:$A$776,$A96,СВЦЭМ!$B$33:$B$776,B$83)+'СЕТ СН'!$G$14+СВЦЭМ!$D$10+'СЕТ СН'!$G$6-'СЕТ СН'!$G$26</f>
        <v>1075.0061868400001</v>
      </c>
      <c r="C96" s="36">
        <f>SUMIFS(СВЦЭМ!$D$33:$D$776,СВЦЭМ!$A$33:$A$776,$A96,СВЦЭМ!$B$33:$B$776,C$83)+'СЕТ СН'!$G$14+СВЦЭМ!$D$10+'СЕТ СН'!$G$6-'СЕТ СН'!$G$26</f>
        <v>1155.7376837899999</v>
      </c>
      <c r="D96" s="36">
        <f>SUMIFS(СВЦЭМ!$D$33:$D$776,СВЦЭМ!$A$33:$A$776,$A96,СВЦЭМ!$B$33:$B$776,D$83)+'СЕТ СН'!$G$14+СВЦЭМ!$D$10+'СЕТ СН'!$G$6-'СЕТ СН'!$G$26</f>
        <v>1210.6770585500001</v>
      </c>
      <c r="E96" s="36">
        <f>SUMIFS(СВЦЭМ!$D$33:$D$776,СВЦЭМ!$A$33:$A$776,$A96,СВЦЭМ!$B$33:$B$776,E$83)+'СЕТ СН'!$G$14+СВЦЭМ!$D$10+'СЕТ СН'!$G$6-'СЕТ СН'!$G$26</f>
        <v>1224.26601667</v>
      </c>
      <c r="F96" s="36">
        <f>SUMIFS(СВЦЭМ!$D$33:$D$776,СВЦЭМ!$A$33:$A$776,$A96,СВЦЭМ!$B$33:$B$776,F$83)+'СЕТ СН'!$G$14+СВЦЭМ!$D$10+'СЕТ СН'!$G$6-'СЕТ СН'!$G$26</f>
        <v>1217.9634524000001</v>
      </c>
      <c r="G96" s="36">
        <f>SUMIFS(СВЦЭМ!$D$33:$D$776,СВЦЭМ!$A$33:$A$776,$A96,СВЦЭМ!$B$33:$B$776,G$83)+'СЕТ СН'!$G$14+СВЦЭМ!$D$10+'СЕТ СН'!$G$6-'СЕТ СН'!$G$26</f>
        <v>1203.0201793399999</v>
      </c>
      <c r="H96" s="36">
        <f>SUMIFS(СВЦЭМ!$D$33:$D$776,СВЦЭМ!$A$33:$A$776,$A96,СВЦЭМ!$B$33:$B$776,H$83)+'СЕТ СН'!$G$14+СВЦЭМ!$D$10+'СЕТ СН'!$G$6-'СЕТ СН'!$G$26</f>
        <v>1165.3936194600001</v>
      </c>
      <c r="I96" s="36">
        <f>SUMIFS(СВЦЭМ!$D$33:$D$776,СВЦЭМ!$A$33:$A$776,$A96,СВЦЭМ!$B$33:$B$776,I$83)+'СЕТ СН'!$G$14+СВЦЭМ!$D$10+'СЕТ СН'!$G$6-'СЕТ СН'!$G$26</f>
        <v>1125.6829882</v>
      </c>
      <c r="J96" s="36">
        <f>SUMIFS(СВЦЭМ!$D$33:$D$776,СВЦЭМ!$A$33:$A$776,$A96,СВЦЭМ!$B$33:$B$776,J$83)+'СЕТ СН'!$G$14+СВЦЭМ!$D$10+'СЕТ СН'!$G$6-'СЕТ СН'!$G$26</f>
        <v>1099.1712840600001</v>
      </c>
      <c r="K96" s="36">
        <f>SUMIFS(СВЦЭМ!$D$33:$D$776,СВЦЭМ!$A$33:$A$776,$A96,СВЦЭМ!$B$33:$B$776,K$83)+'СЕТ СН'!$G$14+СВЦЭМ!$D$10+'СЕТ СН'!$G$6-'СЕТ СН'!$G$26</f>
        <v>1094.2545415699999</v>
      </c>
      <c r="L96" s="36">
        <f>SUMIFS(СВЦЭМ!$D$33:$D$776,СВЦЭМ!$A$33:$A$776,$A96,СВЦЭМ!$B$33:$B$776,L$83)+'СЕТ СН'!$G$14+СВЦЭМ!$D$10+'СЕТ СН'!$G$6-'СЕТ СН'!$G$26</f>
        <v>1065.2488107199999</v>
      </c>
      <c r="M96" s="36">
        <f>SUMIFS(СВЦЭМ!$D$33:$D$776,СВЦЭМ!$A$33:$A$776,$A96,СВЦЭМ!$B$33:$B$776,M$83)+'СЕТ СН'!$G$14+СВЦЭМ!$D$10+'СЕТ СН'!$G$6-'СЕТ СН'!$G$26</f>
        <v>1043.01123783</v>
      </c>
      <c r="N96" s="36">
        <f>SUMIFS(СВЦЭМ!$D$33:$D$776,СВЦЭМ!$A$33:$A$776,$A96,СВЦЭМ!$B$33:$B$776,N$83)+'СЕТ СН'!$G$14+СВЦЭМ!$D$10+'СЕТ СН'!$G$6-'СЕТ СН'!$G$26</f>
        <v>1033.14528453</v>
      </c>
      <c r="O96" s="36">
        <f>SUMIFS(СВЦЭМ!$D$33:$D$776,СВЦЭМ!$A$33:$A$776,$A96,СВЦЭМ!$B$33:$B$776,O$83)+'СЕТ СН'!$G$14+СВЦЭМ!$D$10+'СЕТ СН'!$G$6-'СЕТ СН'!$G$26</f>
        <v>1028.1041453099999</v>
      </c>
      <c r="P96" s="36">
        <f>SUMIFS(СВЦЭМ!$D$33:$D$776,СВЦЭМ!$A$33:$A$776,$A96,СВЦЭМ!$B$33:$B$776,P$83)+'СЕТ СН'!$G$14+СВЦЭМ!$D$10+'СЕТ СН'!$G$6-'СЕТ СН'!$G$26</f>
        <v>1026.45265232</v>
      </c>
      <c r="Q96" s="36">
        <f>SUMIFS(СВЦЭМ!$D$33:$D$776,СВЦЭМ!$A$33:$A$776,$A96,СВЦЭМ!$B$33:$B$776,Q$83)+'СЕТ СН'!$G$14+СВЦЭМ!$D$10+'СЕТ СН'!$G$6-'СЕТ СН'!$G$26</f>
        <v>1026.15342313</v>
      </c>
      <c r="R96" s="36">
        <f>SUMIFS(СВЦЭМ!$D$33:$D$776,СВЦЭМ!$A$33:$A$776,$A96,СВЦЭМ!$B$33:$B$776,R$83)+'СЕТ СН'!$G$14+СВЦЭМ!$D$10+'СЕТ СН'!$G$6-'СЕТ СН'!$G$26</f>
        <v>1024.59560444</v>
      </c>
      <c r="S96" s="36">
        <f>SUMIFS(СВЦЭМ!$D$33:$D$776,СВЦЭМ!$A$33:$A$776,$A96,СВЦЭМ!$B$33:$B$776,S$83)+'СЕТ СН'!$G$14+СВЦЭМ!$D$10+'СЕТ СН'!$G$6-'СЕТ СН'!$G$26</f>
        <v>1040.29617977</v>
      </c>
      <c r="T96" s="36">
        <f>SUMIFS(СВЦЭМ!$D$33:$D$776,СВЦЭМ!$A$33:$A$776,$A96,СВЦЭМ!$B$33:$B$776,T$83)+'СЕТ СН'!$G$14+СВЦЭМ!$D$10+'СЕТ СН'!$G$6-'СЕТ СН'!$G$26</f>
        <v>1063.4750891199999</v>
      </c>
      <c r="U96" s="36">
        <f>SUMIFS(СВЦЭМ!$D$33:$D$776,СВЦЭМ!$A$33:$A$776,$A96,СВЦЭМ!$B$33:$B$776,U$83)+'СЕТ СН'!$G$14+СВЦЭМ!$D$10+'СЕТ СН'!$G$6-'СЕТ СН'!$G$26</f>
        <v>1058.96267369</v>
      </c>
      <c r="V96" s="36">
        <f>SUMIFS(СВЦЭМ!$D$33:$D$776,СВЦЭМ!$A$33:$A$776,$A96,СВЦЭМ!$B$33:$B$776,V$83)+'СЕТ СН'!$G$14+СВЦЭМ!$D$10+'СЕТ СН'!$G$6-'СЕТ СН'!$G$26</f>
        <v>1045.22367841</v>
      </c>
      <c r="W96" s="36">
        <f>SUMIFS(СВЦЭМ!$D$33:$D$776,СВЦЭМ!$A$33:$A$776,$A96,СВЦЭМ!$B$33:$B$776,W$83)+'СЕТ СН'!$G$14+СВЦЭМ!$D$10+'СЕТ СН'!$G$6-'СЕТ СН'!$G$26</f>
        <v>1034.8416684700001</v>
      </c>
      <c r="X96" s="36">
        <f>SUMIFS(СВЦЭМ!$D$33:$D$776,СВЦЭМ!$A$33:$A$776,$A96,СВЦЭМ!$B$33:$B$776,X$83)+'СЕТ СН'!$G$14+СВЦЭМ!$D$10+'СЕТ СН'!$G$6-'СЕТ СН'!$G$26</f>
        <v>1016.5569570299999</v>
      </c>
      <c r="Y96" s="36">
        <f>SUMIFS(СВЦЭМ!$D$33:$D$776,СВЦЭМ!$A$33:$A$776,$A96,СВЦЭМ!$B$33:$B$776,Y$83)+'СЕТ СН'!$G$14+СВЦЭМ!$D$10+'СЕТ СН'!$G$6-'СЕТ СН'!$G$26</f>
        <v>1027.82864215</v>
      </c>
    </row>
    <row r="97" spans="1:25" ht="15.75" x14ac:dyDescent="0.2">
      <c r="A97" s="35">
        <f t="shared" si="2"/>
        <v>44149</v>
      </c>
      <c r="B97" s="36">
        <f>SUMIFS(СВЦЭМ!$D$33:$D$776,СВЦЭМ!$A$33:$A$776,$A97,СВЦЭМ!$B$33:$B$776,B$83)+'СЕТ СН'!$G$14+СВЦЭМ!$D$10+'СЕТ СН'!$G$6-'СЕТ СН'!$G$26</f>
        <v>1077.4426022499999</v>
      </c>
      <c r="C97" s="36">
        <f>SUMIFS(СВЦЭМ!$D$33:$D$776,СВЦЭМ!$A$33:$A$776,$A97,СВЦЭМ!$B$33:$B$776,C$83)+'СЕТ СН'!$G$14+СВЦЭМ!$D$10+'СЕТ СН'!$G$6-'СЕТ СН'!$G$26</f>
        <v>1144.2111121</v>
      </c>
      <c r="D97" s="36">
        <f>SUMIFS(СВЦЭМ!$D$33:$D$776,СВЦЭМ!$A$33:$A$776,$A97,СВЦЭМ!$B$33:$B$776,D$83)+'СЕТ СН'!$G$14+СВЦЭМ!$D$10+'СЕТ СН'!$G$6-'СЕТ СН'!$G$26</f>
        <v>1199.6707158500001</v>
      </c>
      <c r="E97" s="36">
        <f>SUMIFS(СВЦЭМ!$D$33:$D$776,СВЦЭМ!$A$33:$A$776,$A97,СВЦЭМ!$B$33:$B$776,E$83)+'СЕТ СН'!$G$14+СВЦЭМ!$D$10+'СЕТ СН'!$G$6-'СЕТ СН'!$G$26</f>
        <v>1207.89296747</v>
      </c>
      <c r="F97" s="36">
        <f>SUMIFS(СВЦЭМ!$D$33:$D$776,СВЦЭМ!$A$33:$A$776,$A97,СВЦЭМ!$B$33:$B$776,F$83)+'СЕТ СН'!$G$14+СВЦЭМ!$D$10+'СЕТ СН'!$G$6-'СЕТ СН'!$G$26</f>
        <v>1195.44996019</v>
      </c>
      <c r="G97" s="36">
        <f>SUMIFS(СВЦЭМ!$D$33:$D$776,СВЦЭМ!$A$33:$A$776,$A97,СВЦЭМ!$B$33:$B$776,G$83)+'СЕТ СН'!$G$14+СВЦЭМ!$D$10+'СЕТ СН'!$G$6-'СЕТ СН'!$G$26</f>
        <v>1179.37154818</v>
      </c>
      <c r="H97" s="36">
        <f>SUMIFS(СВЦЭМ!$D$33:$D$776,СВЦЭМ!$A$33:$A$776,$A97,СВЦЭМ!$B$33:$B$776,H$83)+'СЕТ СН'!$G$14+СВЦЭМ!$D$10+'СЕТ СН'!$G$6-'СЕТ СН'!$G$26</f>
        <v>1157.0391614999999</v>
      </c>
      <c r="I97" s="36">
        <f>SUMIFS(СВЦЭМ!$D$33:$D$776,СВЦЭМ!$A$33:$A$776,$A97,СВЦЭМ!$B$33:$B$776,I$83)+'СЕТ СН'!$G$14+СВЦЭМ!$D$10+'СЕТ СН'!$G$6-'СЕТ СН'!$G$26</f>
        <v>1140.55754151</v>
      </c>
      <c r="J97" s="36">
        <f>SUMIFS(СВЦЭМ!$D$33:$D$776,СВЦЭМ!$A$33:$A$776,$A97,СВЦЭМ!$B$33:$B$776,J$83)+'СЕТ СН'!$G$14+СВЦЭМ!$D$10+'СЕТ СН'!$G$6-'СЕТ СН'!$G$26</f>
        <v>1122.30242514</v>
      </c>
      <c r="K97" s="36">
        <f>SUMIFS(СВЦЭМ!$D$33:$D$776,СВЦЭМ!$A$33:$A$776,$A97,СВЦЭМ!$B$33:$B$776,K$83)+'СЕТ СН'!$G$14+СВЦЭМ!$D$10+'СЕТ СН'!$G$6-'СЕТ СН'!$G$26</f>
        <v>1100.9643698899999</v>
      </c>
      <c r="L97" s="36">
        <f>SUMIFS(СВЦЭМ!$D$33:$D$776,СВЦЭМ!$A$33:$A$776,$A97,СВЦЭМ!$B$33:$B$776,L$83)+'СЕТ СН'!$G$14+СВЦЭМ!$D$10+'СЕТ СН'!$G$6-'СЕТ СН'!$G$26</f>
        <v>1073.66100972</v>
      </c>
      <c r="M97" s="36">
        <f>SUMIFS(СВЦЭМ!$D$33:$D$776,СВЦЭМ!$A$33:$A$776,$A97,СВЦЭМ!$B$33:$B$776,M$83)+'СЕТ СН'!$G$14+СВЦЭМ!$D$10+'СЕТ СН'!$G$6-'СЕТ СН'!$G$26</f>
        <v>1028.2615374</v>
      </c>
      <c r="N97" s="36">
        <f>SUMIFS(СВЦЭМ!$D$33:$D$776,СВЦЭМ!$A$33:$A$776,$A97,СВЦЭМ!$B$33:$B$776,N$83)+'СЕТ СН'!$G$14+СВЦЭМ!$D$10+'СЕТ СН'!$G$6-'СЕТ СН'!$G$26</f>
        <v>1024.7861545000001</v>
      </c>
      <c r="O97" s="36">
        <f>SUMIFS(СВЦЭМ!$D$33:$D$776,СВЦЭМ!$A$33:$A$776,$A97,СВЦЭМ!$B$33:$B$776,O$83)+'СЕТ СН'!$G$14+СВЦЭМ!$D$10+'СЕТ СН'!$G$6-'СЕТ СН'!$G$26</f>
        <v>1049.5662961599999</v>
      </c>
      <c r="P97" s="36">
        <f>SUMIFS(СВЦЭМ!$D$33:$D$776,СВЦЭМ!$A$33:$A$776,$A97,СВЦЭМ!$B$33:$B$776,P$83)+'СЕТ СН'!$G$14+СВЦЭМ!$D$10+'СЕТ СН'!$G$6-'СЕТ СН'!$G$26</f>
        <v>1061.9006243199999</v>
      </c>
      <c r="Q97" s="36">
        <f>SUMIFS(СВЦЭМ!$D$33:$D$776,СВЦЭМ!$A$33:$A$776,$A97,СВЦЭМ!$B$33:$B$776,Q$83)+'СЕТ СН'!$G$14+СВЦЭМ!$D$10+'СЕТ СН'!$G$6-'СЕТ СН'!$G$26</f>
        <v>1062.5447428</v>
      </c>
      <c r="R97" s="36">
        <f>SUMIFS(СВЦЭМ!$D$33:$D$776,СВЦЭМ!$A$33:$A$776,$A97,СВЦЭМ!$B$33:$B$776,R$83)+'СЕТ СН'!$G$14+СВЦЭМ!$D$10+'СЕТ СН'!$G$6-'СЕТ СН'!$G$26</f>
        <v>1057.2345357300001</v>
      </c>
      <c r="S97" s="36">
        <f>SUMIFS(СВЦЭМ!$D$33:$D$776,СВЦЭМ!$A$33:$A$776,$A97,СВЦЭМ!$B$33:$B$776,S$83)+'СЕТ СН'!$G$14+СВЦЭМ!$D$10+'СЕТ СН'!$G$6-'СЕТ СН'!$G$26</f>
        <v>1027.7705744099999</v>
      </c>
      <c r="T97" s="36">
        <f>SUMIFS(СВЦЭМ!$D$33:$D$776,СВЦЭМ!$A$33:$A$776,$A97,СВЦЭМ!$B$33:$B$776,T$83)+'СЕТ СН'!$G$14+СВЦЭМ!$D$10+'СЕТ СН'!$G$6-'СЕТ СН'!$G$26</f>
        <v>998.27605165999989</v>
      </c>
      <c r="U97" s="36">
        <f>SUMIFS(СВЦЭМ!$D$33:$D$776,СВЦЭМ!$A$33:$A$776,$A97,СВЦЭМ!$B$33:$B$776,U$83)+'СЕТ СН'!$G$14+СВЦЭМ!$D$10+'СЕТ СН'!$G$6-'СЕТ СН'!$G$26</f>
        <v>1001.93456909</v>
      </c>
      <c r="V97" s="36">
        <f>SUMIFS(СВЦЭМ!$D$33:$D$776,СВЦЭМ!$A$33:$A$776,$A97,СВЦЭМ!$B$33:$B$776,V$83)+'СЕТ СН'!$G$14+СВЦЭМ!$D$10+'СЕТ СН'!$G$6-'СЕТ СН'!$G$26</f>
        <v>1030.30239835</v>
      </c>
      <c r="W97" s="36">
        <f>SUMIFS(СВЦЭМ!$D$33:$D$776,СВЦЭМ!$A$33:$A$776,$A97,СВЦЭМ!$B$33:$B$776,W$83)+'СЕТ СН'!$G$14+СВЦЭМ!$D$10+'СЕТ СН'!$G$6-'СЕТ СН'!$G$26</f>
        <v>1046.66902512</v>
      </c>
      <c r="X97" s="36">
        <f>SUMIFS(СВЦЭМ!$D$33:$D$776,СВЦЭМ!$A$33:$A$776,$A97,СВЦЭМ!$B$33:$B$776,X$83)+'СЕТ СН'!$G$14+СВЦЭМ!$D$10+'СЕТ СН'!$G$6-'СЕТ СН'!$G$26</f>
        <v>1055.9151008199999</v>
      </c>
      <c r="Y97" s="36">
        <f>SUMIFS(СВЦЭМ!$D$33:$D$776,СВЦЭМ!$A$33:$A$776,$A97,СВЦЭМ!$B$33:$B$776,Y$83)+'СЕТ СН'!$G$14+СВЦЭМ!$D$10+'СЕТ СН'!$G$6-'СЕТ СН'!$G$26</f>
        <v>1051.44378252</v>
      </c>
    </row>
    <row r="98" spans="1:25" ht="15.75" x14ac:dyDescent="0.2">
      <c r="A98" s="35">
        <f t="shared" si="2"/>
        <v>44150</v>
      </c>
      <c r="B98" s="36">
        <f>SUMIFS(СВЦЭМ!$D$33:$D$776,СВЦЭМ!$A$33:$A$776,$A98,СВЦЭМ!$B$33:$B$776,B$83)+'СЕТ СН'!$G$14+СВЦЭМ!$D$10+'СЕТ СН'!$G$6-'СЕТ СН'!$G$26</f>
        <v>1075.91115169</v>
      </c>
      <c r="C98" s="36">
        <f>SUMIFS(СВЦЭМ!$D$33:$D$776,СВЦЭМ!$A$33:$A$776,$A98,СВЦЭМ!$B$33:$B$776,C$83)+'СЕТ СН'!$G$14+СВЦЭМ!$D$10+'СЕТ СН'!$G$6-'СЕТ СН'!$G$26</f>
        <v>1156.22777576</v>
      </c>
      <c r="D98" s="36">
        <f>SUMIFS(СВЦЭМ!$D$33:$D$776,СВЦЭМ!$A$33:$A$776,$A98,СВЦЭМ!$B$33:$B$776,D$83)+'СЕТ СН'!$G$14+СВЦЭМ!$D$10+'СЕТ СН'!$G$6-'СЕТ СН'!$G$26</f>
        <v>1217.45729897</v>
      </c>
      <c r="E98" s="36">
        <f>SUMIFS(СВЦЭМ!$D$33:$D$776,СВЦЭМ!$A$33:$A$776,$A98,СВЦЭМ!$B$33:$B$776,E$83)+'СЕТ СН'!$G$14+СВЦЭМ!$D$10+'СЕТ СН'!$G$6-'СЕТ СН'!$G$26</f>
        <v>1230.7356111300001</v>
      </c>
      <c r="F98" s="36">
        <f>SUMIFS(СВЦЭМ!$D$33:$D$776,СВЦЭМ!$A$33:$A$776,$A98,СВЦЭМ!$B$33:$B$776,F$83)+'СЕТ СН'!$G$14+СВЦЭМ!$D$10+'СЕТ СН'!$G$6-'СЕТ СН'!$G$26</f>
        <v>1235.9907092199999</v>
      </c>
      <c r="G98" s="36">
        <f>SUMIFS(СВЦЭМ!$D$33:$D$776,СВЦЭМ!$A$33:$A$776,$A98,СВЦЭМ!$B$33:$B$776,G$83)+'СЕТ СН'!$G$14+СВЦЭМ!$D$10+'СЕТ СН'!$G$6-'СЕТ СН'!$G$26</f>
        <v>1223.5783426999999</v>
      </c>
      <c r="H98" s="36">
        <f>SUMIFS(СВЦЭМ!$D$33:$D$776,СВЦЭМ!$A$33:$A$776,$A98,СВЦЭМ!$B$33:$B$776,H$83)+'СЕТ СН'!$G$14+СВЦЭМ!$D$10+'СЕТ СН'!$G$6-'СЕТ СН'!$G$26</f>
        <v>1212.23517137</v>
      </c>
      <c r="I98" s="36">
        <f>SUMIFS(СВЦЭМ!$D$33:$D$776,СВЦЭМ!$A$33:$A$776,$A98,СВЦЭМ!$B$33:$B$776,I$83)+'СЕТ СН'!$G$14+СВЦЭМ!$D$10+'СЕТ СН'!$G$6-'СЕТ СН'!$G$26</f>
        <v>1182.80802025</v>
      </c>
      <c r="J98" s="36">
        <f>SUMIFS(СВЦЭМ!$D$33:$D$776,СВЦЭМ!$A$33:$A$776,$A98,СВЦЭМ!$B$33:$B$776,J$83)+'СЕТ СН'!$G$14+СВЦЭМ!$D$10+'СЕТ СН'!$G$6-'СЕТ СН'!$G$26</f>
        <v>1161.5469836</v>
      </c>
      <c r="K98" s="36">
        <f>SUMIFS(СВЦЭМ!$D$33:$D$776,СВЦЭМ!$A$33:$A$776,$A98,СВЦЭМ!$B$33:$B$776,K$83)+'СЕТ СН'!$G$14+СВЦЭМ!$D$10+'СЕТ СН'!$G$6-'СЕТ СН'!$G$26</f>
        <v>1146.5384618999999</v>
      </c>
      <c r="L98" s="36">
        <f>SUMIFS(СВЦЭМ!$D$33:$D$776,СВЦЭМ!$A$33:$A$776,$A98,СВЦЭМ!$B$33:$B$776,L$83)+'СЕТ СН'!$G$14+СВЦЭМ!$D$10+'СЕТ СН'!$G$6-'СЕТ СН'!$G$26</f>
        <v>1103.7507111499999</v>
      </c>
      <c r="M98" s="36">
        <f>SUMIFS(СВЦЭМ!$D$33:$D$776,СВЦЭМ!$A$33:$A$776,$A98,СВЦЭМ!$B$33:$B$776,M$83)+'СЕТ СН'!$G$14+СВЦЭМ!$D$10+'СЕТ СН'!$G$6-'СЕТ СН'!$G$26</f>
        <v>1048.0663153200001</v>
      </c>
      <c r="N98" s="36">
        <f>SUMIFS(СВЦЭМ!$D$33:$D$776,СВЦЭМ!$A$33:$A$776,$A98,СВЦЭМ!$B$33:$B$776,N$83)+'СЕТ СН'!$G$14+СВЦЭМ!$D$10+'СЕТ СН'!$G$6-'СЕТ СН'!$G$26</f>
        <v>1040.0032916499999</v>
      </c>
      <c r="O98" s="36">
        <f>SUMIFS(СВЦЭМ!$D$33:$D$776,СВЦЭМ!$A$33:$A$776,$A98,СВЦЭМ!$B$33:$B$776,O$83)+'СЕТ СН'!$G$14+СВЦЭМ!$D$10+'СЕТ СН'!$G$6-'СЕТ СН'!$G$26</f>
        <v>1045.0727195100001</v>
      </c>
      <c r="P98" s="36">
        <f>SUMIFS(СВЦЭМ!$D$33:$D$776,СВЦЭМ!$A$33:$A$776,$A98,СВЦЭМ!$B$33:$B$776,P$83)+'СЕТ СН'!$G$14+СВЦЭМ!$D$10+'СЕТ СН'!$G$6-'СЕТ СН'!$G$26</f>
        <v>1046.0593440999999</v>
      </c>
      <c r="Q98" s="36">
        <f>SUMIFS(СВЦЭМ!$D$33:$D$776,СВЦЭМ!$A$33:$A$776,$A98,СВЦЭМ!$B$33:$B$776,Q$83)+'СЕТ СН'!$G$14+СВЦЭМ!$D$10+'СЕТ СН'!$G$6-'СЕТ СН'!$G$26</f>
        <v>1043.3381987600001</v>
      </c>
      <c r="R98" s="36">
        <f>SUMIFS(СВЦЭМ!$D$33:$D$776,СВЦЭМ!$A$33:$A$776,$A98,СВЦЭМ!$B$33:$B$776,R$83)+'СЕТ СН'!$G$14+СВЦЭМ!$D$10+'СЕТ СН'!$G$6-'СЕТ СН'!$G$26</f>
        <v>1041.3296417500001</v>
      </c>
      <c r="S98" s="36">
        <f>SUMIFS(СВЦЭМ!$D$33:$D$776,СВЦЭМ!$A$33:$A$776,$A98,СВЦЭМ!$B$33:$B$776,S$83)+'СЕТ СН'!$G$14+СВЦЭМ!$D$10+'СЕТ СН'!$G$6-'СЕТ СН'!$G$26</f>
        <v>1024.7638672799999</v>
      </c>
      <c r="T98" s="36">
        <f>SUMIFS(СВЦЭМ!$D$33:$D$776,СВЦЭМ!$A$33:$A$776,$A98,СВЦЭМ!$B$33:$B$776,T$83)+'СЕТ СН'!$G$14+СВЦЭМ!$D$10+'СЕТ СН'!$G$6-'СЕТ СН'!$G$26</f>
        <v>995.61991783000008</v>
      </c>
      <c r="U98" s="36">
        <f>SUMIFS(СВЦЭМ!$D$33:$D$776,СВЦЭМ!$A$33:$A$776,$A98,СВЦЭМ!$B$33:$B$776,U$83)+'СЕТ СН'!$G$14+СВЦЭМ!$D$10+'СЕТ СН'!$G$6-'СЕТ СН'!$G$26</f>
        <v>995.80931426000006</v>
      </c>
      <c r="V98" s="36">
        <f>SUMIFS(СВЦЭМ!$D$33:$D$776,СВЦЭМ!$A$33:$A$776,$A98,СВЦЭМ!$B$33:$B$776,V$83)+'СЕТ СН'!$G$14+СВЦЭМ!$D$10+'СЕТ СН'!$G$6-'СЕТ СН'!$G$26</f>
        <v>1015.0795211299999</v>
      </c>
      <c r="W98" s="36">
        <f>SUMIFS(СВЦЭМ!$D$33:$D$776,СВЦЭМ!$A$33:$A$776,$A98,СВЦЭМ!$B$33:$B$776,W$83)+'СЕТ СН'!$G$14+СВЦЭМ!$D$10+'СЕТ СН'!$G$6-'СЕТ СН'!$G$26</f>
        <v>1027.6718695699999</v>
      </c>
      <c r="X98" s="36">
        <f>SUMIFS(СВЦЭМ!$D$33:$D$776,СВЦЭМ!$A$33:$A$776,$A98,СВЦЭМ!$B$33:$B$776,X$83)+'СЕТ СН'!$G$14+СВЦЭМ!$D$10+'СЕТ СН'!$G$6-'СЕТ СН'!$G$26</f>
        <v>1041.80528248</v>
      </c>
      <c r="Y98" s="36">
        <f>SUMIFS(СВЦЭМ!$D$33:$D$776,СВЦЭМ!$A$33:$A$776,$A98,СВЦЭМ!$B$33:$B$776,Y$83)+'СЕТ СН'!$G$14+СВЦЭМ!$D$10+'СЕТ СН'!$G$6-'СЕТ СН'!$G$26</f>
        <v>1047.48433473</v>
      </c>
    </row>
    <row r="99" spans="1:25" ht="15.75" x14ac:dyDescent="0.2">
      <c r="A99" s="35">
        <f t="shared" si="2"/>
        <v>44151</v>
      </c>
      <c r="B99" s="36">
        <f>SUMIFS(СВЦЭМ!$D$33:$D$776,СВЦЭМ!$A$33:$A$776,$A99,СВЦЭМ!$B$33:$B$776,B$83)+'СЕТ СН'!$G$14+СВЦЭМ!$D$10+'СЕТ СН'!$G$6-'СЕТ СН'!$G$26</f>
        <v>1121.59020844</v>
      </c>
      <c r="C99" s="36">
        <f>SUMIFS(СВЦЭМ!$D$33:$D$776,СВЦЭМ!$A$33:$A$776,$A99,СВЦЭМ!$B$33:$B$776,C$83)+'СЕТ СН'!$G$14+СВЦЭМ!$D$10+'СЕТ СН'!$G$6-'СЕТ СН'!$G$26</f>
        <v>1204.62567218</v>
      </c>
      <c r="D99" s="36">
        <f>SUMIFS(СВЦЭМ!$D$33:$D$776,СВЦЭМ!$A$33:$A$776,$A99,СВЦЭМ!$B$33:$B$776,D$83)+'СЕТ СН'!$G$14+СВЦЭМ!$D$10+'СЕТ СН'!$G$6-'СЕТ СН'!$G$26</f>
        <v>1262.0686691000001</v>
      </c>
      <c r="E99" s="36">
        <f>SUMIFS(СВЦЭМ!$D$33:$D$776,СВЦЭМ!$A$33:$A$776,$A99,СВЦЭМ!$B$33:$B$776,E$83)+'СЕТ СН'!$G$14+СВЦЭМ!$D$10+'СЕТ СН'!$G$6-'СЕТ СН'!$G$26</f>
        <v>1271.0966816</v>
      </c>
      <c r="F99" s="36">
        <f>SUMIFS(СВЦЭМ!$D$33:$D$776,СВЦЭМ!$A$33:$A$776,$A99,СВЦЭМ!$B$33:$B$776,F$83)+'СЕТ СН'!$G$14+СВЦЭМ!$D$10+'СЕТ СН'!$G$6-'СЕТ СН'!$G$26</f>
        <v>1264.88614181</v>
      </c>
      <c r="G99" s="36">
        <f>SUMIFS(СВЦЭМ!$D$33:$D$776,СВЦЭМ!$A$33:$A$776,$A99,СВЦЭМ!$B$33:$B$776,G$83)+'СЕТ СН'!$G$14+СВЦЭМ!$D$10+'СЕТ СН'!$G$6-'СЕТ СН'!$G$26</f>
        <v>1247.2736594800001</v>
      </c>
      <c r="H99" s="36">
        <f>SUMIFS(СВЦЭМ!$D$33:$D$776,СВЦЭМ!$A$33:$A$776,$A99,СВЦЭМ!$B$33:$B$776,H$83)+'СЕТ СН'!$G$14+СВЦЭМ!$D$10+'СЕТ СН'!$G$6-'СЕТ СН'!$G$26</f>
        <v>1197.3395058599999</v>
      </c>
      <c r="I99" s="36">
        <f>SUMIFS(СВЦЭМ!$D$33:$D$776,СВЦЭМ!$A$33:$A$776,$A99,СВЦЭМ!$B$33:$B$776,I$83)+'СЕТ СН'!$G$14+СВЦЭМ!$D$10+'СЕТ СН'!$G$6-'СЕТ СН'!$G$26</f>
        <v>1159.3796390699999</v>
      </c>
      <c r="J99" s="36">
        <f>SUMIFS(СВЦЭМ!$D$33:$D$776,СВЦЭМ!$A$33:$A$776,$A99,СВЦЭМ!$B$33:$B$776,J$83)+'СЕТ СН'!$G$14+СВЦЭМ!$D$10+'СЕТ СН'!$G$6-'СЕТ СН'!$G$26</f>
        <v>1142.80292267</v>
      </c>
      <c r="K99" s="36">
        <f>SUMIFS(СВЦЭМ!$D$33:$D$776,СВЦЭМ!$A$33:$A$776,$A99,СВЦЭМ!$B$33:$B$776,K$83)+'СЕТ СН'!$G$14+СВЦЭМ!$D$10+'СЕТ СН'!$G$6-'СЕТ СН'!$G$26</f>
        <v>1145.4924336500001</v>
      </c>
      <c r="L99" s="36">
        <f>SUMIFS(СВЦЭМ!$D$33:$D$776,СВЦЭМ!$A$33:$A$776,$A99,СВЦЭМ!$B$33:$B$776,L$83)+'СЕТ СН'!$G$14+СВЦЭМ!$D$10+'СЕТ СН'!$G$6-'СЕТ СН'!$G$26</f>
        <v>1109.8860810900001</v>
      </c>
      <c r="M99" s="36">
        <f>SUMIFS(СВЦЭМ!$D$33:$D$776,СВЦЭМ!$A$33:$A$776,$A99,СВЦЭМ!$B$33:$B$776,M$83)+'СЕТ СН'!$G$14+СВЦЭМ!$D$10+'СЕТ СН'!$G$6-'СЕТ СН'!$G$26</f>
        <v>1071.7156635900001</v>
      </c>
      <c r="N99" s="36">
        <f>SUMIFS(СВЦЭМ!$D$33:$D$776,СВЦЭМ!$A$33:$A$776,$A99,СВЦЭМ!$B$33:$B$776,N$83)+'СЕТ СН'!$G$14+СВЦЭМ!$D$10+'СЕТ СН'!$G$6-'СЕТ СН'!$G$26</f>
        <v>1059.08731468</v>
      </c>
      <c r="O99" s="36">
        <f>SUMIFS(СВЦЭМ!$D$33:$D$776,СВЦЭМ!$A$33:$A$776,$A99,СВЦЭМ!$B$33:$B$776,O$83)+'СЕТ СН'!$G$14+СВЦЭМ!$D$10+'СЕТ СН'!$G$6-'СЕТ СН'!$G$26</f>
        <v>1068.63902504</v>
      </c>
      <c r="P99" s="36">
        <f>SUMIFS(СВЦЭМ!$D$33:$D$776,СВЦЭМ!$A$33:$A$776,$A99,СВЦЭМ!$B$33:$B$776,P$83)+'СЕТ СН'!$G$14+СВЦЭМ!$D$10+'СЕТ СН'!$G$6-'СЕТ СН'!$G$26</f>
        <v>1070.27756101</v>
      </c>
      <c r="Q99" s="36">
        <f>SUMIFS(СВЦЭМ!$D$33:$D$776,СВЦЭМ!$A$33:$A$776,$A99,СВЦЭМ!$B$33:$B$776,Q$83)+'СЕТ СН'!$G$14+СВЦЭМ!$D$10+'СЕТ СН'!$G$6-'СЕТ СН'!$G$26</f>
        <v>1073.02475938</v>
      </c>
      <c r="R99" s="36">
        <f>SUMIFS(СВЦЭМ!$D$33:$D$776,СВЦЭМ!$A$33:$A$776,$A99,СВЦЭМ!$B$33:$B$776,R$83)+'СЕТ СН'!$G$14+СВЦЭМ!$D$10+'СЕТ СН'!$G$6-'СЕТ СН'!$G$26</f>
        <v>1062.06954731</v>
      </c>
      <c r="S99" s="36">
        <f>SUMIFS(СВЦЭМ!$D$33:$D$776,СВЦЭМ!$A$33:$A$776,$A99,СВЦЭМ!$B$33:$B$776,S$83)+'СЕТ СН'!$G$14+СВЦЭМ!$D$10+'СЕТ СН'!$G$6-'СЕТ СН'!$G$26</f>
        <v>1051.0863277599999</v>
      </c>
      <c r="T99" s="36">
        <f>SUMIFS(СВЦЭМ!$D$33:$D$776,СВЦЭМ!$A$33:$A$776,$A99,СВЦЭМ!$B$33:$B$776,T$83)+'СЕТ СН'!$G$14+СВЦЭМ!$D$10+'СЕТ СН'!$G$6-'СЕТ СН'!$G$26</f>
        <v>1035.6784828899999</v>
      </c>
      <c r="U99" s="36">
        <f>SUMIFS(СВЦЭМ!$D$33:$D$776,СВЦЭМ!$A$33:$A$776,$A99,СВЦЭМ!$B$33:$B$776,U$83)+'СЕТ СН'!$G$14+СВЦЭМ!$D$10+'СЕТ СН'!$G$6-'СЕТ СН'!$G$26</f>
        <v>1010.54397247</v>
      </c>
      <c r="V99" s="36">
        <f>SUMIFS(СВЦЭМ!$D$33:$D$776,СВЦЭМ!$A$33:$A$776,$A99,СВЦЭМ!$B$33:$B$776,V$83)+'СЕТ СН'!$G$14+СВЦЭМ!$D$10+'СЕТ СН'!$G$6-'СЕТ СН'!$G$26</f>
        <v>1012.6184046999999</v>
      </c>
      <c r="W99" s="36">
        <f>SUMIFS(СВЦЭМ!$D$33:$D$776,СВЦЭМ!$A$33:$A$776,$A99,СВЦЭМ!$B$33:$B$776,W$83)+'СЕТ СН'!$G$14+СВЦЭМ!$D$10+'СЕТ СН'!$G$6-'СЕТ СН'!$G$26</f>
        <v>1028.43535471</v>
      </c>
      <c r="X99" s="36">
        <f>SUMIFS(СВЦЭМ!$D$33:$D$776,СВЦЭМ!$A$33:$A$776,$A99,СВЦЭМ!$B$33:$B$776,X$83)+'СЕТ СН'!$G$14+СВЦЭМ!$D$10+'СЕТ СН'!$G$6-'СЕТ СН'!$G$26</f>
        <v>1039.7636109800001</v>
      </c>
      <c r="Y99" s="36">
        <f>SUMIFS(СВЦЭМ!$D$33:$D$776,СВЦЭМ!$A$33:$A$776,$A99,СВЦЭМ!$B$33:$B$776,Y$83)+'СЕТ СН'!$G$14+СВЦЭМ!$D$10+'СЕТ СН'!$G$6-'СЕТ СН'!$G$26</f>
        <v>1065.7339752099999</v>
      </c>
    </row>
    <row r="100" spans="1:25" ht="15.75" x14ac:dyDescent="0.2">
      <c r="A100" s="35">
        <f t="shared" si="2"/>
        <v>44152</v>
      </c>
      <c r="B100" s="36">
        <f>SUMIFS(СВЦЭМ!$D$33:$D$776,СВЦЭМ!$A$33:$A$776,$A100,СВЦЭМ!$B$33:$B$776,B$83)+'СЕТ СН'!$G$14+СВЦЭМ!$D$10+'СЕТ СН'!$G$6-'СЕТ СН'!$G$26</f>
        <v>1090.01393226</v>
      </c>
      <c r="C100" s="36">
        <f>SUMIFS(СВЦЭМ!$D$33:$D$776,СВЦЭМ!$A$33:$A$776,$A100,СВЦЭМ!$B$33:$B$776,C$83)+'СЕТ СН'!$G$14+СВЦЭМ!$D$10+'СЕТ СН'!$G$6-'СЕТ СН'!$G$26</f>
        <v>1164.35289184</v>
      </c>
      <c r="D100" s="36">
        <f>SUMIFS(СВЦЭМ!$D$33:$D$776,СВЦЭМ!$A$33:$A$776,$A100,СВЦЭМ!$B$33:$B$776,D$83)+'СЕТ СН'!$G$14+СВЦЭМ!$D$10+'СЕТ СН'!$G$6-'СЕТ СН'!$G$26</f>
        <v>1220.37170601</v>
      </c>
      <c r="E100" s="36">
        <f>SUMIFS(СВЦЭМ!$D$33:$D$776,СВЦЭМ!$A$33:$A$776,$A100,СВЦЭМ!$B$33:$B$776,E$83)+'СЕТ СН'!$G$14+СВЦЭМ!$D$10+'СЕТ СН'!$G$6-'СЕТ СН'!$G$26</f>
        <v>1225.2049308800001</v>
      </c>
      <c r="F100" s="36">
        <f>SUMIFS(СВЦЭМ!$D$33:$D$776,СВЦЭМ!$A$33:$A$776,$A100,СВЦЭМ!$B$33:$B$776,F$83)+'СЕТ СН'!$G$14+СВЦЭМ!$D$10+'СЕТ СН'!$G$6-'СЕТ СН'!$G$26</f>
        <v>1227.60485782</v>
      </c>
      <c r="G100" s="36">
        <f>SUMIFS(СВЦЭМ!$D$33:$D$776,СВЦЭМ!$A$33:$A$776,$A100,СВЦЭМ!$B$33:$B$776,G$83)+'СЕТ СН'!$G$14+СВЦЭМ!$D$10+'СЕТ СН'!$G$6-'СЕТ СН'!$G$26</f>
        <v>1218.3556606699999</v>
      </c>
      <c r="H100" s="36">
        <f>SUMIFS(СВЦЭМ!$D$33:$D$776,СВЦЭМ!$A$33:$A$776,$A100,СВЦЭМ!$B$33:$B$776,H$83)+'СЕТ СН'!$G$14+СВЦЭМ!$D$10+'СЕТ СН'!$G$6-'СЕТ СН'!$G$26</f>
        <v>1180.2979800099999</v>
      </c>
      <c r="I100" s="36">
        <f>SUMIFS(СВЦЭМ!$D$33:$D$776,СВЦЭМ!$A$33:$A$776,$A100,СВЦЭМ!$B$33:$B$776,I$83)+'СЕТ СН'!$G$14+СВЦЭМ!$D$10+'СЕТ СН'!$G$6-'СЕТ СН'!$G$26</f>
        <v>1133.3350092200001</v>
      </c>
      <c r="J100" s="36">
        <f>SUMIFS(СВЦЭМ!$D$33:$D$776,СВЦЭМ!$A$33:$A$776,$A100,СВЦЭМ!$B$33:$B$776,J$83)+'СЕТ СН'!$G$14+СВЦЭМ!$D$10+'СЕТ СН'!$G$6-'СЕТ СН'!$G$26</f>
        <v>1103.6743797500001</v>
      </c>
      <c r="K100" s="36">
        <f>SUMIFS(СВЦЭМ!$D$33:$D$776,СВЦЭМ!$A$33:$A$776,$A100,СВЦЭМ!$B$33:$B$776,K$83)+'СЕТ СН'!$G$14+СВЦЭМ!$D$10+'СЕТ СН'!$G$6-'СЕТ СН'!$G$26</f>
        <v>1151.66220825</v>
      </c>
      <c r="L100" s="36">
        <f>SUMIFS(СВЦЭМ!$D$33:$D$776,СВЦЭМ!$A$33:$A$776,$A100,СВЦЭМ!$B$33:$B$776,L$83)+'СЕТ СН'!$G$14+СВЦЭМ!$D$10+'СЕТ СН'!$G$6-'СЕТ СН'!$G$26</f>
        <v>1111.4809121799999</v>
      </c>
      <c r="M100" s="36">
        <f>SUMIFS(СВЦЭМ!$D$33:$D$776,СВЦЭМ!$A$33:$A$776,$A100,СВЦЭМ!$B$33:$B$776,M$83)+'СЕТ СН'!$G$14+СВЦЭМ!$D$10+'СЕТ СН'!$G$6-'СЕТ СН'!$G$26</f>
        <v>1048.4936599</v>
      </c>
      <c r="N100" s="36">
        <f>SUMIFS(СВЦЭМ!$D$33:$D$776,СВЦЭМ!$A$33:$A$776,$A100,СВЦЭМ!$B$33:$B$776,N$83)+'СЕТ СН'!$G$14+СВЦЭМ!$D$10+'СЕТ СН'!$G$6-'СЕТ СН'!$G$26</f>
        <v>1034.7951773499999</v>
      </c>
      <c r="O100" s="36">
        <f>SUMIFS(СВЦЭМ!$D$33:$D$776,СВЦЭМ!$A$33:$A$776,$A100,СВЦЭМ!$B$33:$B$776,O$83)+'СЕТ СН'!$G$14+СВЦЭМ!$D$10+'СЕТ СН'!$G$6-'СЕТ СН'!$G$26</f>
        <v>1038.94350934</v>
      </c>
      <c r="P100" s="36">
        <f>SUMIFS(СВЦЭМ!$D$33:$D$776,СВЦЭМ!$A$33:$A$776,$A100,СВЦЭМ!$B$33:$B$776,P$83)+'СЕТ СН'!$G$14+СВЦЭМ!$D$10+'СЕТ СН'!$G$6-'СЕТ СН'!$G$26</f>
        <v>1036.7211764399999</v>
      </c>
      <c r="Q100" s="36">
        <f>SUMIFS(СВЦЭМ!$D$33:$D$776,СВЦЭМ!$A$33:$A$776,$A100,СВЦЭМ!$B$33:$B$776,Q$83)+'СЕТ СН'!$G$14+СВЦЭМ!$D$10+'СЕТ СН'!$G$6-'СЕТ СН'!$G$26</f>
        <v>1037.2551364399999</v>
      </c>
      <c r="R100" s="36">
        <f>SUMIFS(СВЦЭМ!$D$33:$D$776,СВЦЭМ!$A$33:$A$776,$A100,СВЦЭМ!$B$33:$B$776,R$83)+'СЕТ СН'!$G$14+СВЦЭМ!$D$10+'СЕТ СН'!$G$6-'СЕТ СН'!$G$26</f>
        <v>1139.1496342</v>
      </c>
      <c r="S100" s="36">
        <f>SUMIFS(СВЦЭМ!$D$33:$D$776,СВЦЭМ!$A$33:$A$776,$A100,СВЦЭМ!$B$33:$B$776,S$83)+'СЕТ СН'!$G$14+СВЦЭМ!$D$10+'СЕТ СН'!$G$6-'СЕТ СН'!$G$26</f>
        <v>1111.6153149699999</v>
      </c>
      <c r="T100" s="36">
        <f>SUMIFS(СВЦЭМ!$D$33:$D$776,СВЦЭМ!$A$33:$A$776,$A100,СВЦЭМ!$B$33:$B$776,T$83)+'СЕТ СН'!$G$14+СВЦЭМ!$D$10+'СЕТ СН'!$G$6-'СЕТ СН'!$G$26</f>
        <v>1044.8704032000001</v>
      </c>
      <c r="U100" s="36">
        <f>SUMIFS(СВЦЭМ!$D$33:$D$776,СВЦЭМ!$A$33:$A$776,$A100,СВЦЭМ!$B$33:$B$776,U$83)+'СЕТ СН'!$G$14+СВЦЭМ!$D$10+'СЕТ СН'!$G$6-'СЕТ СН'!$G$26</f>
        <v>994.87474444000009</v>
      </c>
      <c r="V100" s="36">
        <f>SUMIFS(СВЦЭМ!$D$33:$D$776,СВЦЭМ!$A$33:$A$776,$A100,СВЦЭМ!$B$33:$B$776,V$83)+'СЕТ СН'!$G$14+СВЦЭМ!$D$10+'СЕТ СН'!$G$6-'СЕТ СН'!$G$26</f>
        <v>985.73861276999992</v>
      </c>
      <c r="W100" s="36">
        <f>SUMIFS(СВЦЭМ!$D$33:$D$776,СВЦЭМ!$A$33:$A$776,$A100,СВЦЭМ!$B$33:$B$776,W$83)+'СЕТ СН'!$G$14+СВЦЭМ!$D$10+'СЕТ СН'!$G$6-'СЕТ СН'!$G$26</f>
        <v>1017.6472110899999</v>
      </c>
      <c r="X100" s="36">
        <f>SUMIFS(СВЦЭМ!$D$33:$D$776,СВЦЭМ!$A$33:$A$776,$A100,СВЦЭМ!$B$33:$B$776,X$83)+'СЕТ СН'!$G$14+СВЦЭМ!$D$10+'СЕТ СН'!$G$6-'СЕТ СН'!$G$26</f>
        <v>1018.1506470300001</v>
      </c>
      <c r="Y100" s="36">
        <f>SUMIFS(СВЦЭМ!$D$33:$D$776,СВЦЭМ!$A$33:$A$776,$A100,СВЦЭМ!$B$33:$B$776,Y$83)+'СЕТ СН'!$G$14+СВЦЭМ!$D$10+'СЕТ СН'!$G$6-'СЕТ СН'!$G$26</f>
        <v>1036.78718845</v>
      </c>
    </row>
    <row r="101" spans="1:25" ht="15.75" x14ac:dyDescent="0.2">
      <c r="A101" s="35">
        <f t="shared" si="2"/>
        <v>44153</v>
      </c>
      <c r="B101" s="36">
        <f>SUMIFS(СВЦЭМ!$D$33:$D$776,СВЦЭМ!$A$33:$A$776,$A101,СВЦЭМ!$B$33:$B$776,B$83)+'СЕТ СН'!$G$14+СВЦЭМ!$D$10+'СЕТ СН'!$G$6-'СЕТ СН'!$G$26</f>
        <v>1098.3285408199999</v>
      </c>
      <c r="C101" s="36">
        <f>SUMIFS(СВЦЭМ!$D$33:$D$776,СВЦЭМ!$A$33:$A$776,$A101,СВЦЭМ!$B$33:$B$776,C$83)+'СЕТ СН'!$G$14+СВЦЭМ!$D$10+'СЕТ СН'!$G$6-'СЕТ СН'!$G$26</f>
        <v>1149.8104034799999</v>
      </c>
      <c r="D101" s="36">
        <f>SUMIFS(СВЦЭМ!$D$33:$D$776,СВЦЭМ!$A$33:$A$776,$A101,СВЦЭМ!$B$33:$B$776,D$83)+'СЕТ СН'!$G$14+СВЦЭМ!$D$10+'СЕТ СН'!$G$6-'СЕТ СН'!$G$26</f>
        <v>1189.7666588</v>
      </c>
      <c r="E101" s="36">
        <f>SUMIFS(СВЦЭМ!$D$33:$D$776,СВЦЭМ!$A$33:$A$776,$A101,СВЦЭМ!$B$33:$B$776,E$83)+'СЕТ СН'!$G$14+СВЦЭМ!$D$10+'СЕТ СН'!$G$6-'СЕТ СН'!$G$26</f>
        <v>1203.6004781899999</v>
      </c>
      <c r="F101" s="36">
        <f>SUMIFS(СВЦЭМ!$D$33:$D$776,СВЦЭМ!$A$33:$A$776,$A101,СВЦЭМ!$B$33:$B$776,F$83)+'СЕТ СН'!$G$14+СВЦЭМ!$D$10+'СЕТ СН'!$G$6-'СЕТ СН'!$G$26</f>
        <v>1199.4985684599999</v>
      </c>
      <c r="G101" s="36">
        <f>SUMIFS(СВЦЭМ!$D$33:$D$776,СВЦЭМ!$A$33:$A$776,$A101,СВЦЭМ!$B$33:$B$776,G$83)+'СЕТ СН'!$G$14+СВЦЭМ!$D$10+'СЕТ СН'!$G$6-'СЕТ СН'!$G$26</f>
        <v>1181.0774135699999</v>
      </c>
      <c r="H101" s="36">
        <f>SUMIFS(СВЦЭМ!$D$33:$D$776,СВЦЭМ!$A$33:$A$776,$A101,СВЦЭМ!$B$33:$B$776,H$83)+'СЕТ СН'!$G$14+СВЦЭМ!$D$10+'СЕТ СН'!$G$6-'СЕТ СН'!$G$26</f>
        <v>1181.1922815600001</v>
      </c>
      <c r="I101" s="36">
        <f>SUMIFS(СВЦЭМ!$D$33:$D$776,СВЦЭМ!$A$33:$A$776,$A101,СВЦЭМ!$B$33:$B$776,I$83)+'СЕТ СН'!$G$14+СВЦЭМ!$D$10+'СЕТ СН'!$G$6-'СЕТ СН'!$G$26</f>
        <v>1161.6706203799999</v>
      </c>
      <c r="J101" s="36">
        <f>SUMIFS(СВЦЭМ!$D$33:$D$776,СВЦЭМ!$A$33:$A$776,$A101,СВЦЭМ!$B$33:$B$776,J$83)+'СЕТ СН'!$G$14+СВЦЭМ!$D$10+'СЕТ СН'!$G$6-'СЕТ СН'!$G$26</f>
        <v>1135.91726677</v>
      </c>
      <c r="K101" s="36">
        <f>SUMIFS(СВЦЭМ!$D$33:$D$776,СВЦЭМ!$A$33:$A$776,$A101,СВЦЭМ!$B$33:$B$776,K$83)+'СЕТ СН'!$G$14+СВЦЭМ!$D$10+'СЕТ СН'!$G$6-'СЕТ СН'!$G$26</f>
        <v>1124.81347908</v>
      </c>
      <c r="L101" s="36">
        <f>SUMIFS(СВЦЭМ!$D$33:$D$776,СВЦЭМ!$A$33:$A$776,$A101,СВЦЭМ!$B$33:$B$776,L$83)+'СЕТ СН'!$G$14+СВЦЭМ!$D$10+'СЕТ СН'!$G$6-'СЕТ СН'!$G$26</f>
        <v>1094.03944232</v>
      </c>
      <c r="M101" s="36">
        <f>SUMIFS(СВЦЭМ!$D$33:$D$776,СВЦЭМ!$A$33:$A$776,$A101,СВЦЭМ!$B$33:$B$776,M$83)+'СЕТ СН'!$G$14+СВЦЭМ!$D$10+'СЕТ СН'!$G$6-'СЕТ СН'!$G$26</f>
        <v>1069.33720943</v>
      </c>
      <c r="N101" s="36">
        <f>SUMIFS(СВЦЭМ!$D$33:$D$776,СВЦЭМ!$A$33:$A$776,$A101,СВЦЭМ!$B$33:$B$776,N$83)+'СЕТ СН'!$G$14+СВЦЭМ!$D$10+'СЕТ СН'!$G$6-'СЕТ СН'!$G$26</f>
        <v>1056.6448393399999</v>
      </c>
      <c r="O101" s="36">
        <f>SUMIFS(СВЦЭМ!$D$33:$D$776,СВЦЭМ!$A$33:$A$776,$A101,СВЦЭМ!$B$33:$B$776,O$83)+'СЕТ СН'!$G$14+СВЦЭМ!$D$10+'СЕТ СН'!$G$6-'СЕТ СН'!$G$26</f>
        <v>1055.0008305900001</v>
      </c>
      <c r="P101" s="36">
        <f>SUMIFS(СВЦЭМ!$D$33:$D$776,СВЦЭМ!$A$33:$A$776,$A101,СВЦЭМ!$B$33:$B$776,P$83)+'СЕТ СН'!$G$14+СВЦЭМ!$D$10+'СЕТ СН'!$G$6-'СЕТ СН'!$G$26</f>
        <v>1057.3229770200001</v>
      </c>
      <c r="Q101" s="36">
        <f>SUMIFS(СВЦЭМ!$D$33:$D$776,СВЦЭМ!$A$33:$A$776,$A101,СВЦЭМ!$B$33:$B$776,Q$83)+'СЕТ СН'!$G$14+СВЦЭМ!$D$10+'СЕТ СН'!$G$6-'СЕТ СН'!$G$26</f>
        <v>1056.8341185500001</v>
      </c>
      <c r="R101" s="36">
        <f>SUMIFS(СВЦЭМ!$D$33:$D$776,СВЦЭМ!$A$33:$A$776,$A101,СВЦЭМ!$B$33:$B$776,R$83)+'СЕТ СН'!$G$14+СВЦЭМ!$D$10+'СЕТ СН'!$G$6-'СЕТ СН'!$G$26</f>
        <v>1050.1566338800001</v>
      </c>
      <c r="S101" s="36">
        <f>SUMIFS(СВЦЭМ!$D$33:$D$776,СВЦЭМ!$A$33:$A$776,$A101,СВЦЭМ!$B$33:$B$776,S$83)+'СЕТ СН'!$G$14+СВЦЭМ!$D$10+'СЕТ СН'!$G$6-'СЕТ СН'!$G$26</f>
        <v>1070.14664864</v>
      </c>
      <c r="T101" s="36">
        <f>SUMIFS(СВЦЭМ!$D$33:$D$776,СВЦЭМ!$A$33:$A$776,$A101,СВЦЭМ!$B$33:$B$776,T$83)+'СЕТ СН'!$G$14+СВЦЭМ!$D$10+'СЕТ СН'!$G$6-'СЕТ СН'!$G$26</f>
        <v>1089.06099969</v>
      </c>
      <c r="U101" s="36">
        <f>SUMIFS(СВЦЭМ!$D$33:$D$776,СВЦЭМ!$A$33:$A$776,$A101,СВЦЭМ!$B$33:$B$776,U$83)+'СЕТ СН'!$G$14+СВЦЭМ!$D$10+'СЕТ СН'!$G$6-'СЕТ СН'!$G$26</f>
        <v>1087.4294639899999</v>
      </c>
      <c r="V101" s="36">
        <f>SUMIFS(СВЦЭМ!$D$33:$D$776,СВЦЭМ!$A$33:$A$776,$A101,СВЦЭМ!$B$33:$B$776,V$83)+'СЕТ СН'!$G$14+СВЦЭМ!$D$10+'СЕТ СН'!$G$6-'СЕТ СН'!$G$26</f>
        <v>1077.6516404199999</v>
      </c>
      <c r="W101" s="36">
        <f>SUMIFS(СВЦЭМ!$D$33:$D$776,СВЦЭМ!$A$33:$A$776,$A101,СВЦЭМ!$B$33:$B$776,W$83)+'СЕТ СН'!$G$14+СВЦЭМ!$D$10+'СЕТ СН'!$G$6-'СЕТ СН'!$G$26</f>
        <v>1068.93643851</v>
      </c>
      <c r="X101" s="36">
        <f>SUMIFS(СВЦЭМ!$D$33:$D$776,СВЦЭМ!$A$33:$A$776,$A101,СВЦЭМ!$B$33:$B$776,X$83)+'СЕТ СН'!$G$14+СВЦЭМ!$D$10+'СЕТ СН'!$G$6-'СЕТ СН'!$G$26</f>
        <v>1059.76518508</v>
      </c>
      <c r="Y101" s="36">
        <f>SUMIFS(СВЦЭМ!$D$33:$D$776,СВЦЭМ!$A$33:$A$776,$A101,СВЦЭМ!$B$33:$B$776,Y$83)+'СЕТ СН'!$G$14+СВЦЭМ!$D$10+'СЕТ СН'!$G$6-'СЕТ СН'!$G$26</f>
        <v>1064.7901649400001</v>
      </c>
    </row>
    <row r="102" spans="1:25" ht="15.75" x14ac:dyDescent="0.2">
      <c r="A102" s="35">
        <f t="shared" si="2"/>
        <v>44154</v>
      </c>
      <c r="B102" s="36">
        <f>SUMIFS(СВЦЭМ!$D$33:$D$776,СВЦЭМ!$A$33:$A$776,$A102,СВЦЭМ!$B$33:$B$776,B$83)+'СЕТ СН'!$G$14+СВЦЭМ!$D$10+'СЕТ СН'!$G$6-'СЕТ СН'!$G$26</f>
        <v>1135.25647964</v>
      </c>
      <c r="C102" s="36">
        <f>SUMIFS(СВЦЭМ!$D$33:$D$776,СВЦЭМ!$A$33:$A$776,$A102,СВЦЭМ!$B$33:$B$776,C$83)+'СЕТ СН'!$G$14+СВЦЭМ!$D$10+'СЕТ СН'!$G$6-'СЕТ СН'!$G$26</f>
        <v>1198.65390437</v>
      </c>
      <c r="D102" s="36">
        <f>SUMIFS(СВЦЭМ!$D$33:$D$776,СВЦЭМ!$A$33:$A$776,$A102,СВЦЭМ!$B$33:$B$776,D$83)+'СЕТ СН'!$G$14+СВЦЭМ!$D$10+'СЕТ СН'!$G$6-'СЕТ СН'!$G$26</f>
        <v>1228.2271174300001</v>
      </c>
      <c r="E102" s="36">
        <f>SUMIFS(СВЦЭМ!$D$33:$D$776,СВЦЭМ!$A$33:$A$776,$A102,СВЦЭМ!$B$33:$B$776,E$83)+'СЕТ СН'!$G$14+СВЦЭМ!$D$10+'СЕТ СН'!$G$6-'СЕТ СН'!$G$26</f>
        <v>1231.6457896200002</v>
      </c>
      <c r="F102" s="36">
        <f>SUMIFS(СВЦЭМ!$D$33:$D$776,СВЦЭМ!$A$33:$A$776,$A102,СВЦЭМ!$B$33:$B$776,F$83)+'СЕТ СН'!$G$14+СВЦЭМ!$D$10+'СЕТ СН'!$G$6-'СЕТ СН'!$G$26</f>
        <v>1229.35389768</v>
      </c>
      <c r="G102" s="36">
        <f>SUMIFS(СВЦЭМ!$D$33:$D$776,СВЦЭМ!$A$33:$A$776,$A102,СВЦЭМ!$B$33:$B$776,G$83)+'СЕТ СН'!$G$14+СВЦЭМ!$D$10+'СЕТ СН'!$G$6-'СЕТ СН'!$G$26</f>
        <v>1230.40708249</v>
      </c>
      <c r="H102" s="36">
        <f>SUMIFS(СВЦЭМ!$D$33:$D$776,СВЦЭМ!$A$33:$A$776,$A102,СВЦЭМ!$B$33:$B$776,H$83)+'СЕТ СН'!$G$14+СВЦЭМ!$D$10+'СЕТ СН'!$G$6-'СЕТ СН'!$G$26</f>
        <v>1208.5361010899999</v>
      </c>
      <c r="I102" s="36">
        <f>SUMIFS(СВЦЭМ!$D$33:$D$776,СВЦЭМ!$A$33:$A$776,$A102,СВЦЭМ!$B$33:$B$776,I$83)+'СЕТ СН'!$G$14+СВЦЭМ!$D$10+'СЕТ СН'!$G$6-'СЕТ СН'!$G$26</f>
        <v>1163.02244195</v>
      </c>
      <c r="J102" s="36">
        <f>SUMIFS(СВЦЭМ!$D$33:$D$776,СВЦЭМ!$A$33:$A$776,$A102,СВЦЭМ!$B$33:$B$776,J$83)+'СЕТ СН'!$G$14+СВЦЭМ!$D$10+'СЕТ СН'!$G$6-'СЕТ СН'!$G$26</f>
        <v>1134.69035899</v>
      </c>
      <c r="K102" s="36">
        <f>SUMIFS(СВЦЭМ!$D$33:$D$776,СВЦЭМ!$A$33:$A$776,$A102,СВЦЭМ!$B$33:$B$776,K$83)+'СЕТ СН'!$G$14+СВЦЭМ!$D$10+'СЕТ СН'!$G$6-'СЕТ СН'!$G$26</f>
        <v>1128.8290830799999</v>
      </c>
      <c r="L102" s="36">
        <f>SUMIFS(СВЦЭМ!$D$33:$D$776,СВЦЭМ!$A$33:$A$776,$A102,СВЦЭМ!$B$33:$B$776,L$83)+'СЕТ СН'!$G$14+СВЦЭМ!$D$10+'СЕТ СН'!$G$6-'СЕТ СН'!$G$26</f>
        <v>1097.2297914599999</v>
      </c>
      <c r="M102" s="36">
        <f>SUMIFS(СВЦЭМ!$D$33:$D$776,СВЦЭМ!$A$33:$A$776,$A102,СВЦЭМ!$B$33:$B$776,M$83)+'СЕТ СН'!$G$14+СВЦЭМ!$D$10+'СЕТ СН'!$G$6-'СЕТ СН'!$G$26</f>
        <v>1071.7817349100001</v>
      </c>
      <c r="N102" s="36">
        <f>SUMIFS(СВЦЭМ!$D$33:$D$776,СВЦЭМ!$A$33:$A$776,$A102,СВЦЭМ!$B$33:$B$776,N$83)+'СЕТ СН'!$G$14+СВЦЭМ!$D$10+'СЕТ СН'!$G$6-'СЕТ СН'!$G$26</f>
        <v>1057.0735074899999</v>
      </c>
      <c r="O102" s="36">
        <f>SUMIFS(СВЦЭМ!$D$33:$D$776,СВЦЭМ!$A$33:$A$776,$A102,СВЦЭМ!$B$33:$B$776,O$83)+'СЕТ СН'!$G$14+СВЦЭМ!$D$10+'СЕТ СН'!$G$6-'СЕТ СН'!$G$26</f>
        <v>1062.6386339200001</v>
      </c>
      <c r="P102" s="36">
        <f>SUMIFS(СВЦЭМ!$D$33:$D$776,СВЦЭМ!$A$33:$A$776,$A102,СВЦЭМ!$B$33:$B$776,P$83)+'СЕТ СН'!$G$14+СВЦЭМ!$D$10+'СЕТ СН'!$G$6-'СЕТ СН'!$G$26</f>
        <v>1068.8344657</v>
      </c>
      <c r="Q102" s="36">
        <f>SUMIFS(СВЦЭМ!$D$33:$D$776,СВЦЭМ!$A$33:$A$776,$A102,СВЦЭМ!$B$33:$B$776,Q$83)+'СЕТ СН'!$G$14+СВЦЭМ!$D$10+'СЕТ СН'!$G$6-'СЕТ СН'!$G$26</f>
        <v>1070.5507918000001</v>
      </c>
      <c r="R102" s="36">
        <f>SUMIFS(СВЦЭМ!$D$33:$D$776,СВЦЭМ!$A$33:$A$776,$A102,СВЦЭМ!$B$33:$B$776,R$83)+'СЕТ СН'!$G$14+СВЦЭМ!$D$10+'СЕТ СН'!$G$6-'СЕТ СН'!$G$26</f>
        <v>1065.40056254</v>
      </c>
      <c r="S102" s="36">
        <f>SUMIFS(СВЦЭМ!$D$33:$D$776,СВЦЭМ!$A$33:$A$776,$A102,СВЦЭМ!$B$33:$B$776,S$83)+'СЕТ СН'!$G$14+СВЦЭМ!$D$10+'СЕТ СН'!$G$6-'СЕТ СН'!$G$26</f>
        <v>1066.9962252799999</v>
      </c>
      <c r="T102" s="36">
        <f>SUMIFS(СВЦЭМ!$D$33:$D$776,СВЦЭМ!$A$33:$A$776,$A102,СВЦЭМ!$B$33:$B$776,T$83)+'СЕТ СН'!$G$14+СВЦЭМ!$D$10+'СЕТ СН'!$G$6-'СЕТ СН'!$G$26</f>
        <v>1083.4496085799999</v>
      </c>
      <c r="U102" s="36">
        <f>SUMIFS(СВЦЭМ!$D$33:$D$776,СВЦЭМ!$A$33:$A$776,$A102,СВЦЭМ!$B$33:$B$776,U$83)+'СЕТ СН'!$G$14+СВЦЭМ!$D$10+'СЕТ СН'!$G$6-'СЕТ СН'!$G$26</f>
        <v>1078.4993767999999</v>
      </c>
      <c r="V102" s="36">
        <f>SUMIFS(СВЦЭМ!$D$33:$D$776,СВЦЭМ!$A$33:$A$776,$A102,СВЦЭМ!$B$33:$B$776,V$83)+'СЕТ СН'!$G$14+СВЦЭМ!$D$10+'СЕТ СН'!$G$6-'СЕТ СН'!$G$26</f>
        <v>1063.24628416</v>
      </c>
      <c r="W102" s="36">
        <f>SUMIFS(СВЦЭМ!$D$33:$D$776,СВЦЭМ!$A$33:$A$776,$A102,СВЦЭМ!$B$33:$B$776,W$83)+'СЕТ СН'!$G$14+СВЦЭМ!$D$10+'СЕТ СН'!$G$6-'СЕТ СН'!$G$26</f>
        <v>1053.0093087099999</v>
      </c>
      <c r="X102" s="36">
        <f>SUMIFS(СВЦЭМ!$D$33:$D$776,СВЦЭМ!$A$33:$A$776,$A102,СВЦЭМ!$B$33:$B$776,X$83)+'СЕТ СН'!$G$14+СВЦЭМ!$D$10+'СЕТ СН'!$G$6-'СЕТ СН'!$G$26</f>
        <v>1044.76637727</v>
      </c>
      <c r="Y102" s="36">
        <f>SUMIFS(СВЦЭМ!$D$33:$D$776,СВЦЭМ!$A$33:$A$776,$A102,СВЦЭМ!$B$33:$B$776,Y$83)+'СЕТ СН'!$G$14+СВЦЭМ!$D$10+'СЕТ СН'!$G$6-'СЕТ СН'!$G$26</f>
        <v>1041.6280929100001</v>
      </c>
    </row>
    <row r="103" spans="1:25" ht="15.75" x14ac:dyDescent="0.2">
      <c r="A103" s="35">
        <f t="shared" si="2"/>
        <v>44155</v>
      </c>
      <c r="B103" s="36">
        <f>SUMIFS(СВЦЭМ!$D$33:$D$776,СВЦЭМ!$A$33:$A$776,$A103,СВЦЭМ!$B$33:$B$776,B$83)+'СЕТ СН'!$G$14+СВЦЭМ!$D$10+'СЕТ СН'!$G$6-'СЕТ СН'!$G$26</f>
        <v>1115.8351716899999</v>
      </c>
      <c r="C103" s="36">
        <f>SUMIFS(СВЦЭМ!$D$33:$D$776,СВЦЭМ!$A$33:$A$776,$A103,СВЦЭМ!$B$33:$B$776,C$83)+'СЕТ СН'!$G$14+СВЦЭМ!$D$10+'СЕТ СН'!$G$6-'СЕТ СН'!$G$26</f>
        <v>1203.2129836300001</v>
      </c>
      <c r="D103" s="36">
        <f>SUMIFS(СВЦЭМ!$D$33:$D$776,СВЦЭМ!$A$33:$A$776,$A103,СВЦЭМ!$B$33:$B$776,D$83)+'СЕТ СН'!$G$14+СВЦЭМ!$D$10+'СЕТ СН'!$G$6-'СЕТ СН'!$G$26</f>
        <v>1249.66557089</v>
      </c>
      <c r="E103" s="36">
        <f>SUMIFS(СВЦЭМ!$D$33:$D$776,СВЦЭМ!$A$33:$A$776,$A103,СВЦЭМ!$B$33:$B$776,E$83)+'СЕТ СН'!$G$14+СВЦЭМ!$D$10+'СЕТ СН'!$G$6-'СЕТ СН'!$G$26</f>
        <v>1262.14632041</v>
      </c>
      <c r="F103" s="36">
        <f>SUMIFS(СВЦЭМ!$D$33:$D$776,СВЦЭМ!$A$33:$A$776,$A103,СВЦЭМ!$B$33:$B$776,F$83)+'СЕТ СН'!$G$14+СВЦЭМ!$D$10+'СЕТ СН'!$G$6-'СЕТ СН'!$G$26</f>
        <v>1257.58749483</v>
      </c>
      <c r="G103" s="36">
        <f>SUMIFS(СВЦЭМ!$D$33:$D$776,СВЦЭМ!$A$33:$A$776,$A103,СВЦЭМ!$B$33:$B$776,G$83)+'СЕТ СН'!$G$14+СВЦЭМ!$D$10+'СЕТ СН'!$G$6-'СЕТ СН'!$G$26</f>
        <v>1240.8833086900001</v>
      </c>
      <c r="H103" s="36">
        <f>SUMIFS(СВЦЭМ!$D$33:$D$776,СВЦЭМ!$A$33:$A$776,$A103,СВЦЭМ!$B$33:$B$776,H$83)+'СЕТ СН'!$G$14+СВЦЭМ!$D$10+'СЕТ СН'!$G$6-'СЕТ СН'!$G$26</f>
        <v>1195.9403668800001</v>
      </c>
      <c r="I103" s="36">
        <f>SUMIFS(СВЦЭМ!$D$33:$D$776,СВЦЭМ!$A$33:$A$776,$A103,СВЦЭМ!$B$33:$B$776,I$83)+'СЕТ СН'!$G$14+СВЦЭМ!$D$10+'СЕТ СН'!$G$6-'СЕТ СН'!$G$26</f>
        <v>1151.9071024</v>
      </c>
      <c r="J103" s="36">
        <f>SUMIFS(СВЦЭМ!$D$33:$D$776,СВЦЭМ!$A$33:$A$776,$A103,СВЦЭМ!$B$33:$B$776,J$83)+'СЕТ СН'!$G$14+СВЦЭМ!$D$10+'СЕТ СН'!$G$6-'СЕТ СН'!$G$26</f>
        <v>1134.0696482799999</v>
      </c>
      <c r="K103" s="36">
        <f>SUMIFS(СВЦЭМ!$D$33:$D$776,СВЦЭМ!$A$33:$A$776,$A103,СВЦЭМ!$B$33:$B$776,K$83)+'СЕТ СН'!$G$14+СВЦЭМ!$D$10+'СЕТ СН'!$G$6-'СЕТ СН'!$G$26</f>
        <v>1129.2464184099999</v>
      </c>
      <c r="L103" s="36">
        <f>SUMIFS(СВЦЭМ!$D$33:$D$776,СВЦЭМ!$A$33:$A$776,$A103,СВЦЭМ!$B$33:$B$776,L$83)+'СЕТ СН'!$G$14+СВЦЭМ!$D$10+'СЕТ СН'!$G$6-'СЕТ СН'!$G$26</f>
        <v>1107.6258476</v>
      </c>
      <c r="M103" s="36">
        <f>SUMIFS(СВЦЭМ!$D$33:$D$776,СВЦЭМ!$A$33:$A$776,$A103,СВЦЭМ!$B$33:$B$776,M$83)+'СЕТ СН'!$G$14+СВЦЭМ!$D$10+'СЕТ СН'!$G$6-'СЕТ СН'!$G$26</f>
        <v>1059.5827766299999</v>
      </c>
      <c r="N103" s="36">
        <f>SUMIFS(СВЦЭМ!$D$33:$D$776,СВЦЭМ!$A$33:$A$776,$A103,СВЦЭМ!$B$33:$B$776,N$83)+'СЕТ СН'!$G$14+СВЦЭМ!$D$10+'СЕТ СН'!$G$6-'СЕТ СН'!$G$26</f>
        <v>1047.23955439</v>
      </c>
      <c r="O103" s="36">
        <f>SUMIFS(СВЦЭМ!$D$33:$D$776,СВЦЭМ!$A$33:$A$776,$A103,СВЦЭМ!$B$33:$B$776,O$83)+'СЕТ СН'!$G$14+СВЦЭМ!$D$10+'СЕТ СН'!$G$6-'СЕТ СН'!$G$26</f>
        <v>1050.99625184</v>
      </c>
      <c r="P103" s="36">
        <f>SUMIFS(СВЦЭМ!$D$33:$D$776,СВЦЭМ!$A$33:$A$776,$A103,СВЦЭМ!$B$33:$B$776,P$83)+'СЕТ СН'!$G$14+СВЦЭМ!$D$10+'СЕТ СН'!$G$6-'СЕТ СН'!$G$26</f>
        <v>1058.20021604</v>
      </c>
      <c r="Q103" s="36">
        <f>SUMIFS(СВЦЭМ!$D$33:$D$776,СВЦЭМ!$A$33:$A$776,$A103,СВЦЭМ!$B$33:$B$776,Q$83)+'СЕТ СН'!$G$14+СВЦЭМ!$D$10+'СЕТ СН'!$G$6-'СЕТ СН'!$G$26</f>
        <v>1058.15986561</v>
      </c>
      <c r="R103" s="36">
        <f>SUMIFS(СВЦЭМ!$D$33:$D$776,СВЦЭМ!$A$33:$A$776,$A103,СВЦЭМ!$B$33:$B$776,R$83)+'СЕТ СН'!$G$14+СВЦЭМ!$D$10+'СЕТ СН'!$G$6-'СЕТ СН'!$G$26</f>
        <v>1051.1365623300001</v>
      </c>
      <c r="S103" s="36">
        <f>SUMIFS(СВЦЭМ!$D$33:$D$776,СВЦЭМ!$A$33:$A$776,$A103,СВЦЭМ!$B$33:$B$776,S$83)+'СЕТ СН'!$G$14+СВЦЭМ!$D$10+'СЕТ СН'!$G$6-'СЕТ СН'!$G$26</f>
        <v>1020.9122459099999</v>
      </c>
      <c r="T103" s="36">
        <f>SUMIFS(СВЦЭМ!$D$33:$D$776,СВЦЭМ!$A$33:$A$776,$A103,СВЦЭМ!$B$33:$B$776,T$83)+'СЕТ СН'!$G$14+СВЦЭМ!$D$10+'СЕТ СН'!$G$6-'СЕТ СН'!$G$26</f>
        <v>1007.8363636899999</v>
      </c>
      <c r="U103" s="36">
        <f>SUMIFS(СВЦЭМ!$D$33:$D$776,СВЦЭМ!$A$33:$A$776,$A103,СВЦЭМ!$B$33:$B$776,U$83)+'СЕТ СН'!$G$14+СВЦЭМ!$D$10+'СЕТ СН'!$G$6-'СЕТ СН'!$G$26</f>
        <v>1012.9229676299999</v>
      </c>
      <c r="V103" s="36">
        <f>SUMIFS(СВЦЭМ!$D$33:$D$776,СВЦЭМ!$A$33:$A$776,$A103,СВЦЭМ!$B$33:$B$776,V$83)+'СЕТ СН'!$G$14+СВЦЭМ!$D$10+'СЕТ СН'!$G$6-'СЕТ СН'!$G$26</f>
        <v>1020.8208804199999</v>
      </c>
      <c r="W103" s="36">
        <f>SUMIFS(СВЦЭМ!$D$33:$D$776,СВЦЭМ!$A$33:$A$776,$A103,СВЦЭМ!$B$33:$B$776,W$83)+'СЕТ СН'!$G$14+СВЦЭМ!$D$10+'СЕТ СН'!$G$6-'СЕТ СН'!$G$26</f>
        <v>1031.3456738899999</v>
      </c>
      <c r="X103" s="36">
        <f>SUMIFS(СВЦЭМ!$D$33:$D$776,СВЦЭМ!$A$33:$A$776,$A103,СВЦЭМ!$B$33:$B$776,X$83)+'СЕТ СН'!$G$14+СВЦЭМ!$D$10+'СЕТ СН'!$G$6-'СЕТ СН'!$G$26</f>
        <v>1031.1298898499999</v>
      </c>
      <c r="Y103" s="36">
        <f>SUMIFS(СВЦЭМ!$D$33:$D$776,СВЦЭМ!$A$33:$A$776,$A103,СВЦЭМ!$B$33:$B$776,Y$83)+'СЕТ СН'!$G$14+СВЦЭМ!$D$10+'СЕТ СН'!$G$6-'СЕТ СН'!$G$26</f>
        <v>1046.8488213400001</v>
      </c>
    </row>
    <row r="104" spans="1:25" ht="15.75" x14ac:dyDescent="0.2">
      <c r="A104" s="35">
        <f t="shared" si="2"/>
        <v>44156</v>
      </c>
      <c r="B104" s="36">
        <f>SUMIFS(СВЦЭМ!$D$33:$D$776,СВЦЭМ!$A$33:$A$776,$A104,СВЦЭМ!$B$33:$B$776,B$83)+'СЕТ СН'!$G$14+СВЦЭМ!$D$10+'СЕТ СН'!$G$6-'СЕТ СН'!$G$26</f>
        <v>1132.0754818299999</v>
      </c>
      <c r="C104" s="36">
        <f>SUMIFS(СВЦЭМ!$D$33:$D$776,СВЦЭМ!$A$33:$A$776,$A104,СВЦЭМ!$B$33:$B$776,C$83)+'СЕТ СН'!$G$14+СВЦЭМ!$D$10+'СЕТ СН'!$G$6-'СЕТ СН'!$G$26</f>
        <v>1182.2850326600001</v>
      </c>
      <c r="D104" s="36">
        <f>SUMIFS(СВЦЭМ!$D$33:$D$776,СВЦЭМ!$A$33:$A$776,$A104,СВЦЭМ!$B$33:$B$776,D$83)+'СЕТ СН'!$G$14+СВЦЭМ!$D$10+'СЕТ СН'!$G$6-'СЕТ СН'!$G$26</f>
        <v>1234.69278162</v>
      </c>
      <c r="E104" s="36">
        <f>SUMIFS(СВЦЭМ!$D$33:$D$776,СВЦЭМ!$A$33:$A$776,$A104,СВЦЭМ!$B$33:$B$776,E$83)+'СЕТ СН'!$G$14+СВЦЭМ!$D$10+'СЕТ СН'!$G$6-'СЕТ СН'!$G$26</f>
        <v>1238.8420123399999</v>
      </c>
      <c r="F104" s="36">
        <f>SUMIFS(СВЦЭМ!$D$33:$D$776,СВЦЭМ!$A$33:$A$776,$A104,СВЦЭМ!$B$33:$B$776,F$83)+'СЕТ СН'!$G$14+СВЦЭМ!$D$10+'СЕТ СН'!$G$6-'СЕТ СН'!$G$26</f>
        <v>1236.2275149300001</v>
      </c>
      <c r="G104" s="36">
        <f>SUMIFS(СВЦЭМ!$D$33:$D$776,СВЦЭМ!$A$33:$A$776,$A104,СВЦЭМ!$B$33:$B$776,G$83)+'СЕТ СН'!$G$14+СВЦЭМ!$D$10+'СЕТ СН'!$G$6-'СЕТ СН'!$G$26</f>
        <v>1221.93794091</v>
      </c>
      <c r="H104" s="36">
        <f>SUMIFS(СВЦЭМ!$D$33:$D$776,СВЦЭМ!$A$33:$A$776,$A104,СВЦЭМ!$B$33:$B$776,H$83)+'СЕТ СН'!$G$14+СВЦЭМ!$D$10+'СЕТ СН'!$G$6-'СЕТ СН'!$G$26</f>
        <v>1206.2873084799999</v>
      </c>
      <c r="I104" s="36">
        <f>SUMIFS(СВЦЭМ!$D$33:$D$776,СВЦЭМ!$A$33:$A$776,$A104,СВЦЭМ!$B$33:$B$776,I$83)+'СЕТ СН'!$G$14+СВЦЭМ!$D$10+'СЕТ СН'!$G$6-'СЕТ СН'!$G$26</f>
        <v>1173.51324441</v>
      </c>
      <c r="J104" s="36">
        <f>SUMIFS(СВЦЭМ!$D$33:$D$776,СВЦЭМ!$A$33:$A$776,$A104,СВЦЭМ!$B$33:$B$776,J$83)+'СЕТ СН'!$G$14+СВЦЭМ!$D$10+'СЕТ СН'!$G$6-'СЕТ СН'!$G$26</f>
        <v>1138.4858655599999</v>
      </c>
      <c r="K104" s="36">
        <f>SUMIFS(СВЦЭМ!$D$33:$D$776,СВЦЭМ!$A$33:$A$776,$A104,СВЦЭМ!$B$33:$B$776,K$83)+'СЕТ СН'!$G$14+СВЦЭМ!$D$10+'СЕТ СН'!$G$6-'СЕТ СН'!$G$26</f>
        <v>1109.5778746199999</v>
      </c>
      <c r="L104" s="36">
        <f>SUMIFS(СВЦЭМ!$D$33:$D$776,СВЦЭМ!$A$33:$A$776,$A104,СВЦЭМ!$B$33:$B$776,L$83)+'СЕТ СН'!$G$14+СВЦЭМ!$D$10+'СЕТ СН'!$G$6-'СЕТ СН'!$G$26</f>
        <v>1063.3567074</v>
      </c>
      <c r="M104" s="36">
        <f>SUMIFS(СВЦЭМ!$D$33:$D$776,СВЦЭМ!$A$33:$A$776,$A104,СВЦЭМ!$B$33:$B$776,M$83)+'СЕТ СН'!$G$14+СВЦЭМ!$D$10+'СЕТ СН'!$G$6-'СЕТ СН'!$G$26</f>
        <v>1024.3243083099999</v>
      </c>
      <c r="N104" s="36">
        <f>SUMIFS(СВЦЭМ!$D$33:$D$776,СВЦЭМ!$A$33:$A$776,$A104,СВЦЭМ!$B$33:$B$776,N$83)+'СЕТ СН'!$G$14+СВЦЭМ!$D$10+'СЕТ СН'!$G$6-'СЕТ СН'!$G$26</f>
        <v>1014.82758397</v>
      </c>
      <c r="O104" s="36">
        <f>SUMIFS(СВЦЭМ!$D$33:$D$776,СВЦЭМ!$A$33:$A$776,$A104,СВЦЭМ!$B$33:$B$776,O$83)+'СЕТ СН'!$G$14+СВЦЭМ!$D$10+'СЕТ СН'!$G$6-'СЕТ СН'!$G$26</f>
        <v>1019.77156556</v>
      </c>
      <c r="P104" s="36">
        <f>SUMIFS(СВЦЭМ!$D$33:$D$776,СВЦЭМ!$A$33:$A$776,$A104,СВЦЭМ!$B$33:$B$776,P$83)+'СЕТ СН'!$G$14+СВЦЭМ!$D$10+'СЕТ СН'!$G$6-'СЕТ СН'!$G$26</f>
        <v>1030.0516570499999</v>
      </c>
      <c r="Q104" s="36">
        <f>SUMIFS(СВЦЭМ!$D$33:$D$776,СВЦЭМ!$A$33:$A$776,$A104,СВЦЭМ!$B$33:$B$776,Q$83)+'СЕТ СН'!$G$14+СВЦЭМ!$D$10+'СЕТ СН'!$G$6-'СЕТ СН'!$G$26</f>
        <v>1018.0516740099999</v>
      </c>
      <c r="R104" s="36">
        <f>SUMIFS(СВЦЭМ!$D$33:$D$776,СВЦЭМ!$A$33:$A$776,$A104,СВЦЭМ!$B$33:$B$776,R$83)+'СЕТ СН'!$G$14+СВЦЭМ!$D$10+'СЕТ СН'!$G$6-'СЕТ СН'!$G$26</f>
        <v>1009.6771724</v>
      </c>
      <c r="S104" s="36">
        <f>SUMIFS(СВЦЭМ!$D$33:$D$776,СВЦЭМ!$A$33:$A$776,$A104,СВЦЭМ!$B$33:$B$776,S$83)+'СЕТ СН'!$G$14+СВЦЭМ!$D$10+'СЕТ СН'!$G$6-'СЕТ СН'!$G$26</f>
        <v>984.43080605</v>
      </c>
      <c r="T104" s="36">
        <f>SUMIFS(СВЦЭМ!$D$33:$D$776,СВЦЭМ!$A$33:$A$776,$A104,СВЦЭМ!$B$33:$B$776,T$83)+'СЕТ СН'!$G$14+СВЦЭМ!$D$10+'СЕТ СН'!$G$6-'СЕТ СН'!$G$26</f>
        <v>983.80401991999997</v>
      </c>
      <c r="U104" s="36">
        <f>SUMIFS(СВЦЭМ!$D$33:$D$776,СВЦЭМ!$A$33:$A$776,$A104,СВЦЭМ!$B$33:$B$776,U$83)+'СЕТ СН'!$G$14+СВЦЭМ!$D$10+'СЕТ СН'!$G$6-'СЕТ СН'!$G$26</f>
        <v>983.24275998999997</v>
      </c>
      <c r="V104" s="36">
        <f>SUMIFS(СВЦЭМ!$D$33:$D$776,СВЦЭМ!$A$33:$A$776,$A104,СВЦЭМ!$B$33:$B$776,V$83)+'СЕТ СН'!$G$14+СВЦЭМ!$D$10+'СЕТ СН'!$G$6-'СЕТ СН'!$G$26</f>
        <v>989.83755457999996</v>
      </c>
      <c r="W104" s="36">
        <f>SUMIFS(СВЦЭМ!$D$33:$D$776,СВЦЭМ!$A$33:$A$776,$A104,СВЦЭМ!$B$33:$B$776,W$83)+'СЕТ СН'!$G$14+СВЦЭМ!$D$10+'СЕТ СН'!$G$6-'СЕТ СН'!$G$26</f>
        <v>1003.75282842</v>
      </c>
      <c r="X104" s="36">
        <f>SUMIFS(СВЦЭМ!$D$33:$D$776,СВЦЭМ!$A$33:$A$776,$A104,СВЦЭМ!$B$33:$B$776,X$83)+'СЕТ СН'!$G$14+СВЦЭМ!$D$10+'СЕТ СН'!$G$6-'СЕТ СН'!$G$26</f>
        <v>1022.60620672</v>
      </c>
      <c r="Y104" s="36">
        <f>SUMIFS(СВЦЭМ!$D$33:$D$776,СВЦЭМ!$A$33:$A$776,$A104,СВЦЭМ!$B$33:$B$776,Y$83)+'СЕТ СН'!$G$14+СВЦЭМ!$D$10+'СЕТ СН'!$G$6-'СЕТ СН'!$G$26</f>
        <v>1057.72265369</v>
      </c>
    </row>
    <row r="105" spans="1:25" ht="15.75" x14ac:dyDescent="0.2">
      <c r="A105" s="35">
        <f t="shared" si="2"/>
        <v>44157</v>
      </c>
      <c r="B105" s="36">
        <f>SUMIFS(СВЦЭМ!$D$33:$D$776,СВЦЭМ!$A$33:$A$776,$A105,СВЦЭМ!$B$33:$B$776,B$83)+'СЕТ СН'!$G$14+СВЦЭМ!$D$10+'СЕТ СН'!$G$6-'СЕТ СН'!$G$26</f>
        <v>1101.91509099</v>
      </c>
      <c r="C105" s="36">
        <f>SUMIFS(СВЦЭМ!$D$33:$D$776,СВЦЭМ!$A$33:$A$776,$A105,СВЦЭМ!$B$33:$B$776,C$83)+'СЕТ СН'!$G$14+СВЦЭМ!$D$10+'СЕТ СН'!$G$6-'СЕТ СН'!$G$26</f>
        <v>1184.90747184</v>
      </c>
      <c r="D105" s="36">
        <f>SUMIFS(СВЦЭМ!$D$33:$D$776,СВЦЭМ!$A$33:$A$776,$A105,СВЦЭМ!$B$33:$B$776,D$83)+'СЕТ СН'!$G$14+СВЦЭМ!$D$10+'СЕТ СН'!$G$6-'СЕТ СН'!$G$26</f>
        <v>1238.1790122499999</v>
      </c>
      <c r="E105" s="36">
        <f>SUMIFS(СВЦЭМ!$D$33:$D$776,СВЦЭМ!$A$33:$A$776,$A105,СВЦЭМ!$B$33:$B$776,E$83)+'СЕТ СН'!$G$14+СВЦЭМ!$D$10+'СЕТ СН'!$G$6-'СЕТ СН'!$G$26</f>
        <v>1244.0532498300001</v>
      </c>
      <c r="F105" s="36">
        <f>SUMIFS(СВЦЭМ!$D$33:$D$776,СВЦЭМ!$A$33:$A$776,$A105,СВЦЭМ!$B$33:$B$776,F$83)+'СЕТ СН'!$G$14+СВЦЭМ!$D$10+'СЕТ СН'!$G$6-'СЕТ СН'!$G$26</f>
        <v>1242.3374769700001</v>
      </c>
      <c r="G105" s="36">
        <f>SUMIFS(СВЦЭМ!$D$33:$D$776,СВЦЭМ!$A$33:$A$776,$A105,СВЦЭМ!$B$33:$B$776,G$83)+'СЕТ СН'!$G$14+СВЦЭМ!$D$10+'СЕТ СН'!$G$6-'СЕТ СН'!$G$26</f>
        <v>1231.70275485</v>
      </c>
      <c r="H105" s="36">
        <f>SUMIFS(СВЦЭМ!$D$33:$D$776,СВЦЭМ!$A$33:$A$776,$A105,СВЦЭМ!$B$33:$B$776,H$83)+'СЕТ СН'!$G$14+СВЦЭМ!$D$10+'СЕТ СН'!$G$6-'СЕТ СН'!$G$26</f>
        <v>1212.1370571299999</v>
      </c>
      <c r="I105" s="36">
        <f>SUMIFS(СВЦЭМ!$D$33:$D$776,СВЦЭМ!$A$33:$A$776,$A105,СВЦЭМ!$B$33:$B$776,I$83)+'СЕТ СН'!$G$14+СВЦЭМ!$D$10+'СЕТ СН'!$G$6-'СЕТ СН'!$G$26</f>
        <v>1185.1990256199999</v>
      </c>
      <c r="J105" s="36">
        <f>SUMIFS(СВЦЭМ!$D$33:$D$776,СВЦЭМ!$A$33:$A$776,$A105,СВЦЭМ!$B$33:$B$776,J$83)+'СЕТ СН'!$G$14+СВЦЭМ!$D$10+'СЕТ СН'!$G$6-'СЕТ СН'!$G$26</f>
        <v>1152.18415263</v>
      </c>
      <c r="K105" s="36">
        <f>SUMIFS(СВЦЭМ!$D$33:$D$776,СВЦЭМ!$A$33:$A$776,$A105,СВЦЭМ!$B$33:$B$776,K$83)+'СЕТ СН'!$G$14+СВЦЭМ!$D$10+'СЕТ СН'!$G$6-'СЕТ СН'!$G$26</f>
        <v>1131.8880869499999</v>
      </c>
      <c r="L105" s="36">
        <f>SUMIFS(СВЦЭМ!$D$33:$D$776,СВЦЭМ!$A$33:$A$776,$A105,СВЦЭМ!$B$33:$B$776,L$83)+'СЕТ СН'!$G$14+СВЦЭМ!$D$10+'СЕТ СН'!$G$6-'СЕТ СН'!$G$26</f>
        <v>1084.8130217400001</v>
      </c>
      <c r="M105" s="36">
        <f>SUMIFS(СВЦЭМ!$D$33:$D$776,СВЦЭМ!$A$33:$A$776,$A105,СВЦЭМ!$B$33:$B$776,M$83)+'СЕТ СН'!$G$14+СВЦЭМ!$D$10+'СЕТ СН'!$G$6-'СЕТ СН'!$G$26</f>
        <v>1031.0378099</v>
      </c>
      <c r="N105" s="36">
        <f>SUMIFS(СВЦЭМ!$D$33:$D$776,СВЦЭМ!$A$33:$A$776,$A105,СВЦЭМ!$B$33:$B$776,N$83)+'СЕТ СН'!$G$14+СВЦЭМ!$D$10+'СЕТ СН'!$G$6-'СЕТ СН'!$G$26</f>
        <v>1025.8442324299999</v>
      </c>
      <c r="O105" s="36">
        <f>SUMIFS(СВЦЭМ!$D$33:$D$776,СВЦЭМ!$A$33:$A$776,$A105,СВЦЭМ!$B$33:$B$776,O$83)+'СЕТ СН'!$G$14+СВЦЭМ!$D$10+'СЕТ СН'!$G$6-'СЕТ СН'!$G$26</f>
        <v>1034.5378117800001</v>
      </c>
      <c r="P105" s="36">
        <f>SUMIFS(СВЦЭМ!$D$33:$D$776,СВЦЭМ!$A$33:$A$776,$A105,СВЦЭМ!$B$33:$B$776,P$83)+'СЕТ СН'!$G$14+СВЦЭМ!$D$10+'СЕТ СН'!$G$6-'СЕТ СН'!$G$26</f>
        <v>1037.6017461399999</v>
      </c>
      <c r="Q105" s="36">
        <f>SUMIFS(СВЦЭМ!$D$33:$D$776,СВЦЭМ!$A$33:$A$776,$A105,СВЦЭМ!$B$33:$B$776,Q$83)+'СЕТ СН'!$G$14+СВЦЭМ!$D$10+'СЕТ СН'!$G$6-'СЕТ СН'!$G$26</f>
        <v>1034.0955585899999</v>
      </c>
      <c r="R105" s="36">
        <f>SUMIFS(СВЦЭМ!$D$33:$D$776,СВЦЭМ!$A$33:$A$776,$A105,СВЦЭМ!$B$33:$B$776,R$83)+'СЕТ СН'!$G$14+СВЦЭМ!$D$10+'СЕТ СН'!$G$6-'СЕТ СН'!$G$26</f>
        <v>1029.8528407199999</v>
      </c>
      <c r="S105" s="36">
        <f>SUMIFS(СВЦЭМ!$D$33:$D$776,СВЦЭМ!$A$33:$A$776,$A105,СВЦЭМ!$B$33:$B$776,S$83)+'СЕТ СН'!$G$14+СВЦЭМ!$D$10+'СЕТ СН'!$G$6-'СЕТ СН'!$G$26</f>
        <v>1022.1579156499999</v>
      </c>
      <c r="T105" s="36">
        <f>SUMIFS(СВЦЭМ!$D$33:$D$776,СВЦЭМ!$A$33:$A$776,$A105,СВЦЭМ!$B$33:$B$776,T$83)+'СЕТ СН'!$G$14+СВЦЭМ!$D$10+'СЕТ СН'!$G$6-'СЕТ СН'!$G$26</f>
        <v>985.78998095999987</v>
      </c>
      <c r="U105" s="36">
        <f>SUMIFS(СВЦЭМ!$D$33:$D$776,СВЦЭМ!$A$33:$A$776,$A105,СВЦЭМ!$B$33:$B$776,U$83)+'СЕТ СН'!$G$14+СВЦЭМ!$D$10+'СЕТ СН'!$G$6-'СЕТ СН'!$G$26</f>
        <v>986.10691034000001</v>
      </c>
      <c r="V105" s="36">
        <f>SUMIFS(СВЦЭМ!$D$33:$D$776,СВЦЭМ!$A$33:$A$776,$A105,СВЦЭМ!$B$33:$B$776,V$83)+'СЕТ СН'!$G$14+СВЦЭМ!$D$10+'СЕТ СН'!$G$6-'СЕТ СН'!$G$26</f>
        <v>991.55010949000007</v>
      </c>
      <c r="W105" s="36">
        <f>SUMIFS(СВЦЭМ!$D$33:$D$776,СВЦЭМ!$A$33:$A$776,$A105,СВЦЭМ!$B$33:$B$776,W$83)+'СЕТ СН'!$G$14+СВЦЭМ!$D$10+'СЕТ СН'!$G$6-'СЕТ СН'!$G$26</f>
        <v>1022.4212939399999</v>
      </c>
      <c r="X105" s="36">
        <f>SUMIFS(СВЦЭМ!$D$33:$D$776,СВЦЭМ!$A$33:$A$776,$A105,СВЦЭМ!$B$33:$B$776,X$83)+'СЕТ СН'!$G$14+СВЦЭМ!$D$10+'СЕТ СН'!$G$6-'СЕТ СН'!$G$26</f>
        <v>1037.7228973799999</v>
      </c>
      <c r="Y105" s="36">
        <f>SUMIFS(СВЦЭМ!$D$33:$D$776,СВЦЭМ!$A$33:$A$776,$A105,СВЦЭМ!$B$33:$B$776,Y$83)+'СЕТ СН'!$G$14+СВЦЭМ!$D$10+'СЕТ СН'!$G$6-'СЕТ СН'!$G$26</f>
        <v>1060.5237726400001</v>
      </c>
    </row>
    <row r="106" spans="1:25" ht="15.75" x14ac:dyDescent="0.2">
      <c r="A106" s="35">
        <f t="shared" si="2"/>
        <v>44158</v>
      </c>
      <c r="B106" s="36">
        <f>SUMIFS(СВЦЭМ!$D$33:$D$776,СВЦЭМ!$A$33:$A$776,$A106,СВЦЭМ!$B$33:$B$776,B$83)+'СЕТ СН'!$G$14+СВЦЭМ!$D$10+'СЕТ СН'!$G$6-'СЕТ СН'!$G$26</f>
        <v>1072.1126867799999</v>
      </c>
      <c r="C106" s="36">
        <f>SUMIFS(СВЦЭМ!$D$33:$D$776,СВЦЭМ!$A$33:$A$776,$A106,СВЦЭМ!$B$33:$B$776,C$83)+'СЕТ СН'!$G$14+СВЦЭМ!$D$10+'СЕТ СН'!$G$6-'СЕТ СН'!$G$26</f>
        <v>1120.8125359200001</v>
      </c>
      <c r="D106" s="36">
        <f>SUMIFS(СВЦЭМ!$D$33:$D$776,СВЦЭМ!$A$33:$A$776,$A106,СВЦЭМ!$B$33:$B$776,D$83)+'СЕТ СН'!$G$14+СВЦЭМ!$D$10+'СЕТ СН'!$G$6-'СЕТ СН'!$G$26</f>
        <v>1160.1923769499999</v>
      </c>
      <c r="E106" s="36">
        <f>SUMIFS(СВЦЭМ!$D$33:$D$776,СВЦЭМ!$A$33:$A$776,$A106,СВЦЭМ!$B$33:$B$776,E$83)+'СЕТ СН'!$G$14+СВЦЭМ!$D$10+'СЕТ СН'!$G$6-'СЕТ СН'!$G$26</f>
        <v>1163.64760447</v>
      </c>
      <c r="F106" s="36">
        <f>SUMIFS(СВЦЭМ!$D$33:$D$776,СВЦЭМ!$A$33:$A$776,$A106,СВЦЭМ!$B$33:$B$776,F$83)+'СЕТ СН'!$G$14+СВЦЭМ!$D$10+'СЕТ СН'!$G$6-'СЕТ СН'!$G$26</f>
        <v>1161.1798942799999</v>
      </c>
      <c r="G106" s="36">
        <f>SUMIFS(СВЦЭМ!$D$33:$D$776,СВЦЭМ!$A$33:$A$776,$A106,СВЦЭМ!$B$33:$B$776,G$83)+'СЕТ СН'!$G$14+СВЦЭМ!$D$10+'СЕТ СН'!$G$6-'СЕТ СН'!$G$26</f>
        <v>1161.07379148</v>
      </c>
      <c r="H106" s="36">
        <f>SUMIFS(СВЦЭМ!$D$33:$D$776,СВЦЭМ!$A$33:$A$776,$A106,СВЦЭМ!$B$33:$B$776,H$83)+'СЕТ СН'!$G$14+СВЦЭМ!$D$10+'СЕТ СН'!$G$6-'СЕТ СН'!$G$26</f>
        <v>1163.36047794</v>
      </c>
      <c r="I106" s="36">
        <f>SUMIFS(СВЦЭМ!$D$33:$D$776,СВЦЭМ!$A$33:$A$776,$A106,СВЦЭМ!$B$33:$B$776,I$83)+'СЕТ СН'!$G$14+СВЦЭМ!$D$10+'СЕТ СН'!$G$6-'СЕТ СН'!$G$26</f>
        <v>1152.2290263499999</v>
      </c>
      <c r="J106" s="36">
        <f>SUMIFS(СВЦЭМ!$D$33:$D$776,СВЦЭМ!$A$33:$A$776,$A106,СВЦЭМ!$B$33:$B$776,J$83)+'СЕТ СН'!$G$14+СВЦЭМ!$D$10+'СЕТ СН'!$G$6-'СЕТ СН'!$G$26</f>
        <v>1142.9135659900001</v>
      </c>
      <c r="K106" s="36">
        <f>SUMIFS(СВЦЭМ!$D$33:$D$776,СВЦЭМ!$A$33:$A$776,$A106,СВЦЭМ!$B$33:$B$776,K$83)+'СЕТ СН'!$G$14+СВЦЭМ!$D$10+'СЕТ СН'!$G$6-'СЕТ СН'!$G$26</f>
        <v>1161.2736180499999</v>
      </c>
      <c r="L106" s="36">
        <f>SUMIFS(СВЦЭМ!$D$33:$D$776,СВЦЭМ!$A$33:$A$776,$A106,СВЦЭМ!$B$33:$B$776,L$83)+'СЕТ СН'!$G$14+СВЦЭМ!$D$10+'СЕТ СН'!$G$6-'СЕТ СН'!$G$26</f>
        <v>1135.3057094799999</v>
      </c>
      <c r="M106" s="36">
        <f>SUMIFS(СВЦЭМ!$D$33:$D$776,СВЦЭМ!$A$33:$A$776,$A106,СВЦЭМ!$B$33:$B$776,M$83)+'СЕТ СН'!$G$14+СВЦЭМ!$D$10+'СЕТ СН'!$G$6-'СЕТ СН'!$G$26</f>
        <v>1082.57239024</v>
      </c>
      <c r="N106" s="36">
        <f>SUMIFS(СВЦЭМ!$D$33:$D$776,СВЦЭМ!$A$33:$A$776,$A106,СВЦЭМ!$B$33:$B$776,N$83)+'СЕТ СН'!$G$14+СВЦЭМ!$D$10+'СЕТ СН'!$G$6-'СЕТ СН'!$G$26</f>
        <v>1062.70686527</v>
      </c>
      <c r="O106" s="36">
        <f>SUMIFS(СВЦЭМ!$D$33:$D$776,СВЦЭМ!$A$33:$A$776,$A106,СВЦЭМ!$B$33:$B$776,O$83)+'СЕТ СН'!$G$14+СВЦЭМ!$D$10+'СЕТ СН'!$G$6-'СЕТ СН'!$G$26</f>
        <v>1072.09835819</v>
      </c>
      <c r="P106" s="36">
        <f>SUMIFS(СВЦЭМ!$D$33:$D$776,СВЦЭМ!$A$33:$A$776,$A106,СВЦЭМ!$B$33:$B$776,P$83)+'СЕТ СН'!$G$14+СВЦЭМ!$D$10+'СЕТ СН'!$G$6-'СЕТ СН'!$G$26</f>
        <v>1075.1312749199999</v>
      </c>
      <c r="Q106" s="36">
        <f>SUMIFS(СВЦЭМ!$D$33:$D$776,СВЦЭМ!$A$33:$A$776,$A106,СВЦЭМ!$B$33:$B$776,Q$83)+'СЕТ СН'!$G$14+СВЦЭМ!$D$10+'СЕТ СН'!$G$6-'СЕТ СН'!$G$26</f>
        <v>1075.52762727</v>
      </c>
      <c r="R106" s="36">
        <f>SUMIFS(СВЦЭМ!$D$33:$D$776,СВЦЭМ!$A$33:$A$776,$A106,СВЦЭМ!$B$33:$B$776,R$83)+'СЕТ СН'!$G$14+СВЦЭМ!$D$10+'СЕТ СН'!$G$6-'СЕТ СН'!$G$26</f>
        <v>1063.9065756800001</v>
      </c>
      <c r="S106" s="36">
        <f>SUMIFS(СВЦЭМ!$D$33:$D$776,СВЦЭМ!$A$33:$A$776,$A106,СВЦЭМ!$B$33:$B$776,S$83)+'СЕТ СН'!$G$14+СВЦЭМ!$D$10+'СЕТ СН'!$G$6-'СЕТ СН'!$G$26</f>
        <v>1048.7255641500001</v>
      </c>
      <c r="T106" s="36">
        <f>SUMIFS(СВЦЭМ!$D$33:$D$776,СВЦЭМ!$A$33:$A$776,$A106,СВЦЭМ!$B$33:$B$776,T$83)+'СЕТ СН'!$G$14+СВЦЭМ!$D$10+'СЕТ СН'!$G$6-'СЕТ СН'!$G$26</f>
        <v>1035.14166221</v>
      </c>
      <c r="U106" s="36">
        <f>SUMIFS(СВЦЭМ!$D$33:$D$776,СВЦЭМ!$A$33:$A$776,$A106,СВЦЭМ!$B$33:$B$776,U$83)+'СЕТ СН'!$G$14+СВЦЭМ!$D$10+'СЕТ СН'!$G$6-'СЕТ СН'!$G$26</f>
        <v>1031.39756311</v>
      </c>
      <c r="V106" s="36">
        <f>SUMIFS(СВЦЭМ!$D$33:$D$776,СВЦЭМ!$A$33:$A$776,$A106,СВЦЭМ!$B$33:$B$776,V$83)+'СЕТ СН'!$G$14+СВЦЭМ!$D$10+'СЕТ СН'!$G$6-'СЕТ СН'!$G$26</f>
        <v>1042.4970739299999</v>
      </c>
      <c r="W106" s="36">
        <f>SUMIFS(СВЦЭМ!$D$33:$D$776,СВЦЭМ!$A$33:$A$776,$A106,СВЦЭМ!$B$33:$B$776,W$83)+'СЕТ СН'!$G$14+СВЦЭМ!$D$10+'СЕТ СН'!$G$6-'СЕТ СН'!$G$26</f>
        <v>1055.4476702300001</v>
      </c>
      <c r="X106" s="36">
        <f>SUMIFS(СВЦЭМ!$D$33:$D$776,СВЦЭМ!$A$33:$A$776,$A106,СВЦЭМ!$B$33:$B$776,X$83)+'СЕТ СН'!$G$14+СВЦЭМ!$D$10+'СЕТ СН'!$G$6-'СЕТ СН'!$G$26</f>
        <v>1049.24215344</v>
      </c>
      <c r="Y106" s="36">
        <f>SUMIFS(СВЦЭМ!$D$33:$D$776,СВЦЭМ!$A$33:$A$776,$A106,СВЦЭМ!$B$33:$B$776,Y$83)+'СЕТ СН'!$G$14+СВЦЭМ!$D$10+'СЕТ СН'!$G$6-'СЕТ СН'!$G$26</f>
        <v>1068.6702316000001</v>
      </c>
    </row>
    <row r="107" spans="1:25" ht="15.75" x14ac:dyDescent="0.2">
      <c r="A107" s="35">
        <f t="shared" si="2"/>
        <v>44159</v>
      </c>
      <c r="B107" s="36">
        <f>SUMIFS(СВЦЭМ!$D$33:$D$776,СВЦЭМ!$A$33:$A$776,$A107,СВЦЭМ!$B$33:$B$776,B$83)+'СЕТ СН'!$G$14+СВЦЭМ!$D$10+'СЕТ СН'!$G$6-'СЕТ СН'!$G$26</f>
        <v>1083.3848834799999</v>
      </c>
      <c r="C107" s="36">
        <f>SUMIFS(СВЦЭМ!$D$33:$D$776,СВЦЭМ!$A$33:$A$776,$A107,СВЦЭМ!$B$33:$B$776,C$83)+'СЕТ СН'!$G$14+СВЦЭМ!$D$10+'СЕТ СН'!$G$6-'СЕТ СН'!$G$26</f>
        <v>1167.15476229</v>
      </c>
      <c r="D107" s="36">
        <f>SUMIFS(СВЦЭМ!$D$33:$D$776,СВЦЭМ!$A$33:$A$776,$A107,СВЦЭМ!$B$33:$B$776,D$83)+'СЕТ СН'!$G$14+СВЦЭМ!$D$10+'СЕТ СН'!$G$6-'СЕТ СН'!$G$26</f>
        <v>1226.1444027300001</v>
      </c>
      <c r="E107" s="36">
        <f>SUMIFS(СВЦЭМ!$D$33:$D$776,СВЦЭМ!$A$33:$A$776,$A107,СВЦЭМ!$B$33:$B$776,E$83)+'СЕТ СН'!$G$14+СВЦЭМ!$D$10+'СЕТ СН'!$G$6-'СЕТ СН'!$G$26</f>
        <v>1244.2761363100001</v>
      </c>
      <c r="F107" s="36">
        <f>SUMIFS(СВЦЭМ!$D$33:$D$776,СВЦЭМ!$A$33:$A$776,$A107,СВЦЭМ!$B$33:$B$776,F$83)+'СЕТ СН'!$G$14+СВЦЭМ!$D$10+'СЕТ СН'!$G$6-'СЕТ СН'!$G$26</f>
        <v>1242.7498664699999</v>
      </c>
      <c r="G107" s="36">
        <f>SUMIFS(СВЦЭМ!$D$33:$D$776,СВЦЭМ!$A$33:$A$776,$A107,СВЦЭМ!$B$33:$B$776,G$83)+'СЕТ СН'!$G$14+СВЦЭМ!$D$10+'СЕТ СН'!$G$6-'СЕТ СН'!$G$26</f>
        <v>1229.0194308700002</v>
      </c>
      <c r="H107" s="36">
        <f>SUMIFS(СВЦЭМ!$D$33:$D$776,СВЦЭМ!$A$33:$A$776,$A107,СВЦЭМ!$B$33:$B$776,H$83)+'СЕТ СН'!$G$14+СВЦЭМ!$D$10+'СЕТ СН'!$G$6-'СЕТ СН'!$G$26</f>
        <v>1190.1221636999999</v>
      </c>
      <c r="I107" s="36">
        <f>SUMIFS(СВЦЭМ!$D$33:$D$776,СВЦЭМ!$A$33:$A$776,$A107,СВЦЭМ!$B$33:$B$776,I$83)+'СЕТ СН'!$G$14+СВЦЭМ!$D$10+'СЕТ СН'!$G$6-'СЕТ СН'!$G$26</f>
        <v>1136.70629912</v>
      </c>
      <c r="J107" s="36">
        <f>SUMIFS(СВЦЭМ!$D$33:$D$776,СВЦЭМ!$A$33:$A$776,$A107,СВЦЭМ!$B$33:$B$776,J$83)+'СЕТ СН'!$G$14+СВЦЭМ!$D$10+'СЕТ СН'!$G$6-'СЕТ СН'!$G$26</f>
        <v>1107.0764124299999</v>
      </c>
      <c r="K107" s="36">
        <f>SUMIFS(СВЦЭМ!$D$33:$D$776,СВЦЭМ!$A$33:$A$776,$A107,СВЦЭМ!$B$33:$B$776,K$83)+'СЕТ СН'!$G$14+СВЦЭМ!$D$10+'СЕТ СН'!$G$6-'СЕТ СН'!$G$26</f>
        <v>1105.3824568800001</v>
      </c>
      <c r="L107" s="36">
        <f>SUMIFS(СВЦЭМ!$D$33:$D$776,СВЦЭМ!$A$33:$A$776,$A107,СВЦЭМ!$B$33:$B$776,L$83)+'СЕТ СН'!$G$14+СВЦЭМ!$D$10+'СЕТ СН'!$G$6-'СЕТ СН'!$G$26</f>
        <v>1072.8324538699999</v>
      </c>
      <c r="M107" s="36">
        <f>SUMIFS(СВЦЭМ!$D$33:$D$776,СВЦЭМ!$A$33:$A$776,$A107,СВЦЭМ!$B$33:$B$776,M$83)+'СЕТ СН'!$G$14+СВЦЭМ!$D$10+'СЕТ СН'!$G$6-'СЕТ СН'!$G$26</f>
        <v>1025.0829849300001</v>
      </c>
      <c r="N107" s="36">
        <f>SUMIFS(СВЦЭМ!$D$33:$D$776,СВЦЭМ!$A$33:$A$776,$A107,СВЦЭМ!$B$33:$B$776,N$83)+'СЕТ СН'!$G$14+СВЦЭМ!$D$10+'СЕТ СН'!$G$6-'СЕТ СН'!$G$26</f>
        <v>1017.2705862600001</v>
      </c>
      <c r="O107" s="36">
        <f>SUMIFS(СВЦЭМ!$D$33:$D$776,СВЦЭМ!$A$33:$A$776,$A107,СВЦЭМ!$B$33:$B$776,O$83)+'СЕТ СН'!$G$14+СВЦЭМ!$D$10+'СЕТ СН'!$G$6-'СЕТ СН'!$G$26</f>
        <v>1037.09282302</v>
      </c>
      <c r="P107" s="36">
        <f>SUMIFS(СВЦЭМ!$D$33:$D$776,СВЦЭМ!$A$33:$A$776,$A107,СВЦЭМ!$B$33:$B$776,P$83)+'СЕТ СН'!$G$14+СВЦЭМ!$D$10+'СЕТ СН'!$G$6-'СЕТ СН'!$G$26</f>
        <v>1049.70858993</v>
      </c>
      <c r="Q107" s="36">
        <f>SUMIFS(СВЦЭМ!$D$33:$D$776,СВЦЭМ!$A$33:$A$776,$A107,СВЦЭМ!$B$33:$B$776,Q$83)+'СЕТ СН'!$G$14+СВЦЭМ!$D$10+'СЕТ СН'!$G$6-'СЕТ СН'!$G$26</f>
        <v>1058.17782969</v>
      </c>
      <c r="R107" s="36">
        <f>SUMIFS(СВЦЭМ!$D$33:$D$776,СВЦЭМ!$A$33:$A$776,$A107,СВЦЭМ!$B$33:$B$776,R$83)+'СЕТ СН'!$G$14+СВЦЭМ!$D$10+'СЕТ СН'!$G$6-'СЕТ СН'!$G$26</f>
        <v>1066.68328096</v>
      </c>
      <c r="S107" s="36">
        <f>SUMIFS(СВЦЭМ!$D$33:$D$776,СВЦЭМ!$A$33:$A$776,$A107,СВЦЭМ!$B$33:$B$776,S$83)+'СЕТ СН'!$G$14+СВЦЭМ!$D$10+'СЕТ СН'!$G$6-'СЕТ СН'!$G$26</f>
        <v>1054.6759358500001</v>
      </c>
      <c r="T107" s="36">
        <f>SUMIFS(СВЦЭМ!$D$33:$D$776,СВЦЭМ!$A$33:$A$776,$A107,СВЦЭМ!$B$33:$B$776,T$83)+'СЕТ СН'!$G$14+СВЦЭМ!$D$10+'СЕТ СН'!$G$6-'СЕТ СН'!$G$26</f>
        <v>1017.5979564199999</v>
      </c>
      <c r="U107" s="36">
        <f>SUMIFS(СВЦЭМ!$D$33:$D$776,СВЦЭМ!$A$33:$A$776,$A107,СВЦЭМ!$B$33:$B$776,U$83)+'СЕТ СН'!$G$14+СВЦЭМ!$D$10+'СЕТ СН'!$G$6-'СЕТ СН'!$G$26</f>
        <v>1001.63292348</v>
      </c>
      <c r="V107" s="36">
        <f>SUMIFS(СВЦЭМ!$D$33:$D$776,СВЦЭМ!$A$33:$A$776,$A107,СВЦЭМ!$B$33:$B$776,V$83)+'СЕТ СН'!$G$14+СВЦЭМ!$D$10+'СЕТ СН'!$G$6-'СЕТ СН'!$G$26</f>
        <v>1010.37876598</v>
      </c>
      <c r="W107" s="36">
        <f>SUMIFS(СВЦЭМ!$D$33:$D$776,СВЦЭМ!$A$33:$A$776,$A107,СВЦЭМ!$B$33:$B$776,W$83)+'СЕТ СН'!$G$14+СВЦЭМ!$D$10+'СЕТ СН'!$G$6-'СЕТ СН'!$G$26</f>
        <v>1020.61761501</v>
      </c>
      <c r="X107" s="36">
        <f>SUMIFS(СВЦЭМ!$D$33:$D$776,СВЦЭМ!$A$33:$A$776,$A107,СВЦЭМ!$B$33:$B$776,X$83)+'СЕТ СН'!$G$14+СВЦЭМ!$D$10+'СЕТ СН'!$G$6-'СЕТ СН'!$G$26</f>
        <v>1020.8819995700001</v>
      </c>
      <c r="Y107" s="36">
        <f>SUMIFS(СВЦЭМ!$D$33:$D$776,СВЦЭМ!$A$33:$A$776,$A107,СВЦЭМ!$B$33:$B$776,Y$83)+'СЕТ СН'!$G$14+СВЦЭМ!$D$10+'СЕТ СН'!$G$6-'СЕТ СН'!$G$26</f>
        <v>1046.0069625900001</v>
      </c>
    </row>
    <row r="108" spans="1:25" ht="15.75" x14ac:dyDescent="0.2">
      <c r="A108" s="35">
        <f t="shared" si="2"/>
        <v>44160</v>
      </c>
      <c r="B108" s="36">
        <f>SUMIFS(СВЦЭМ!$D$33:$D$776,СВЦЭМ!$A$33:$A$776,$A108,СВЦЭМ!$B$33:$B$776,B$83)+'СЕТ СН'!$G$14+СВЦЭМ!$D$10+'СЕТ СН'!$G$6-'СЕТ СН'!$G$26</f>
        <v>1085.1376677399999</v>
      </c>
      <c r="C108" s="36">
        <f>SUMIFS(СВЦЭМ!$D$33:$D$776,СВЦЭМ!$A$33:$A$776,$A108,СВЦЭМ!$B$33:$B$776,C$83)+'СЕТ СН'!$G$14+СВЦЭМ!$D$10+'СЕТ СН'!$G$6-'СЕТ СН'!$G$26</f>
        <v>1160.2905867100001</v>
      </c>
      <c r="D108" s="36">
        <f>SUMIFS(СВЦЭМ!$D$33:$D$776,СВЦЭМ!$A$33:$A$776,$A108,СВЦЭМ!$B$33:$B$776,D$83)+'СЕТ СН'!$G$14+СВЦЭМ!$D$10+'СЕТ СН'!$G$6-'СЕТ СН'!$G$26</f>
        <v>1210.8923887000001</v>
      </c>
      <c r="E108" s="36">
        <f>SUMIFS(СВЦЭМ!$D$33:$D$776,СВЦЭМ!$A$33:$A$776,$A108,СВЦЭМ!$B$33:$B$776,E$83)+'СЕТ СН'!$G$14+СВЦЭМ!$D$10+'СЕТ СН'!$G$6-'СЕТ СН'!$G$26</f>
        <v>1219.46354974</v>
      </c>
      <c r="F108" s="36">
        <f>SUMIFS(СВЦЭМ!$D$33:$D$776,СВЦЭМ!$A$33:$A$776,$A108,СВЦЭМ!$B$33:$B$776,F$83)+'СЕТ СН'!$G$14+СВЦЭМ!$D$10+'СЕТ СН'!$G$6-'СЕТ СН'!$G$26</f>
        <v>1213.79377327</v>
      </c>
      <c r="G108" s="36">
        <f>SUMIFS(СВЦЭМ!$D$33:$D$776,СВЦЭМ!$A$33:$A$776,$A108,СВЦЭМ!$B$33:$B$776,G$83)+'СЕТ СН'!$G$14+СВЦЭМ!$D$10+'СЕТ СН'!$G$6-'СЕТ СН'!$G$26</f>
        <v>1203.2055986099999</v>
      </c>
      <c r="H108" s="36">
        <f>SUMIFS(СВЦЭМ!$D$33:$D$776,СВЦЭМ!$A$33:$A$776,$A108,СВЦЭМ!$B$33:$B$776,H$83)+'СЕТ СН'!$G$14+СВЦЭМ!$D$10+'СЕТ СН'!$G$6-'СЕТ СН'!$G$26</f>
        <v>1180.2926863499999</v>
      </c>
      <c r="I108" s="36">
        <f>SUMIFS(СВЦЭМ!$D$33:$D$776,СВЦЭМ!$A$33:$A$776,$A108,СВЦЭМ!$B$33:$B$776,I$83)+'СЕТ СН'!$G$14+СВЦЭМ!$D$10+'СЕТ СН'!$G$6-'СЕТ СН'!$G$26</f>
        <v>1143.87716615</v>
      </c>
      <c r="J108" s="36">
        <f>SUMIFS(СВЦЭМ!$D$33:$D$776,СВЦЭМ!$A$33:$A$776,$A108,СВЦЭМ!$B$33:$B$776,J$83)+'СЕТ СН'!$G$14+СВЦЭМ!$D$10+'СЕТ СН'!$G$6-'СЕТ СН'!$G$26</f>
        <v>1128.5377590099999</v>
      </c>
      <c r="K108" s="36">
        <f>SUMIFS(СВЦЭМ!$D$33:$D$776,СВЦЭМ!$A$33:$A$776,$A108,СВЦЭМ!$B$33:$B$776,K$83)+'СЕТ СН'!$G$14+СВЦЭМ!$D$10+'СЕТ СН'!$G$6-'СЕТ СН'!$G$26</f>
        <v>1120.3355855099999</v>
      </c>
      <c r="L108" s="36">
        <f>SUMIFS(СВЦЭМ!$D$33:$D$776,СВЦЭМ!$A$33:$A$776,$A108,СВЦЭМ!$B$33:$B$776,L$83)+'СЕТ СН'!$G$14+СВЦЭМ!$D$10+'СЕТ СН'!$G$6-'СЕТ СН'!$G$26</f>
        <v>1089.9269935299999</v>
      </c>
      <c r="M108" s="36">
        <f>SUMIFS(СВЦЭМ!$D$33:$D$776,СВЦЭМ!$A$33:$A$776,$A108,СВЦЭМ!$B$33:$B$776,M$83)+'СЕТ СН'!$G$14+СВЦЭМ!$D$10+'СЕТ СН'!$G$6-'СЕТ СН'!$G$26</f>
        <v>1042.66126536</v>
      </c>
      <c r="N108" s="36">
        <f>SUMIFS(СВЦЭМ!$D$33:$D$776,СВЦЭМ!$A$33:$A$776,$A108,СВЦЭМ!$B$33:$B$776,N$83)+'СЕТ СН'!$G$14+СВЦЭМ!$D$10+'СЕТ СН'!$G$6-'СЕТ СН'!$G$26</f>
        <v>1029.2380266999999</v>
      </c>
      <c r="O108" s="36">
        <f>SUMIFS(СВЦЭМ!$D$33:$D$776,СВЦЭМ!$A$33:$A$776,$A108,СВЦЭМ!$B$33:$B$776,O$83)+'СЕТ СН'!$G$14+СВЦЭМ!$D$10+'СЕТ СН'!$G$6-'СЕТ СН'!$G$26</f>
        <v>1044.8742648</v>
      </c>
      <c r="P108" s="36">
        <f>SUMIFS(СВЦЭМ!$D$33:$D$776,СВЦЭМ!$A$33:$A$776,$A108,СВЦЭМ!$B$33:$B$776,P$83)+'СЕТ СН'!$G$14+СВЦЭМ!$D$10+'СЕТ СН'!$G$6-'СЕТ СН'!$G$26</f>
        <v>1052.5742032599999</v>
      </c>
      <c r="Q108" s="36">
        <f>SUMIFS(СВЦЭМ!$D$33:$D$776,СВЦЭМ!$A$33:$A$776,$A108,СВЦЭМ!$B$33:$B$776,Q$83)+'СЕТ СН'!$G$14+СВЦЭМ!$D$10+'СЕТ СН'!$G$6-'СЕТ СН'!$G$26</f>
        <v>1051.77412233</v>
      </c>
      <c r="R108" s="36">
        <f>SUMIFS(СВЦЭМ!$D$33:$D$776,СВЦЭМ!$A$33:$A$776,$A108,СВЦЭМ!$B$33:$B$776,R$83)+'СЕТ СН'!$G$14+СВЦЭМ!$D$10+'СЕТ СН'!$G$6-'СЕТ СН'!$G$26</f>
        <v>1050.9420932400001</v>
      </c>
      <c r="S108" s="36">
        <f>SUMIFS(СВЦЭМ!$D$33:$D$776,СВЦЭМ!$A$33:$A$776,$A108,СВЦЭМ!$B$33:$B$776,S$83)+'СЕТ СН'!$G$14+СВЦЭМ!$D$10+'СЕТ СН'!$G$6-'СЕТ СН'!$G$26</f>
        <v>1038.3035843299999</v>
      </c>
      <c r="T108" s="36">
        <f>SUMIFS(СВЦЭМ!$D$33:$D$776,СВЦЭМ!$A$33:$A$776,$A108,СВЦЭМ!$B$33:$B$776,T$83)+'СЕТ СН'!$G$14+СВЦЭМ!$D$10+'СЕТ СН'!$G$6-'СЕТ СН'!$G$26</f>
        <v>1050.8710397699999</v>
      </c>
      <c r="U108" s="36">
        <f>SUMIFS(СВЦЭМ!$D$33:$D$776,СВЦЭМ!$A$33:$A$776,$A108,СВЦЭМ!$B$33:$B$776,U$83)+'СЕТ СН'!$G$14+СВЦЭМ!$D$10+'СЕТ СН'!$G$6-'СЕТ СН'!$G$26</f>
        <v>1045.98479127</v>
      </c>
      <c r="V108" s="36">
        <f>SUMIFS(СВЦЭМ!$D$33:$D$776,СВЦЭМ!$A$33:$A$776,$A108,СВЦЭМ!$B$33:$B$776,V$83)+'СЕТ СН'!$G$14+СВЦЭМ!$D$10+'СЕТ СН'!$G$6-'СЕТ СН'!$G$26</f>
        <v>1032.9832429599999</v>
      </c>
      <c r="W108" s="36">
        <f>SUMIFS(СВЦЭМ!$D$33:$D$776,СВЦЭМ!$A$33:$A$776,$A108,СВЦЭМ!$B$33:$B$776,W$83)+'СЕТ СН'!$G$14+СВЦЭМ!$D$10+'СЕТ СН'!$G$6-'СЕТ СН'!$G$26</f>
        <v>1037.3096884199999</v>
      </c>
      <c r="X108" s="36">
        <f>SUMIFS(СВЦЭМ!$D$33:$D$776,СВЦЭМ!$A$33:$A$776,$A108,СВЦЭМ!$B$33:$B$776,X$83)+'СЕТ СН'!$G$14+СВЦЭМ!$D$10+'СЕТ СН'!$G$6-'СЕТ СН'!$G$26</f>
        <v>1050.81745417</v>
      </c>
      <c r="Y108" s="36">
        <f>SUMIFS(СВЦЭМ!$D$33:$D$776,СВЦЭМ!$A$33:$A$776,$A108,СВЦЭМ!$B$33:$B$776,Y$83)+'СЕТ СН'!$G$14+СВЦЭМ!$D$10+'СЕТ СН'!$G$6-'СЕТ СН'!$G$26</f>
        <v>1069.82323604</v>
      </c>
    </row>
    <row r="109" spans="1:25" ht="15.75" x14ac:dyDescent="0.2">
      <c r="A109" s="35">
        <f t="shared" si="2"/>
        <v>44161</v>
      </c>
      <c r="B109" s="36">
        <f>SUMIFS(СВЦЭМ!$D$33:$D$776,СВЦЭМ!$A$33:$A$776,$A109,СВЦЭМ!$B$33:$B$776,B$83)+'СЕТ СН'!$G$14+СВЦЭМ!$D$10+'СЕТ СН'!$G$6-'СЕТ СН'!$G$26</f>
        <v>1067.4901843999999</v>
      </c>
      <c r="C109" s="36">
        <f>SUMIFS(СВЦЭМ!$D$33:$D$776,СВЦЭМ!$A$33:$A$776,$A109,СВЦЭМ!$B$33:$B$776,C$83)+'СЕТ СН'!$G$14+СВЦЭМ!$D$10+'СЕТ СН'!$G$6-'СЕТ СН'!$G$26</f>
        <v>1145.0131041299999</v>
      </c>
      <c r="D109" s="36">
        <f>SUMIFS(СВЦЭМ!$D$33:$D$776,СВЦЭМ!$A$33:$A$776,$A109,СВЦЭМ!$B$33:$B$776,D$83)+'СЕТ СН'!$G$14+СВЦЭМ!$D$10+'СЕТ СН'!$G$6-'СЕТ СН'!$G$26</f>
        <v>1202.0266866499999</v>
      </c>
      <c r="E109" s="36">
        <f>SUMIFS(СВЦЭМ!$D$33:$D$776,СВЦЭМ!$A$33:$A$776,$A109,СВЦЭМ!$B$33:$B$776,E$83)+'СЕТ СН'!$G$14+СВЦЭМ!$D$10+'СЕТ СН'!$G$6-'СЕТ СН'!$G$26</f>
        <v>1210.77901533</v>
      </c>
      <c r="F109" s="36">
        <f>SUMIFS(СВЦЭМ!$D$33:$D$776,СВЦЭМ!$A$33:$A$776,$A109,СВЦЭМ!$B$33:$B$776,F$83)+'СЕТ СН'!$G$14+СВЦЭМ!$D$10+'СЕТ СН'!$G$6-'СЕТ СН'!$G$26</f>
        <v>1203.16646513</v>
      </c>
      <c r="G109" s="36">
        <f>SUMIFS(СВЦЭМ!$D$33:$D$776,СВЦЭМ!$A$33:$A$776,$A109,СВЦЭМ!$B$33:$B$776,G$83)+'СЕТ СН'!$G$14+СВЦЭМ!$D$10+'СЕТ СН'!$G$6-'СЕТ СН'!$G$26</f>
        <v>1182.34759231</v>
      </c>
      <c r="H109" s="36">
        <f>SUMIFS(СВЦЭМ!$D$33:$D$776,СВЦЭМ!$A$33:$A$776,$A109,СВЦЭМ!$B$33:$B$776,H$83)+'СЕТ СН'!$G$14+СВЦЭМ!$D$10+'СЕТ СН'!$G$6-'СЕТ СН'!$G$26</f>
        <v>1155.5103115499999</v>
      </c>
      <c r="I109" s="36">
        <f>SUMIFS(СВЦЭМ!$D$33:$D$776,СВЦЭМ!$A$33:$A$776,$A109,СВЦЭМ!$B$33:$B$776,I$83)+'СЕТ СН'!$G$14+СВЦЭМ!$D$10+'СЕТ СН'!$G$6-'СЕТ СН'!$G$26</f>
        <v>1123.7549633199999</v>
      </c>
      <c r="J109" s="36">
        <f>SUMIFS(СВЦЭМ!$D$33:$D$776,СВЦЭМ!$A$33:$A$776,$A109,СВЦЭМ!$B$33:$B$776,J$83)+'СЕТ СН'!$G$14+СВЦЭМ!$D$10+'СЕТ СН'!$G$6-'СЕТ СН'!$G$26</f>
        <v>1104.73845231</v>
      </c>
      <c r="K109" s="36">
        <f>SUMIFS(СВЦЭМ!$D$33:$D$776,СВЦЭМ!$A$33:$A$776,$A109,СВЦЭМ!$B$33:$B$776,K$83)+'СЕТ СН'!$G$14+СВЦЭМ!$D$10+'СЕТ СН'!$G$6-'СЕТ СН'!$G$26</f>
        <v>1107.17490658</v>
      </c>
      <c r="L109" s="36">
        <f>SUMIFS(СВЦЭМ!$D$33:$D$776,СВЦЭМ!$A$33:$A$776,$A109,СВЦЭМ!$B$33:$B$776,L$83)+'СЕТ СН'!$G$14+СВЦЭМ!$D$10+'СЕТ СН'!$G$6-'СЕТ СН'!$G$26</f>
        <v>1079.1334930099999</v>
      </c>
      <c r="M109" s="36">
        <f>SUMIFS(СВЦЭМ!$D$33:$D$776,СВЦЭМ!$A$33:$A$776,$A109,СВЦЭМ!$B$33:$B$776,M$83)+'СЕТ СН'!$G$14+СВЦЭМ!$D$10+'СЕТ СН'!$G$6-'СЕТ СН'!$G$26</f>
        <v>1043.4891171500001</v>
      </c>
      <c r="N109" s="36">
        <f>SUMIFS(СВЦЭМ!$D$33:$D$776,СВЦЭМ!$A$33:$A$776,$A109,СВЦЭМ!$B$33:$B$776,N$83)+'СЕТ СН'!$G$14+СВЦЭМ!$D$10+'СЕТ СН'!$G$6-'СЕТ СН'!$G$26</f>
        <v>1051.66505299</v>
      </c>
      <c r="O109" s="36">
        <f>SUMIFS(СВЦЭМ!$D$33:$D$776,СВЦЭМ!$A$33:$A$776,$A109,СВЦЭМ!$B$33:$B$776,O$83)+'СЕТ СН'!$G$14+СВЦЭМ!$D$10+'СЕТ СН'!$G$6-'СЕТ СН'!$G$26</f>
        <v>1055.58934621</v>
      </c>
      <c r="P109" s="36">
        <f>SUMIFS(СВЦЭМ!$D$33:$D$776,СВЦЭМ!$A$33:$A$776,$A109,СВЦЭМ!$B$33:$B$776,P$83)+'СЕТ СН'!$G$14+СВЦЭМ!$D$10+'СЕТ СН'!$G$6-'СЕТ СН'!$G$26</f>
        <v>1057.9255880999999</v>
      </c>
      <c r="Q109" s="36">
        <f>SUMIFS(СВЦЭМ!$D$33:$D$776,СВЦЭМ!$A$33:$A$776,$A109,СВЦЭМ!$B$33:$B$776,Q$83)+'СЕТ СН'!$G$14+СВЦЭМ!$D$10+'СЕТ СН'!$G$6-'СЕТ СН'!$G$26</f>
        <v>1059.8662029499999</v>
      </c>
      <c r="R109" s="36">
        <f>SUMIFS(СВЦЭМ!$D$33:$D$776,СВЦЭМ!$A$33:$A$776,$A109,СВЦЭМ!$B$33:$B$776,R$83)+'СЕТ СН'!$G$14+СВЦЭМ!$D$10+'СЕТ СН'!$G$6-'СЕТ СН'!$G$26</f>
        <v>1046.57203076</v>
      </c>
      <c r="S109" s="36">
        <f>SUMIFS(СВЦЭМ!$D$33:$D$776,СВЦЭМ!$A$33:$A$776,$A109,СВЦЭМ!$B$33:$B$776,S$83)+'СЕТ СН'!$G$14+СВЦЭМ!$D$10+'СЕТ СН'!$G$6-'СЕТ СН'!$G$26</f>
        <v>1028.1079713399999</v>
      </c>
      <c r="T109" s="36">
        <f>SUMIFS(СВЦЭМ!$D$33:$D$776,СВЦЭМ!$A$33:$A$776,$A109,СВЦЭМ!$B$33:$B$776,T$83)+'СЕТ СН'!$G$14+СВЦЭМ!$D$10+'СЕТ СН'!$G$6-'СЕТ СН'!$G$26</f>
        <v>1044.97422966</v>
      </c>
      <c r="U109" s="36">
        <f>SUMIFS(СВЦЭМ!$D$33:$D$776,СВЦЭМ!$A$33:$A$776,$A109,СВЦЭМ!$B$33:$B$776,U$83)+'СЕТ СН'!$G$14+СВЦЭМ!$D$10+'СЕТ СН'!$G$6-'СЕТ СН'!$G$26</f>
        <v>1035.0394235700001</v>
      </c>
      <c r="V109" s="36">
        <f>SUMIFS(СВЦЭМ!$D$33:$D$776,СВЦЭМ!$A$33:$A$776,$A109,СВЦЭМ!$B$33:$B$776,V$83)+'СЕТ СН'!$G$14+СВЦЭМ!$D$10+'СЕТ СН'!$G$6-'СЕТ СН'!$G$26</f>
        <v>1021.6382591700001</v>
      </c>
      <c r="W109" s="36">
        <f>SUMIFS(СВЦЭМ!$D$33:$D$776,СВЦЭМ!$A$33:$A$776,$A109,СВЦЭМ!$B$33:$B$776,W$83)+'СЕТ СН'!$G$14+СВЦЭМ!$D$10+'СЕТ СН'!$G$6-'СЕТ СН'!$G$26</f>
        <v>1046.5783812299999</v>
      </c>
      <c r="X109" s="36">
        <f>SUMIFS(СВЦЭМ!$D$33:$D$776,СВЦЭМ!$A$33:$A$776,$A109,СВЦЭМ!$B$33:$B$776,X$83)+'СЕТ СН'!$G$14+СВЦЭМ!$D$10+'СЕТ СН'!$G$6-'СЕТ СН'!$G$26</f>
        <v>1053.85088412</v>
      </c>
      <c r="Y109" s="36">
        <f>SUMIFS(СВЦЭМ!$D$33:$D$776,СВЦЭМ!$A$33:$A$776,$A109,СВЦЭМ!$B$33:$B$776,Y$83)+'СЕТ СН'!$G$14+СВЦЭМ!$D$10+'СЕТ СН'!$G$6-'СЕТ СН'!$G$26</f>
        <v>1067.69683113</v>
      </c>
    </row>
    <row r="110" spans="1:25" ht="15.75" x14ac:dyDescent="0.2">
      <c r="A110" s="35">
        <f t="shared" si="2"/>
        <v>44162</v>
      </c>
      <c r="B110" s="36">
        <f>SUMIFS(СВЦЭМ!$D$33:$D$776,СВЦЭМ!$A$33:$A$776,$A110,СВЦЭМ!$B$33:$B$776,B$83)+'СЕТ СН'!$G$14+СВЦЭМ!$D$10+'СЕТ СН'!$G$6-'СЕТ СН'!$G$26</f>
        <v>1071.0454314900001</v>
      </c>
      <c r="C110" s="36">
        <f>SUMIFS(СВЦЭМ!$D$33:$D$776,СВЦЭМ!$A$33:$A$776,$A110,СВЦЭМ!$B$33:$B$776,C$83)+'СЕТ СН'!$G$14+СВЦЭМ!$D$10+'СЕТ СН'!$G$6-'СЕТ СН'!$G$26</f>
        <v>1153.60444269</v>
      </c>
      <c r="D110" s="36">
        <f>SUMIFS(СВЦЭМ!$D$33:$D$776,СВЦЭМ!$A$33:$A$776,$A110,СВЦЭМ!$B$33:$B$776,D$83)+'СЕТ СН'!$G$14+СВЦЭМ!$D$10+'СЕТ СН'!$G$6-'СЕТ СН'!$G$26</f>
        <v>1212.76896693</v>
      </c>
      <c r="E110" s="36">
        <f>SUMIFS(СВЦЭМ!$D$33:$D$776,СВЦЭМ!$A$33:$A$776,$A110,СВЦЭМ!$B$33:$B$776,E$83)+'СЕТ СН'!$G$14+СВЦЭМ!$D$10+'СЕТ СН'!$G$6-'СЕТ СН'!$G$26</f>
        <v>1224.2793416900001</v>
      </c>
      <c r="F110" s="36">
        <f>SUMIFS(СВЦЭМ!$D$33:$D$776,СВЦЭМ!$A$33:$A$776,$A110,СВЦЭМ!$B$33:$B$776,F$83)+'СЕТ СН'!$G$14+СВЦЭМ!$D$10+'СЕТ СН'!$G$6-'СЕТ СН'!$G$26</f>
        <v>1227.1089883700001</v>
      </c>
      <c r="G110" s="36">
        <f>SUMIFS(СВЦЭМ!$D$33:$D$776,СВЦЭМ!$A$33:$A$776,$A110,СВЦЭМ!$B$33:$B$776,G$83)+'СЕТ СН'!$G$14+СВЦЭМ!$D$10+'СЕТ СН'!$G$6-'СЕТ СН'!$G$26</f>
        <v>1215.0792778499999</v>
      </c>
      <c r="H110" s="36">
        <f>SUMIFS(СВЦЭМ!$D$33:$D$776,СВЦЭМ!$A$33:$A$776,$A110,СВЦЭМ!$B$33:$B$776,H$83)+'СЕТ СН'!$G$14+СВЦЭМ!$D$10+'СЕТ СН'!$G$6-'СЕТ СН'!$G$26</f>
        <v>1169.39098109</v>
      </c>
      <c r="I110" s="36">
        <f>SUMIFS(СВЦЭМ!$D$33:$D$776,СВЦЭМ!$A$33:$A$776,$A110,СВЦЭМ!$B$33:$B$776,I$83)+'СЕТ СН'!$G$14+СВЦЭМ!$D$10+'СЕТ СН'!$G$6-'СЕТ СН'!$G$26</f>
        <v>1133.12804145</v>
      </c>
      <c r="J110" s="36">
        <f>SUMIFS(СВЦЭМ!$D$33:$D$776,СВЦЭМ!$A$33:$A$776,$A110,СВЦЭМ!$B$33:$B$776,J$83)+'СЕТ СН'!$G$14+СВЦЭМ!$D$10+'СЕТ СН'!$G$6-'СЕТ СН'!$G$26</f>
        <v>1126.25048831</v>
      </c>
      <c r="K110" s="36">
        <f>SUMIFS(СВЦЭМ!$D$33:$D$776,СВЦЭМ!$A$33:$A$776,$A110,СВЦЭМ!$B$33:$B$776,K$83)+'СЕТ СН'!$G$14+СВЦЭМ!$D$10+'СЕТ СН'!$G$6-'СЕТ СН'!$G$26</f>
        <v>1128.6039681699999</v>
      </c>
      <c r="L110" s="36">
        <f>SUMIFS(СВЦЭМ!$D$33:$D$776,СВЦЭМ!$A$33:$A$776,$A110,СВЦЭМ!$B$33:$B$776,L$83)+'СЕТ СН'!$G$14+СВЦЭМ!$D$10+'СЕТ СН'!$G$6-'СЕТ СН'!$G$26</f>
        <v>1099.3729305699999</v>
      </c>
      <c r="M110" s="36">
        <f>SUMIFS(СВЦЭМ!$D$33:$D$776,СВЦЭМ!$A$33:$A$776,$A110,СВЦЭМ!$B$33:$B$776,M$83)+'СЕТ СН'!$G$14+СВЦЭМ!$D$10+'СЕТ СН'!$G$6-'СЕТ СН'!$G$26</f>
        <v>1050.0208765299999</v>
      </c>
      <c r="N110" s="36">
        <f>SUMIFS(СВЦЭМ!$D$33:$D$776,СВЦЭМ!$A$33:$A$776,$A110,СВЦЭМ!$B$33:$B$776,N$83)+'СЕТ СН'!$G$14+СВЦЭМ!$D$10+'СЕТ СН'!$G$6-'СЕТ СН'!$G$26</f>
        <v>1035.4143022999999</v>
      </c>
      <c r="O110" s="36">
        <f>SUMIFS(СВЦЭМ!$D$33:$D$776,СВЦЭМ!$A$33:$A$776,$A110,СВЦЭМ!$B$33:$B$776,O$83)+'СЕТ СН'!$G$14+СВЦЭМ!$D$10+'СЕТ СН'!$G$6-'СЕТ СН'!$G$26</f>
        <v>1036.7968355999999</v>
      </c>
      <c r="P110" s="36">
        <f>SUMIFS(СВЦЭМ!$D$33:$D$776,СВЦЭМ!$A$33:$A$776,$A110,СВЦЭМ!$B$33:$B$776,P$83)+'СЕТ СН'!$G$14+СВЦЭМ!$D$10+'СЕТ СН'!$G$6-'СЕТ СН'!$G$26</f>
        <v>1048.69017461</v>
      </c>
      <c r="Q110" s="36">
        <f>SUMIFS(СВЦЭМ!$D$33:$D$776,СВЦЭМ!$A$33:$A$776,$A110,СВЦЭМ!$B$33:$B$776,Q$83)+'СЕТ СН'!$G$14+СВЦЭМ!$D$10+'СЕТ СН'!$G$6-'СЕТ СН'!$G$26</f>
        <v>1057.9562168299999</v>
      </c>
      <c r="R110" s="36">
        <f>SUMIFS(СВЦЭМ!$D$33:$D$776,СВЦЭМ!$A$33:$A$776,$A110,СВЦЭМ!$B$33:$B$776,R$83)+'СЕТ СН'!$G$14+СВЦЭМ!$D$10+'СЕТ СН'!$G$6-'СЕТ СН'!$G$26</f>
        <v>1053.34463119</v>
      </c>
      <c r="S110" s="36">
        <f>SUMIFS(СВЦЭМ!$D$33:$D$776,СВЦЭМ!$A$33:$A$776,$A110,СВЦЭМ!$B$33:$B$776,S$83)+'СЕТ СН'!$G$14+СВЦЭМ!$D$10+'СЕТ СН'!$G$6-'СЕТ СН'!$G$26</f>
        <v>1031.7751175799999</v>
      </c>
      <c r="T110" s="36">
        <f>SUMIFS(СВЦЭМ!$D$33:$D$776,СВЦЭМ!$A$33:$A$776,$A110,СВЦЭМ!$B$33:$B$776,T$83)+'СЕТ СН'!$G$14+СВЦЭМ!$D$10+'СЕТ СН'!$G$6-'СЕТ СН'!$G$26</f>
        <v>1013.14514184</v>
      </c>
      <c r="U110" s="36">
        <f>SUMIFS(СВЦЭМ!$D$33:$D$776,СВЦЭМ!$A$33:$A$776,$A110,СВЦЭМ!$B$33:$B$776,U$83)+'СЕТ СН'!$G$14+СВЦЭМ!$D$10+'СЕТ СН'!$G$6-'СЕТ СН'!$G$26</f>
        <v>1013.3004422399999</v>
      </c>
      <c r="V110" s="36">
        <f>SUMIFS(СВЦЭМ!$D$33:$D$776,СВЦЭМ!$A$33:$A$776,$A110,СВЦЭМ!$B$33:$B$776,V$83)+'СЕТ СН'!$G$14+СВЦЭМ!$D$10+'СЕТ СН'!$G$6-'СЕТ СН'!$G$26</f>
        <v>1011.9609979100001</v>
      </c>
      <c r="W110" s="36">
        <f>SUMIFS(СВЦЭМ!$D$33:$D$776,СВЦЭМ!$A$33:$A$776,$A110,СВЦЭМ!$B$33:$B$776,W$83)+'СЕТ СН'!$G$14+СВЦЭМ!$D$10+'СЕТ СН'!$G$6-'СЕТ СН'!$G$26</f>
        <v>1026.20068272</v>
      </c>
      <c r="X110" s="36">
        <f>SUMIFS(СВЦЭМ!$D$33:$D$776,СВЦЭМ!$A$33:$A$776,$A110,СВЦЭМ!$B$33:$B$776,X$83)+'СЕТ СН'!$G$14+СВЦЭМ!$D$10+'СЕТ СН'!$G$6-'СЕТ СН'!$G$26</f>
        <v>1038.0275483099999</v>
      </c>
      <c r="Y110" s="36">
        <f>SUMIFS(СВЦЭМ!$D$33:$D$776,СВЦЭМ!$A$33:$A$776,$A110,СВЦЭМ!$B$33:$B$776,Y$83)+'СЕТ СН'!$G$14+СВЦЭМ!$D$10+'СЕТ СН'!$G$6-'СЕТ СН'!$G$26</f>
        <v>1059.44712813</v>
      </c>
    </row>
    <row r="111" spans="1:25" ht="15.75" x14ac:dyDescent="0.2">
      <c r="A111" s="35">
        <f t="shared" si="2"/>
        <v>44163</v>
      </c>
      <c r="B111" s="36">
        <f>SUMIFS(СВЦЭМ!$D$33:$D$776,СВЦЭМ!$A$33:$A$776,$A111,СВЦЭМ!$B$33:$B$776,B$83)+'СЕТ СН'!$G$14+СВЦЭМ!$D$10+'СЕТ СН'!$G$6-'СЕТ СН'!$G$26</f>
        <v>1084.2771619999999</v>
      </c>
      <c r="C111" s="36">
        <f>SUMIFS(СВЦЭМ!$D$33:$D$776,СВЦЭМ!$A$33:$A$776,$A111,СВЦЭМ!$B$33:$B$776,C$83)+'СЕТ СН'!$G$14+СВЦЭМ!$D$10+'СЕТ СН'!$G$6-'СЕТ СН'!$G$26</f>
        <v>1152.7797776099999</v>
      </c>
      <c r="D111" s="36">
        <f>SUMIFS(СВЦЭМ!$D$33:$D$776,СВЦЭМ!$A$33:$A$776,$A111,СВЦЭМ!$B$33:$B$776,D$83)+'СЕТ СН'!$G$14+СВЦЭМ!$D$10+'СЕТ СН'!$G$6-'СЕТ СН'!$G$26</f>
        <v>1198.27257016</v>
      </c>
      <c r="E111" s="36">
        <f>SUMIFS(СВЦЭМ!$D$33:$D$776,СВЦЭМ!$A$33:$A$776,$A111,СВЦЭМ!$B$33:$B$776,E$83)+'СЕТ СН'!$G$14+СВЦЭМ!$D$10+'СЕТ СН'!$G$6-'СЕТ СН'!$G$26</f>
        <v>1205.4083001500001</v>
      </c>
      <c r="F111" s="36">
        <f>SUMIFS(СВЦЭМ!$D$33:$D$776,СВЦЭМ!$A$33:$A$776,$A111,СВЦЭМ!$B$33:$B$776,F$83)+'СЕТ СН'!$G$14+СВЦЭМ!$D$10+'СЕТ СН'!$G$6-'СЕТ СН'!$G$26</f>
        <v>1205.23715664</v>
      </c>
      <c r="G111" s="36">
        <f>SUMIFS(СВЦЭМ!$D$33:$D$776,СВЦЭМ!$A$33:$A$776,$A111,СВЦЭМ!$B$33:$B$776,G$83)+'СЕТ СН'!$G$14+СВЦЭМ!$D$10+'СЕТ СН'!$G$6-'СЕТ СН'!$G$26</f>
        <v>1200.8115715500001</v>
      </c>
      <c r="H111" s="36">
        <f>SUMIFS(СВЦЭМ!$D$33:$D$776,СВЦЭМ!$A$33:$A$776,$A111,СВЦЭМ!$B$33:$B$776,H$83)+'СЕТ СН'!$G$14+СВЦЭМ!$D$10+'СЕТ СН'!$G$6-'СЕТ СН'!$G$26</f>
        <v>1185.86190846</v>
      </c>
      <c r="I111" s="36">
        <f>SUMIFS(СВЦЭМ!$D$33:$D$776,СВЦЭМ!$A$33:$A$776,$A111,СВЦЭМ!$B$33:$B$776,I$83)+'СЕТ СН'!$G$14+СВЦЭМ!$D$10+'СЕТ СН'!$G$6-'СЕТ СН'!$G$26</f>
        <v>1168.17718102</v>
      </c>
      <c r="J111" s="36">
        <f>SUMIFS(СВЦЭМ!$D$33:$D$776,СВЦЭМ!$A$33:$A$776,$A111,СВЦЭМ!$B$33:$B$776,J$83)+'СЕТ СН'!$G$14+СВЦЭМ!$D$10+'СЕТ СН'!$G$6-'СЕТ СН'!$G$26</f>
        <v>1145.9208326400001</v>
      </c>
      <c r="K111" s="36">
        <f>SUMIFS(СВЦЭМ!$D$33:$D$776,СВЦЭМ!$A$33:$A$776,$A111,СВЦЭМ!$B$33:$B$776,K$83)+'СЕТ СН'!$G$14+СВЦЭМ!$D$10+'СЕТ СН'!$G$6-'СЕТ СН'!$G$26</f>
        <v>1129.3965239300001</v>
      </c>
      <c r="L111" s="36">
        <f>SUMIFS(СВЦЭМ!$D$33:$D$776,СВЦЭМ!$A$33:$A$776,$A111,СВЦЭМ!$B$33:$B$776,L$83)+'СЕТ СН'!$G$14+СВЦЭМ!$D$10+'СЕТ СН'!$G$6-'СЕТ СН'!$G$26</f>
        <v>1090.15956962</v>
      </c>
      <c r="M111" s="36">
        <f>SUMIFS(СВЦЭМ!$D$33:$D$776,СВЦЭМ!$A$33:$A$776,$A111,СВЦЭМ!$B$33:$B$776,M$83)+'СЕТ СН'!$G$14+СВЦЭМ!$D$10+'СЕТ СН'!$G$6-'СЕТ СН'!$G$26</f>
        <v>1045.44176771</v>
      </c>
      <c r="N111" s="36">
        <f>SUMIFS(СВЦЭМ!$D$33:$D$776,СВЦЭМ!$A$33:$A$776,$A111,СВЦЭМ!$B$33:$B$776,N$83)+'СЕТ СН'!$G$14+СВЦЭМ!$D$10+'СЕТ СН'!$G$6-'СЕТ СН'!$G$26</f>
        <v>1039.9688379899999</v>
      </c>
      <c r="O111" s="36">
        <f>SUMIFS(СВЦЭМ!$D$33:$D$776,СВЦЭМ!$A$33:$A$776,$A111,СВЦЭМ!$B$33:$B$776,O$83)+'СЕТ СН'!$G$14+СВЦЭМ!$D$10+'СЕТ СН'!$G$6-'СЕТ СН'!$G$26</f>
        <v>1051.5316172600001</v>
      </c>
      <c r="P111" s="36">
        <f>SUMIFS(СВЦЭМ!$D$33:$D$776,СВЦЭМ!$A$33:$A$776,$A111,СВЦЭМ!$B$33:$B$776,P$83)+'СЕТ СН'!$G$14+СВЦЭМ!$D$10+'СЕТ СН'!$G$6-'СЕТ СН'!$G$26</f>
        <v>1058.43457309</v>
      </c>
      <c r="Q111" s="36">
        <f>SUMIFS(СВЦЭМ!$D$33:$D$776,СВЦЭМ!$A$33:$A$776,$A111,СВЦЭМ!$B$33:$B$776,Q$83)+'СЕТ СН'!$G$14+СВЦЭМ!$D$10+'СЕТ СН'!$G$6-'СЕТ СН'!$G$26</f>
        <v>1050.7847763699999</v>
      </c>
      <c r="R111" s="36">
        <f>SUMIFS(СВЦЭМ!$D$33:$D$776,СВЦЭМ!$A$33:$A$776,$A111,СВЦЭМ!$B$33:$B$776,R$83)+'СЕТ СН'!$G$14+СВЦЭМ!$D$10+'СЕТ СН'!$G$6-'СЕТ СН'!$G$26</f>
        <v>1042.9217236899999</v>
      </c>
      <c r="S111" s="36">
        <f>SUMIFS(СВЦЭМ!$D$33:$D$776,СВЦЭМ!$A$33:$A$776,$A111,СВЦЭМ!$B$33:$B$776,S$83)+'СЕТ СН'!$G$14+СВЦЭМ!$D$10+'СЕТ СН'!$G$6-'СЕТ СН'!$G$26</f>
        <v>1023.90052092</v>
      </c>
      <c r="T111" s="36">
        <f>SUMIFS(СВЦЭМ!$D$33:$D$776,СВЦЭМ!$A$33:$A$776,$A111,СВЦЭМ!$B$33:$B$776,T$83)+'СЕТ СН'!$G$14+СВЦЭМ!$D$10+'СЕТ СН'!$G$6-'СЕТ СН'!$G$26</f>
        <v>1016.9742459300001</v>
      </c>
      <c r="U111" s="36">
        <f>SUMIFS(СВЦЭМ!$D$33:$D$776,СВЦЭМ!$A$33:$A$776,$A111,СВЦЭМ!$B$33:$B$776,U$83)+'СЕТ СН'!$G$14+СВЦЭМ!$D$10+'СЕТ СН'!$G$6-'СЕТ СН'!$G$26</f>
        <v>1009.09250443</v>
      </c>
      <c r="V111" s="36">
        <f>SUMIFS(СВЦЭМ!$D$33:$D$776,СВЦЭМ!$A$33:$A$776,$A111,СВЦЭМ!$B$33:$B$776,V$83)+'СЕТ СН'!$G$14+СВЦЭМ!$D$10+'СЕТ СН'!$G$6-'СЕТ СН'!$G$26</f>
        <v>1006.9654990199999</v>
      </c>
      <c r="W111" s="36">
        <f>SUMIFS(СВЦЭМ!$D$33:$D$776,СВЦЭМ!$A$33:$A$776,$A111,СВЦЭМ!$B$33:$B$776,W$83)+'СЕТ СН'!$G$14+СВЦЭМ!$D$10+'СЕТ СН'!$G$6-'СЕТ СН'!$G$26</f>
        <v>1025.0717870999999</v>
      </c>
      <c r="X111" s="36">
        <f>SUMIFS(СВЦЭМ!$D$33:$D$776,СВЦЭМ!$A$33:$A$776,$A111,СВЦЭМ!$B$33:$B$776,X$83)+'СЕТ СН'!$G$14+СВЦЭМ!$D$10+'СЕТ СН'!$G$6-'СЕТ СН'!$G$26</f>
        <v>1044.6911305599999</v>
      </c>
      <c r="Y111" s="36">
        <f>SUMIFS(СВЦЭМ!$D$33:$D$776,СВЦЭМ!$A$33:$A$776,$A111,СВЦЭМ!$B$33:$B$776,Y$83)+'СЕТ СН'!$G$14+СВЦЭМ!$D$10+'СЕТ СН'!$G$6-'СЕТ СН'!$G$26</f>
        <v>1067.4813417400001</v>
      </c>
    </row>
    <row r="112" spans="1:25" ht="15.75" x14ac:dyDescent="0.2">
      <c r="A112" s="35">
        <f t="shared" si="2"/>
        <v>44164</v>
      </c>
      <c r="B112" s="36">
        <f>SUMIFS(СВЦЭМ!$D$33:$D$776,СВЦЭМ!$A$33:$A$776,$A112,СВЦЭМ!$B$33:$B$776,B$83)+'СЕТ СН'!$G$14+СВЦЭМ!$D$10+'СЕТ СН'!$G$6-'СЕТ СН'!$G$26</f>
        <v>1078.5348340099999</v>
      </c>
      <c r="C112" s="36">
        <f>SUMIFS(СВЦЭМ!$D$33:$D$776,СВЦЭМ!$A$33:$A$776,$A112,СВЦЭМ!$B$33:$B$776,C$83)+'СЕТ СН'!$G$14+СВЦЭМ!$D$10+'СЕТ СН'!$G$6-'СЕТ СН'!$G$26</f>
        <v>1157.8887563799999</v>
      </c>
      <c r="D112" s="36">
        <f>SUMIFS(СВЦЭМ!$D$33:$D$776,СВЦЭМ!$A$33:$A$776,$A112,СВЦЭМ!$B$33:$B$776,D$83)+'СЕТ СН'!$G$14+СВЦЭМ!$D$10+'СЕТ СН'!$G$6-'СЕТ СН'!$G$26</f>
        <v>1210.6806429599999</v>
      </c>
      <c r="E112" s="36">
        <f>SUMIFS(СВЦЭМ!$D$33:$D$776,СВЦЭМ!$A$33:$A$776,$A112,СВЦЭМ!$B$33:$B$776,E$83)+'СЕТ СН'!$G$14+СВЦЭМ!$D$10+'СЕТ СН'!$G$6-'СЕТ СН'!$G$26</f>
        <v>1221.4006989299999</v>
      </c>
      <c r="F112" s="36">
        <f>SUMIFS(СВЦЭМ!$D$33:$D$776,СВЦЭМ!$A$33:$A$776,$A112,СВЦЭМ!$B$33:$B$776,F$83)+'СЕТ СН'!$G$14+СВЦЭМ!$D$10+'СЕТ СН'!$G$6-'СЕТ СН'!$G$26</f>
        <v>1219.9200072399999</v>
      </c>
      <c r="G112" s="36">
        <f>SUMIFS(СВЦЭМ!$D$33:$D$776,СВЦЭМ!$A$33:$A$776,$A112,СВЦЭМ!$B$33:$B$776,G$83)+'СЕТ СН'!$G$14+СВЦЭМ!$D$10+'СЕТ СН'!$G$6-'СЕТ СН'!$G$26</f>
        <v>1216.8820951800001</v>
      </c>
      <c r="H112" s="36">
        <f>SUMIFS(СВЦЭМ!$D$33:$D$776,СВЦЭМ!$A$33:$A$776,$A112,СВЦЭМ!$B$33:$B$776,H$83)+'СЕТ СН'!$G$14+СВЦЭМ!$D$10+'СЕТ СН'!$G$6-'СЕТ СН'!$G$26</f>
        <v>1201.4739345400001</v>
      </c>
      <c r="I112" s="36">
        <f>SUMIFS(СВЦЭМ!$D$33:$D$776,СВЦЭМ!$A$33:$A$776,$A112,СВЦЭМ!$B$33:$B$776,I$83)+'СЕТ СН'!$G$14+СВЦЭМ!$D$10+'СЕТ СН'!$G$6-'СЕТ СН'!$G$26</f>
        <v>1175.2399124900001</v>
      </c>
      <c r="J112" s="36">
        <f>SUMIFS(СВЦЭМ!$D$33:$D$776,СВЦЭМ!$A$33:$A$776,$A112,СВЦЭМ!$B$33:$B$776,J$83)+'СЕТ СН'!$G$14+СВЦЭМ!$D$10+'СЕТ СН'!$G$6-'СЕТ СН'!$G$26</f>
        <v>1137.42248965</v>
      </c>
      <c r="K112" s="36">
        <f>SUMIFS(СВЦЭМ!$D$33:$D$776,СВЦЭМ!$A$33:$A$776,$A112,СВЦЭМ!$B$33:$B$776,K$83)+'СЕТ СН'!$G$14+СВЦЭМ!$D$10+'СЕТ СН'!$G$6-'СЕТ СН'!$G$26</f>
        <v>1121.16876125</v>
      </c>
      <c r="L112" s="36">
        <f>SUMIFS(СВЦЭМ!$D$33:$D$776,СВЦЭМ!$A$33:$A$776,$A112,СВЦЭМ!$B$33:$B$776,L$83)+'СЕТ СН'!$G$14+СВЦЭМ!$D$10+'СЕТ СН'!$G$6-'СЕТ СН'!$G$26</f>
        <v>1079.42672434</v>
      </c>
      <c r="M112" s="36">
        <f>SUMIFS(СВЦЭМ!$D$33:$D$776,СВЦЭМ!$A$33:$A$776,$A112,СВЦЭМ!$B$33:$B$776,M$83)+'СЕТ СН'!$G$14+СВЦЭМ!$D$10+'СЕТ СН'!$G$6-'СЕТ СН'!$G$26</f>
        <v>1037.2607657999999</v>
      </c>
      <c r="N112" s="36">
        <f>SUMIFS(СВЦЭМ!$D$33:$D$776,СВЦЭМ!$A$33:$A$776,$A112,СВЦЭМ!$B$33:$B$776,N$83)+'СЕТ СН'!$G$14+СВЦЭМ!$D$10+'СЕТ СН'!$G$6-'СЕТ СН'!$G$26</f>
        <v>1024.2431812299999</v>
      </c>
      <c r="O112" s="36">
        <f>SUMIFS(СВЦЭМ!$D$33:$D$776,СВЦЭМ!$A$33:$A$776,$A112,СВЦЭМ!$B$33:$B$776,O$83)+'СЕТ СН'!$G$14+СВЦЭМ!$D$10+'СЕТ СН'!$G$6-'СЕТ СН'!$G$26</f>
        <v>1040.2021648899999</v>
      </c>
      <c r="P112" s="36">
        <f>SUMIFS(СВЦЭМ!$D$33:$D$776,СВЦЭМ!$A$33:$A$776,$A112,СВЦЭМ!$B$33:$B$776,P$83)+'СЕТ СН'!$G$14+СВЦЭМ!$D$10+'СЕТ СН'!$G$6-'СЕТ СН'!$G$26</f>
        <v>1049.8430397499999</v>
      </c>
      <c r="Q112" s="36">
        <f>SUMIFS(СВЦЭМ!$D$33:$D$776,СВЦЭМ!$A$33:$A$776,$A112,СВЦЭМ!$B$33:$B$776,Q$83)+'СЕТ СН'!$G$14+СВЦЭМ!$D$10+'СЕТ СН'!$G$6-'СЕТ СН'!$G$26</f>
        <v>1049.2651423899999</v>
      </c>
      <c r="R112" s="36">
        <f>SUMIFS(СВЦЭМ!$D$33:$D$776,СВЦЭМ!$A$33:$A$776,$A112,СВЦЭМ!$B$33:$B$776,R$83)+'СЕТ СН'!$G$14+СВЦЭМ!$D$10+'СЕТ СН'!$G$6-'СЕТ СН'!$G$26</f>
        <v>1046.1571718299999</v>
      </c>
      <c r="S112" s="36">
        <f>SUMIFS(СВЦЭМ!$D$33:$D$776,СВЦЭМ!$A$33:$A$776,$A112,СВЦЭМ!$B$33:$B$776,S$83)+'СЕТ СН'!$G$14+СВЦЭМ!$D$10+'СЕТ СН'!$G$6-'СЕТ СН'!$G$26</f>
        <v>1026.83349013</v>
      </c>
      <c r="T112" s="36">
        <f>SUMIFS(СВЦЭМ!$D$33:$D$776,СВЦЭМ!$A$33:$A$776,$A112,СВЦЭМ!$B$33:$B$776,T$83)+'СЕТ СН'!$G$14+СВЦЭМ!$D$10+'СЕТ СН'!$G$6-'СЕТ СН'!$G$26</f>
        <v>1003.60738472</v>
      </c>
      <c r="U112" s="36">
        <f>SUMIFS(СВЦЭМ!$D$33:$D$776,СВЦЭМ!$A$33:$A$776,$A112,СВЦЭМ!$B$33:$B$776,U$83)+'СЕТ СН'!$G$14+СВЦЭМ!$D$10+'СЕТ СН'!$G$6-'СЕТ СН'!$G$26</f>
        <v>1002.07762478</v>
      </c>
      <c r="V112" s="36">
        <f>SUMIFS(СВЦЭМ!$D$33:$D$776,СВЦЭМ!$A$33:$A$776,$A112,СВЦЭМ!$B$33:$B$776,V$83)+'СЕТ СН'!$G$14+СВЦЭМ!$D$10+'СЕТ СН'!$G$6-'СЕТ СН'!$G$26</f>
        <v>1010.2226970899999</v>
      </c>
      <c r="W112" s="36">
        <f>SUMIFS(СВЦЭМ!$D$33:$D$776,СВЦЭМ!$A$33:$A$776,$A112,СВЦЭМ!$B$33:$B$776,W$83)+'СЕТ СН'!$G$14+СВЦЭМ!$D$10+'СЕТ СН'!$G$6-'СЕТ СН'!$G$26</f>
        <v>1019.4065774799999</v>
      </c>
      <c r="X112" s="36">
        <f>SUMIFS(СВЦЭМ!$D$33:$D$776,СВЦЭМ!$A$33:$A$776,$A112,СВЦЭМ!$B$33:$B$776,X$83)+'СЕТ СН'!$G$14+СВЦЭМ!$D$10+'СЕТ СН'!$G$6-'СЕТ СН'!$G$26</f>
        <v>1041.5672589000001</v>
      </c>
      <c r="Y112" s="36">
        <f>SUMIFS(СВЦЭМ!$D$33:$D$776,СВЦЭМ!$A$33:$A$776,$A112,СВЦЭМ!$B$33:$B$776,Y$83)+'СЕТ СН'!$G$14+СВЦЭМ!$D$10+'СЕТ СН'!$G$6-'СЕТ СН'!$G$26</f>
        <v>1058.73906622</v>
      </c>
    </row>
    <row r="113" spans="1:27" ht="15.75" x14ac:dyDescent="0.2">
      <c r="A113" s="35">
        <f t="shared" si="2"/>
        <v>44165</v>
      </c>
      <c r="B113" s="36">
        <f>SUMIFS(СВЦЭМ!$D$33:$D$776,СВЦЭМ!$A$33:$A$776,$A113,СВЦЭМ!$B$33:$B$776,B$83)+'СЕТ СН'!$G$14+СВЦЭМ!$D$10+'СЕТ СН'!$G$6-'СЕТ СН'!$G$26</f>
        <v>1122.6831825500001</v>
      </c>
      <c r="C113" s="36">
        <f>SUMIFS(СВЦЭМ!$D$33:$D$776,СВЦЭМ!$A$33:$A$776,$A113,СВЦЭМ!$B$33:$B$776,C$83)+'СЕТ СН'!$G$14+СВЦЭМ!$D$10+'СЕТ СН'!$G$6-'СЕТ СН'!$G$26</f>
        <v>1193.38138669</v>
      </c>
      <c r="D113" s="36">
        <f>SUMIFS(СВЦЭМ!$D$33:$D$776,СВЦЭМ!$A$33:$A$776,$A113,СВЦЭМ!$B$33:$B$776,D$83)+'СЕТ СН'!$G$14+СВЦЭМ!$D$10+'СЕТ СН'!$G$6-'СЕТ СН'!$G$26</f>
        <v>1243.0791427300001</v>
      </c>
      <c r="E113" s="36">
        <f>SUMIFS(СВЦЭМ!$D$33:$D$776,СВЦЭМ!$A$33:$A$776,$A113,СВЦЭМ!$B$33:$B$776,E$83)+'СЕТ СН'!$G$14+СВЦЭМ!$D$10+'СЕТ СН'!$G$6-'СЕТ СН'!$G$26</f>
        <v>1251.1758317199999</v>
      </c>
      <c r="F113" s="36">
        <f>SUMIFS(СВЦЭМ!$D$33:$D$776,СВЦЭМ!$A$33:$A$776,$A113,СВЦЭМ!$B$33:$B$776,F$83)+'СЕТ СН'!$G$14+СВЦЭМ!$D$10+'СЕТ СН'!$G$6-'СЕТ СН'!$G$26</f>
        <v>1246.52759698</v>
      </c>
      <c r="G113" s="36">
        <f>SUMIFS(СВЦЭМ!$D$33:$D$776,СВЦЭМ!$A$33:$A$776,$A113,СВЦЭМ!$B$33:$B$776,G$83)+'СЕТ СН'!$G$14+СВЦЭМ!$D$10+'СЕТ СН'!$G$6-'СЕТ СН'!$G$26</f>
        <v>1230.5679038400001</v>
      </c>
      <c r="H113" s="36">
        <f>SUMIFS(СВЦЭМ!$D$33:$D$776,СВЦЭМ!$A$33:$A$776,$A113,СВЦЭМ!$B$33:$B$776,H$83)+'СЕТ СН'!$G$14+СВЦЭМ!$D$10+'СЕТ СН'!$G$6-'СЕТ СН'!$G$26</f>
        <v>1216.22305882</v>
      </c>
      <c r="I113" s="36">
        <f>SUMIFS(СВЦЭМ!$D$33:$D$776,СВЦЭМ!$A$33:$A$776,$A113,СВЦЭМ!$B$33:$B$776,I$83)+'СЕТ СН'!$G$14+СВЦЭМ!$D$10+'СЕТ СН'!$G$6-'СЕТ СН'!$G$26</f>
        <v>1188.4783891699999</v>
      </c>
      <c r="J113" s="36">
        <f>SUMIFS(СВЦЭМ!$D$33:$D$776,СВЦЭМ!$A$33:$A$776,$A113,СВЦЭМ!$B$33:$B$776,J$83)+'СЕТ СН'!$G$14+СВЦЭМ!$D$10+'СЕТ СН'!$G$6-'СЕТ СН'!$G$26</f>
        <v>1161.79362225</v>
      </c>
      <c r="K113" s="36">
        <f>SUMIFS(СВЦЭМ!$D$33:$D$776,СВЦЭМ!$A$33:$A$776,$A113,СВЦЭМ!$B$33:$B$776,K$83)+'СЕТ СН'!$G$14+СВЦЭМ!$D$10+'СЕТ СН'!$G$6-'СЕТ СН'!$G$26</f>
        <v>1153.8498769400001</v>
      </c>
      <c r="L113" s="36">
        <f>SUMIFS(СВЦЭМ!$D$33:$D$776,СВЦЭМ!$A$33:$A$776,$A113,СВЦЭМ!$B$33:$B$776,L$83)+'СЕТ СН'!$G$14+СВЦЭМ!$D$10+'СЕТ СН'!$G$6-'СЕТ СН'!$G$26</f>
        <v>1123.2948657100001</v>
      </c>
      <c r="M113" s="36">
        <f>SUMIFS(СВЦЭМ!$D$33:$D$776,СВЦЭМ!$A$33:$A$776,$A113,СВЦЭМ!$B$33:$B$776,M$83)+'СЕТ СН'!$G$14+СВЦЭМ!$D$10+'СЕТ СН'!$G$6-'СЕТ СН'!$G$26</f>
        <v>1083.28406578</v>
      </c>
      <c r="N113" s="36">
        <f>SUMIFS(СВЦЭМ!$D$33:$D$776,СВЦЭМ!$A$33:$A$776,$A113,СВЦЭМ!$B$33:$B$776,N$83)+'СЕТ СН'!$G$14+СВЦЭМ!$D$10+'СЕТ СН'!$G$6-'СЕТ СН'!$G$26</f>
        <v>1070.03513658</v>
      </c>
      <c r="O113" s="36">
        <f>SUMIFS(СВЦЭМ!$D$33:$D$776,СВЦЭМ!$A$33:$A$776,$A113,СВЦЭМ!$B$33:$B$776,O$83)+'СЕТ СН'!$G$14+СВЦЭМ!$D$10+'СЕТ СН'!$G$6-'СЕТ СН'!$G$26</f>
        <v>1074.7746923</v>
      </c>
      <c r="P113" s="36">
        <f>SUMIFS(СВЦЭМ!$D$33:$D$776,СВЦЭМ!$A$33:$A$776,$A113,СВЦЭМ!$B$33:$B$776,P$83)+'СЕТ СН'!$G$14+СВЦЭМ!$D$10+'СЕТ СН'!$G$6-'СЕТ СН'!$G$26</f>
        <v>1084.2874149100001</v>
      </c>
      <c r="Q113" s="36">
        <f>SUMIFS(СВЦЭМ!$D$33:$D$776,СВЦЭМ!$A$33:$A$776,$A113,СВЦЭМ!$B$33:$B$776,Q$83)+'СЕТ СН'!$G$14+СВЦЭМ!$D$10+'СЕТ СН'!$G$6-'СЕТ СН'!$G$26</f>
        <v>1077.9089618200001</v>
      </c>
      <c r="R113" s="36">
        <f>SUMIFS(СВЦЭМ!$D$33:$D$776,СВЦЭМ!$A$33:$A$776,$A113,СВЦЭМ!$B$33:$B$776,R$83)+'СЕТ СН'!$G$14+СВЦЭМ!$D$10+'СЕТ СН'!$G$6-'СЕТ СН'!$G$26</f>
        <v>1066.0325659099999</v>
      </c>
      <c r="S113" s="36">
        <f>SUMIFS(СВЦЭМ!$D$33:$D$776,СВЦЭМ!$A$33:$A$776,$A113,СВЦЭМ!$B$33:$B$776,S$83)+'СЕТ СН'!$G$14+СВЦЭМ!$D$10+'СЕТ СН'!$G$6-'СЕТ СН'!$G$26</f>
        <v>1057.3884264399999</v>
      </c>
      <c r="T113" s="36">
        <f>SUMIFS(СВЦЭМ!$D$33:$D$776,СВЦЭМ!$A$33:$A$776,$A113,СВЦЭМ!$B$33:$B$776,T$83)+'СЕТ СН'!$G$14+СВЦЭМ!$D$10+'СЕТ СН'!$G$6-'СЕТ СН'!$G$26</f>
        <v>1045.0761977</v>
      </c>
      <c r="U113" s="36">
        <f>SUMIFS(СВЦЭМ!$D$33:$D$776,СВЦЭМ!$A$33:$A$776,$A113,СВЦЭМ!$B$33:$B$776,U$83)+'СЕТ СН'!$G$14+СВЦЭМ!$D$10+'СЕТ СН'!$G$6-'СЕТ СН'!$G$26</f>
        <v>1044.0651044799999</v>
      </c>
      <c r="V113" s="36">
        <f>SUMIFS(СВЦЭМ!$D$33:$D$776,СВЦЭМ!$A$33:$A$776,$A113,СВЦЭМ!$B$33:$B$776,V$83)+'СЕТ СН'!$G$14+СВЦЭМ!$D$10+'СЕТ СН'!$G$6-'СЕТ СН'!$G$26</f>
        <v>1054.31194893</v>
      </c>
      <c r="W113" s="36">
        <f>SUMIFS(СВЦЭМ!$D$33:$D$776,СВЦЭМ!$A$33:$A$776,$A113,СВЦЭМ!$B$33:$B$776,W$83)+'СЕТ СН'!$G$14+СВЦЭМ!$D$10+'СЕТ СН'!$G$6-'СЕТ СН'!$G$26</f>
        <v>1066.1297893000001</v>
      </c>
      <c r="X113" s="36">
        <f>SUMIFS(СВЦЭМ!$D$33:$D$776,СВЦЭМ!$A$33:$A$776,$A113,СВЦЭМ!$B$33:$B$776,X$83)+'СЕТ СН'!$G$14+СВЦЭМ!$D$10+'СЕТ СН'!$G$6-'СЕТ СН'!$G$26</f>
        <v>1071.7223346399999</v>
      </c>
      <c r="Y113" s="36">
        <f>SUMIFS(СВЦЭМ!$D$33:$D$776,СВЦЭМ!$A$33:$A$776,$A113,СВЦЭМ!$B$33:$B$776,Y$83)+'СЕТ СН'!$G$14+СВЦЭМ!$D$10+'СЕТ СН'!$G$6-'СЕТ СН'!$G$26</f>
        <v>1091.4733116699999</v>
      </c>
    </row>
    <row r="114" spans="1:27" ht="15.75" hidden="1" x14ac:dyDescent="0.2">
      <c r="A114" s="35">
        <f t="shared" si="2"/>
        <v>44166</v>
      </c>
      <c r="B114" s="36">
        <f>SUMIFS(СВЦЭМ!$D$33:$D$776,СВЦЭМ!$A$33:$A$776,$A114,СВЦЭМ!$B$33:$B$776,B$83)+'СЕТ СН'!$G$14+СВЦЭМ!$D$10+'СЕТ СН'!$G$6-'СЕТ СН'!$G$26</f>
        <v>256.51131550999997</v>
      </c>
      <c r="C114" s="36">
        <f>SUMIFS(СВЦЭМ!$D$33:$D$776,СВЦЭМ!$A$33:$A$776,$A114,СВЦЭМ!$B$33:$B$776,C$83)+'СЕТ СН'!$G$14+СВЦЭМ!$D$10+'СЕТ СН'!$G$6-'СЕТ СН'!$G$26</f>
        <v>256.51131550999997</v>
      </c>
      <c r="D114" s="36">
        <f>SUMIFS(СВЦЭМ!$D$33:$D$776,СВЦЭМ!$A$33:$A$776,$A114,СВЦЭМ!$B$33:$B$776,D$83)+'СЕТ СН'!$G$14+СВЦЭМ!$D$10+'СЕТ СН'!$G$6-'СЕТ СН'!$G$26</f>
        <v>256.51131550999997</v>
      </c>
      <c r="E114" s="36">
        <f>SUMIFS(СВЦЭМ!$D$33:$D$776,СВЦЭМ!$A$33:$A$776,$A114,СВЦЭМ!$B$33:$B$776,E$83)+'СЕТ СН'!$G$14+СВЦЭМ!$D$10+'СЕТ СН'!$G$6-'СЕТ СН'!$G$26</f>
        <v>256.51131550999997</v>
      </c>
      <c r="F114" s="36">
        <f>SUMIFS(СВЦЭМ!$D$33:$D$776,СВЦЭМ!$A$33:$A$776,$A114,СВЦЭМ!$B$33:$B$776,F$83)+'СЕТ СН'!$G$14+СВЦЭМ!$D$10+'СЕТ СН'!$G$6-'СЕТ СН'!$G$26</f>
        <v>256.51131550999997</v>
      </c>
      <c r="G114" s="36">
        <f>SUMIFS(СВЦЭМ!$D$33:$D$776,СВЦЭМ!$A$33:$A$776,$A114,СВЦЭМ!$B$33:$B$776,G$83)+'СЕТ СН'!$G$14+СВЦЭМ!$D$10+'СЕТ СН'!$G$6-'СЕТ СН'!$G$26</f>
        <v>256.51131550999997</v>
      </c>
      <c r="H114" s="36">
        <f>SUMIFS(СВЦЭМ!$D$33:$D$776,СВЦЭМ!$A$33:$A$776,$A114,СВЦЭМ!$B$33:$B$776,H$83)+'СЕТ СН'!$G$14+СВЦЭМ!$D$10+'СЕТ СН'!$G$6-'СЕТ СН'!$G$26</f>
        <v>256.51131550999997</v>
      </c>
      <c r="I114" s="36">
        <f>SUMIFS(СВЦЭМ!$D$33:$D$776,СВЦЭМ!$A$33:$A$776,$A114,СВЦЭМ!$B$33:$B$776,I$83)+'СЕТ СН'!$G$14+СВЦЭМ!$D$10+'СЕТ СН'!$G$6-'СЕТ СН'!$G$26</f>
        <v>256.51131550999997</v>
      </c>
      <c r="J114" s="36">
        <f>SUMIFS(СВЦЭМ!$D$33:$D$776,СВЦЭМ!$A$33:$A$776,$A114,СВЦЭМ!$B$33:$B$776,J$83)+'СЕТ СН'!$G$14+СВЦЭМ!$D$10+'СЕТ СН'!$G$6-'СЕТ СН'!$G$26</f>
        <v>256.51131550999997</v>
      </c>
      <c r="K114" s="36">
        <f>SUMIFS(СВЦЭМ!$D$33:$D$776,СВЦЭМ!$A$33:$A$776,$A114,СВЦЭМ!$B$33:$B$776,K$83)+'СЕТ СН'!$G$14+СВЦЭМ!$D$10+'СЕТ СН'!$G$6-'СЕТ СН'!$G$26</f>
        <v>256.51131550999997</v>
      </c>
      <c r="L114" s="36">
        <f>SUMIFS(СВЦЭМ!$D$33:$D$776,СВЦЭМ!$A$33:$A$776,$A114,СВЦЭМ!$B$33:$B$776,L$83)+'СЕТ СН'!$G$14+СВЦЭМ!$D$10+'СЕТ СН'!$G$6-'СЕТ СН'!$G$26</f>
        <v>256.51131550999997</v>
      </c>
      <c r="M114" s="36">
        <f>SUMIFS(СВЦЭМ!$D$33:$D$776,СВЦЭМ!$A$33:$A$776,$A114,СВЦЭМ!$B$33:$B$776,M$83)+'СЕТ СН'!$G$14+СВЦЭМ!$D$10+'СЕТ СН'!$G$6-'СЕТ СН'!$G$26</f>
        <v>256.51131550999997</v>
      </c>
      <c r="N114" s="36">
        <f>SUMIFS(СВЦЭМ!$D$33:$D$776,СВЦЭМ!$A$33:$A$776,$A114,СВЦЭМ!$B$33:$B$776,N$83)+'СЕТ СН'!$G$14+СВЦЭМ!$D$10+'СЕТ СН'!$G$6-'СЕТ СН'!$G$26</f>
        <v>256.51131550999997</v>
      </c>
      <c r="O114" s="36">
        <f>SUMIFS(СВЦЭМ!$D$33:$D$776,СВЦЭМ!$A$33:$A$776,$A114,СВЦЭМ!$B$33:$B$776,O$83)+'СЕТ СН'!$G$14+СВЦЭМ!$D$10+'СЕТ СН'!$G$6-'СЕТ СН'!$G$26</f>
        <v>256.51131550999997</v>
      </c>
      <c r="P114" s="36">
        <f>SUMIFS(СВЦЭМ!$D$33:$D$776,СВЦЭМ!$A$33:$A$776,$A114,СВЦЭМ!$B$33:$B$776,P$83)+'СЕТ СН'!$G$14+СВЦЭМ!$D$10+'СЕТ СН'!$G$6-'СЕТ СН'!$G$26</f>
        <v>256.51131550999997</v>
      </c>
      <c r="Q114" s="36">
        <f>SUMIFS(СВЦЭМ!$D$33:$D$776,СВЦЭМ!$A$33:$A$776,$A114,СВЦЭМ!$B$33:$B$776,Q$83)+'СЕТ СН'!$G$14+СВЦЭМ!$D$10+'СЕТ СН'!$G$6-'СЕТ СН'!$G$26</f>
        <v>256.51131550999997</v>
      </c>
      <c r="R114" s="36">
        <f>SUMIFS(СВЦЭМ!$D$33:$D$776,СВЦЭМ!$A$33:$A$776,$A114,СВЦЭМ!$B$33:$B$776,R$83)+'СЕТ СН'!$G$14+СВЦЭМ!$D$10+'СЕТ СН'!$G$6-'СЕТ СН'!$G$26</f>
        <v>256.51131550999997</v>
      </c>
      <c r="S114" s="36">
        <f>SUMIFS(СВЦЭМ!$D$33:$D$776,СВЦЭМ!$A$33:$A$776,$A114,СВЦЭМ!$B$33:$B$776,S$83)+'СЕТ СН'!$G$14+СВЦЭМ!$D$10+'СЕТ СН'!$G$6-'СЕТ СН'!$G$26</f>
        <v>256.51131550999997</v>
      </c>
      <c r="T114" s="36">
        <f>SUMIFS(СВЦЭМ!$D$33:$D$776,СВЦЭМ!$A$33:$A$776,$A114,СВЦЭМ!$B$33:$B$776,T$83)+'СЕТ СН'!$G$14+СВЦЭМ!$D$10+'СЕТ СН'!$G$6-'СЕТ СН'!$G$26</f>
        <v>256.51131550999997</v>
      </c>
      <c r="U114" s="36">
        <f>SUMIFS(СВЦЭМ!$D$33:$D$776,СВЦЭМ!$A$33:$A$776,$A114,СВЦЭМ!$B$33:$B$776,U$83)+'СЕТ СН'!$G$14+СВЦЭМ!$D$10+'СЕТ СН'!$G$6-'СЕТ СН'!$G$26</f>
        <v>256.51131550999997</v>
      </c>
      <c r="V114" s="36">
        <f>SUMIFS(СВЦЭМ!$D$33:$D$776,СВЦЭМ!$A$33:$A$776,$A114,СВЦЭМ!$B$33:$B$776,V$83)+'СЕТ СН'!$G$14+СВЦЭМ!$D$10+'СЕТ СН'!$G$6-'СЕТ СН'!$G$26</f>
        <v>256.51131550999997</v>
      </c>
      <c r="W114" s="36">
        <f>SUMIFS(СВЦЭМ!$D$33:$D$776,СВЦЭМ!$A$33:$A$776,$A114,СВЦЭМ!$B$33:$B$776,W$83)+'СЕТ СН'!$G$14+СВЦЭМ!$D$10+'СЕТ СН'!$G$6-'СЕТ СН'!$G$26</f>
        <v>256.51131550999997</v>
      </c>
      <c r="X114" s="36">
        <f>SUMIFS(СВЦЭМ!$D$33:$D$776,СВЦЭМ!$A$33:$A$776,$A114,СВЦЭМ!$B$33:$B$776,X$83)+'СЕТ СН'!$G$14+СВЦЭМ!$D$10+'СЕТ СН'!$G$6-'СЕТ СН'!$G$26</f>
        <v>256.51131550999997</v>
      </c>
      <c r="Y114" s="36">
        <f>SUMIFS(СВЦЭМ!$D$33:$D$776,СВЦЭМ!$A$33:$A$776,$A114,СВЦЭМ!$B$33:$B$776,Y$83)+'СЕТ СН'!$G$14+СВЦЭМ!$D$10+'СЕТ СН'!$G$6-'СЕТ СН'!$G$26</f>
        <v>256.51131550999997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71</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01.11.2020</v>
      </c>
      <c r="B120" s="36">
        <f>SUMIFS(СВЦЭМ!$D$33:$D$776,СВЦЭМ!$A$33:$A$776,$A120,СВЦЭМ!$B$33:$B$776,B$119)+'СЕТ СН'!$H$14+СВЦЭМ!$D$10+'СЕТ СН'!$H$6-'СЕТ СН'!$H$26</f>
        <v>1086.8208316600001</v>
      </c>
      <c r="C120" s="36">
        <f>SUMIFS(СВЦЭМ!$D$33:$D$776,СВЦЭМ!$A$33:$A$776,$A120,СВЦЭМ!$B$33:$B$776,C$119)+'СЕТ СН'!$H$14+СВЦЭМ!$D$10+'СЕТ СН'!$H$6-'СЕТ СН'!$H$26</f>
        <v>1162.6196296000001</v>
      </c>
      <c r="D120" s="36">
        <f>SUMIFS(СВЦЭМ!$D$33:$D$776,СВЦЭМ!$A$33:$A$776,$A120,СВЦЭМ!$B$33:$B$776,D$119)+'СЕТ СН'!$H$14+СВЦЭМ!$D$10+'СЕТ СН'!$H$6-'СЕТ СН'!$H$26</f>
        <v>1212.6337154299999</v>
      </c>
      <c r="E120" s="36">
        <f>SUMIFS(СВЦЭМ!$D$33:$D$776,СВЦЭМ!$A$33:$A$776,$A120,СВЦЭМ!$B$33:$B$776,E$119)+'СЕТ СН'!$H$14+СВЦЭМ!$D$10+'СЕТ СН'!$H$6-'СЕТ СН'!$H$26</f>
        <v>1220.0329229500001</v>
      </c>
      <c r="F120" s="36">
        <f>SUMIFS(СВЦЭМ!$D$33:$D$776,СВЦЭМ!$A$33:$A$776,$A120,СВЦЭМ!$B$33:$B$776,F$119)+'СЕТ СН'!$H$14+СВЦЭМ!$D$10+'СЕТ СН'!$H$6-'СЕТ СН'!$H$26</f>
        <v>1225.73550473</v>
      </c>
      <c r="G120" s="36">
        <f>SUMIFS(СВЦЭМ!$D$33:$D$776,СВЦЭМ!$A$33:$A$776,$A120,СВЦЭМ!$B$33:$B$776,G$119)+'СЕТ СН'!$H$14+СВЦЭМ!$D$10+'СЕТ СН'!$H$6-'СЕТ СН'!$H$26</f>
        <v>1213.41408725</v>
      </c>
      <c r="H120" s="36">
        <f>SUMIFS(СВЦЭМ!$D$33:$D$776,СВЦЭМ!$A$33:$A$776,$A120,СВЦЭМ!$B$33:$B$776,H$119)+'СЕТ СН'!$H$14+СВЦЭМ!$D$10+'СЕТ СН'!$H$6-'СЕТ СН'!$H$26</f>
        <v>1196.4911383399999</v>
      </c>
      <c r="I120" s="36">
        <f>SUMIFS(СВЦЭМ!$D$33:$D$776,СВЦЭМ!$A$33:$A$776,$A120,СВЦЭМ!$B$33:$B$776,I$119)+'СЕТ СН'!$H$14+СВЦЭМ!$D$10+'СЕТ СН'!$H$6-'СЕТ СН'!$H$26</f>
        <v>1164.2529202200001</v>
      </c>
      <c r="J120" s="36">
        <f>SUMIFS(СВЦЭМ!$D$33:$D$776,СВЦЭМ!$A$33:$A$776,$A120,СВЦЭМ!$B$33:$B$776,J$119)+'СЕТ СН'!$H$14+СВЦЭМ!$D$10+'СЕТ СН'!$H$6-'СЕТ СН'!$H$26</f>
        <v>1144.8547248499999</v>
      </c>
      <c r="K120" s="36">
        <f>SUMIFS(СВЦЭМ!$D$33:$D$776,СВЦЭМ!$A$33:$A$776,$A120,СВЦЭМ!$B$33:$B$776,K$119)+'СЕТ СН'!$H$14+СВЦЭМ!$D$10+'СЕТ СН'!$H$6-'СЕТ СН'!$H$26</f>
        <v>1111.85858835</v>
      </c>
      <c r="L120" s="36">
        <f>SUMIFS(СВЦЭМ!$D$33:$D$776,СВЦЭМ!$A$33:$A$776,$A120,СВЦЭМ!$B$33:$B$776,L$119)+'СЕТ СН'!$H$14+СВЦЭМ!$D$10+'СЕТ СН'!$H$6-'СЕТ СН'!$H$26</f>
        <v>1086.1255945</v>
      </c>
      <c r="M120" s="36">
        <f>SUMIFS(СВЦЭМ!$D$33:$D$776,СВЦЭМ!$A$33:$A$776,$A120,СВЦЭМ!$B$33:$B$776,M$119)+'СЕТ СН'!$H$14+СВЦЭМ!$D$10+'СЕТ СН'!$H$6-'СЕТ СН'!$H$26</f>
        <v>1046.54639729</v>
      </c>
      <c r="N120" s="36">
        <f>SUMIFS(СВЦЭМ!$D$33:$D$776,СВЦЭМ!$A$33:$A$776,$A120,СВЦЭМ!$B$33:$B$776,N$119)+'СЕТ СН'!$H$14+СВЦЭМ!$D$10+'СЕТ СН'!$H$6-'СЕТ СН'!$H$26</f>
        <v>1043.26933665</v>
      </c>
      <c r="O120" s="36">
        <f>SUMIFS(СВЦЭМ!$D$33:$D$776,СВЦЭМ!$A$33:$A$776,$A120,СВЦЭМ!$B$33:$B$776,O$119)+'СЕТ СН'!$H$14+СВЦЭМ!$D$10+'СЕТ СН'!$H$6-'СЕТ СН'!$H$26</f>
        <v>1049.1984213200001</v>
      </c>
      <c r="P120" s="36">
        <f>SUMIFS(СВЦЭМ!$D$33:$D$776,СВЦЭМ!$A$33:$A$776,$A120,СВЦЭМ!$B$33:$B$776,P$119)+'СЕТ СН'!$H$14+СВЦЭМ!$D$10+'СЕТ СН'!$H$6-'СЕТ СН'!$H$26</f>
        <v>1073.5210768300001</v>
      </c>
      <c r="Q120" s="36">
        <f>SUMIFS(СВЦЭМ!$D$33:$D$776,СВЦЭМ!$A$33:$A$776,$A120,СВЦЭМ!$B$33:$B$776,Q$119)+'СЕТ СН'!$H$14+СВЦЭМ!$D$10+'СЕТ СН'!$H$6-'СЕТ СН'!$H$26</f>
        <v>1073.6515945599999</v>
      </c>
      <c r="R120" s="36">
        <f>SUMIFS(СВЦЭМ!$D$33:$D$776,СВЦЭМ!$A$33:$A$776,$A120,СВЦЭМ!$B$33:$B$776,R$119)+'СЕТ СН'!$H$14+СВЦЭМ!$D$10+'СЕТ СН'!$H$6-'СЕТ СН'!$H$26</f>
        <v>1065.9675490899999</v>
      </c>
      <c r="S120" s="36">
        <f>SUMIFS(СВЦЭМ!$D$33:$D$776,СВЦЭМ!$A$33:$A$776,$A120,СВЦЭМ!$B$33:$B$776,S$119)+'СЕТ СН'!$H$14+СВЦЭМ!$D$10+'СЕТ СН'!$H$6-'СЕТ СН'!$H$26</f>
        <v>1052.90161263</v>
      </c>
      <c r="T120" s="36">
        <f>SUMIFS(СВЦЭМ!$D$33:$D$776,СВЦЭМ!$A$33:$A$776,$A120,СВЦЭМ!$B$33:$B$776,T$119)+'СЕТ СН'!$H$14+СВЦЭМ!$D$10+'СЕТ СН'!$H$6-'СЕТ СН'!$H$26</f>
        <v>1034.64450551</v>
      </c>
      <c r="U120" s="36">
        <f>SUMIFS(СВЦЭМ!$D$33:$D$776,СВЦЭМ!$A$33:$A$776,$A120,СВЦЭМ!$B$33:$B$776,U$119)+'СЕТ СН'!$H$14+СВЦЭМ!$D$10+'СЕТ СН'!$H$6-'СЕТ СН'!$H$26</f>
        <v>1021.22792824</v>
      </c>
      <c r="V120" s="36">
        <f>SUMIFS(СВЦЭМ!$D$33:$D$776,СВЦЭМ!$A$33:$A$776,$A120,СВЦЭМ!$B$33:$B$776,V$119)+'СЕТ СН'!$H$14+СВЦЭМ!$D$10+'СЕТ СН'!$H$6-'СЕТ СН'!$H$26</f>
        <v>1034.3260845300001</v>
      </c>
      <c r="W120" s="36">
        <f>SUMIFS(СВЦЭМ!$D$33:$D$776,СВЦЭМ!$A$33:$A$776,$A120,СВЦЭМ!$B$33:$B$776,W$119)+'СЕТ СН'!$H$14+СВЦЭМ!$D$10+'СЕТ СН'!$H$6-'СЕТ СН'!$H$26</f>
        <v>1042.29712165</v>
      </c>
      <c r="X120" s="36">
        <f>SUMIFS(СВЦЭМ!$D$33:$D$776,СВЦЭМ!$A$33:$A$776,$A120,СВЦЭМ!$B$33:$B$776,X$119)+'СЕТ СН'!$H$14+СВЦЭМ!$D$10+'СЕТ СН'!$H$6-'СЕТ СН'!$H$26</f>
        <v>1057.1998748599999</v>
      </c>
      <c r="Y120" s="36">
        <f>SUMIFS(СВЦЭМ!$D$33:$D$776,СВЦЭМ!$A$33:$A$776,$A120,СВЦЭМ!$B$33:$B$776,Y$119)+'СЕТ СН'!$H$14+СВЦЭМ!$D$10+'СЕТ СН'!$H$6-'СЕТ СН'!$H$26</f>
        <v>1076.30157321</v>
      </c>
      <c r="AA120" s="45"/>
    </row>
    <row r="121" spans="1:27" ht="15.75" x14ac:dyDescent="0.2">
      <c r="A121" s="35">
        <f>A120+1</f>
        <v>44137</v>
      </c>
      <c r="B121" s="36">
        <f>SUMIFS(СВЦЭМ!$D$33:$D$776,СВЦЭМ!$A$33:$A$776,$A121,СВЦЭМ!$B$33:$B$776,B$119)+'СЕТ СН'!$H$14+СВЦЭМ!$D$10+'СЕТ СН'!$H$6-'СЕТ СН'!$H$26</f>
        <v>1084.4669552600001</v>
      </c>
      <c r="C121" s="36">
        <f>SUMIFS(СВЦЭМ!$D$33:$D$776,СВЦЭМ!$A$33:$A$776,$A121,СВЦЭМ!$B$33:$B$776,C$119)+'СЕТ СН'!$H$14+СВЦЭМ!$D$10+'СЕТ СН'!$H$6-'СЕТ СН'!$H$26</f>
        <v>1182.67520498</v>
      </c>
      <c r="D121" s="36">
        <f>SUMIFS(СВЦЭМ!$D$33:$D$776,СВЦЭМ!$A$33:$A$776,$A121,СВЦЭМ!$B$33:$B$776,D$119)+'СЕТ СН'!$H$14+СВЦЭМ!$D$10+'СЕТ СН'!$H$6-'СЕТ СН'!$H$26</f>
        <v>1263.33517534</v>
      </c>
      <c r="E121" s="36">
        <f>SUMIFS(СВЦЭМ!$D$33:$D$776,СВЦЭМ!$A$33:$A$776,$A121,СВЦЭМ!$B$33:$B$776,E$119)+'СЕТ СН'!$H$14+СВЦЭМ!$D$10+'СЕТ СН'!$H$6-'СЕТ СН'!$H$26</f>
        <v>1298.3308366100002</v>
      </c>
      <c r="F121" s="36">
        <f>SUMIFS(СВЦЭМ!$D$33:$D$776,СВЦЭМ!$A$33:$A$776,$A121,СВЦЭМ!$B$33:$B$776,F$119)+'СЕТ СН'!$H$14+СВЦЭМ!$D$10+'СЕТ СН'!$H$6-'СЕТ СН'!$H$26</f>
        <v>1306.9754709199999</v>
      </c>
      <c r="G121" s="36">
        <f>SUMIFS(СВЦЭМ!$D$33:$D$776,СВЦЭМ!$A$33:$A$776,$A121,СВЦЭМ!$B$33:$B$776,G$119)+'СЕТ СН'!$H$14+СВЦЭМ!$D$10+'СЕТ СН'!$H$6-'СЕТ СН'!$H$26</f>
        <v>1288.5556529600001</v>
      </c>
      <c r="H121" s="36">
        <f>SUMIFS(СВЦЭМ!$D$33:$D$776,СВЦЭМ!$A$33:$A$776,$A121,СВЦЭМ!$B$33:$B$776,H$119)+'СЕТ СН'!$H$14+СВЦЭМ!$D$10+'СЕТ СН'!$H$6-'СЕТ СН'!$H$26</f>
        <v>1240.5964349799999</v>
      </c>
      <c r="I121" s="36">
        <f>SUMIFS(СВЦЭМ!$D$33:$D$776,СВЦЭМ!$A$33:$A$776,$A121,СВЦЭМ!$B$33:$B$776,I$119)+'СЕТ СН'!$H$14+СВЦЭМ!$D$10+'СЕТ СН'!$H$6-'СЕТ СН'!$H$26</f>
        <v>1165.26876545</v>
      </c>
      <c r="J121" s="36">
        <f>SUMIFS(СВЦЭМ!$D$33:$D$776,СВЦЭМ!$A$33:$A$776,$A121,СВЦЭМ!$B$33:$B$776,J$119)+'СЕТ СН'!$H$14+СВЦЭМ!$D$10+'СЕТ СН'!$H$6-'СЕТ СН'!$H$26</f>
        <v>1140.1535534300001</v>
      </c>
      <c r="K121" s="36">
        <f>SUMIFS(СВЦЭМ!$D$33:$D$776,СВЦЭМ!$A$33:$A$776,$A121,СВЦЭМ!$B$33:$B$776,K$119)+'СЕТ СН'!$H$14+СВЦЭМ!$D$10+'СЕТ СН'!$H$6-'СЕТ СН'!$H$26</f>
        <v>1146.9593396400001</v>
      </c>
      <c r="L121" s="36">
        <f>SUMIFS(СВЦЭМ!$D$33:$D$776,СВЦЭМ!$A$33:$A$776,$A121,СВЦЭМ!$B$33:$B$776,L$119)+'СЕТ СН'!$H$14+СВЦЭМ!$D$10+'СЕТ СН'!$H$6-'СЕТ СН'!$H$26</f>
        <v>1120.2617740000001</v>
      </c>
      <c r="M121" s="36">
        <f>SUMIFS(СВЦЭМ!$D$33:$D$776,СВЦЭМ!$A$33:$A$776,$A121,СВЦЭМ!$B$33:$B$776,M$119)+'СЕТ СН'!$H$14+СВЦЭМ!$D$10+'СЕТ СН'!$H$6-'СЕТ СН'!$H$26</f>
        <v>1076.65292836</v>
      </c>
      <c r="N121" s="36">
        <f>SUMIFS(СВЦЭМ!$D$33:$D$776,СВЦЭМ!$A$33:$A$776,$A121,СВЦЭМ!$B$33:$B$776,N$119)+'СЕТ СН'!$H$14+СВЦЭМ!$D$10+'СЕТ СН'!$H$6-'СЕТ СН'!$H$26</f>
        <v>1073.2445818799999</v>
      </c>
      <c r="O121" s="36">
        <f>SUMIFS(СВЦЭМ!$D$33:$D$776,СВЦЭМ!$A$33:$A$776,$A121,СВЦЭМ!$B$33:$B$776,O$119)+'СЕТ СН'!$H$14+СВЦЭМ!$D$10+'СЕТ СН'!$H$6-'СЕТ СН'!$H$26</f>
        <v>1072.7007535400001</v>
      </c>
      <c r="P121" s="36">
        <f>SUMIFS(СВЦЭМ!$D$33:$D$776,СВЦЭМ!$A$33:$A$776,$A121,СВЦЭМ!$B$33:$B$776,P$119)+'СЕТ СН'!$H$14+СВЦЭМ!$D$10+'СЕТ СН'!$H$6-'СЕТ СН'!$H$26</f>
        <v>1076.6352782700001</v>
      </c>
      <c r="Q121" s="36">
        <f>SUMIFS(СВЦЭМ!$D$33:$D$776,СВЦЭМ!$A$33:$A$776,$A121,СВЦЭМ!$B$33:$B$776,Q$119)+'СЕТ СН'!$H$14+СВЦЭМ!$D$10+'СЕТ СН'!$H$6-'СЕТ СН'!$H$26</f>
        <v>1077.2438248599999</v>
      </c>
      <c r="R121" s="36">
        <f>SUMIFS(СВЦЭМ!$D$33:$D$776,СВЦЭМ!$A$33:$A$776,$A121,СВЦЭМ!$B$33:$B$776,R$119)+'СЕТ СН'!$H$14+СВЦЭМ!$D$10+'СЕТ СН'!$H$6-'СЕТ СН'!$H$26</f>
        <v>1070.6202303499999</v>
      </c>
      <c r="S121" s="36">
        <f>SUMIFS(СВЦЭМ!$D$33:$D$776,СВЦЭМ!$A$33:$A$776,$A121,СВЦЭМ!$B$33:$B$776,S$119)+'СЕТ СН'!$H$14+СВЦЭМ!$D$10+'СЕТ СН'!$H$6-'СЕТ СН'!$H$26</f>
        <v>1053.6093993</v>
      </c>
      <c r="T121" s="36">
        <f>SUMIFS(СВЦЭМ!$D$33:$D$776,СВЦЭМ!$A$33:$A$776,$A121,СВЦЭМ!$B$33:$B$776,T$119)+'СЕТ СН'!$H$14+СВЦЭМ!$D$10+'СЕТ СН'!$H$6-'СЕТ СН'!$H$26</f>
        <v>1026.8768487699999</v>
      </c>
      <c r="U121" s="36">
        <f>SUMIFS(СВЦЭМ!$D$33:$D$776,СВЦЭМ!$A$33:$A$776,$A121,СВЦЭМ!$B$33:$B$776,U$119)+'СЕТ СН'!$H$14+СВЦЭМ!$D$10+'СЕТ СН'!$H$6-'СЕТ СН'!$H$26</f>
        <v>1027.3468523700001</v>
      </c>
      <c r="V121" s="36">
        <f>SUMIFS(СВЦЭМ!$D$33:$D$776,СВЦЭМ!$A$33:$A$776,$A121,СВЦЭМ!$B$33:$B$776,V$119)+'СЕТ СН'!$H$14+СВЦЭМ!$D$10+'СЕТ СН'!$H$6-'СЕТ СН'!$H$26</f>
        <v>1016.8884051399999</v>
      </c>
      <c r="W121" s="36">
        <f>SUMIFS(СВЦЭМ!$D$33:$D$776,СВЦЭМ!$A$33:$A$776,$A121,СВЦЭМ!$B$33:$B$776,W$119)+'СЕТ СН'!$H$14+СВЦЭМ!$D$10+'СЕТ СН'!$H$6-'СЕТ СН'!$H$26</f>
        <v>1036.40848607</v>
      </c>
      <c r="X121" s="36">
        <f>SUMIFS(СВЦЭМ!$D$33:$D$776,СВЦЭМ!$A$33:$A$776,$A121,СВЦЭМ!$B$33:$B$776,X$119)+'СЕТ СН'!$H$14+СВЦЭМ!$D$10+'СЕТ СН'!$H$6-'СЕТ СН'!$H$26</f>
        <v>1045.3149114099999</v>
      </c>
      <c r="Y121" s="36">
        <f>SUMIFS(СВЦЭМ!$D$33:$D$776,СВЦЭМ!$A$33:$A$776,$A121,СВЦЭМ!$B$33:$B$776,Y$119)+'СЕТ СН'!$H$14+СВЦЭМ!$D$10+'СЕТ СН'!$H$6-'СЕТ СН'!$H$26</f>
        <v>1072.8643778600001</v>
      </c>
    </row>
    <row r="122" spans="1:27" ht="15.75" x14ac:dyDescent="0.2">
      <c r="A122" s="35">
        <f t="shared" ref="A122:A150" si="3">A121+1</f>
        <v>44138</v>
      </c>
      <c r="B122" s="36">
        <f>SUMIFS(СВЦЭМ!$D$33:$D$776,СВЦЭМ!$A$33:$A$776,$A122,СВЦЭМ!$B$33:$B$776,B$119)+'СЕТ СН'!$H$14+СВЦЭМ!$D$10+'СЕТ СН'!$H$6-'СЕТ СН'!$H$26</f>
        <v>1136.0736959799999</v>
      </c>
      <c r="C122" s="36">
        <f>SUMIFS(СВЦЭМ!$D$33:$D$776,СВЦЭМ!$A$33:$A$776,$A122,СВЦЭМ!$B$33:$B$776,C$119)+'СЕТ СН'!$H$14+СВЦЭМ!$D$10+'СЕТ СН'!$H$6-'СЕТ СН'!$H$26</f>
        <v>1219.4845029600001</v>
      </c>
      <c r="D122" s="36">
        <f>SUMIFS(СВЦЭМ!$D$33:$D$776,СВЦЭМ!$A$33:$A$776,$A122,СВЦЭМ!$B$33:$B$776,D$119)+'СЕТ СН'!$H$14+СВЦЭМ!$D$10+'СЕТ СН'!$H$6-'СЕТ СН'!$H$26</f>
        <v>1270.40192032</v>
      </c>
      <c r="E122" s="36">
        <f>SUMIFS(СВЦЭМ!$D$33:$D$776,СВЦЭМ!$A$33:$A$776,$A122,СВЦЭМ!$B$33:$B$776,E$119)+'СЕТ СН'!$H$14+СВЦЭМ!$D$10+'СЕТ СН'!$H$6-'СЕТ СН'!$H$26</f>
        <v>1277.5285635900002</v>
      </c>
      <c r="F122" s="36">
        <f>SUMIFS(СВЦЭМ!$D$33:$D$776,СВЦЭМ!$A$33:$A$776,$A122,СВЦЭМ!$B$33:$B$776,F$119)+'СЕТ СН'!$H$14+СВЦЭМ!$D$10+'СЕТ СН'!$H$6-'СЕТ СН'!$H$26</f>
        <v>1276.1983369200002</v>
      </c>
      <c r="G122" s="36">
        <f>SUMIFS(СВЦЭМ!$D$33:$D$776,СВЦЭМ!$A$33:$A$776,$A122,СВЦЭМ!$B$33:$B$776,G$119)+'СЕТ СН'!$H$14+СВЦЭМ!$D$10+'СЕТ СН'!$H$6-'СЕТ СН'!$H$26</f>
        <v>1258.94598526</v>
      </c>
      <c r="H122" s="36">
        <f>SUMIFS(СВЦЭМ!$D$33:$D$776,СВЦЭМ!$A$33:$A$776,$A122,СВЦЭМ!$B$33:$B$776,H$119)+'СЕТ СН'!$H$14+СВЦЭМ!$D$10+'СЕТ СН'!$H$6-'СЕТ СН'!$H$26</f>
        <v>1212.5383953800001</v>
      </c>
      <c r="I122" s="36">
        <f>SUMIFS(СВЦЭМ!$D$33:$D$776,СВЦЭМ!$A$33:$A$776,$A122,СВЦЭМ!$B$33:$B$776,I$119)+'СЕТ СН'!$H$14+СВЦЭМ!$D$10+'СЕТ СН'!$H$6-'СЕТ СН'!$H$26</f>
        <v>1151.5774896</v>
      </c>
      <c r="J122" s="36">
        <f>SUMIFS(СВЦЭМ!$D$33:$D$776,СВЦЭМ!$A$33:$A$776,$A122,СВЦЭМ!$B$33:$B$776,J$119)+'СЕТ СН'!$H$14+СВЦЭМ!$D$10+'СЕТ СН'!$H$6-'СЕТ СН'!$H$26</f>
        <v>1130.13302488</v>
      </c>
      <c r="K122" s="36">
        <f>SUMIFS(СВЦЭМ!$D$33:$D$776,СВЦЭМ!$A$33:$A$776,$A122,СВЦЭМ!$B$33:$B$776,K$119)+'СЕТ СН'!$H$14+СВЦЭМ!$D$10+'СЕТ СН'!$H$6-'СЕТ СН'!$H$26</f>
        <v>1128.9795975500001</v>
      </c>
      <c r="L122" s="36">
        <f>SUMIFS(СВЦЭМ!$D$33:$D$776,СВЦЭМ!$A$33:$A$776,$A122,СВЦЭМ!$B$33:$B$776,L$119)+'СЕТ СН'!$H$14+СВЦЭМ!$D$10+'СЕТ СН'!$H$6-'СЕТ СН'!$H$26</f>
        <v>1103.7791532199999</v>
      </c>
      <c r="M122" s="36">
        <f>SUMIFS(СВЦЭМ!$D$33:$D$776,СВЦЭМ!$A$33:$A$776,$A122,СВЦЭМ!$B$33:$B$776,M$119)+'СЕТ СН'!$H$14+СВЦЭМ!$D$10+'СЕТ СН'!$H$6-'СЕТ СН'!$H$26</f>
        <v>1077.2435594799999</v>
      </c>
      <c r="N122" s="36">
        <f>SUMIFS(СВЦЭМ!$D$33:$D$776,СВЦЭМ!$A$33:$A$776,$A122,СВЦЭМ!$B$33:$B$776,N$119)+'СЕТ СН'!$H$14+СВЦЭМ!$D$10+'СЕТ СН'!$H$6-'СЕТ СН'!$H$26</f>
        <v>1067.2371969200001</v>
      </c>
      <c r="O122" s="36">
        <f>SUMIFS(СВЦЭМ!$D$33:$D$776,СВЦЭМ!$A$33:$A$776,$A122,СВЦЭМ!$B$33:$B$776,O$119)+'СЕТ СН'!$H$14+СВЦЭМ!$D$10+'СЕТ СН'!$H$6-'СЕТ СН'!$H$26</f>
        <v>1074.80624061</v>
      </c>
      <c r="P122" s="36">
        <f>SUMIFS(СВЦЭМ!$D$33:$D$776,СВЦЭМ!$A$33:$A$776,$A122,СВЦЭМ!$B$33:$B$776,P$119)+'СЕТ СН'!$H$14+СВЦЭМ!$D$10+'СЕТ СН'!$H$6-'СЕТ СН'!$H$26</f>
        <v>1080.59232649</v>
      </c>
      <c r="Q122" s="36">
        <f>SUMIFS(СВЦЭМ!$D$33:$D$776,СВЦЭМ!$A$33:$A$776,$A122,СВЦЭМ!$B$33:$B$776,Q$119)+'СЕТ СН'!$H$14+СВЦЭМ!$D$10+'СЕТ СН'!$H$6-'СЕТ СН'!$H$26</f>
        <v>1083.3002838699999</v>
      </c>
      <c r="R122" s="36">
        <f>SUMIFS(СВЦЭМ!$D$33:$D$776,СВЦЭМ!$A$33:$A$776,$A122,СВЦЭМ!$B$33:$B$776,R$119)+'СЕТ СН'!$H$14+СВЦЭМ!$D$10+'СЕТ СН'!$H$6-'СЕТ СН'!$H$26</f>
        <v>1078.6810545000001</v>
      </c>
      <c r="S122" s="36">
        <f>SUMIFS(СВЦЭМ!$D$33:$D$776,СВЦЭМ!$A$33:$A$776,$A122,СВЦЭМ!$B$33:$B$776,S$119)+'СЕТ СН'!$H$14+СВЦЭМ!$D$10+'СЕТ СН'!$H$6-'СЕТ СН'!$H$26</f>
        <v>1087.9547210999999</v>
      </c>
      <c r="T122" s="36">
        <f>SUMIFS(СВЦЭМ!$D$33:$D$776,СВЦЭМ!$A$33:$A$776,$A122,СВЦЭМ!$B$33:$B$776,T$119)+'СЕТ СН'!$H$14+СВЦЭМ!$D$10+'СЕТ СН'!$H$6-'СЕТ СН'!$H$26</f>
        <v>1037.52257192</v>
      </c>
      <c r="U122" s="36">
        <f>SUMIFS(СВЦЭМ!$D$33:$D$776,СВЦЭМ!$A$33:$A$776,$A122,СВЦЭМ!$B$33:$B$776,U$119)+'СЕТ СН'!$H$14+СВЦЭМ!$D$10+'СЕТ СН'!$H$6-'СЕТ СН'!$H$26</f>
        <v>1028.8991955700001</v>
      </c>
      <c r="V122" s="36">
        <f>SUMIFS(СВЦЭМ!$D$33:$D$776,СВЦЭМ!$A$33:$A$776,$A122,СВЦЭМ!$B$33:$B$776,V$119)+'СЕТ СН'!$H$14+СВЦЭМ!$D$10+'СЕТ СН'!$H$6-'СЕТ СН'!$H$26</f>
        <v>1026.39003202</v>
      </c>
      <c r="W122" s="36">
        <f>SUMIFS(СВЦЭМ!$D$33:$D$776,СВЦЭМ!$A$33:$A$776,$A122,СВЦЭМ!$B$33:$B$776,W$119)+'СЕТ СН'!$H$14+СВЦЭМ!$D$10+'СЕТ СН'!$H$6-'СЕТ СН'!$H$26</f>
        <v>1037.4412801799999</v>
      </c>
      <c r="X122" s="36">
        <f>SUMIFS(СВЦЭМ!$D$33:$D$776,СВЦЭМ!$A$33:$A$776,$A122,СВЦЭМ!$B$33:$B$776,X$119)+'СЕТ СН'!$H$14+СВЦЭМ!$D$10+'СЕТ СН'!$H$6-'СЕТ СН'!$H$26</f>
        <v>1075.53968977</v>
      </c>
      <c r="Y122" s="36">
        <f>SUMIFS(СВЦЭМ!$D$33:$D$776,СВЦЭМ!$A$33:$A$776,$A122,СВЦЭМ!$B$33:$B$776,Y$119)+'СЕТ СН'!$H$14+СВЦЭМ!$D$10+'СЕТ СН'!$H$6-'СЕТ СН'!$H$26</f>
        <v>1108.26207931</v>
      </c>
    </row>
    <row r="123" spans="1:27" ht="15.75" x14ac:dyDescent="0.2">
      <c r="A123" s="35">
        <f t="shared" si="3"/>
        <v>44139</v>
      </c>
      <c r="B123" s="36">
        <f>SUMIFS(СВЦЭМ!$D$33:$D$776,СВЦЭМ!$A$33:$A$776,$A123,СВЦЭМ!$B$33:$B$776,B$119)+'СЕТ СН'!$H$14+СВЦЭМ!$D$10+'СЕТ СН'!$H$6-'СЕТ СН'!$H$26</f>
        <v>1100.432636</v>
      </c>
      <c r="C123" s="36">
        <f>SUMIFS(СВЦЭМ!$D$33:$D$776,СВЦЭМ!$A$33:$A$776,$A123,СВЦЭМ!$B$33:$B$776,C$119)+'СЕТ СН'!$H$14+СВЦЭМ!$D$10+'СЕТ СН'!$H$6-'СЕТ СН'!$H$26</f>
        <v>1184.2273927599999</v>
      </c>
      <c r="D123" s="36">
        <f>SUMIFS(СВЦЭМ!$D$33:$D$776,СВЦЭМ!$A$33:$A$776,$A123,СВЦЭМ!$B$33:$B$776,D$119)+'СЕТ СН'!$H$14+СВЦЭМ!$D$10+'СЕТ СН'!$H$6-'СЕТ СН'!$H$26</f>
        <v>1247.68328569</v>
      </c>
      <c r="E123" s="36">
        <f>SUMIFS(СВЦЭМ!$D$33:$D$776,СВЦЭМ!$A$33:$A$776,$A123,СВЦЭМ!$B$33:$B$776,E$119)+'СЕТ СН'!$H$14+СВЦЭМ!$D$10+'СЕТ СН'!$H$6-'СЕТ СН'!$H$26</f>
        <v>1252.8682885999999</v>
      </c>
      <c r="F123" s="36">
        <f>SUMIFS(СВЦЭМ!$D$33:$D$776,СВЦЭМ!$A$33:$A$776,$A123,СВЦЭМ!$B$33:$B$776,F$119)+'СЕТ СН'!$H$14+СВЦЭМ!$D$10+'СЕТ СН'!$H$6-'СЕТ СН'!$H$26</f>
        <v>1243.9865472700001</v>
      </c>
      <c r="G123" s="36">
        <f>SUMIFS(СВЦЭМ!$D$33:$D$776,СВЦЭМ!$A$33:$A$776,$A123,СВЦЭМ!$B$33:$B$776,G$119)+'СЕТ СН'!$H$14+СВЦЭМ!$D$10+'СЕТ СН'!$H$6-'СЕТ СН'!$H$26</f>
        <v>1229.8074679399999</v>
      </c>
      <c r="H123" s="36">
        <f>SUMIFS(СВЦЭМ!$D$33:$D$776,СВЦЭМ!$A$33:$A$776,$A123,СВЦЭМ!$B$33:$B$776,H$119)+'СЕТ СН'!$H$14+СВЦЭМ!$D$10+'СЕТ СН'!$H$6-'СЕТ СН'!$H$26</f>
        <v>1204.70603747</v>
      </c>
      <c r="I123" s="36">
        <f>SUMIFS(СВЦЭМ!$D$33:$D$776,СВЦЭМ!$A$33:$A$776,$A123,СВЦЭМ!$B$33:$B$776,I$119)+'СЕТ СН'!$H$14+СВЦЭМ!$D$10+'СЕТ СН'!$H$6-'СЕТ СН'!$H$26</f>
        <v>1158.2987465200001</v>
      </c>
      <c r="J123" s="36">
        <f>SUMIFS(СВЦЭМ!$D$33:$D$776,СВЦЭМ!$A$33:$A$776,$A123,СВЦЭМ!$B$33:$B$776,J$119)+'СЕТ СН'!$H$14+СВЦЭМ!$D$10+'СЕТ СН'!$H$6-'СЕТ СН'!$H$26</f>
        <v>1124.6790372200001</v>
      </c>
      <c r="K123" s="36">
        <f>SUMIFS(СВЦЭМ!$D$33:$D$776,СВЦЭМ!$A$33:$A$776,$A123,СВЦЭМ!$B$33:$B$776,K$119)+'СЕТ СН'!$H$14+СВЦЭМ!$D$10+'СЕТ СН'!$H$6-'СЕТ СН'!$H$26</f>
        <v>1122.5653467100001</v>
      </c>
      <c r="L123" s="36">
        <f>SUMIFS(СВЦЭМ!$D$33:$D$776,СВЦЭМ!$A$33:$A$776,$A123,СВЦЭМ!$B$33:$B$776,L$119)+'СЕТ СН'!$H$14+СВЦЭМ!$D$10+'СЕТ СН'!$H$6-'СЕТ СН'!$H$26</f>
        <v>1096.3625743299999</v>
      </c>
      <c r="M123" s="36">
        <f>SUMIFS(СВЦЭМ!$D$33:$D$776,СВЦЭМ!$A$33:$A$776,$A123,СВЦЭМ!$B$33:$B$776,M$119)+'СЕТ СН'!$H$14+СВЦЭМ!$D$10+'СЕТ СН'!$H$6-'СЕТ СН'!$H$26</f>
        <v>1052.02027079</v>
      </c>
      <c r="N123" s="36">
        <f>SUMIFS(СВЦЭМ!$D$33:$D$776,СВЦЭМ!$A$33:$A$776,$A123,СВЦЭМ!$B$33:$B$776,N$119)+'СЕТ СН'!$H$14+СВЦЭМ!$D$10+'СЕТ СН'!$H$6-'СЕТ СН'!$H$26</f>
        <v>1033.4576000899999</v>
      </c>
      <c r="O123" s="36">
        <f>SUMIFS(СВЦЭМ!$D$33:$D$776,СВЦЭМ!$A$33:$A$776,$A123,СВЦЭМ!$B$33:$B$776,O$119)+'СЕТ СН'!$H$14+СВЦЭМ!$D$10+'СЕТ СН'!$H$6-'СЕТ СН'!$H$26</f>
        <v>1043.03576561</v>
      </c>
      <c r="P123" s="36">
        <f>SUMIFS(СВЦЭМ!$D$33:$D$776,СВЦЭМ!$A$33:$A$776,$A123,СВЦЭМ!$B$33:$B$776,P$119)+'СЕТ СН'!$H$14+СВЦЭМ!$D$10+'СЕТ СН'!$H$6-'СЕТ СН'!$H$26</f>
        <v>1062.8823674299999</v>
      </c>
      <c r="Q123" s="36">
        <f>SUMIFS(СВЦЭМ!$D$33:$D$776,СВЦЭМ!$A$33:$A$776,$A123,СВЦЭМ!$B$33:$B$776,Q$119)+'СЕТ СН'!$H$14+СВЦЭМ!$D$10+'СЕТ СН'!$H$6-'СЕТ СН'!$H$26</f>
        <v>1063.7254498899999</v>
      </c>
      <c r="R123" s="36">
        <f>SUMIFS(СВЦЭМ!$D$33:$D$776,СВЦЭМ!$A$33:$A$776,$A123,СВЦЭМ!$B$33:$B$776,R$119)+'СЕТ СН'!$H$14+СВЦЭМ!$D$10+'СЕТ СН'!$H$6-'СЕТ СН'!$H$26</f>
        <v>1057.6119299300001</v>
      </c>
      <c r="S123" s="36">
        <f>SUMIFS(СВЦЭМ!$D$33:$D$776,СВЦЭМ!$A$33:$A$776,$A123,СВЦЭМ!$B$33:$B$776,S$119)+'СЕТ СН'!$H$14+СВЦЭМ!$D$10+'СЕТ СН'!$H$6-'СЕТ СН'!$H$26</f>
        <v>1047.2204416100001</v>
      </c>
      <c r="T123" s="36">
        <f>SUMIFS(СВЦЭМ!$D$33:$D$776,СВЦЭМ!$A$33:$A$776,$A123,СВЦЭМ!$B$33:$B$776,T$119)+'СЕТ СН'!$H$14+СВЦЭМ!$D$10+'СЕТ СН'!$H$6-'СЕТ СН'!$H$26</f>
        <v>1055.4022968100001</v>
      </c>
      <c r="U123" s="36">
        <f>SUMIFS(СВЦЭМ!$D$33:$D$776,СВЦЭМ!$A$33:$A$776,$A123,СВЦЭМ!$B$33:$B$776,U$119)+'СЕТ СН'!$H$14+СВЦЭМ!$D$10+'СЕТ СН'!$H$6-'СЕТ СН'!$H$26</f>
        <v>1055.93739538</v>
      </c>
      <c r="V123" s="36">
        <f>SUMIFS(СВЦЭМ!$D$33:$D$776,СВЦЭМ!$A$33:$A$776,$A123,СВЦЭМ!$B$33:$B$776,V$119)+'СЕТ СН'!$H$14+СВЦЭМ!$D$10+'СЕТ СН'!$H$6-'СЕТ СН'!$H$26</f>
        <v>1042.6881454300001</v>
      </c>
      <c r="W123" s="36">
        <f>SUMIFS(СВЦЭМ!$D$33:$D$776,СВЦЭМ!$A$33:$A$776,$A123,СВЦЭМ!$B$33:$B$776,W$119)+'СЕТ СН'!$H$14+СВЦЭМ!$D$10+'СЕТ СН'!$H$6-'СЕТ СН'!$H$26</f>
        <v>1041.9519004900001</v>
      </c>
      <c r="X123" s="36">
        <f>SUMIFS(СВЦЭМ!$D$33:$D$776,СВЦЭМ!$A$33:$A$776,$A123,СВЦЭМ!$B$33:$B$776,X$119)+'СЕТ СН'!$H$14+СВЦЭМ!$D$10+'СЕТ СН'!$H$6-'СЕТ СН'!$H$26</f>
        <v>1044.8886001799999</v>
      </c>
      <c r="Y123" s="36">
        <f>SUMIFS(СВЦЭМ!$D$33:$D$776,СВЦЭМ!$A$33:$A$776,$A123,СВЦЭМ!$B$33:$B$776,Y$119)+'СЕТ СН'!$H$14+СВЦЭМ!$D$10+'СЕТ СН'!$H$6-'СЕТ СН'!$H$26</f>
        <v>1073.8189325400001</v>
      </c>
    </row>
    <row r="124" spans="1:27" ht="15.75" x14ac:dyDescent="0.2">
      <c r="A124" s="35">
        <f t="shared" si="3"/>
        <v>44140</v>
      </c>
      <c r="B124" s="36">
        <f>SUMIFS(СВЦЭМ!$D$33:$D$776,СВЦЭМ!$A$33:$A$776,$A124,СВЦЭМ!$B$33:$B$776,B$119)+'СЕТ СН'!$H$14+СВЦЭМ!$D$10+'СЕТ СН'!$H$6-'СЕТ СН'!$H$26</f>
        <v>1065.01949296</v>
      </c>
      <c r="C124" s="36">
        <f>SUMIFS(СВЦЭМ!$D$33:$D$776,СВЦЭМ!$A$33:$A$776,$A124,СВЦЭМ!$B$33:$B$776,C$119)+'СЕТ СН'!$H$14+СВЦЭМ!$D$10+'СЕТ СН'!$H$6-'СЕТ СН'!$H$26</f>
        <v>1139.8528351</v>
      </c>
      <c r="D124" s="36">
        <f>SUMIFS(СВЦЭМ!$D$33:$D$776,СВЦЭМ!$A$33:$A$776,$A124,СВЦЭМ!$B$33:$B$776,D$119)+'СЕТ СН'!$H$14+СВЦЭМ!$D$10+'СЕТ СН'!$H$6-'СЕТ СН'!$H$26</f>
        <v>1192.27143222</v>
      </c>
      <c r="E124" s="36">
        <f>SUMIFS(СВЦЭМ!$D$33:$D$776,СВЦЭМ!$A$33:$A$776,$A124,СВЦЭМ!$B$33:$B$776,E$119)+'СЕТ СН'!$H$14+СВЦЭМ!$D$10+'СЕТ СН'!$H$6-'СЕТ СН'!$H$26</f>
        <v>1192.2506800799999</v>
      </c>
      <c r="F124" s="36">
        <f>SUMIFS(СВЦЭМ!$D$33:$D$776,СВЦЭМ!$A$33:$A$776,$A124,СВЦЭМ!$B$33:$B$776,F$119)+'СЕТ СН'!$H$14+СВЦЭМ!$D$10+'СЕТ СН'!$H$6-'СЕТ СН'!$H$26</f>
        <v>1195.38191822</v>
      </c>
      <c r="G124" s="36">
        <f>SUMIFS(СВЦЭМ!$D$33:$D$776,СВЦЭМ!$A$33:$A$776,$A124,СВЦЭМ!$B$33:$B$776,G$119)+'СЕТ СН'!$H$14+СВЦЭМ!$D$10+'СЕТ СН'!$H$6-'СЕТ СН'!$H$26</f>
        <v>1187.3013444200001</v>
      </c>
      <c r="H124" s="36">
        <f>SUMIFS(СВЦЭМ!$D$33:$D$776,СВЦЭМ!$A$33:$A$776,$A124,СВЦЭМ!$B$33:$B$776,H$119)+'СЕТ СН'!$H$14+СВЦЭМ!$D$10+'СЕТ СН'!$H$6-'СЕТ СН'!$H$26</f>
        <v>1169.4198295900001</v>
      </c>
      <c r="I124" s="36">
        <f>SUMIFS(СВЦЭМ!$D$33:$D$776,СВЦЭМ!$A$33:$A$776,$A124,СВЦЭМ!$B$33:$B$776,I$119)+'СЕТ СН'!$H$14+СВЦЭМ!$D$10+'СЕТ СН'!$H$6-'СЕТ СН'!$H$26</f>
        <v>1182.0147068700001</v>
      </c>
      <c r="J124" s="36">
        <f>SUMIFS(СВЦЭМ!$D$33:$D$776,СВЦЭМ!$A$33:$A$776,$A124,СВЦЭМ!$B$33:$B$776,J$119)+'СЕТ СН'!$H$14+СВЦЭМ!$D$10+'СЕТ СН'!$H$6-'СЕТ СН'!$H$26</f>
        <v>1166.8869683600001</v>
      </c>
      <c r="K124" s="36">
        <f>SUMIFS(СВЦЭМ!$D$33:$D$776,СВЦЭМ!$A$33:$A$776,$A124,СВЦЭМ!$B$33:$B$776,K$119)+'СЕТ СН'!$H$14+СВЦЭМ!$D$10+'СЕТ СН'!$H$6-'СЕТ СН'!$H$26</f>
        <v>1161.5225789900001</v>
      </c>
      <c r="L124" s="36">
        <f>SUMIFS(СВЦЭМ!$D$33:$D$776,СВЦЭМ!$A$33:$A$776,$A124,СВЦЭМ!$B$33:$B$776,L$119)+'СЕТ СН'!$H$14+СВЦЭМ!$D$10+'СЕТ СН'!$H$6-'СЕТ СН'!$H$26</f>
        <v>1146.67829712</v>
      </c>
      <c r="M124" s="36">
        <f>SUMIFS(СВЦЭМ!$D$33:$D$776,СВЦЭМ!$A$33:$A$776,$A124,СВЦЭМ!$B$33:$B$776,M$119)+'СЕТ СН'!$H$14+СВЦЭМ!$D$10+'СЕТ СН'!$H$6-'СЕТ СН'!$H$26</f>
        <v>1100.28852708</v>
      </c>
      <c r="N124" s="36">
        <f>SUMIFS(СВЦЭМ!$D$33:$D$776,СВЦЭМ!$A$33:$A$776,$A124,СВЦЭМ!$B$33:$B$776,N$119)+'СЕТ СН'!$H$14+СВЦЭМ!$D$10+'СЕТ СН'!$H$6-'СЕТ СН'!$H$26</f>
        <v>1072.4376549200001</v>
      </c>
      <c r="O124" s="36">
        <f>SUMIFS(СВЦЭМ!$D$33:$D$776,СВЦЭМ!$A$33:$A$776,$A124,СВЦЭМ!$B$33:$B$776,O$119)+'СЕТ СН'!$H$14+СВЦЭМ!$D$10+'СЕТ СН'!$H$6-'СЕТ СН'!$H$26</f>
        <v>1079.1199401599999</v>
      </c>
      <c r="P124" s="36">
        <f>SUMIFS(СВЦЭМ!$D$33:$D$776,СВЦЭМ!$A$33:$A$776,$A124,СВЦЭМ!$B$33:$B$776,P$119)+'СЕТ СН'!$H$14+СВЦЭМ!$D$10+'СЕТ СН'!$H$6-'СЕТ СН'!$H$26</f>
        <v>1080.7189472299999</v>
      </c>
      <c r="Q124" s="36">
        <f>SUMIFS(СВЦЭМ!$D$33:$D$776,СВЦЭМ!$A$33:$A$776,$A124,СВЦЭМ!$B$33:$B$776,Q$119)+'СЕТ СН'!$H$14+СВЦЭМ!$D$10+'СЕТ СН'!$H$6-'СЕТ СН'!$H$26</f>
        <v>1084.07223133</v>
      </c>
      <c r="R124" s="36">
        <f>SUMIFS(СВЦЭМ!$D$33:$D$776,СВЦЭМ!$A$33:$A$776,$A124,СВЦЭМ!$B$33:$B$776,R$119)+'СЕТ СН'!$H$14+СВЦЭМ!$D$10+'СЕТ СН'!$H$6-'СЕТ СН'!$H$26</f>
        <v>1077.62724895</v>
      </c>
      <c r="S124" s="36">
        <f>SUMIFS(СВЦЭМ!$D$33:$D$776,СВЦЭМ!$A$33:$A$776,$A124,СВЦЭМ!$B$33:$B$776,S$119)+'СЕТ СН'!$H$14+СВЦЭМ!$D$10+'СЕТ СН'!$H$6-'СЕТ СН'!$H$26</f>
        <v>1071.13660183</v>
      </c>
      <c r="T124" s="36">
        <f>SUMIFS(СВЦЭМ!$D$33:$D$776,СВЦЭМ!$A$33:$A$776,$A124,СВЦЭМ!$B$33:$B$776,T$119)+'СЕТ СН'!$H$14+СВЦЭМ!$D$10+'СЕТ СН'!$H$6-'СЕТ СН'!$H$26</f>
        <v>1018.9531528499999</v>
      </c>
      <c r="U124" s="36">
        <f>SUMIFS(СВЦЭМ!$D$33:$D$776,СВЦЭМ!$A$33:$A$776,$A124,СВЦЭМ!$B$33:$B$776,U$119)+'СЕТ СН'!$H$14+СВЦЭМ!$D$10+'СЕТ СН'!$H$6-'СЕТ СН'!$H$26</f>
        <v>1014.6353870199999</v>
      </c>
      <c r="V124" s="36">
        <f>SUMIFS(СВЦЭМ!$D$33:$D$776,СВЦЭМ!$A$33:$A$776,$A124,СВЦЭМ!$B$33:$B$776,V$119)+'СЕТ СН'!$H$14+СВЦЭМ!$D$10+'СЕТ СН'!$H$6-'СЕТ СН'!$H$26</f>
        <v>1036.06007073</v>
      </c>
      <c r="W124" s="36">
        <f>SUMIFS(СВЦЭМ!$D$33:$D$776,СВЦЭМ!$A$33:$A$776,$A124,СВЦЭМ!$B$33:$B$776,W$119)+'СЕТ СН'!$H$14+СВЦЭМ!$D$10+'СЕТ СН'!$H$6-'СЕТ СН'!$H$26</f>
        <v>1070.01476411</v>
      </c>
      <c r="X124" s="36">
        <f>SUMIFS(СВЦЭМ!$D$33:$D$776,СВЦЭМ!$A$33:$A$776,$A124,СВЦЭМ!$B$33:$B$776,X$119)+'СЕТ СН'!$H$14+СВЦЭМ!$D$10+'СЕТ СН'!$H$6-'СЕТ СН'!$H$26</f>
        <v>1082.3078489700001</v>
      </c>
      <c r="Y124" s="36">
        <f>SUMIFS(СВЦЭМ!$D$33:$D$776,СВЦЭМ!$A$33:$A$776,$A124,СВЦЭМ!$B$33:$B$776,Y$119)+'СЕТ СН'!$H$14+СВЦЭМ!$D$10+'СЕТ СН'!$H$6-'СЕТ СН'!$H$26</f>
        <v>1121.48662835</v>
      </c>
    </row>
    <row r="125" spans="1:27" ht="15.75" x14ac:dyDescent="0.2">
      <c r="A125" s="35">
        <f t="shared" si="3"/>
        <v>44141</v>
      </c>
      <c r="B125" s="36">
        <f>SUMIFS(СВЦЭМ!$D$33:$D$776,СВЦЭМ!$A$33:$A$776,$A125,СВЦЭМ!$B$33:$B$776,B$119)+'СЕТ СН'!$H$14+СВЦЭМ!$D$10+'СЕТ СН'!$H$6-'СЕТ СН'!$H$26</f>
        <v>1101.82288608</v>
      </c>
      <c r="C125" s="36">
        <f>SUMIFS(СВЦЭМ!$D$33:$D$776,СВЦЭМ!$A$33:$A$776,$A125,СВЦЭМ!$B$33:$B$776,C$119)+'СЕТ СН'!$H$14+СВЦЭМ!$D$10+'СЕТ СН'!$H$6-'СЕТ СН'!$H$26</f>
        <v>1175.1441556100001</v>
      </c>
      <c r="D125" s="36">
        <f>SUMIFS(СВЦЭМ!$D$33:$D$776,СВЦЭМ!$A$33:$A$776,$A125,СВЦЭМ!$B$33:$B$776,D$119)+'СЕТ СН'!$H$14+СВЦЭМ!$D$10+'СЕТ СН'!$H$6-'СЕТ СН'!$H$26</f>
        <v>1232.0845482100001</v>
      </c>
      <c r="E125" s="36">
        <f>SUMIFS(СВЦЭМ!$D$33:$D$776,СВЦЭМ!$A$33:$A$776,$A125,СВЦЭМ!$B$33:$B$776,E$119)+'СЕТ СН'!$H$14+СВЦЭМ!$D$10+'СЕТ СН'!$H$6-'СЕТ СН'!$H$26</f>
        <v>1234.4881432</v>
      </c>
      <c r="F125" s="36">
        <f>SUMIFS(СВЦЭМ!$D$33:$D$776,СВЦЭМ!$A$33:$A$776,$A125,СВЦЭМ!$B$33:$B$776,F$119)+'СЕТ СН'!$H$14+СВЦЭМ!$D$10+'СЕТ СН'!$H$6-'СЕТ СН'!$H$26</f>
        <v>1236.1476294700001</v>
      </c>
      <c r="G125" s="36">
        <f>SUMIFS(СВЦЭМ!$D$33:$D$776,СВЦЭМ!$A$33:$A$776,$A125,СВЦЭМ!$B$33:$B$776,G$119)+'СЕТ СН'!$H$14+СВЦЭМ!$D$10+'СЕТ СН'!$H$6-'СЕТ СН'!$H$26</f>
        <v>1226.0369456400001</v>
      </c>
      <c r="H125" s="36">
        <f>SUMIFS(СВЦЭМ!$D$33:$D$776,СВЦЭМ!$A$33:$A$776,$A125,СВЦЭМ!$B$33:$B$776,H$119)+'СЕТ СН'!$H$14+СВЦЭМ!$D$10+'СЕТ СН'!$H$6-'СЕТ СН'!$H$26</f>
        <v>1199.7467021699999</v>
      </c>
      <c r="I125" s="36">
        <f>SUMIFS(СВЦЭМ!$D$33:$D$776,СВЦЭМ!$A$33:$A$776,$A125,СВЦЭМ!$B$33:$B$776,I$119)+'СЕТ СН'!$H$14+СВЦЭМ!$D$10+'СЕТ СН'!$H$6-'СЕТ СН'!$H$26</f>
        <v>1203.6772130900001</v>
      </c>
      <c r="J125" s="36">
        <f>SUMIFS(СВЦЭМ!$D$33:$D$776,СВЦЭМ!$A$33:$A$776,$A125,СВЦЭМ!$B$33:$B$776,J$119)+'СЕТ СН'!$H$14+СВЦЭМ!$D$10+'СЕТ СН'!$H$6-'СЕТ СН'!$H$26</f>
        <v>1196.9202084200001</v>
      </c>
      <c r="K125" s="36">
        <f>SUMIFS(СВЦЭМ!$D$33:$D$776,СВЦЭМ!$A$33:$A$776,$A125,СВЦЭМ!$B$33:$B$776,K$119)+'СЕТ СН'!$H$14+СВЦЭМ!$D$10+'СЕТ СН'!$H$6-'СЕТ СН'!$H$26</f>
        <v>1184.28558748</v>
      </c>
      <c r="L125" s="36">
        <f>SUMIFS(СВЦЭМ!$D$33:$D$776,СВЦЭМ!$A$33:$A$776,$A125,СВЦЭМ!$B$33:$B$776,L$119)+'СЕТ СН'!$H$14+СВЦЭМ!$D$10+'СЕТ СН'!$H$6-'СЕТ СН'!$H$26</f>
        <v>1163.66809962</v>
      </c>
      <c r="M125" s="36">
        <f>SUMIFS(СВЦЭМ!$D$33:$D$776,СВЦЭМ!$A$33:$A$776,$A125,СВЦЭМ!$B$33:$B$776,M$119)+'СЕТ СН'!$H$14+СВЦЭМ!$D$10+'СЕТ СН'!$H$6-'СЕТ СН'!$H$26</f>
        <v>1133.9125985200001</v>
      </c>
      <c r="N125" s="36">
        <f>SUMIFS(СВЦЭМ!$D$33:$D$776,СВЦЭМ!$A$33:$A$776,$A125,СВЦЭМ!$B$33:$B$776,N$119)+'СЕТ СН'!$H$14+СВЦЭМ!$D$10+'СЕТ СН'!$H$6-'СЕТ СН'!$H$26</f>
        <v>1089.4867790999999</v>
      </c>
      <c r="O125" s="36">
        <f>SUMIFS(СВЦЭМ!$D$33:$D$776,СВЦЭМ!$A$33:$A$776,$A125,СВЦЭМ!$B$33:$B$776,O$119)+'СЕТ СН'!$H$14+СВЦЭМ!$D$10+'СЕТ СН'!$H$6-'СЕТ СН'!$H$26</f>
        <v>1077.8460191300001</v>
      </c>
      <c r="P125" s="36">
        <f>SUMIFS(СВЦЭМ!$D$33:$D$776,СВЦЭМ!$A$33:$A$776,$A125,СВЦЭМ!$B$33:$B$776,P$119)+'СЕТ СН'!$H$14+СВЦЭМ!$D$10+'СЕТ СН'!$H$6-'СЕТ СН'!$H$26</f>
        <v>1083.06800215</v>
      </c>
      <c r="Q125" s="36">
        <f>SUMIFS(СВЦЭМ!$D$33:$D$776,СВЦЭМ!$A$33:$A$776,$A125,СВЦЭМ!$B$33:$B$776,Q$119)+'СЕТ СН'!$H$14+СВЦЭМ!$D$10+'СЕТ СН'!$H$6-'СЕТ СН'!$H$26</f>
        <v>1094.7379843399999</v>
      </c>
      <c r="R125" s="36">
        <f>SUMIFS(СВЦЭМ!$D$33:$D$776,СВЦЭМ!$A$33:$A$776,$A125,СВЦЭМ!$B$33:$B$776,R$119)+'СЕТ СН'!$H$14+СВЦЭМ!$D$10+'СЕТ СН'!$H$6-'СЕТ СН'!$H$26</f>
        <v>1089.1748567100001</v>
      </c>
      <c r="S125" s="36">
        <f>SUMIFS(СВЦЭМ!$D$33:$D$776,СВЦЭМ!$A$33:$A$776,$A125,СВЦЭМ!$B$33:$B$776,S$119)+'СЕТ СН'!$H$14+СВЦЭМ!$D$10+'СЕТ СН'!$H$6-'СЕТ СН'!$H$26</f>
        <v>1080.5530396900001</v>
      </c>
      <c r="T125" s="36">
        <f>SUMIFS(СВЦЭМ!$D$33:$D$776,СВЦЭМ!$A$33:$A$776,$A125,СВЦЭМ!$B$33:$B$776,T$119)+'СЕТ СН'!$H$14+СВЦЭМ!$D$10+'СЕТ СН'!$H$6-'СЕТ СН'!$H$26</f>
        <v>1041.6567188500001</v>
      </c>
      <c r="U125" s="36">
        <f>SUMIFS(СВЦЭМ!$D$33:$D$776,СВЦЭМ!$A$33:$A$776,$A125,СВЦЭМ!$B$33:$B$776,U$119)+'СЕТ СН'!$H$14+СВЦЭМ!$D$10+'СЕТ СН'!$H$6-'СЕТ СН'!$H$26</f>
        <v>1041.3428093800001</v>
      </c>
      <c r="V125" s="36">
        <f>SUMIFS(СВЦЭМ!$D$33:$D$776,СВЦЭМ!$A$33:$A$776,$A125,СВЦЭМ!$B$33:$B$776,V$119)+'СЕТ СН'!$H$14+СВЦЭМ!$D$10+'СЕТ СН'!$H$6-'СЕТ СН'!$H$26</f>
        <v>1052.4107116299999</v>
      </c>
      <c r="W125" s="36">
        <f>SUMIFS(СВЦЭМ!$D$33:$D$776,СВЦЭМ!$A$33:$A$776,$A125,СВЦЭМ!$B$33:$B$776,W$119)+'СЕТ СН'!$H$14+СВЦЭМ!$D$10+'СЕТ СН'!$H$6-'СЕТ СН'!$H$26</f>
        <v>1086.3873570600001</v>
      </c>
      <c r="X125" s="36">
        <f>SUMIFS(СВЦЭМ!$D$33:$D$776,СВЦЭМ!$A$33:$A$776,$A125,СВЦЭМ!$B$33:$B$776,X$119)+'СЕТ СН'!$H$14+СВЦЭМ!$D$10+'СЕТ СН'!$H$6-'СЕТ СН'!$H$26</f>
        <v>1098.0251310900001</v>
      </c>
      <c r="Y125" s="36">
        <f>SUMIFS(СВЦЭМ!$D$33:$D$776,СВЦЭМ!$A$33:$A$776,$A125,СВЦЭМ!$B$33:$B$776,Y$119)+'СЕТ СН'!$H$14+СВЦЭМ!$D$10+'СЕТ СН'!$H$6-'СЕТ СН'!$H$26</f>
        <v>1123.4999319900001</v>
      </c>
    </row>
    <row r="126" spans="1:27" ht="15.75" x14ac:dyDescent="0.2">
      <c r="A126" s="35">
        <f t="shared" si="3"/>
        <v>44142</v>
      </c>
      <c r="B126" s="36">
        <f>SUMIFS(СВЦЭМ!$D$33:$D$776,СВЦЭМ!$A$33:$A$776,$A126,СВЦЭМ!$B$33:$B$776,B$119)+'СЕТ СН'!$H$14+СВЦЭМ!$D$10+'СЕТ СН'!$H$6-'СЕТ СН'!$H$26</f>
        <v>1128.04391513</v>
      </c>
      <c r="C126" s="36">
        <f>SUMIFS(СВЦЭМ!$D$33:$D$776,СВЦЭМ!$A$33:$A$776,$A126,СВЦЭМ!$B$33:$B$776,C$119)+'СЕТ СН'!$H$14+СВЦЭМ!$D$10+'СЕТ СН'!$H$6-'СЕТ СН'!$H$26</f>
        <v>1199.5264822700001</v>
      </c>
      <c r="D126" s="36">
        <f>SUMIFS(СВЦЭМ!$D$33:$D$776,СВЦЭМ!$A$33:$A$776,$A126,СВЦЭМ!$B$33:$B$776,D$119)+'СЕТ СН'!$H$14+СВЦЭМ!$D$10+'СЕТ СН'!$H$6-'СЕТ СН'!$H$26</f>
        <v>1264.1523670199999</v>
      </c>
      <c r="E126" s="36">
        <f>SUMIFS(СВЦЭМ!$D$33:$D$776,СВЦЭМ!$A$33:$A$776,$A126,СВЦЭМ!$B$33:$B$776,E$119)+'СЕТ СН'!$H$14+СВЦЭМ!$D$10+'СЕТ СН'!$H$6-'СЕТ СН'!$H$26</f>
        <v>1275.1578619200002</v>
      </c>
      <c r="F126" s="36">
        <f>SUMIFS(СВЦЭМ!$D$33:$D$776,СВЦЭМ!$A$33:$A$776,$A126,СВЦЭМ!$B$33:$B$776,F$119)+'СЕТ СН'!$H$14+СВЦЭМ!$D$10+'СЕТ СН'!$H$6-'СЕТ СН'!$H$26</f>
        <v>1265.78501463</v>
      </c>
      <c r="G126" s="36">
        <f>SUMIFS(СВЦЭМ!$D$33:$D$776,СВЦЭМ!$A$33:$A$776,$A126,СВЦЭМ!$B$33:$B$776,G$119)+'СЕТ СН'!$H$14+СВЦЭМ!$D$10+'СЕТ СН'!$H$6-'СЕТ СН'!$H$26</f>
        <v>1255.27209623</v>
      </c>
      <c r="H126" s="36">
        <f>SUMIFS(СВЦЭМ!$D$33:$D$776,СВЦЭМ!$A$33:$A$776,$A126,СВЦЭМ!$B$33:$B$776,H$119)+'СЕТ СН'!$H$14+СВЦЭМ!$D$10+'СЕТ СН'!$H$6-'СЕТ СН'!$H$26</f>
        <v>1238.96273602</v>
      </c>
      <c r="I126" s="36">
        <f>SUMIFS(СВЦЭМ!$D$33:$D$776,СВЦЭМ!$A$33:$A$776,$A126,СВЦЭМ!$B$33:$B$776,I$119)+'СЕТ СН'!$H$14+СВЦЭМ!$D$10+'СЕТ СН'!$H$6-'СЕТ СН'!$H$26</f>
        <v>1191.6220556999999</v>
      </c>
      <c r="J126" s="36">
        <f>SUMIFS(СВЦЭМ!$D$33:$D$776,СВЦЭМ!$A$33:$A$776,$A126,СВЦЭМ!$B$33:$B$776,J$119)+'СЕТ СН'!$H$14+СВЦЭМ!$D$10+'СЕТ СН'!$H$6-'СЕТ СН'!$H$26</f>
        <v>1153.9276444300001</v>
      </c>
      <c r="K126" s="36">
        <f>SUMIFS(СВЦЭМ!$D$33:$D$776,СВЦЭМ!$A$33:$A$776,$A126,СВЦЭМ!$B$33:$B$776,K$119)+'СЕТ СН'!$H$14+СВЦЭМ!$D$10+'СЕТ СН'!$H$6-'СЕТ СН'!$H$26</f>
        <v>1130.1708198199999</v>
      </c>
      <c r="L126" s="36">
        <f>SUMIFS(СВЦЭМ!$D$33:$D$776,СВЦЭМ!$A$33:$A$776,$A126,СВЦЭМ!$B$33:$B$776,L$119)+'СЕТ СН'!$H$14+СВЦЭМ!$D$10+'СЕТ СН'!$H$6-'СЕТ СН'!$H$26</f>
        <v>1102.4489824100001</v>
      </c>
      <c r="M126" s="36">
        <f>SUMIFS(СВЦЭМ!$D$33:$D$776,СВЦЭМ!$A$33:$A$776,$A126,СВЦЭМ!$B$33:$B$776,M$119)+'СЕТ СН'!$H$14+СВЦЭМ!$D$10+'СЕТ СН'!$H$6-'СЕТ СН'!$H$26</f>
        <v>1064.46222764</v>
      </c>
      <c r="N126" s="36">
        <f>SUMIFS(СВЦЭМ!$D$33:$D$776,СВЦЭМ!$A$33:$A$776,$A126,СВЦЭМ!$B$33:$B$776,N$119)+'СЕТ СН'!$H$14+СВЦЭМ!$D$10+'СЕТ СН'!$H$6-'СЕТ СН'!$H$26</f>
        <v>1048.75505262</v>
      </c>
      <c r="O126" s="36">
        <f>SUMIFS(СВЦЭМ!$D$33:$D$776,СВЦЭМ!$A$33:$A$776,$A126,СВЦЭМ!$B$33:$B$776,O$119)+'СЕТ СН'!$H$14+СВЦЭМ!$D$10+'СЕТ СН'!$H$6-'СЕТ СН'!$H$26</f>
        <v>1061.71973106</v>
      </c>
      <c r="P126" s="36">
        <f>SUMIFS(СВЦЭМ!$D$33:$D$776,СВЦЭМ!$A$33:$A$776,$A126,СВЦЭМ!$B$33:$B$776,P$119)+'СЕТ СН'!$H$14+СВЦЭМ!$D$10+'СЕТ СН'!$H$6-'СЕТ СН'!$H$26</f>
        <v>1062.08248873</v>
      </c>
      <c r="Q126" s="36">
        <f>SUMIFS(СВЦЭМ!$D$33:$D$776,СВЦЭМ!$A$33:$A$776,$A126,СВЦЭМ!$B$33:$B$776,Q$119)+'СЕТ СН'!$H$14+СВЦЭМ!$D$10+'СЕТ СН'!$H$6-'СЕТ СН'!$H$26</f>
        <v>1055.1112755300001</v>
      </c>
      <c r="R126" s="36">
        <f>SUMIFS(СВЦЭМ!$D$33:$D$776,СВЦЭМ!$A$33:$A$776,$A126,СВЦЭМ!$B$33:$B$776,R$119)+'СЕТ СН'!$H$14+СВЦЭМ!$D$10+'СЕТ СН'!$H$6-'СЕТ СН'!$H$26</f>
        <v>1043.34659648</v>
      </c>
      <c r="S126" s="36">
        <f>SUMIFS(СВЦЭМ!$D$33:$D$776,СВЦЭМ!$A$33:$A$776,$A126,СВЦЭМ!$B$33:$B$776,S$119)+'СЕТ СН'!$H$14+СВЦЭМ!$D$10+'СЕТ СН'!$H$6-'СЕТ СН'!$H$26</f>
        <v>1039.65758942</v>
      </c>
      <c r="T126" s="36">
        <f>SUMIFS(СВЦЭМ!$D$33:$D$776,СВЦЭМ!$A$33:$A$776,$A126,СВЦЭМ!$B$33:$B$776,T$119)+'СЕТ СН'!$H$14+СВЦЭМ!$D$10+'СЕТ СН'!$H$6-'СЕТ СН'!$H$26</f>
        <v>1018.5309193099999</v>
      </c>
      <c r="U126" s="36">
        <f>SUMIFS(СВЦЭМ!$D$33:$D$776,СВЦЭМ!$A$33:$A$776,$A126,СВЦЭМ!$B$33:$B$776,U$119)+'СЕТ СН'!$H$14+СВЦЭМ!$D$10+'СЕТ СН'!$H$6-'СЕТ СН'!$H$26</f>
        <v>1023.80388826</v>
      </c>
      <c r="V126" s="36">
        <f>SUMIFS(СВЦЭМ!$D$33:$D$776,СВЦЭМ!$A$33:$A$776,$A126,СВЦЭМ!$B$33:$B$776,V$119)+'СЕТ СН'!$H$14+СВЦЭМ!$D$10+'СЕТ СН'!$H$6-'СЕТ СН'!$H$26</f>
        <v>1036.6074253300001</v>
      </c>
      <c r="W126" s="36">
        <f>SUMIFS(СВЦЭМ!$D$33:$D$776,СВЦЭМ!$A$33:$A$776,$A126,СВЦЭМ!$B$33:$B$776,W$119)+'СЕТ СН'!$H$14+СВЦЭМ!$D$10+'СЕТ СН'!$H$6-'СЕТ СН'!$H$26</f>
        <v>1044.22081858</v>
      </c>
      <c r="X126" s="36">
        <f>SUMIFS(СВЦЭМ!$D$33:$D$776,СВЦЭМ!$A$33:$A$776,$A126,СВЦЭМ!$B$33:$B$776,X$119)+'СЕТ СН'!$H$14+СВЦЭМ!$D$10+'СЕТ СН'!$H$6-'СЕТ СН'!$H$26</f>
        <v>1054.09878413</v>
      </c>
      <c r="Y126" s="36">
        <f>SUMIFS(СВЦЭМ!$D$33:$D$776,СВЦЭМ!$A$33:$A$776,$A126,СВЦЭМ!$B$33:$B$776,Y$119)+'СЕТ СН'!$H$14+СВЦЭМ!$D$10+'СЕТ СН'!$H$6-'СЕТ СН'!$H$26</f>
        <v>1084.53924198</v>
      </c>
    </row>
    <row r="127" spans="1:27" ht="15.75" x14ac:dyDescent="0.2">
      <c r="A127" s="35">
        <f t="shared" si="3"/>
        <v>44143</v>
      </c>
      <c r="B127" s="36">
        <f>SUMIFS(СВЦЭМ!$D$33:$D$776,СВЦЭМ!$A$33:$A$776,$A127,СВЦЭМ!$B$33:$B$776,B$119)+'СЕТ СН'!$H$14+СВЦЭМ!$D$10+'СЕТ СН'!$H$6-'СЕТ СН'!$H$26</f>
        <v>1130.40419389</v>
      </c>
      <c r="C127" s="36">
        <f>SUMIFS(СВЦЭМ!$D$33:$D$776,СВЦЭМ!$A$33:$A$776,$A127,СВЦЭМ!$B$33:$B$776,C$119)+'СЕТ СН'!$H$14+СВЦЭМ!$D$10+'СЕТ СН'!$H$6-'СЕТ СН'!$H$26</f>
        <v>1212.66069621</v>
      </c>
      <c r="D127" s="36">
        <f>SUMIFS(СВЦЭМ!$D$33:$D$776,СВЦЭМ!$A$33:$A$776,$A127,СВЦЭМ!$B$33:$B$776,D$119)+'СЕТ СН'!$H$14+СВЦЭМ!$D$10+'СЕТ СН'!$H$6-'СЕТ СН'!$H$26</f>
        <v>1277.1432443600002</v>
      </c>
      <c r="E127" s="36">
        <f>SUMIFS(СВЦЭМ!$D$33:$D$776,СВЦЭМ!$A$33:$A$776,$A127,СВЦЭМ!$B$33:$B$776,E$119)+'СЕТ СН'!$H$14+СВЦЭМ!$D$10+'СЕТ СН'!$H$6-'СЕТ СН'!$H$26</f>
        <v>1290.43517292</v>
      </c>
      <c r="F127" s="36">
        <f>SUMIFS(СВЦЭМ!$D$33:$D$776,СВЦЭМ!$A$33:$A$776,$A127,СВЦЭМ!$B$33:$B$776,F$119)+'СЕТ СН'!$H$14+СВЦЭМ!$D$10+'СЕТ СН'!$H$6-'СЕТ СН'!$H$26</f>
        <v>1285.5116760100002</v>
      </c>
      <c r="G127" s="36">
        <f>SUMIFS(СВЦЭМ!$D$33:$D$776,СВЦЭМ!$A$33:$A$776,$A127,СВЦЭМ!$B$33:$B$776,G$119)+'СЕТ СН'!$H$14+СВЦЭМ!$D$10+'СЕТ СН'!$H$6-'СЕТ СН'!$H$26</f>
        <v>1284.5971229500001</v>
      </c>
      <c r="H127" s="36">
        <f>SUMIFS(СВЦЭМ!$D$33:$D$776,СВЦЭМ!$A$33:$A$776,$A127,СВЦЭМ!$B$33:$B$776,H$119)+'СЕТ СН'!$H$14+СВЦЭМ!$D$10+'СЕТ СН'!$H$6-'СЕТ СН'!$H$26</f>
        <v>1268.11337467</v>
      </c>
      <c r="I127" s="36">
        <f>SUMIFS(СВЦЭМ!$D$33:$D$776,СВЦЭМ!$A$33:$A$776,$A127,СВЦЭМ!$B$33:$B$776,I$119)+'СЕТ СН'!$H$14+СВЦЭМ!$D$10+'СЕТ СН'!$H$6-'СЕТ СН'!$H$26</f>
        <v>1236.51451445</v>
      </c>
      <c r="J127" s="36">
        <f>SUMIFS(СВЦЭМ!$D$33:$D$776,СВЦЭМ!$A$33:$A$776,$A127,СВЦЭМ!$B$33:$B$776,J$119)+'СЕТ СН'!$H$14+СВЦЭМ!$D$10+'СЕТ СН'!$H$6-'СЕТ СН'!$H$26</f>
        <v>1195.5926846</v>
      </c>
      <c r="K127" s="36">
        <f>SUMIFS(СВЦЭМ!$D$33:$D$776,СВЦЭМ!$A$33:$A$776,$A127,СВЦЭМ!$B$33:$B$776,K$119)+'СЕТ СН'!$H$14+СВЦЭМ!$D$10+'СЕТ СН'!$H$6-'СЕТ СН'!$H$26</f>
        <v>1157.8366117999999</v>
      </c>
      <c r="L127" s="36">
        <f>SUMIFS(СВЦЭМ!$D$33:$D$776,СВЦЭМ!$A$33:$A$776,$A127,СВЦЭМ!$B$33:$B$776,L$119)+'СЕТ СН'!$H$14+СВЦЭМ!$D$10+'СЕТ СН'!$H$6-'СЕТ СН'!$H$26</f>
        <v>1110.81215744</v>
      </c>
      <c r="M127" s="36">
        <f>SUMIFS(СВЦЭМ!$D$33:$D$776,СВЦЭМ!$A$33:$A$776,$A127,СВЦЭМ!$B$33:$B$776,M$119)+'СЕТ СН'!$H$14+СВЦЭМ!$D$10+'СЕТ СН'!$H$6-'СЕТ СН'!$H$26</f>
        <v>1077.3835477800001</v>
      </c>
      <c r="N127" s="36">
        <f>SUMIFS(СВЦЭМ!$D$33:$D$776,СВЦЭМ!$A$33:$A$776,$A127,СВЦЭМ!$B$33:$B$776,N$119)+'СЕТ СН'!$H$14+СВЦЭМ!$D$10+'СЕТ СН'!$H$6-'СЕТ СН'!$H$26</f>
        <v>1071.19799229</v>
      </c>
      <c r="O127" s="36">
        <f>SUMIFS(СВЦЭМ!$D$33:$D$776,СВЦЭМ!$A$33:$A$776,$A127,СВЦЭМ!$B$33:$B$776,O$119)+'СЕТ СН'!$H$14+СВЦЭМ!$D$10+'СЕТ СН'!$H$6-'СЕТ СН'!$H$26</f>
        <v>1078.2652440300001</v>
      </c>
      <c r="P127" s="36">
        <f>SUMIFS(СВЦЭМ!$D$33:$D$776,СВЦЭМ!$A$33:$A$776,$A127,СВЦЭМ!$B$33:$B$776,P$119)+'СЕТ СН'!$H$14+СВЦЭМ!$D$10+'СЕТ СН'!$H$6-'СЕТ СН'!$H$26</f>
        <v>1084.0307192800001</v>
      </c>
      <c r="Q127" s="36">
        <f>SUMIFS(СВЦЭМ!$D$33:$D$776,СВЦЭМ!$A$33:$A$776,$A127,СВЦЭМ!$B$33:$B$776,Q$119)+'СЕТ СН'!$H$14+СВЦЭМ!$D$10+'СЕТ СН'!$H$6-'СЕТ СН'!$H$26</f>
        <v>1091.4641442300001</v>
      </c>
      <c r="R127" s="36">
        <f>SUMIFS(СВЦЭМ!$D$33:$D$776,СВЦЭМ!$A$33:$A$776,$A127,СВЦЭМ!$B$33:$B$776,R$119)+'СЕТ СН'!$H$14+СВЦЭМ!$D$10+'СЕТ СН'!$H$6-'СЕТ СН'!$H$26</f>
        <v>1081.04516956</v>
      </c>
      <c r="S127" s="36">
        <f>SUMIFS(СВЦЭМ!$D$33:$D$776,СВЦЭМ!$A$33:$A$776,$A127,СВЦЭМ!$B$33:$B$776,S$119)+'СЕТ СН'!$H$14+СВЦЭМ!$D$10+'СЕТ СН'!$H$6-'СЕТ СН'!$H$26</f>
        <v>1059.26475323</v>
      </c>
      <c r="T127" s="36">
        <f>SUMIFS(СВЦЭМ!$D$33:$D$776,СВЦЭМ!$A$33:$A$776,$A127,СВЦЭМ!$B$33:$B$776,T$119)+'СЕТ СН'!$H$14+СВЦЭМ!$D$10+'СЕТ СН'!$H$6-'СЕТ СН'!$H$26</f>
        <v>1045.35636247</v>
      </c>
      <c r="U127" s="36">
        <f>SUMIFS(СВЦЭМ!$D$33:$D$776,СВЦЭМ!$A$33:$A$776,$A127,СВЦЭМ!$B$33:$B$776,U$119)+'СЕТ СН'!$H$14+СВЦЭМ!$D$10+'СЕТ СН'!$H$6-'СЕТ СН'!$H$26</f>
        <v>1040.7631394100001</v>
      </c>
      <c r="V127" s="36">
        <f>SUMIFS(СВЦЭМ!$D$33:$D$776,СВЦЭМ!$A$33:$A$776,$A127,СВЦЭМ!$B$33:$B$776,V$119)+'СЕТ СН'!$H$14+СВЦЭМ!$D$10+'СЕТ СН'!$H$6-'СЕТ СН'!$H$26</f>
        <v>1057.2007584099999</v>
      </c>
      <c r="W127" s="36">
        <f>SUMIFS(СВЦЭМ!$D$33:$D$776,СВЦЭМ!$A$33:$A$776,$A127,СВЦЭМ!$B$33:$B$776,W$119)+'СЕТ СН'!$H$14+СВЦЭМ!$D$10+'СЕТ СН'!$H$6-'СЕТ СН'!$H$26</f>
        <v>1072.2729928900001</v>
      </c>
      <c r="X127" s="36">
        <f>SUMIFS(СВЦЭМ!$D$33:$D$776,СВЦЭМ!$A$33:$A$776,$A127,СВЦЭМ!$B$33:$B$776,X$119)+'СЕТ СН'!$H$14+СВЦЭМ!$D$10+'СЕТ СН'!$H$6-'СЕТ СН'!$H$26</f>
        <v>1079.4470353900001</v>
      </c>
      <c r="Y127" s="36">
        <f>SUMIFS(СВЦЭМ!$D$33:$D$776,СВЦЭМ!$A$33:$A$776,$A127,СВЦЭМ!$B$33:$B$776,Y$119)+'СЕТ СН'!$H$14+СВЦЭМ!$D$10+'СЕТ СН'!$H$6-'СЕТ СН'!$H$26</f>
        <v>1085.9980902899999</v>
      </c>
    </row>
    <row r="128" spans="1:27" ht="15.75" x14ac:dyDescent="0.2">
      <c r="A128" s="35">
        <f t="shared" si="3"/>
        <v>44144</v>
      </c>
      <c r="B128" s="36">
        <f>SUMIFS(СВЦЭМ!$D$33:$D$776,СВЦЭМ!$A$33:$A$776,$A128,СВЦЭМ!$B$33:$B$776,B$119)+'СЕТ СН'!$H$14+СВЦЭМ!$D$10+'СЕТ СН'!$H$6-'СЕТ СН'!$H$26</f>
        <v>1062.12452631</v>
      </c>
      <c r="C128" s="36">
        <f>SUMIFS(СВЦЭМ!$D$33:$D$776,СВЦЭМ!$A$33:$A$776,$A128,СВЦЭМ!$B$33:$B$776,C$119)+'СЕТ СН'!$H$14+СВЦЭМ!$D$10+'СЕТ СН'!$H$6-'СЕТ СН'!$H$26</f>
        <v>1080.6584282000001</v>
      </c>
      <c r="D128" s="36">
        <f>SUMIFS(СВЦЭМ!$D$33:$D$776,СВЦЭМ!$A$33:$A$776,$A128,СВЦЭМ!$B$33:$B$776,D$119)+'СЕТ СН'!$H$14+СВЦЭМ!$D$10+'СЕТ СН'!$H$6-'СЕТ СН'!$H$26</f>
        <v>1149.49751274</v>
      </c>
      <c r="E128" s="36">
        <f>SUMIFS(СВЦЭМ!$D$33:$D$776,СВЦЭМ!$A$33:$A$776,$A128,СВЦЭМ!$B$33:$B$776,E$119)+'СЕТ СН'!$H$14+СВЦЭМ!$D$10+'СЕТ СН'!$H$6-'СЕТ СН'!$H$26</f>
        <v>1157.1382393900001</v>
      </c>
      <c r="F128" s="36">
        <f>SUMIFS(СВЦЭМ!$D$33:$D$776,СВЦЭМ!$A$33:$A$776,$A128,СВЦЭМ!$B$33:$B$776,F$119)+'СЕТ СН'!$H$14+СВЦЭМ!$D$10+'СЕТ СН'!$H$6-'СЕТ СН'!$H$26</f>
        <v>1152.6991172</v>
      </c>
      <c r="G128" s="36">
        <f>SUMIFS(СВЦЭМ!$D$33:$D$776,СВЦЭМ!$A$33:$A$776,$A128,СВЦЭМ!$B$33:$B$776,G$119)+'СЕТ СН'!$H$14+СВЦЭМ!$D$10+'СЕТ СН'!$H$6-'СЕТ СН'!$H$26</f>
        <v>1169.46971988</v>
      </c>
      <c r="H128" s="36">
        <f>SUMIFS(СВЦЭМ!$D$33:$D$776,СВЦЭМ!$A$33:$A$776,$A128,СВЦЭМ!$B$33:$B$776,H$119)+'СЕТ СН'!$H$14+СВЦЭМ!$D$10+'СЕТ СН'!$H$6-'СЕТ СН'!$H$26</f>
        <v>1201.6706450500001</v>
      </c>
      <c r="I128" s="36">
        <f>SUMIFS(СВЦЭМ!$D$33:$D$776,СВЦЭМ!$A$33:$A$776,$A128,СВЦЭМ!$B$33:$B$776,I$119)+'СЕТ СН'!$H$14+СВЦЭМ!$D$10+'СЕТ СН'!$H$6-'СЕТ СН'!$H$26</f>
        <v>1226.32911369</v>
      </c>
      <c r="J128" s="36">
        <f>SUMIFS(СВЦЭМ!$D$33:$D$776,СВЦЭМ!$A$33:$A$776,$A128,СВЦЭМ!$B$33:$B$776,J$119)+'СЕТ СН'!$H$14+СВЦЭМ!$D$10+'СЕТ СН'!$H$6-'СЕТ СН'!$H$26</f>
        <v>1213.3216348799999</v>
      </c>
      <c r="K128" s="36">
        <f>SUMIFS(СВЦЭМ!$D$33:$D$776,СВЦЭМ!$A$33:$A$776,$A128,СВЦЭМ!$B$33:$B$776,K$119)+'СЕТ СН'!$H$14+СВЦЭМ!$D$10+'СЕТ СН'!$H$6-'СЕТ СН'!$H$26</f>
        <v>1209.5114640500001</v>
      </c>
      <c r="L128" s="36">
        <f>SUMIFS(СВЦЭМ!$D$33:$D$776,СВЦЭМ!$A$33:$A$776,$A128,СВЦЭМ!$B$33:$B$776,L$119)+'СЕТ СН'!$H$14+СВЦЭМ!$D$10+'СЕТ СН'!$H$6-'СЕТ СН'!$H$26</f>
        <v>1169.4888762400001</v>
      </c>
      <c r="M128" s="36">
        <f>SUMIFS(СВЦЭМ!$D$33:$D$776,СВЦЭМ!$A$33:$A$776,$A128,СВЦЭМ!$B$33:$B$776,M$119)+'СЕТ СН'!$H$14+СВЦЭМ!$D$10+'СЕТ СН'!$H$6-'СЕТ СН'!$H$26</f>
        <v>1134.1684034100001</v>
      </c>
      <c r="N128" s="36">
        <f>SUMIFS(СВЦЭМ!$D$33:$D$776,СВЦЭМ!$A$33:$A$776,$A128,СВЦЭМ!$B$33:$B$776,N$119)+'СЕТ СН'!$H$14+СВЦЭМ!$D$10+'СЕТ СН'!$H$6-'СЕТ СН'!$H$26</f>
        <v>1130.2022002000001</v>
      </c>
      <c r="O128" s="36">
        <f>SUMIFS(СВЦЭМ!$D$33:$D$776,СВЦЭМ!$A$33:$A$776,$A128,СВЦЭМ!$B$33:$B$776,O$119)+'СЕТ СН'!$H$14+СВЦЭМ!$D$10+'СЕТ СН'!$H$6-'СЕТ СН'!$H$26</f>
        <v>1141.1262331600001</v>
      </c>
      <c r="P128" s="36">
        <f>SUMIFS(СВЦЭМ!$D$33:$D$776,СВЦЭМ!$A$33:$A$776,$A128,СВЦЭМ!$B$33:$B$776,P$119)+'СЕТ СН'!$H$14+СВЦЭМ!$D$10+'СЕТ СН'!$H$6-'СЕТ СН'!$H$26</f>
        <v>1141.60923817</v>
      </c>
      <c r="Q128" s="36">
        <f>SUMIFS(СВЦЭМ!$D$33:$D$776,СВЦЭМ!$A$33:$A$776,$A128,СВЦЭМ!$B$33:$B$776,Q$119)+'СЕТ СН'!$H$14+СВЦЭМ!$D$10+'СЕТ СН'!$H$6-'СЕТ СН'!$H$26</f>
        <v>1141.12688766</v>
      </c>
      <c r="R128" s="36">
        <f>SUMIFS(СВЦЭМ!$D$33:$D$776,СВЦЭМ!$A$33:$A$776,$A128,СВЦЭМ!$B$33:$B$776,R$119)+'СЕТ СН'!$H$14+СВЦЭМ!$D$10+'СЕТ СН'!$H$6-'СЕТ СН'!$H$26</f>
        <v>1134.5841182900001</v>
      </c>
      <c r="S128" s="36">
        <f>SUMIFS(СВЦЭМ!$D$33:$D$776,СВЦЭМ!$A$33:$A$776,$A128,СВЦЭМ!$B$33:$B$776,S$119)+'СЕТ СН'!$H$14+СВЦЭМ!$D$10+'СЕТ СН'!$H$6-'СЕТ СН'!$H$26</f>
        <v>1133.1602278</v>
      </c>
      <c r="T128" s="36">
        <f>SUMIFS(СВЦЭМ!$D$33:$D$776,СВЦЭМ!$A$33:$A$776,$A128,СВЦЭМ!$B$33:$B$776,T$119)+'СЕТ СН'!$H$14+СВЦЭМ!$D$10+'СЕТ СН'!$H$6-'СЕТ СН'!$H$26</f>
        <v>1120.69033238</v>
      </c>
      <c r="U128" s="36">
        <f>SUMIFS(СВЦЭМ!$D$33:$D$776,СВЦЭМ!$A$33:$A$776,$A128,СВЦЭМ!$B$33:$B$776,U$119)+'СЕТ СН'!$H$14+СВЦЭМ!$D$10+'СЕТ СН'!$H$6-'СЕТ СН'!$H$26</f>
        <v>1112.6648814499999</v>
      </c>
      <c r="V128" s="36">
        <f>SUMIFS(СВЦЭМ!$D$33:$D$776,СВЦЭМ!$A$33:$A$776,$A128,СВЦЭМ!$B$33:$B$776,V$119)+'СЕТ СН'!$H$14+СВЦЭМ!$D$10+'СЕТ СН'!$H$6-'СЕТ СН'!$H$26</f>
        <v>1109.30712692</v>
      </c>
      <c r="W128" s="36">
        <f>SUMIFS(СВЦЭМ!$D$33:$D$776,СВЦЭМ!$A$33:$A$776,$A128,СВЦЭМ!$B$33:$B$776,W$119)+'СЕТ СН'!$H$14+СВЦЭМ!$D$10+'СЕТ СН'!$H$6-'СЕТ СН'!$H$26</f>
        <v>1125.71932236</v>
      </c>
      <c r="X128" s="36">
        <f>SUMIFS(СВЦЭМ!$D$33:$D$776,СВЦЭМ!$A$33:$A$776,$A128,СВЦЭМ!$B$33:$B$776,X$119)+'СЕТ СН'!$H$14+СВЦЭМ!$D$10+'СЕТ СН'!$H$6-'СЕТ СН'!$H$26</f>
        <v>1157.2552412800001</v>
      </c>
      <c r="Y128" s="36">
        <f>SUMIFS(СВЦЭМ!$D$33:$D$776,СВЦЭМ!$A$33:$A$776,$A128,СВЦЭМ!$B$33:$B$776,Y$119)+'СЕТ СН'!$H$14+СВЦЭМ!$D$10+'СЕТ СН'!$H$6-'СЕТ СН'!$H$26</f>
        <v>1185.54048751</v>
      </c>
    </row>
    <row r="129" spans="1:25" ht="15.75" x14ac:dyDescent="0.2">
      <c r="A129" s="35">
        <f t="shared" si="3"/>
        <v>44145</v>
      </c>
      <c r="B129" s="36">
        <f>SUMIFS(СВЦЭМ!$D$33:$D$776,СВЦЭМ!$A$33:$A$776,$A129,СВЦЭМ!$B$33:$B$776,B$119)+'СЕТ СН'!$H$14+СВЦЭМ!$D$10+'СЕТ СН'!$H$6-'СЕТ СН'!$H$26</f>
        <v>1100.5425891100001</v>
      </c>
      <c r="C129" s="36">
        <f>SUMIFS(СВЦЭМ!$D$33:$D$776,СВЦЭМ!$A$33:$A$776,$A129,СВЦЭМ!$B$33:$B$776,C$119)+'СЕТ СН'!$H$14+СВЦЭМ!$D$10+'СЕТ СН'!$H$6-'СЕТ СН'!$H$26</f>
        <v>1194.7763438300001</v>
      </c>
      <c r="D129" s="36">
        <f>SUMIFS(СВЦЭМ!$D$33:$D$776,СВЦЭМ!$A$33:$A$776,$A129,СВЦЭМ!$B$33:$B$776,D$119)+'СЕТ СН'!$H$14+СВЦЭМ!$D$10+'СЕТ СН'!$H$6-'СЕТ СН'!$H$26</f>
        <v>1230.5860519400001</v>
      </c>
      <c r="E129" s="36">
        <f>SUMIFS(СВЦЭМ!$D$33:$D$776,СВЦЭМ!$A$33:$A$776,$A129,СВЦЭМ!$B$33:$B$776,E$119)+'СЕТ СН'!$H$14+СВЦЭМ!$D$10+'СЕТ СН'!$H$6-'СЕТ СН'!$H$26</f>
        <v>1233.7647775299999</v>
      </c>
      <c r="F129" s="36">
        <f>SUMIFS(СВЦЭМ!$D$33:$D$776,СВЦЭМ!$A$33:$A$776,$A129,СВЦЭМ!$B$33:$B$776,F$119)+'СЕТ СН'!$H$14+СВЦЭМ!$D$10+'СЕТ СН'!$H$6-'СЕТ СН'!$H$26</f>
        <v>1236.41257415</v>
      </c>
      <c r="G129" s="36">
        <f>SUMIFS(СВЦЭМ!$D$33:$D$776,СВЦЭМ!$A$33:$A$776,$A129,СВЦЭМ!$B$33:$B$776,G$119)+'СЕТ СН'!$H$14+СВЦЭМ!$D$10+'СЕТ СН'!$H$6-'СЕТ СН'!$H$26</f>
        <v>1240.4437683599999</v>
      </c>
      <c r="H129" s="36">
        <f>SUMIFS(СВЦЭМ!$D$33:$D$776,СВЦЭМ!$A$33:$A$776,$A129,СВЦЭМ!$B$33:$B$776,H$119)+'СЕТ СН'!$H$14+СВЦЭМ!$D$10+'СЕТ СН'!$H$6-'СЕТ СН'!$H$26</f>
        <v>1214.8251139500001</v>
      </c>
      <c r="I129" s="36">
        <f>SUMIFS(СВЦЭМ!$D$33:$D$776,СВЦЭМ!$A$33:$A$776,$A129,СВЦЭМ!$B$33:$B$776,I$119)+'СЕТ СН'!$H$14+СВЦЭМ!$D$10+'СЕТ СН'!$H$6-'СЕТ СН'!$H$26</f>
        <v>1169.86483671</v>
      </c>
      <c r="J129" s="36">
        <f>SUMIFS(СВЦЭМ!$D$33:$D$776,СВЦЭМ!$A$33:$A$776,$A129,СВЦЭМ!$B$33:$B$776,J$119)+'СЕТ СН'!$H$14+СВЦЭМ!$D$10+'СЕТ СН'!$H$6-'СЕТ СН'!$H$26</f>
        <v>1153.94210404</v>
      </c>
      <c r="K129" s="36">
        <f>SUMIFS(СВЦЭМ!$D$33:$D$776,СВЦЭМ!$A$33:$A$776,$A129,СВЦЭМ!$B$33:$B$776,K$119)+'СЕТ СН'!$H$14+СВЦЭМ!$D$10+'СЕТ СН'!$H$6-'СЕТ СН'!$H$26</f>
        <v>1157.4970929900001</v>
      </c>
      <c r="L129" s="36">
        <f>SUMIFS(СВЦЭМ!$D$33:$D$776,СВЦЭМ!$A$33:$A$776,$A129,СВЦЭМ!$B$33:$B$776,L$119)+'СЕТ СН'!$H$14+СВЦЭМ!$D$10+'СЕТ СН'!$H$6-'СЕТ СН'!$H$26</f>
        <v>1122.44920271</v>
      </c>
      <c r="M129" s="36">
        <f>SUMIFS(СВЦЭМ!$D$33:$D$776,СВЦЭМ!$A$33:$A$776,$A129,СВЦЭМ!$B$33:$B$776,M$119)+'СЕТ СН'!$H$14+СВЦЭМ!$D$10+'СЕТ СН'!$H$6-'СЕТ СН'!$H$26</f>
        <v>1084.2782381300001</v>
      </c>
      <c r="N129" s="36">
        <f>SUMIFS(СВЦЭМ!$D$33:$D$776,СВЦЭМ!$A$33:$A$776,$A129,СВЦЭМ!$B$33:$B$776,N$119)+'СЕТ СН'!$H$14+СВЦЭМ!$D$10+'СЕТ СН'!$H$6-'СЕТ СН'!$H$26</f>
        <v>1078.49181193</v>
      </c>
      <c r="O129" s="36">
        <f>SUMIFS(СВЦЭМ!$D$33:$D$776,СВЦЭМ!$A$33:$A$776,$A129,СВЦЭМ!$B$33:$B$776,O$119)+'СЕТ СН'!$H$14+СВЦЭМ!$D$10+'СЕТ СН'!$H$6-'СЕТ СН'!$H$26</f>
        <v>1084.7403384300001</v>
      </c>
      <c r="P129" s="36">
        <f>SUMIFS(СВЦЭМ!$D$33:$D$776,СВЦЭМ!$A$33:$A$776,$A129,СВЦЭМ!$B$33:$B$776,P$119)+'СЕТ СН'!$H$14+СВЦЭМ!$D$10+'СЕТ СН'!$H$6-'СЕТ СН'!$H$26</f>
        <v>1085.0885860599999</v>
      </c>
      <c r="Q129" s="36">
        <f>SUMIFS(СВЦЭМ!$D$33:$D$776,СВЦЭМ!$A$33:$A$776,$A129,СВЦЭМ!$B$33:$B$776,Q$119)+'СЕТ СН'!$H$14+СВЦЭМ!$D$10+'СЕТ СН'!$H$6-'СЕТ СН'!$H$26</f>
        <v>1085.07117808</v>
      </c>
      <c r="R129" s="36">
        <f>SUMIFS(СВЦЭМ!$D$33:$D$776,СВЦЭМ!$A$33:$A$776,$A129,СВЦЭМ!$B$33:$B$776,R$119)+'СЕТ СН'!$H$14+СВЦЭМ!$D$10+'СЕТ СН'!$H$6-'СЕТ СН'!$H$26</f>
        <v>1077.9783481700001</v>
      </c>
      <c r="S129" s="36">
        <f>SUMIFS(СВЦЭМ!$D$33:$D$776,СВЦЭМ!$A$33:$A$776,$A129,СВЦЭМ!$B$33:$B$776,S$119)+'СЕТ СН'!$H$14+СВЦЭМ!$D$10+'СЕТ СН'!$H$6-'СЕТ СН'!$H$26</f>
        <v>1067.3306414000001</v>
      </c>
      <c r="T129" s="36">
        <f>SUMIFS(СВЦЭМ!$D$33:$D$776,СВЦЭМ!$A$33:$A$776,$A129,СВЦЭМ!$B$33:$B$776,T$119)+'СЕТ СН'!$H$14+СВЦЭМ!$D$10+'СЕТ СН'!$H$6-'СЕТ СН'!$H$26</f>
        <v>1079.6967003300001</v>
      </c>
      <c r="U129" s="36">
        <f>SUMIFS(СВЦЭМ!$D$33:$D$776,СВЦЭМ!$A$33:$A$776,$A129,СВЦЭМ!$B$33:$B$776,U$119)+'СЕТ СН'!$H$14+СВЦЭМ!$D$10+'СЕТ СН'!$H$6-'СЕТ СН'!$H$26</f>
        <v>1087.1259191700001</v>
      </c>
      <c r="V129" s="36">
        <f>SUMIFS(СВЦЭМ!$D$33:$D$776,СВЦЭМ!$A$33:$A$776,$A129,СВЦЭМ!$B$33:$B$776,V$119)+'СЕТ СН'!$H$14+СВЦЭМ!$D$10+'СЕТ СН'!$H$6-'СЕТ СН'!$H$26</f>
        <v>1079.49387523</v>
      </c>
      <c r="W129" s="36">
        <f>SUMIFS(СВЦЭМ!$D$33:$D$776,СВЦЭМ!$A$33:$A$776,$A129,СВЦЭМ!$B$33:$B$776,W$119)+'СЕТ СН'!$H$14+СВЦЭМ!$D$10+'СЕТ СН'!$H$6-'СЕТ СН'!$H$26</f>
        <v>1069.0683332599999</v>
      </c>
      <c r="X129" s="36">
        <f>SUMIFS(СВЦЭМ!$D$33:$D$776,СВЦЭМ!$A$33:$A$776,$A129,СВЦЭМ!$B$33:$B$776,X$119)+'СЕТ СН'!$H$14+СВЦЭМ!$D$10+'СЕТ СН'!$H$6-'СЕТ СН'!$H$26</f>
        <v>1069.84798101</v>
      </c>
      <c r="Y129" s="36">
        <f>SUMIFS(СВЦЭМ!$D$33:$D$776,СВЦЭМ!$A$33:$A$776,$A129,СВЦЭМ!$B$33:$B$776,Y$119)+'СЕТ СН'!$H$14+СВЦЭМ!$D$10+'СЕТ СН'!$H$6-'СЕТ СН'!$H$26</f>
        <v>1153.39277728</v>
      </c>
    </row>
    <row r="130" spans="1:25" ht="15.75" x14ac:dyDescent="0.2">
      <c r="A130" s="35">
        <f t="shared" si="3"/>
        <v>44146</v>
      </c>
      <c r="B130" s="36">
        <f>SUMIFS(СВЦЭМ!$D$33:$D$776,СВЦЭМ!$A$33:$A$776,$A130,СВЦЭМ!$B$33:$B$776,B$119)+'СЕТ СН'!$H$14+СВЦЭМ!$D$10+'СЕТ СН'!$H$6-'СЕТ СН'!$H$26</f>
        <v>1148.5719066500001</v>
      </c>
      <c r="C130" s="36">
        <f>SUMIFS(СВЦЭМ!$D$33:$D$776,СВЦЭМ!$A$33:$A$776,$A130,СВЦЭМ!$B$33:$B$776,C$119)+'СЕТ СН'!$H$14+СВЦЭМ!$D$10+'СЕТ СН'!$H$6-'СЕТ СН'!$H$26</f>
        <v>1203.5517654400001</v>
      </c>
      <c r="D130" s="36">
        <f>SUMIFS(СВЦЭМ!$D$33:$D$776,СВЦЭМ!$A$33:$A$776,$A130,СВЦЭМ!$B$33:$B$776,D$119)+'СЕТ СН'!$H$14+СВЦЭМ!$D$10+'СЕТ СН'!$H$6-'СЕТ СН'!$H$26</f>
        <v>1266.0794336599999</v>
      </c>
      <c r="E130" s="36">
        <f>SUMIFS(СВЦЭМ!$D$33:$D$776,СВЦЭМ!$A$33:$A$776,$A130,СВЦЭМ!$B$33:$B$776,E$119)+'СЕТ СН'!$H$14+СВЦЭМ!$D$10+'СЕТ СН'!$H$6-'СЕТ СН'!$H$26</f>
        <v>1284.6705322600001</v>
      </c>
      <c r="F130" s="36">
        <f>SUMIFS(СВЦЭМ!$D$33:$D$776,СВЦЭМ!$A$33:$A$776,$A130,СВЦЭМ!$B$33:$B$776,F$119)+'СЕТ СН'!$H$14+СВЦЭМ!$D$10+'СЕТ СН'!$H$6-'СЕТ СН'!$H$26</f>
        <v>1288.2042146700001</v>
      </c>
      <c r="G130" s="36">
        <f>SUMIFS(СВЦЭМ!$D$33:$D$776,СВЦЭМ!$A$33:$A$776,$A130,СВЦЭМ!$B$33:$B$776,G$119)+'СЕТ СН'!$H$14+СВЦЭМ!$D$10+'СЕТ СН'!$H$6-'СЕТ СН'!$H$26</f>
        <v>1271.4820942000001</v>
      </c>
      <c r="H130" s="36">
        <f>SUMIFS(СВЦЭМ!$D$33:$D$776,СВЦЭМ!$A$33:$A$776,$A130,СВЦЭМ!$B$33:$B$776,H$119)+'СЕТ СН'!$H$14+СВЦЭМ!$D$10+'СЕТ СН'!$H$6-'СЕТ СН'!$H$26</f>
        <v>1230.84315036</v>
      </c>
      <c r="I130" s="36">
        <f>SUMIFS(СВЦЭМ!$D$33:$D$776,СВЦЭМ!$A$33:$A$776,$A130,СВЦЭМ!$B$33:$B$776,I$119)+'СЕТ СН'!$H$14+СВЦЭМ!$D$10+'СЕТ СН'!$H$6-'СЕТ СН'!$H$26</f>
        <v>1191.9681344800001</v>
      </c>
      <c r="J130" s="36">
        <f>SUMIFS(СВЦЭМ!$D$33:$D$776,СВЦЭМ!$A$33:$A$776,$A130,СВЦЭМ!$B$33:$B$776,J$119)+'СЕТ СН'!$H$14+СВЦЭМ!$D$10+'СЕТ СН'!$H$6-'СЕТ СН'!$H$26</f>
        <v>1171.1511047399999</v>
      </c>
      <c r="K130" s="36">
        <f>SUMIFS(СВЦЭМ!$D$33:$D$776,СВЦЭМ!$A$33:$A$776,$A130,СВЦЭМ!$B$33:$B$776,K$119)+'СЕТ СН'!$H$14+СВЦЭМ!$D$10+'СЕТ СН'!$H$6-'СЕТ СН'!$H$26</f>
        <v>1159.4787616399999</v>
      </c>
      <c r="L130" s="36">
        <f>SUMIFS(СВЦЭМ!$D$33:$D$776,СВЦЭМ!$A$33:$A$776,$A130,СВЦЭМ!$B$33:$B$776,L$119)+'СЕТ СН'!$H$14+СВЦЭМ!$D$10+'СЕТ СН'!$H$6-'СЕТ СН'!$H$26</f>
        <v>1135.0666352600001</v>
      </c>
      <c r="M130" s="36">
        <f>SUMIFS(СВЦЭМ!$D$33:$D$776,СВЦЭМ!$A$33:$A$776,$A130,СВЦЭМ!$B$33:$B$776,M$119)+'СЕТ СН'!$H$14+СВЦЭМ!$D$10+'СЕТ СН'!$H$6-'СЕТ СН'!$H$26</f>
        <v>1107.9597091600001</v>
      </c>
      <c r="N130" s="36">
        <f>SUMIFS(СВЦЭМ!$D$33:$D$776,СВЦЭМ!$A$33:$A$776,$A130,СВЦЭМ!$B$33:$B$776,N$119)+'СЕТ СН'!$H$14+СВЦЭМ!$D$10+'СЕТ СН'!$H$6-'СЕТ СН'!$H$26</f>
        <v>1092.2908468400001</v>
      </c>
      <c r="O130" s="36">
        <f>SUMIFS(СВЦЭМ!$D$33:$D$776,СВЦЭМ!$A$33:$A$776,$A130,СВЦЭМ!$B$33:$B$776,O$119)+'СЕТ СН'!$H$14+СВЦЭМ!$D$10+'СЕТ СН'!$H$6-'СЕТ СН'!$H$26</f>
        <v>1097.4402665699999</v>
      </c>
      <c r="P130" s="36">
        <f>SUMIFS(СВЦЭМ!$D$33:$D$776,СВЦЭМ!$A$33:$A$776,$A130,СВЦЭМ!$B$33:$B$776,P$119)+'СЕТ СН'!$H$14+СВЦЭМ!$D$10+'СЕТ СН'!$H$6-'СЕТ СН'!$H$26</f>
        <v>1102.1559862199999</v>
      </c>
      <c r="Q130" s="36">
        <f>SUMIFS(СВЦЭМ!$D$33:$D$776,СВЦЭМ!$A$33:$A$776,$A130,СВЦЭМ!$B$33:$B$776,Q$119)+'СЕТ СН'!$H$14+СВЦЭМ!$D$10+'СЕТ СН'!$H$6-'СЕТ СН'!$H$26</f>
        <v>1103.06627503</v>
      </c>
      <c r="R130" s="36">
        <f>SUMIFS(СВЦЭМ!$D$33:$D$776,СВЦЭМ!$A$33:$A$776,$A130,СВЦЭМ!$B$33:$B$776,R$119)+'СЕТ СН'!$H$14+СВЦЭМ!$D$10+'СЕТ СН'!$H$6-'СЕТ СН'!$H$26</f>
        <v>1101.2728239200001</v>
      </c>
      <c r="S130" s="36">
        <f>SUMIFS(СВЦЭМ!$D$33:$D$776,СВЦЭМ!$A$33:$A$776,$A130,СВЦЭМ!$B$33:$B$776,S$119)+'СЕТ СН'!$H$14+СВЦЭМ!$D$10+'СЕТ СН'!$H$6-'СЕТ СН'!$H$26</f>
        <v>1096.23902451</v>
      </c>
      <c r="T130" s="36">
        <f>SUMIFS(СВЦЭМ!$D$33:$D$776,СВЦЭМ!$A$33:$A$776,$A130,СВЦЭМ!$B$33:$B$776,T$119)+'СЕТ СН'!$H$14+СВЦЭМ!$D$10+'СЕТ СН'!$H$6-'СЕТ СН'!$H$26</f>
        <v>1115.4784876599999</v>
      </c>
      <c r="U130" s="36">
        <f>SUMIFS(СВЦЭМ!$D$33:$D$776,СВЦЭМ!$A$33:$A$776,$A130,СВЦЭМ!$B$33:$B$776,U$119)+'СЕТ СН'!$H$14+СВЦЭМ!$D$10+'СЕТ СН'!$H$6-'СЕТ СН'!$H$26</f>
        <v>1111.03590237</v>
      </c>
      <c r="V130" s="36">
        <f>SUMIFS(СВЦЭМ!$D$33:$D$776,СВЦЭМ!$A$33:$A$776,$A130,СВЦЭМ!$B$33:$B$776,V$119)+'СЕТ СН'!$H$14+СВЦЭМ!$D$10+'СЕТ СН'!$H$6-'СЕТ СН'!$H$26</f>
        <v>1099.8672667600001</v>
      </c>
      <c r="W130" s="36">
        <f>SUMIFS(СВЦЭМ!$D$33:$D$776,СВЦЭМ!$A$33:$A$776,$A130,СВЦЭМ!$B$33:$B$776,W$119)+'СЕТ СН'!$H$14+СВЦЭМ!$D$10+'СЕТ СН'!$H$6-'СЕТ СН'!$H$26</f>
        <v>1093.6515605300001</v>
      </c>
      <c r="X130" s="36">
        <f>SUMIFS(СВЦЭМ!$D$33:$D$776,СВЦЭМ!$A$33:$A$776,$A130,СВЦЭМ!$B$33:$B$776,X$119)+'СЕТ СН'!$H$14+СВЦЭМ!$D$10+'СЕТ СН'!$H$6-'СЕТ СН'!$H$26</f>
        <v>1094.78268497</v>
      </c>
      <c r="Y130" s="36">
        <f>SUMIFS(СВЦЭМ!$D$33:$D$776,СВЦЭМ!$A$33:$A$776,$A130,СВЦЭМ!$B$33:$B$776,Y$119)+'СЕТ СН'!$H$14+СВЦЭМ!$D$10+'СЕТ СН'!$H$6-'СЕТ СН'!$H$26</f>
        <v>1113.68106364</v>
      </c>
    </row>
    <row r="131" spans="1:25" ht="15.75" x14ac:dyDescent="0.2">
      <c r="A131" s="35">
        <f t="shared" si="3"/>
        <v>44147</v>
      </c>
      <c r="B131" s="36">
        <f>SUMIFS(СВЦЭМ!$D$33:$D$776,СВЦЭМ!$A$33:$A$776,$A131,СВЦЭМ!$B$33:$B$776,B$119)+'СЕТ СН'!$H$14+СВЦЭМ!$D$10+'СЕТ СН'!$H$6-'СЕТ СН'!$H$26</f>
        <v>1111.8673492800001</v>
      </c>
      <c r="C131" s="36">
        <f>SUMIFS(СВЦЭМ!$D$33:$D$776,СВЦЭМ!$A$33:$A$776,$A131,СВЦЭМ!$B$33:$B$776,C$119)+'СЕТ СН'!$H$14+СВЦЭМ!$D$10+'СЕТ СН'!$H$6-'СЕТ СН'!$H$26</f>
        <v>1192.32829393</v>
      </c>
      <c r="D131" s="36">
        <f>SUMIFS(СВЦЭМ!$D$33:$D$776,СВЦЭМ!$A$33:$A$776,$A131,СВЦЭМ!$B$33:$B$776,D$119)+'СЕТ СН'!$H$14+СВЦЭМ!$D$10+'СЕТ СН'!$H$6-'СЕТ СН'!$H$26</f>
        <v>1235.10919857</v>
      </c>
      <c r="E131" s="36">
        <f>SUMIFS(СВЦЭМ!$D$33:$D$776,СВЦЭМ!$A$33:$A$776,$A131,СВЦЭМ!$B$33:$B$776,E$119)+'СЕТ СН'!$H$14+СВЦЭМ!$D$10+'СЕТ СН'!$H$6-'СЕТ СН'!$H$26</f>
        <v>1249.91959301</v>
      </c>
      <c r="F131" s="36">
        <f>SUMIFS(СВЦЭМ!$D$33:$D$776,СВЦЭМ!$A$33:$A$776,$A131,СВЦЭМ!$B$33:$B$776,F$119)+'СЕТ СН'!$H$14+СВЦЭМ!$D$10+'СЕТ СН'!$H$6-'СЕТ СН'!$H$26</f>
        <v>1252.8513563199999</v>
      </c>
      <c r="G131" s="36">
        <f>SUMIFS(СВЦЭМ!$D$33:$D$776,СВЦЭМ!$A$33:$A$776,$A131,СВЦЭМ!$B$33:$B$776,G$119)+'СЕТ СН'!$H$14+СВЦЭМ!$D$10+'СЕТ СН'!$H$6-'СЕТ СН'!$H$26</f>
        <v>1247.1264722799999</v>
      </c>
      <c r="H131" s="36">
        <f>SUMIFS(СВЦЭМ!$D$33:$D$776,СВЦЭМ!$A$33:$A$776,$A131,СВЦЭМ!$B$33:$B$776,H$119)+'СЕТ СН'!$H$14+СВЦЭМ!$D$10+'СЕТ СН'!$H$6-'СЕТ СН'!$H$26</f>
        <v>1221.26470832</v>
      </c>
      <c r="I131" s="36">
        <f>SUMIFS(СВЦЭМ!$D$33:$D$776,СВЦЭМ!$A$33:$A$776,$A131,СВЦЭМ!$B$33:$B$776,I$119)+'СЕТ СН'!$H$14+СВЦЭМ!$D$10+'СЕТ СН'!$H$6-'СЕТ СН'!$H$26</f>
        <v>1185.9168265999999</v>
      </c>
      <c r="J131" s="36">
        <f>SUMIFS(СВЦЭМ!$D$33:$D$776,СВЦЭМ!$A$33:$A$776,$A131,СВЦЭМ!$B$33:$B$776,J$119)+'СЕТ СН'!$H$14+СВЦЭМ!$D$10+'СЕТ СН'!$H$6-'СЕТ СН'!$H$26</f>
        <v>1185.75218103</v>
      </c>
      <c r="K131" s="36">
        <f>SUMIFS(СВЦЭМ!$D$33:$D$776,СВЦЭМ!$A$33:$A$776,$A131,СВЦЭМ!$B$33:$B$776,K$119)+'СЕТ СН'!$H$14+СВЦЭМ!$D$10+'СЕТ СН'!$H$6-'СЕТ СН'!$H$26</f>
        <v>1177.06091947</v>
      </c>
      <c r="L131" s="36">
        <f>SUMIFS(СВЦЭМ!$D$33:$D$776,СВЦЭМ!$A$33:$A$776,$A131,СВЦЭМ!$B$33:$B$776,L$119)+'СЕТ СН'!$H$14+СВЦЭМ!$D$10+'СЕТ СН'!$H$6-'СЕТ СН'!$H$26</f>
        <v>1138.1818377100001</v>
      </c>
      <c r="M131" s="36">
        <f>SUMIFS(СВЦЭМ!$D$33:$D$776,СВЦЭМ!$A$33:$A$776,$A131,СВЦЭМ!$B$33:$B$776,M$119)+'СЕТ СН'!$H$14+СВЦЭМ!$D$10+'СЕТ СН'!$H$6-'СЕТ СН'!$H$26</f>
        <v>1108.20300578</v>
      </c>
      <c r="N131" s="36">
        <f>SUMIFS(СВЦЭМ!$D$33:$D$776,СВЦЭМ!$A$33:$A$776,$A131,СВЦЭМ!$B$33:$B$776,N$119)+'СЕТ СН'!$H$14+СВЦЭМ!$D$10+'СЕТ СН'!$H$6-'СЕТ СН'!$H$26</f>
        <v>1109.3475544600001</v>
      </c>
      <c r="O131" s="36">
        <f>SUMIFS(СВЦЭМ!$D$33:$D$776,СВЦЭМ!$A$33:$A$776,$A131,СВЦЭМ!$B$33:$B$776,O$119)+'СЕТ СН'!$H$14+СВЦЭМ!$D$10+'СЕТ СН'!$H$6-'СЕТ СН'!$H$26</f>
        <v>1108.5986458899999</v>
      </c>
      <c r="P131" s="36">
        <f>SUMIFS(СВЦЭМ!$D$33:$D$776,СВЦЭМ!$A$33:$A$776,$A131,СВЦЭМ!$B$33:$B$776,P$119)+'СЕТ СН'!$H$14+СВЦЭМ!$D$10+'СЕТ СН'!$H$6-'СЕТ СН'!$H$26</f>
        <v>1106.0061828400001</v>
      </c>
      <c r="Q131" s="36">
        <f>SUMIFS(СВЦЭМ!$D$33:$D$776,СВЦЭМ!$A$33:$A$776,$A131,СВЦЭМ!$B$33:$B$776,Q$119)+'СЕТ СН'!$H$14+СВЦЭМ!$D$10+'СЕТ СН'!$H$6-'СЕТ СН'!$H$26</f>
        <v>1104.81205834</v>
      </c>
      <c r="R131" s="36">
        <f>SUMIFS(СВЦЭМ!$D$33:$D$776,СВЦЭМ!$A$33:$A$776,$A131,СВЦЭМ!$B$33:$B$776,R$119)+'СЕТ СН'!$H$14+СВЦЭМ!$D$10+'СЕТ СН'!$H$6-'СЕТ СН'!$H$26</f>
        <v>1104.74582596</v>
      </c>
      <c r="S131" s="36">
        <f>SUMIFS(СВЦЭМ!$D$33:$D$776,СВЦЭМ!$A$33:$A$776,$A131,СВЦЭМ!$B$33:$B$776,S$119)+'СЕТ СН'!$H$14+СВЦЭМ!$D$10+'СЕТ СН'!$H$6-'СЕТ СН'!$H$26</f>
        <v>1101.6950508299999</v>
      </c>
      <c r="T131" s="36">
        <f>SUMIFS(СВЦЭМ!$D$33:$D$776,СВЦЭМ!$A$33:$A$776,$A131,СВЦЭМ!$B$33:$B$776,T$119)+'СЕТ СН'!$H$14+СВЦЭМ!$D$10+'СЕТ СН'!$H$6-'СЕТ СН'!$H$26</f>
        <v>1124.2878425599999</v>
      </c>
      <c r="U131" s="36">
        <f>SUMIFS(СВЦЭМ!$D$33:$D$776,СВЦЭМ!$A$33:$A$776,$A131,СВЦЭМ!$B$33:$B$776,U$119)+'СЕТ СН'!$H$14+СВЦЭМ!$D$10+'СЕТ СН'!$H$6-'СЕТ СН'!$H$26</f>
        <v>1119.33630795</v>
      </c>
      <c r="V131" s="36">
        <f>SUMIFS(СВЦЭМ!$D$33:$D$776,СВЦЭМ!$A$33:$A$776,$A131,СВЦЭМ!$B$33:$B$776,V$119)+'СЕТ СН'!$H$14+СВЦЭМ!$D$10+'СЕТ СН'!$H$6-'СЕТ СН'!$H$26</f>
        <v>1098.7489562799999</v>
      </c>
      <c r="W131" s="36">
        <f>SUMIFS(СВЦЭМ!$D$33:$D$776,СВЦЭМ!$A$33:$A$776,$A131,СВЦЭМ!$B$33:$B$776,W$119)+'СЕТ СН'!$H$14+СВЦЭМ!$D$10+'СЕТ СН'!$H$6-'СЕТ СН'!$H$26</f>
        <v>1099.2807473800001</v>
      </c>
      <c r="X131" s="36">
        <f>SUMIFS(СВЦЭМ!$D$33:$D$776,СВЦЭМ!$A$33:$A$776,$A131,СВЦЭМ!$B$33:$B$776,X$119)+'СЕТ СН'!$H$14+СВЦЭМ!$D$10+'СЕТ СН'!$H$6-'СЕТ СН'!$H$26</f>
        <v>1183.0623536400001</v>
      </c>
      <c r="Y131" s="36">
        <f>SUMIFS(СВЦЭМ!$D$33:$D$776,СВЦЭМ!$A$33:$A$776,$A131,СВЦЭМ!$B$33:$B$776,Y$119)+'СЕТ СН'!$H$14+СВЦЭМ!$D$10+'СЕТ СН'!$H$6-'СЕТ СН'!$H$26</f>
        <v>1151.0572784400001</v>
      </c>
    </row>
    <row r="132" spans="1:25" ht="15.75" x14ac:dyDescent="0.2">
      <c r="A132" s="35">
        <f t="shared" si="3"/>
        <v>44148</v>
      </c>
      <c r="B132" s="36">
        <f>SUMIFS(СВЦЭМ!$D$33:$D$776,СВЦЭМ!$A$33:$A$776,$A132,СВЦЭМ!$B$33:$B$776,B$119)+'СЕТ СН'!$H$14+СВЦЭМ!$D$10+'СЕТ СН'!$H$6-'СЕТ СН'!$H$26</f>
        <v>1121.7161868400001</v>
      </c>
      <c r="C132" s="36">
        <f>SUMIFS(СВЦЭМ!$D$33:$D$776,СВЦЭМ!$A$33:$A$776,$A132,СВЦЭМ!$B$33:$B$776,C$119)+'СЕТ СН'!$H$14+СВЦЭМ!$D$10+'СЕТ СН'!$H$6-'СЕТ СН'!$H$26</f>
        <v>1202.4476837899999</v>
      </c>
      <c r="D132" s="36">
        <f>SUMIFS(СВЦЭМ!$D$33:$D$776,СВЦЭМ!$A$33:$A$776,$A132,СВЦЭМ!$B$33:$B$776,D$119)+'СЕТ СН'!$H$14+СВЦЭМ!$D$10+'СЕТ СН'!$H$6-'СЕТ СН'!$H$26</f>
        <v>1257.3870585500001</v>
      </c>
      <c r="E132" s="36">
        <f>SUMIFS(СВЦЭМ!$D$33:$D$776,СВЦЭМ!$A$33:$A$776,$A132,СВЦЭМ!$B$33:$B$776,E$119)+'СЕТ СН'!$H$14+СВЦЭМ!$D$10+'СЕТ СН'!$H$6-'СЕТ СН'!$H$26</f>
        <v>1270.97601667</v>
      </c>
      <c r="F132" s="36">
        <f>SUMIFS(СВЦЭМ!$D$33:$D$776,СВЦЭМ!$A$33:$A$776,$A132,СВЦЭМ!$B$33:$B$776,F$119)+'СЕТ СН'!$H$14+СВЦЭМ!$D$10+'СЕТ СН'!$H$6-'СЕТ СН'!$H$26</f>
        <v>1264.6734524000001</v>
      </c>
      <c r="G132" s="36">
        <f>SUMIFS(СВЦЭМ!$D$33:$D$776,СВЦЭМ!$A$33:$A$776,$A132,СВЦЭМ!$B$33:$B$776,G$119)+'СЕТ СН'!$H$14+СВЦЭМ!$D$10+'СЕТ СН'!$H$6-'СЕТ СН'!$H$26</f>
        <v>1249.7301793399999</v>
      </c>
      <c r="H132" s="36">
        <f>SUMIFS(СВЦЭМ!$D$33:$D$776,СВЦЭМ!$A$33:$A$776,$A132,СВЦЭМ!$B$33:$B$776,H$119)+'СЕТ СН'!$H$14+СВЦЭМ!$D$10+'СЕТ СН'!$H$6-'СЕТ СН'!$H$26</f>
        <v>1212.1036194600001</v>
      </c>
      <c r="I132" s="36">
        <f>SUMIFS(СВЦЭМ!$D$33:$D$776,СВЦЭМ!$A$33:$A$776,$A132,СВЦЭМ!$B$33:$B$776,I$119)+'СЕТ СН'!$H$14+СВЦЭМ!$D$10+'СЕТ СН'!$H$6-'СЕТ СН'!$H$26</f>
        <v>1172.3929882</v>
      </c>
      <c r="J132" s="36">
        <f>SUMIFS(СВЦЭМ!$D$33:$D$776,СВЦЭМ!$A$33:$A$776,$A132,СВЦЭМ!$B$33:$B$776,J$119)+'СЕТ СН'!$H$14+СВЦЭМ!$D$10+'СЕТ СН'!$H$6-'СЕТ СН'!$H$26</f>
        <v>1145.8812840600001</v>
      </c>
      <c r="K132" s="36">
        <f>SUMIFS(СВЦЭМ!$D$33:$D$776,СВЦЭМ!$A$33:$A$776,$A132,СВЦЭМ!$B$33:$B$776,K$119)+'СЕТ СН'!$H$14+СВЦЭМ!$D$10+'СЕТ СН'!$H$6-'СЕТ СН'!$H$26</f>
        <v>1140.9645415699999</v>
      </c>
      <c r="L132" s="36">
        <f>SUMIFS(СВЦЭМ!$D$33:$D$776,СВЦЭМ!$A$33:$A$776,$A132,СВЦЭМ!$B$33:$B$776,L$119)+'СЕТ СН'!$H$14+СВЦЭМ!$D$10+'СЕТ СН'!$H$6-'СЕТ СН'!$H$26</f>
        <v>1111.95881072</v>
      </c>
      <c r="M132" s="36">
        <f>SUMIFS(СВЦЭМ!$D$33:$D$776,СВЦЭМ!$A$33:$A$776,$A132,СВЦЭМ!$B$33:$B$776,M$119)+'СЕТ СН'!$H$14+СВЦЭМ!$D$10+'СЕТ СН'!$H$6-'СЕТ СН'!$H$26</f>
        <v>1089.7212378300001</v>
      </c>
      <c r="N132" s="36">
        <f>SUMIFS(СВЦЭМ!$D$33:$D$776,СВЦЭМ!$A$33:$A$776,$A132,СВЦЭМ!$B$33:$B$776,N$119)+'СЕТ СН'!$H$14+СВЦЭМ!$D$10+'СЕТ СН'!$H$6-'СЕТ СН'!$H$26</f>
        <v>1079.8552845300001</v>
      </c>
      <c r="O132" s="36">
        <f>SUMIFS(СВЦЭМ!$D$33:$D$776,СВЦЭМ!$A$33:$A$776,$A132,СВЦЭМ!$B$33:$B$776,O$119)+'СЕТ СН'!$H$14+СВЦЭМ!$D$10+'СЕТ СН'!$H$6-'СЕТ СН'!$H$26</f>
        <v>1074.81414531</v>
      </c>
      <c r="P132" s="36">
        <f>SUMIFS(СВЦЭМ!$D$33:$D$776,СВЦЭМ!$A$33:$A$776,$A132,СВЦЭМ!$B$33:$B$776,P$119)+'СЕТ СН'!$H$14+СВЦЭМ!$D$10+'СЕТ СН'!$H$6-'СЕТ СН'!$H$26</f>
        <v>1073.16265232</v>
      </c>
      <c r="Q132" s="36">
        <f>SUMIFS(СВЦЭМ!$D$33:$D$776,СВЦЭМ!$A$33:$A$776,$A132,СВЦЭМ!$B$33:$B$776,Q$119)+'СЕТ СН'!$H$14+СВЦЭМ!$D$10+'СЕТ СН'!$H$6-'СЕТ СН'!$H$26</f>
        <v>1072.86342313</v>
      </c>
      <c r="R132" s="36">
        <f>SUMIFS(СВЦЭМ!$D$33:$D$776,СВЦЭМ!$A$33:$A$776,$A132,СВЦЭМ!$B$33:$B$776,R$119)+'СЕТ СН'!$H$14+СВЦЭМ!$D$10+'СЕТ СН'!$H$6-'СЕТ СН'!$H$26</f>
        <v>1071.30560444</v>
      </c>
      <c r="S132" s="36">
        <f>SUMIFS(СВЦЭМ!$D$33:$D$776,СВЦЭМ!$A$33:$A$776,$A132,СВЦЭМ!$B$33:$B$776,S$119)+'СЕТ СН'!$H$14+СВЦЭМ!$D$10+'СЕТ СН'!$H$6-'СЕТ СН'!$H$26</f>
        <v>1087.00617977</v>
      </c>
      <c r="T132" s="36">
        <f>SUMIFS(СВЦЭМ!$D$33:$D$776,СВЦЭМ!$A$33:$A$776,$A132,СВЦЭМ!$B$33:$B$776,T$119)+'СЕТ СН'!$H$14+СВЦЭМ!$D$10+'СЕТ СН'!$H$6-'СЕТ СН'!$H$26</f>
        <v>1110.1850891199999</v>
      </c>
      <c r="U132" s="36">
        <f>SUMIFS(СВЦЭМ!$D$33:$D$776,СВЦЭМ!$A$33:$A$776,$A132,СВЦЭМ!$B$33:$B$776,U$119)+'СЕТ СН'!$H$14+СВЦЭМ!$D$10+'СЕТ СН'!$H$6-'СЕТ СН'!$H$26</f>
        <v>1105.67267369</v>
      </c>
      <c r="V132" s="36">
        <f>SUMIFS(СВЦЭМ!$D$33:$D$776,СВЦЭМ!$A$33:$A$776,$A132,СВЦЭМ!$B$33:$B$776,V$119)+'СЕТ СН'!$H$14+СВЦЭМ!$D$10+'СЕТ СН'!$H$6-'СЕТ СН'!$H$26</f>
        <v>1091.9336784100001</v>
      </c>
      <c r="W132" s="36">
        <f>SUMIFS(СВЦЭМ!$D$33:$D$776,СВЦЭМ!$A$33:$A$776,$A132,СВЦЭМ!$B$33:$B$776,W$119)+'СЕТ СН'!$H$14+СВЦЭМ!$D$10+'СЕТ СН'!$H$6-'СЕТ СН'!$H$26</f>
        <v>1081.5516684700001</v>
      </c>
      <c r="X132" s="36">
        <f>SUMIFS(СВЦЭМ!$D$33:$D$776,СВЦЭМ!$A$33:$A$776,$A132,СВЦЭМ!$B$33:$B$776,X$119)+'СЕТ СН'!$H$14+СВЦЭМ!$D$10+'СЕТ СН'!$H$6-'СЕТ СН'!$H$26</f>
        <v>1063.26695703</v>
      </c>
      <c r="Y132" s="36">
        <f>SUMIFS(СВЦЭМ!$D$33:$D$776,СВЦЭМ!$A$33:$A$776,$A132,СВЦЭМ!$B$33:$B$776,Y$119)+'СЕТ СН'!$H$14+СВЦЭМ!$D$10+'СЕТ СН'!$H$6-'СЕТ СН'!$H$26</f>
        <v>1074.53864215</v>
      </c>
    </row>
    <row r="133" spans="1:25" ht="15.75" x14ac:dyDescent="0.2">
      <c r="A133" s="35">
        <f t="shared" si="3"/>
        <v>44149</v>
      </c>
      <c r="B133" s="36">
        <f>SUMIFS(СВЦЭМ!$D$33:$D$776,СВЦЭМ!$A$33:$A$776,$A133,СВЦЭМ!$B$33:$B$776,B$119)+'СЕТ СН'!$H$14+СВЦЭМ!$D$10+'СЕТ СН'!$H$6-'СЕТ СН'!$H$26</f>
        <v>1124.15260225</v>
      </c>
      <c r="C133" s="36">
        <f>SUMIFS(СВЦЭМ!$D$33:$D$776,СВЦЭМ!$A$33:$A$776,$A133,СВЦЭМ!$B$33:$B$776,C$119)+'СЕТ СН'!$H$14+СВЦЭМ!$D$10+'СЕТ СН'!$H$6-'СЕТ СН'!$H$26</f>
        <v>1190.9211121000001</v>
      </c>
      <c r="D133" s="36">
        <f>SUMIFS(СВЦЭМ!$D$33:$D$776,СВЦЭМ!$A$33:$A$776,$A133,СВЦЭМ!$B$33:$B$776,D$119)+'СЕТ СН'!$H$14+СВЦЭМ!$D$10+'СЕТ СН'!$H$6-'СЕТ СН'!$H$26</f>
        <v>1246.3807158500001</v>
      </c>
      <c r="E133" s="36">
        <f>SUMIFS(СВЦЭМ!$D$33:$D$776,СВЦЭМ!$A$33:$A$776,$A133,СВЦЭМ!$B$33:$B$776,E$119)+'СЕТ СН'!$H$14+СВЦЭМ!$D$10+'СЕТ СН'!$H$6-'СЕТ СН'!$H$26</f>
        <v>1254.6029674700001</v>
      </c>
      <c r="F133" s="36">
        <f>SUMIFS(СВЦЭМ!$D$33:$D$776,СВЦЭМ!$A$33:$A$776,$A133,СВЦЭМ!$B$33:$B$776,F$119)+'СЕТ СН'!$H$14+СВЦЭМ!$D$10+'СЕТ СН'!$H$6-'СЕТ СН'!$H$26</f>
        <v>1242.15996019</v>
      </c>
      <c r="G133" s="36">
        <f>SUMIFS(СВЦЭМ!$D$33:$D$776,СВЦЭМ!$A$33:$A$776,$A133,СВЦЭМ!$B$33:$B$776,G$119)+'СЕТ СН'!$H$14+СВЦЭМ!$D$10+'СЕТ СН'!$H$6-'СЕТ СН'!$H$26</f>
        <v>1226.08154818</v>
      </c>
      <c r="H133" s="36">
        <f>SUMIFS(СВЦЭМ!$D$33:$D$776,СВЦЭМ!$A$33:$A$776,$A133,СВЦЭМ!$B$33:$B$776,H$119)+'СЕТ СН'!$H$14+СВЦЭМ!$D$10+'СЕТ СН'!$H$6-'СЕТ СН'!$H$26</f>
        <v>1203.7491614999999</v>
      </c>
      <c r="I133" s="36">
        <f>SUMIFS(СВЦЭМ!$D$33:$D$776,СВЦЭМ!$A$33:$A$776,$A133,СВЦЭМ!$B$33:$B$776,I$119)+'СЕТ СН'!$H$14+СВЦЭМ!$D$10+'СЕТ СН'!$H$6-'СЕТ СН'!$H$26</f>
        <v>1187.26754151</v>
      </c>
      <c r="J133" s="36">
        <f>SUMIFS(СВЦЭМ!$D$33:$D$776,СВЦЭМ!$A$33:$A$776,$A133,СВЦЭМ!$B$33:$B$776,J$119)+'СЕТ СН'!$H$14+СВЦЭМ!$D$10+'СЕТ СН'!$H$6-'СЕТ СН'!$H$26</f>
        <v>1169.01242514</v>
      </c>
      <c r="K133" s="36">
        <f>SUMIFS(СВЦЭМ!$D$33:$D$776,СВЦЭМ!$A$33:$A$776,$A133,СВЦЭМ!$B$33:$B$776,K$119)+'СЕТ СН'!$H$14+СВЦЭМ!$D$10+'СЕТ СН'!$H$6-'СЕТ СН'!$H$26</f>
        <v>1147.67436989</v>
      </c>
      <c r="L133" s="36">
        <f>SUMIFS(СВЦЭМ!$D$33:$D$776,СВЦЭМ!$A$33:$A$776,$A133,СВЦЭМ!$B$33:$B$776,L$119)+'СЕТ СН'!$H$14+СВЦЭМ!$D$10+'СЕТ СН'!$H$6-'СЕТ СН'!$H$26</f>
        <v>1120.3710097200001</v>
      </c>
      <c r="M133" s="36">
        <f>SUMIFS(СВЦЭМ!$D$33:$D$776,СВЦЭМ!$A$33:$A$776,$A133,СВЦЭМ!$B$33:$B$776,M$119)+'СЕТ СН'!$H$14+СВЦЭМ!$D$10+'СЕТ СН'!$H$6-'СЕТ СН'!$H$26</f>
        <v>1074.9715374</v>
      </c>
      <c r="N133" s="36">
        <f>SUMIFS(СВЦЭМ!$D$33:$D$776,СВЦЭМ!$A$33:$A$776,$A133,СВЦЭМ!$B$33:$B$776,N$119)+'СЕТ СН'!$H$14+СВЦЭМ!$D$10+'СЕТ СН'!$H$6-'СЕТ СН'!$H$26</f>
        <v>1071.4961545000001</v>
      </c>
      <c r="O133" s="36">
        <f>SUMIFS(СВЦЭМ!$D$33:$D$776,СВЦЭМ!$A$33:$A$776,$A133,СВЦЭМ!$B$33:$B$776,O$119)+'СЕТ СН'!$H$14+СВЦЭМ!$D$10+'СЕТ СН'!$H$6-'СЕТ СН'!$H$26</f>
        <v>1096.2762961599999</v>
      </c>
      <c r="P133" s="36">
        <f>SUMIFS(СВЦЭМ!$D$33:$D$776,СВЦЭМ!$A$33:$A$776,$A133,СВЦЭМ!$B$33:$B$776,P$119)+'СЕТ СН'!$H$14+СВЦЭМ!$D$10+'СЕТ СН'!$H$6-'СЕТ СН'!$H$26</f>
        <v>1108.6106243199999</v>
      </c>
      <c r="Q133" s="36">
        <f>SUMIFS(СВЦЭМ!$D$33:$D$776,СВЦЭМ!$A$33:$A$776,$A133,СВЦЭМ!$B$33:$B$776,Q$119)+'СЕТ СН'!$H$14+СВЦЭМ!$D$10+'СЕТ СН'!$H$6-'СЕТ СН'!$H$26</f>
        <v>1109.2547428</v>
      </c>
      <c r="R133" s="36">
        <f>SUMIFS(СВЦЭМ!$D$33:$D$776,СВЦЭМ!$A$33:$A$776,$A133,СВЦЭМ!$B$33:$B$776,R$119)+'СЕТ СН'!$H$14+СВЦЭМ!$D$10+'СЕТ СН'!$H$6-'СЕТ СН'!$H$26</f>
        <v>1103.9445357300001</v>
      </c>
      <c r="S133" s="36">
        <f>SUMIFS(СВЦЭМ!$D$33:$D$776,СВЦЭМ!$A$33:$A$776,$A133,СВЦЭМ!$B$33:$B$776,S$119)+'СЕТ СН'!$H$14+СВЦЭМ!$D$10+'СЕТ СН'!$H$6-'СЕТ СН'!$H$26</f>
        <v>1074.4805744099999</v>
      </c>
      <c r="T133" s="36">
        <f>SUMIFS(СВЦЭМ!$D$33:$D$776,СВЦЭМ!$A$33:$A$776,$A133,СВЦЭМ!$B$33:$B$776,T$119)+'СЕТ СН'!$H$14+СВЦЭМ!$D$10+'СЕТ СН'!$H$6-'СЕТ СН'!$H$26</f>
        <v>1044.9860516599999</v>
      </c>
      <c r="U133" s="36">
        <f>SUMIFS(СВЦЭМ!$D$33:$D$776,СВЦЭМ!$A$33:$A$776,$A133,СВЦЭМ!$B$33:$B$776,U$119)+'СЕТ СН'!$H$14+СВЦЭМ!$D$10+'СЕТ СН'!$H$6-'СЕТ СН'!$H$26</f>
        <v>1048.64456909</v>
      </c>
      <c r="V133" s="36">
        <f>SUMIFS(СВЦЭМ!$D$33:$D$776,СВЦЭМ!$A$33:$A$776,$A133,СВЦЭМ!$B$33:$B$776,V$119)+'СЕТ СН'!$H$14+СВЦЭМ!$D$10+'СЕТ СН'!$H$6-'СЕТ СН'!$H$26</f>
        <v>1077.01239835</v>
      </c>
      <c r="W133" s="36">
        <f>SUMIFS(СВЦЭМ!$D$33:$D$776,СВЦЭМ!$A$33:$A$776,$A133,СВЦЭМ!$B$33:$B$776,W$119)+'СЕТ СН'!$H$14+СВЦЭМ!$D$10+'СЕТ СН'!$H$6-'СЕТ СН'!$H$26</f>
        <v>1093.3790251200001</v>
      </c>
      <c r="X133" s="36">
        <f>SUMIFS(СВЦЭМ!$D$33:$D$776,СВЦЭМ!$A$33:$A$776,$A133,СВЦЭМ!$B$33:$B$776,X$119)+'СЕТ СН'!$H$14+СВЦЭМ!$D$10+'СЕТ СН'!$H$6-'СЕТ СН'!$H$26</f>
        <v>1102.6251008199999</v>
      </c>
      <c r="Y133" s="36">
        <f>SUMIFS(СВЦЭМ!$D$33:$D$776,СВЦЭМ!$A$33:$A$776,$A133,СВЦЭМ!$B$33:$B$776,Y$119)+'СЕТ СН'!$H$14+СВЦЭМ!$D$10+'СЕТ СН'!$H$6-'СЕТ СН'!$H$26</f>
        <v>1098.15378252</v>
      </c>
    </row>
    <row r="134" spans="1:25" ht="15.75" x14ac:dyDescent="0.2">
      <c r="A134" s="35">
        <f t="shared" si="3"/>
        <v>44150</v>
      </c>
      <c r="B134" s="36">
        <f>SUMIFS(СВЦЭМ!$D$33:$D$776,СВЦЭМ!$A$33:$A$776,$A134,СВЦЭМ!$B$33:$B$776,B$119)+'СЕТ СН'!$H$14+СВЦЭМ!$D$10+'СЕТ СН'!$H$6-'СЕТ СН'!$H$26</f>
        <v>1122.62115169</v>
      </c>
      <c r="C134" s="36">
        <f>SUMIFS(СВЦЭМ!$D$33:$D$776,СВЦЭМ!$A$33:$A$776,$A134,СВЦЭМ!$B$33:$B$776,C$119)+'СЕТ СН'!$H$14+СВЦЭМ!$D$10+'СЕТ СН'!$H$6-'СЕТ СН'!$H$26</f>
        <v>1202.93777576</v>
      </c>
      <c r="D134" s="36">
        <f>SUMIFS(СВЦЭМ!$D$33:$D$776,СВЦЭМ!$A$33:$A$776,$A134,СВЦЭМ!$B$33:$B$776,D$119)+'СЕТ СН'!$H$14+СВЦЭМ!$D$10+'СЕТ СН'!$H$6-'СЕТ СН'!$H$26</f>
        <v>1264.16729897</v>
      </c>
      <c r="E134" s="36">
        <f>SUMIFS(СВЦЭМ!$D$33:$D$776,СВЦЭМ!$A$33:$A$776,$A134,СВЦЭМ!$B$33:$B$776,E$119)+'СЕТ СН'!$H$14+СВЦЭМ!$D$10+'СЕТ СН'!$H$6-'СЕТ СН'!$H$26</f>
        <v>1277.4456111300001</v>
      </c>
      <c r="F134" s="36">
        <f>SUMIFS(СВЦЭМ!$D$33:$D$776,СВЦЭМ!$A$33:$A$776,$A134,СВЦЭМ!$B$33:$B$776,F$119)+'СЕТ СН'!$H$14+СВЦЭМ!$D$10+'СЕТ СН'!$H$6-'СЕТ СН'!$H$26</f>
        <v>1282.7007092199999</v>
      </c>
      <c r="G134" s="36">
        <f>SUMIFS(СВЦЭМ!$D$33:$D$776,СВЦЭМ!$A$33:$A$776,$A134,СВЦЭМ!$B$33:$B$776,G$119)+'СЕТ СН'!$H$14+СВЦЭМ!$D$10+'СЕТ СН'!$H$6-'СЕТ СН'!$H$26</f>
        <v>1270.2883426999999</v>
      </c>
      <c r="H134" s="36">
        <f>SUMIFS(СВЦЭМ!$D$33:$D$776,СВЦЭМ!$A$33:$A$776,$A134,СВЦЭМ!$B$33:$B$776,H$119)+'СЕТ СН'!$H$14+СВЦЭМ!$D$10+'СЕТ СН'!$H$6-'СЕТ СН'!$H$26</f>
        <v>1258.94517137</v>
      </c>
      <c r="I134" s="36">
        <f>SUMIFS(СВЦЭМ!$D$33:$D$776,СВЦЭМ!$A$33:$A$776,$A134,СВЦЭМ!$B$33:$B$776,I$119)+'СЕТ СН'!$H$14+СВЦЭМ!$D$10+'СЕТ СН'!$H$6-'СЕТ СН'!$H$26</f>
        <v>1229.5180202500001</v>
      </c>
      <c r="J134" s="36">
        <f>SUMIFS(СВЦЭМ!$D$33:$D$776,СВЦЭМ!$A$33:$A$776,$A134,СВЦЭМ!$B$33:$B$776,J$119)+'СЕТ СН'!$H$14+СВЦЭМ!$D$10+'СЕТ СН'!$H$6-'СЕТ СН'!$H$26</f>
        <v>1208.2569836</v>
      </c>
      <c r="K134" s="36">
        <f>SUMIFS(СВЦЭМ!$D$33:$D$776,СВЦЭМ!$A$33:$A$776,$A134,СВЦЭМ!$B$33:$B$776,K$119)+'СЕТ СН'!$H$14+СВЦЭМ!$D$10+'СЕТ СН'!$H$6-'СЕТ СН'!$H$26</f>
        <v>1193.2484618999999</v>
      </c>
      <c r="L134" s="36">
        <f>SUMIFS(СВЦЭМ!$D$33:$D$776,СВЦЭМ!$A$33:$A$776,$A134,СВЦЭМ!$B$33:$B$776,L$119)+'СЕТ СН'!$H$14+СВЦЭМ!$D$10+'СЕТ СН'!$H$6-'СЕТ СН'!$H$26</f>
        <v>1150.46071115</v>
      </c>
      <c r="M134" s="36">
        <f>SUMIFS(СВЦЭМ!$D$33:$D$776,СВЦЭМ!$A$33:$A$776,$A134,СВЦЭМ!$B$33:$B$776,M$119)+'СЕТ СН'!$H$14+СВЦЭМ!$D$10+'СЕТ СН'!$H$6-'СЕТ СН'!$H$26</f>
        <v>1094.7763153200001</v>
      </c>
      <c r="N134" s="36">
        <f>SUMIFS(СВЦЭМ!$D$33:$D$776,СВЦЭМ!$A$33:$A$776,$A134,СВЦЭМ!$B$33:$B$776,N$119)+'СЕТ СН'!$H$14+СВЦЭМ!$D$10+'СЕТ СН'!$H$6-'СЕТ СН'!$H$26</f>
        <v>1086.71329165</v>
      </c>
      <c r="O134" s="36">
        <f>SUMIFS(СВЦЭМ!$D$33:$D$776,СВЦЭМ!$A$33:$A$776,$A134,СВЦЭМ!$B$33:$B$776,O$119)+'СЕТ СН'!$H$14+СВЦЭМ!$D$10+'СЕТ СН'!$H$6-'СЕТ СН'!$H$26</f>
        <v>1091.7827195100001</v>
      </c>
      <c r="P134" s="36">
        <f>SUMIFS(СВЦЭМ!$D$33:$D$776,СВЦЭМ!$A$33:$A$776,$A134,СВЦЭМ!$B$33:$B$776,P$119)+'СЕТ СН'!$H$14+СВЦЭМ!$D$10+'СЕТ СН'!$H$6-'СЕТ СН'!$H$26</f>
        <v>1092.7693440999999</v>
      </c>
      <c r="Q134" s="36">
        <f>SUMIFS(СВЦЭМ!$D$33:$D$776,СВЦЭМ!$A$33:$A$776,$A134,СВЦЭМ!$B$33:$B$776,Q$119)+'СЕТ СН'!$H$14+СВЦЭМ!$D$10+'СЕТ СН'!$H$6-'СЕТ СН'!$H$26</f>
        <v>1090.0481987600001</v>
      </c>
      <c r="R134" s="36">
        <f>SUMIFS(СВЦЭМ!$D$33:$D$776,СВЦЭМ!$A$33:$A$776,$A134,СВЦЭМ!$B$33:$B$776,R$119)+'СЕТ СН'!$H$14+СВЦЭМ!$D$10+'СЕТ СН'!$H$6-'СЕТ СН'!$H$26</f>
        <v>1088.0396417500001</v>
      </c>
      <c r="S134" s="36">
        <f>SUMIFS(СВЦЭМ!$D$33:$D$776,СВЦЭМ!$A$33:$A$776,$A134,СВЦЭМ!$B$33:$B$776,S$119)+'СЕТ СН'!$H$14+СВЦЭМ!$D$10+'СЕТ СН'!$H$6-'СЕТ СН'!$H$26</f>
        <v>1071.4738672799999</v>
      </c>
      <c r="T134" s="36">
        <f>SUMIFS(СВЦЭМ!$D$33:$D$776,СВЦЭМ!$A$33:$A$776,$A134,СВЦЭМ!$B$33:$B$776,T$119)+'СЕТ СН'!$H$14+СВЦЭМ!$D$10+'СЕТ СН'!$H$6-'СЕТ СН'!$H$26</f>
        <v>1042.3299178300001</v>
      </c>
      <c r="U134" s="36">
        <f>SUMIFS(СВЦЭМ!$D$33:$D$776,СВЦЭМ!$A$33:$A$776,$A134,СВЦЭМ!$B$33:$B$776,U$119)+'СЕТ СН'!$H$14+СВЦЭМ!$D$10+'СЕТ СН'!$H$6-'СЕТ СН'!$H$26</f>
        <v>1042.5193142600001</v>
      </c>
      <c r="V134" s="36">
        <f>SUMIFS(СВЦЭМ!$D$33:$D$776,СВЦЭМ!$A$33:$A$776,$A134,СВЦЭМ!$B$33:$B$776,V$119)+'СЕТ СН'!$H$14+СВЦЭМ!$D$10+'СЕТ СН'!$H$6-'СЕТ СН'!$H$26</f>
        <v>1061.7895211299999</v>
      </c>
      <c r="W134" s="36">
        <f>SUMIFS(СВЦЭМ!$D$33:$D$776,СВЦЭМ!$A$33:$A$776,$A134,СВЦЭМ!$B$33:$B$776,W$119)+'СЕТ СН'!$H$14+СВЦЭМ!$D$10+'СЕТ СН'!$H$6-'СЕТ СН'!$H$26</f>
        <v>1074.3818695699999</v>
      </c>
      <c r="X134" s="36">
        <f>SUMIFS(СВЦЭМ!$D$33:$D$776,СВЦЭМ!$A$33:$A$776,$A134,СВЦЭМ!$B$33:$B$776,X$119)+'СЕТ СН'!$H$14+СВЦЭМ!$D$10+'СЕТ СН'!$H$6-'СЕТ СН'!$H$26</f>
        <v>1088.51528248</v>
      </c>
      <c r="Y134" s="36">
        <f>SUMIFS(СВЦЭМ!$D$33:$D$776,СВЦЭМ!$A$33:$A$776,$A134,СВЦЭМ!$B$33:$B$776,Y$119)+'СЕТ СН'!$H$14+СВЦЭМ!$D$10+'СЕТ СН'!$H$6-'СЕТ СН'!$H$26</f>
        <v>1094.19433473</v>
      </c>
    </row>
    <row r="135" spans="1:25" ht="15.75" x14ac:dyDescent="0.2">
      <c r="A135" s="35">
        <f t="shared" si="3"/>
        <v>44151</v>
      </c>
      <c r="B135" s="36">
        <f>SUMIFS(СВЦЭМ!$D$33:$D$776,СВЦЭМ!$A$33:$A$776,$A135,СВЦЭМ!$B$33:$B$776,B$119)+'СЕТ СН'!$H$14+СВЦЭМ!$D$10+'СЕТ СН'!$H$6-'СЕТ СН'!$H$26</f>
        <v>1168.30020844</v>
      </c>
      <c r="C135" s="36">
        <f>SUMIFS(СВЦЭМ!$D$33:$D$776,СВЦЭМ!$A$33:$A$776,$A135,СВЦЭМ!$B$33:$B$776,C$119)+'СЕТ СН'!$H$14+СВЦЭМ!$D$10+'СЕТ СН'!$H$6-'СЕТ СН'!$H$26</f>
        <v>1251.3356721800001</v>
      </c>
      <c r="D135" s="36">
        <f>SUMIFS(СВЦЭМ!$D$33:$D$776,СВЦЭМ!$A$33:$A$776,$A135,СВЦЭМ!$B$33:$B$776,D$119)+'СЕТ СН'!$H$14+СВЦЭМ!$D$10+'СЕТ СН'!$H$6-'СЕТ СН'!$H$26</f>
        <v>1308.7786691000001</v>
      </c>
      <c r="E135" s="36">
        <f>SUMIFS(СВЦЭМ!$D$33:$D$776,СВЦЭМ!$A$33:$A$776,$A135,СВЦЭМ!$B$33:$B$776,E$119)+'СЕТ СН'!$H$14+СВЦЭМ!$D$10+'СЕТ СН'!$H$6-'СЕТ СН'!$H$26</f>
        <v>1317.8066816</v>
      </c>
      <c r="F135" s="36">
        <f>SUMIFS(СВЦЭМ!$D$33:$D$776,СВЦЭМ!$A$33:$A$776,$A135,СВЦЭМ!$B$33:$B$776,F$119)+'СЕТ СН'!$H$14+СВЦЭМ!$D$10+'СЕТ СН'!$H$6-'СЕТ СН'!$H$26</f>
        <v>1311.5961418100001</v>
      </c>
      <c r="G135" s="36">
        <f>SUMIFS(СВЦЭМ!$D$33:$D$776,СВЦЭМ!$A$33:$A$776,$A135,СВЦЭМ!$B$33:$B$776,G$119)+'СЕТ СН'!$H$14+СВЦЭМ!$D$10+'СЕТ СН'!$H$6-'СЕТ СН'!$H$26</f>
        <v>1293.9836594800001</v>
      </c>
      <c r="H135" s="36">
        <f>SUMIFS(СВЦЭМ!$D$33:$D$776,СВЦЭМ!$A$33:$A$776,$A135,СВЦЭМ!$B$33:$B$776,H$119)+'СЕТ СН'!$H$14+СВЦЭМ!$D$10+'СЕТ СН'!$H$6-'СЕТ СН'!$H$26</f>
        <v>1244.04950586</v>
      </c>
      <c r="I135" s="36">
        <f>SUMIFS(СВЦЭМ!$D$33:$D$776,СВЦЭМ!$A$33:$A$776,$A135,СВЦЭМ!$B$33:$B$776,I$119)+'СЕТ СН'!$H$14+СВЦЭМ!$D$10+'СЕТ СН'!$H$6-'СЕТ СН'!$H$26</f>
        <v>1206.08963907</v>
      </c>
      <c r="J135" s="36">
        <f>SUMIFS(СВЦЭМ!$D$33:$D$776,СВЦЭМ!$A$33:$A$776,$A135,СВЦЭМ!$B$33:$B$776,J$119)+'СЕТ СН'!$H$14+СВЦЭМ!$D$10+'СЕТ СН'!$H$6-'СЕТ СН'!$H$26</f>
        <v>1189.5129226700001</v>
      </c>
      <c r="K135" s="36">
        <f>SUMIFS(СВЦЭМ!$D$33:$D$776,СВЦЭМ!$A$33:$A$776,$A135,СВЦЭМ!$B$33:$B$776,K$119)+'СЕТ СН'!$H$14+СВЦЭМ!$D$10+'СЕТ СН'!$H$6-'СЕТ СН'!$H$26</f>
        <v>1192.2024336500001</v>
      </c>
      <c r="L135" s="36">
        <f>SUMIFS(СВЦЭМ!$D$33:$D$776,СВЦЭМ!$A$33:$A$776,$A135,СВЦЭМ!$B$33:$B$776,L$119)+'СЕТ СН'!$H$14+СВЦЭМ!$D$10+'СЕТ СН'!$H$6-'СЕТ СН'!$H$26</f>
        <v>1156.5960810900001</v>
      </c>
      <c r="M135" s="36">
        <f>SUMIFS(СВЦЭМ!$D$33:$D$776,СВЦЭМ!$A$33:$A$776,$A135,СВЦЭМ!$B$33:$B$776,M$119)+'СЕТ СН'!$H$14+СВЦЭМ!$D$10+'СЕТ СН'!$H$6-'СЕТ СН'!$H$26</f>
        <v>1118.4256635900001</v>
      </c>
      <c r="N135" s="36">
        <f>SUMIFS(СВЦЭМ!$D$33:$D$776,СВЦЭМ!$A$33:$A$776,$A135,СВЦЭМ!$B$33:$B$776,N$119)+'СЕТ СН'!$H$14+СВЦЭМ!$D$10+'СЕТ СН'!$H$6-'СЕТ СН'!$H$26</f>
        <v>1105.79731468</v>
      </c>
      <c r="O135" s="36">
        <f>SUMIFS(СВЦЭМ!$D$33:$D$776,СВЦЭМ!$A$33:$A$776,$A135,СВЦЭМ!$B$33:$B$776,O$119)+'СЕТ СН'!$H$14+СВЦЭМ!$D$10+'СЕТ СН'!$H$6-'СЕТ СН'!$H$26</f>
        <v>1115.34902504</v>
      </c>
      <c r="P135" s="36">
        <f>SUMIFS(СВЦЭМ!$D$33:$D$776,СВЦЭМ!$A$33:$A$776,$A135,СВЦЭМ!$B$33:$B$776,P$119)+'СЕТ СН'!$H$14+СВЦЭМ!$D$10+'СЕТ СН'!$H$6-'СЕТ СН'!$H$26</f>
        <v>1116.98756101</v>
      </c>
      <c r="Q135" s="36">
        <f>SUMIFS(СВЦЭМ!$D$33:$D$776,СВЦЭМ!$A$33:$A$776,$A135,СВЦЭМ!$B$33:$B$776,Q$119)+'СЕТ СН'!$H$14+СВЦЭМ!$D$10+'СЕТ СН'!$H$6-'СЕТ СН'!$H$26</f>
        <v>1119.73475938</v>
      </c>
      <c r="R135" s="36">
        <f>SUMIFS(СВЦЭМ!$D$33:$D$776,СВЦЭМ!$A$33:$A$776,$A135,СВЦЭМ!$B$33:$B$776,R$119)+'СЕТ СН'!$H$14+СВЦЭМ!$D$10+'СЕТ СН'!$H$6-'СЕТ СН'!$H$26</f>
        <v>1108.77954731</v>
      </c>
      <c r="S135" s="36">
        <f>SUMIFS(СВЦЭМ!$D$33:$D$776,СВЦЭМ!$A$33:$A$776,$A135,СВЦЭМ!$B$33:$B$776,S$119)+'СЕТ СН'!$H$14+СВЦЭМ!$D$10+'СЕТ СН'!$H$6-'СЕТ СН'!$H$26</f>
        <v>1097.7963277599999</v>
      </c>
      <c r="T135" s="36">
        <f>SUMIFS(СВЦЭМ!$D$33:$D$776,СВЦЭМ!$A$33:$A$776,$A135,СВЦЭМ!$B$33:$B$776,T$119)+'СЕТ СН'!$H$14+СВЦЭМ!$D$10+'СЕТ СН'!$H$6-'СЕТ СН'!$H$26</f>
        <v>1082.38848289</v>
      </c>
      <c r="U135" s="36">
        <f>SUMIFS(СВЦЭМ!$D$33:$D$776,СВЦЭМ!$A$33:$A$776,$A135,СВЦЭМ!$B$33:$B$776,U$119)+'СЕТ СН'!$H$14+СВЦЭМ!$D$10+'СЕТ СН'!$H$6-'СЕТ СН'!$H$26</f>
        <v>1057.25397247</v>
      </c>
      <c r="V135" s="36">
        <f>SUMIFS(СВЦЭМ!$D$33:$D$776,СВЦЭМ!$A$33:$A$776,$A135,СВЦЭМ!$B$33:$B$776,V$119)+'СЕТ СН'!$H$14+СВЦЭМ!$D$10+'СЕТ СН'!$H$6-'СЕТ СН'!$H$26</f>
        <v>1059.3284047</v>
      </c>
      <c r="W135" s="36">
        <f>SUMIFS(СВЦЭМ!$D$33:$D$776,СВЦЭМ!$A$33:$A$776,$A135,СВЦЭМ!$B$33:$B$776,W$119)+'СЕТ СН'!$H$14+СВЦЭМ!$D$10+'СЕТ СН'!$H$6-'СЕТ СН'!$H$26</f>
        <v>1075.14535471</v>
      </c>
      <c r="X135" s="36">
        <f>SUMIFS(СВЦЭМ!$D$33:$D$776,СВЦЭМ!$A$33:$A$776,$A135,СВЦЭМ!$B$33:$B$776,X$119)+'СЕТ СН'!$H$14+СВЦЭМ!$D$10+'СЕТ СН'!$H$6-'СЕТ СН'!$H$26</f>
        <v>1086.4736109800001</v>
      </c>
      <c r="Y135" s="36">
        <f>SUMIFS(СВЦЭМ!$D$33:$D$776,СВЦЭМ!$A$33:$A$776,$A135,СВЦЭМ!$B$33:$B$776,Y$119)+'СЕТ СН'!$H$14+СВЦЭМ!$D$10+'СЕТ СН'!$H$6-'СЕТ СН'!$H$26</f>
        <v>1112.44397521</v>
      </c>
    </row>
    <row r="136" spans="1:25" ht="15.75" x14ac:dyDescent="0.2">
      <c r="A136" s="35">
        <f t="shared" si="3"/>
        <v>44152</v>
      </c>
      <c r="B136" s="36">
        <f>SUMIFS(СВЦЭМ!$D$33:$D$776,СВЦЭМ!$A$33:$A$776,$A136,СВЦЭМ!$B$33:$B$776,B$119)+'СЕТ СН'!$H$14+СВЦЭМ!$D$10+'СЕТ СН'!$H$6-'СЕТ СН'!$H$26</f>
        <v>1136.7239322600001</v>
      </c>
      <c r="C136" s="36">
        <f>SUMIFS(СВЦЭМ!$D$33:$D$776,СВЦЭМ!$A$33:$A$776,$A136,СВЦЭМ!$B$33:$B$776,C$119)+'СЕТ СН'!$H$14+СВЦЭМ!$D$10+'СЕТ СН'!$H$6-'СЕТ СН'!$H$26</f>
        <v>1211.06289184</v>
      </c>
      <c r="D136" s="36">
        <f>SUMIFS(СВЦЭМ!$D$33:$D$776,СВЦЭМ!$A$33:$A$776,$A136,СВЦЭМ!$B$33:$B$776,D$119)+'СЕТ СН'!$H$14+СВЦЭМ!$D$10+'СЕТ СН'!$H$6-'СЕТ СН'!$H$26</f>
        <v>1267.0817060100001</v>
      </c>
      <c r="E136" s="36">
        <f>SUMIFS(СВЦЭМ!$D$33:$D$776,СВЦЭМ!$A$33:$A$776,$A136,СВЦЭМ!$B$33:$B$776,E$119)+'СЕТ СН'!$H$14+СВЦЭМ!$D$10+'СЕТ СН'!$H$6-'СЕТ СН'!$H$26</f>
        <v>1271.9149308800002</v>
      </c>
      <c r="F136" s="36">
        <f>SUMIFS(СВЦЭМ!$D$33:$D$776,СВЦЭМ!$A$33:$A$776,$A136,СВЦЭМ!$B$33:$B$776,F$119)+'СЕТ СН'!$H$14+СВЦЭМ!$D$10+'СЕТ СН'!$H$6-'СЕТ СН'!$H$26</f>
        <v>1274.31485782</v>
      </c>
      <c r="G136" s="36">
        <f>SUMIFS(СВЦЭМ!$D$33:$D$776,СВЦЭМ!$A$33:$A$776,$A136,СВЦЭМ!$B$33:$B$776,G$119)+'СЕТ СН'!$H$14+СВЦЭМ!$D$10+'СЕТ СН'!$H$6-'СЕТ СН'!$H$26</f>
        <v>1265.0656606699999</v>
      </c>
      <c r="H136" s="36">
        <f>SUMIFS(СВЦЭМ!$D$33:$D$776,СВЦЭМ!$A$33:$A$776,$A136,СВЦЭМ!$B$33:$B$776,H$119)+'СЕТ СН'!$H$14+СВЦЭМ!$D$10+'СЕТ СН'!$H$6-'СЕТ СН'!$H$26</f>
        <v>1227.00798001</v>
      </c>
      <c r="I136" s="36">
        <f>SUMIFS(СВЦЭМ!$D$33:$D$776,СВЦЭМ!$A$33:$A$776,$A136,СВЦЭМ!$B$33:$B$776,I$119)+'СЕТ СН'!$H$14+СВЦЭМ!$D$10+'СЕТ СН'!$H$6-'СЕТ СН'!$H$26</f>
        <v>1180.0450092200001</v>
      </c>
      <c r="J136" s="36">
        <f>SUMIFS(СВЦЭМ!$D$33:$D$776,СВЦЭМ!$A$33:$A$776,$A136,СВЦЭМ!$B$33:$B$776,J$119)+'СЕТ СН'!$H$14+СВЦЭМ!$D$10+'СЕТ СН'!$H$6-'СЕТ СН'!$H$26</f>
        <v>1150.3843797500001</v>
      </c>
      <c r="K136" s="36">
        <f>SUMIFS(СВЦЭМ!$D$33:$D$776,СВЦЭМ!$A$33:$A$776,$A136,СВЦЭМ!$B$33:$B$776,K$119)+'СЕТ СН'!$H$14+СВЦЭМ!$D$10+'СЕТ СН'!$H$6-'СЕТ СН'!$H$26</f>
        <v>1198.3722082500001</v>
      </c>
      <c r="L136" s="36">
        <f>SUMIFS(СВЦЭМ!$D$33:$D$776,СВЦЭМ!$A$33:$A$776,$A136,СВЦЭМ!$B$33:$B$776,L$119)+'СЕТ СН'!$H$14+СВЦЭМ!$D$10+'СЕТ СН'!$H$6-'СЕТ СН'!$H$26</f>
        <v>1158.1909121799999</v>
      </c>
      <c r="M136" s="36">
        <f>SUMIFS(СВЦЭМ!$D$33:$D$776,СВЦЭМ!$A$33:$A$776,$A136,СВЦЭМ!$B$33:$B$776,M$119)+'СЕТ СН'!$H$14+СВЦЭМ!$D$10+'СЕТ СН'!$H$6-'СЕТ СН'!$H$26</f>
        <v>1095.2036599</v>
      </c>
      <c r="N136" s="36">
        <f>SUMIFS(СВЦЭМ!$D$33:$D$776,СВЦЭМ!$A$33:$A$776,$A136,СВЦЭМ!$B$33:$B$776,N$119)+'СЕТ СН'!$H$14+СВЦЭМ!$D$10+'СЕТ СН'!$H$6-'СЕТ СН'!$H$26</f>
        <v>1081.5051773499999</v>
      </c>
      <c r="O136" s="36">
        <f>SUMIFS(СВЦЭМ!$D$33:$D$776,СВЦЭМ!$A$33:$A$776,$A136,СВЦЭМ!$B$33:$B$776,O$119)+'СЕТ СН'!$H$14+СВЦЭМ!$D$10+'СЕТ СН'!$H$6-'СЕТ СН'!$H$26</f>
        <v>1085.65350934</v>
      </c>
      <c r="P136" s="36">
        <f>SUMIFS(СВЦЭМ!$D$33:$D$776,СВЦЭМ!$A$33:$A$776,$A136,СВЦЭМ!$B$33:$B$776,P$119)+'СЕТ СН'!$H$14+СВЦЭМ!$D$10+'СЕТ СН'!$H$6-'СЕТ СН'!$H$26</f>
        <v>1083.4311764399999</v>
      </c>
      <c r="Q136" s="36">
        <f>SUMIFS(СВЦЭМ!$D$33:$D$776,СВЦЭМ!$A$33:$A$776,$A136,СВЦЭМ!$B$33:$B$776,Q$119)+'СЕТ СН'!$H$14+СВЦЭМ!$D$10+'СЕТ СН'!$H$6-'СЕТ СН'!$H$26</f>
        <v>1083.9651364399999</v>
      </c>
      <c r="R136" s="36">
        <f>SUMIFS(СВЦЭМ!$D$33:$D$776,СВЦЭМ!$A$33:$A$776,$A136,СВЦЭМ!$B$33:$B$776,R$119)+'СЕТ СН'!$H$14+СВЦЭМ!$D$10+'СЕТ СН'!$H$6-'СЕТ СН'!$H$26</f>
        <v>1185.8596342000001</v>
      </c>
      <c r="S136" s="36">
        <f>SUMIFS(СВЦЭМ!$D$33:$D$776,СВЦЭМ!$A$33:$A$776,$A136,СВЦЭМ!$B$33:$B$776,S$119)+'СЕТ СН'!$H$14+СВЦЭМ!$D$10+'СЕТ СН'!$H$6-'СЕТ СН'!$H$26</f>
        <v>1158.3253149699999</v>
      </c>
      <c r="T136" s="36">
        <f>SUMIFS(СВЦЭМ!$D$33:$D$776,СВЦЭМ!$A$33:$A$776,$A136,СВЦЭМ!$B$33:$B$776,T$119)+'СЕТ СН'!$H$14+СВЦЭМ!$D$10+'СЕТ СН'!$H$6-'СЕТ СН'!$H$26</f>
        <v>1091.5804032000001</v>
      </c>
      <c r="U136" s="36">
        <f>SUMIFS(СВЦЭМ!$D$33:$D$776,СВЦЭМ!$A$33:$A$776,$A136,СВЦЭМ!$B$33:$B$776,U$119)+'СЕТ СН'!$H$14+СВЦЭМ!$D$10+'СЕТ СН'!$H$6-'СЕТ СН'!$H$26</f>
        <v>1041.5847444400001</v>
      </c>
      <c r="V136" s="36">
        <f>SUMIFS(СВЦЭМ!$D$33:$D$776,СВЦЭМ!$A$33:$A$776,$A136,СВЦЭМ!$B$33:$B$776,V$119)+'СЕТ СН'!$H$14+СВЦЭМ!$D$10+'СЕТ СН'!$H$6-'СЕТ СН'!$H$26</f>
        <v>1032.44861277</v>
      </c>
      <c r="W136" s="36">
        <f>SUMIFS(СВЦЭМ!$D$33:$D$776,СВЦЭМ!$A$33:$A$776,$A136,СВЦЭМ!$B$33:$B$776,W$119)+'СЕТ СН'!$H$14+СВЦЭМ!$D$10+'СЕТ СН'!$H$6-'СЕТ СН'!$H$26</f>
        <v>1064.35721109</v>
      </c>
      <c r="X136" s="36">
        <f>SUMIFS(СВЦЭМ!$D$33:$D$776,СВЦЭМ!$A$33:$A$776,$A136,СВЦЭМ!$B$33:$B$776,X$119)+'СЕТ СН'!$H$14+СВЦЭМ!$D$10+'СЕТ СН'!$H$6-'СЕТ СН'!$H$26</f>
        <v>1064.8606470300001</v>
      </c>
      <c r="Y136" s="36">
        <f>SUMIFS(СВЦЭМ!$D$33:$D$776,СВЦЭМ!$A$33:$A$776,$A136,СВЦЭМ!$B$33:$B$776,Y$119)+'СЕТ СН'!$H$14+СВЦЭМ!$D$10+'СЕТ СН'!$H$6-'СЕТ СН'!$H$26</f>
        <v>1083.4971884500001</v>
      </c>
    </row>
    <row r="137" spans="1:25" ht="15.75" x14ac:dyDescent="0.2">
      <c r="A137" s="35">
        <f t="shared" si="3"/>
        <v>44153</v>
      </c>
      <c r="B137" s="36">
        <f>SUMIFS(СВЦЭМ!$D$33:$D$776,СВЦЭМ!$A$33:$A$776,$A137,СВЦЭМ!$B$33:$B$776,B$119)+'СЕТ СН'!$H$14+СВЦЭМ!$D$10+'СЕТ СН'!$H$6-'СЕТ СН'!$H$26</f>
        <v>1145.03854082</v>
      </c>
      <c r="C137" s="36">
        <f>SUMIFS(СВЦЭМ!$D$33:$D$776,СВЦЭМ!$A$33:$A$776,$A137,СВЦЭМ!$B$33:$B$776,C$119)+'СЕТ СН'!$H$14+СВЦЭМ!$D$10+'СЕТ СН'!$H$6-'СЕТ СН'!$H$26</f>
        <v>1196.5204034799999</v>
      </c>
      <c r="D137" s="36">
        <f>SUMIFS(СВЦЭМ!$D$33:$D$776,СВЦЭМ!$A$33:$A$776,$A137,СВЦЭМ!$B$33:$B$776,D$119)+'СЕТ СН'!$H$14+СВЦЭМ!$D$10+'СЕТ СН'!$H$6-'СЕТ СН'!$H$26</f>
        <v>1236.4766588</v>
      </c>
      <c r="E137" s="36">
        <f>SUMIFS(СВЦЭМ!$D$33:$D$776,СВЦЭМ!$A$33:$A$776,$A137,СВЦЭМ!$B$33:$B$776,E$119)+'СЕТ СН'!$H$14+СВЦЭМ!$D$10+'СЕТ СН'!$H$6-'СЕТ СН'!$H$26</f>
        <v>1250.3104781899999</v>
      </c>
      <c r="F137" s="36">
        <f>SUMIFS(СВЦЭМ!$D$33:$D$776,СВЦЭМ!$A$33:$A$776,$A137,СВЦЭМ!$B$33:$B$776,F$119)+'СЕТ СН'!$H$14+СВЦЭМ!$D$10+'СЕТ СН'!$H$6-'СЕТ СН'!$H$26</f>
        <v>1246.2085684599999</v>
      </c>
      <c r="G137" s="36">
        <f>SUMIFS(СВЦЭМ!$D$33:$D$776,СВЦЭМ!$A$33:$A$776,$A137,СВЦЭМ!$B$33:$B$776,G$119)+'СЕТ СН'!$H$14+СВЦЭМ!$D$10+'СЕТ СН'!$H$6-'СЕТ СН'!$H$26</f>
        <v>1227.7874135699999</v>
      </c>
      <c r="H137" s="36">
        <f>SUMIFS(СВЦЭМ!$D$33:$D$776,СВЦЭМ!$A$33:$A$776,$A137,СВЦЭМ!$B$33:$B$776,H$119)+'СЕТ СН'!$H$14+СВЦЭМ!$D$10+'СЕТ СН'!$H$6-'СЕТ СН'!$H$26</f>
        <v>1227.9022815600001</v>
      </c>
      <c r="I137" s="36">
        <f>SUMIFS(СВЦЭМ!$D$33:$D$776,СВЦЭМ!$A$33:$A$776,$A137,СВЦЭМ!$B$33:$B$776,I$119)+'СЕТ СН'!$H$14+СВЦЭМ!$D$10+'СЕТ СН'!$H$6-'СЕТ СН'!$H$26</f>
        <v>1208.38062038</v>
      </c>
      <c r="J137" s="36">
        <f>SUMIFS(СВЦЭМ!$D$33:$D$776,СВЦЭМ!$A$33:$A$776,$A137,СВЦЭМ!$B$33:$B$776,J$119)+'СЕТ СН'!$H$14+СВЦЭМ!$D$10+'СЕТ СН'!$H$6-'СЕТ СН'!$H$26</f>
        <v>1182.62726677</v>
      </c>
      <c r="K137" s="36">
        <f>SUMIFS(СВЦЭМ!$D$33:$D$776,СВЦЭМ!$A$33:$A$776,$A137,СВЦЭМ!$B$33:$B$776,K$119)+'СЕТ СН'!$H$14+СВЦЭМ!$D$10+'СЕТ СН'!$H$6-'СЕТ СН'!$H$26</f>
        <v>1171.52347908</v>
      </c>
      <c r="L137" s="36">
        <f>SUMIFS(СВЦЭМ!$D$33:$D$776,СВЦЭМ!$A$33:$A$776,$A137,СВЦЭМ!$B$33:$B$776,L$119)+'СЕТ СН'!$H$14+СВЦЭМ!$D$10+'СЕТ СН'!$H$6-'СЕТ СН'!$H$26</f>
        <v>1140.7494423200001</v>
      </c>
      <c r="M137" s="36">
        <f>SUMIFS(СВЦЭМ!$D$33:$D$776,СВЦЭМ!$A$33:$A$776,$A137,СВЦЭМ!$B$33:$B$776,M$119)+'СЕТ СН'!$H$14+СВЦЭМ!$D$10+'СЕТ СН'!$H$6-'СЕТ СН'!$H$26</f>
        <v>1116.0472094300001</v>
      </c>
      <c r="N137" s="36">
        <f>SUMIFS(СВЦЭМ!$D$33:$D$776,СВЦЭМ!$A$33:$A$776,$A137,СВЦЭМ!$B$33:$B$776,N$119)+'СЕТ СН'!$H$14+СВЦЭМ!$D$10+'СЕТ СН'!$H$6-'СЕТ СН'!$H$26</f>
        <v>1103.3548393399999</v>
      </c>
      <c r="O137" s="36">
        <f>SUMIFS(СВЦЭМ!$D$33:$D$776,СВЦЭМ!$A$33:$A$776,$A137,СВЦЭМ!$B$33:$B$776,O$119)+'СЕТ СН'!$H$14+СВЦЭМ!$D$10+'СЕТ СН'!$H$6-'СЕТ СН'!$H$26</f>
        <v>1101.7108305900001</v>
      </c>
      <c r="P137" s="36">
        <f>SUMIFS(СВЦЭМ!$D$33:$D$776,СВЦЭМ!$A$33:$A$776,$A137,СВЦЭМ!$B$33:$B$776,P$119)+'СЕТ СН'!$H$14+СВЦЭМ!$D$10+'СЕТ СН'!$H$6-'СЕТ СН'!$H$26</f>
        <v>1104.0329770200001</v>
      </c>
      <c r="Q137" s="36">
        <f>SUMIFS(СВЦЭМ!$D$33:$D$776,СВЦЭМ!$A$33:$A$776,$A137,СВЦЭМ!$B$33:$B$776,Q$119)+'СЕТ СН'!$H$14+СВЦЭМ!$D$10+'СЕТ СН'!$H$6-'СЕТ СН'!$H$26</f>
        <v>1103.5441185500001</v>
      </c>
      <c r="R137" s="36">
        <f>SUMIFS(СВЦЭМ!$D$33:$D$776,СВЦЭМ!$A$33:$A$776,$A137,СВЦЭМ!$B$33:$B$776,R$119)+'СЕТ СН'!$H$14+СВЦЭМ!$D$10+'СЕТ СН'!$H$6-'СЕТ СН'!$H$26</f>
        <v>1096.8666338800001</v>
      </c>
      <c r="S137" s="36">
        <f>SUMIFS(СВЦЭМ!$D$33:$D$776,СВЦЭМ!$A$33:$A$776,$A137,СВЦЭМ!$B$33:$B$776,S$119)+'СЕТ СН'!$H$14+СВЦЭМ!$D$10+'СЕТ СН'!$H$6-'СЕТ СН'!$H$26</f>
        <v>1116.85664864</v>
      </c>
      <c r="T137" s="36">
        <f>SUMIFS(СВЦЭМ!$D$33:$D$776,СВЦЭМ!$A$33:$A$776,$A137,СВЦЭМ!$B$33:$B$776,T$119)+'СЕТ СН'!$H$14+СВЦЭМ!$D$10+'СЕТ СН'!$H$6-'СЕТ СН'!$H$26</f>
        <v>1135.7709996900001</v>
      </c>
      <c r="U137" s="36">
        <f>SUMIFS(СВЦЭМ!$D$33:$D$776,СВЦЭМ!$A$33:$A$776,$A137,СВЦЭМ!$B$33:$B$776,U$119)+'СЕТ СН'!$H$14+СВЦЭМ!$D$10+'СЕТ СН'!$H$6-'СЕТ СН'!$H$26</f>
        <v>1134.13946399</v>
      </c>
      <c r="V137" s="36">
        <f>SUMIFS(СВЦЭМ!$D$33:$D$776,СВЦЭМ!$A$33:$A$776,$A137,СВЦЭМ!$B$33:$B$776,V$119)+'СЕТ СН'!$H$14+СВЦЭМ!$D$10+'СЕТ СН'!$H$6-'СЕТ СН'!$H$26</f>
        <v>1124.36164042</v>
      </c>
      <c r="W137" s="36">
        <f>SUMIFS(СВЦЭМ!$D$33:$D$776,СВЦЭМ!$A$33:$A$776,$A137,СВЦЭМ!$B$33:$B$776,W$119)+'СЕТ СН'!$H$14+СВЦЭМ!$D$10+'СЕТ СН'!$H$6-'СЕТ СН'!$H$26</f>
        <v>1115.6464385100001</v>
      </c>
      <c r="X137" s="36">
        <f>SUMIFS(СВЦЭМ!$D$33:$D$776,СВЦЭМ!$A$33:$A$776,$A137,СВЦЭМ!$B$33:$B$776,X$119)+'СЕТ СН'!$H$14+СВЦЭМ!$D$10+'СЕТ СН'!$H$6-'СЕТ СН'!$H$26</f>
        <v>1106.4751850800001</v>
      </c>
      <c r="Y137" s="36">
        <f>SUMIFS(СВЦЭМ!$D$33:$D$776,СВЦЭМ!$A$33:$A$776,$A137,СВЦЭМ!$B$33:$B$776,Y$119)+'СЕТ СН'!$H$14+СВЦЭМ!$D$10+'СЕТ СН'!$H$6-'СЕТ СН'!$H$26</f>
        <v>1111.5001649400001</v>
      </c>
    </row>
    <row r="138" spans="1:25" ht="15.75" x14ac:dyDescent="0.2">
      <c r="A138" s="35">
        <f t="shared" si="3"/>
        <v>44154</v>
      </c>
      <c r="B138" s="36">
        <f>SUMIFS(СВЦЭМ!$D$33:$D$776,СВЦЭМ!$A$33:$A$776,$A138,СВЦЭМ!$B$33:$B$776,B$119)+'СЕТ СН'!$H$14+СВЦЭМ!$D$10+'СЕТ СН'!$H$6-'СЕТ СН'!$H$26</f>
        <v>1181.96647964</v>
      </c>
      <c r="C138" s="36">
        <f>SUMIFS(СВЦЭМ!$D$33:$D$776,СВЦЭМ!$A$33:$A$776,$A138,СВЦЭМ!$B$33:$B$776,C$119)+'СЕТ СН'!$H$14+СВЦЭМ!$D$10+'СЕТ СН'!$H$6-'СЕТ СН'!$H$26</f>
        <v>1245.36390437</v>
      </c>
      <c r="D138" s="36">
        <f>SUMIFS(СВЦЭМ!$D$33:$D$776,СВЦЭМ!$A$33:$A$776,$A138,СВЦЭМ!$B$33:$B$776,D$119)+'СЕТ СН'!$H$14+СВЦЭМ!$D$10+'СЕТ СН'!$H$6-'СЕТ СН'!$H$26</f>
        <v>1274.9371174300002</v>
      </c>
      <c r="E138" s="36">
        <f>SUMIFS(СВЦЭМ!$D$33:$D$776,СВЦЭМ!$A$33:$A$776,$A138,СВЦЭМ!$B$33:$B$776,E$119)+'СЕТ СН'!$H$14+СВЦЭМ!$D$10+'СЕТ СН'!$H$6-'СЕТ СН'!$H$26</f>
        <v>1278.3557896200002</v>
      </c>
      <c r="F138" s="36">
        <f>SUMIFS(СВЦЭМ!$D$33:$D$776,СВЦЭМ!$A$33:$A$776,$A138,СВЦЭМ!$B$33:$B$776,F$119)+'СЕТ СН'!$H$14+СВЦЭМ!$D$10+'СЕТ СН'!$H$6-'СЕТ СН'!$H$26</f>
        <v>1276.0638976800001</v>
      </c>
      <c r="G138" s="36">
        <f>SUMIFS(СВЦЭМ!$D$33:$D$776,СВЦЭМ!$A$33:$A$776,$A138,СВЦЭМ!$B$33:$B$776,G$119)+'СЕТ СН'!$H$14+СВЦЭМ!$D$10+'СЕТ СН'!$H$6-'СЕТ СН'!$H$26</f>
        <v>1277.11708249</v>
      </c>
      <c r="H138" s="36">
        <f>SUMIFS(СВЦЭМ!$D$33:$D$776,СВЦЭМ!$A$33:$A$776,$A138,СВЦЭМ!$B$33:$B$776,H$119)+'СЕТ СН'!$H$14+СВЦЭМ!$D$10+'СЕТ СН'!$H$6-'СЕТ СН'!$H$26</f>
        <v>1255.2461010899999</v>
      </c>
      <c r="I138" s="36">
        <f>SUMIFS(СВЦЭМ!$D$33:$D$776,СВЦЭМ!$A$33:$A$776,$A138,СВЦЭМ!$B$33:$B$776,I$119)+'СЕТ СН'!$H$14+СВЦЭМ!$D$10+'СЕТ СН'!$H$6-'СЕТ СН'!$H$26</f>
        <v>1209.7324419500001</v>
      </c>
      <c r="J138" s="36">
        <f>SUMIFS(СВЦЭМ!$D$33:$D$776,СВЦЭМ!$A$33:$A$776,$A138,СВЦЭМ!$B$33:$B$776,J$119)+'СЕТ СН'!$H$14+СВЦЭМ!$D$10+'СЕТ СН'!$H$6-'СЕТ СН'!$H$26</f>
        <v>1181.4003589900001</v>
      </c>
      <c r="K138" s="36">
        <f>SUMIFS(СВЦЭМ!$D$33:$D$776,СВЦЭМ!$A$33:$A$776,$A138,СВЦЭМ!$B$33:$B$776,K$119)+'СЕТ СН'!$H$14+СВЦЭМ!$D$10+'СЕТ СН'!$H$6-'СЕТ СН'!$H$26</f>
        <v>1175.53908308</v>
      </c>
      <c r="L138" s="36">
        <f>SUMIFS(СВЦЭМ!$D$33:$D$776,СВЦЭМ!$A$33:$A$776,$A138,СВЦЭМ!$B$33:$B$776,L$119)+'СЕТ СН'!$H$14+СВЦЭМ!$D$10+'СЕТ СН'!$H$6-'СЕТ СН'!$H$26</f>
        <v>1143.9397914599999</v>
      </c>
      <c r="M138" s="36">
        <f>SUMIFS(СВЦЭМ!$D$33:$D$776,СВЦЭМ!$A$33:$A$776,$A138,СВЦЭМ!$B$33:$B$776,M$119)+'СЕТ СН'!$H$14+СВЦЭМ!$D$10+'СЕТ СН'!$H$6-'СЕТ СН'!$H$26</f>
        <v>1118.4917349100001</v>
      </c>
      <c r="N138" s="36">
        <f>SUMIFS(СВЦЭМ!$D$33:$D$776,СВЦЭМ!$A$33:$A$776,$A138,СВЦЭМ!$B$33:$B$776,N$119)+'СЕТ СН'!$H$14+СВЦЭМ!$D$10+'СЕТ СН'!$H$6-'СЕТ СН'!$H$26</f>
        <v>1103.7835074899999</v>
      </c>
      <c r="O138" s="36">
        <f>SUMIFS(СВЦЭМ!$D$33:$D$776,СВЦЭМ!$A$33:$A$776,$A138,СВЦЭМ!$B$33:$B$776,O$119)+'СЕТ СН'!$H$14+СВЦЭМ!$D$10+'СЕТ СН'!$H$6-'СЕТ СН'!$H$26</f>
        <v>1109.3486339200001</v>
      </c>
      <c r="P138" s="36">
        <f>SUMIFS(СВЦЭМ!$D$33:$D$776,СВЦЭМ!$A$33:$A$776,$A138,СВЦЭМ!$B$33:$B$776,P$119)+'СЕТ СН'!$H$14+СВЦЭМ!$D$10+'СЕТ СН'!$H$6-'СЕТ СН'!$H$26</f>
        <v>1115.5444657</v>
      </c>
      <c r="Q138" s="36">
        <f>SUMIFS(СВЦЭМ!$D$33:$D$776,СВЦЭМ!$A$33:$A$776,$A138,СВЦЭМ!$B$33:$B$776,Q$119)+'СЕТ СН'!$H$14+СВЦЭМ!$D$10+'СЕТ СН'!$H$6-'СЕТ СН'!$H$26</f>
        <v>1117.2607918000001</v>
      </c>
      <c r="R138" s="36">
        <f>SUMIFS(СВЦЭМ!$D$33:$D$776,СВЦЭМ!$A$33:$A$776,$A138,СВЦЭМ!$B$33:$B$776,R$119)+'СЕТ СН'!$H$14+СВЦЭМ!$D$10+'СЕТ СН'!$H$6-'СЕТ СН'!$H$26</f>
        <v>1112.11056254</v>
      </c>
      <c r="S138" s="36">
        <f>SUMIFS(СВЦЭМ!$D$33:$D$776,СВЦЭМ!$A$33:$A$776,$A138,СВЦЭМ!$B$33:$B$776,S$119)+'СЕТ СН'!$H$14+СВЦЭМ!$D$10+'СЕТ СН'!$H$6-'СЕТ СН'!$H$26</f>
        <v>1113.7062252799999</v>
      </c>
      <c r="T138" s="36">
        <f>SUMIFS(СВЦЭМ!$D$33:$D$776,СВЦЭМ!$A$33:$A$776,$A138,СВЦЭМ!$B$33:$B$776,T$119)+'СЕТ СН'!$H$14+СВЦЭМ!$D$10+'СЕТ СН'!$H$6-'СЕТ СН'!$H$26</f>
        <v>1130.1596085799999</v>
      </c>
      <c r="U138" s="36">
        <f>SUMIFS(СВЦЭМ!$D$33:$D$776,СВЦЭМ!$A$33:$A$776,$A138,СВЦЭМ!$B$33:$B$776,U$119)+'СЕТ СН'!$H$14+СВЦЭМ!$D$10+'СЕТ СН'!$H$6-'СЕТ СН'!$H$26</f>
        <v>1125.2093768</v>
      </c>
      <c r="V138" s="36">
        <f>SUMIFS(СВЦЭМ!$D$33:$D$776,СВЦЭМ!$A$33:$A$776,$A138,СВЦЭМ!$B$33:$B$776,V$119)+'СЕТ СН'!$H$14+СВЦЭМ!$D$10+'СЕТ СН'!$H$6-'СЕТ СН'!$H$26</f>
        <v>1109.95628416</v>
      </c>
      <c r="W138" s="36">
        <f>SUMIFS(СВЦЭМ!$D$33:$D$776,СВЦЭМ!$A$33:$A$776,$A138,СВЦЭМ!$B$33:$B$776,W$119)+'СЕТ СН'!$H$14+СВЦЭМ!$D$10+'СЕТ СН'!$H$6-'СЕТ СН'!$H$26</f>
        <v>1099.71930871</v>
      </c>
      <c r="X138" s="36">
        <f>SUMIFS(СВЦЭМ!$D$33:$D$776,СВЦЭМ!$A$33:$A$776,$A138,СВЦЭМ!$B$33:$B$776,X$119)+'СЕТ СН'!$H$14+СВЦЭМ!$D$10+'СЕТ СН'!$H$6-'СЕТ СН'!$H$26</f>
        <v>1091.4763772700001</v>
      </c>
      <c r="Y138" s="36">
        <f>SUMIFS(СВЦЭМ!$D$33:$D$776,СВЦЭМ!$A$33:$A$776,$A138,СВЦЭМ!$B$33:$B$776,Y$119)+'СЕТ СН'!$H$14+СВЦЭМ!$D$10+'СЕТ СН'!$H$6-'СЕТ СН'!$H$26</f>
        <v>1088.3380929100001</v>
      </c>
    </row>
    <row r="139" spans="1:25" ht="15.75" x14ac:dyDescent="0.2">
      <c r="A139" s="35">
        <f t="shared" si="3"/>
        <v>44155</v>
      </c>
      <c r="B139" s="36">
        <f>SUMIFS(СВЦЭМ!$D$33:$D$776,СВЦЭМ!$A$33:$A$776,$A139,СВЦЭМ!$B$33:$B$776,B$119)+'СЕТ СН'!$H$14+СВЦЭМ!$D$10+'СЕТ СН'!$H$6-'СЕТ СН'!$H$26</f>
        <v>1162.54517169</v>
      </c>
      <c r="C139" s="36">
        <f>SUMIFS(СВЦЭМ!$D$33:$D$776,СВЦЭМ!$A$33:$A$776,$A139,СВЦЭМ!$B$33:$B$776,C$119)+'СЕТ СН'!$H$14+СВЦЭМ!$D$10+'СЕТ СН'!$H$6-'СЕТ СН'!$H$26</f>
        <v>1249.9229836300001</v>
      </c>
      <c r="D139" s="36">
        <f>SUMIFS(СВЦЭМ!$D$33:$D$776,СВЦЭМ!$A$33:$A$776,$A139,СВЦЭМ!$B$33:$B$776,D$119)+'СЕТ СН'!$H$14+СВЦЭМ!$D$10+'СЕТ СН'!$H$6-'СЕТ СН'!$H$26</f>
        <v>1296.3755708900001</v>
      </c>
      <c r="E139" s="36">
        <f>SUMIFS(СВЦЭМ!$D$33:$D$776,СВЦЭМ!$A$33:$A$776,$A139,СВЦЭМ!$B$33:$B$776,E$119)+'СЕТ СН'!$H$14+СВЦЭМ!$D$10+'СЕТ СН'!$H$6-'СЕТ СН'!$H$26</f>
        <v>1308.8563204100001</v>
      </c>
      <c r="F139" s="36">
        <f>SUMIFS(СВЦЭМ!$D$33:$D$776,СВЦЭМ!$A$33:$A$776,$A139,СВЦЭМ!$B$33:$B$776,F$119)+'СЕТ СН'!$H$14+СВЦЭМ!$D$10+'СЕТ СН'!$H$6-'СЕТ СН'!$H$26</f>
        <v>1304.29749483</v>
      </c>
      <c r="G139" s="36">
        <f>SUMIFS(СВЦЭМ!$D$33:$D$776,СВЦЭМ!$A$33:$A$776,$A139,СВЦЭМ!$B$33:$B$776,G$119)+'СЕТ СН'!$H$14+СВЦЭМ!$D$10+'СЕТ СН'!$H$6-'СЕТ СН'!$H$26</f>
        <v>1287.5933086900002</v>
      </c>
      <c r="H139" s="36">
        <f>SUMIFS(СВЦЭМ!$D$33:$D$776,СВЦЭМ!$A$33:$A$776,$A139,СВЦЭМ!$B$33:$B$776,H$119)+'СЕТ СН'!$H$14+СВЦЭМ!$D$10+'СЕТ СН'!$H$6-'СЕТ СН'!$H$26</f>
        <v>1242.6503668800001</v>
      </c>
      <c r="I139" s="36">
        <f>SUMIFS(СВЦЭМ!$D$33:$D$776,СВЦЭМ!$A$33:$A$776,$A139,СВЦЭМ!$B$33:$B$776,I$119)+'СЕТ СН'!$H$14+СВЦЭМ!$D$10+'СЕТ СН'!$H$6-'СЕТ СН'!$H$26</f>
        <v>1198.6171024</v>
      </c>
      <c r="J139" s="36">
        <f>SUMIFS(СВЦЭМ!$D$33:$D$776,СВЦЭМ!$A$33:$A$776,$A139,СВЦЭМ!$B$33:$B$776,J$119)+'СЕТ СН'!$H$14+СВЦЭМ!$D$10+'СЕТ СН'!$H$6-'СЕТ СН'!$H$26</f>
        <v>1180.7796482799999</v>
      </c>
      <c r="K139" s="36">
        <f>SUMIFS(СВЦЭМ!$D$33:$D$776,СВЦЭМ!$A$33:$A$776,$A139,СВЦЭМ!$B$33:$B$776,K$119)+'СЕТ СН'!$H$14+СВЦЭМ!$D$10+'СЕТ СН'!$H$6-'СЕТ СН'!$H$26</f>
        <v>1175.95641841</v>
      </c>
      <c r="L139" s="36">
        <f>SUMIFS(СВЦЭМ!$D$33:$D$776,СВЦЭМ!$A$33:$A$776,$A139,СВЦЭМ!$B$33:$B$776,L$119)+'СЕТ СН'!$H$14+СВЦЭМ!$D$10+'СЕТ СН'!$H$6-'СЕТ СН'!$H$26</f>
        <v>1154.3358476000001</v>
      </c>
      <c r="M139" s="36">
        <f>SUMIFS(СВЦЭМ!$D$33:$D$776,СВЦЭМ!$A$33:$A$776,$A139,СВЦЭМ!$B$33:$B$776,M$119)+'СЕТ СН'!$H$14+СВЦЭМ!$D$10+'СЕТ СН'!$H$6-'СЕТ СН'!$H$26</f>
        <v>1106.2927766299999</v>
      </c>
      <c r="N139" s="36">
        <f>SUMIFS(СВЦЭМ!$D$33:$D$776,СВЦЭМ!$A$33:$A$776,$A139,СВЦЭМ!$B$33:$B$776,N$119)+'СЕТ СН'!$H$14+СВЦЭМ!$D$10+'СЕТ СН'!$H$6-'СЕТ СН'!$H$26</f>
        <v>1093.94955439</v>
      </c>
      <c r="O139" s="36">
        <f>SUMIFS(СВЦЭМ!$D$33:$D$776,СВЦЭМ!$A$33:$A$776,$A139,СВЦЭМ!$B$33:$B$776,O$119)+'СЕТ СН'!$H$14+СВЦЭМ!$D$10+'СЕТ СН'!$H$6-'СЕТ СН'!$H$26</f>
        <v>1097.70625184</v>
      </c>
      <c r="P139" s="36">
        <f>SUMIFS(СВЦЭМ!$D$33:$D$776,СВЦЭМ!$A$33:$A$776,$A139,СВЦЭМ!$B$33:$B$776,P$119)+'СЕТ СН'!$H$14+СВЦЭМ!$D$10+'СЕТ СН'!$H$6-'СЕТ СН'!$H$26</f>
        <v>1104.91021604</v>
      </c>
      <c r="Q139" s="36">
        <f>SUMIFS(СВЦЭМ!$D$33:$D$776,СВЦЭМ!$A$33:$A$776,$A139,СВЦЭМ!$B$33:$B$776,Q$119)+'СЕТ СН'!$H$14+СВЦЭМ!$D$10+'СЕТ СН'!$H$6-'СЕТ СН'!$H$26</f>
        <v>1104.86986561</v>
      </c>
      <c r="R139" s="36">
        <f>SUMIFS(СВЦЭМ!$D$33:$D$776,СВЦЭМ!$A$33:$A$776,$A139,СВЦЭМ!$B$33:$B$776,R$119)+'СЕТ СН'!$H$14+СВЦЭМ!$D$10+'СЕТ СН'!$H$6-'СЕТ СН'!$H$26</f>
        <v>1097.8465623300001</v>
      </c>
      <c r="S139" s="36">
        <f>SUMIFS(СВЦЭМ!$D$33:$D$776,СВЦЭМ!$A$33:$A$776,$A139,СВЦЭМ!$B$33:$B$776,S$119)+'СЕТ СН'!$H$14+СВЦЭМ!$D$10+'СЕТ СН'!$H$6-'СЕТ СН'!$H$26</f>
        <v>1067.6222459099999</v>
      </c>
      <c r="T139" s="36">
        <f>SUMIFS(СВЦЭМ!$D$33:$D$776,СВЦЭМ!$A$33:$A$776,$A139,СВЦЭМ!$B$33:$B$776,T$119)+'СЕТ СН'!$H$14+СВЦЭМ!$D$10+'СЕТ СН'!$H$6-'СЕТ СН'!$H$26</f>
        <v>1054.5463636899999</v>
      </c>
      <c r="U139" s="36">
        <f>SUMIFS(СВЦЭМ!$D$33:$D$776,СВЦЭМ!$A$33:$A$776,$A139,СВЦЭМ!$B$33:$B$776,U$119)+'СЕТ СН'!$H$14+СВЦЭМ!$D$10+'СЕТ СН'!$H$6-'СЕТ СН'!$H$26</f>
        <v>1059.6329676299999</v>
      </c>
      <c r="V139" s="36">
        <f>SUMIFS(СВЦЭМ!$D$33:$D$776,СВЦЭМ!$A$33:$A$776,$A139,СВЦЭМ!$B$33:$B$776,V$119)+'СЕТ СН'!$H$14+СВЦЭМ!$D$10+'СЕТ СН'!$H$6-'СЕТ СН'!$H$26</f>
        <v>1067.5308804199999</v>
      </c>
      <c r="W139" s="36">
        <f>SUMIFS(СВЦЭМ!$D$33:$D$776,СВЦЭМ!$A$33:$A$776,$A139,СВЦЭМ!$B$33:$B$776,W$119)+'СЕТ СН'!$H$14+СВЦЭМ!$D$10+'СЕТ СН'!$H$6-'СЕТ СН'!$H$26</f>
        <v>1078.05567389</v>
      </c>
      <c r="X139" s="36">
        <f>SUMIFS(СВЦЭМ!$D$33:$D$776,СВЦЭМ!$A$33:$A$776,$A139,СВЦЭМ!$B$33:$B$776,X$119)+'СЕТ СН'!$H$14+СВЦЭМ!$D$10+'СЕТ СН'!$H$6-'СЕТ СН'!$H$26</f>
        <v>1077.83988985</v>
      </c>
      <c r="Y139" s="36">
        <f>SUMIFS(СВЦЭМ!$D$33:$D$776,СВЦЭМ!$A$33:$A$776,$A139,СВЦЭМ!$B$33:$B$776,Y$119)+'СЕТ СН'!$H$14+СВЦЭМ!$D$10+'СЕТ СН'!$H$6-'СЕТ СН'!$H$26</f>
        <v>1093.5588213400001</v>
      </c>
    </row>
    <row r="140" spans="1:25" ht="15.75" x14ac:dyDescent="0.2">
      <c r="A140" s="35">
        <f t="shared" si="3"/>
        <v>44156</v>
      </c>
      <c r="B140" s="36">
        <f>SUMIFS(СВЦЭМ!$D$33:$D$776,СВЦЭМ!$A$33:$A$776,$A140,СВЦЭМ!$B$33:$B$776,B$119)+'СЕТ СН'!$H$14+СВЦЭМ!$D$10+'СЕТ СН'!$H$6-'СЕТ СН'!$H$26</f>
        <v>1178.78548183</v>
      </c>
      <c r="C140" s="36">
        <f>SUMIFS(СВЦЭМ!$D$33:$D$776,СВЦЭМ!$A$33:$A$776,$A140,СВЦЭМ!$B$33:$B$776,C$119)+'СЕТ СН'!$H$14+СВЦЭМ!$D$10+'СЕТ СН'!$H$6-'СЕТ СН'!$H$26</f>
        <v>1228.9950326600001</v>
      </c>
      <c r="D140" s="36">
        <f>SUMIFS(СВЦЭМ!$D$33:$D$776,СВЦЭМ!$A$33:$A$776,$A140,СВЦЭМ!$B$33:$B$776,D$119)+'СЕТ СН'!$H$14+СВЦЭМ!$D$10+'СЕТ СН'!$H$6-'СЕТ СН'!$H$26</f>
        <v>1281.40278162</v>
      </c>
      <c r="E140" s="36">
        <f>SUMIFS(СВЦЭМ!$D$33:$D$776,СВЦЭМ!$A$33:$A$776,$A140,СВЦЭМ!$B$33:$B$776,E$119)+'СЕТ СН'!$H$14+СВЦЭМ!$D$10+'СЕТ СН'!$H$6-'СЕТ СН'!$H$26</f>
        <v>1285.5520123399999</v>
      </c>
      <c r="F140" s="36">
        <f>SUMIFS(СВЦЭМ!$D$33:$D$776,СВЦЭМ!$A$33:$A$776,$A140,СВЦЭМ!$B$33:$B$776,F$119)+'СЕТ СН'!$H$14+СВЦЭМ!$D$10+'СЕТ СН'!$H$6-'СЕТ СН'!$H$26</f>
        <v>1282.9375149300001</v>
      </c>
      <c r="G140" s="36">
        <f>SUMIFS(СВЦЭМ!$D$33:$D$776,СВЦЭМ!$A$33:$A$776,$A140,СВЦЭМ!$B$33:$B$776,G$119)+'СЕТ СН'!$H$14+СВЦЭМ!$D$10+'СЕТ СН'!$H$6-'СЕТ СН'!$H$26</f>
        <v>1268.64794091</v>
      </c>
      <c r="H140" s="36">
        <f>SUMIFS(СВЦЭМ!$D$33:$D$776,СВЦЭМ!$A$33:$A$776,$A140,СВЦЭМ!$B$33:$B$776,H$119)+'СЕТ СН'!$H$14+СВЦЭМ!$D$10+'СЕТ СН'!$H$6-'СЕТ СН'!$H$26</f>
        <v>1252.9973084799999</v>
      </c>
      <c r="I140" s="36">
        <f>SUMIFS(СВЦЭМ!$D$33:$D$776,СВЦЭМ!$A$33:$A$776,$A140,СВЦЭМ!$B$33:$B$776,I$119)+'СЕТ СН'!$H$14+СВЦЭМ!$D$10+'СЕТ СН'!$H$6-'СЕТ СН'!$H$26</f>
        <v>1220.22324441</v>
      </c>
      <c r="J140" s="36">
        <f>SUMIFS(СВЦЭМ!$D$33:$D$776,СВЦЭМ!$A$33:$A$776,$A140,СВЦЭМ!$B$33:$B$776,J$119)+'СЕТ СН'!$H$14+СВЦЭМ!$D$10+'СЕТ СН'!$H$6-'СЕТ СН'!$H$26</f>
        <v>1185.1958655599999</v>
      </c>
      <c r="K140" s="36">
        <f>SUMIFS(СВЦЭМ!$D$33:$D$776,СВЦЭМ!$A$33:$A$776,$A140,СВЦЭМ!$B$33:$B$776,K$119)+'СЕТ СН'!$H$14+СВЦЭМ!$D$10+'СЕТ СН'!$H$6-'СЕТ СН'!$H$26</f>
        <v>1156.2878746199999</v>
      </c>
      <c r="L140" s="36">
        <f>SUMIFS(СВЦЭМ!$D$33:$D$776,СВЦЭМ!$A$33:$A$776,$A140,СВЦЭМ!$B$33:$B$776,L$119)+'СЕТ СН'!$H$14+СВЦЭМ!$D$10+'СЕТ СН'!$H$6-'СЕТ СН'!$H$26</f>
        <v>1110.0667074</v>
      </c>
      <c r="M140" s="36">
        <f>SUMIFS(СВЦЭМ!$D$33:$D$776,СВЦЭМ!$A$33:$A$776,$A140,СВЦЭМ!$B$33:$B$776,M$119)+'СЕТ СН'!$H$14+СВЦЭМ!$D$10+'СЕТ СН'!$H$6-'СЕТ СН'!$H$26</f>
        <v>1071.0343083099999</v>
      </c>
      <c r="N140" s="36">
        <f>SUMIFS(СВЦЭМ!$D$33:$D$776,СВЦЭМ!$A$33:$A$776,$A140,СВЦЭМ!$B$33:$B$776,N$119)+'СЕТ СН'!$H$14+СВЦЭМ!$D$10+'СЕТ СН'!$H$6-'СЕТ СН'!$H$26</f>
        <v>1061.53758397</v>
      </c>
      <c r="O140" s="36">
        <f>SUMIFS(СВЦЭМ!$D$33:$D$776,СВЦЭМ!$A$33:$A$776,$A140,СВЦЭМ!$B$33:$B$776,O$119)+'СЕТ СН'!$H$14+СВЦЭМ!$D$10+'СЕТ СН'!$H$6-'СЕТ СН'!$H$26</f>
        <v>1066.48156556</v>
      </c>
      <c r="P140" s="36">
        <f>SUMIFS(СВЦЭМ!$D$33:$D$776,СВЦЭМ!$A$33:$A$776,$A140,СВЦЭМ!$B$33:$B$776,P$119)+'СЕТ СН'!$H$14+СВЦЭМ!$D$10+'СЕТ СН'!$H$6-'СЕТ СН'!$H$26</f>
        <v>1076.7616570499999</v>
      </c>
      <c r="Q140" s="36">
        <f>SUMIFS(СВЦЭМ!$D$33:$D$776,СВЦЭМ!$A$33:$A$776,$A140,СВЦЭМ!$B$33:$B$776,Q$119)+'СЕТ СН'!$H$14+СВЦЭМ!$D$10+'СЕТ СН'!$H$6-'СЕТ СН'!$H$26</f>
        <v>1064.76167401</v>
      </c>
      <c r="R140" s="36">
        <f>SUMIFS(СВЦЭМ!$D$33:$D$776,СВЦЭМ!$A$33:$A$776,$A140,СВЦЭМ!$B$33:$B$776,R$119)+'СЕТ СН'!$H$14+СВЦЭМ!$D$10+'СЕТ СН'!$H$6-'СЕТ СН'!$H$26</f>
        <v>1056.3871724000001</v>
      </c>
      <c r="S140" s="36">
        <f>SUMIFS(СВЦЭМ!$D$33:$D$776,СВЦЭМ!$A$33:$A$776,$A140,СВЦЭМ!$B$33:$B$776,S$119)+'СЕТ СН'!$H$14+СВЦЭМ!$D$10+'СЕТ СН'!$H$6-'СЕТ СН'!$H$26</f>
        <v>1031.14080605</v>
      </c>
      <c r="T140" s="36">
        <f>SUMIFS(СВЦЭМ!$D$33:$D$776,СВЦЭМ!$A$33:$A$776,$A140,СВЦЭМ!$B$33:$B$776,T$119)+'СЕТ СН'!$H$14+СВЦЭМ!$D$10+'СЕТ СН'!$H$6-'СЕТ СН'!$H$26</f>
        <v>1030.51401992</v>
      </c>
      <c r="U140" s="36">
        <f>SUMIFS(СВЦЭМ!$D$33:$D$776,СВЦЭМ!$A$33:$A$776,$A140,СВЦЭМ!$B$33:$B$776,U$119)+'СЕТ СН'!$H$14+СВЦЭМ!$D$10+'СЕТ СН'!$H$6-'СЕТ СН'!$H$26</f>
        <v>1029.95275999</v>
      </c>
      <c r="V140" s="36">
        <f>SUMIFS(СВЦЭМ!$D$33:$D$776,СВЦЭМ!$A$33:$A$776,$A140,СВЦЭМ!$B$33:$B$776,V$119)+'СЕТ СН'!$H$14+СВЦЭМ!$D$10+'СЕТ СН'!$H$6-'СЕТ СН'!$H$26</f>
        <v>1036.54755458</v>
      </c>
      <c r="W140" s="36">
        <f>SUMIFS(СВЦЭМ!$D$33:$D$776,СВЦЭМ!$A$33:$A$776,$A140,СВЦЭМ!$B$33:$B$776,W$119)+'СЕТ СН'!$H$14+СВЦЭМ!$D$10+'СЕТ СН'!$H$6-'СЕТ СН'!$H$26</f>
        <v>1050.4628284200001</v>
      </c>
      <c r="X140" s="36">
        <f>SUMIFS(СВЦЭМ!$D$33:$D$776,СВЦЭМ!$A$33:$A$776,$A140,СВЦЭМ!$B$33:$B$776,X$119)+'СЕТ СН'!$H$14+СВЦЭМ!$D$10+'СЕТ СН'!$H$6-'СЕТ СН'!$H$26</f>
        <v>1069.3162067200001</v>
      </c>
      <c r="Y140" s="36">
        <f>SUMIFS(СВЦЭМ!$D$33:$D$776,СВЦЭМ!$A$33:$A$776,$A140,СВЦЭМ!$B$33:$B$776,Y$119)+'СЕТ СН'!$H$14+СВЦЭМ!$D$10+'СЕТ СН'!$H$6-'СЕТ СН'!$H$26</f>
        <v>1104.4326536900001</v>
      </c>
    </row>
    <row r="141" spans="1:25" ht="15.75" x14ac:dyDescent="0.2">
      <c r="A141" s="35">
        <f t="shared" si="3"/>
        <v>44157</v>
      </c>
      <c r="B141" s="36">
        <f>SUMIFS(СВЦЭМ!$D$33:$D$776,СВЦЭМ!$A$33:$A$776,$A141,СВЦЭМ!$B$33:$B$776,B$119)+'СЕТ СН'!$H$14+СВЦЭМ!$D$10+'СЕТ СН'!$H$6-'СЕТ СН'!$H$26</f>
        <v>1148.62509099</v>
      </c>
      <c r="C141" s="36">
        <f>SUMIFS(СВЦЭМ!$D$33:$D$776,СВЦЭМ!$A$33:$A$776,$A141,СВЦЭМ!$B$33:$B$776,C$119)+'СЕТ СН'!$H$14+СВЦЭМ!$D$10+'СЕТ СН'!$H$6-'СЕТ СН'!$H$26</f>
        <v>1231.61747184</v>
      </c>
      <c r="D141" s="36">
        <f>SUMIFS(СВЦЭМ!$D$33:$D$776,СВЦЭМ!$A$33:$A$776,$A141,СВЦЭМ!$B$33:$B$776,D$119)+'СЕТ СН'!$H$14+СВЦЭМ!$D$10+'СЕТ СН'!$H$6-'СЕТ СН'!$H$26</f>
        <v>1284.88901225</v>
      </c>
      <c r="E141" s="36">
        <f>SUMIFS(СВЦЭМ!$D$33:$D$776,СВЦЭМ!$A$33:$A$776,$A141,СВЦЭМ!$B$33:$B$776,E$119)+'СЕТ СН'!$H$14+СВЦЭМ!$D$10+'СЕТ СН'!$H$6-'СЕТ СН'!$H$26</f>
        <v>1290.7632498300002</v>
      </c>
      <c r="F141" s="36">
        <f>SUMIFS(СВЦЭМ!$D$33:$D$776,СВЦЭМ!$A$33:$A$776,$A141,СВЦЭМ!$B$33:$B$776,F$119)+'СЕТ СН'!$H$14+СВЦЭМ!$D$10+'СЕТ СН'!$H$6-'СЕТ СН'!$H$26</f>
        <v>1289.0474769700002</v>
      </c>
      <c r="G141" s="36">
        <f>SUMIFS(СВЦЭМ!$D$33:$D$776,СВЦЭМ!$A$33:$A$776,$A141,СВЦЭМ!$B$33:$B$776,G$119)+'СЕТ СН'!$H$14+СВЦЭМ!$D$10+'СЕТ СН'!$H$6-'СЕТ СН'!$H$26</f>
        <v>1278.4127548500001</v>
      </c>
      <c r="H141" s="36">
        <f>SUMIFS(СВЦЭМ!$D$33:$D$776,СВЦЭМ!$A$33:$A$776,$A141,СВЦЭМ!$B$33:$B$776,H$119)+'СЕТ СН'!$H$14+СВЦЭМ!$D$10+'СЕТ СН'!$H$6-'СЕТ СН'!$H$26</f>
        <v>1258.8470571299999</v>
      </c>
      <c r="I141" s="36">
        <f>SUMIFS(СВЦЭМ!$D$33:$D$776,СВЦЭМ!$A$33:$A$776,$A141,СВЦЭМ!$B$33:$B$776,I$119)+'СЕТ СН'!$H$14+СВЦЭМ!$D$10+'СЕТ СН'!$H$6-'СЕТ СН'!$H$26</f>
        <v>1231.90902562</v>
      </c>
      <c r="J141" s="36">
        <f>SUMIFS(СВЦЭМ!$D$33:$D$776,СВЦЭМ!$A$33:$A$776,$A141,СВЦЭМ!$B$33:$B$776,J$119)+'СЕТ СН'!$H$14+СВЦЭМ!$D$10+'СЕТ СН'!$H$6-'СЕТ СН'!$H$26</f>
        <v>1198.89415263</v>
      </c>
      <c r="K141" s="36">
        <f>SUMIFS(СВЦЭМ!$D$33:$D$776,СВЦЭМ!$A$33:$A$776,$A141,СВЦЭМ!$B$33:$B$776,K$119)+'СЕТ СН'!$H$14+СВЦЭМ!$D$10+'СЕТ СН'!$H$6-'СЕТ СН'!$H$26</f>
        <v>1178.5980869499999</v>
      </c>
      <c r="L141" s="36">
        <f>SUMIFS(СВЦЭМ!$D$33:$D$776,СВЦЭМ!$A$33:$A$776,$A141,СВЦЭМ!$B$33:$B$776,L$119)+'СЕТ СН'!$H$14+СВЦЭМ!$D$10+'СЕТ СН'!$H$6-'СЕТ СН'!$H$26</f>
        <v>1131.5230217400001</v>
      </c>
      <c r="M141" s="36">
        <f>SUMIFS(СВЦЭМ!$D$33:$D$776,СВЦЭМ!$A$33:$A$776,$A141,СВЦЭМ!$B$33:$B$776,M$119)+'СЕТ СН'!$H$14+СВЦЭМ!$D$10+'СЕТ СН'!$H$6-'СЕТ СН'!$H$26</f>
        <v>1077.7478099</v>
      </c>
      <c r="N141" s="36">
        <f>SUMIFS(СВЦЭМ!$D$33:$D$776,СВЦЭМ!$A$33:$A$776,$A141,СВЦЭМ!$B$33:$B$776,N$119)+'СЕТ СН'!$H$14+СВЦЭМ!$D$10+'СЕТ СН'!$H$6-'СЕТ СН'!$H$26</f>
        <v>1072.55423243</v>
      </c>
      <c r="O141" s="36">
        <f>SUMIFS(СВЦЭМ!$D$33:$D$776,СВЦЭМ!$A$33:$A$776,$A141,СВЦЭМ!$B$33:$B$776,O$119)+'СЕТ СН'!$H$14+СВЦЭМ!$D$10+'СЕТ СН'!$H$6-'СЕТ СН'!$H$26</f>
        <v>1081.2478117800001</v>
      </c>
      <c r="P141" s="36">
        <f>SUMIFS(СВЦЭМ!$D$33:$D$776,СВЦЭМ!$A$33:$A$776,$A141,СВЦЭМ!$B$33:$B$776,P$119)+'СЕТ СН'!$H$14+СВЦЭМ!$D$10+'СЕТ СН'!$H$6-'СЕТ СН'!$H$26</f>
        <v>1084.31174614</v>
      </c>
      <c r="Q141" s="36">
        <f>SUMIFS(СВЦЭМ!$D$33:$D$776,СВЦЭМ!$A$33:$A$776,$A141,СВЦЭМ!$B$33:$B$776,Q$119)+'СЕТ СН'!$H$14+СВЦЭМ!$D$10+'СЕТ СН'!$H$6-'СЕТ СН'!$H$26</f>
        <v>1080.8055585899999</v>
      </c>
      <c r="R141" s="36">
        <f>SUMIFS(СВЦЭМ!$D$33:$D$776,СВЦЭМ!$A$33:$A$776,$A141,СВЦЭМ!$B$33:$B$776,R$119)+'СЕТ СН'!$H$14+СВЦЭМ!$D$10+'СЕТ СН'!$H$6-'СЕТ СН'!$H$26</f>
        <v>1076.5628407199999</v>
      </c>
      <c r="S141" s="36">
        <f>SUMIFS(СВЦЭМ!$D$33:$D$776,СВЦЭМ!$A$33:$A$776,$A141,СВЦЭМ!$B$33:$B$776,S$119)+'СЕТ СН'!$H$14+СВЦЭМ!$D$10+'СЕТ СН'!$H$6-'СЕТ СН'!$H$26</f>
        <v>1068.86791565</v>
      </c>
      <c r="T141" s="36">
        <f>SUMIFS(СВЦЭМ!$D$33:$D$776,СВЦЭМ!$A$33:$A$776,$A141,СВЦЭМ!$B$33:$B$776,T$119)+'СЕТ СН'!$H$14+СВЦЭМ!$D$10+'СЕТ СН'!$H$6-'СЕТ СН'!$H$26</f>
        <v>1032.4999809599999</v>
      </c>
      <c r="U141" s="36">
        <f>SUMIFS(СВЦЭМ!$D$33:$D$776,СВЦЭМ!$A$33:$A$776,$A141,СВЦЭМ!$B$33:$B$776,U$119)+'СЕТ СН'!$H$14+СВЦЭМ!$D$10+'СЕТ СН'!$H$6-'СЕТ СН'!$H$26</f>
        <v>1032.81691034</v>
      </c>
      <c r="V141" s="36">
        <f>SUMIFS(СВЦЭМ!$D$33:$D$776,СВЦЭМ!$A$33:$A$776,$A141,СВЦЭМ!$B$33:$B$776,V$119)+'СЕТ СН'!$H$14+СВЦЭМ!$D$10+'СЕТ СН'!$H$6-'СЕТ СН'!$H$26</f>
        <v>1038.2601094900001</v>
      </c>
      <c r="W141" s="36">
        <f>SUMIFS(СВЦЭМ!$D$33:$D$776,СВЦЭМ!$A$33:$A$776,$A141,СВЦЭМ!$B$33:$B$776,W$119)+'СЕТ СН'!$H$14+СВЦЭМ!$D$10+'СЕТ СН'!$H$6-'СЕТ СН'!$H$26</f>
        <v>1069.13129394</v>
      </c>
      <c r="X141" s="36">
        <f>SUMIFS(СВЦЭМ!$D$33:$D$776,СВЦЭМ!$A$33:$A$776,$A141,СВЦЭМ!$B$33:$B$776,X$119)+'СЕТ СН'!$H$14+СВЦЭМ!$D$10+'СЕТ СН'!$H$6-'СЕТ СН'!$H$26</f>
        <v>1084.43289738</v>
      </c>
      <c r="Y141" s="36">
        <f>SUMIFS(СВЦЭМ!$D$33:$D$776,СВЦЭМ!$A$33:$A$776,$A141,СВЦЭМ!$B$33:$B$776,Y$119)+'СЕТ СН'!$H$14+СВЦЭМ!$D$10+'СЕТ СН'!$H$6-'СЕТ СН'!$H$26</f>
        <v>1107.2337726400001</v>
      </c>
    </row>
    <row r="142" spans="1:25" ht="15.75" x14ac:dyDescent="0.2">
      <c r="A142" s="35">
        <f t="shared" si="3"/>
        <v>44158</v>
      </c>
      <c r="B142" s="36">
        <f>SUMIFS(СВЦЭМ!$D$33:$D$776,СВЦЭМ!$A$33:$A$776,$A142,СВЦЭМ!$B$33:$B$776,B$119)+'СЕТ СН'!$H$14+СВЦЭМ!$D$10+'СЕТ СН'!$H$6-'СЕТ СН'!$H$26</f>
        <v>1118.8226867799999</v>
      </c>
      <c r="C142" s="36">
        <f>SUMIFS(СВЦЭМ!$D$33:$D$776,СВЦЭМ!$A$33:$A$776,$A142,СВЦЭМ!$B$33:$B$776,C$119)+'СЕТ СН'!$H$14+СВЦЭМ!$D$10+'СЕТ СН'!$H$6-'СЕТ СН'!$H$26</f>
        <v>1167.5225359200001</v>
      </c>
      <c r="D142" s="36">
        <f>SUMIFS(СВЦЭМ!$D$33:$D$776,СВЦЭМ!$A$33:$A$776,$A142,СВЦЭМ!$B$33:$B$776,D$119)+'СЕТ СН'!$H$14+СВЦЭМ!$D$10+'СЕТ СН'!$H$6-'СЕТ СН'!$H$26</f>
        <v>1206.90237695</v>
      </c>
      <c r="E142" s="36">
        <f>SUMIFS(СВЦЭМ!$D$33:$D$776,СВЦЭМ!$A$33:$A$776,$A142,СВЦЭМ!$B$33:$B$776,E$119)+'СЕТ СН'!$H$14+СВЦЭМ!$D$10+'СЕТ СН'!$H$6-'СЕТ СН'!$H$26</f>
        <v>1210.3576044700001</v>
      </c>
      <c r="F142" s="36">
        <f>SUMIFS(СВЦЭМ!$D$33:$D$776,СВЦЭМ!$A$33:$A$776,$A142,СВЦЭМ!$B$33:$B$776,F$119)+'СЕТ СН'!$H$14+СВЦЭМ!$D$10+'СЕТ СН'!$H$6-'СЕТ СН'!$H$26</f>
        <v>1207.8898942799999</v>
      </c>
      <c r="G142" s="36">
        <f>SUMIFS(СВЦЭМ!$D$33:$D$776,СВЦЭМ!$A$33:$A$776,$A142,СВЦЭМ!$B$33:$B$776,G$119)+'СЕТ СН'!$H$14+СВЦЭМ!$D$10+'СЕТ СН'!$H$6-'СЕТ СН'!$H$26</f>
        <v>1207.78379148</v>
      </c>
      <c r="H142" s="36">
        <f>SUMIFS(СВЦЭМ!$D$33:$D$776,СВЦЭМ!$A$33:$A$776,$A142,СВЦЭМ!$B$33:$B$776,H$119)+'СЕТ СН'!$H$14+СВЦЭМ!$D$10+'СЕТ СН'!$H$6-'СЕТ СН'!$H$26</f>
        <v>1210.07047794</v>
      </c>
      <c r="I142" s="36">
        <f>SUMIFS(СВЦЭМ!$D$33:$D$776,СВЦЭМ!$A$33:$A$776,$A142,СВЦЭМ!$B$33:$B$776,I$119)+'СЕТ СН'!$H$14+СВЦЭМ!$D$10+'СЕТ СН'!$H$6-'СЕТ СН'!$H$26</f>
        <v>1198.9390263499999</v>
      </c>
      <c r="J142" s="36">
        <f>SUMIFS(СВЦЭМ!$D$33:$D$776,СВЦЭМ!$A$33:$A$776,$A142,СВЦЭМ!$B$33:$B$776,J$119)+'СЕТ СН'!$H$14+СВЦЭМ!$D$10+'СЕТ СН'!$H$6-'СЕТ СН'!$H$26</f>
        <v>1189.6235659900001</v>
      </c>
      <c r="K142" s="36">
        <f>SUMIFS(СВЦЭМ!$D$33:$D$776,СВЦЭМ!$A$33:$A$776,$A142,СВЦЭМ!$B$33:$B$776,K$119)+'СЕТ СН'!$H$14+СВЦЭМ!$D$10+'СЕТ СН'!$H$6-'СЕТ СН'!$H$26</f>
        <v>1207.9836180499999</v>
      </c>
      <c r="L142" s="36">
        <f>SUMIFS(СВЦЭМ!$D$33:$D$776,СВЦЭМ!$A$33:$A$776,$A142,СВЦЭМ!$B$33:$B$776,L$119)+'СЕТ СН'!$H$14+СВЦЭМ!$D$10+'СЕТ СН'!$H$6-'СЕТ СН'!$H$26</f>
        <v>1182.0157094799999</v>
      </c>
      <c r="M142" s="36">
        <f>SUMIFS(СВЦЭМ!$D$33:$D$776,СВЦЭМ!$A$33:$A$776,$A142,СВЦЭМ!$B$33:$B$776,M$119)+'СЕТ СН'!$H$14+СВЦЭМ!$D$10+'СЕТ СН'!$H$6-'СЕТ СН'!$H$26</f>
        <v>1129.28239024</v>
      </c>
      <c r="N142" s="36">
        <f>SUMIFS(СВЦЭМ!$D$33:$D$776,СВЦЭМ!$A$33:$A$776,$A142,СВЦЭМ!$B$33:$B$776,N$119)+'СЕТ СН'!$H$14+СВЦЭМ!$D$10+'СЕТ СН'!$H$6-'СЕТ СН'!$H$26</f>
        <v>1109.41686527</v>
      </c>
      <c r="O142" s="36">
        <f>SUMIFS(СВЦЭМ!$D$33:$D$776,СВЦЭМ!$A$33:$A$776,$A142,СВЦЭМ!$B$33:$B$776,O$119)+'СЕТ СН'!$H$14+СВЦЭМ!$D$10+'СЕТ СН'!$H$6-'СЕТ СН'!$H$26</f>
        <v>1118.80835819</v>
      </c>
      <c r="P142" s="36">
        <f>SUMIFS(СВЦЭМ!$D$33:$D$776,СВЦЭМ!$A$33:$A$776,$A142,СВЦЭМ!$B$33:$B$776,P$119)+'СЕТ СН'!$H$14+СВЦЭМ!$D$10+'СЕТ СН'!$H$6-'СЕТ СН'!$H$26</f>
        <v>1121.8412749199999</v>
      </c>
      <c r="Q142" s="36">
        <f>SUMIFS(СВЦЭМ!$D$33:$D$776,СВЦЭМ!$A$33:$A$776,$A142,СВЦЭМ!$B$33:$B$776,Q$119)+'СЕТ СН'!$H$14+СВЦЭМ!$D$10+'СЕТ СН'!$H$6-'СЕТ СН'!$H$26</f>
        <v>1122.2376272700001</v>
      </c>
      <c r="R142" s="36">
        <f>SUMIFS(СВЦЭМ!$D$33:$D$776,СВЦЭМ!$A$33:$A$776,$A142,СВЦЭМ!$B$33:$B$776,R$119)+'СЕТ СН'!$H$14+СВЦЭМ!$D$10+'СЕТ СН'!$H$6-'СЕТ СН'!$H$26</f>
        <v>1110.6165756800001</v>
      </c>
      <c r="S142" s="36">
        <f>SUMIFS(СВЦЭМ!$D$33:$D$776,СВЦЭМ!$A$33:$A$776,$A142,СВЦЭМ!$B$33:$B$776,S$119)+'СЕТ СН'!$H$14+СВЦЭМ!$D$10+'СЕТ СН'!$H$6-'СЕТ СН'!$H$26</f>
        <v>1095.4355641500001</v>
      </c>
      <c r="T142" s="36">
        <f>SUMIFS(СВЦЭМ!$D$33:$D$776,СВЦЭМ!$A$33:$A$776,$A142,СВЦЭМ!$B$33:$B$776,T$119)+'СЕТ СН'!$H$14+СВЦЭМ!$D$10+'СЕТ СН'!$H$6-'СЕТ СН'!$H$26</f>
        <v>1081.8516622100001</v>
      </c>
      <c r="U142" s="36">
        <f>SUMIFS(СВЦЭМ!$D$33:$D$776,СВЦЭМ!$A$33:$A$776,$A142,СВЦЭМ!$B$33:$B$776,U$119)+'СЕТ СН'!$H$14+СВЦЭМ!$D$10+'СЕТ СН'!$H$6-'СЕТ СН'!$H$26</f>
        <v>1078.10756311</v>
      </c>
      <c r="V142" s="36">
        <f>SUMIFS(СВЦЭМ!$D$33:$D$776,СВЦЭМ!$A$33:$A$776,$A142,СВЦЭМ!$B$33:$B$776,V$119)+'СЕТ СН'!$H$14+СВЦЭМ!$D$10+'СЕТ СН'!$H$6-'СЕТ СН'!$H$26</f>
        <v>1089.20707393</v>
      </c>
      <c r="W142" s="36">
        <f>SUMIFS(СВЦЭМ!$D$33:$D$776,СВЦЭМ!$A$33:$A$776,$A142,СВЦЭМ!$B$33:$B$776,W$119)+'СЕТ СН'!$H$14+СВЦЭМ!$D$10+'СЕТ СН'!$H$6-'СЕТ СН'!$H$26</f>
        <v>1102.1576702300001</v>
      </c>
      <c r="X142" s="36">
        <f>SUMIFS(СВЦЭМ!$D$33:$D$776,СВЦЭМ!$A$33:$A$776,$A142,СВЦЭМ!$B$33:$B$776,X$119)+'СЕТ СН'!$H$14+СВЦЭМ!$D$10+'СЕТ СН'!$H$6-'СЕТ СН'!$H$26</f>
        <v>1095.9521534400001</v>
      </c>
      <c r="Y142" s="36">
        <f>SUMIFS(СВЦЭМ!$D$33:$D$776,СВЦЭМ!$A$33:$A$776,$A142,СВЦЭМ!$B$33:$B$776,Y$119)+'СЕТ СН'!$H$14+СВЦЭМ!$D$10+'СЕТ СН'!$H$6-'СЕТ СН'!$H$26</f>
        <v>1115.3802316000001</v>
      </c>
    </row>
    <row r="143" spans="1:25" ht="15.75" x14ac:dyDescent="0.2">
      <c r="A143" s="35">
        <f t="shared" si="3"/>
        <v>44159</v>
      </c>
      <c r="B143" s="36">
        <f>SUMIFS(СВЦЭМ!$D$33:$D$776,СВЦЭМ!$A$33:$A$776,$A143,СВЦЭМ!$B$33:$B$776,B$119)+'СЕТ СН'!$H$14+СВЦЭМ!$D$10+'СЕТ СН'!$H$6-'СЕТ СН'!$H$26</f>
        <v>1130.0948834799999</v>
      </c>
      <c r="C143" s="36">
        <f>SUMIFS(СВЦЭМ!$D$33:$D$776,СВЦЭМ!$A$33:$A$776,$A143,СВЦЭМ!$B$33:$B$776,C$119)+'СЕТ СН'!$H$14+СВЦЭМ!$D$10+'СЕТ СН'!$H$6-'СЕТ СН'!$H$26</f>
        <v>1213.86476229</v>
      </c>
      <c r="D143" s="36">
        <f>SUMIFS(СВЦЭМ!$D$33:$D$776,СВЦЭМ!$A$33:$A$776,$A143,СВЦЭМ!$B$33:$B$776,D$119)+'СЕТ СН'!$H$14+СВЦЭМ!$D$10+'СЕТ СН'!$H$6-'СЕТ СН'!$H$26</f>
        <v>1272.8544027300002</v>
      </c>
      <c r="E143" s="36">
        <f>SUMIFS(СВЦЭМ!$D$33:$D$776,СВЦЭМ!$A$33:$A$776,$A143,СВЦЭМ!$B$33:$B$776,E$119)+'СЕТ СН'!$H$14+СВЦЭМ!$D$10+'СЕТ СН'!$H$6-'СЕТ СН'!$H$26</f>
        <v>1290.9861363100001</v>
      </c>
      <c r="F143" s="36">
        <f>SUMIFS(СВЦЭМ!$D$33:$D$776,СВЦЭМ!$A$33:$A$776,$A143,СВЦЭМ!$B$33:$B$776,F$119)+'СЕТ СН'!$H$14+СВЦЭМ!$D$10+'СЕТ СН'!$H$6-'СЕТ СН'!$H$26</f>
        <v>1289.45986647</v>
      </c>
      <c r="G143" s="36">
        <f>SUMIFS(СВЦЭМ!$D$33:$D$776,СВЦЭМ!$A$33:$A$776,$A143,СВЦЭМ!$B$33:$B$776,G$119)+'СЕТ СН'!$H$14+СВЦЭМ!$D$10+'СЕТ СН'!$H$6-'СЕТ СН'!$H$26</f>
        <v>1275.7294308700002</v>
      </c>
      <c r="H143" s="36">
        <f>SUMIFS(СВЦЭМ!$D$33:$D$776,СВЦЭМ!$A$33:$A$776,$A143,СВЦЭМ!$B$33:$B$776,H$119)+'СЕТ СН'!$H$14+СВЦЭМ!$D$10+'СЕТ СН'!$H$6-'СЕТ СН'!$H$26</f>
        <v>1236.8321636999999</v>
      </c>
      <c r="I143" s="36">
        <f>SUMIFS(СВЦЭМ!$D$33:$D$776,СВЦЭМ!$A$33:$A$776,$A143,СВЦЭМ!$B$33:$B$776,I$119)+'СЕТ СН'!$H$14+СВЦЭМ!$D$10+'СЕТ СН'!$H$6-'СЕТ СН'!$H$26</f>
        <v>1183.4162991200001</v>
      </c>
      <c r="J143" s="36">
        <f>SUMIFS(СВЦЭМ!$D$33:$D$776,СВЦЭМ!$A$33:$A$776,$A143,СВЦЭМ!$B$33:$B$776,J$119)+'СЕТ СН'!$H$14+СВЦЭМ!$D$10+'СЕТ СН'!$H$6-'СЕТ СН'!$H$26</f>
        <v>1153.7864124299999</v>
      </c>
      <c r="K143" s="36">
        <f>SUMIFS(СВЦЭМ!$D$33:$D$776,СВЦЭМ!$A$33:$A$776,$A143,СВЦЭМ!$B$33:$B$776,K$119)+'СЕТ СН'!$H$14+СВЦЭМ!$D$10+'СЕТ СН'!$H$6-'СЕТ СН'!$H$26</f>
        <v>1152.0924568800001</v>
      </c>
      <c r="L143" s="36">
        <f>SUMIFS(СВЦЭМ!$D$33:$D$776,СВЦЭМ!$A$33:$A$776,$A143,СВЦЭМ!$B$33:$B$776,L$119)+'СЕТ СН'!$H$14+СВЦЭМ!$D$10+'СЕТ СН'!$H$6-'СЕТ СН'!$H$26</f>
        <v>1119.5424538699999</v>
      </c>
      <c r="M143" s="36">
        <f>SUMIFS(СВЦЭМ!$D$33:$D$776,СВЦЭМ!$A$33:$A$776,$A143,СВЦЭМ!$B$33:$B$776,M$119)+'СЕТ СН'!$H$14+СВЦЭМ!$D$10+'СЕТ СН'!$H$6-'СЕТ СН'!$H$26</f>
        <v>1071.7929849300001</v>
      </c>
      <c r="N143" s="36">
        <f>SUMIFS(СВЦЭМ!$D$33:$D$776,СВЦЭМ!$A$33:$A$776,$A143,СВЦЭМ!$B$33:$B$776,N$119)+'СЕТ СН'!$H$14+СВЦЭМ!$D$10+'СЕТ СН'!$H$6-'СЕТ СН'!$H$26</f>
        <v>1063.9805862600001</v>
      </c>
      <c r="O143" s="36">
        <f>SUMIFS(СВЦЭМ!$D$33:$D$776,СВЦЭМ!$A$33:$A$776,$A143,СВЦЭМ!$B$33:$B$776,O$119)+'СЕТ СН'!$H$14+СВЦЭМ!$D$10+'СЕТ СН'!$H$6-'СЕТ СН'!$H$26</f>
        <v>1083.80282302</v>
      </c>
      <c r="P143" s="36">
        <f>SUMIFS(СВЦЭМ!$D$33:$D$776,СВЦЭМ!$A$33:$A$776,$A143,СВЦЭМ!$B$33:$B$776,P$119)+'СЕТ СН'!$H$14+СВЦЭМ!$D$10+'СЕТ СН'!$H$6-'СЕТ СН'!$H$26</f>
        <v>1096.4185899300001</v>
      </c>
      <c r="Q143" s="36">
        <f>SUMIFS(СВЦЭМ!$D$33:$D$776,СВЦЭМ!$A$33:$A$776,$A143,СВЦЭМ!$B$33:$B$776,Q$119)+'СЕТ СН'!$H$14+СВЦЭМ!$D$10+'СЕТ СН'!$H$6-'СЕТ СН'!$H$26</f>
        <v>1104.88782969</v>
      </c>
      <c r="R143" s="36">
        <f>SUMIFS(СВЦЭМ!$D$33:$D$776,СВЦЭМ!$A$33:$A$776,$A143,СВЦЭМ!$B$33:$B$776,R$119)+'СЕТ СН'!$H$14+СВЦЭМ!$D$10+'СЕТ СН'!$H$6-'СЕТ СН'!$H$26</f>
        <v>1113.3932809600001</v>
      </c>
      <c r="S143" s="36">
        <f>SUMIFS(СВЦЭМ!$D$33:$D$776,СВЦЭМ!$A$33:$A$776,$A143,СВЦЭМ!$B$33:$B$776,S$119)+'СЕТ СН'!$H$14+СВЦЭМ!$D$10+'СЕТ СН'!$H$6-'СЕТ СН'!$H$26</f>
        <v>1101.3859358500001</v>
      </c>
      <c r="T143" s="36">
        <f>SUMIFS(СВЦЭМ!$D$33:$D$776,СВЦЭМ!$A$33:$A$776,$A143,СВЦЭМ!$B$33:$B$776,T$119)+'СЕТ СН'!$H$14+СВЦЭМ!$D$10+'СЕТ СН'!$H$6-'СЕТ СН'!$H$26</f>
        <v>1064.30795642</v>
      </c>
      <c r="U143" s="36">
        <f>SUMIFS(СВЦЭМ!$D$33:$D$776,СВЦЭМ!$A$33:$A$776,$A143,СВЦЭМ!$B$33:$B$776,U$119)+'СЕТ СН'!$H$14+СВЦЭМ!$D$10+'СЕТ СН'!$H$6-'СЕТ СН'!$H$26</f>
        <v>1048.3429234800001</v>
      </c>
      <c r="V143" s="36">
        <f>SUMIFS(СВЦЭМ!$D$33:$D$776,СВЦЭМ!$A$33:$A$776,$A143,СВЦЭМ!$B$33:$B$776,V$119)+'СЕТ СН'!$H$14+СВЦЭМ!$D$10+'СЕТ СН'!$H$6-'СЕТ СН'!$H$26</f>
        <v>1057.0887659800001</v>
      </c>
      <c r="W143" s="36">
        <f>SUMIFS(СВЦЭМ!$D$33:$D$776,СВЦЭМ!$A$33:$A$776,$A143,СВЦЭМ!$B$33:$B$776,W$119)+'СЕТ СН'!$H$14+СВЦЭМ!$D$10+'СЕТ СН'!$H$6-'СЕТ СН'!$H$26</f>
        <v>1067.32761501</v>
      </c>
      <c r="X143" s="36">
        <f>SUMIFS(СВЦЭМ!$D$33:$D$776,СВЦЭМ!$A$33:$A$776,$A143,СВЦЭМ!$B$33:$B$776,X$119)+'СЕТ СН'!$H$14+СВЦЭМ!$D$10+'СЕТ СН'!$H$6-'СЕТ СН'!$H$26</f>
        <v>1067.5919995700001</v>
      </c>
      <c r="Y143" s="36">
        <f>SUMIFS(СВЦЭМ!$D$33:$D$776,СВЦЭМ!$A$33:$A$776,$A143,СВЦЭМ!$B$33:$B$776,Y$119)+'СЕТ СН'!$H$14+СВЦЭМ!$D$10+'СЕТ СН'!$H$6-'СЕТ СН'!$H$26</f>
        <v>1092.7169625900001</v>
      </c>
    </row>
    <row r="144" spans="1:25" ht="15.75" x14ac:dyDescent="0.2">
      <c r="A144" s="35">
        <f t="shared" si="3"/>
        <v>44160</v>
      </c>
      <c r="B144" s="36">
        <f>SUMIFS(СВЦЭМ!$D$33:$D$776,СВЦЭМ!$A$33:$A$776,$A144,СВЦЭМ!$B$33:$B$776,B$119)+'СЕТ СН'!$H$14+СВЦЭМ!$D$10+'СЕТ СН'!$H$6-'СЕТ СН'!$H$26</f>
        <v>1131.8476677399999</v>
      </c>
      <c r="C144" s="36">
        <f>SUMIFS(СВЦЭМ!$D$33:$D$776,СВЦЭМ!$A$33:$A$776,$A144,СВЦЭМ!$B$33:$B$776,C$119)+'СЕТ СН'!$H$14+СВЦЭМ!$D$10+'СЕТ СН'!$H$6-'СЕТ СН'!$H$26</f>
        <v>1207.0005867100001</v>
      </c>
      <c r="D144" s="36">
        <f>SUMIFS(СВЦЭМ!$D$33:$D$776,СВЦЭМ!$A$33:$A$776,$A144,СВЦЭМ!$B$33:$B$776,D$119)+'СЕТ СН'!$H$14+СВЦЭМ!$D$10+'СЕТ СН'!$H$6-'СЕТ СН'!$H$26</f>
        <v>1257.6023887000001</v>
      </c>
      <c r="E144" s="36">
        <f>SUMIFS(СВЦЭМ!$D$33:$D$776,СВЦЭМ!$A$33:$A$776,$A144,СВЦЭМ!$B$33:$B$776,E$119)+'СЕТ СН'!$H$14+СВЦЭМ!$D$10+'СЕТ СН'!$H$6-'СЕТ СН'!$H$26</f>
        <v>1266.17354974</v>
      </c>
      <c r="F144" s="36">
        <f>SUMIFS(СВЦЭМ!$D$33:$D$776,СВЦЭМ!$A$33:$A$776,$A144,СВЦЭМ!$B$33:$B$776,F$119)+'СЕТ СН'!$H$14+СВЦЭМ!$D$10+'СЕТ СН'!$H$6-'СЕТ СН'!$H$26</f>
        <v>1260.50377327</v>
      </c>
      <c r="G144" s="36">
        <f>SUMIFS(СВЦЭМ!$D$33:$D$776,СВЦЭМ!$A$33:$A$776,$A144,СВЦЭМ!$B$33:$B$776,G$119)+'СЕТ СН'!$H$14+СВЦЭМ!$D$10+'СЕТ СН'!$H$6-'СЕТ СН'!$H$26</f>
        <v>1249.91559861</v>
      </c>
      <c r="H144" s="36">
        <f>SUMIFS(СВЦЭМ!$D$33:$D$776,СВЦЭМ!$A$33:$A$776,$A144,СВЦЭМ!$B$33:$B$776,H$119)+'СЕТ СН'!$H$14+СВЦЭМ!$D$10+'СЕТ СН'!$H$6-'СЕТ СН'!$H$26</f>
        <v>1227.00268635</v>
      </c>
      <c r="I144" s="36">
        <f>SUMIFS(СВЦЭМ!$D$33:$D$776,СВЦЭМ!$A$33:$A$776,$A144,СВЦЭМ!$B$33:$B$776,I$119)+'СЕТ СН'!$H$14+СВЦЭМ!$D$10+'СЕТ СН'!$H$6-'СЕТ СН'!$H$26</f>
        <v>1190.58716615</v>
      </c>
      <c r="J144" s="36">
        <f>SUMIFS(СВЦЭМ!$D$33:$D$776,СВЦЭМ!$A$33:$A$776,$A144,СВЦЭМ!$B$33:$B$776,J$119)+'СЕТ СН'!$H$14+СВЦЭМ!$D$10+'СЕТ СН'!$H$6-'СЕТ СН'!$H$26</f>
        <v>1175.24775901</v>
      </c>
      <c r="K144" s="36">
        <f>SUMIFS(СВЦЭМ!$D$33:$D$776,СВЦЭМ!$A$33:$A$776,$A144,СВЦЭМ!$B$33:$B$776,K$119)+'СЕТ СН'!$H$14+СВЦЭМ!$D$10+'СЕТ СН'!$H$6-'СЕТ СН'!$H$26</f>
        <v>1167.0455855099999</v>
      </c>
      <c r="L144" s="36">
        <f>SUMIFS(СВЦЭМ!$D$33:$D$776,СВЦЭМ!$A$33:$A$776,$A144,СВЦЭМ!$B$33:$B$776,L$119)+'СЕТ СН'!$H$14+СВЦЭМ!$D$10+'СЕТ СН'!$H$6-'СЕТ СН'!$H$26</f>
        <v>1136.6369935299999</v>
      </c>
      <c r="M144" s="36">
        <f>SUMIFS(СВЦЭМ!$D$33:$D$776,СВЦЭМ!$A$33:$A$776,$A144,СВЦЭМ!$B$33:$B$776,M$119)+'СЕТ СН'!$H$14+СВЦЭМ!$D$10+'СЕТ СН'!$H$6-'СЕТ СН'!$H$26</f>
        <v>1089.3712653600001</v>
      </c>
      <c r="N144" s="36">
        <f>SUMIFS(СВЦЭМ!$D$33:$D$776,СВЦЭМ!$A$33:$A$776,$A144,СВЦЭМ!$B$33:$B$776,N$119)+'СЕТ СН'!$H$14+СВЦЭМ!$D$10+'СЕТ СН'!$H$6-'СЕТ СН'!$H$26</f>
        <v>1075.9480266999999</v>
      </c>
      <c r="O144" s="36">
        <f>SUMIFS(СВЦЭМ!$D$33:$D$776,СВЦЭМ!$A$33:$A$776,$A144,СВЦЭМ!$B$33:$B$776,O$119)+'СЕТ СН'!$H$14+СВЦЭМ!$D$10+'СЕТ СН'!$H$6-'СЕТ СН'!$H$26</f>
        <v>1091.5842648</v>
      </c>
      <c r="P144" s="36">
        <f>SUMIFS(СВЦЭМ!$D$33:$D$776,СВЦЭМ!$A$33:$A$776,$A144,СВЦЭМ!$B$33:$B$776,P$119)+'СЕТ СН'!$H$14+СВЦЭМ!$D$10+'СЕТ СН'!$H$6-'СЕТ СН'!$H$26</f>
        <v>1099.2842032599999</v>
      </c>
      <c r="Q144" s="36">
        <f>SUMIFS(СВЦЭМ!$D$33:$D$776,СВЦЭМ!$A$33:$A$776,$A144,СВЦЭМ!$B$33:$B$776,Q$119)+'СЕТ СН'!$H$14+СВЦЭМ!$D$10+'СЕТ СН'!$H$6-'СЕТ СН'!$H$26</f>
        <v>1098.48412233</v>
      </c>
      <c r="R144" s="36">
        <f>SUMIFS(СВЦЭМ!$D$33:$D$776,СВЦЭМ!$A$33:$A$776,$A144,СВЦЭМ!$B$33:$B$776,R$119)+'СЕТ СН'!$H$14+СВЦЭМ!$D$10+'СЕТ СН'!$H$6-'СЕТ СН'!$H$26</f>
        <v>1097.6520932400001</v>
      </c>
      <c r="S144" s="36">
        <f>SUMIFS(СВЦЭМ!$D$33:$D$776,СВЦЭМ!$A$33:$A$776,$A144,СВЦЭМ!$B$33:$B$776,S$119)+'СЕТ СН'!$H$14+СВЦЭМ!$D$10+'СЕТ СН'!$H$6-'СЕТ СН'!$H$26</f>
        <v>1085.01358433</v>
      </c>
      <c r="T144" s="36">
        <f>SUMIFS(СВЦЭМ!$D$33:$D$776,СВЦЭМ!$A$33:$A$776,$A144,СВЦЭМ!$B$33:$B$776,T$119)+'СЕТ СН'!$H$14+СВЦЭМ!$D$10+'СЕТ СН'!$H$6-'СЕТ СН'!$H$26</f>
        <v>1097.58103977</v>
      </c>
      <c r="U144" s="36">
        <f>SUMIFS(СВЦЭМ!$D$33:$D$776,СВЦЭМ!$A$33:$A$776,$A144,СВЦЭМ!$B$33:$B$776,U$119)+'СЕТ СН'!$H$14+СВЦЭМ!$D$10+'СЕТ СН'!$H$6-'СЕТ СН'!$H$26</f>
        <v>1092.69479127</v>
      </c>
      <c r="V144" s="36">
        <f>SUMIFS(СВЦЭМ!$D$33:$D$776,СВЦЭМ!$A$33:$A$776,$A144,СВЦЭМ!$B$33:$B$776,V$119)+'СЕТ СН'!$H$14+СВЦЭМ!$D$10+'СЕТ СН'!$H$6-'СЕТ СН'!$H$26</f>
        <v>1079.6932429599999</v>
      </c>
      <c r="W144" s="36">
        <f>SUMIFS(СВЦЭМ!$D$33:$D$776,СВЦЭМ!$A$33:$A$776,$A144,СВЦЭМ!$B$33:$B$776,W$119)+'СЕТ СН'!$H$14+СВЦЭМ!$D$10+'СЕТ СН'!$H$6-'СЕТ СН'!$H$26</f>
        <v>1084.01968842</v>
      </c>
      <c r="X144" s="36">
        <f>SUMIFS(СВЦЭМ!$D$33:$D$776,СВЦЭМ!$A$33:$A$776,$A144,СВЦЭМ!$B$33:$B$776,X$119)+'СЕТ СН'!$H$14+СВЦЭМ!$D$10+'СЕТ СН'!$H$6-'СЕТ СН'!$H$26</f>
        <v>1097.5274541700001</v>
      </c>
      <c r="Y144" s="36">
        <f>SUMIFS(СВЦЭМ!$D$33:$D$776,СВЦЭМ!$A$33:$A$776,$A144,СВЦЭМ!$B$33:$B$776,Y$119)+'СЕТ СН'!$H$14+СВЦЭМ!$D$10+'СЕТ СН'!$H$6-'СЕТ СН'!$H$26</f>
        <v>1116.53323604</v>
      </c>
    </row>
    <row r="145" spans="1:27" ht="15.75" x14ac:dyDescent="0.2">
      <c r="A145" s="35">
        <f t="shared" si="3"/>
        <v>44161</v>
      </c>
      <c r="B145" s="36">
        <f>SUMIFS(СВЦЭМ!$D$33:$D$776,СВЦЭМ!$A$33:$A$776,$A145,СВЦЭМ!$B$33:$B$776,B$119)+'СЕТ СН'!$H$14+СВЦЭМ!$D$10+'СЕТ СН'!$H$6-'СЕТ СН'!$H$26</f>
        <v>1114.2001843999999</v>
      </c>
      <c r="C145" s="36">
        <f>SUMIFS(СВЦЭМ!$D$33:$D$776,СВЦЭМ!$A$33:$A$776,$A145,СВЦЭМ!$B$33:$B$776,C$119)+'СЕТ СН'!$H$14+СВЦЭМ!$D$10+'СЕТ СН'!$H$6-'СЕТ СН'!$H$26</f>
        <v>1191.7231041299999</v>
      </c>
      <c r="D145" s="36">
        <f>SUMIFS(СВЦЭМ!$D$33:$D$776,СВЦЭМ!$A$33:$A$776,$A145,СВЦЭМ!$B$33:$B$776,D$119)+'СЕТ СН'!$H$14+СВЦЭМ!$D$10+'СЕТ СН'!$H$6-'СЕТ СН'!$H$26</f>
        <v>1248.7366866499999</v>
      </c>
      <c r="E145" s="36">
        <f>SUMIFS(СВЦЭМ!$D$33:$D$776,СВЦЭМ!$A$33:$A$776,$A145,СВЦЭМ!$B$33:$B$776,E$119)+'СЕТ СН'!$H$14+СВЦЭМ!$D$10+'СЕТ СН'!$H$6-'СЕТ СН'!$H$26</f>
        <v>1257.48901533</v>
      </c>
      <c r="F145" s="36">
        <f>SUMIFS(СВЦЭМ!$D$33:$D$776,СВЦЭМ!$A$33:$A$776,$A145,СВЦЭМ!$B$33:$B$776,F$119)+'СЕТ СН'!$H$14+СВЦЭМ!$D$10+'СЕТ СН'!$H$6-'СЕТ СН'!$H$26</f>
        <v>1249.87646513</v>
      </c>
      <c r="G145" s="36">
        <f>SUMIFS(СВЦЭМ!$D$33:$D$776,СВЦЭМ!$A$33:$A$776,$A145,СВЦЭМ!$B$33:$B$776,G$119)+'СЕТ СН'!$H$14+СВЦЭМ!$D$10+'СЕТ СН'!$H$6-'СЕТ СН'!$H$26</f>
        <v>1229.05759231</v>
      </c>
      <c r="H145" s="36">
        <f>SUMIFS(СВЦЭМ!$D$33:$D$776,СВЦЭМ!$A$33:$A$776,$A145,СВЦЭМ!$B$33:$B$776,H$119)+'СЕТ СН'!$H$14+СВЦЭМ!$D$10+'СЕТ СН'!$H$6-'СЕТ СН'!$H$26</f>
        <v>1202.2203115499999</v>
      </c>
      <c r="I145" s="36">
        <f>SUMIFS(СВЦЭМ!$D$33:$D$776,СВЦЭМ!$A$33:$A$776,$A145,СВЦЭМ!$B$33:$B$776,I$119)+'СЕТ СН'!$H$14+СВЦЭМ!$D$10+'СЕТ СН'!$H$6-'СЕТ СН'!$H$26</f>
        <v>1170.4649633199999</v>
      </c>
      <c r="J145" s="36">
        <f>SUMIFS(СВЦЭМ!$D$33:$D$776,СВЦЭМ!$A$33:$A$776,$A145,СВЦЭМ!$B$33:$B$776,J$119)+'СЕТ СН'!$H$14+СВЦЭМ!$D$10+'СЕТ СН'!$H$6-'СЕТ СН'!$H$26</f>
        <v>1151.44845231</v>
      </c>
      <c r="K145" s="36">
        <f>SUMIFS(СВЦЭМ!$D$33:$D$776,СВЦЭМ!$A$33:$A$776,$A145,СВЦЭМ!$B$33:$B$776,K$119)+'СЕТ СН'!$H$14+СВЦЭМ!$D$10+'СЕТ СН'!$H$6-'СЕТ СН'!$H$26</f>
        <v>1153.88490658</v>
      </c>
      <c r="L145" s="36">
        <f>SUMIFS(СВЦЭМ!$D$33:$D$776,СВЦЭМ!$A$33:$A$776,$A145,СВЦЭМ!$B$33:$B$776,L$119)+'СЕТ СН'!$H$14+СВЦЭМ!$D$10+'СЕТ СН'!$H$6-'СЕТ СН'!$H$26</f>
        <v>1125.84349301</v>
      </c>
      <c r="M145" s="36">
        <f>SUMIFS(СВЦЭМ!$D$33:$D$776,СВЦЭМ!$A$33:$A$776,$A145,СВЦЭМ!$B$33:$B$776,M$119)+'СЕТ СН'!$H$14+СВЦЭМ!$D$10+'СЕТ СН'!$H$6-'СЕТ СН'!$H$26</f>
        <v>1090.1991171500001</v>
      </c>
      <c r="N145" s="36">
        <f>SUMIFS(СВЦЭМ!$D$33:$D$776,СВЦЭМ!$A$33:$A$776,$A145,СВЦЭМ!$B$33:$B$776,N$119)+'СЕТ СН'!$H$14+СВЦЭМ!$D$10+'СЕТ СН'!$H$6-'СЕТ СН'!$H$26</f>
        <v>1098.3750529900001</v>
      </c>
      <c r="O145" s="36">
        <f>SUMIFS(СВЦЭМ!$D$33:$D$776,СВЦЭМ!$A$33:$A$776,$A145,СВЦЭМ!$B$33:$B$776,O$119)+'СЕТ СН'!$H$14+СВЦЭМ!$D$10+'СЕТ СН'!$H$6-'СЕТ СН'!$H$26</f>
        <v>1102.2993462100001</v>
      </c>
      <c r="P145" s="36">
        <f>SUMIFS(СВЦЭМ!$D$33:$D$776,СВЦЭМ!$A$33:$A$776,$A145,СВЦЭМ!$B$33:$B$776,P$119)+'СЕТ СН'!$H$14+СВЦЭМ!$D$10+'СЕТ СН'!$H$6-'СЕТ СН'!$H$26</f>
        <v>1104.6355880999999</v>
      </c>
      <c r="Q145" s="36">
        <f>SUMIFS(СВЦЭМ!$D$33:$D$776,СВЦЭМ!$A$33:$A$776,$A145,СВЦЭМ!$B$33:$B$776,Q$119)+'СЕТ СН'!$H$14+СВЦЭМ!$D$10+'СЕТ СН'!$H$6-'СЕТ СН'!$H$26</f>
        <v>1106.5762029499999</v>
      </c>
      <c r="R145" s="36">
        <f>SUMIFS(СВЦЭМ!$D$33:$D$776,СВЦЭМ!$A$33:$A$776,$A145,СВЦЭМ!$B$33:$B$776,R$119)+'СЕТ СН'!$H$14+СВЦЭМ!$D$10+'СЕТ СН'!$H$6-'СЕТ СН'!$H$26</f>
        <v>1093.28203076</v>
      </c>
      <c r="S145" s="36">
        <f>SUMIFS(СВЦЭМ!$D$33:$D$776,СВЦЭМ!$A$33:$A$776,$A145,СВЦЭМ!$B$33:$B$776,S$119)+'СЕТ СН'!$H$14+СВЦЭМ!$D$10+'СЕТ СН'!$H$6-'СЕТ СН'!$H$26</f>
        <v>1074.81797134</v>
      </c>
      <c r="T145" s="36">
        <f>SUMIFS(СВЦЭМ!$D$33:$D$776,СВЦЭМ!$A$33:$A$776,$A145,СВЦЭМ!$B$33:$B$776,T$119)+'СЕТ СН'!$H$14+СВЦЭМ!$D$10+'СЕТ СН'!$H$6-'СЕТ СН'!$H$26</f>
        <v>1091.68422966</v>
      </c>
      <c r="U145" s="36">
        <f>SUMIFS(СВЦЭМ!$D$33:$D$776,СВЦЭМ!$A$33:$A$776,$A145,СВЦЭМ!$B$33:$B$776,U$119)+'СЕТ СН'!$H$14+СВЦЭМ!$D$10+'СЕТ СН'!$H$6-'СЕТ СН'!$H$26</f>
        <v>1081.7494235700001</v>
      </c>
      <c r="V145" s="36">
        <f>SUMIFS(СВЦЭМ!$D$33:$D$776,СВЦЭМ!$A$33:$A$776,$A145,СВЦЭМ!$B$33:$B$776,V$119)+'СЕТ СН'!$H$14+СВЦЭМ!$D$10+'СЕТ СН'!$H$6-'СЕТ СН'!$H$26</f>
        <v>1068.3482591700001</v>
      </c>
      <c r="W145" s="36">
        <f>SUMIFS(СВЦЭМ!$D$33:$D$776,СВЦЭМ!$A$33:$A$776,$A145,СВЦЭМ!$B$33:$B$776,W$119)+'СЕТ СН'!$H$14+СВЦЭМ!$D$10+'СЕТ СН'!$H$6-'СЕТ СН'!$H$26</f>
        <v>1093.2883812299999</v>
      </c>
      <c r="X145" s="36">
        <f>SUMIFS(СВЦЭМ!$D$33:$D$776,СВЦЭМ!$A$33:$A$776,$A145,СВЦЭМ!$B$33:$B$776,X$119)+'СЕТ СН'!$H$14+СВЦЭМ!$D$10+'СЕТ СН'!$H$6-'СЕТ СН'!$H$26</f>
        <v>1100.5608841200001</v>
      </c>
      <c r="Y145" s="36">
        <f>SUMIFS(СВЦЭМ!$D$33:$D$776,СВЦЭМ!$A$33:$A$776,$A145,СВЦЭМ!$B$33:$B$776,Y$119)+'СЕТ СН'!$H$14+СВЦЭМ!$D$10+'СЕТ СН'!$H$6-'СЕТ СН'!$H$26</f>
        <v>1114.40683113</v>
      </c>
    </row>
    <row r="146" spans="1:27" ht="15.75" x14ac:dyDescent="0.2">
      <c r="A146" s="35">
        <f t="shared" si="3"/>
        <v>44162</v>
      </c>
      <c r="B146" s="36">
        <f>SUMIFS(СВЦЭМ!$D$33:$D$776,СВЦЭМ!$A$33:$A$776,$A146,СВЦЭМ!$B$33:$B$776,B$119)+'СЕТ СН'!$H$14+СВЦЭМ!$D$10+'СЕТ СН'!$H$6-'СЕТ СН'!$H$26</f>
        <v>1117.7554314900001</v>
      </c>
      <c r="C146" s="36">
        <f>SUMIFS(СВЦЭМ!$D$33:$D$776,СВЦЭМ!$A$33:$A$776,$A146,СВЦЭМ!$B$33:$B$776,C$119)+'СЕТ СН'!$H$14+СВЦЭМ!$D$10+'СЕТ СН'!$H$6-'СЕТ СН'!$H$26</f>
        <v>1200.3144426900001</v>
      </c>
      <c r="D146" s="36">
        <f>SUMIFS(СВЦЭМ!$D$33:$D$776,СВЦЭМ!$A$33:$A$776,$A146,СВЦЭМ!$B$33:$B$776,D$119)+'СЕТ СН'!$H$14+СВЦЭМ!$D$10+'СЕТ СН'!$H$6-'СЕТ СН'!$H$26</f>
        <v>1259.4789669300001</v>
      </c>
      <c r="E146" s="36">
        <f>SUMIFS(СВЦЭМ!$D$33:$D$776,СВЦЭМ!$A$33:$A$776,$A146,СВЦЭМ!$B$33:$B$776,E$119)+'СЕТ СН'!$H$14+СВЦЭМ!$D$10+'СЕТ СН'!$H$6-'СЕТ СН'!$H$26</f>
        <v>1270.9893416900002</v>
      </c>
      <c r="F146" s="36">
        <f>SUMIFS(СВЦЭМ!$D$33:$D$776,СВЦЭМ!$A$33:$A$776,$A146,СВЦЭМ!$B$33:$B$776,F$119)+'СЕТ СН'!$H$14+СВЦЭМ!$D$10+'СЕТ СН'!$H$6-'СЕТ СН'!$H$26</f>
        <v>1273.8189883700002</v>
      </c>
      <c r="G146" s="36">
        <f>SUMIFS(СВЦЭМ!$D$33:$D$776,СВЦЭМ!$A$33:$A$776,$A146,СВЦЭМ!$B$33:$B$776,G$119)+'СЕТ СН'!$H$14+СВЦЭМ!$D$10+'СЕТ СН'!$H$6-'СЕТ СН'!$H$26</f>
        <v>1261.78927785</v>
      </c>
      <c r="H146" s="36">
        <f>SUMIFS(СВЦЭМ!$D$33:$D$776,СВЦЭМ!$A$33:$A$776,$A146,СВЦЭМ!$B$33:$B$776,H$119)+'СЕТ СН'!$H$14+СВЦЭМ!$D$10+'СЕТ СН'!$H$6-'СЕТ СН'!$H$26</f>
        <v>1216.10098109</v>
      </c>
      <c r="I146" s="36">
        <f>SUMIFS(СВЦЭМ!$D$33:$D$776,СВЦЭМ!$A$33:$A$776,$A146,СВЦЭМ!$B$33:$B$776,I$119)+'СЕТ СН'!$H$14+СВЦЭМ!$D$10+'СЕТ СН'!$H$6-'СЕТ СН'!$H$26</f>
        <v>1179.83804145</v>
      </c>
      <c r="J146" s="36">
        <f>SUMIFS(СВЦЭМ!$D$33:$D$776,СВЦЭМ!$A$33:$A$776,$A146,СВЦЭМ!$B$33:$B$776,J$119)+'СЕТ СН'!$H$14+СВЦЭМ!$D$10+'СЕТ СН'!$H$6-'СЕТ СН'!$H$26</f>
        <v>1172.9604883100001</v>
      </c>
      <c r="K146" s="36">
        <f>SUMIFS(СВЦЭМ!$D$33:$D$776,СВЦЭМ!$A$33:$A$776,$A146,СВЦЭМ!$B$33:$B$776,K$119)+'СЕТ СН'!$H$14+СВЦЭМ!$D$10+'СЕТ СН'!$H$6-'СЕТ СН'!$H$26</f>
        <v>1175.31396817</v>
      </c>
      <c r="L146" s="36">
        <f>SUMIFS(СВЦЭМ!$D$33:$D$776,СВЦЭМ!$A$33:$A$776,$A146,СВЦЭМ!$B$33:$B$776,L$119)+'СЕТ СН'!$H$14+СВЦЭМ!$D$10+'СЕТ СН'!$H$6-'СЕТ СН'!$H$26</f>
        <v>1146.0829305699999</v>
      </c>
      <c r="M146" s="36">
        <f>SUMIFS(СВЦЭМ!$D$33:$D$776,СВЦЭМ!$A$33:$A$776,$A146,СВЦЭМ!$B$33:$B$776,M$119)+'СЕТ СН'!$H$14+СВЦЭМ!$D$10+'СЕТ СН'!$H$6-'СЕТ СН'!$H$26</f>
        <v>1096.7308765299999</v>
      </c>
      <c r="N146" s="36">
        <f>SUMIFS(СВЦЭМ!$D$33:$D$776,СВЦЭМ!$A$33:$A$776,$A146,СВЦЭМ!$B$33:$B$776,N$119)+'СЕТ СН'!$H$14+СВЦЭМ!$D$10+'СЕТ СН'!$H$6-'СЕТ СН'!$H$26</f>
        <v>1082.1243023</v>
      </c>
      <c r="O146" s="36">
        <f>SUMIFS(СВЦЭМ!$D$33:$D$776,СВЦЭМ!$A$33:$A$776,$A146,СВЦЭМ!$B$33:$B$776,O$119)+'СЕТ СН'!$H$14+СВЦЭМ!$D$10+'СЕТ СН'!$H$6-'СЕТ СН'!$H$26</f>
        <v>1083.5068355999999</v>
      </c>
      <c r="P146" s="36">
        <f>SUMIFS(СВЦЭМ!$D$33:$D$776,СВЦЭМ!$A$33:$A$776,$A146,СВЦЭМ!$B$33:$B$776,P$119)+'СЕТ СН'!$H$14+СВЦЭМ!$D$10+'СЕТ СН'!$H$6-'СЕТ СН'!$H$26</f>
        <v>1095.40017461</v>
      </c>
      <c r="Q146" s="36">
        <f>SUMIFS(СВЦЭМ!$D$33:$D$776,СВЦЭМ!$A$33:$A$776,$A146,СВЦЭМ!$B$33:$B$776,Q$119)+'СЕТ СН'!$H$14+СВЦЭМ!$D$10+'СЕТ СН'!$H$6-'СЕТ СН'!$H$26</f>
        <v>1104.6662168299999</v>
      </c>
      <c r="R146" s="36">
        <f>SUMIFS(СВЦЭМ!$D$33:$D$776,СВЦЭМ!$A$33:$A$776,$A146,СВЦЭМ!$B$33:$B$776,R$119)+'СЕТ СН'!$H$14+СВЦЭМ!$D$10+'СЕТ СН'!$H$6-'СЕТ СН'!$H$26</f>
        <v>1100.05463119</v>
      </c>
      <c r="S146" s="36">
        <f>SUMIFS(СВЦЭМ!$D$33:$D$776,СВЦЭМ!$A$33:$A$776,$A146,СВЦЭМ!$B$33:$B$776,S$119)+'СЕТ СН'!$H$14+СВЦЭМ!$D$10+'СЕТ СН'!$H$6-'СЕТ СН'!$H$26</f>
        <v>1078.48511758</v>
      </c>
      <c r="T146" s="36">
        <f>SUMIFS(СВЦЭМ!$D$33:$D$776,СВЦЭМ!$A$33:$A$776,$A146,СВЦЭМ!$B$33:$B$776,T$119)+'СЕТ СН'!$H$14+СВЦЭМ!$D$10+'СЕТ СН'!$H$6-'СЕТ СН'!$H$26</f>
        <v>1059.85514184</v>
      </c>
      <c r="U146" s="36">
        <f>SUMIFS(СВЦЭМ!$D$33:$D$776,СВЦЭМ!$A$33:$A$776,$A146,СВЦЭМ!$B$33:$B$776,U$119)+'СЕТ СН'!$H$14+СВЦЭМ!$D$10+'СЕТ СН'!$H$6-'СЕТ СН'!$H$26</f>
        <v>1060.01044224</v>
      </c>
      <c r="V146" s="36">
        <f>SUMIFS(СВЦЭМ!$D$33:$D$776,СВЦЭМ!$A$33:$A$776,$A146,СВЦЭМ!$B$33:$B$776,V$119)+'СЕТ СН'!$H$14+СВЦЭМ!$D$10+'СЕТ СН'!$H$6-'СЕТ СН'!$H$26</f>
        <v>1058.6709979100001</v>
      </c>
      <c r="W146" s="36">
        <f>SUMIFS(СВЦЭМ!$D$33:$D$776,СВЦЭМ!$A$33:$A$776,$A146,СВЦЭМ!$B$33:$B$776,W$119)+'СЕТ СН'!$H$14+СВЦЭМ!$D$10+'СЕТ СН'!$H$6-'СЕТ СН'!$H$26</f>
        <v>1072.9106827200001</v>
      </c>
      <c r="X146" s="36">
        <f>SUMIFS(СВЦЭМ!$D$33:$D$776,СВЦЭМ!$A$33:$A$776,$A146,СВЦЭМ!$B$33:$B$776,X$119)+'СЕТ СН'!$H$14+СВЦЭМ!$D$10+'СЕТ СН'!$H$6-'СЕТ СН'!$H$26</f>
        <v>1084.73754831</v>
      </c>
      <c r="Y146" s="36">
        <f>SUMIFS(СВЦЭМ!$D$33:$D$776,СВЦЭМ!$A$33:$A$776,$A146,СВЦЭМ!$B$33:$B$776,Y$119)+'СЕТ СН'!$H$14+СВЦЭМ!$D$10+'СЕТ СН'!$H$6-'СЕТ СН'!$H$26</f>
        <v>1106.15712813</v>
      </c>
    </row>
    <row r="147" spans="1:27" ht="15.75" x14ac:dyDescent="0.2">
      <c r="A147" s="35">
        <f t="shared" si="3"/>
        <v>44163</v>
      </c>
      <c r="B147" s="36">
        <f>SUMIFS(СВЦЭМ!$D$33:$D$776,СВЦЭМ!$A$33:$A$776,$A147,СВЦЭМ!$B$33:$B$776,B$119)+'СЕТ СН'!$H$14+СВЦЭМ!$D$10+'СЕТ СН'!$H$6-'СЕТ СН'!$H$26</f>
        <v>1130.9871619999999</v>
      </c>
      <c r="C147" s="36">
        <f>SUMIFS(СВЦЭМ!$D$33:$D$776,СВЦЭМ!$A$33:$A$776,$A147,СВЦЭМ!$B$33:$B$776,C$119)+'СЕТ СН'!$H$14+СВЦЭМ!$D$10+'СЕТ СН'!$H$6-'СЕТ СН'!$H$26</f>
        <v>1199.4897776099999</v>
      </c>
      <c r="D147" s="36">
        <f>SUMIFS(СВЦЭМ!$D$33:$D$776,СВЦЭМ!$A$33:$A$776,$A147,СВЦЭМ!$B$33:$B$776,D$119)+'СЕТ СН'!$H$14+СВЦЭМ!$D$10+'СЕТ СН'!$H$6-'СЕТ СН'!$H$26</f>
        <v>1244.98257016</v>
      </c>
      <c r="E147" s="36">
        <f>SUMIFS(СВЦЭМ!$D$33:$D$776,СВЦЭМ!$A$33:$A$776,$A147,СВЦЭМ!$B$33:$B$776,E$119)+'СЕТ СН'!$H$14+СВЦЭМ!$D$10+'СЕТ СН'!$H$6-'СЕТ СН'!$H$26</f>
        <v>1252.1183001500001</v>
      </c>
      <c r="F147" s="36">
        <f>SUMIFS(СВЦЭМ!$D$33:$D$776,СВЦЭМ!$A$33:$A$776,$A147,СВЦЭМ!$B$33:$B$776,F$119)+'СЕТ СН'!$H$14+СВЦЭМ!$D$10+'СЕТ СН'!$H$6-'СЕТ СН'!$H$26</f>
        <v>1251.94715664</v>
      </c>
      <c r="G147" s="36">
        <f>SUMIFS(СВЦЭМ!$D$33:$D$776,СВЦЭМ!$A$33:$A$776,$A147,СВЦЭМ!$B$33:$B$776,G$119)+'СЕТ СН'!$H$14+СВЦЭМ!$D$10+'СЕТ СН'!$H$6-'СЕТ СН'!$H$26</f>
        <v>1247.5215715500001</v>
      </c>
      <c r="H147" s="36">
        <f>SUMIFS(СВЦЭМ!$D$33:$D$776,СВЦЭМ!$A$33:$A$776,$A147,СВЦЭМ!$B$33:$B$776,H$119)+'СЕТ СН'!$H$14+СВЦЭМ!$D$10+'СЕТ СН'!$H$6-'СЕТ СН'!$H$26</f>
        <v>1232.57190846</v>
      </c>
      <c r="I147" s="36">
        <f>SUMIFS(СВЦЭМ!$D$33:$D$776,СВЦЭМ!$A$33:$A$776,$A147,СВЦЭМ!$B$33:$B$776,I$119)+'СЕТ СН'!$H$14+СВЦЭМ!$D$10+'СЕТ СН'!$H$6-'СЕТ СН'!$H$26</f>
        <v>1214.8871810200001</v>
      </c>
      <c r="J147" s="36">
        <f>SUMIFS(СВЦЭМ!$D$33:$D$776,СВЦЭМ!$A$33:$A$776,$A147,СВЦЭМ!$B$33:$B$776,J$119)+'СЕТ СН'!$H$14+СВЦЭМ!$D$10+'СЕТ СН'!$H$6-'СЕТ СН'!$H$26</f>
        <v>1192.6308326400001</v>
      </c>
      <c r="K147" s="36">
        <f>SUMIFS(СВЦЭМ!$D$33:$D$776,СВЦЭМ!$A$33:$A$776,$A147,СВЦЭМ!$B$33:$B$776,K$119)+'СЕТ СН'!$H$14+СВЦЭМ!$D$10+'СЕТ СН'!$H$6-'СЕТ СН'!$H$26</f>
        <v>1176.1065239300001</v>
      </c>
      <c r="L147" s="36">
        <f>SUMIFS(СВЦЭМ!$D$33:$D$776,СВЦЭМ!$A$33:$A$776,$A147,СВЦЭМ!$B$33:$B$776,L$119)+'СЕТ СН'!$H$14+СВЦЭМ!$D$10+'СЕТ СН'!$H$6-'СЕТ СН'!$H$26</f>
        <v>1136.86956962</v>
      </c>
      <c r="M147" s="36">
        <f>SUMIFS(СВЦЭМ!$D$33:$D$776,СВЦЭМ!$A$33:$A$776,$A147,СВЦЭМ!$B$33:$B$776,M$119)+'СЕТ СН'!$H$14+СВЦЭМ!$D$10+'СЕТ СН'!$H$6-'СЕТ СН'!$H$26</f>
        <v>1092.1517677100001</v>
      </c>
      <c r="N147" s="36">
        <f>SUMIFS(СВЦЭМ!$D$33:$D$776,СВЦЭМ!$A$33:$A$776,$A147,СВЦЭМ!$B$33:$B$776,N$119)+'СЕТ СН'!$H$14+СВЦЭМ!$D$10+'СЕТ СН'!$H$6-'СЕТ СН'!$H$26</f>
        <v>1086.6788379899999</v>
      </c>
      <c r="O147" s="36">
        <f>SUMIFS(СВЦЭМ!$D$33:$D$776,СВЦЭМ!$A$33:$A$776,$A147,СВЦЭМ!$B$33:$B$776,O$119)+'СЕТ СН'!$H$14+СВЦЭМ!$D$10+'СЕТ СН'!$H$6-'СЕТ СН'!$H$26</f>
        <v>1098.2416172600001</v>
      </c>
      <c r="P147" s="36">
        <f>SUMIFS(СВЦЭМ!$D$33:$D$776,СВЦЭМ!$A$33:$A$776,$A147,СВЦЭМ!$B$33:$B$776,P$119)+'СЕТ СН'!$H$14+СВЦЭМ!$D$10+'СЕТ СН'!$H$6-'СЕТ СН'!$H$26</f>
        <v>1105.14457309</v>
      </c>
      <c r="Q147" s="36">
        <f>SUMIFS(СВЦЭМ!$D$33:$D$776,СВЦЭМ!$A$33:$A$776,$A147,СВЦЭМ!$B$33:$B$776,Q$119)+'СЕТ СН'!$H$14+СВЦЭМ!$D$10+'СЕТ СН'!$H$6-'СЕТ СН'!$H$26</f>
        <v>1097.49477637</v>
      </c>
      <c r="R147" s="36">
        <f>SUMIFS(СВЦЭМ!$D$33:$D$776,СВЦЭМ!$A$33:$A$776,$A147,СВЦЭМ!$B$33:$B$776,R$119)+'СЕТ СН'!$H$14+СВЦЭМ!$D$10+'СЕТ СН'!$H$6-'СЕТ СН'!$H$26</f>
        <v>1089.6317236899999</v>
      </c>
      <c r="S147" s="36">
        <f>SUMIFS(СВЦЭМ!$D$33:$D$776,СВЦЭМ!$A$33:$A$776,$A147,СВЦЭМ!$B$33:$B$776,S$119)+'СЕТ СН'!$H$14+СВЦЭМ!$D$10+'СЕТ СН'!$H$6-'СЕТ СН'!$H$26</f>
        <v>1070.61052092</v>
      </c>
      <c r="T147" s="36">
        <f>SUMIFS(СВЦЭМ!$D$33:$D$776,СВЦЭМ!$A$33:$A$776,$A147,СВЦЭМ!$B$33:$B$776,T$119)+'СЕТ СН'!$H$14+СВЦЭМ!$D$10+'СЕТ СН'!$H$6-'СЕТ СН'!$H$26</f>
        <v>1063.6842459300001</v>
      </c>
      <c r="U147" s="36">
        <f>SUMIFS(СВЦЭМ!$D$33:$D$776,СВЦЭМ!$A$33:$A$776,$A147,СВЦЭМ!$B$33:$B$776,U$119)+'СЕТ СН'!$H$14+СВЦЭМ!$D$10+'СЕТ СН'!$H$6-'СЕТ СН'!$H$26</f>
        <v>1055.80250443</v>
      </c>
      <c r="V147" s="36">
        <f>SUMIFS(СВЦЭМ!$D$33:$D$776,СВЦЭМ!$A$33:$A$776,$A147,СВЦЭМ!$B$33:$B$776,V$119)+'СЕТ СН'!$H$14+СВЦЭМ!$D$10+'СЕТ СН'!$H$6-'СЕТ СН'!$H$26</f>
        <v>1053.67549902</v>
      </c>
      <c r="W147" s="36">
        <f>SUMIFS(СВЦЭМ!$D$33:$D$776,СВЦЭМ!$A$33:$A$776,$A147,СВЦЭМ!$B$33:$B$776,W$119)+'СЕТ СН'!$H$14+СВЦЭМ!$D$10+'СЕТ СН'!$H$6-'СЕТ СН'!$H$26</f>
        <v>1071.7817871</v>
      </c>
      <c r="X147" s="36">
        <f>SUMIFS(СВЦЭМ!$D$33:$D$776,СВЦЭМ!$A$33:$A$776,$A147,СВЦЭМ!$B$33:$B$776,X$119)+'СЕТ СН'!$H$14+СВЦЭМ!$D$10+'СЕТ СН'!$H$6-'СЕТ СН'!$H$26</f>
        <v>1091.40113056</v>
      </c>
      <c r="Y147" s="36">
        <f>SUMIFS(СВЦЭМ!$D$33:$D$776,СВЦЭМ!$A$33:$A$776,$A147,СВЦЭМ!$B$33:$B$776,Y$119)+'СЕТ СН'!$H$14+СВЦЭМ!$D$10+'СЕТ СН'!$H$6-'СЕТ СН'!$H$26</f>
        <v>1114.1913417400001</v>
      </c>
    </row>
    <row r="148" spans="1:27" ht="15.75" x14ac:dyDescent="0.2">
      <c r="A148" s="35">
        <f t="shared" si="3"/>
        <v>44164</v>
      </c>
      <c r="B148" s="36">
        <f>SUMIFS(СВЦЭМ!$D$33:$D$776,СВЦЭМ!$A$33:$A$776,$A148,СВЦЭМ!$B$33:$B$776,B$119)+'СЕТ СН'!$H$14+СВЦЭМ!$D$10+'СЕТ СН'!$H$6-'СЕТ СН'!$H$26</f>
        <v>1125.24483401</v>
      </c>
      <c r="C148" s="36">
        <f>SUMIFS(СВЦЭМ!$D$33:$D$776,СВЦЭМ!$A$33:$A$776,$A148,СВЦЭМ!$B$33:$B$776,C$119)+'СЕТ СН'!$H$14+СВЦЭМ!$D$10+'СЕТ СН'!$H$6-'СЕТ СН'!$H$26</f>
        <v>1204.5987563799999</v>
      </c>
      <c r="D148" s="36">
        <f>SUMIFS(СВЦЭМ!$D$33:$D$776,СВЦЭМ!$A$33:$A$776,$A148,СВЦЭМ!$B$33:$B$776,D$119)+'СЕТ СН'!$H$14+СВЦЭМ!$D$10+'СЕТ СН'!$H$6-'СЕТ СН'!$H$26</f>
        <v>1257.3906429599999</v>
      </c>
      <c r="E148" s="36">
        <f>SUMIFS(СВЦЭМ!$D$33:$D$776,СВЦЭМ!$A$33:$A$776,$A148,СВЦЭМ!$B$33:$B$776,E$119)+'СЕТ СН'!$H$14+СВЦЭМ!$D$10+'СЕТ СН'!$H$6-'СЕТ СН'!$H$26</f>
        <v>1268.1106989299999</v>
      </c>
      <c r="F148" s="36">
        <f>SUMIFS(СВЦЭМ!$D$33:$D$776,СВЦЭМ!$A$33:$A$776,$A148,СВЦЭМ!$B$33:$B$776,F$119)+'СЕТ СН'!$H$14+СВЦЭМ!$D$10+'СЕТ СН'!$H$6-'СЕТ СН'!$H$26</f>
        <v>1266.6300072399999</v>
      </c>
      <c r="G148" s="36">
        <f>SUMIFS(СВЦЭМ!$D$33:$D$776,СВЦЭМ!$A$33:$A$776,$A148,СВЦЭМ!$B$33:$B$776,G$119)+'СЕТ СН'!$H$14+СВЦЭМ!$D$10+'СЕТ СН'!$H$6-'СЕТ СН'!$H$26</f>
        <v>1263.5920951800001</v>
      </c>
      <c r="H148" s="36">
        <f>SUMIFS(СВЦЭМ!$D$33:$D$776,СВЦЭМ!$A$33:$A$776,$A148,СВЦЭМ!$B$33:$B$776,H$119)+'СЕТ СН'!$H$14+СВЦЭМ!$D$10+'СЕТ СН'!$H$6-'СЕТ СН'!$H$26</f>
        <v>1248.1839345400001</v>
      </c>
      <c r="I148" s="36">
        <f>SUMIFS(СВЦЭМ!$D$33:$D$776,СВЦЭМ!$A$33:$A$776,$A148,СВЦЭМ!$B$33:$B$776,I$119)+'СЕТ СН'!$H$14+СВЦЭМ!$D$10+'СЕТ СН'!$H$6-'СЕТ СН'!$H$26</f>
        <v>1221.9499124900001</v>
      </c>
      <c r="J148" s="36">
        <f>SUMIFS(СВЦЭМ!$D$33:$D$776,СВЦЭМ!$A$33:$A$776,$A148,СВЦЭМ!$B$33:$B$776,J$119)+'СЕТ СН'!$H$14+СВЦЭМ!$D$10+'СЕТ СН'!$H$6-'СЕТ СН'!$H$26</f>
        <v>1184.13248965</v>
      </c>
      <c r="K148" s="36">
        <f>SUMIFS(СВЦЭМ!$D$33:$D$776,СВЦЭМ!$A$33:$A$776,$A148,СВЦЭМ!$B$33:$B$776,K$119)+'СЕТ СН'!$H$14+СВЦЭМ!$D$10+'СЕТ СН'!$H$6-'СЕТ СН'!$H$26</f>
        <v>1167.87876125</v>
      </c>
      <c r="L148" s="36">
        <f>SUMIFS(СВЦЭМ!$D$33:$D$776,СВЦЭМ!$A$33:$A$776,$A148,СВЦЭМ!$B$33:$B$776,L$119)+'СЕТ СН'!$H$14+СВЦЭМ!$D$10+'СЕТ СН'!$H$6-'СЕТ СН'!$H$26</f>
        <v>1126.13672434</v>
      </c>
      <c r="M148" s="36">
        <f>SUMIFS(СВЦЭМ!$D$33:$D$776,СВЦЭМ!$A$33:$A$776,$A148,СВЦЭМ!$B$33:$B$776,M$119)+'СЕТ СН'!$H$14+СВЦЭМ!$D$10+'СЕТ СН'!$H$6-'СЕТ СН'!$H$26</f>
        <v>1083.9707658</v>
      </c>
      <c r="N148" s="36">
        <f>SUMIFS(СВЦЭМ!$D$33:$D$776,СВЦЭМ!$A$33:$A$776,$A148,СВЦЭМ!$B$33:$B$776,N$119)+'СЕТ СН'!$H$14+СВЦЭМ!$D$10+'СЕТ СН'!$H$6-'СЕТ СН'!$H$26</f>
        <v>1070.9531812299999</v>
      </c>
      <c r="O148" s="36">
        <f>SUMIFS(СВЦЭМ!$D$33:$D$776,СВЦЭМ!$A$33:$A$776,$A148,СВЦЭМ!$B$33:$B$776,O$119)+'СЕТ СН'!$H$14+СВЦЭМ!$D$10+'СЕТ СН'!$H$6-'СЕТ СН'!$H$26</f>
        <v>1086.91216489</v>
      </c>
      <c r="P148" s="36">
        <f>SUMIFS(СВЦЭМ!$D$33:$D$776,СВЦЭМ!$A$33:$A$776,$A148,СВЦЭМ!$B$33:$B$776,P$119)+'СЕТ СН'!$H$14+СВЦЭМ!$D$10+'СЕТ СН'!$H$6-'СЕТ СН'!$H$26</f>
        <v>1096.5530397499999</v>
      </c>
      <c r="Q148" s="36">
        <f>SUMIFS(СВЦЭМ!$D$33:$D$776,СВЦЭМ!$A$33:$A$776,$A148,СВЦЭМ!$B$33:$B$776,Q$119)+'СЕТ СН'!$H$14+СВЦЭМ!$D$10+'СЕТ СН'!$H$6-'СЕТ СН'!$H$26</f>
        <v>1095.97514239</v>
      </c>
      <c r="R148" s="36">
        <f>SUMIFS(СВЦЭМ!$D$33:$D$776,СВЦЭМ!$A$33:$A$776,$A148,СВЦЭМ!$B$33:$B$776,R$119)+'СЕТ СН'!$H$14+СВЦЭМ!$D$10+'СЕТ СН'!$H$6-'СЕТ СН'!$H$26</f>
        <v>1092.86717183</v>
      </c>
      <c r="S148" s="36">
        <f>SUMIFS(СВЦЭМ!$D$33:$D$776,СВЦЭМ!$A$33:$A$776,$A148,СВЦЭМ!$B$33:$B$776,S$119)+'СЕТ СН'!$H$14+СВЦЭМ!$D$10+'СЕТ СН'!$H$6-'СЕТ СН'!$H$26</f>
        <v>1073.54349013</v>
      </c>
      <c r="T148" s="36">
        <f>SUMIFS(СВЦЭМ!$D$33:$D$776,СВЦЭМ!$A$33:$A$776,$A148,СВЦЭМ!$B$33:$B$776,T$119)+'СЕТ СН'!$H$14+СВЦЭМ!$D$10+'СЕТ СН'!$H$6-'СЕТ СН'!$H$26</f>
        <v>1050.3173847200001</v>
      </c>
      <c r="U148" s="36">
        <f>SUMIFS(СВЦЭМ!$D$33:$D$776,СВЦЭМ!$A$33:$A$776,$A148,СВЦЭМ!$B$33:$B$776,U$119)+'СЕТ СН'!$H$14+СВЦЭМ!$D$10+'СЕТ СН'!$H$6-'СЕТ СН'!$H$26</f>
        <v>1048.78762478</v>
      </c>
      <c r="V148" s="36">
        <f>SUMIFS(СВЦЭМ!$D$33:$D$776,СВЦЭМ!$A$33:$A$776,$A148,СВЦЭМ!$B$33:$B$776,V$119)+'СЕТ СН'!$H$14+СВЦЭМ!$D$10+'СЕТ СН'!$H$6-'СЕТ СН'!$H$26</f>
        <v>1056.9326970899999</v>
      </c>
      <c r="W148" s="36">
        <f>SUMIFS(СВЦЭМ!$D$33:$D$776,СВЦЭМ!$A$33:$A$776,$A148,СВЦЭМ!$B$33:$B$776,W$119)+'СЕТ СН'!$H$14+СВЦЭМ!$D$10+'СЕТ СН'!$H$6-'СЕТ СН'!$H$26</f>
        <v>1066.1165774799999</v>
      </c>
      <c r="X148" s="36">
        <f>SUMIFS(СВЦЭМ!$D$33:$D$776,СВЦЭМ!$A$33:$A$776,$A148,СВЦЭМ!$B$33:$B$776,X$119)+'СЕТ СН'!$H$14+СВЦЭМ!$D$10+'СЕТ СН'!$H$6-'СЕТ СН'!$H$26</f>
        <v>1088.2772589000001</v>
      </c>
      <c r="Y148" s="36">
        <f>SUMIFS(СВЦЭМ!$D$33:$D$776,СВЦЭМ!$A$33:$A$776,$A148,СВЦЭМ!$B$33:$B$776,Y$119)+'СЕТ СН'!$H$14+СВЦЭМ!$D$10+'СЕТ СН'!$H$6-'СЕТ СН'!$H$26</f>
        <v>1105.4490662200001</v>
      </c>
    </row>
    <row r="149" spans="1:27" ht="15.75" x14ac:dyDescent="0.2">
      <c r="A149" s="35">
        <f t="shared" si="3"/>
        <v>44165</v>
      </c>
      <c r="B149" s="36">
        <f>SUMIFS(СВЦЭМ!$D$33:$D$776,СВЦЭМ!$A$33:$A$776,$A149,СВЦЭМ!$B$33:$B$776,B$119)+'СЕТ СН'!$H$14+СВЦЭМ!$D$10+'СЕТ СН'!$H$6-'СЕТ СН'!$H$26</f>
        <v>1169.3931825500001</v>
      </c>
      <c r="C149" s="36">
        <f>SUMIFS(СВЦЭМ!$D$33:$D$776,СВЦЭМ!$A$33:$A$776,$A149,СВЦЭМ!$B$33:$B$776,C$119)+'СЕТ СН'!$H$14+СВЦЭМ!$D$10+'СЕТ СН'!$H$6-'СЕТ СН'!$H$26</f>
        <v>1240.09138669</v>
      </c>
      <c r="D149" s="36">
        <f>SUMIFS(СВЦЭМ!$D$33:$D$776,СВЦЭМ!$A$33:$A$776,$A149,СВЦЭМ!$B$33:$B$776,D$119)+'СЕТ СН'!$H$14+СВЦЭМ!$D$10+'СЕТ СН'!$H$6-'СЕТ СН'!$H$26</f>
        <v>1289.7891427300001</v>
      </c>
      <c r="E149" s="36">
        <f>SUMIFS(СВЦЭМ!$D$33:$D$776,СВЦЭМ!$A$33:$A$776,$A149,СВЦЭМ!$B$33:$B$776,E$119)+'СЕТ СН'!$H$14+СВЦЭМ!$D$10+'СЕТ СН'!$H$6-'СЕТ СН'!$H$26</f>
        <v>1297.8858317199999</v>
      </c>
      <c r="F149" s="36">
        <f>SUMIFS(СВЦЭМ!$D$33:$D$776,СВЦЭМ!$A$33:$A$776,$A149,СВЦЭМ!$B$33:$B$776,F$119)+'СЕТ СН'!$H$14+СВЦЭМ!$D$10+'СЕТ СН'!$H$6-'СЕТ СН'!$H$26</f>
        <v>1293.23759698</v>
      </c>
      <c r="G149" s="36">
        <f>SUMIFS(СВЦЭМ!$D$33:$D$776,СВЦЭМ!$A$33:$A$776,$A149,СВЦЭМ!$B$33:$B$776,G$119)+'СЕТ СН'!$H$14+СВЦЭМ!$D$10+'СЕТ СН'!$H$6-'СЕТ СН'!$H$26</f>
        <v>1277.2779038400001</v>
      </c>
      <c r="H149" s="36">
        <f>SUMIFS(СВЦЭМ!$D$33:$D$776,СВЦЭМ!$A$33:$A$776,$A149,СВЦЭМ!$B$33:$B$776,H$119)+'СЕТ СН'!$H$14+СВЦЭМ!$D$10+'СЕТ СН'!$H$6-'СЕТ СН'!$H$26</f>
        <v>1262.93305882</v>
      </c>
      <c r="I149" s="36">
        <f>SUMIFS(СВЦЭМ!$D$33:$D$776,СВЦЭМ!$A$33:$A$776,$A149,СВЦЭМ!$B$33:$B$776,I$119)+'СЕТ СН'!$H$14+СВЦЭМ!$D$10+'СЕТ СН'!$H$6-'СЕТ СН'!$H$26</f>
        <v>1235.1883891699999</v>
      </c>
      <c r="J149" s="36">
        <f>SUMIFS(СВЦЭМ!$D$33:$D$776,СВЦЭМ!$A$33:$A$776,$A149,СВЦЭМ!$B$33:$B$776,J$119)+'СЕТ СН'!$H$14+СВЦЭМ!$D$10+'СЕТ СН'!$H$6-'СЕТ СН'!$H$26</f>
        <v>1208.50362225</v>
      </c>
      <c r="K149" s="36">
        <f>SUMIFS(СВЦЭМ!$D$33:$D$776,СВЦЭМ!$A$33:$A$776,$A149,СВЦЭМ!$B$33:$B$776,K$119)+'СЕТ СН'!$H$14+СВЦЭМ!$D$10+'СЕТ СН'!$H$6-'СЕТ СН'!$H$26</f>
        <v>1200.5598769400001</v>
      </c>
      <c r="L149" s="36">
        <f>SUMIFS(СВЦЭМ!$D$33:$D$776,СВЦЭМ!$A$33:$A$776,$A149,СВЦЭМ!$B$33:$B$776,L$119)+'СЕТ СН'!$H$14+СВЦЭМ!$D$10+'СЕТ СН'!$H$6-'СЕТ СН'!$H$26</f>
        <v>1170.0048657100001</v>
      </c>
      <c r="M149" s="36">
        <f>SUMIFS(СВЦЭМ!$D$33:$D$776,СВЦЭМ!$A$33:$A$776,$A149,СВЦЭМ!$B$33:$B$776,M$119)+'СЕТ СН'!$H$14+СВЦЭМ!$D$10+'СЕТ СН'!$H$6-'СЕТ СН'!$H$26</f>
        <v>1129.99406578</v>
      </c>
      <c r="N149" s="36">
        <f>SUMIFS(СВЦЭМ!$D$33:$D$776,СВЦЭМ!$A$33:$A$776,$A149,СВЦЭМ!$B$33:$B$776,N$119)+'СЕТ СН'!$H$14+СВЦЭМ!$D$10+'СЕТ СН'!$H$6-'СЕТ СН'!$H$26</f>
        <v>1116.74513658</v>
      </c>
      <c r="O149" s="36">
        <f>SUMIFS(СВЦЭМ!$D$33:$D$776,СВЦЭМ!$A$33:$A$776,$A149,СВЦЭМ!$B$33:$B$776,O$119)+'СЕТ СН'!$H$14+СВЦЭМ!$D$10+'СЕТ СН'!$H$6-'СЕТ СН'!$H$26</f>
        <v>1121.4846923</v>
      </c>
      <c r="P149" s="36">
        <f>SUMIFS(СВЦЭМ!$D$33:$D$776,СВЦЭМ!$A$33:$A$776,$A149,СВЦЭМ!$B$33:$B$776,P$119)+'СЕТ СН'!$H$14+СВЦЭМ!$D$10+'СЕТ СН'!$H$6-'СЕТ СН'!$H$26</f>
        <v>1130.9974149100001</v>
      </c>
      <c r="Q149" s="36">
        <f>SUMIFS(СВЦЭМ!$D$33:$D$776,СВЦЭМ!$A$33:$A$776,$A149,СВЦЭМ!$B$33:$B$776,Q$119)+'СЕТ СН'!$H$14+СВЦЭМ!$D$10+'СЕТ СН'!$H$6-'СЕТ СН'!$H$26</f>
        <v>1124.6189618200001</v>
      </c>
      <c r="R149" s="36">
        <f>SUMIFS(СВЦЭМ!$D$33:$D$776,СВЦЭМ!$A$33:$A$776,$A149,СВЦЭМ!$B$33:$B$776,R$119)+'СЕТ СН'!$H$14+СВЦЭМ!$D$10+'СЕТ СН'!$H$6-'СЕТ СН'!$H$26</f>
        <v>1112.7425659099999</v>
      </c>
      <c r="S149" s="36">
        <f>SUMIFS(СВЦЭМ!$D$33:$D$776,СВЦЭМ!$A$33:$A$776,$A149,СВЦЭМ!$B$33:$B$776,S$119)+'СЕТ СН'!$H$14+СВЦЭМ!$D$10+'СЕТ СН'!$H$6-'СЕТ СН'!$H$26</f>
        <v>1104.0984264399999</v>
      </c>
      <c r="T149" s="36">
        <f>SUMIFS(СВЦЭМ!$D$33:$D$776,СВЦЭМ!$A$33:$A$776,$A149,СВЦЭМ!$B$33:$B$776,T$119)+'СЕТ СН'!$H$14+СВЦЭМ!$D$10+'СЕТ СН'!$H$6-'СЕТ СН'!$H$26</f>
        <v>1091.7861977</v>
      </c>
      <c r="U149" s="36">
        <f>SUMIFS(СВЦЭМ!$D$33:$D$776,СВЦЭМ!$A$33:$A$776,$A149,СВЦЭМ!$B$33:$B$776,U$119)+'СЕТ СН'!$H$14+СВЦЭМ!$D$10+'СЕТ СН'!$H$6-'СЕТ СН'!$H$26</f>
        <v>1090.77510448</v>
      </c>
      <c r="V149" s="36">
        <f>SUMIFS(СВЦЭМ!$D$33:$D$776,СВЦЭМ!$A$33:$A$776,$A149,СВЦЭМ!$B$33:$B$776,V$119)+'СЕТ СН'!$H$14+СВЦЭМ!$D$10+'СЕТ СН'!$H$6-'СЕТ СН'!$H$26</f>
        <v>1101.02194893</v>
      </c>
      <c r="W149" s="36">
        <f>SUMIFS(СВЦЭМ!$D$33:$D$776,СВЦЭМ!$A$33:$A$776,$A149,СВЦЭМ!$B$33:$B$776,W$119)+'СЕТ СН'!$H$14+СВЦЭМ!$D$10+'СЕТ СН'!$H$6-'СЕТ СН'!$H$26</f>
        <v>1112.8397893000001</v>
      </c>
      <c r="X149" s="36">
        <f>SUMIFS(СВЦЭМ!$D$33:$D$776,СВЦЭМ!$A$33:$A$776,$A149,СВЦЭМ!$B$33:$B$776,X$119)+'СЕТ СН'!$H$14+СВЦЭМ!$D$10+'СЕТ СН'!$H$6-'СЕТ СН'!$H$26</f>
        <v>1118.4323346399999</v>
      </c>
      <c r="Y149" s="36">
        <f>SUMIFS(СВЦЭМ!$D$33:$D$776,СВЦЭМ!$A$33:$A$776,$A149,СВЦЭМ!$B$33:$B$776,Y$119)+'СЕТ СН'!$H$14+СВЦЭМ!$D$10+'СЕТ СН'!$H$6-'СЕТ СН'!$H$26</f>
        <v>1138.18331167</v>
      </c>
    </row>
    <row r="150" spans="1:27" ht="15.75" hidden="1" x14ac:dyDescent="0.2">
      <c r="A150" s="35">
        <f t="shared" si="3"/>
        <v>44166</v>
      </c>
      <c r="B150" s="36">
        <f>SUMIFS(СВЦЭМ!$D$33:$D$776,СВЦЭМ!$A$33:$A$776,$A150,СВЦЭМ!$B$33:$B$776,B$119)+'СЕТ СН'!$H$14+СВЦЭМ!$D$10+'СЕТ СН'!$H$6-'СЕТ СН'!$H$26</f>
        <v>303.22131551000001</v>
      </c>
      <c r="C150" s="36">
        <f>SUMIFS(СВЦЭМ!$D$33:$D$776,СВЦЭМ!$A$33:$A$776,$A150,СВЦЭМ!$B$33:$B$776,C$119)+'СЕТ СН'!$H$14+СВЦЭМ!$D$10+'СЕТ СН'!$H$6-'СЕТ СН'!$H$26</f>
        <v>303.22131551000001</v>
      </c>
      <c r="D150" s="36">
        <f>SUMIFS(СВЦЭМ!$D$33:$D$776,СВЦЭМ!$A$33:$A$776,$A150,СВЦЭМ!$B$33:$B$776,D$119)+'СЕТ СН'!$H$14+СВЦЭМ!$D$10+'СЕТ СН'!$H$6-'СЕТ СН'!$H$26</f>
        <v>303.22131551000001</v>
      </c>
      <c r="E150" s="36">
        <f>SUMIFS(СВЦЭМ!$D$33:$D$776,СВЦЭМ!$A$33:$A$776,$A150,СВЦЭМ!$B$33:$B$776,E$119)+'СЕТ СН'!$H$14+СВЦЭМ!$D$10+'СЕТ СН'!$H$6-'СЕТ СН'!$H$26</f>
        <v>303.22131551000001</v>
      </c>
      <c r="F150" s="36">
        <f>SUMIFS(СВЦЭМ!$D$33:$D$776,СВЦЭМ!$A$33:$A$776,$A150,СВЦЭМ!$B$33:$B$776,F$119)+'СЕТ СН'!$H$14+СВЦЭМ!$D$10+'СЕТ СН'!$H$6-'СЕТ СН'!$H$26</f>
        <v>303.22131551000001</v>
      </c>
      <c r="G150" s="36">
        <f>SUMIFS(СВЦЭМ!$D$33:$D$776,СВЦЭМ!$A$33:$A$776,$A150,СВЦЭМ!$B$33:$B$776,G$119)+'СЕТ СН'!$H$14+СВЦЭМ!$D$10+'СЕТ СН'!$H$6-'СЕТ СН'!$H$26</f>
        <v>303.22131551000001</v>
      </c>
      <c r="H150" s="36">
        <f>SUMIFS(СВЦЭМ!$D$33:$D$776,СВЦЭМ!$A$33:$A$776,$A150,СВЦЭМ!$B$33:$B$776,H$119)+'СЕТ СН'!$H$14+СВЦЭМ!$D$10+'СЕТ СН'!$H$6-'СЕТ СН'!$H$26</f>
        <v>303.22131551000001</v>
      </c>
      <c r="I150" s="36">
        <f>SUMIFS(СВЦЭМ!$D$33:$D$776,СВЦЭМ!$A$33:$A$776,$A150,СВЦЭМ!$B$33:$B$776,I$119)+'СЕТ СН'!$H$14+СВЦЭМ!$D$10+'СЕТ СН'!$H$6-'СЕТ СН'!$H$26</f>
        <v>303.22131551000001</v>
      </c>
      <c r="J150" s="36">
        <f>SUMIFS(СВЦЭМ!$D$33:$D$776,СВЦЭМ!$A$33:$A$776,$A150,СВЦЭМ!$B$33:$B$776,J$119)+'СЕТ СН'!$H$14+СВЦЭМ!$D$10+'СЕТ СН'!$H$6-'СЕТ СН'!$H$26</f>
        <v>303.22131551000001</v>
      </c>
      <c r="K150" s="36">
        <f>SUMIFS(СВЦЭМ!$D$33:$D$776,СВЦЭМ!$A$33:$A$776,$A150,СВЦЭМ!$B$33:$B$776,K$119)+'СЕТ СН'!$H$14+СВЦЭМ!$D$10+'СЕТ СН'!$H$6-'СЕТ СН'!$H$26</f>
        <v>303.22131551000001</v>
      </c>
      <c r="L150" s="36">
        <f>SUMIFS(СВЦЭМ!$D$33:$D$776,СВЦЭМ!$A$33:$A$776,$A150,СВЦЭМ!$B$33:$B$776,L$119)+'СЕТ СН'!$H$14+СВЦЭМ!$D$10+'СЕТ СН'!$H$6-'СЕТ СН'!$H$26</f>
        <v>303.22131551000001</v>
      </c>
      <c r="M150" s="36">
        <f>SUMIFS(СВЦЭМ!$D$33:$D$776,СВЦЭМ!$A$33:$A$776,$A150,СВЦЭМ!$B$33:$B$776,M$119)+'СЕТ СН'!$H$14+СВЦЭМ!$D$10+'СЕТ СН'!$H$6-'СЕТ СН'!$H$26</f>
        <v>303.22131551000001</v>
      </c>
      <c r="N150" s="36">
        <f>SUMIFS(СВЦЭМ!$D$33:$D$776,СВЦЭМ!$A$33:$A$776,$A150,СВЦЭМ!$B$33:$B$776,N$119)+'СЕТ СН'!$H$14+СВЦЭМ!$D$10+'СЕТ СН'!$H$6-'СЕТ СН'!$H$26</f>
        <v>303.22131551000001</v>
      </c>
      <c r="O150" s="36">
        <f>SUMIFS(СВЦЭМ!$D$33:$D$776,СВЦЭМ!$A$33:$A$776,$A150,СВЦЭМ!$B$33:$B$776,O$119)+'СЕТ СН'!$H$14+СВЦЭМ!$D$10+'СЕТ СН'!$H$6-'СЕТ СН'!$H$26</f>
        <v>303.22131551000001</v>
      </c>
      <c r="P150" s="36">
        <f>SUMIFS(СВЦЭМ!$D$33:$D$776,СВЦЭМ!$A$33:$A$776,$A150,СВЦЭМ!$B$33:$B$776,P$119)+'СЕТ СН'!$H$14+СВЦЭМ!$D$10+'СЕТ СН'!$H$6-'СЕТ СН'!$H$26</f>
        <v>303.22131551000001</v>
      </c>
      <c r="Q150" s="36">
        <f>SUMIFS(СВЦЭМ!$D$33:$D$776,СВЦЭМ!$A$33:$A$776,$A150,СВЦЭМ!$B$33:$B$776,Q$119)+'СЕТ СН'!$H$14+СВЦЭМ!$D$10+'СЕТ СН'!$H$6-'СЕТ СН'!$H$26</f>
        <v>303.22131551000001</v>
      </c>
      <c r="R150" s="36">
        <f>SUMIFS(СВЦЭМ!$D$33:$D$776,СВЦЭМ!$A$33:$A$776,$A150,СВЦЭМ!$B$33:$B$776,R$119)+'СЕТ СН'!$H$14+СВЦЭМ!$D$10+'СЕТ СН'!$H$6-'СЕТ СН'!$H$26</f>
        <v>303.22131551000001</v>
      </c>
      <c r="S150" s="36">
        <f>SUMIFS(СВЦЭМ!$D$33:$D$776,СВЦЭМ!$A$33:$A$776,$A150,СВЦЭМ!$B$33:$B$776,S$119)+'СЕТ СН'!$H$14+СВЦЭМ!$D$10+'СЕТ СН'!$H$6-'СЕТ СН'!$H$26</f>
        <v>303.22131551000001</v>
      </c>
      <c r="T150" s="36">
        <f>SUMIFS(СВЦЭМ!$D$33:$D$776,СВЦЭМ!$A$33:$A$776,$A150,СВЦЭМ!$B$33:$B$776,T$119)+'СЕТ СН'!$H$14+СВЦЭМ!$D$10+'СЕТ СН'!$H$6-'СЕТ СН'!$H$26</f>
        <v>303.22131551000001</v>
      </c>
      <c r="U150" s="36">
        <f>SUMIFS(СВЦЭМ!$D$33:$D$776,СВЦЭМ!$A$33:$A$776,$A150,СВЦЭМ!$B$33:$B$776,U$119)+'СЕТ СН'!$H$14+СВЦЭМ!$D$10+'СЕТ СН'!$H$6-'СЕТ СН'!$H$26</f>
        <v>303.22131551000001</v>
      </c>
      <c r="V150" s="36">
        <f>SUMIFS(СВЦЭМ!$D$33:$D$776,СВЦЭМ!$A$33:$A$776,$A150,СВЦЭМ!$B$33:$B$776,V$119)+'СЕТ СН'!$H$14+СВЦЭМ!$D$10+'СЕТ СН'!$H$6-'СЕТ СН'!$H$26</f>
        <v>303.22131551000001</v>
      </c>
      <c r="W150" s="36">
        <f>SUMIFS(СВЦЭМ!$D$33:$D$776,СВЦЭМ!$A$33:$A$776,$A150,СВЦЭМ!$B$33:$B$776,W$119)+'СЕТ СН'!$H$14+СВЦЭМ!$D$10+'СЕТ СН'!$H$6-'СЕТ СН'!$H$26</f>
        <v>303.22131551000001</v>
      </c>
      <c r="X150" s="36">
        <f>SUMIFS(СВЦЭМ!$D$33:$D$776,СВЦЭМ!$A$33:$A$776,$A150,СВЦЭМ!$B$33:$B$776,X$119)+'СЕТ СН'!$H$14+СВЦЭМ!$D$10+'СЕТ СН'!$H$6-'СЕТ СН'!$H$26</f>
        <v>303.22131551000001</v>
      </c>
      <c r="Y150" s="36">
        <f>SUMIFS(СВЦЭМ!$D$33:$D$776,СВЦЭМ!$A$33:$A$776,$A150,СВЦЭМ!$B$33:$B$776,Y$119)+'СЕТ СН'!$H$14+СВЦЭМ!$D$10+'СЕТ СН'!$H$6-'СЕТ СН'!$H$26</f>
        <v>303.22131551000001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72</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01.11.2020</v>
      </c>
      <c r="B156" s="36">
        <f>SUMIFS(СВЦЭМ!$D$33:$D$776,СВЦЭМ!$A$33:$A$776,$A156,СВЦЭМ!$B$33:$B$776,B$155)+'СЕТ СН'!$I$14+СВЦЭМ!$D$10+'СЕТ СН'!$I$6-'СЕТ СН'!$I$26</f>
        <v>1346.8108316600001</v>
      </c>
      <c r="C156" s="36">
        <f>SUMIFS(СВЦЭМ!$D$33:$D$776,СВЦЭМ!$A$33:$A$776,$A156,СВЦЭМ!$B$33:$B$776,C$155)+'СЕТ СН'!$I$14+СВЦЭМ!$D$10+'СЕТ СН'!$I$6-'СЕТ СН'!$I$26</f>
        <v>1422.6096296000001</v>
      </c>
      <c r="D156" s="36">
        <f>SUMIFS(СВЦЭМ!$D$33:$D$776,СВЦЭМ!$A$33:$A$776,$A156,СВЦЭМ!$B$33:$B$776,D$155)+'СЕТ СН'!$I$14+СВЦЭМ!$D$10+'СЕТ СН'!$I$6-'СЕТ СН'!$I$26</f>
        <v>1472.6237154299999</v>
      </c>
      <c r="E156" s="36">
        <f>SUMIFS(СВЦЭМ!$D$33:$D$776,СВЦЭМ!$A$33:$A$776,$A156,СВЦЭМ!$B$33:$B$776,E$155)+'СЕТ СН'!$I$14+СВЦЭМ!$D$10+'СЕТ СН'!$I$6-'СЕТ СН'!$I$26</f>
        <v>1480.0229229500001</v>
      </c>
      <c r="F156" s="36">
        <f>SUMIFS(СВЦЭМ!$D$33:$D$776,СВЦЭМ!$A$33:$A$776,$A156,СВЦЭМ!$B$33:$B$776,F$155)+'СЕТ СН'!$I$14+СВЦЭМ!$D$10+'СЕТ СН'!$I$6-'СЕТ СН'!$I$26</f>
        <v>1485.72550473</v>
      </c>
      <c r="G156" s="36">
        <f>SUMIFS(СВЦЭМ!$D$33:$D$776,СВЦЭМ!$A$33:$A$776,$A156,СВЦЭМ!$B$33:$B$776,G$155)+'СЕТ СН'!$I$14+СВЦЭМ!$D$10+'СЕТ СН'!$I$6-'СЕТ СН'!$I$26</f>
        <v>1473.40408725</v>
      </c>
      <c r="H156" s="36">
        <f>SUMIFS(СВЦЭМ!$D$33:$D$776,СВЦЭМ!$A$33:$A$776,$A156,СВЦЭМ!$B$33:$B$776,H$155)+'СЕТ СН'!$I$14+СВЦЭМ!$D$10+'СЕТ СН'!$I$6-'СЕТ СН'!$I$26</f>
        <v>1456.4811383399999</v>
      </c>
      <c r="I156" s="36">
        <f>SUMIFS(СВЦЭМ!$D$33:$D$776,СВЦЭМ!$A$33:$A$776,$A156,СВЦЭМ!$B$33:$B$776,I$155)+'СЕТ СН'!$I$14+СВЦЭМ!$D$10+'СЕТ СН'!$I$6-'СЕТ СН'!$I$26</f>
        <v>1424.2429202200001</v>
      </c>
      <c r="J156" s="36">
        <f>SUMIFS(СВЦЭМ!$D$33:$D$776,СВЦЭМ!$A$33:$A$776,$A156,СВЦЭМ!$B$33:$B$776,J$155)+'СЕТ СН'!$I$14+СВЦЭМ!$D$10+'СЕТ СН'!$I$6-'СЕТ СН'!$I$26</f>
        <v>1404.8447248499999</v>
      </c>
      <c r="K156" s="36">
        <f>SUMIFS(СВЦЭМ!$D$33:$D$776,СВЦЭМ!$A$33:$A$776,$A156,СВЦЭМ!$B$33:$B$776,K$155)+'СЕТ СН'!$I$14+СВЦЭМ!$D$10+'СЕТ СН'!$I$6-'СЕТ СН'!$I$26</f>
        <v>1371.84858835</v>
      </c>
      <c r="L156" s="36">
        <f>SUMIFS(СВЦЭМ!$D$33:$D$776,СВЦЭМ!$A$33:$A$776,$A156,СВЦЭМ!$B$33:$B$776,L$155)+'СЕТ СН'!$I$14+СВЦЭМ!$D$10+'СЕТ СН'!$I$6-'СЕТ СН'!$I$26</f>
        <v>1346.1155945</v>
      </c>
      <c r="M156" s="36">
        <f>SUMIFS(СВЦЭМ!$D$33:$D$776,СВЦЭМ!$A$33:$A$776,$A156,СВЦЭМ!$B$33:$B$776,M$155)+'СЕТ СН'!$I$14+СВЦЭМ!$D$10+'СЕТ СН'!$I$6-'СЕТ СН'!$I$26</f>
        <v>1306.53639729</v>
      </c>
      <c r="N156" s="36">
        <f>SUMIFS(СВЦЭМ!$D$33:$D$776,СВЦЭМ!$A$33:$A$776,$A156,СВЦЭМ!$B$33:$B$776,N$155)+'СЕТ СН'!$I$14+СВЦЭМ!$D$10+'СЕТ СН'!$I$6-'СЕТ СН'!$I$26</f>
        <v>1303.25933665</v>
      </c>
      <c r="O156" s="36">
        <f>SUMIFS(СВЦЭМ!$D$33:$D$776,СВЦЭМ!$A$33:$A$776,$A156,СВЦЭМ!$B$33:$B$776,O$155)+'СЕТ СН'!$I$14+СВЦЭМ!$D$10+'СЕТ СН'!$I$6-'СЕТ СН'!$I$26</f>
        <v>1309.1884213200001</v>
      </c>
      <c r="P156" s="36">
        <f>SUMIFS(СВЦЭМ!$D$33:$D$776,СВЦЭМ!$A$33:$A$776,$A156,СВЦЭМ!$B$33:$B$776,P$155)+'СЕТ СН'!$I$14+СВЦЭМ!$D$10+'СЕТ СН'!$I$6-'СЕТ СН'!$I$26</f>
        <v>1333.5110768300001</v>
      </c>
      <c r="Q156" s="36">
        <f>SUMIFS(СВЦЭМ!$D$33:$D$776,СВЦЭМ!$A$33:$A$776,$A156,СВЦЭМ!$B$33:$B$776,Q$155)+'СЕТ СН'!$I$14+СВЦЭМ!$D$10+'СЕТ СН'!$I$6-'СЕТ СН'!$I$26</f>
        <v>1333.6415945599999</v>
      </c>
      <c r="R156" s="36">
        <f>SUMIFS(СВЦЭМ!$D$33:$D$776,СВЦЭМ!$A$33:$A$776,$A156,СВЦЭМ!$B$33:$B$776,R$155)+'СЕТ СН'!$I$14+СВЦЭМ!$D$10+'СЕТ СН'!$I$6-'СЕТ СН'!$I$26</f>
        <v>1325.9575490899999</v>
      </c>
      <c r="S156" s="36">
        <f>SUMIFS(СВЦЭМ!$D$33:$D$776,СВЦЭМ!$A$33:$A$776,$A156,СВЦЭМ!$B$33:$B$776,S$155)+'СЕТ СН'!$I$14+СВЦЭМ!$D$10+'СЕТ СН'!$I$6-'СЕТ СН'!$I$26</f>
        <v>1312.8916126300001</v>
      </c>
      <c r="T156" s="36">
        <f>SUMIFS(СВЦЭМ!$D$33:$D$776,СВЦЭМ!$A$33:$A$776,$A156,СВЦЭМ!$B$33:$B$776,T$155)+'СЕТ СН'!$I$14+СВЦЭМ!$D$10+'СЕТ СН'!$I$6-'СЕТ СН'!$I$26</f>
        <v>1294.6345055100001</v>
      </c>
      <c r="U156" s="36">
        <f>SUMIFS(СВЦЭМ!$D$33:$D$776,СВЦЭМ!$A$33:$A$776,$A156,СВЦЭМ!$B$33:$B$776,U$155)+'СЕТ СН'!$I$14+СВЦЭМ!$D$10+'СЕТ СН'!$I$6-'СЕТ СН'!$I$26</f>
        <v>1281.21792824</v>
      </c>
      <c r="V156" s="36">
        <f>SUMIFS(СВЦЭМ!$D$33:$D$776,СВЦЭМ!$A$33:$A$776,$A156,СВЦЭМ!$B$33:$B$776,V$155)+'СЕТ СН'!$I$14+СВЦЭМ!$D$10+'СЕТ СН'!$I$6-'СЕТ СН'!$I$26</f>
        <v>1294.3160845299999</v>
      </c>
      <c r="W156" s="36">
        <f>SUMIFS(СВЦЭМ!$D$33:$D$776,СВЦЭМ!$A$33:$A$776,$A156,СВЦЭМ!$B$33:$B$776,W$155)+'СЕТ СН'!$I$14+СВЦЭМ!$D$10+'СЕТ СН'!$I$6-'СЕТ СН'!$I$26</f>
        <v>1302.28712165</v>
      </c>
      <c r="X156" s="36">
        <f>SUMIFS(СВЦЭМ!$D$33:$D$776,СВЦЭМ!$A$33:$A$776,$A156,СВЦЭМ!$B$33:$B$776,X$155)+'СЕТ СН'!$I$14+СВЦЭМ!$D$10+'СЕТ СН'!$I$6-'СЕТ СН'!$I$26</f>
        <v>1317.1898748599999</v>
      </c>
      <c r="Y156" s="36">
        <f>SUMIFS(СВЦЭМ!$D$33:$D$776,СВЦЭМ!$A$33:$A$776,$A156,СВЦЭМ!$B$33:$B$776,Y$155)+'СЕТ СН'!$I$14+СВЦЭМ!$D$10+'СЕТ СН'!$I$6-'СЕТ СН'!$I$26</f>
        <v>1336.29157321</v>
      </c>
      <c r="AA156" s="45"/>
    </row>
    <row r="157" spans="1:27" ht="15.75" x14ac:dyDescent="0.2">
      <c r="A157" s="35">
        <f>A156+1</f>
        <v>44137</v>
      </c>
      <c r="B157" s="36">
        <f>SUMIFS(СВЦЭМ!$D$33:$D$776,СВЦЭМ!$A$33:$A$776,$A157,СВЦЭМ!$B$33:$B$776,B$155)+'СЕТ СН'!$I$14+СВЦЭМ!$D$10+'СЕТ СН'!$I$6-'СЕТ СН'!$I$26</f>
        <v>1344.4569552600001</v>
      </c>
      <c r="C157" s="36">
        <f>SUMIFS(СВЦЭМ!$D$33:$D$776,СВЦЭМ!$A$33:$A$776,$A157,СВЦЭМ!$B$33:$B$776,C$155)+'СЕТ СН'!$I$14+СВЦЭМ!$D$10+'СЕТ СН'!$I$6-'СЕТ СН'!$I$26</f>
        <v>1442.66520498</v>
      </c>
      <c r="D157" s="36">
        <f>SUMIFS(СВЦЭМ!$D$33:$D$776,СВЦЭМ!$A$33:$A$776,$A157,СВЦЭМ!$B$33:$B$776,D$155)+'СЕТ СН'!$I$14+СВЦЭМ!$D$10+'СЕТ СН'!$I$6-'СЕТ СН'!$I$26</f>
        <v>1523.32517534</v>
      </c>
      <c r="E157" s="36">
        <f>SUMIFS(СВЦЭМ!$D$33:$D$776,СВЦЭМ!$A$33:$A$776,$A157,СВЦЭМ!$B$33:$B$776,E$155)+'СЕТ СН'!$I$14+СВЦЭМ!$D$10+'СЕТ СН'!$I$6-'СЕТ СН'!$I$26</f>
        <v>1558.3208366100002</v>
      </c>
      <c r="F157" s="36">
        <f>SUMIFS(СВЦЭМ!$D$33:$D$776,СВЦЭМ!$A$33:$A$776,$A157,СВЦЭМ!$B$33:$B$776,F$155)+'СЕТ СН'!$I$14+СВЦЭМ!$D$10+'СЕТ СН'!$I$6-'СЕТ СН'!$I$26</f>
        <v>1566.9654709199999</v>
      </c>
      <c r="G157" s="36">
        <f>SUMIFS(СВЦЭМ!$D$33:$D$776,СВЦЭМ!$A$33:$A$776,$A157,СВЦЭМ!$B$33:$B$776,G$155)+'СЕТ СН'!$I$14+СВЦЭМ!$D$10+'СЕТ СН'!$I$6-'СЕТ СН'!$I$26</f>
        <v>1548.5456529600001</v>
      </c>
      <c r="H157" s="36">
        <f>SUMIFS(СВЦЭМ!$D$33:$D$776,СВЦЭМ!$A$33:$A$776,$A157,СВЦЭМ!$B$33:$B$776,H$155)+'СЕТ СН'!$I$14+СВЦЭМ!$D$10+'СЕТ СН'!$I$6-'СЕТ СН'!$I$26</f>
        <v>1500.5864349799999</v>
      </c>
      <c r="I157" s="36">
        <f>SUMIFS(СВЦЭМ!$D$33:$D$776,СВЦЭМ!$A$33:$A$776,$A157,СВЦЭМ!$B$33:$B$776,I$155)+'СЕТ СН'!$I$14+СВЦЭМ!$D$10+'СЕТ СН'!$I$6-'СЕТ СН'!$I$26</f>
        <v>1425.2587654499998</v>
      </c>
      <c r="J157" s="36">
        <f>SUMIFS(СВЦЭМ!$D$33:$D$776,СВЦЭМ!$A$33:$A$776,$A157,СВЦЭМ!$B$33:$B$776,J$155)+'СЕТ СН'!$I$14+СВЦЭМ!$D$10+'СЕТ СН'!$I$6-'СЕТ СН'!$I$26</f>
        <v>1400.1435534299999</v>
      </c>
      <c r="K157" s="36">
        <f>SUMIFS(СВЦЭМ!$D$33:$D$776,СВЦЭМ!$A$33:$A$776,$A157,СВЦЭМ!$B$33:$B$776,K$155)+'СЕТ СН'!$I$14+СВЦЭМ!$D$10+'СЕТ СН'!$I$6-'СЕТ СН'!$I$26</f>
        <v>1406.9493396399998</v>
      </c>
      <c r="L157" s="36">
        <f>SUMIFS(СВЦЭМ!$D$33:$D$776,СВЦЭМ!$A$33:$A$776,$A157,СВЦЭМ!$B$33:$B$776,L$155)+'СЕТ СН'!$I$14+СВЦЭМ!$D$10+'СЕТ СН'!$I$6-'СЕТ СН'!$I$26</f>
        <v>1380.2517739999998</v>
      </c>
      <c r="M157" s="36">
        <f>SUMIFS(СВЦЭМ!$D$33:$D$776,СВЦЭМ!$A$33:$A$776,$A157,СВЦЭМ!$B$33:$B$776,M$155)+'СЕТ СН'!$I$14+СВЦЭМ!$D$10+'СЕТ СН'!$I$6-'СЕТ СН'!$I$26</f>
        <v>1336.64292836</v>
      </c>
      <c r="N157" s="36">
        <f>SUMIFS(СВЦЭМ!$D$33:$D$776,СВЦЭМ!$A$33:$A$776,$A157,СВЦЭМ!$B$33:$B$776,N$155)+'СЕТ СН'!$I$14+СВЦЭМ!$D$10+'СЕТ СН'!$I$6-'СЕТ СН'!$I$26</f>
        <v>1333.23458188</v>
      </c>
      <c r="O157" s="36">
        <f>SUMIFS(СВЦЭМ!$D$33:$D$776,СВЦЭМ!$A$33:$A$776,$A157,СВЦЭМ!$B$33:$B$776,O$155)+'СЕТ СН'!$I$14+СВЦЭМ!$D$10+'СЕТ СН'!$I$6-'СЕТ СН'!$I$26</f>
        <v>1332.6907535400001</v>
      </c>
      <c r="P157" s="36">
        <f>SUMIFS(СВЦЭМ!$D$33:$D$776,СВЦЭМ!$A$33:$A$776,$A157,СВЦЭМ!$B$33:$B$776,P$155)+'СЕТ СН'!$I$14+СВЦЭМ!$D$10+'СЕТ СН'!$I$6-'СЕТ СН'!$I$26</f>
        <v>1336.6252782699999</v>
      </c>
      <c r="Q157" s="36">
        <f>SUMIFS(СВЦЭМ!$D$33:$D$776,СВЦЭМ!$A$33:$A$776,$A157,СВЦЭМ!$B$33:$B$776,Q$155)+'СЕТ СН'!$I$14+СВЦЭМ!$D$10+'СЕТ СН'!$I$6-'СЕТ СН'!$I$26</f>
        <v>1337.2338248599999</v>
      </c>
      <c r="R157" s="36">
        <f>SUMIFS(СВЦЭМ!$D$33:$D$776,СВЦЭМ!$A$33:$A$776,$A157,СВЦЭМ!$B$33:$B$776,R$155)+'СЕТ СН'!$I$14+СВЦЭМ!$D$10+'СЕТ СН'!$I$6-'СЕТ СН'!$I$26</f>
        <v>1330.6102303499999</v>
      </c>
      <c r="S157" s="36">
        <f>SUMIFS(СВЦЭМ!$D$33:$D$776,СВЦЭМ!$A$33:$A$776,$A157,СВЦЭМ!$B$33:$B$776,S$155)+'СЕТ СН'!$I$14+СВЦЭМ!$D$10+'СЕТ СН'!$I$6-'СЕТ СН'!$I$26</f>
        <v>1313.5993993</v>
      </c>
      <c r="T157" s="36">
        <f>SUMIFS(СВЦЭМ!$D$33:$D$776,СВЦЭМ!$A$33:$A$776,$A157,СВЦЭМ!$B$33:$B$776,T$155)+'СЕТ СН'!$I$14+СВЦЭМ!$D$10+'СЕТ СН'!$I$6-'СЕТ СН'!$I$26</f>
        <v>1286.8668487699999</v>
      </c>
      <c r="U157" s="36">
        <f>SUMIFS(СВЦЭМ!$D$33:$D$776,СВЦЭМ!$A$33:$A$776,$A157,СВЦЭМ!$B$33:$B$776,U$155)+'СЕТ СН'!$I$14+СВЦЭМ!$D$10+'СЕТ СН'!$I$6-'СЕТ СН'!$I$26</f>
        <v>1287.3368523700001</v>
      </c>
      <c r="V157" s="36">
        <f>SUMIFS(СВЦЭМ!$D$33:$D$776,СВЦЭМ!$A$33:$A$776,$A157,СВЦЭМ!$B$33:$B$776,V$155)+'СЕТ СН'!$I$14+СВЦЭМ!$D$10+'СЕТ СН'!$I$6-'СЕТ СН'!$I$26</f>
        <v>1276.8784051399998</v>
      </c>
      <c r="W157" s="36">
        <f>SUMIFS(СВЦЭМ!$D$33:$D$776,СВЦЭМ!$A$33:$A$776,$A157,СВЦЭМ!$B$33:$B$776,W$155)+'СЕТ СН'!$I$14+СВЦЭМ!$D$10+'СЕТ СН'!$I$6-'СЕТ СН'!$I$26</f>
        <v>1296.39848607</v>
      </c>
      <c r="X157" s="36">
        <f>SUMIFS(СВЦЭМ!$D$33:$D$776,СВЦЭМ!$A$33:$A$776,$A157,СВЦЭМ!$B$33:$B$776,X$155)+'СЕТ СН'!$I$14+СВЦЭМ!$D$10+'СЕТ СН'!$I$6-'СЕТ СН'!$I$26</f>
        <v>1305.3049114099999</v>
      </c>
      <c r="Y157" s="36">
        <f>SUMIFS(СВЦЭМ!$D$33:$D$776,СВЦЭМ!$A$33:$A$776,$A157,СВЦЭМ!$B$33:$B$776,Y$155)+'СЕТ СН'!$I$14+СВЦЭМ!$D$10+'СЕТ СН'!$I$6-'СЕТ СН'!$I$26</f>
        <v>1332.8543778600001</v>
      </c>
    </row>
    <row r="158" spans="1:27" ht="15.75" x14ac:dyDescent="0.2">
      <c r="A158" s="35">
        <f t="shared" ref="A158:A186" si="4">A157+1</f>
        <v>44138</v>
      </c>
      <c r="B158" s="36">
        <f>SUMIFS(СВЦЭМ!$D$33:$D$776,СВЦЭМ!$A$33:$A$776,$A158,СВЦЭМ!$B$33:$B$776,B$155)+'СЕТ СН'!$I$14+СВЦЭМ!$D$10+'СЕТ СН'!$I$6-'СЕТ СН'!$I$26</f>
        <v>1396.0636959799999</v>
      </c>
      <c r="C158" s="36">
        <f>SUMIFS(СВЦЭМ!$D$33:$D$776,СВЦЭМ!$A$33:$A$776,$A158,СВЦЭМ!$B$33:$B$776,C$155)+'СЕТ СН'!$I$14+СВЦЭМ!$D$10+'СЕТ СН'!$I$6-'СЕТ СН'!$I$26</f>
        <v>1479.4745029599999</v>
      </c>
      <c r="D158" s="36">
        <f>SUMIFS(СВЦЭМ!$D$33:$D$776,СВЦЭМ!$A$33:$A$776,$A158,СВЦЭМ!$B$33:$B$776,D$155)+'СЕТ СН'!$I$14+СВЦЭМ!$D$10+'СЕТ СН'!$I$6-'СЕТ СН'!$I$26</f>
        <v>1530.3919203199998</v>
      </c>
      <c r="E158" s="36">
        <f>SUMIFS(СВЦЭМ!$D$33:$D$776,СВЦЭМ!$A$33:$A$776,$A158,СВЦЭМ!$B$33:$B$776,E$155)+'СЕТ СН'!$I$14+СВЦЭМ!$D$10+'СЕТ СН'!$I$6-'СЕТ СН'!$I$26</f>
        <v>1537.5185635900002</v>
      </c>
      <c r="F158" s="36">
        <f>SUMIFS(СВЦЭМ!$D$33:$D$776,СВЦЭМ!$A$33:$A$776,$A158,СВЦЭМ!$B$33:$B$776,F$155)+'СЕТ СН'!$I$14+СВЦЭМ!$D$10+'СЕТ СН'!$I$6-'СЕТ СН'!$I$26</f>
        <v>1536.18833692</v>
      </c>
      <c r="G158" s="36">
        <f>SUMIFS(СВЦЭМ!$D$33:$D$776,СВЦЭМ!$A$33:$A$776,$A158,СВЦЭМ!$B$33:$B$776,G$155)+'СЕТ СН'!$I$14+СВЦЭМ!$D$10+'СЕТ СН'!$I$6-'СЕТ СН'!$I$26</f>
        <v>1518.9359852600001</v>
      </c>
      <c r="H158" s="36">
        <f>SUMIFS(СВЦЭМ!$D$33:$D$776,СВЦЭМ!$A$33:$A$776,$A158,СВЦЭМ!$B$33:$B$776,H$155)+'СЕТ СН'!$I$14+СВЦЭМ!$D$10+'СЕТ СН'!$I$6-'СЕТ СН'!$I$26</f>
        <v>1472.5283953799999</v>
      </c>
      <c r="I158" s="36">
        <f>SUMIFS(СВЦЭМ!$D$33:$D$776,СВЦЭМ!$A$33:$A$776,$A158,СВЦЭМ!$B$33:$B$776,I$155)+'СЕТ СН'!$I$14+СВЦЭМ!$D$10+'СЕТ СН'!$I$6-'СЕТ СН'!$I$26</f>
        <v>1411.5674896</v>
      </c>
      <c r="J158" s="36">
        <f>SUMIFS(СВЦЭМ!$D$33:$D$776,СВЦЭМ!$A$33:$A$776,$A158,СВЦЭМ!$B$33:$B$776,J$155)+'СЕТ СН'!$I$14+СВЦЭМ!$D$10+'СЕТ СН'!$I$6-'СЕТ СН'!$I$26</f>
        <v>1390.12302488</v>
      </c>
      <c r="K158" s="36">
        <f>SUMIFS(СВЦЭМ!$D$33:$D$776,СВЦЭМ!$A$33:$A$776,$A158,СВЦЭМ!$B$33:$B$776,K$155)+'СЕТ СН'!$I$14+СВЦЭМ!$D$10+'СЕТ СН'!$I$6-'СЕТ СН'!$I$26</f>
        <v>1388.9695975499999</v>
      </c>
      <c r="L158" s="36">
        <f>SUMIFS(СВЦЭМ!$D$33:$D$776,СВЦЭМ!$A$33:$A$776,$A158,СВЦЭМ!$B$33:$B$776,L$155)+'СЕТ СН'!$I$14+СВЦЭМ!$D$10+'СЕТ СН'!$I$6-'СЕТ СН'!$I$26</f>
        <v>1363.7691532199999</v>
      </c>
      <c r="M158" s="36">
        <f>SUMIFS(СВЦЭМ!$D$33:$D$776,СВЦЭМ!$A$33:$A$776,$A158,СВЦЭМ!$B$33:$B$776,M$155)+'СЕТ СН'!$I$14+СВЦЭМ!$D$10+'СЕТ СН'!$I$6-'СЕТ СН'!$I$26</f>
        <v>1337.2335594799999</v>
      </c>
      <c r="N158" s="36">
        <f>SUMIFS(СВЦЭМ!$D$33:$D$776,СВЦЭМ!$A$33:$A$776,$A158,СВЦЭМ!$B$33:$B$776,N$155)+'СЕТ СН'!$I$14+СВЦЭМ!$D$10+'СЕТ СН'!$I$6-'СЕТ СН'!$I$26</f>
        <v>1327.2271969200001</v>
      </c>
      <c r="O158" s="36">
        <f>SUMIFS(СВЦЭМ!$D$33:$D$776,СВЦЭМ!$A$33:$A$776,$A158,СВЦЭМ!$B$33:$B$776,O$155)+'СЕТ СН'!$I$14+СВЦЭМ!$D$10+'СЕТ СН'!$I$6-'СЕТ СН'!$I$26</f>
        <v>1334.79624061</v>
      </c>
      <c r="P158" s="36">
        <f>SUMIFS(СВЦЭМ!$D$33:$D$776,СВЦЭМ!$A$33:$A$776,$A158,СВЦЭМ!$B$33:$B$776,P$155)+'СЕТ СН'!$I$14+СВЦЭМ!$D$10+'СЕТ СН'!$I$6-'СЕТ СН'!$I$26</f>
        <v>1340.58232649</v>
      </c>
      <c r="Q158" s="36">
        <f>SUMIFS(СВЦЭМ!$D$33:$D$776,СВЦЭМ!$A$33:$A$776,$A158,СВЦЭМ!$B$33:$B$776,Q$155)+'СЕТ СН'!$I$14+СВЦЭМ!$D$10+'СЕТ СН'!$I$6-'СЕТ СН'!$I$26</f>
        <v>1343.2902838699999</v>
      </c>
      <c r="R158" s="36">
        <f>SUMIFS(СВЦЭМ!$D$33:$D$776,СВЦЭМ!$A$33:$A$776,$A158,СВЦЭМ!$B$33:$B$776,R$155)+'СЕТ СН'!$I$14+СВЦЭМ!$D$10+'СЕТ СН'!$I$6-'СЕТ СН'!$I$26</f>
        <v>1338.6710545000001</v>
      </c>
      <c r="S158" s="36">
        <f>SUMIFS(СВЦЭМ!$D$33:$D$776,СВЦЭМ!$A$33:$A$776,$A158,СВЦЭМ!$B$33:$B$776,S$155)+'СЕТ СН'!$I$14+СВЦЭМ!$D$10+'СЕТ СН'!$I$6-'СЕТ СН'!$I$26</f>
        <v>1347.9447210999999</v>
      </c>
      <c r="T158" s="36">
        <f>SUMIFS(СВЦЭМ!$D$33:$D$776,СВЦЭМ!$A$33:$A$776,$A158,СВЦЭМ!$B$33:$B$776,T$155)+'СЕТ СН'!$I$14+СВЦЭМ!$D$10+'СЕТ СН'!$I$6-'СЕТ СН'!$I$26</f>
        <v>1297.51257192</v>
      </c>
      <c r="U158" s="36">
        <f>SUMIFS(СВЦЭМ!$D$33:$D$776,СВЦЭМ!$A$33:$A$776,$A158,СВЦЭМ!$B$33:$B$776,U$155)+'СЕТ СН'!$I$14+СВЦЭМ!$D$10+'СЕТ СН'!$I$6-'СЕТ СН'!$I$26</f>
        <v>1288.8891955700001</v>
      </c>
      <c r="V158" s="36">
        <f>SUMIFS(СВЦЭМ!$D$33:$D$776,СВЦЭМ!$A$33:$A$776,$A158,СВЦЭМ!$B$33:$B$776,V$155)+'СЕТ СН'!$I$14+СВЦЭМ!$D$10+'СЕТ СН'!$I$6-'СЕТ СН'!$I$26</f>
        <v>1286.3800320199998</v>
      </c>
      <c r="W158" s="36">
        <f>SUMIFS(СВЦЭМ!$D$33:$D$776,СВЦЭМ!$A$33:$A$776,$A158,СВЦЭМ!$B$33:$B$776,W$155)+'СЕТ СН'!$I$14+СВЦЭМ!$D$10+'СЕТ СН'!$I$6-'СЕТ СН'!$I$26</f>
        <v>1297.4312801799999</v>
      </c>
      <c r="X158" s="36">
        <f>SUMIFS(СВЦЭМ!$D$33:$D$776,СВЦЭМ!$A$33:$A$776,$A158,СВЦЭМ!$B$33:$B$776,X$155)+'СЕТ СН'!$I$14+СВЦЭМ!$D$10+'СЕТ СН'!$I$6-'СЕТ СН'!$I$26</f>
        <v>1335.52968977</v>
      </c>
      <c r="Y158" s="36">
        <f>SUMIFS(СВЦЭМ!$D$33:$D$776,СВЦЭМ!$A$33:$A$776,$A158,СВЦЭМ!$B$33:$B$776,Y$155)+'СЕТ СН'!$I$14+СВЦЭМ!$D$10+'СЕТ СН'!$I$6-'СЕТ СН'!$I$26</f>
        <v>1368.25207931</v>
      </c>
    </row>
    <row r="159" spans="1:27" ht="15.75" x14ac:dyDescent="0.2">
      <c r="A159" s="35">
        <f t="shared" si="4"/>
        <v>44139</v>
      </c>
      <c r="B159" s="36">
        <f>SUMIFS(СВЦЭМ!$D$33:$D$776,СВЦЭМ!$A$33:$A$776,$A159,СВЦЭМ!$B$33:$B$776,B$155)+'СЕТ СН'!$I$14+СВЦЭМ!$D$10+'СЕТ СН'!$I$6-'СЕТ СН'!$I$26</f>
        <v>1360.422636</v>
      </c>
      <c r="C159" s="36">
        <f>SUMIFS(СВЦЭМ!$D$33:$D$776,СВЦЭМ!$A$33:$A$776,$A159,СВЦЭМ!$B$33:$B$776,C$155)+'СЕТ СН'!$I$14+СВЦЭМ!$D$10+'СЕТ СН'!$I$6-'СЕТ СН'!$I$26</f>
        <v>1444.2173927599999</v>
      </c>
      <c r="D159" s="36">
        <f>SUMIFS(СВЦЭМ!$D$33:$D$776,СВЦЭМ!$A$33:$A$776,$A159,СВЦЭМ!$B$33:$B$776,D$155)+'СЕТ СН'!$I$14+СВЦЭМ!$D$10+'СЕТ СН'!$I$6-'СЕТ СН'!$I$26</f>
        <v>1507.6732856899998</v>
      </c>
      <c r="E159" s="36">
        <f>SUMIFS(СВЦЭМ!$D$33:$D$776,СВЦЭМ!$A$33:$A$776,$A159,СВЦЭМ!$B$33:$B$776,E$155)+'СЕТ СН'!$I$14+СВЦЭМ!$D$10+'СЕТ СН'!$I$6-'СЕТ СН'!$I$26</f>
        <v>1512.8582885999999</v>
      </c>
      <c r="F159" s="36">
        <f>SUMIFS(СВЦЭМ!$D$33:$D$776,СВЦЭМ!$A$33:$A$776,$A159,СВЦЭМ!$B$33:$B$776,F$155)+'СЕТ СН'!$I$14+СВЦЭМ!$D$10+'СЕТ СН'!$I$6-'СЕТ СН'!$I$26</f>
        <v>1503.9765472700001</v>
      </c>
      <c r="G159" s="36">
        <f>SUMIFS(СВЦЭМ!$D$33:$D$776,СВЦЭМ!$A$33:$A$776,$A159,СВЦЭМ!$B$33:$B$776,G$155)+'СЕТ СН'!$I$14+СВЦЭМ!$D$10+'СЕТ СН'!$I$6-'СЕТ СН'!$I$26</f>
        <v>1489.7974679399999</v>
      </c>
      <c r="H159" s="36">
        <f>SUMIFS(СВЦЭМ!$D$33:$D$776,СВЦЭМ!$A$33:$A$776,$A159,СВЦЭМ!$B$33:$B$776,H$155)+'СЕТ СН'!$I$14+СВЦЭМ!$D$10+'СЕТ СН'!$I$6-'СЕТ СН'!$I$26</f>
        <v>1464.69603747</v>
      </c>
      <c r="I159" s="36">
        <f>SUMIFS(СВЦЭМ!$D$33:$D$776,СВЦЭМ!$A$33:$A$776,$A159,СВЦЭМ!$B$33:$B$776,I$155)+'СЕТ СН'!$I$14+СВЦЭМ!$D$10+'СЕТ СН'!$I$6-'СЕТ СН'!$I$26</f>
        <v>1418.2887465200001</v>
      </c>
      <c r="J159" s="36">
        <f>SUMIFS(СВЦЭМ!$D$33:$D$776,СВЦЭМ!$A$33:$A$776,$A159,СВЦЭМ!$B$33:$B$776,J$155)+'СЕТ СН'!$I$14+СВЦЭМ!$D$10+'СЕТ СН'!$I$6-'СЕТ СН'!$I$26</f>
        <v>1384.6690372200001</v>
      </c>
      <c r="K159" s="36">
        <f>SUMIFS(СВЦЭМ!$D$33:$D$776,СВЦЭМ!$A$33:$A$776,$A159,СВЦЭМ!$B$33:$B$776,K$155)+'СЕТ СН'!$I$14+СВЦЭМ!$D$10+'СЕТ СН'!$I$6-'СЕТ СН'!$I$26</f>
        <v>1382.5553467099999</v>
      </c>
      <c r="L159" s="36">
        <f>SUMIFS(СВЦЭМ!$D$33:$D$776,СВЦЭМ!$A$33:$A$776,$A159,СВЦЭМ!$B$33:$B$776,L$155)+'СЕТ СН'!$I$14+СВЦЭМ!$D$10+'СЕТ СН'!$I$6-'СЕТ СН'!$I$26</f>
        <v>1356.3525743299999</v>
      </c>
      <c r="M159" s="36">
        <f>SUMIFS(СВЦЭМ!$D$33:$D$776,СВЦЭМ!$A$33:$A$776,$A159,СВЦЭМ!$B$33:$B$776,M$155)+'СЕТ СН'!$I$14+СВЦЭМ!$D$10+'СЕТ СН'!$I$6-'СЕТ СН'!$I$26</f>
        <v>1312.01027079</v>
      </c>
      <c r="N159" s="36">
        <f>SUMIFS(СВЦЭМ!$D$33:$D$776,СВЦЭМ!$A$33:$A$776,$A159,СВЦЭМ!$B$33:$B$776,N$155)+'СЕТ СН'!$I$14+СВЦЭМ!$D$10+'СЕТ СН'!$I$6-'СЕТ СН'!$I$26</f>
        <v>1293.4476000899999</v>
      </c>
      <c r="O159" s="36">
        <f>SUMIFS(СВЦЭМ!$D$33:$D$776,СВЦЭМ!$A$33:$A$776,$A159,СВЦЭМ!$B$33:$B$776,O$155)+'СЕТ СН'!$I$14+СВЦЭМ!$D$10+'СЕТ СН'!$I$6-'СЕТ СН'!$I$26</f>
        <v>1303.02576561</v>
      </c>
      <c r="P159" s="36">
        <f>SUMIFS(СВЦЭМ!$D$33:$D$776,СВЦЭМ!$A$33:$A$776,$A159,СВЦЭМ!$B$33:$B$776,P$155)+'СЕТ СН'!$I$14+СВЦЭМ!$D$10+'СЕТ СН'!$I$6-'СЕТ СН'!$I$26</f>
        <v>1322.8723674299999</v>
      </c>
      <c r="Q159" s="36">
        <f>SUMIFS(СВЦЭМ!$D$33:$D$776,СВЦЭМ!$A$33:$A$776,$A159,СВЦЭМ!$B$33:$B$776,Q$155)+'СЕТ СН'!$I$14+СВЦЭМ!$D$10+'СЕТ СН'!$I$6-'СЕТ СН'!$I$26</f>
        <v>1323.7154498899999</v>
      </c>
      <c r="R159" s="36">
        <f>SUMIFS(СВЦЭМ!$D$33:$D$776,СВЦЭМ!$A$33:$A$776,$A159,СВЦЭМ!$B$33:$B$776,R$155)+'СЕТ СН'!$I$14+СВЦЭМ!$D$10+'СЕТ СН'!$I$6-'СЕТ СН'!$I$26</f>
        <v>1317.6019299300001</v>
      </c>
      <c r="S159" s="36">
        <f>SUMIFS(СВЦЭМ!$D$33:$D$776,СВЦЭМ!$A$33:$A$776,$A159,СВЦЭМ!$B$33:$B$776,S$155)+'СЕТ СН'!$I$14+СВЦЭМ!$D$10+'СЕТ СН'!$I$6-'СЕТ СН'!$I$26</f>
        <v>1307.2104416100001</v>
      </c>
      <c r="T159" s="36">
        <f>SUMIFS(СВЦЭМ!$D$33:$D$776,СВЦЭМ!$A$33:$A$776,$A159,СВЦЭМ!$B$33:$B$776,T$155)+'СЕТ СН'!$I$14+СВЦЭМ!$D$10+'СЕТ СН'!$I$6-'СЕТ СН'!$I$26</f>
        <v>1315.3922968100001</v>
      </c>
      <c r="U159" s="36">
        <f>SUMIFS(СВЦЭМ!$D$33:$D$776,СВЦЭМ!$A$33:$A$776,$A159,СВЦЭМ!$B$33:$B$776,U$155)+'СЕТ СН'!$I$14+СВЦЭМ!$D$10+'СЕТ СН'!$I$6-'СЕТ СН'!$I$26</f>
        <v>1315.92739538</v>
      </c>
      <c r="V159" s="36">
        <f>SUMIFS(СВЦЭМ!$D$33:$D$776,СВЦЭМ!$A$33:$A$776,$A159,СВЦЭМ!$B$33:$B$776,V$155)+'СЕТ СН'!$I$14+СВЦЭМ!$D$10+'СЕТ СН'!$I$6-'СЕТ СН'!$I$26</f>
        <v>1302.6781454299999</v>
      </c>
      <c r="W159" s="36">
        <f>SUMIFS(СВЦЭМ!$D$33:$D$776,СВЦЭМ!$A$33:$A$776,$A159,СВЦЭМ!$B$33:$B$776,W$155)+'СЕТ СН'!$I$14+СВЦЭМ!$D$10+'СЕТ СН'!$I$6-'СЕТ СН'!$I$26</f>
        <v>1301.9419004900001</v>
      </c>
      <c r="X159" s="36">
        <f>SUMIFS(СВЦЭМ!$D$33:$D$776,СВЦЭМ!$A$33:$A$776,$A159,СВЦЭМ!$B$33:$B$776,X$155)+'СЕТ СН'!$I$14+СВЦЭМ!$D$10+'СЕТ СН'!$I$6-'СЕТ СН'!$I$26</f>
        <v>1304.8786001799999</v>
      </c>
      <c r="Y159" s="36">
        <f>SUMIFS(СВЦЭМ!$D$33:$D$776,СВЦЭМ!$A$33:$A$776,$A159,СВЦЭМ!$B$33:$B$776,Y$155)+'СЕТ СН'!$I$14+СВЦЭМ!$D$10+'СЕТ СН'!$I$6-'СЕТ СН'!$I$26</f>
        <v>1333.8089325400001</v>
      </c>
    </row>
    <row r="160" spans="1:27" ht="15.75" x14ac:dyDescent="0.2">
      <c r="A160" s="35">
        <f t="shared" si="4"/>
        <v>44140</v>
      </c>
      <c r="B160" s="36">
        <f>SUMIFS(СВЦЭМ!$D$33:$D$776,СВЦЭМ!$A$33:$A$776,$A160,СВЦЭМ!$B$33:$B$776,B$155)+'СЕТ СН'!$I$14+СВЦЭМ!$D$10+'СЕТ СН'!$I$6-'СЕТ СН'!$I$26</f>
        <v>1325.00949296</v>
      </c>
      <c r="C160" s="36">
        <f>SUMIFS(СВЦЭМ!$D$33:$D$776,СВЦЭМ!$A$33:$A$776,$A160,СВЦЭМ!$B$33:$B$776,C$155)+'СЕТ СН'!$I$14+СВЦЭМ!$D$10+'СЕТ СН'!$I$6-'СЕТ СН'!$I$26</f>
        <v>1399.8428351</v>
      </c>
      <c r="D160" s="36">
        <f>SUMIFS(СВЦЭМ!$D$33:$D$776,СВЦЭМ!$A$33:$A$776,$A160,СВЦЭМ!$B$33:$B$776,D$155)+'СЕТ СН'!$I$14+СВЦЭМ!$D$10+'СЕТ СН'!$I$6-'СЕТ СН'!$I$26</f>
        <v>1452.26143222</v>
      </c>
      <c r="E160" s="36">
        <f>SUMIFS(СВЦЭМ!$D$33:$D$776,СВЦЭМ!$A$33:$A$776,$A160,СВЦЭМ!$B$33:$B$776,E$155)+'СЕТ СН'!$I$14+СВЦЭМ!$D$10+'СЕТ СН'!$I$6-'СЕТ СН'!$I$26</f>
        <v>1452.2406800799999</v>
      </c>
      <c r="F160" s="36">
        <f>SUMIFS(СВЦЭМ!$D$33:$D$776,СВЦЭМ!$A$33:$A$776,$A160,СВЦЭМ!$B$33:$B$776,F$155)+'СЕТ СН'!$I$14+СВЦЭМ!$D$10+'СЕТ СН'!$I$6-'СЕТ СН'!$I$26</f>
        <v>1455.37191822</v>
      </c>
      <c r="G160" s="36">
        <f>SUMIFS(СВЦЭМ!$D$33:$D$776,СВЦЭМ!$A$33:$A$776,$A160,СВЦЭМ!$B$33:$B$776,G$155)+'СЕТ СН'!$I$14+СВЦЭМ!$D$10+'СЕТ СН'!$I$6-'СЕТ СН'!$I$26</f>
        <v>1447.2913444199999</v>
      </c>
      <c r="H160" s="36">
        <f>SUMIFS(СВЦЭМ!$D$33:$D$776,СВЦЭМ!$A$33:$A$776,$A160,СВЦЭМ!$B$33:$B$776,H$155)+'СЕТ СН'!$I$14+СВЦЭМ!$D$10+'СЕТ СН'!$I$6-'СЕТ СН'!$I$26</f>
        <v>1429.4098295899998</v>
      </c>
      <c r="I160" s="36">
        <f>SUMIFS(СВЦЭМ!$D$33:$D$776,СВЦЭМ!$A$33:$A$776,$A160,СВЦЭМ!$B$33:$B$776,I$155)+'СЕТ СН'!$I$14+СВЦЭМ!$D$10+'СЕТ СН'!$I$6-'СЕТ СН'!$I$26</f>
        <v>1442.0047068700001</v>
      </c>
      <c r="J160" s="36">
        <f>SUMIFS(СВЦЭМ!$D$33:$D$776,СВЦЭМ!$A$33:$A$776,$A160,СВЦЭМ!$B$33:$B$776,J$155)+'СЕТ СН'!$I$14+СВЦЭМ!$D$10+'СЕТ СН'!$I$6-'СЕТ СН'!$I$26</f>
        <v>1426.8769683599999</v>
      </c>
      <c r="K160" s="36">
        <f>SUMIFS(СВЦЭМ!$D$33:$D$776,СВЦЭМ!$A$33:$A$776,$A160,СВЦЭМ!$B$33:$B$776,K$155)+'СЕТ СН'!$I$14+СВЦЭМ!$D$10+'СЕТ СН'!$I$6-'СЕТ СН'!$I$26</f>
        <v>1421.5125789899998</v>
      </c>
      <c r="L160" s="36">
        <f>SUMIFS(СВЦЭМ!$D$33:$D$776,СВЦЭМ!$A$33:$A$776,$A160,СВЦЭМ!$B$33:$B$776,L$155)+'СЕТ СН'!$I$14+СВЦЭМ!$D$10+'СЕТ СН'!$I$6-'СЕТ СН'!$I$26</f>
        <v>1406.6682971199998</v>
      </c>
      <c r="M160" s="36">
        <f>SUMIFS(СВЦЭМ!$D$33:$D$776,СВЦЭМ!$A$33:$A$776,$A160,СВЦЭМ!$B$33:$B$776,M$155)+'СЕТ СН'!$I$14+СВЦЭМ!$D$10+'СЕТ СН'!$I$6-'СЕТ СН'!$I$26</f>
        <v>1360.27852708</v>
      </c>
      <c r="N160" s="36">
        <f>SUMIFS(СВЦЭМ!$D$33:$D$776,СВЦЭМ!$A$33:$A$776,$A160,СВЦЭМ!$B$33:$B$776,N$155)+'СЕТ СН'!$I$14+СВЦЭМ!$D$10+'СЕТ СН'!$I$6-'СЕТ СН'!$I$26</f>
        <v>1332.4276549199999</v>
      </c>
      <c r="O160" s="36">
        <f>SUMIFS(СВЦЭМ!$D$33:$D$776,СВЦЭМ!$A$33:$A$776,$A160,СВЦЭМ!$B$33:$B$776,O$155)+'СЕТ СН'!$I$14+СВЦЭМ!$D$10+'СЕТ СН'!$I$6-'СЕТ СН'!$I$26</f>
        <v>1339.10994016</v>
      </c>
      <c r="P160" s="36">
        <f>SUMIFS(СВЦЭМ!$D$33:$D$776,СВЦЭМ!$A$33:$A$776,$A160,СВЦЭМ!$B$33:$B$776,P$155)+'СЕТ СН'!$I$14+СВЦЭМ!$D$10+'СЕТ СН'!$I$6-'СЕТ СН'!$I$26</f>
        <v>1340.7089472299999</v>
      </c>
      <c r="Q160" s="36">
        <f>SUMIFS(СВЦЭМ!$D$33:$D$776,СВЦЭМ!$A$33:$A$776,$A160,СВЦЭМ!$B$33:$B$776,Q$155)+'СЕТ СН'!$I$14+СВЦЭМ!$D$10+'СЕТ СН'!$I$6-'СЕТ СН'!$I$26</f>
        <v>1344.06223133</v>
      </c>
      <c r="R160" s="36">
        <f>SUMIFS(СВЦЭМ!$D$33:$D$776,СВЦЭМ!$A$33:$A$776,$A160,СВЦЭМ!$B$33:$B$776,R$155)+'СЕТ СН'!$I$14+СВЦЭМ!$D$10+'СЕТ СН'!$I$6-'СЕТ СН'!$I$26</f>
        <v>1337.61724895</v>
      </c>
      <c r="S160" s="36">
        <f>SUMIFS(СВЦЭМ!$D$33:$D$776,СВЦЭМ!$A$33:$A$776,$A160,СВЦЭМ!$B$33:$B$776,S$155)+'СЕТ СН'!$I$14+СВЦЭМ!$D$10+'СЕТ СН'!$I$6-'СЕТ СН'!$I$26</f>
        <v>1331.1266018299998</v>
      </c>
      <c r="T160" s="36">
        <f>SUMIFS(СВЦЭМ!$D$33:$D$776,СВЦЭМ!$A$33:$A$776,$A160,СВЦЭМ!$B$33:$B$776,T$155)+'СЕТ СН'!$I$14+СВЦЭМ!$D$10+'СЕТ СН'!$I$6-'СЕТ СН'!$I$26</f>
        <v>1278.9431528499999</v>
      </c>
      <c r="U160" s="36">
        <f>SUMIFS(СВЦЭМ!$D$33:$D$776,СВЦЭМ!$A$33:$A$776,$A160,СВЦЭМ!$B$33:$B$776,U$155)+'СЕТ СН'!$I$14+СВЦЭМ!$D$10+'СЕТ СН'!$I$6-'СЕТ СН'!$I$26</f>
        <v>1274.6253870199998</v>
      </c>
      <c r="V160" s="36">
        <f>SUMIFS(СВЦЭМ!$D$33:$D$776,СВЦЭМ!$A$33:$A$776,$A160,СВЦЭМ!$B$33:$B$776,V$155)+'СЕТ СН'!$I$14+СВЦЭМ!$D$10+'СЕТ СН'!$I$6-'СЕТ СН'!$I$26</f>
        <v>1296.05007073</v>
      </c>
      <c r="W160" s="36">
        <f>SUMIFS(СВЦЭМ!$D$33:$D$776,СВЦЭМ!$A$33:$A$776,$A160,СВЦЭМ!$B$33:$B$776,W$155)+'СЕТ СН'!$I$14+СВЦЭМ!$D$10+'СЕТ СН'!$I$6-'СЕТ СН'!$I$26</f>
        <v>1330.00476411</v>
      </c>
      <c r="X160" s="36">
        <f>SUMIFS(СВЦЭМ!$D$33:$D$776,СВЦЭМ!$A$33:$A$776,$A160,СВЦЭМ!$B$33:$B$776,X$155)+'СЕТ СН'!$I$14+СВЦЭМ!$D$10+'СЕТ СН'!$I$6-'СЕТ СН'!$I$26</f>
        <v>1342.2978489699999</v>
      </c>
      <c r="Y160" s="36">
        <f>SUMIFS(СВЦЭМ!$D$33:$D$776,СВЦЭМ!$A$33:$A$776,$A160,СВЦЭМ!$B$33:$B$776,Y$155)+'СЕТ СН'!$I$14+СВЦЭМ!$D$10+'СЕТ СН'!$I$6-'СЕТ СН'!$I$26</f>
        <v>1381.4766283499998</v>
      </c>
    </row>
    <row r="161" spans="1:25" ht="15.75" x14ac:dyDescent="0.2">
      <c r="A161" s="35">
        <f t="shared" si="4"/>
        <v>44141</v>
      </c>
      <c r="B161" s="36">
        <f>SUMIFS(СВЦЭМ!$D$33:$D$776,СВЦЭМ!$A$33:$A$776,$A161,СВЦЭМ!$B$33:$B$776,B$155)+'СЕТ СН'!$I$14+СВЦЭМ!$D$10+'СЕТ СН'!$I$6-'СЕТ СН'!$I$26</f>
        <v>1361.81288608</v>
      </c>
      <c r="C161" s="36">
        <f>SUMIFS(СВЦЭМ!$D$33:$D$776,СВЦЭМ!$A$33:$A$776,$A161,СВЦЭМ!$B$33:$B$776,C$155)+'СЕТ СН'!$I$14+СВЦЭМ!$D$10+'СЕТ СН'!$I$6-'СЕТ СН'!$I$26</f>
        <v>1435.1341556100001</v>
      </c>
      <c r="D161" s="36">
        <f>SUMIFS(СВЦЭМ!$D$33:$D$776,СВЦЭМ!$A$33:$A$776,$A161,СВЦЭМ!$B$33:$B$776,D$155)+'СЕТ СН'!$I$14+СВЦЭМ!$D$10+'СЕТ СН'!$I$6-'СЕТ СН'!$I$26</f>
        <v>1492.0745482100001</v>
      </c>
      <c r="E161" s="36">
        <f>SUMIFS(СВЦЭМ!$D$33:$D$776,СВЦЭМ!$A$33:$A$776,$A161,СВЦЭМ!$B$33:$B$776,E$155)+'СЕТ СН'!$I$14+СВЦЭМ!$D$10+'СЕТ СН'!$I$6-'СЕТ СН'!$I$26</f>
        <v>1494.4781432</v>
      </c>
      <c r="F161" s="36">
        <f>SUMIFS(СВЦЭМ!$D$33:$D$776,СВЦЭМ!$A$33:$A$776,$A161,СВЦЭМ!$B$33:$B$776,F$155)+'СЕТ СН'!$I$14+СВЦЭМ!$D$10+'СЕТ СН'!$I$6-'СЕТ СН'!$I$26</f>
        <v>1496.1376294699999</v>
      </c>
      <c r="G161" s="36">
        <f>SUMIFS(СВЦЭМ!$D$33:$D$776,СВЦЭМ!$A$33:$A$776,$A161,СВЦЭМ!$B$33:$B$776,G$155)+'СЕТ СН'!$I$14+СВЦЭМ!$D$10+'СЕТ СН'!$I$6-'СЕТ СН'!$I$26</f>
        <v>1486.0269456400001</v>
      </c>
      <c r="H161" s="36">
        <f>SUMIFS(СВЦЭМ!$D$33:$D$776,СВЦЭМ!$A$33:$A$776,$A161,СВЦЭМ!$B$33:$B$776,H$155)+'СЕТ СН'!$I$14+СВЦЭМ!$D$10+'СЕТ СН'!$I$6-'СЕТ СН'!$I$26</f>
        <v>1459.7367021699999</v>
      </c>
      <c r="I161" s="36">
        <f>SUMIFS(СВЦЭМ!$D$33:$D$776,СВЦЭМ!$A$33:$A$776,$A161,СВЦЭМ!$B$33:$B$776,I$155)+'СЕТ СН'!$I$14+СВЦЭМ!$D$10+'СЕТ СН'!$I$6-'СЕТ СН'!$I$26</f>
        <v>1463.6672130900001</v>
      </c>
      <c r="J161" s="36">
        <f>SUMIFS(СВЦЭМ!$D$33:$D$776,СВЦЭМ!$A$33:$A$776,$A161,СВЦЭМ!$B$33:$B$776,J$155)+'СЕТ СН'!$I$14+СВЦЭМ!$D$10+'СЕТ СН'!$I$6-'СЕТ СН'!$I$26</f>
        <v>1456.9102084199999</v>
      </c>
      <c r="K161" s="36">
        <f>SUMIFS(СВЦЭМ!$D$33:$D$776,СВЦЭМ!$A$33:$A$776,$A161,СВЦЭМ!$B$33:$B$776,K$155)+'СЕТ СН'!$I$14+СВЦЭМ!$D$10+'СЕТ СН'!$I$6-'СЕТ СН'!$I$26</f>
        <v>1444.27558748</v>
      </c>
      <c r="L161" s="36">
        <f>SUMIFS(СВЦЭМ!$D$33:$D$776,СВЦЭМ!$A$33:$A$776,$A161,СВЦЭМ!$B$33:$B$776,L$155)+'СЕТ СН'!$I$14+СВЦЭМ!$D$10+'СЕТ СН'!$I$6-'СЕТ СН'!$I$26</f>
        <v>1423.65809962</v>
      </c>
      <c r="M161" s="36">
        <f>SUMIFS(СВЦЭМ!$D$33:$D$776,СВЦЭМ!$A$33:$A$776,$A161,СВЦЭМ!$B$33:$B$776,M$155)+'СЕТ СН'!$I$14+СВЦЭМ!$D$10+'СЕТ СН'!$I$6-'СЕТ СН'!$I$26</f>
        <v>1393.9025985200001</v>
      </c>
      <c r="N161" s="36">
        <f>SUMIFS(СВЦЭМ!$D$33:$D$776,СВЦЭМ!$A$33:$A$776,$A161,СВЦЭМ!$B$33:$B$776,N$155)+'СЕТ СН'!$I$14+СВЦЭМ!$D$10+'СЕТ СН'!$I$6-'СЕТ СН'!$I$26</f>
        <v>1349.4767790999999</v>
      </c>
      <c r="O161" s="36">
        <f>SUMIFS(СВЦЭМ!$D$33:$D$776,СВЦЭМ!$A$33:$A$776,$A161,СВЦЭМ!$B$33:$B$776,O$155)+'СЕТ СН'!$I$14+СВЦЭМ!$D$10+'СЕТ СН'!$I$6-'СЕТ СН'!$I$26</f>
        <v>1337.8360191299998</v>
      </c>
      <c r="P161" s="36">
        <f>SUMIFS(СВЦЭМ!$D$33:$D$776,СВЦЭМ!$A$33:$A$776,$A161,СВЦЭМ!$B$33:$B$776,P$155)+'СЕТ СН'!$I$14+СВЦЭМ!$D$10+'СЕТ СН'!$I$6-'СЕТ СН'!$I$26</f>
        <v>1343.05800215</v>
      </c>
      <c r="Q161" s="36">
        <f>SUMIFS(СВЦЭМ!$D$33:$D$776,СВЦЭМ!$A$33:$A$776,$A161,СВЦЭМ!$B$33:$B$776,Q$155)+'СЕТ СН'!$I$14+СВЦЭМ!$D$10+'СЕТ СН'!$I$6-'СЕТ СН'!$I$26</f>
        <v>1354.7279843399999</v>
      </c>
      <c r="R161" s="36">
        <f>SUMIFS(СВЦЭМ!$D$33:$D$776,СВЦЭМ!$A$33:$A$776,$A161,СВЦЭМ!$B$33:$B$776,R$155)+'СЕТ СН'!$I$14+СВЦЭМ!$D$10+'СЕТ СН'!$I$6-'СЕТ СН'!$I$26</f>
        <v>1349.1648567100001</v>
      </c>
      <c r="S161" s="36">
        <f>SUMIFS(СВЦЭМ!$D$33:$D$776,СВЦЭМ!$A$33:$A$776,$A161,СВЦЭМ!$B$33:$B$776,S$155)+'СЕТ СН'!$I$14+СВЦЭМ!$D$10+'СЕТ СН'!$I$6-'СЕТ СН'!$I$26</f>
        <v>1340.5430396900001</v>
      </c>
      <c r="T161" s="36">
        <f>SUMIFS(СВЦЭМ!$D$33:$D$776,СВЦЭМ!$A$33:$A$776,$A161,СВЦЭМ!$B$33:$B$776,T$155)+'СЕТ СН'!$I$14+СВЦЭМ!$D$10+'СЕТ СН'!$I$6-'СЕТ СН'!$I$26</f>
        <v>1301.6467188500001</v>
      </c>
      <c r="U161" s="36">
        <f>SUMIFS(СВЦЭМ!$D$33:$D$776,СВЦЭМ!$A$33:$A$776,$A161,СВЦЭМ!$B$33:$B$776,U$155)+'СЕТ СН'!$I$14+СВЦЭМ!$D$10+'СЕТ СН'!$I$6-'СЕТ СН'!$I$26</f>
        <v>1301.3328093800001</v>
      </c>
      <c r="V161" s="36">
        <f>SUMIFS(СВЦЭМ!$D$33:$D$776,СВЦЭМ!$A$33:$A$776,$A161,СВЦЭМ!$B$33:$B$776,V$155)+'СЕТ СН'!$I$14+СВЦЭМ!$D$10+'СЕТ СН'!$I$6-'СЕТ СН'!$I$26</f>
        <v>1312.4007116299999</v>
      </c>
      <c r="W161" s="36">
        <f>SUMIFS(СВЦЭМ!$D$33:$D$776,СВЦЭМ!$A$33:$A$776,$A161,СВЦЭМ!$B$33:$B$776,W$155)+'СЕТ СН'!$I$14+СВЦЭМ!$D$10+'СЕТ СН'!$I$6-'СЕТ СН'!$I$26</f>
        <v>1346.3773570600001</v>
      </c>
      <c r="X161" s="36">
        <f>SUMIFS(СВЦЭМ!$D$33:$D$776,СВЦЭМ!$A$33:$A$776,$A161,СВЦЭМ!$B$33:$B$776,X$155)+'СЕТ СН'!$I$14+СВЦЭМ!$D$10+'СЕТ СН'!$I$6-'СЕТ СН'!$I$26</f>
        <v>1358.0151310900001</v>
      </c>
      <c r="Y161" s="36">
        <f>SUMIFS(СВЦЭМ!$D$33:$D$776,СВЦЭМ!$A$33:$A$776,$A161,СВЦЭМ!$B$33:$B$776,Y$155)+'СЕТ СН'!$I$14+СВЦЭМ!$D$10+'СЕТ СН'!$I$6-'СЕТ СН'!$I$26</f>
        <v>1383.4899319900001</v>
      </c>
    </row>
    <row r="162" spans="1:25" ht="15.75" x14ac:dyDescent="0.2">
      <c r="A162" s="35">
        <f t="shared" si="4"/>
        <v>44142</v>
      </c>
      <c r="B162" s="36">
        <f>SUMIFS(СВЦЭМ!$D$33:$D$776,СВЦЭМ!$A$33:$A$776,$A162,СВЦЭМ!$B$33:$B$776,B$155)+'СЕТ СН'!$I$14+СВЦЭМ!$D$10+'СЕТ СН'!$I$6-'СЕТ СН'!$I$26</f>
        <v>1388.03391513</v>
      </c>
      <c r="C162" s="36">
        <f>SUMIFS(СВЦЭМ!$D$33:$D$776,СВЦЭМ!$A$33:$A$776,$A162,СВЦЭМ!$B$33:$B$776,C$155)+'СЕТ СН'!$I$14+СВЦЭМ!$D$10+'СЕТ СН'!$I$6-'СЕТ СН'!$I$26</f>
        <v>1459.5164822699999</v>
      </c>
      <c r="D162" s="36">
        <f>SUMIFS(СВЦЭМ!$D$33:$D$776,СВЦЭМ!$A$33:$A$776,$A162,СВЦЭМ!$B$33:$B$776,D$155)+'СЕТ СН'!$I$14+СВЦЭМ!$D$10+'СЕТ СН'!$I$6-'СЕТ СН'!$I$26</f>
        <v>1524.1423670199999</v>
      </c>
      <c r="E162" s="36">
        <f>SUMIFS(СВЦЭМ!$D$33:$D$776,СВЦЭМ!$A$33:$A$776,$A162,СВЦЭМ!$B$33:$B$776,E$155)+'СЕТ СН'!$I$14+СВЦЭМ!$D$10+'СЕТ СН'!$I$6-'СЕТ СН'!$I$26</f>
        <v>1535.1478619200002</v>
      </c>
      <c r="F162" s="36">
        <f>SUMIFS(СВЦЭМ!$D$33:$D$776,СВЦЭМ!$A$33:$A$776,$A162,СВЦЭМ!$B$33:$B$776,F$155)+'СЕТ СН'!$I$14+СВЦЭМ!$D$10+'СЕТ СН'!$I$6-'СЕТ СН'!$I$26</f>
        <v>1525.77501463</v>
      </c>
      <c r="G162" s="36">
        <f>SUMIFS(СВЦЭМ!$D$33:$D$776,СВЦЭМ!$A$33:$A$776,$A162,СВЦЭМ!$B$33:$B$776,G$155)+'СЕТ СН'!$I$14+СВЦЭМ!$D$10+'СЕТ СН'!$I$6-'СЕТ СН'!$I$26</f>
        <v>1515.26209623</v>
      </c>
      <c r="H162" s="36">
        <f>SUMIFS(СВЦЭМ!$D$33:$D$776,СВЦЭМ!$A$33:$A$776,$A162,СВЦЭМ!$B$33:$B$776,H$155)+'СЕТ СН'!$I$14+СВЦЭМ!$D$10+'СЕТ СН'!$I$6-'СЕТ СН'!$I$26</f>
        <v>1498.95273602</v>
      </c>
      <c r="I162" s="36">
        <f>SUMIFS(СВЦЭМ!$D$33:$D$776,СВЦЭМ!$A$33:$A$776,$A162,СВЦЭМ!$B$33:$B$776,I$155)+'СЕТ СН'!$I$14+СВЦЭМ!$D$10+'СЕТ СН'!$I$6-'СЕТ СН'!$I$26</f>
        <v>1451.6120556999999</v>
      </c>
      <c r="J162" s="36">
        <f>SUMIFS(СВЦЭМ!$D$33:$D$776,СВЦЭМ!$A$33:$A$776,$A162,СВЦЭМ!$B$33:$B$776,J$155)+'СЕТ СН'!$I$14+СВЦЭМ!$D$10+'СЕТ СН'!$I$6-'СЕТ СН'!$I$26</f>
        <v>1413.9176444300001</v>
      </c>
      <c r="K162" s="36">
        <f>SUMIFS(СВЦЭМ!$D$33:$D$776,СВЦЭМ!$A$33:$A$776,$A162,СВЦЭМ!$B$33:$B$776,K$155)+'СЕТ СН'!$I$14+СВЦЭМ!$D$10+'СЕТ СН'!$I$6-'СЕТ СН'!$I$26</f>
        <v>1390.1608198199999</v>
      </c>
      <c r="L162" s="36">
        <f>SUMIFS(СВЦЭМ!$D$33:$D$776,СВЦЭМ!$A$33:$A$776,$A162,СВЦЭМ!$B$33:$B$776,L$155)+'СЕТ СН'!$I$14+СВЦЭМ!$D$10+'СЕТ СН'!$I$6-'СЕТ СН'!$I$26</f>
        <v>1362.4389824099999</v>
      </c>
      <c r="M162" s="36">
        <f>SUMIFS(СВЦЭМ!$D$33:$D$776,СВЦЭМ!$A$33:$A$776,$A162,СВЦЭМ!$B$33:$B$776,M$155)+'СЕТ СН'!$I$14+СВЦЭМ!$D$10+'СЕТ СН'!$I$6-'СЕТ СН'!$I$26</f>
        <v>1324.4522276399998</v>
      </c>
      <c r="N162" s="36">
        <f>SUMIFS(СВЦЭМ!$D$33:$D$776,СВЦЭМ!$A$33:$A$776,$A162,СВЦЭМ!$B$33:$B$776,N$155)+'СЕТ СН'!$I$14+СВЦЭМ!$D$10+'СЕТ СН'!$I$6-'СЕТ СН'!$I$26</f>
        <v>1308.74505262</v>
      </c>
      <c r="O162" s="36">
        <f>SUMIFS(СВЦЭМ!$D$33:$D$776,СВЦЭМ!$A$33:$A$776,$A162,СВЦЭМ!$B$33:$B$776,O$155)+'СЕТ СН'!$I$14+СВЦЭМ!$D$10+'СЕТ СН'!$I$6-'СЕТ СН'!$I$26</f>
        <v>1321.70973106</v>
      </c>
      <c r="P162" s="36">
        <f>SUMIFS(СВЦЭМ!$D$33:$D$776,СВЦЭМ!$A$33:$A$776,$A162,СВЦЭМ!$B$33:$B$776,P$155)+'СЕТ СН'!$I$14+СВЦЭМ!$D$10+'СЕТ СН'!$I$6-'СЕТ СН'!$I$26</f>
        <v>1322.0724887299998</v>
      </c>
      <c r="Q162" s="36">
        <f>SUMIFS(СВЦЭМ!$D$33:$D$776,СВЦЭМ!$A$33:$A$776,$A162,СВЦЭМ!$B$33:$B$776,Q$155)+'СЕТ СН'!$I$14+СВЦЭМ!$D$10+'СЕТ СН'!$I$6-'СЕТ СН'!$I$26</f>
        <v>1315.1012755299998</v>
      </c>
      <c r="R162" s="36">
        <f>SUMIFS(СВЦЭМ!$D$33:$D$776,СВЦЭМ!$A$33:$A$776,$A162,СВЦЭМ!$B$33:$B$776,R$155)+'СЕТ СН'!$I$14+СВЦЭМ!$D$10+'СЕТ СН'!$I$6-'СЕТ СН'!$I$26</f>
        <v>1303.33659648</v>
      </c>
      <c r="S162" s="36">
        <f>SUMIFS(СВЦЭМ!$D$33:$D$776,СВЦЭМ!$A$33:$A$776,$A162,СВЦЭМ!$B$33:$B$776,S$155)+'СЕТ СН'!$I$14+СВЦЭМ!$D$10+'СЕТ СН'!$I$6-'СЕТ СН'!$I$26</f>
        <v>1299.6475894199998</v>
      </c>
      <c r="T162" s="36">
        <f>SUMIFS(СВЦЭМ!$D$33:$D$776,СВЦЭМ!$A$33:$A$776,$A162,СВЦЭМ!$B$33:$B$776,T$155)+'СЕТ СН'!$I$14+СВЦЭМ!$D$10+'СЕТ СН'!$I$6-'СЕТ СН'!$I$26</f>
        <v>1278.52091931</v>
      </c>
      <c r="U162" s="36">
        <f>SUMIFS(СВЦЭМ!$D$33:$D$776,СВЦЭМ!$A$33:$A$776,$A162,СВЦЭМ!$B$33:$B$776,U$155)+'СЕТ СН'!$I$14+СВЦЭМ!$D$10+'СЕТ СН'!$I$6-'СЕТ СН'!$I$26</f>
        <v>1283.7938882600001</v>
      </c>
      <c r="V162" s="36">
        <f>SUMIFS(СВЦЭМ!$D$33:$D$776,СВЦЭМ!$A$33:$A$776,$A162,СВЦЭМ!$B$33:$B$776,V$155)+'СЕТ СН'!$I$14+СВЦЭМ!$D$10+'СЕТ СН'!$I$6-'СЕТ СН'!$I$26</f>
        <v>1296.5974253300001</v>
      </c>
      <c r="W162" s="36">
        <f>SUMIFS(СВЦЭМ!$D$33:$D$776,СВЦЭМ!$A$33:$A$776,$A162,СВЦЭМ!$B$33:$B$776,W$155)+'СЕТ СН'!$I$14+СВЦЭМ!$D$10+'СЕТ СН'!$I$6-'СЕТ СН'!$I$26</f>
        <v>1304.2108185799998</v>
      </c>
      <c r="X162" s="36">
        <f>SUMIFS(СВЦЭМ!$D$33:$D$776,СВЦЭМ!$A$33:$A$776,$A162,СВЦЭМ!$B$33:$B$776,X$155)+'СЕТ СН'!$I$14+СВЦЭМ!$D$10+'СЕТ СН'!$I$6-'СЕТ СН'!$I$26</f>
        <v>1314.08878413</v>
      </c>
      <c r="Y162" s="36">
        <f>SUMIFS(СВЦЭМ!$D$33:$D$776,СВЦЭМ!$A$33:$A$776,$A162,СВЦЭМ!$B$33:$B$776,Y$155)+'СЕТ СН'!$I$14+СВЦЭМ!$D$10+'СЕТ СН'!$I$6-'СЕТ СН'!$I$26</f>
        <v>1344.5292419799998</v>
      </c>
    </row>
    <row r="163" spans="1:25" ht="15.75" x14ac:dyDescent="0.2">
      <c r="A163" s="35">
        <f t="shared" si="4"/>
        <v>44143</v>
      </c>
      <c r="B163" s="36">
        <f>SUMIFS(СВЦЭМ!$D$33:$D$776,СВЦЭМ!$A$33:$A$776,$A163,СВЦЭМ!$B$33:$B$776,B$155)+'СЕТ СН'!$I$14+СВЦЭМ!$D$10+'СЕТ СН'!$I$6-'СЕТ СН'!$I$26</f>
        <v>1390.39419389</v>
      </c>
      <c r="C163" s="36">
        <f>SUMIFS(СВЦЭМ!$D$33:$D$776,СВЦЭМ!$A$33:$A$776,$A163,СВЦЭМ!$B$33:$B$776,C$155)+'СЕТ СН'!$I$14+СВЦЭМ!$D$10+'СЕТ СН'!$I$6-'СЕТ СН'!$I$26</f>
        <v>1472.65069621</v>
      </c>
      <c r="D163" s="36">
        <f>SUMIFS(СВЦЭМ!$D$33:$D$776,СВЦЭМ!$A$33:$A$776,$A163,СВЦЭМ!$B$33:$B$776,D$155)+'СЕТ СН'!$I$14+СВЦЭМ!$D$10+'СЕТ СН'!$I$6-'СЕТ СН'!$I$26</f>
        <v>1537.1332443599999</v>
      </c>
      <c r="E163" s="36">
        <f>SUMIFS(СВЦЭМ!$D$33:$D$776,СВЦЭМ!$A$33:$A$776,$A163,СВЦЭМ!$B$33:$B$776,E$155)+'СЕТ СН'!$I$14+СВЦЭМ!$D$10+'СЕТ СН'!$I$6-'СЕТ СН'!$I$26</f>
        <v>1550.42517292</v>
      </c>
      <c r="F163" s="36">
        <f>SUMIFS(СВЦЭМ!$D$33:$D$776,СВЦЭМ!$A$33:$A$776,$A163,СВЦЭМ!$B$33:$B$776,F$155)+'СЕТ СН'!$I$14+СВЦЭМ!$D$10+'СЕТ СН'!$I$6-'СЕТ СН'!$I$26</f>
        <v>1545.5016760100002</v>
      </c>
      <c r="G163" s="36">
        <f>SUMIFS(СВЦЭМ!$D$33:$D$776,СВЦЭМ!$A$33:$A$776,$A163,СВЦЭМ!$B$33:$B$776,G$155)+'СЕТ СН'!$I$14+СВЦЭМ!$D$10+'СЕТ СН'!$I$6-'СЕТ СН'!$I$26</f>
        <v>1544.5871229499999</v>
      </c>
      <c r="H163" s="36">
        <f>SUMIFS(СВЦЭМ!$D$33:$D$776,СВЦЭМ!$A$33:$A$776,$A163,СВЦЭМ!$B$33:$B$776,H$155)+'СЕТ СН'!$I$14+СВЦЭМ!$D$10+'СЕТ СН'!$I$6-'СЕТ СН'!$I$26</f>
        <v>1528.10337467</v>
      </c>
      <c r="I163" s="36">
        <f>SUMIFS(СВЦЭМ!$D$33:$D$776,СВЦЭМ!$A$33:$A$776,$A163,СВЦЭМ!$B$33:$B$776,I$155)+'СЕТ СН'!$I$14+СВЦЭМ!$D$10+'СЕТ СН'!$I$6-'СЕТ СН'!$I$26</f>
        <v>1496.50451445</v>
      </c>
      <c r="J163" s="36">
        <f>SUMIFS(СВЦЭМ!$D$33:$D$776,СВЦЭМ!$A$33:$A$776,$A163,СВЦЭМ!$B$33:$B$776,J$155)+'СЕТ СН'!$I$14+СВЦЭМ!$D$10+'СЕТ СН'!$I$6-'СЕТ СН'!$I$26</f>
        <v>1455.5826846</v>
      </c>
      <c r="K163" s="36">
        <f>SUMIFS(СВЦЭМ!$D$33:$D$776,СВЦЭМ!$A$33:$A$776,$A163,СВЦЭМ!$B$33:$B$776,K$155)+'СЕТ СН'!$I$14+СВЦЭМ!$D$10+'СЕТ СН'!$I$6-'СЕТ СН'!$I$26</f>
        <v>1417.8266117999999</v>
      </c>
      <c r="L163" s="36">
        <f>SUMIFS(СВЦЭМ!$D$33:$D$776,СВЦЭМ!$A$33:$A$776,$A163,СВЦЭМ!$B$33:$B$776,L$155)+'СЕТ СН'!$I$14+СВЦЭМ!$D$10+'СЕТ СН'!$I$6-'СЕТ СН'!$I$26</f>
        <v>1370.80215744</v>
      </c>
      <c r="M163" s="36">
        <f>SUMIFS(СВЦЭМ!$D$33:$D$776,СВЦЭМ!$A$33:$A$776,$A163,СВЦЭМ!$B$33:$B$776,M$155)+'СЕТ СН'!$I$14+СВЦЭМ!$D$10+'СЕТ СН'!$I$6-'СЕТ СН'!$I$26</f>
        <v>1337.3735477800001</v>
      </c>
      <c r="N163" s="36">
        <f>SUMIFS(СВЦЭМ!$D$33:$D$776,СВЦЭМ!$A$33:$A$776,$A163,СВЦЭМ!$B$33:$B$776,N$155)+'СЕТ СН'!$I$14+СВЦЭМ!$D$10+'СЕТ СН'!$I$6-'СЕТ СН'!$I$26</f>
        <v>1331.18799229</v>
      </c>
      <c r="O163" s="36">
        <f>SUMIFS(СВЦЭМ!$D$33:$D$776,СВЦЭМ!$A$33:$A$776,$A163,СВЦЭМ!$B$33:$B$776,O$155)+'СЕТ СН'!$I$14+СВЦЭМ!$D$10+'СЕТ СН'!$I$6-'СЕТ СН'!$I$26</f>
        <v>1338.2552440300001</v>
      </c>
      <c r="P163" s="36">
        <f>SUMIFS(СВЦЭМ!$D$33:$D$776,СВЦЭМ!$A$33:$A$776,$A163,СВЦЭМ!$B$33:$B$776,P$155)+'СЕТ СН'!$I$14+СВЦЭМ!$D$10+'СЕТ СН'!$I$6-'СЕТ СН'!$I$26</f>
        <v>1344.0207192799999</v>
      </c>
      <c r="Q163" s="36">
        <f>SUMIFS(СВЦЭМ!$D$33:$D$776,СВЦЭМ!$A$33:$A$776,$A163,СВЦЭМ!$B$33:$B$776,Q$155)+'СЕТ СН'!$I$14+СВЦЭМ!$D$10+'СЕТ СН'!$I$6-'СЕТ СН'!$I$26</f>
        <v>1351.4541442300001</v>
      </c>
      <c r="R163" s="36">
        <f>SUMIFS(СВЦЭМ!$D$33:$D$776,СВЦЭМ!$A$33:$A$776,$A163,СВЦЭМ!$B$33:$B$776,R$155)+'СЕТ СН'!$I$14+СВЦЭМ!$D$10+'СЕТ СН'!$I$6-'СЕТ СН'!$I$26</f>
        <v>1341.03516956</v>
      </c>
      <c r="S163" s="36">
        <f>SUMIFS(СВЦЭМ!$D$33:$D$776,СВЦЭМ!$A$33:$A$776,$A163,СВЦЭМ!$B$33:$B$776,S$155)+'СЕТ СН'!$I$14+СВЦЭМ!$D$10+'СЕТ СН'!$I$6-'СЕТ СН'!$I$26</f>
        <v>1319.25475323</v>
      </c>
      <c r="T163" s="36">
        <f>SUMIFS(СВЦЭМ!$D$33:$D$776,СВЦЭМ!$A$33:$A$776,$A163,СВЦЭМ!$B$33:$B$776,T$155)+'СЕТ СН'!$I$14+СВЦЭМ!$D$10+'СЕТ СН'!$I$6-'СЕТ СН'!$I$26</f>
        <v>1305.3463624699998</v>
      </c>
      <c r="U163" s="36">
        <f>SUMIFS(СВЦЭМ!$D$33:$D$776,СВЦЭМ!$A$33:$A$776,$A163,СВЦЭМ!$B$33:$B$776,U$155)+'СЕТ СН'!$I$14+СВЦЭМ!$D$10+'СЕТ СН'!$I$6-'СЕТ СН'!$I$26</f>
        <v>1300.7531394100001</v>
      </c>
      <c r="V163" s="36">
        <f>SUMIFS(СВЦЭМ!$D$33:$D$776,СВЦЭМ!$A$33:$A$776,$A163,СВЦЭМ!$B$33:$B$776,V$155)+'СЕТ СН'!$I$14+СВЦЭМ!$D$10+'СЕТ СН'!$I$6-'СЕТ СН'!$I$26</f>
        <v>1317.1907584099999</v>
      </c>
      <c r="W163" s="36">
        <f>SUMIFS(СВЦЭМ!$D$33:$D$776,СВЦЭМ!$A$33:$A$776,$A163,СВЦЭМ!$B$33:$B$776,W$155)+'СЕТ СН'!$I$14+СВЦЭМ!$D$10+'СЕТ СН'!$I$6-'СЕТ СН'!$I$26</f>
        <v>1332.2629928900001</v>
      </c>
      <c r="X163" s="36">
        <f>SUMIFS(СВЦЭМ!$D$33:$D$776,СВЦЭМ!$A$33:$A$776,$A163,СВЦЭМ!$B$33:$B$776,X$155)+'СЕТ СН'!$I$14+СВЦЭМ!$D$10+'СЕТ СН'!$I$6-'СЕТ СН'!$I$26</f>
        <v>1339.4370353899999</v>
      </c>
      <c r="Y163" s="36">
        <f>SUMIFS(СВЦЭМ!$D$33:$D$776,СВЦЭМ!$A$33:$A$776,$A163,СВЦЭМ!$B$33:$B$776,Y$155)+'СЕТ СН'!$I$14+СВЦЭМ!$D$10+'СЕТ СН'!$I$6-'СЕТ СН'!$I$26</f>
        <v>1345.9880902899999</v>
      </c>
    </row>
    <row r="164" spans="1:25" ht="15.75" x14ac:dyDescent="0.2">
      <c r="A164" s="35">
        <f t="shared" si="4"/>
        <v>44144</v>
      </c>
      <c r="B164" s="36">
        <f>SUMIFS(СВЦЭМ!$D$33:$D$776,СВЦЭМ!$A$33:$A$776,$A164,СВЦЭМ!$B$33:$B$776,B$155)+'СЕТ СН'!$I$14+СВЦЭМ!$D$10+'СЕТ СН'!$I$6-'СЕТ СН'!$I$26</f>
        <v>1322.11452631</v>
      </c>
      <c r="C164" s="36">
        <f>SUMIFS(СВЦЭМ!$D$33:$D$776,СВЦЭМ!$A$33:$A$776,$A164,СВЦЭМ!$B$33:$B$776,C$155)+'СЕТ СН'!$I$14+СВЦЭМ!$D$10+'СЕТ СН'!$I$6-'СЕТ СН'!$I$26</f>
        <v>1340.6484282000001</v>
      </c>
      <c r="D164" s="36">
        <f>SUMIFS(СВЦЭМ!$D$33:$D$776,СВЦЭМ!$A$33:$A$776,$A164,СВЦЭМ!$B$33:$B$776,D$155)+'СЕТ СН'!$I$14+СВЦЭМ!$D$10+'СЕТ СН'!$I$6-'СЕТ СН'!$I$26</f>
        <v>1409.4875127400001</v>
      </c>
      <c r="E164" s="36">
        <f>SUMIFS(СВЦЭМ!$D$33:$D$776,СВЦЭМ!$A$33:$A$776,$A164,СВЦЭМ!$B$33:$B$776,E$155)+'СЕТ СН'!$I$14+СВЦЭМ!$D$10+'СЕТ СН'!$I$6-'СЕТ СН'!$I$26</f>
        <v>1417.1282393900001</v>
      </c>
      <c r="F164" s="36">
        <f>SUMIFS(СВЦЭМ!$D$33:$D$776,СВЦЭМ!$A$33:$A$776,$A164,СВЦЭМ!$B$33:$B$776,F$155)+'СЕТ СН'!$I$14+СВЦЭМ!$D$10+'СЕТ СН'!$I$6-'СЕТ СН'!$I$26</f>
        <v>1412.6891172000001</v>
      </c>
      <c r="G164" s="36">
        <f>SUMIFS(СВЦЭМ!$D$33:$D$776,СВЦЭМ!$A$33:$A$776,$A164,СВЦЭМ!$B$33:$B$776,G$155)+'СЕТ СН'!$I$14+СВЦЭМ!$D$10+'СЕТ СН'!$I$6-'СЕТ СН'!$I$26</f>
        <v>1429.45971988</v>
      </c>
      <c r="H164" s="36">
        <f>SUMIFS(СВЦЭМ!$D$33:$D$776,СВЦЭМ!$A$33:$A$776,$A164,СВЦЭМ!$B$33:$B$776,H$155)+'СЕТ СН'!$I$14+СВЦЭМ!$D$10+'СЕТ СН'!$I$6-'СЕТ СН'!$I$26</f>
        <v>1461.6606450499999</v>
      </c>
      <c r="I164" s="36">
        <f>SUMIFS(СВЦЭМ!$D$33:$D$776,СВЦЭМ!$A$33:$A$776,$A164,СВЦЭМ!$B$33:$B$776,I$155)+'СЕТ СН'!$I$14+СВЦЭМ!$D$10+'СЕТ СН'!$I$6-'СЕТ СН'!$I$26</f>
        <v>1486.31911369</v>
      </c>
      <c r="J164" s="36">
        <f>SUMIFS(СВЦЭМ!$D$33:$D$776,СВЦЭМ!$A$33:$A$776,$A164,СВЦЭМ!$B$33:$B$776,J$155)+'СЕТ СН'!$I$14+СВЦЭМ!$D$10+'СЕТ СН'!$I$6-'СЕТ СН'!$I$26</f>
        <v>1473.3116348799999</v>
      </c>
      <c r="K164" s="36">
        <f>SUMIFS(СВЦЭМ!$D$33:$D$776,СВЦЭМ!$A$33:$A$776,$A164,СВЦЭМ!$B$33:$B$776,K$155)+'СЕТ СН'!$I$14+СВЦЭМ!$D$10+'СЕТ СН'!$I$6-'СЕТ СН'!$I$26</f>
        <v>1469.5014640499999</v>
      </c>
      <c r="L164" s="36">
        <f>SUMIFS(СВЦЭМ!$D$33:$D$776,СВЦЭМ!$A$33:$A$776,$A164,СВЦЭМ!$B$33:$B$776,L$155)+'СЕТ СН'!$I$14+СВЦЭМ!$D$10+'СЕТ СН'!$I$6-'СЕТ СН'!$I$26</f>
        <v>1429.4788762399999</v>
      </c>
      <c r="M164" s="36">
        <f>SUMIFS(СВЦЭМ!$D$33:$D$776,СВЦЭМ!$A$33:$A$776,$A164,СВЦЭМ!$B$33:$B$776,M$155)+'СЕТ СН'!$I$14+СВЦЭМ!$D$10+'СЕТ СН'!$I$6-'СЕТ СН'!$I$26</f>
        <v>1394.1584034100001</v>
      </c>
      <c r="N164" s="36">
        <f>SUMIFS(СВЦЭМ!$D$33:$D$776,СВЦЭМ!$A$33:$A$776,$A164,СВЦЭМ!$B$33:$B$776,N$155)+'СЕТ СН'!$I$14+СВЦЭМ!$D$10+'СЕТ СН'!$I$6-'СЕТ СН'!$I$26</f>
        <v>1390.1922002000001</v>
      </c>
      <c r="O164" s="36">
        <f>SUMIFS(СВЦЭМ!$D$33:$D$776,СВЦЭМ!$A$33:$A$776,$A164,СВЦЭМ!$B$33:$B$776,O$155)+'СЕТ СН'!$I$14+СВЦЭМ!$D$10+'СЕТ СН'!$I$6-'СЕТ СН'!$I$26</f>
        <v>1401.1162331599999</v>
      </c>
      <c r="P164" s="36">
        <f>SUMIFS(СВЦЭМ!$D$33:$D$776,СВЦЭМ!$A$33:$A$776,$A164,СВЦЭМ!$B$33:$B$776,P$155)+'СЕТ СН'!$I$14+СВЦЭМ!$D$10+'СЕТ СН'!$I$6-'СЕТ СН'!$I$26</f>
        <v>1401.5992381699998</v>
      </c>
      <c r="Q164" s="36">
        <f>SUMIFS(СВЦЭМ!$D$33:$D$776,СВЦЭМ!$A$33:$A$776,$A164,СВЦЭМ!$B$33:$B$776,Q$155)+'СЕТ СН'!$I$14+СВЦЭМ!$D$10+'СЕТ СН'!$I$6-'СЕТ СН'!$I$26</f>
        <v>1401.11688766</v>
      </c>
      <c r="R164" s="36">
        <f>SUMIFS(СВЦЭМ!$D$33:$D$776,СВЦЭМ!$A$33:$A$776,$A164,СВЦЭМ!$B$33:$B$776,R$155)+'СЕТ СН'!$I$14+СВЦЭМ!$D$10+'СЕТ СН'!$I$6-'СЕТ СН'!$I$26</f>
        <v>1394.5741182900001</v>
      </c>
      <c r="S164" s="36">
        <f>SUMIFS(СВЦЭМ!$D$33:$D$776,СВЦЭМ!$A$33:$A$776,$A164,СВЦЭМ!$B$33:$B$776,S$155)+'СЕТ СН'!$I$14+СВЦЭМ!$D$10+'СЕТ СН'!$I$6-'СЕТ СН'!$I$26</f>
        <v>1393.1502277999998</v>
      </c>
      <c r="T164" s="36">
        <f>SUMIFS(СВЦЭМ!$D$33:$D$776,СВЦЭМ!$A$33:$A$776,$A164,СВЦЭМ!$B$33:$B$776,T$155)+'СЕТ СН'!$I$14+СВЦЭМ!$D$10+'СЕТ СН'!$I$6-'СЕТ СН'!$I$26</f>
        <v>1380.68033238</v>
      </c>
      <c r="U164" s="36">
        <f>SUMIFS(СВЦЭМ!$D$33:$D$776,СВЦЭМ!$A$33:$A$776,$A164,СВЦЭМ!$B$33:$B$776,U$155)+'СЕТ СН'!$I$14+СВЦЭМ!$D$10+'СЕТ СН'!$I$6-'СЕТ СН'!$I$26</f>
        <v>1372.6548814499999</v>
      </c>
      <c r="V164" s="36">
        <f>SUMIFS(СВЦЭМ!$D$33:$D$776,СВЦЭМ!$A$33:$A$776,$A164,СВЦЭМ!$B$33:$B$776,V$155)+'СЕТ СН'!$I$14+СВЦЭМ!$D$10+'СЕТ СН'!$I$6-'СЕТ СН'!$I$26</f>
        <v>1369.29712692</v>
      </c>
      <c r="W164" s="36">
        <f>SUMIFS(СВЦЭМ!$D$33:$D$776,СВЦЭМ!$A$33:$A$776,$A164,СВЦЭМ!$B$33:$B$776,W$155)+'СЕТ СН'!$I$14+СВЦЭМ!$D$10+'СЕТ СН'!$I$6-'СЕТ СН'!$I$26</f>
        <v>1385.70932236</v>
      </c>
      <c r="X164" s="36">
        <f>SUMIFS(СВЦЭМ!$D$33:$D$776,СВЦЭМ!$A$33:$A$776,$A164,СВЦЭМ!$B$33:$B$776,X$155)+'СЕТ СН'!$I$14+СВЦЭМ!$D$10+'СЕТ СН'!$I$6-'СЕТ СН'!$I$26</f>
        <v>1417.2452412799998</v>
      </c>
      <c r="Y164" s="36">
        <f>SUMIFS(СВЦЭМ!$D$33:$D$776,СВЦЭМ!$A$33:$A$776,$A164,СВЦЭМ!$B$33:$B$776,Y$155)+'СЕТ СН'!$I$14+СВЦЭМ!$D$10+'СЕТ СН'!$I$6-'СЕТ СН'!$I$26</f>
        <v>1445.5304875100001</v>
      </c>
    </row>
    <row r="165" spans="1:25" ht="15.75" x14ac:dyDescent="0.2">
      <c r="A165" s="35">
        <f t="shared" si="4"/>
        <v>44145</v>
      </c>
      <c r="B165" s="36">
        <f>SUMIFS(СВЦЭМ!$D$33:$D$776,СВЦЭМ!$A$33:$A$776,$A165,СВЦЭМ!$B$33:$B$776,B$155)+'СЕТ СН'!$I$14+СВЦЭМ!$D$10+'СЕТ СН'!$I$6-'СЕТ СН'!$I$26</f>
        <v>1360.5325891100001</v>
      </c>
      <c r="C165" s="36">
        <f>SUMIFS(СВЦЭМ!$D$33:$D$776,СВЦЭМ!$A$33:$A$776,$A165,СВЦЭМ!$B$33:$B$776,C$155)+'СЕТ СН'!$I$14+СВЦЭМ!$D$10+'СЕТ СН'!$I$6-'СЕТ СН'!$I$26</f>
        <v>1454.7663438300001</v>
      </c>
      <c r="D165" s="36">
        <f>SUMIFS(СВЦЭМ!$D$33:$D$776,СВЦЭМ!$A$33:$A$776,$A165,СВЦЭМ!$B$33:$B$776,D$155)+'СЕТ СН'!$I$14+СВЦЭМ!$D$10+'СЕТ СН'!$I$6-'СЕТ СН'!$I$26</f>
        <v>1490.5760519400001</v>
      </c>
      <c r="E165" s="36">
        <f>SUMIFS(СВЦЭМ!$D$33:$D$776,СВЦЭМ!$A$33:$A$776,$A165,СВЦЭМ!$B$33:$B$776,E$155)+'СЕТ СН'!$I$14+СВЦЭМ!$D$10+'СЕТ СН'!$I$6-'СЕТ СН'!$I$26</f>
        <v>1493.75477753</v>
      </c>
      <c r="F165" s="36">
        <f>SUMIFS(СВЦЭМ!$D$33:$D$776,СВЦЭМ!$A$33:$A$776,$A165,СВЦЭМ!$B$33:$B$776,F$155)+'СЕТ СН'!$I$14+СВЦЭМ!$D$10+'СЕТ СН'!$I$6-'СЕТ СН'!$I$26</f>
        <v>1496.40257415</v>
      </c>
      <c r="G165" s="36">
        <f>SUMIFS(СВЦЭМ!$D$33:$D$776,СВЦЭМ!$A$33:$A$776,$A165,СВЦЭМ!$B$33:$B$776,G$155)+'СЕТ СН'!$I$14+СВЦЭМ!$D$10+'СЕТ СН'!$I$6-'СЕТ СН'!$I$26</f>
        <v>1500.4337683599999</v>
      </c>
      <c r="H165" s="36">
        <f>SUMIFS(СВЦЭМ!$D$33:$D$776,СВЦЭМ!$A$33:$A$776,$A165,СВЦЭМ!$B$33:$B$776,H$155)+'СЕТ СН'!$I$14+СВЦЭМ!$D$10+'СЕТ СН'!$I$6-'СЕТ СН'!$I$26</f>
        <v>1474.8151139500001</v>
      </c>
      <c r="I165" s="36">
        <f>SUMIFS(СВЦЭМ!$D$33:$D$776,СВЦЭМ!$A$33:$A$776,$A165,СВЦЭМ!$B$33:$B$776,I$155)+'СЕТ СН'!$I$14+СВЦЭМ!$D$10+'СЕТ СН'!$I$6-'СЕТ СН'!$I$26</f>
        <v>1429.85483671</v>
      </c>
      <c r="J165" s="36">
        <f>SUMIFS(СВЦЭМ!$D$33:$D$776,СВЦЭМ!$A$33:$A$776,$A165,СВЦЭМ!$B$33:$B$776,J$155)+'СЕТ СН'!$I$14+СВЦЭМ!$D$10+'СЕТ СН'!$I$6-'СЕТ СН'!$I$26</f>
        <v>1413.93210404</v>
      </c>
      <c r="K165" s="36">
        <f>SUMIFS(СВЦЭМ!$D$33:$D$776,СВЦЭМ!$A$33:$A$776,$A165,СВЦЭМ!$B$33:$B$776,K$155)+'СЕТ СН'!$I$14+СВЦЭМ!$D$10+'СЕТ СН'!$I$6-'СЕТ СН'!$I$26</f>
        <v>1417.4870929899998</v>
      </c>
      <c r="L165" s="36">
        <f>SUMIFS(СВЦЭМ!$D$33:$D$776,СВЦЭМ!$A$33:$A$776,$A165,СВЦЭМ!$B$33:$B$776,L$155)+'СЕТ СН'!$I$14+СВЦЭМ!$D$10+'СЕТ СН'!$I$6-'СЕТ СН'!$I$26</f>
        <v>1382.43920271</v>
      </c>
      <c r="M165" s="36">
        <f>SUMIFS(СВЦЭМ!$D$33:$D$776,СВЦЭМ!$A$33:$A$776,$A165,СВЦЭМ!$B$33:$B$776,M$155)+'СЕТ СН'!$I$14+СВЦЭМ!$D$10+'СЕТ СН'!$I$6-'СЕТ СН'!$I$26</f>
        <v>1344.2682381300001</v>
      </c>
      <c r="N165" s="36">
        <f>SUMIFS(СВЦЭМ!$D$33:$D$776,СВЦЭМ!$A$33:$A$776,$A165,СВЦЭМ!$B$33:$B$776,N$155)+'СЕТ СН'!$I$14+СВЦЭМ!$D$10+'СЕТ СН'!$I$6-'СЕТ СН'!$I$26</f>
        <v>1338.4818119299998</v>
      </c>
      <c r="O165" s="36">
        <f>SUMIFS(СВЦЭМ!$D$33:$D$776,СВЦЭМ!$A$33:$A$776,$A165,СВЦЭМ!$B$33:$B$776,O$155)+'СЕТ СН'!$I$14+СВЦЭМ!$D$10+'СЕТ СН'!$I$6-'СЕТ СН'!$I$26</f>
        <v>1344.7303384299998</v>
      </c>
      <c r="P165" s="36">
        <f>SUMIFS(СВЦЭМ!$D$33:$D$776,СВЦЭМ!$A$33:$A$776,$A165,СВЦЭМ!$B$33:$B$776,P$155)+'СЕТ СН'!$I$14+СВЦЭМ!$D$10+'СЕТ СН'!$I$6-'СЕТ СН'!$I$26</f>
        <v>1345.0785860599999</v>
      </c>
      <c r="Q165" s="36">
        <f>SUMIFS(СВЦЭМ!$D$33:$D$776,СВЦЭМ!$A$33:$A$776,$A165,СВЦЭМ!$B$33:$B$776,Q$155)+'СЕТ СН'!$I$14+СВЦЭМ!$D$10+'СЕТ СН'!$I$6-'СЕТ СН'!$I$26</f>
        <v>1345.06117808</v>
      </c>
      <c r="R165" s="36">
        <f>SUMIFS(СВЦЭМ!$D$33:$D$776,СВЦЭМ!$A$33:$A$776,$A165,СВЦЭМ!$B$33:$B$776,R$155)+'СЕТ СН'!$I$14+СВЦЭМ!$D$10+'СЕТ СН'!$I$6-'СЕТ СН'!$I$26</f>
        <v>1337.9683481699999</v>
      </c>
      <c r="S165" s="36">
        <f>SUMIFS(СВЦЭМ!$D$33:$D$776,СВЦЭМ!$A$33:$A$776,$A165,СВЦЭМ!$B$33:$B$776,S$155)+'СЕТ СН'!$I$14+СВЦЭМ!$D$10+'СЕТ СН'!$I$6-'СЕТ СН'!$I$26</f>
        <v>1327.3206414000001</v>
      </c>
      <c r="T165" s="36">
        <f>SUMIFS(СВЦЭМ!$D$33:$D$776,СВЦЭМ!$A$33:$A$776,$A165,СВЦЭМ!$B$33:$B$776,T$155)+'СЕТ СН'!$I$14+СВЦЭМ!$D$10+'СЕТ СН'!$I$6-'СЕТ СН'!$I$26</f>
        <v>1339.6867003299999</v>
      </c>
      <c r="U165" s="36">
        <f>SUMIFS(СВЦЭМ!$D$33:$D$776,СВЦЭМ!$A$33:$A$776,$A165,СВЦЭМ!$B$33:$B$776,U$155)+'СЕТ СН'!$I$14+СВЦЭМ!$D$10+'СЕТ СН'!$I$6-'СЕТ СН'!$I$26</f>
        <v>1347.1159191699999</v>
      </c>
      <c r="V165" s="36">
        <f>SUMIFS(СВЦЭМ!$D$33:$D$776,СВЦЭМ!$A$33:$A$776,$A165,СВЦЭМ!$B$33:$B$776,V$155)+'СЕТ СН'!$I$14+СВЦЭМ!$D$10+'СЕТ СН'!$I$6-'СЕТ СН'!$I$26</f>
        <v>1339.48387523</v>
      </c>
      <c r="W165" s="36">
        <f>SUMIFS(СВЦЭМ!$D$33:$D$776,СВЦЭМ!$A$33:$A$776,$A165,СВЦЭМ!$B$33:$B$776,W$155)+'СЕТ СН'!$I$14+СВЦЭМ!$D$10+'СЕТ СН'!$I$6-'СЕТ СН'!$I$26</f>
        <v>1329.0583332599999</v>
      </c>
      <c r="X165" s="36">
        <f>SUMIFS(СВЦЭМ!$D$33:$D$776,СВЦЭМ!$A$33:$A$776,$A165,СВЦЭМ!$B$33:$B$776,X$155)+'СЕТ СН'!$I$14+СВЦЭМ!$D$10+'СЕТ СН'!$I$6-'СЕТ СН'!$I$26</f>
        <v>1329.83798101</v>
      </c>
      <c r="Y165" s="36">
        <f>SUMIFS(СВЦЭМ!$D$33:$D$776,СВЦЭМ!$A$33:$A$776,$A165,СВЦЭМ!$B$33:$B$776,Y$155)+'СЕТ СН'!$I$14+СВЦЭМ!$D$10+'СЕТ СН'!$I$6-'СЕТ СН'!$I$26</f>
        <v>1413.38277728</v>
      </c>
    </row>
    <row r="166" spans="1:25" ht="15.75" x14ac:dyDescent="0.2">
      <c r="A166" s="35">
        <f t="shared" si="4"/>
        <v>44146</v>
      </c>
      <c r="B166" s="36">
        <f>SUMIFS(СВЦЭМ!$D$33:$D$776,СВЦЭМ!$A$33:$A$776,$A166,СВЦЭМ!$B$33:$B$776,B$155)+'СЕТ СН'!$I$14+СВЦЭМ!$D$10+'СЕТ СН'!$I$6-'СЕТ СН'!$I$26</f>
        <v>1408.5619066499999</v>
      </c>
      <c r="C166" s="36">
        <f>SUMIFS(СВЦЭМ!$D$33:$D$776,СВЦЭМ!$A$33:$A$776,$A166,СВЦЭМ!$B$33:$B$776,C$155)+'СЕТ СН'!$I$14+СВЦЭМ!$D$10+'СЕТ СН'!$I$6-'СЕТ СН'!$I$26</f>
        <v>1463.5417654399998</v>
      </c>
      <c r="D166" s="36">
        <f>SUMIFS(СВЦЭМ!$D$33:$D$776,СВЦЭМ!$A$33:$A$776,$A166,СВЦЭМ!$B$33:$B$776,D$155)+'СЕТ СН'!$I$14+СВЦЭМ!$D$10+'СЕТ СН'!$I$6-'СЕТ СН'!$I$26</f>
        <v>1526.06943366</v>
      </c>
      <c r="E166" s="36">
        <f>SUMIFS(СВЦЭМ!$D$33:$D$776,СВЦЭМ!$A$33:$A$776,$A166,СВЦЭМ!$B$33:$B$776,E$155)+'СЕТ СН'!$I$14+СВЦЭМ!$D$10+'СЕТ СН'!$I$6-'СЕТ СН'!$I$26</f>
        <v>1544.6605322599999</v>
      </c>
      <c r="F166" s="36">
        <f>SUMIFS(СВЦЭМ!$D$33:$D$776,СВЦЭМ!$A$33:$A$776,$A166,СВЦЭМ!$B$33:$B$776,F$155)+'СЕТ СН'!$I$14+СВЦЭМ!$D$10+'СЕТ СН'!$I$6-'СЕТ СН'!$I$26</f>
        <v>1548.1942146699998</v>
      </c>
      <c r="G166" s="36">
        <f>SUMIFS(СВЦЭМ!$D$33:$D$776,СВЦЭМ!$A$33:$A$776,$A166,СВЦЭМ!$B$33:$B$776,G$155)+'СЕТ СН'!$I$14+СВЦЭМ!$D$10+'СЕТ СН'!$I$6-'СЕТ СН'!$I$26</f>
        <v>1531.4720941999999</v>
      </c>
      <c r="H166" s="36">
        <f>SUMIFS(СВЦЭМ!$D$33:$D$776,СВЦЭМ!$A$33:$A$776,$A166,СВЦЭМ!$B$33:$B$776,H$155)+'СЕТ СН'!$I$14+СВЦЭМ!$D$10+'СЕТ СН'!$I$6-'СЕТ СН'!$I$26</f>
        <v>1490.83315036</v>
      </c>
      <c r="I166" s="36">
        <f>SUMIFS(СВЦЭМ!$D$33:$D$776,СВЦЭМ!$A$33:$A$776,$A166,СВЦЭМ!$B$33:$B$776,I$155)+'СЕТ СН'!$I$14+СВЦЭМ!$D$10+'СЕТ СН'!$I$6-'СЕТ СН'!$I$26</f>
        <v>1451.9581344799999</v>
      </c>
      <c r="J166" s="36">
        <f>SUMIFS(СВЦЭМ!$D$33:$D$776,СВЦЭМ!$A$33:$A$776,$A166,СВЦЭМ!$B$33:$B$776,J$155)+'СЕТ СН'!$I$14+СВЦЭМ!$D$10+'СЕТ СН'!$I$6-'СЕТ СН'!$I$26</f>
        <v>1431.1411047399999</v>
      </c>
      <c r="K166" s="36">
        <f>SUMIFS(СВЦЭМ!$D$33:$D$776,СВЦЭМ!$A$33:$A$776,$A166,СВЦЭМ!$B$33:$B$776,K$155)+'СЕТ СН'!$I$14+СВЦЭМ!$D$10+'СЕТ СН'!$I$6-'СЕТ СН'!$I$26</f>
        <v>1419.4687616399999</v>
      </c>
      <c r="L166" s="36">
        <f>SUMIFS(СВЦЭМ!$D$33:$D$776,СВЦЭМ!$A$33:$A$776,$A166,СВЦЭМ!$B$33:$B$776,L$155)+'СЕТ СН'!$I$14+СВЦЭМ!$D$10+'СЕТ СН'!$I$6-'СЕТ СН'!$I$26</f>
        <v>1395.0566352599999</v>
      </c>
      <c r="M166" s="36">
        <f>SUMIFS(СВЦЭМ!$D$33:$D$776,СВЦЭМ!$A$33:$A$776,$A166,СВЦЭМ!$B$33:$B$776,M$155)+'СЕТ СН'!$I$14+СВЦЭМ!$D$10+'СЕТ СН'!$I$6-'СЕТ СН'!$I$26</f>
        <v>1367.9497091600001</v>
      </c>
      <c r="N166" s="36">
        <f>SUMIFS(СВЦЭМ!$D$33:$D$776,СВЦЭМ!$A$33:$A$776,$A166,СВЦЭМ!$B$33:$B$776,N$155)+'СЕТ СН'!$I$14+СВЦЭМ!$D$10+'СЕТ СН'!$I$6-'СЕТ СН'!$I$26</f>
        <v>1352.2808468399999</v>
      </c>
      <c r="O166" s="36">
        <f>SUMIFS(СВЦЭМ!$D$33:$D$776,СВЦЭМ!$A$33:$A$776,$A166,СВЦЭМ!$B$33:$B$776,O$155)+'СЕТ СН'!$I$14+СВЦЭМ!$D$10+'СЕТ СН'!$I$6-'СЕТ СН'!$I$26</f>
        <v>1357.43026657</v>
      </c>
      <c r="P166" s="36">
        <f>SUMIFS(СВЦЭМ!$D$33:$D$776,СВЦЭМ!$A$33:$A$776,$A166,СВЦЭМ!$B$33:$B$776,P$155)+'СЕТ СН'!$I$14+СВЦЭМ!$D$10+'СЕТ СН'!$I$6-'СЕТ СН'!$I$26</f>
        <v>1362.1459862199999</v>
      </c>
      <c r="Q166" s="36">
        <f>SUMIFS(СВЦЭМ!$D$33:$D$776,СВЦЭМ!$A$33:$A$776,$A166,СВЦЭМ!$B$33:$B$776,Q$155)+'СЕТ СН'!$I$14+СВЦЭМ!$D$10+'СЕТ СН'!$I$6-'СЕТ СН'!$I$26</f>
        <v>1363.0562750300001</v>
      </c>
      <c r="R166" s="36">
        <f>SUMIFS(СВЦЭМ!$D$33:$D$776,СВЦЭМ!$A$33:$A$776,$A166,СВЦЭМ!$B$33:$B$776,R$155)+'СЕТ СН'!$I$14+СВЦЭМ!$D$10+'СЕТ СН'!$I$6-'СЕТ СН'!$I$26</f>
        <v>1361.2628239199998</v>
      </c>
      <c r="S166" s="36">
        <f>SUMIFS(СВЦЭМ!$D$33:$D$776,СВЦЭМ!$A$33:$A$776,$A166,СВЦЭМ!$B$33:$B$776,S$155)+'СЕТ СН'!$I$14+СВЦЭМ!$D$10+'СЕТ СН'!$I$6-'СЕТ СН'!$I$26</f>
        <v>1356.2290245099998</v>
      </c>
      <c r="T166" s="36">
        <f>SUMIFS(СВЦЭМ!$D$33:$D$776,СВЦЭМ!$A$33:$A$776,$A166,СВЦЭМ!$B$33:$B$776,T$155)+'СЕТ СН'!$I$14+СВЦЭМ!$D$10+'СЕТ СН'!$I$6-'СЕТ СН'!$I$26</f>
        <v>1375.4684876599999</v>
      </c>
      <c r="U166" s="36">
        <f>SUMIFS(СВЦЭМ!$D$33:$D$776,СВЦЭМ!$A$33:$A$776,$A166,СВЦЭМ!$B$33:$B$776,U$155)+'СЕТ СН'!$I$14+СВЦЭМ!$D$10+'СЕТ СН'!$I$6-'СЕТ СН'!$I$26</f>
        <v>1371.02590237</v>
      </c>
      <c r="V166" s="36">
        <f>SUMIFS(СВЦЭМ!$D$33:$D$776,СВЦЭМ!$A$33:$A$776,$A166,СВЦЭМ!$B$33:$B$776,V$155)+'СЕТ СН'!$I$14+СВЦЭМ!$D$10+'СЕТ СН'!$I$6-'СЕТ СН'!$I$26</f>
        <v>1359.8572667600001</v>
      </c>
      <c r="W166" s="36">
        <f>SUMIFS(СВЦЭМ!$D$33:$D$776,СВЦЭМ!$A$33:$A$776,$A166,СВЦЭМ!$B$33:$B$776,W$155)+'СЕТ СН'!$I$14+СВЦЭМ!$D$10+'СЕТ СН'!$I$6-'СЕТ СН'!$I$26</f>
        <v>1353.6415605299999</v>
      </c>
      <c r="X166" s="36">
        <f>SUMIFS(СВЦЭМ!$D$33:$D$776,СВЦЭМ!$A$33:$A$776,$A166,СВЦЭМ!$B$33:$B$776,X$155)+'СЕТ СН'!$I$14+СВЦЭМ!$D$10+'СЕТ СН'!$I$6-'СЕТ СН'!$I$26</f>
        <v>1354.77268497</v>
      </c>
      <c r="Y166" s="36">
        <f>SUMIFS(СВЦЭМ!$D$33:$D$776,СВЦЭМ!$A$33:$A$776,$A166,СВЦЭМ!$B$33:$B$776,Y$155)+'СЕТ СН'!$I$14+СВЦЭМ!$D$10+'СЕТ СН'!$I$6-'СЕТ СН'!$I$26</f>
        <v>1373.6710636399998</v>
      </c>
    </row>
    <row r="167" spans="1:25" ht="15.75" x14ac:dyDescent="0.2">
      <c r="A167" s="35">
        <f t="shared" si="4"/>
        <v>44147</v>
      </c>
      <c r="B167" s="36">
        <f>SUMIFS(СВЦЭМ!$D$33:$D$776,СВЦЭМ!$A$33:$A$776,$A167,СВЦЭМ!$B$33:$B$776,B$155)+'СЕТ СН'!$I$14+СВЦЭМ!$D$10+'СЕТ СН'!$I$6-'СЕТ СН'!$I$26</f>
        <v>1371.8573492800001</v>
      </c>
      <c r="C167" s="36">
        <f>SUMIFS(СВЦЭМ!$D$33:$D$776,СВЦЭМ!$A$33:$A$776,$A167,СВЦЭМ!$B$33:$B$776,C$155)+'СЕТ СН'!$I$14+СВЦЭМ!$D$10+'СЕТ СН'!$I$6-'СЕТ СН'!$I$26</f>
        <v>1452.31829393</v>
      </c>
      <c r="D167" s="36">
        <f>SUMIFS(СВЦЭМ!$D$33:$D$776,СВЦЭМ!$A$33:$A$776,$A167,СВЦЭМ!$B$33:$B$776,D$155)+'СЕТ СН'!$I$14+СВЦЭМ!$D$10+'СЕТ СН'!$I$6-'СЕТ СН'!$I$26</f>
        <v>1495.09919857</v>
      </c>
      <c r="E167" s="36">
        <f>SUMIFS(СВЦЭМ!$D$33:$D$776,СВЦЭМ!$A$33:$A$776,$A167,СВЦЭМ!$B$33:$B$776,E$155)+'СЕТ СН'!$I$14+СВЦЭМ!$D$10+'СЕТ СН'!$I$6-'СЕТ СН'!$I$26</f>
        <v>1509.90959301</v>
      </c>
      <c r="F167" s="36">
        <f>SUMIFS(СВЦЭМ!$D$33:$D$776,СВЦЭМ!$A$33:$A$776,$A167,СВЦЭМ!$B$33:$B$776,F$155)+'СЕТ СН'!$I$14+СВЦЭМ!$D$10+'СЕТ СН'!$I$6-'СЕТ СН'!$I$26</f>
        <v>1512.8413563199999</v>
      </c>
      <c r="G167" s="36">
        <f>SUMIFS(СВЦЭМ!$D$33:$D$776,СВЦЭМ!$A$33:$A$776,$A167,СВЦЭМ!$B$33:$B$776,G$155)+'СЕТ СН'!$I$14+СВЦЭМ!$D$10+'СЕТ СН'!$I$6-'СЕТ СН'!$I$26</f>
        <v>1507.1164722799999</v>
      </c>
      <c r="H167" s="36">
        <f>SUMIFS(СВЦЭМ!$D$33:$D$776,СВЦЭМ!$A$33:$A$776,$A167,СВЦЭМ!$B$33:$B$776,H$155)+'СЕТ СН'!$I$14+СВЦЭМ!$D$10+'СЕТ СН'!$I$6-'СЕТ СН'!$I$26</f>
        <v>1481.25470832</v>
      </c>
      <c r="I167" s="36">
        <f>SUMIFS(СВЦЭМ!$D$33:$D$776,СВЦЭМ!$A$33:$A$776,$A167,СВЦЭМ!$B$33:$B$776,I$155)+'СЕТ СН'!$I$14+СВЦЭМ!$D$10+'СЕТ СН'!$I$6-'СЕТ СН'!$I$26</f>
        <v>1445.9068265999999</v>
      </c>
      <c r="J167" s="36">
        <f>SUMIFS(СВЦЭМ!$D$33:$D$776,СВЦЭМ!$A$33:$A$776,$A167,СВЦЭМ!$B$33:$B$776,J$155)+'СЕТ СН'!$I$14+СВЦЭМ!$D$10+'СЕТ СН'!$I$6-'СЕТ СН'!$I$26</f>
        <v>1445.74218103</v>
      </c>
      <c r="K167" s="36">
        <f>SUMIFS(СВЦЭМ!$D$33:$D$776,СВЦЭМ!$A$33:$A$776,$A167,СВЦЭМ!$B$33:$B$776,K$155)+'СЕТ СН'!$I$14+СВЦЭМ!$D$10+'СЕТ СН'!$I$6-'СЕТ СН'!$I$26</f>
        <v>1437.0509194699998</v>
      </c>
      <c r="L167" s="36">
        <f>SUMIFS(СВЦЭМ!$D$33:$D$776,СВЦЭМ!$A$33:$A$776,$A167,СВЦЭМ!$B$33:$B$776,L$155)+'СЕТ СН'!$I$14+СВЦЭМ!$D$10+'СЕТ СН'!$I$6-'СЕТ СН'!$I$26</f>
        <v>1398.1718377100001</v>
      </c>
      <c r="M167" s="36">
        <f>SUMIFS(СВЦЭМ!$D$33:$D$776,СВЦЭМ!$A$33:$A$776,$A167,СВЦЭМ!$B$33:$B$776,M$155)+'СЕТ СН'!$I$14+СВЦЭМ!$D$10+'СЕТ СН'!$I$6-'СЕТ СН'!$I$26</f>
        <v>1368.19300578</v>
      </c>
      <c r="N167" s="36">
        <f>SUMIFS(СВЦЭМ!$D$33:$D$776,СВЦЭМ!$A$33:$A$776,$A167,СВЦЭМ!$B$33:$B$776,N$155)+'СЕТ СН'!$I$14+СВЦЭМ!$D$10+'СЕТ СН'!$I$6-'СЕТ СН'!$I$26</f>
        <v>1369.3375544599999</v>
      </c>
      <c r="O167" s="36">
        <f>SUMIFS(СВЦЭМ!$D$33:$D$776,СВЦЭМ!$A$33:$A$776,$A167,СВЦЭМ!$B$33:$B$776,O$155)+'СЕТ СН'!$I$14+СВЦЭМ!$D$10+'СЕТ СН'!$I$6-'СЕТ СН'!$I$26</f>
        <v>1368.58864589</v>
      </c>
      <c r="P167" s="36">
        <f>SUMIFS(СВЦЭМ!$D$33:$D$776,СВЦЭМ!$A$33:$A$776,$A167,СВЦЭМ!$B$33:$B$776,P$155)+'СЕТ СН'!$I$14+СВЦЭМ!$D$10+'СЕТ СН'!$I$6-'СЕТ СН'!$I$26</f>
        <v>1365.9961828400001</v>
      </c>
      <c r="Q167" s="36">
        <f>SUMIFS(СВЦЭМ!$D$33:$D$776,СВЦЭМ!$A$33:$A$776,$A167,СВЦЭМ!$B$33:$B$776,Q$155)+'СЕТ СН'!$I$14+СВЦЭМ!$D$10+'СЕТ СН'!$I$6-'СЕТ СН'!$I$26</f>
        <v>1364.8020583399998</v>
      </c>
      <c r="R167" s="36">
        <f>SUMIFS(СВЦЭМ!$D$33:$D$776,СВЦЭМ!$A$33:$A$776,$A167,СВЦЭМ!$B$33:$B$776,R$155)+'СЕТ СН'!$I$14+СВЦЭМ!$D$10+'СЕТ СН'!$I$6-'СЕТ СН'!$I$26</f>
        <v>1364.7358259600001</v>
      </c>
      <c r="S167" s="36">
        <f>SUMIFS(СВЦЭМ!$D$33:$D$776,СВЦЭМ!$A$33:$A$776,$A167,СВЦЭМ!$B$33:$B$776,S$155)+'СЕТ СН'!$I$14+СВЦЭМ!$D$10+'СЕТ СН'!$I$6-'СЕТ СН'!$I$26</f>
        <v>1361.6850508299999</v>
      </c>
      <c r="T167" s="36">
        <f>SUMIFS(СВЦЭМ!$D$33:$D$776,СВЦЭМ!$A$33:$A$776,$A167,СВЦЭМ!$B$33:$B$776,T$155)+'СЕТ СН'!$I$14+СВЦЭМ!$D$10+'СЕТ СН'!$I$6-'СЕТ СН'!$I$26</f>
        <v>1384.27784256</v>
      </c>
      <c r="U167" s="36">
        <f>SUMIFS(СВЦЭМ!$D$33:$D$776,СВЦЭМ!$A$33:$A$776,$A167,СВЦЭМ!$B$33:$B$776,U$155)+'СЕТ СН'!$I$14+СВЦЭМ!$D$10+'СЕТ СН'!$I$6-'СЕТ СН'!$I$26</f>
        <v>1379.32630795</v>
      </c>
      <c r="V167" s="36">
        <f>SUMIFS(СВЦЭМ!$D$33:$D$776,СВЦЭМ!$A$33:$A$776,$A167,СВЦЭМ!$B$33:$B$776,V$155)+'СЕТ СН'!$I$14+СВЦЭМ!$D$10+'СЕТ СН'!$I$6-'СЕТ СН'!$I$26</f>
        <v>1358.7389562799999</v>
      </c>
      <c r="W167" s="36">
        <f>SUMIFS(СВЦЭМ!$D$33:$D$776,СВЦЭМ!$A$33:$A$776,$A167,СВЦЭМ!$B$33:$B$776,W$155)+'СЕТ СН'!$I$14+СВЦЭМ!$D$10+'СЕТ СН'!$I$6-'СЕТ СН'!$I$26</f>
        <v>1359.2707473800001</v>
      </c>
      <c r="X167" s="36">
        <f>SUMIFS(СВЦЭМ!$D$33:$D$776,СВЦЭМ!$A$33:$A$776,$A167,СВЦЭМ!$B$33:$B$776,X$155)+'СЕТ СН'!$I$14+СВЦЭМ!$D$10+'СЕТ СН'!$I$6-'СЕТ СН'!$I$26</f>
        <v>1443.0523536400001</v>
      </c>
      <c r="Y167" s="36">
        <f>SUMIFS(СВЦЭМ!$D$33:$D$776,СВЦЭМ!$A$33:$A$776,$A167,СВЦЭМ!$B$33:$B$776,Y$155)+'СЕТ СН'!$I$14+СВЦЭМ!$D$10+'СЕТ СН'!$I$6-'СЕТ СН'!$I$26</f>
        <v>1411.0472784399999</v>
      </c>
    </row>
    <row r="168" spans="1:25" ht="15.75" x14ac:dyDescent="0.2">
      <c r="A168" s="35">
        <f t="shared" si="4"/>
        <v>44148</v>
      </c>
      <c r="B168" s="36">
        <f>SUMIFS(СВЦЭМ!$D$33:$D$776,СВЦЭМ!$A$33:$A$776,$A168,СВЦЭМ!$B$33:$B$776,B$155)+'СЕТ СН'!$I$14+СВЦЭМ!$D$10+'СЕТ СН'!$I$6-'СЕТ СН'!$I$26</f>
        <v>1381.7061868400001</v>
      </c>
      <c r="C168" s="36">
        <f>SUMIFS(СВЦЭМ!$D$33:$D$776,СВЦЭМ!$A$33:$A$776,$A168,СВЦЭМ!$B$33:$B$776,C$155)+'СЕТ СН'!$I$14+СВЦЭМ!$D$10+'СЕТ СН'!$I$6-'СЕТ СН'!$I$26</f>
        <v>1462.4376837899999</v>
      </c>
      <c r="D168" s="36">
        <f>SUMIFS(СВЦЭМ!$D$33:$D$776,СВЦЭМ!$A$33:$A$776,$A168,СВЦЭМ!$B$33:$B$776,D$155)+'СЕТ СН'!$I$14+СВЦЭМ!$D$10+'СЕТ СН'!$I$6-'СЕТ СН'!$I$26</f>
        <v>1517.3770585500001</v>
      </c>
      <c r="E168" s="36">
        <f>SUMIFS(СВЦЭМ!$D$33:$D$776,СВЦЭМ!$A$33:$A$776,$A168,СВЦЭМ!$B$33:$B$776,E$155)+'СЕТ СН'!$I$14+СВЦЭМ!$D$10+'СЕТ СН'!$I$6-'СЕТ СН'!$I$26</f>
        <v>1530.96601667</v>
      </c>
      <c r="F168" s="36">
        <f>SUMIFS(СВЦЭМ!$D$33:$D$776,СВЦЭМ!$A$33:$A$776,$A168,СВЦЭМ!$B$33:$B$776,F$155)+'СЕТ СН'!$I$14+СВЦЭМ!$D$10+'СЕТ СН'!$I$6-'СЕТ СН'!$I$26</f>
        <v>1524.6634524000001</v>
      </c>
      <c r="G168" s="36">
        <f>SUMIFS(СВЦЭМ!$D$33:$D$776,СВЦЭМ!$A$33:$A$776,$A168,СВЦЭМ!$B$33:$B$776,G$155)+'СЕТ СН'!$I$14+СВЦЭМ!$D$10+'СЕТ СН'!$I$6-'СЕТ СН'!$I$26</f>
        <v>1509.72017934</v>
      </c>
      <c r="H168" s="36">
        <f>SUMIFS(СВЦЭМ!$D$33:$D$776,СВЦЭМ!$A$33:$A$776,$A168,СВЦЭМ!$B$33:$B$776,H$155)+'СЕТ СН'!$I$14+СВЦЭМ!$D$10+'СЕТ СН'!$I$6-'СЕТ СН'!$I$26</f>
        <v>1472.0936194599999</v>
      </c>
      <c r="I168" s="36">
        <f>SUMIFS(СВЦЭМ!$D$33:$D$776,СВЦЭМ!$A$33:$A$776,$A168,СВЦЭМ!$B$33:$B$776,I$155)+'СЕТ СН'!$I$14+СВЦЭМ!$D$10+'СЕТ СН'!$I$6-'СЕТ СН'!$I$26</f>
        <v>1432.3829882</v>
      </c>
      <c r="J168" s="36">
        <f>SUMIFS(СВЦЭМ!$D$33:$D$776,СВЦЭМ!$A$33:$A$776,$A168,СВЦЭМ!$B$33:$B$776,J$155)+'СЕТ СН'!$I$14+СВЦЭМ!$D$10+'СЕТ СН'!$I$6-'СЕТ СН'!$I$26</f>
        <v>1405.8712840600001</v>
      </c>
      <c r="K168" s="36">
        <f>SUMIFS(СВЦЭМ!$D$33:$D$776,СВЦЭМ!$A$33:$A$776,$A168,СВЦЭМ!$B$33:$B$776,K$155)+'СЕТ СН'!$I$14+СВЦЭМ!$D$10+'СЕТ СН'!$I$6-'СЕТ СН'!$I$26</f>
        <v>1400.9545415699999</v>
      </c>
      <c r="L168" s="36">
        <f>SUMIFS(СВЦЭМ!$D$33:$D$776,СВЦЭМ!$A$33:$A$776,$A168,СВЦЭМ!$B$33:$B$776,L$155)+'СЕТ СН'!$I$14+СВЦЭМ!$D$10+'СЕТ СН'!$I$6-'СЕТ СН'!$I$26</f>
        <v>1371.94881072</v>
      </c>
      <c r="M168" s="36">
        <f>SUMIFS(СВЦЭМ!$D$33:$D$776,СВЦЭМ!$A$33:$A$776,$A168,СВЦЭМ!$B$33:$B$776,M$155)+'СЕТ СН'!$I$14+СВЦЭМ!$D$10+'СЕТ СН'!$I$6-'СЕТ СН'!$I$26</f>
        <v>1349.7112378299998</v>
      </c>
      <c r="N168" s="36">
        <f>SUMIFS(СВЦЭМ!$D$33:$D$776,СВЦЭМ!$A$33:$A$776,$A168,СВЦЭМ!$B$33:$B$776,N$155)+'СЕТ СН'!$I$14+СВЦЭМ!$D$10+'СЕТ СН'!$I$6-'СЕТ СН'!$I$26</f>
        <v>1339.8452845299998</v>
      </c>
      <c r="O168" s="36">
        <f>SUMIFS(СВЦЭМ!$D$33:$D$776,СВЦЭМ!$A$33:$A$776,$A168,СВЦЭМ!$B$33:$B$776,O$155)+'СЕТ СН'!$I$14+СВЦЭМ!$D$10+'СЕТ СН'!$I$6-'СЕТ СН'!$I$26</f>
        <v>1334.80414531</v>
      </c>
      <c r="P168" s="36">
        <f>SUMIFS(СВЦЭМ!$D$33:$D$776,СВЦЭМ!$A$33:$A$776,$A168,СВЦЭМ!$B$33:$B$776,P$155)+'СЕТ СН'!$I$14+СВЦЭМ!$D$10+'СЕТ СН'!$I$6-'СЕТ СН'!$I$26</f>
        <v>1333.15265232</v>
      </c>
      <c r="Q168" s="36">
        <f>SUMIFS(СВЦЭМ!$D$33:$D$776,СВЦЭМ!$A$33:$A$776,$A168,СВЦЭМ!$B$33:$B$776,Q$155)+'СЕТ СН'!$I$14+СВЦЭМ!$D$10+'СЕТ СН'!$I$6-'СЕТ СН'!$I$26</f>
        <v>1332.85342313</v>
      </c>
      <c r="R168" s="36">
        <f>SUMIFS(СВЦЭМ!$D$33:$D$776,СВЦЭМ!$A$33:$A$776,$A168,СВЦЭМ!$B$33:$B$776,R$155)+'СЕТ СН'!$I$14+СВЦЭМ!$D$10+'СЕТ СН'!$I$6-'СЕТ СН'!$I$26</f>
        <v>1331.2956044399998</v>
      </c>
      <c r="S168" s="36">
        <f>SUMIFS(СВЦЭМ!$D$33:$D$776,СВЦЭМ!$A$33:$A$776,$A168,СВЦЭМ!$B$33:$B$776,S$155)+'СЕТ СН'!$I$14+СВЦЭМ!$D$10+'СЕТ СН'!$I$6-'СЕТ СН'!$I$26</f>
        <v>1346.9961797699998</v>
      </c>
      <c r="T168" s="36">
        <f>SUMIFS(СВЦЭМ!$D$33:$D$776,СВЦЭМ!$A$33:$A$776,$A168,СВЦЭМ!$B$33:$B$776,T$155)+'СЕТ СН'!$I$14+СВЦЭМ!$D$10+'СЕТ СН'!$I$6-'СЕТ СН'!$I$26</f>
        <v>1370.1750891199999</v>
      </c>
      <c r="U168" s="36">
        <f>SUMIFS(СВЦЭМ!$D$33:$D$776,СВЦЭМ!$A$33:$A$776,$A168,СВЦЭМ!$B$33:$B$776,U$155)+'СЕТ СН'!$I$14+СВЦЭМ!$D$10+'СЕТ СН'!$I$6-'СЕТ СН'!$I$26</f>
        <v>1365.66267369</v>
      </c>
      <c r="V168" s="36">
        <f>SUMIFS(СВЦЭМ!$D$33:$D$776,СВЦЭМ!$A$33:$A$776,$A168,СВЦЭМ!$B$33:$B$776,V$155)+'СЕТ СН'!$I$14+СВЦЭМ!$D$10+'СЕТ СН'!$I$6-'СЕТ СН'!$I$26</f>
        <v>1351.9236784099999</v>
      </c>
      <c r="W168" s="36">
        <f>SUMIFS(СВЦЭМ!$D$33:$D$776,СВЦЭМ!$A$33:$A$776,$A168,СВЦЭМ!$B$33:$B$776,W$155)+'СЕТ СН'!$I$14+СВЦЭМ!$D$10+'СЕТ СН'!$I$6-'СЕТ СН'!$I$26</f>
        <v>1341.5416684699999</v>
      </c>
      <c r="X168" s="36">
        <f>SUMIFS(СВЦЭМ!$D$33:$D$776,СВЦЭМ!$A$33:$A$776,$A168,СВЦЭМ!$B$33:$B$776,X$155)+'СЕТ СН'!$I$14+СВЦЭМ!$D$10+'СЕТ СН'!$I$6-'СЕТ СН'!$I$26</f>
        <v>1323.25695703</v>
      </c>
      <c r="Y168" s="36">
        <f>SUMIFS(СВЦЭМ!$D$33:$D$776,СВЦЭМ!$A$33:$A$776,$A168,СВЦЭМ!$B$33:$B$776,Y$155)+'СЕТ СН'!$I$14+СВЦЭМ!$D$10+'СЕТ СН'!$I$6-'СЕТ СН'!$I$26</f>
        <v>1334.52864215</v>
      </c>
    </row>
    <row r="169" spans="1:25" ht="15.75" x14ac:dyDescent="0.2">
      <c r="A169" s="35">
        <f t="shared" si="4"/>
        <v>44149</v>
      </c>
      <c r="B169" s="36">
        <f>SUMIFS(СВЦЭМ!$D$33:$D$776,СВЦЭМ!$A$33:$A$776,$A169,СВЦЭМ!$B$33:$B$776,B$155)+'СЕТ СН'!$I$14+СВЦЭМ!$D$10+'СЕТ СН'!$I$6-'СЕТ СН'!$I$26</f>
        <v>1384.14260225</v>
      </c>
      <c r="C169" s="36">
        <f>SUMIFS(СВЦЭМ!$D$33:$D$776,СВЦЭМ!$A$33:$A$776,$A169,СВЦЭМ!$B$33:$B$776,C$155)+'СЕТ СН'!$I$14+СВЦЭМ!$D$10+'СЕТ СН'!$I$6-'СЕТ СН'!$I$26</f>
        <v>1450.9111121000001</v>
      </c>
      <c r="D169" s="36">
        <f>SUMIFS(СВЦЭМ!$D$33:$D$776,СВЦЭМ!$A$33:$A$776,$A169,СВЦЭМ!$B$33:$B$776,D$155)+'СЕТ СН'!$I$14+СВЦЭМ!$D$10+'СЕТ СН'!$I$6-'СЕТ СН'!$I$26</f>
        <v>1506.3707158500001</v>
      </c>
      <c r="E169" s="36">
        <f>SUMIFS(СВЦЭМ!$D$33:$D$776,СВЦЭМ!$A$33:$A$776,$A169,СВЦЭМ!$B$33:$B$776,E$155)+'СЕТ СН'!$I$14+СВЦЭМ!$D$10+'СЕТ СН'!$I$6-'СЕТ СН'!$I$26</f>
        <v>1514.5929674700001</v>
      </c>
      <c r="F169" s="36">
        <f>SUMIFS(СВЦЭМ!$D$33:$D$776,СВЦЭМ!$A$33:$A$776,$A169,СВЦЭМ!$B$33:$B$776,F$155)+'СЕТ СН'!$I$14+СВЦЭМ!$D$10+'СЕТ СН'!$I$6-'СЕТ СН'!$I$26</f>
        <v>1502.14996019</v>
      </c>
      <c r="G169" s="36">
        <f>SUMIFS(СВЦЭМ!$D$33:$D$776,СВЦЭМ!$A$33:$A$776,$A169,СВЦЭМ!$B$33:$B$776,G$155)+'СЕТ СН'!$I$14+СВЦЭМ!$D$10+'СЕТ СН'!$I$6-'СЕТ СН'!$I$26</f>
        <v>1486.0715481799998</v>
      </c>
      <c r="H169" s="36">
        <f>SUMIFS(СВЦЭМ!$D$33:$D$776,СВЦЭМ!$A$33:$A$776,$A169,СВЦЭМ!$B$33:$B$776,H$155)+'СЕТ СН'!$I$14+СВЦЭМ!$D$10+'СЕТ СН'!$I$6-'СЕТ СН'!$I$26</f>
        <v>1463.7391614999999</v>
      </c>
      <c r="I169" s="36">
        <f>SUMIFS(СВЦЭМ!$D$33:$D$776,СВЦЭМ!$A$33:$A$776,$A169,СВЦЭМ!$B$33:$B$776,I$155)+'СЕТ СН'!$I$14+СВЦЭМ!$D$10+'СЕТ СН'!$I$6-'СЕТ СН'!$I$26</f>
        <v>1447.25754151</v>
      </c>
      <c r="J169" s="36">
        <f>SUMIFS(СВЦЭМ!$D$33:$D$776,СВЦЭМ!$A$33:$A$776,$A169,СВЦЭМ!$B$33:$B$776,J$155)+'СЕТ СН'!$I$14+СВЦЭМ!$D$10+'СЕТ СН'!$I$6-'СЕТ СН'!$I$26</f>
        <v>1429.00242514</v>
      </c>
      <c r="K169" s="36">
        <f>SUMIFS(СВЦЭМ!$D$33:$D$776,СВЦЭМ!$A$33:$A$776,$A169,СВЦЭМ!$B$33:$B$776,K$155)+'СЕТ СН'!$I$14+СВЦЭМ!$D$10+'СЕТ СН'!$I$6-'СЕТ СН'!$I$26</f>
        <v>1407.66436989</v>
      </c>
      <c r="L169" s="36">
        <f>SUMIFS(СВЦЭМ!$D$33:$D$776,СВЦЭМ!$A$33:$A$776,$A169,СВЦЭМ!$B$33:$B$776,L$155)+'СЕТ СН'!$I$14+СВЦЭМ!$D$10+'СЕТ СН'!$I$6-'СЕТ СН'!$I$26</f>
        <v>1380.3610097199999</v>
      </c>
      <c r="M169" s="36">
        <f>SUMIFS(СВЦЭМ!$D$33:$D$776,СВЦЭМ!$A$33:$A$776,$A169,СВЦЭМ!$B$33:$B$776,M$155)+'СЕТ СН'!$I$14+СВЦЭМ!$D$10+'СЕТ СН'!$I$6-'СЕТ СН'!$I$26</f>
        <v>1334.9615374</v>
      </c>
      <c r="N169" s="36">
        <f>SUMIFS(СВЦЭМ!$D$33:$D$776,СВЦЭМ!$A$33:$A$776,$A169,СВЦЭМ!$B$33:$B$776,N$155)+'СЕТ СН'!$I$14+СВЦЭМ!$D$10+'СЕТ СН'!$I$6-'СЕТ СН'!$I$26</f>
        <v>1331.4861544999999</v>
      </c>
      <c r="O169" s="36">
        <f>SUMIFS(СВЦЭМ!$D$33:$D$776,СВЦЭМ!$A$33:$A$776,$A169,СВЦЭМ!$B$33:$B$776,O$155)+'СЕТ СН'!$I$14+СВЦЭМ!$D$10+'СЕТ СН'!$I$6-'СЕТ СН'!$I$26</f>
        <v>1356.2662961599999</v>
      </c>
      <c r="P169" s="36">
        <f>SUMIFS(СВЦЭМ!$D$33:$D$776,СВЦЭМ!$A$33:$A$776,$A169,СВЦЭМ!$B$33:$B$776,P$155)+'СЕТ СН'!$I$14+СВЦЭМ!$D$10+'СЕТ СН'!$I$6-'СЕТ СН'!$I$26</f>
        <v>1368.60062432</v>
      </c>
      <c r="Q169" s="36">
        <f>SUMIFS(СВЦЭМ!$D$33:$D$776,СВЦЭМ!$A$33:$A$776,$A169,СВЦЭМ!$B$33:$B$776,Q$155)+'СЕТ СН'!$I$14+СВЦЭМ!$D$10+'СЕТ СН'!$I$6-'СЕТ СН'!$I$26</f>
        <v>1369.2447428</v>
      </c>
      <c r="R169" s="36">
        <f>SUMIFS(СВЦЭМ!$D$33:$D$776,СВЦЭМ!$A$33:$A$776,$A169,СВЦЭМ!$B$33:$B$776,R$155)+'СЕТ СН'!$I$14+СВЦЭМ!$D$10+'СЕТ СН'!$I$6-'СЕТ СН'!$I$26</f>
        <v>1363.9345357299999</v>
      </c>
      <c r="S169" s="36">
        <f>SUMIFS(СВЦЭМ!$D$33:$D$776,СВЦЭМ!$A$33:$A$776,$A169,СВЦЭМ!$B$33:$B$776,S$155)+'СЕТ СН'!$I$14+СВЦЭМ!$D$10+'СЕТ СН'!$I$6-'СЕТ СН'!$I$26</f>
        <v>1334.4705744099999</v>
      </c>
      <c r="T169" s="36">
        <f>SUMIFS(СВЦЭМ!$D$33:$D$776,СВЦЭМ!$A$33:$A$776,$A169,СВЦЭМ!$B$33:$B$776,T$155)+'СЕТ СН'!$I$14+СВЦЭМ!$D$10+'СЕТ СН'!$I$6-'СЕТ СН'!$I$26</f>
        <v>1304.9760516599999</v>
      </c>
      <c r="U169" s="36">
        <f>SUMIFS(СВЦЭМ!$D$33:$D$776,СВЦЭМ!$A$33:$A$776,$A169,СВЦЭМ!$B$33:$B$776,U$155)+'СЕТ СН'!$I$14+СВЦЭМ!$D$10+'СЕТ СН'!$I$6-'СЕТ СН'!$I$26</f>
        <v>1308.63456909</v>
      </c>
      <c r="V169" s="36">
        <f>SUMIFS(СВЦЭМ!$D$33:$D$776,СВЦЭМ!$A$33:$A$776,$A169,СВЦЭМ!$B$33:$B$776,V$155)+'СЕТ СН'!$I$14+СВЦЭМ!$D$10+'СЕТ СН'!$I$6-'СЕТ СН'!$I$26</f>
        <v>1337.00239835</v>
      </c>
      <c r="W169" s="36">
        <f>SUMIFS(СВЦЭМ!$D$33:$D$776,СВЦЭМ!$A$33:$A$776,$A169,СВЦЭМ!$B$33:$B$776,W$155)+'СЕТ СН'!$I$14+СВЦЭМ!$D$10+'СЕТ СН'!$I$6-'СЕТ СН'!$I$26</f>
        <v>1353.3690251200001</v>
      </c>
      <c r="X169" s="36">
        <f>SUMIFS(СВЦЭМ!$D$33:$D$776,СВЦЭМ!$A$33:$A$776,$A169,СВЦЭМ!$B$33:$B$776,X$155)+'СЕТ СН'!$I$14+СВЦЭМ!$D$10+'СЕТ СН'!$I$6-'СЕТ СН'!$I$26</f>
        <v>1362.61510082</v>
      </c>
      <c r="Y169" s="36">
        <f>SUMIFS(СВЦЭМ!$D$33:$D$776,СВЦЭМ!$A$33:$A$776,$A169,СВЦЭМ!$B$33:$B$776,Y$155)+'СЕТ СН'!$I$14+СВЦЭМ!$D$10+'СЕТ СН'!$I$6-'СЕТ СН'!$I$26</f>
        <v>1358.1437825200001</v>
      </c>
    </row>
    <row r="170" spans="1:25" ht="15.75" x14ac:dyDescent="0.2">
      <c r="A170" s="35">
        <f t="shared" si="4"/>
        <v>44150</v>
      </c>
      <c r="B170" s="36">
        <f>SUMIFS(СВЦЭМ!$D$33:$D$776,СВЦЭМ!$A$33:$A$776,$A170,СВЦЭМ!$B$33:$B$776,B$155)+'СЕТ СН'!$I$14+СВЦЭМ!$D$10+'СЕТ СН'!$I$6-'СЕТ СН'!$I$26</f>
        <v>1382.61115169</v>
      </c>
      <c r="C170" s="36">
        <f>SUMIFS(СВЦЭМ!$D$33:$D$776,СВЦЭМ!$A$33:$A$776,$A170,СВЦЭМ!$B$33:$B$776,C$155)+'СЕТ СН'!$I$14+СВЦЭМ!$D$10+'СЕТ СН'!$I$6-'СЕТ СН'!$I$26</f>
        <v>1462.9277757599998</v>
      </c>
      <c r="D170" s="36">
        <f>SUMIFS(СВЦЭМ!$D$33:$D$776,СВЦЭМ!$A$33:$A$776,$A170,СВЦЭМ!$B$33:$B$776,D$155)+'СЕТ СН'!$I$14+СВЦЭМ!$D$10+'СЕТ СН'!$I$6-'СЕТ СН'!$I$26</f>
        <v>1524.1572989699998</v>
      </c>
      <c r="E170" s="36">
        <f>SUMIFS(СВЦЭМ!$D$33:$D$776,СВЦЭМ!$A$33:$A$776,$A170,СВЦЭМ!$B$33:$B$776,E$155)+'СЕТ СН'!$I$14+СВЦЭМ!$D$10+'СЕТ СН'!$I$6-'СЕТ СН'!$I$26</f>
        <v>1537.4356111299999</v>
      </c>
      <c r="F170" s="36">
        <f>SUMIFS(СВЦЭМ!$D$33:$D$776,СВЦЭМ!$A$33:$A$776,$A170,СВЦЭМ!$B$33:$B$776,F$155)+'СЕТ СН'!$I$14+СВЦЭМ!$D$10+'СЕТ СН'!$I$6-'СЕТ СН'!$I$26</f>
        <v>1542.6907092199999</v>
      </c>
      <c r="G170" s="36">
        <f>SUMIFS(СВЦЭМ!$D$33:$D$776,СВЦЭМ!$A$33:$A$776,$A170,СВЦЭМ!$B$33:$B$776,G$155)+'СЕТ СН'!$I$14+СВЦЭМ!$D$10+'СЕТ СН'!$I$6-'СЕТ СН'!$I$26</f>
        <v>1530.2783426999999</v>
      </c>
      <c r="H170" s="36">
        <f>SUMIFS(СВЦЭМ!$D$33:$D$776,СВЦЭМ!$A$33:$A$776,$A170,СВЦЭМ!$B$33:$B$776,H$155)+'СЕТ СН'!$I$14+СВЦЭМ!$D$10+'СЕТ СН'!$I$6-'СЕТ СН'!$I$26</f>
        <v>1518.9351713699998</v>
      </c>
      <c r="I170" s="36">
        <f>SUMIFS(СВЦЭМ!$D$33:$D$776,СВЦЭМ!$A$33:$A$776,$A170,СВЦЭМ!$B$33:$B$776,I$155)+'СЕТ СН'!$I$14+СВЦЭМ!$D$10+'СЕТ СН'!$I$6-'СЕТ СН'!$I$26</f>
        <v>1489.5080202499998</v>
      </c>
      <c r="J170" s="36">
        <f>SUMIFS(СВЦЭМ!$D$33:$D$776,СВЦЭМ!$A$33:$A$776,$A170,СВЦЭМ!$B$33:$B$776,J$155)+'СЕТ СН'!$I$14+СВЦЭМ!$D$10+'СЕТ СН'!$I$6-'СЕТ СН'!$I$26</f>
        <v>1468.2469836</v>
      </c>
      <c r="K170" s="36">
        <f>SUMIFS(СВЦЭМ!$D$33:$D$776,СВЦЭМ!$A$33:$A$776,$A170,СВЦЭМ!$B$33:$B$776,K$155)+'СЕТ СН'!$I$14+СВЦЭМ!$D$10+'СЕТ СН'!$I$6-'СЕТ СН'!$I$26</f>
        <v>1453.2384618999999</v>
      </c>
      <c r="L170" s="36">
        <f>SUMIFS(СВЦЭМ!$D$33:$D$776,СВЦЭМ!$A$33:$A$776,$A170,СВЦЭМ!$B$33:$B$776,L$155)+'СЕТ СН'!$I$14+СВЦЭМ!$D$10+'СЕТ СН'!$I$6-'СЕТ СН'!$I$26</f>
        <v>1410.45071115</v>
      </c>
      <c r="M170" s="36">
        <f>SUMIFS(СВЦЭМ!$D$33:$D$776,СВЦЭМ!$A$33:$A$776,$A170,СВЦЭМ!$B$33:$B$776,M$155)+'СЕТ СН'!$I$14+СВЦЭМ!$D$10+'СЕТ СН'!$I$6-'СЕТ СН'!$I$26</f>
        <v>1354.7663153200001</v>
      </c>
      <c r="N170" s="36">
        <f>SUMIFS(СВЦЭМ!$D$33:$D$776,СВЦЭМ!$A$33:$A$776,$A170,СВЦЭМ!$B$33:$B$776,N$155)+'СЕТ СН'!$I$14+СВЦЭМ!$D$10+'СЕТ СН'!$I$6-'СЕТ СН'!$I$26</f>
        <v>1346.70329165</v>
      </c>
      <c r="O170" s="36">
        <f>SUMIFS(СВЦЭМ!$D$33:$D$776,СВЦЭМ!$A$33:$A$776,$A170,СВЦЭМ!$B$33:$B$776,O$155)+'СЕТ СН'!$I$14+СВЦЭМ!$D$10+'СЕТ СН'!$I$6-'СЕТ СН'!$I$26</f>
        <v>1351.7727195100001</v>
      </c>
      <c r="P170" s="36">
        <f>SUMIFS(СВЦЭМ!$D$33:$D$776,СВЦЭМ!$A$33:$A$776,$A170,СВЦЭМ!$B$33:$B$776,P$155)+'СЕТ СН'!$I$14+СВЦЭМ!$D$10+'СЕТ СН'!$I$6-'СЕТ СН'!$I$26</f>
        <v>1352.7593440999999</v>
      </c>
      <c r="Q170" s="36">
        <f>SUMIFS(СВЦЭМ!$D$33:$D$776,СВЦЭМ!$A$33:$A$776,$A170,СВЦЭМ!$B$33:$B$776,Q$155)+'СЕТ СН'!$I$14+СВЦЭМ!$D$10+'СЕТ СН'!$I$6-'СЕТ СН'!$I$26</f>
        <v>1350.0381987599999</v>
      </c>
      <c r="R170" s="36">
        <f>SUMIFS(СВЦЭМ!$D$33:$D$776,СВЦЭМ!$A$33:$A$776,$A170,СВЦЭМ!$B$33:$B$776,R$155)+'СЕТ СН'!$I$14+СВЦЭМ!$D$10+'СЕТ СН'!$I$6-'СЕТ СН'!$I$26</f>
        <v>1348.0296417499999</v>
      </c>
      <c r="S170" s="36">
        <f>SUMIFS(СВЦЭМ!$D$33:$D$776,СВЦЭМ!$A$33:$A$776,$A170,СВЦЭМ!$B$33:$B$776,S$155)+'СЕТ СН'!$I$14+СВЦЭМ!$D$10+'СЕТ СН'!$I$6-'СЕТ СН'!$I$26</f>
        <v>1331.4638672799999</v>
      </c>
      <c r="T170" s="36">
        <f>SUMIFS(СВЦЭМ!$D$33:$D$776,СВЦЭМ!$A$33:$A$776,$A170,СВЦЭМ!$B$33:$B$776,T$155)+'СЕТ СН'!$I$14+СВЦЭМ!$D$10+'СЕТ СН'!$I$6-'СЕТ СН'!$I$26</f>
        <v>1302.3199178300001</v>
      </c>
      <c r="U170" s="36">
        <f>SUMIFS(СВЦЭМ!$D$33:$D$776,СВЦЭМ!$A$33:$A$776,$A170,СВЦЭМ!$B$33:$B$776,U$155)+'СЕТ СН'!$I$14+СВЦЭМ!$D$10+'СЕТ СН'!$I$6-'СЕТ СН'!$I$26</f>
        <v>1302.5093142599999</v>
      </c>
      <c r="V170" s="36">
        <f>SUMIFS(СВЦЭМ!$D$33:$D$776,СВЦЭМ!$A$33:$A$776,$A170,СВЦЭМ!$B$33:$B$776,V$155)+'СЕТ СН'!$I$14+СВЦЭМ!$D$10+'СЕТ СН'!$I$6-'СЕТ СН'!$I$26</f>
        <v>1321.7795211299999</v>
      </c>
      <c r="W170" s="36">
        <f>SUMIFS(СВЦЭМ!$D$33:$D$776,СВЦЭМ!$A$33:$A$776,$A170,СВЦЭМ!$B$33:$B$776,W$155)+'СЕТ СН'!$I$14+СВЦЭМ!$D$10+'СЕТ СН'!$I$6-'СЕТ СН'!$I$26</f>
        <v>1334.3718695699999</v>
      </c>
      <c r="X170" s="36">
        <f>SUMIFS(СВЦЭМ!$D$33:$D$776,СВЦЭМ!$A$33:$A$776,$A170,СВЦЭМ!$B$33:$B$776,X$155)+'СЕТ СН'!$I$14+СВЦЭМ!$D$10+'СЕТ СН'!$I$6-'СЕТ СН'!$I$26</f>
        <v>1348.50528248</v>
      </c>
      <c r="Y170" s="36">
        <f>SUMIFS(СВЦЭМ!$D$33:$D$776,СВЦЭМ!$A$33:$A$776,$A170,СВЦЭМ!$B$33:$B$776,Y$155)+'СЕТ СН'!$I$14+СВЦЭМ!$D$10+'СЕТ СН'!$I$6-'СЕТ СН'!$I$26</f>
        <v>1354.18433473</v>
      </c>
    </row>
    <row r="171" spans="1:25" ht="15.75" x14ac:dyDescent="0.2">
      <c r="A171" s="35">
        <f t="shared" si="4"/>
        <v>44151</v>
      </c>
      <c r="B171" s="36">
        <f>SUMIFS(СВЦЭМ!$D$33:$D$776,СВЦЭМ!$A$33:$A$776,$A171,СВЦЭМ!$B$33:$B$776,B$155)+'СЕТ СН'!$I$14+СВЦЭМ!$D$10+'СЕТ СН'!$I$6-'СЕТ СН'!$I$26</f>
        <v>1428.29020844</v>
      </c>
      <c r="C171" s="36">
        <f>SUMIFS(СВЦЭМ!$D$33:$D$776,СВЦЭМ!$A$33:$A$776,$A171,СВЦЭМ!$B$33:$B$776,C$155)+'СЕТ СН'!$I$14+СВЦЭМ!$D$10+'СЕТ СН'!$I$6-'СЕТ СН'!$I$26</f>
        <v>1511.3256721799999</v>
      </c>
      <c r="D171" s="36">
        <f>SUMIFS(СВЦЭМ!$D$33:$D$776,СВЦЭМ!$A$33:$A$776,$A171,СВЦЭМ!$B$33:$B$776,D$155)+'СЕТ СН'!$I$14+СВЦЭМ!$D$10+'СЕТ СН'!$I$6-'СЕТ СН'!$I$26</f>
        <v>1568.7686690999999</v>
      </c>
      <c r="E171" s="36">
        <f>SUMIFS(СВЦЭМ!$D$33:$D$776,СВЦЭМ!$A$33:$A$776,$A171,СВЦЭМ!$B$33:$B$776,E$155)+'СЕТ СН'!$I$14+СВЦЭМ!$D$10+'СЕТ СН'!$I$6-'СЕТ СН'!$I$26</f>
        <v>1577.7966815999998</v>
      </c>
      <c r="F171" s="36">
        <f>SUMIFS(СВЦЭМ!$D$33:$D$776,СВЦЭМ!$A$33:$A$776,$A171,СВЦЭМ!$B$33:$B$776,F$155)+'СЕТ СН'!$I$14+СВЦЭМ!$D$10+'СЕТ СН'!$I$6-'СЕТ СН'!$I$26</f>
        <v>1571.5861418099998</v>
      </c>
      <c r="G171" s="36">
        <f>SUMIFS(СВЦЭМ!$D$33:$D$776,СВЦЭМ!$A$33:$A$776,$A171,СВЦЭМ!$B$33:$B$776,G$155)+'СЕТ СН'!$I$14+СВЦЭМ!$D$10+'СЕТ СН'!$I$6-'СЕТ СН'!$I$26</f>
        <v>1553.9736594800002</v>
      </c>
      <c r="H171" s="36">
        <f>SUMIFS(СВЦЭМ!$D$33:$D$776,СВЦЭМ!$A$33:$A$776,$A171,СВЦЭМ!$B$33:$B$776,H$155)+'СЕТ СН'!$I$14+СВЦЭМ!$D$10+'СЕТ СН'!$I$6-'СЕТ СН'!$I$26</f>
        <v>1504.03950586</v>
      </c>
      <c r="I171" s="36">
        <f>SUMIFS(СВЦЭМ!$D$33:$D$776,СВЦЭМ!$A$33:$A$776,$A171,СВЦЭМ!$B$33:$B$776,I$155)+'СЕТ СН'!$I$14+СВЦЭМ!$D$10+'СЕТ СН'!$I$6-'СЕТ СН'!$I$26</f>
        <v>1466.07963907</v>
      </c>
      <c r="J171" s="36">
        <f>SUMIFS(СВЦЭМ!$D$33:$D$776,СВЦЭМ!$A$33:$A$776,$A171,СВЦЭМ!$B$33:$B$776,J$155)+'СЕТ СН'!$I$14+СВЦЭМ!$D$10+'СЕТ СН'!$I$6-'СЕТ СН'!$I$26</f>
        <v>1449.5029226699999</v>
      </c>
      <c r="K171" s="36">
        <f>SUMIFS(СВЦЭМ!$D$33:$D$776,СВЦЭМ!$A$33:$A$776,$A171,СВЦЭМ!$B$33:$B$776,K$155)+'СЕТ СН'!$I$14+СВЦЭМ!$D$10+'СЕТ СН'!$I$6-'СЕТ СН'!$I$26</f>
        <v>1452.1924336500001</v>
      </c>
      <c r="L171" s="36">
        <f>SUMIFS(СВЦЭМ!$D$33:$D$776,СВЦЭМ!$A$33:$A$776,$A171,СВЦЭМ!$B$33:$B$776,L$155)+'СЕТ СН'!$I$14+СВЦЭМ!$D$10+'СЕТ СН'!$I$6-'СЕТ СН'!$I$26</f>
        <v>1416.5860810899999</v>
      </c>
      <c r="M171" s="36">
        <f>SUMIFS(СВЦЭМ!$D$33:$D$776,СВЦЭМ!$A$33:$A$776,$A171,СВЦЭМ!$B$33:$B$776,M$155)+'СЕТ СН'!$I$14+СВЦЭМ!$D$10+'СЕТ СН'!$I$6-'СЕТ СН'!$I$26</f>
        <v>1378.4156635899999</v>
      </c>
      <c r="N171" s="36">
        <f>SUMIFS(СВЦЭМ!$D$33:$D$776,СВЦЭМ!$A$33:$A$776,$A171,СВЦЭМ!$B$33:$B$776,N$155)+'СЕТ СН'!$I$14+СВЦЭМ!$D$10+'СЕТ СН'!$I$6-'СЕТ СН'!$I$26</f>
        <v>1365.78731468</v>
      </c>
      <c r="O171" s="36">
        <f>SUMIFS(СВЦЭМ!$D$33:$D$776,СВЦЭМ!$A$33:$A$776,$A171,СВЦЭМ!$B$33:$B$776,O$155)+'СЕТ СН'!$I$14+СВЦЭМ!$D$10+'СЕТ СН'!$I$6-'СЕТ СН'!$I$26</f>
        <v>1375.3390250399998</v>
      </c>
      <c r="P171" s="36">
        <f>SUMIFS(СВЦЭМ!$D$33:$D$776,СВЦЭМ!$A$33:$A$776,$A171,СВЦЭМ!$B$33:$B$776,P$155)+'СЕТ СН'!$I$14+СВЦЭМ!$D$10+'СЕТ СН'!$I$6-'СЕТ СН'!$I$26</f>
        <v>1376.97756101</v>
      </c>
      <c r="Q171" s="36">
        <f>SUMIFS(СВЦЭМ!$D$33:$D$776,СВЦЭМ!$A$33:$A$776,$A171,СВЦЭМ!$B$33:$B$776,Q$155)+'СЕТ СН'!$I$14+СВЦЭМ!$D$10+'СЕТ СН'!$I$6-'СЕТ СН'!$I$26</f>
        <v>1379.7247593799998</v>
      </c>
      <c r="R171" s="36">
        <f>SUMIFS(СВЦЭМ!$D$33:$D$776,СВЦЭМ!$A$33:$A$776,$A171,СВЦЭМ!$B$33:$B$776,R$155)+'СЕТ СН'!$I$14+СВЦЭМ!$D$10+'СЕТ СН'!$I$6-'СЕТ СН'!$I$26</f>
        <v>1368.76954731</v>
      </c>
      <c r="S171" s="36">
        <f>SUMIFS(СВЦЭМ!$D$33:$D$776,СВЦЭМ!$A$33:$A$776,$A171,СВЦЭМ!$B$33:$B$776,S$155)+'СЕТ СН'!$I$14+СВЦЭМ!$D$10+'СЕТ СН'!$I$6-'СЕТ СН'!$I$26</f>
        <v>1357.7863277599999</v>
      </c>
      <c r="T171" s="36">
        <f>SUMIFS(СВЦЭМ!$D$33:$D$776,СВЦЭМ!$A$33:$A$776,$A171,СВЦЭМ!$B$33:$B$776,T$155)+'СЕТ СН'!$I$14+СВЦЭМ!$D$10+'СЕТ СН'!$I$6-'СЕТ СН'!$I$26</f>
        <v>1342.37848289</v>
      </c>
      <c r="U171" s="36">
        <f>SUMIFS(СВЦЭМ!$D$33:$D$776,СВЦЭМ!$A$33:$A$776,$A171,СВЦЭМ!$B$33:$B$776,U$155)+'СЕТ СН'!$I$14+СВЦЭМ!$D$10+'СЕТ СН'!$I$6-'СЕТ СН'!$I$26</f>
        <v>1317.24397247</v>
      </c>
      <c r="V171" s="36">
        <f>SUMIFS(СВЦЭМ!$D$33:$D$776,СВЦЭМ!$A$33:$A$776,$A171,СВЦЭМ!$B$33:$B$776,V$155)+'СЕТ СН'!$I$14+СВЦЭМ!$D$10+'СЕТ СН'!$I$6-'СЕТ СН'!$I$26</f>
        <v>1319.3184047</v>
      </c>
      <c r="W171" s="36">
        <f>SUMIFS(СВЦЭМ!$D$33:$D$776,СВЦЭМ!$A$33:$A$776,$A171,СВЦЭМ!$B$33:$B$776,W$155)+'СЕТ СН'!$I$14+СВЦЭМ!$D$10+'СЕТ СН'!$I$6-'СЕТ СН'!$I$26</f>
        <v>1335.13535471</v>
      </c>
      <c r="X171" s="36">
        <f>SUMIFS(СВЦЭМ!$D$33:$D$776,СВЦЭМ!$A$33:$A$776,$A171,СВЦЭМ!$B$33:$B$776,X$155)+'СЕТ СН'!$I$14+СВЦЭМ!$D$10+'СЕТ СН'!$I$6-'СЕТ СН'!$I$26</f>
        <v>1346.4636109799999</v>
      </c>
      <c r="Y171" s="36">
        <f>SUMIFS(СВЦЭМ!$D$33:$D$776,СВЦЭМ!$A$33:$A$776,$A171,СВЦЭМ!$B$33:$B$776,Y$155)+'СЕТ СН'!$I$14+СВЦЭМ!$D$10+'СЕТ СН'!$I$6-'СЕТ СН'!$I$26</f>
        <v>1372.43397521</v>
      </c>
    </row>
    <row r="172" spans="1:25" ht="15.75" x14ac:dyDescent="0.2">
      <c r="A172" s="35">
        <f t="shared" si="4"/>
        <v>44152</v>
      </c>
      <c r="B172" s="36">
        <f>SUMIFS(СВЦЭМ!$D$33:$D$776,СВЦЭМ!$A$33:$A$776,$A172,СВЦЭМ!$B$33:$B$776,B$155)+'СЕТ СН'!$I$14+СВЦЭМ!$D$10+'СЕТ СН'!$I$6-'СЕТ СН'!$I$26</f>
        <v>1396.7139322600001</v>
      </c>
      <c r="C172" s="36">
        <f>SUMIFS(СВЦЭМ!$D$33:$D$776,СВЦЭМ!$A$33:$A$776,$A172,СВЦЭМ!$B$33:$B$776,C$155)+'СЕТ СН'!$I$14+СВЦЭМ!$D$10+'СЕТ СН'!$I$6-'СЕТ СН'!$I$26</f>
        <v>1471.05289184</v>
      </c>
      <c r="D172" s="36">
        <f>SUMIFS(СВЦЭМ!$D$33:$D$776,СВЦЭМ!$A$33:$A$776,$A172,СВЦЭМ!$B$33:$B$776,D$155)+'СЕТ СН'!$I$14+СВЦЭМ!$D$10+'СЕТ СН'!$I$6-'СЕТ СН'!$I$26</f>
        <v>1527.0717060100001</v>
      </c>
      <c r="E172" s="36">
        <f>SUMIFS(СВЦЭМ!$D$33:$D$776,СВЦЭМ!$A$33:$A$776,$A172,СВЦЭМ!$B$33:$B$776,E$155)+'СЕТ СН'!$I$14+СВЦЭМ!$D$10+'СЕТ СН'!$I$6-'СЕТ СН'!$I$26</f>
        <v>1531.9049308799999</v>
      </c>
      <c r="F172" s="36">
        <f>SUMIFS(СВЦЭМ!$D$33:$D$776,СВЦЭМ!$A$33:$A$776,$A172,СВЦЭМ!$B$33:$B$776,F$155)+'СЕТ СН'!$I$14+СВЦЭМ!$D$10+'СЕТ СН'!$I$6-'СЕТ СН'!$I$26</f>
        <v>1534.3048578200001</v>
      </c>
      <c r="G172" s="36">
        <f>SUMIFS(СВЦЭМ!$D$33:$D$776,СВЦЭМ!$A$33:$A$776,$A172,СВЦЭМ!$B$33:$B$776,G$155)+'СЕТ СН'!$I$14+СВЦЭМ!$D$10+'СЕТ СН'!$I$6-'СЕТ СН'!$I$26</f>
        <v>1525.05566067</v>
      </c>
      <c r="H172" s="36">
        <f>SUMIFS(СВЦЭМ!$D$33:$D$776,СВЦЭМ!$A$33:$A$776,$A172,СВЦЭМ!$B$33:$B$776,H$155)+'СЕТ СН'!$I$14+СВЦЭМ!$D$10+'СЕТ СН'!$I$6-'СЕТ СН'!$I$26</f>
        <v>1486.99798001</v>
      </c>
      <c r="I172" s="36">
        <f>SUMIFS(СВЦЭМ!$D$33:$D$776,СВЦЭМ!$A$33:$A$776,$A172,СВЦЭМ!$B$33:$B$776,I$155)+'СЕТ СН'!$I$14+СВЦЭМ!$D$10+'СЕТ СН'!$I$6-'СЕТ СН'!$I$26</f>
        <v>1440.0350092200001</v>
      </c>
      <c r="J172" s="36">
        <f>SUMIFS(СВЦЭМ!$D$33:$D$776,СВЦЭМ!$A$33:$A$776,$A172,СВЦЭМ!$B$33:$B$776,J$155)+'СЕТ СН'!$I$14+СВЦЭМ!$D$10+'СЕТ СН'!$I$6-'СЕТ СН'!$I$26</f>
        <v>1410.3743797500001</v>
      </c>
      <c r="K172" s="36">
        <f>SUMIFS(СВЦЭМ!$D$33:$D$776,СВЦЭМ!$A$33:$A$776,$A172,СВЦЭМ!$B$33:$B$776,K$155)+'СЕТ СН'!$I$14+СВЦЭМ!$D$10+'СЕТ СН'!$I$6-'СЕТ СН'!$I$26</f>
        <v>1458.3622082500001</v>
      </c>
      <c r="L172" s="36">
        <f>SUMIFS(СВЦЭМ!$D$33:$D$776,СВЦЭМ!$A$33:$A$776,$A172,СВЦЭМ!$B$33:$B$776,L$155)+'СЕТ СН'!$I$14+СВЦЭМ!$D$10+'СЕТ СН'!$I$6-'СЕТ СН'!$I$26</f>
        <v>1418.18091218</v>
      </c>
      <c r="M172" s="36">
        <f>SUMIFS(СВЦЭМ!$D$33:$D$776,СВЦЭМ!$A$33:$A$776,$A172,СВЦЭМ!$B$33:$B$776,M$155)+'СЕТ СН'!$I$14+СВЦЭМ!$D$10+'СЕТ СН'!$I$6-'СЕТ СН'!$I$26</f>
        <v>1355.1936599000001</v>
      </c>
      <c r="N172" s="36">
        <f>SUMIFS(СВЦЭМ!$D$33:$D$776,СВЦЭМ!$A$33:$A$776,$A172,СВЦЭМ!$B$33:$B$776,N$155)+'СЕТ СН'!$I$14+СВЦЭМ!$D$10+'СЕТ СН'!$I$6-'СЕТ СН'!$I$26</f>
        <v>1341.4951773499999</v>
      </c>
      <c r="O172" s="36">
        <f>SUMIFS(СВЦЭМ!$D$33:$D$776,СВЦЭМ!$A$33:$A$776,$A172,СВЦЭМ!$B$33:$B$776,O$155)+'СЕТ СН'!$I$14+СВЦЭМ!$D$10+'СЕТ СН'!$I$6-'СЕТ СН'!$I$26</f>
        <v>1345.64350934</v>
      </c>
      <c r="P172" s="36">
        <f>SUMIFS(СВЦЭМ!$D$33:$D$776,СВЦЭМ!$A$33:$A$776,$A172,СВЦЭМ!$B$33:$B$776,P$155)+'СЕТ СН'!$I$14+СВЦЭМ!$D$10+'СЕТ СН'!$I$6-'СЕТ СН'!$I$26</f>
        <v>1343.42117644</v>
      </c>
      <c r="Q172" s="36">
        <f>SUMIFS(СВЦЭМ!$D$33:$D$776,СВЦЭМ!$A$33:$A$776,$A172,СВЦЭМ!$B$33:$B$776,Q$155)+'СЕТ СН'!$I$14+СВЦЭМ!$D$10+'СЕТ СН'!$I$6-'СЕТ СН'!$I$26</f>
        <v>1343.9551364399999</v>
      </c>
      <c r="R172" s="36">
        <f>SUMIFS(СВЦЭМ!$D$33:$D$776,СВЦЭМ!$A$33:$A$776,$A172,СВЦЭМ!$B$33:$B$776,R$155)+'СЕТ СН'!$I$14+СВЦЭМ!$D$10+'СЕТ СН'!$I$6-'СЕТ СН'!$I$26</f>
        <v>1445.8496341999999</v>
      </c>
      <c r="S172" s="36">
        <f>SUMIFS(СВЦЭМ!$D$33:$D$776,СВЦЭМ!$A$33:$A$776,$A172,СВЦЭМ!$B$33:$B$776,S$155)+'СЕТ СН'!$I$14+СВЦЭМ!$D$10+'СЕТ СН'!$I$6-'СЕТ СН'!$I$26</f>
        <v>1418.3153149699999</v>
      </c>
      <c r="T172" s="36">
        <f>SUMIFS(СВЦЭМ!$D$33:$D$776,СВЦЭМ!$A$33:$A$776,$A172,СВЦЭМ!$B$33:$B$776,T$155)+'СЕТ СН'!$I$14+СВЦЭМ!$D$10+'СЕТ СН'!$I$6-'СЕТ СН'!$I$26</f>
        <v>1351.5704031999999</v>
      </c>
      <c r="U172" s="36">
        <f>SUMIFS(СВЦЭМ!$D$33:$D$776,СВЦЭМ!$A$33:$A$776,$A172,СВЦЭМ!$B$33:$B$776,U$155)+'СЕТ СН'!$I$14+СВЦЭМ!$D$10+'СЕТ СН'!$I$6-'СЕТ СН'!$I$26</f>
        <v>1301.5747444399999</v>
      </c>
      <c r="V172" s="36">
        <f>SUMIFS(СВЦЭМ!$D$33:$D$776,СВЦЭМ!$A$33:$A$776,$A172,СВЦЭМ!$B$33:$B$776,V$155)+'СЕТ СН'!$I$14+СВЦЭМ!$D$10+'СЕТ СН'!$I$6-'СЕТ СН'!$I$26</f>
        <v>1292.43861277</v>
      </c>
      <c r="W172" s="36">
        <f>SUMIFS(СВЦЭМ!$D$33:$D$776,СВЦЭМ!$A$33:$A$776,$A172,СВЦЭМ!$B$33:$B$776,W$155)+'СЕТ СН'!$I$14+СВЦЭМ!$D$10+'СЕТ СН'!$I$6-'СЕТ СН'!$I$26</f>
        <v>1324.34721109</v>
      </c>
      <c r="X172" s="36">
        <f>SUMIFS(СВЦЭМ!$D$33:$D$776,СВЦЭМ!$A$33:$A$776,$A172,СВЦЭМ!$B$33:$B$776,X$155)+'СЕТ СН'!$I$14+СВЦЭМ!$D$10+'СЕТ СН'!$I$6-'СЕТ СН'!$I$26</f>
        <v>1324.8506470299999</v>
      </c>
      <c r="Y172" s="36">
        <f>SUMIFS(СВЦЭМ!$D$33:$D$776,СВЦЭМ!$A$33:$A$776,$A172,СВЦЭМ!$B$33:$B$776,Y$155)+'СЕТ СН'!$I$14+СВЦЭМ!$D$10+'СЕТ СН'!$I$6-'СЕТ СН'!$I$26</f>
        <v>1343.4871884499998</v>
      </c>
    </row>
    <row r="173" spans="1:25" ht="15.75" x14ac:dyDescent="0.2">
      <c r="A173" s="35">
        <f t="shared" si="4"/>
        <v>44153</v>
      </c>
      <c r="B173" s="36">
        <f>SUMIFS(СВЦЭМ!$D$33:$D$776,СВЦЭМ!$A$33:$A$776,$A173,СВЦЭМ!$B$33:$B$776,B$155)+'СЕТ СН'!$I$14+СВЦЭМ!$D$10+'СЕТ СН'!$I$6-'СЕТ СН'!$I$26</f>
        <v>1405.02854082</v>
      </c>
      <c r="C173" s="36">
        <f>SUMIFS(СВЦЭМ!$D$33:$D$776,СВЦЭМ!$A$33:$A$776,$A173,СВЦЭМ!$B$33:$B$776,C$155)+'СЕТ СН'!$I$14+СВЦЭМ!$D$10+'СЕТ СН'!$I$6-'СЕТ СН'!$I$26</f>
        <v>1456.5104034799999</v>
      </c>
      <c r="D173" s="36">
        <f>SUMIFS(СВЦЭМ!$D$33:$D$776,СВЦЭМ!$A$33:$A$776,$A173,СВЦЭМ!$B$33:$B$776,D$155)+'СЕТ СН'!$I$14+СВЦЭМ!$D$10+'СЕТ СН'!$I$6-'СЕТ СН'!$I$26</f>
        <v>1496.4666588</v>
      </c>
      <c r="E173" s="36">
        <f>SUMIFS(СВЦЭМ!$D$33:$D$776,СВЦЭМ!$A$33:$A$776,$A173,СВЦЭМ!$B$33:$B$776,E$155)+'СЕТ СН'!$I$14+СВЦЭМ!$D$10+'СЕТ СН'!$I$6-'СЕТ СН'!$I$26</f>
        <v>1510.3004781899999</v>
      </c>
      <c r="F173" s="36">
        <f>SUMIFS(СВЦЭМ!$D$33:$D$776,СВЦЭМ!$A$33:$A$776,$A173,СВЦЭМ!$B$33:$B$776,F$155)+'СЕТ СН'!$I$14+СВЦЭМ!$D$10+'СЕТ СН'!$I$6-'СЕТ СН'!$I$26</f>
        <v>1506.1985684599999</v>
      </c>
      <c r="G173" s="36">
        <f>SUMIFS(СВЦЭМ!$D$33:$D$776,СВЦЭМ!$A$33:$A$776,$A173,СВЦЭМ!$B$33:$B$776,G$155)+'СЕТ СН'!$I$14+СВЦЭМ!$D$10+'СЕТ СН'!$I$6-'СЕТ СН'!$I$26</f>
        <v>1487.7774135699999</v>
      </c>
      <c r="H173" s="36">
        <f>SUMIFS(СВЦЭМ!$D$33:$D$776,СВЦЭМ!$A$33:$A$776,$A173,СВЦЭМ!$B$33:$B$776,H$155)+'СЕТ СН'!$I$14+СВЦЭМ!$D$10+'СЕТ СН'!$I$6-'СЕТ СН'!$I$26</f>
        <v>1487.8922815599999</v>
      </c>
      <c r="I173" s="36">
        <f>SUMIFS(СВЦЭМ!$D$33:$D$776,СВЦЭМ!$A$33:$A$776,$A173,СВЦЭМ!$B$33:$B$776,I$155)+'СЕТ СН'!$I$14+СВЦЭМ!$D$10+'СЕТ СН'!$I$6-'СЕТ СН'!$I$26</f>
        <v>1468.37062038</v>
      </c>
      <c r="J173" s="36">
        <f>SUMIFS(СВЦЭМ!$D$33:$D$776,СВЦЭМ!$A$33:$A$776,$A173,СВЦЭМ!$B$33:$B$776,J$155)+'СЕТ СН'!$I$14+СВЦЭМ!$D$10+'СЕТ СН'!$I$6-'СЕТ СН'!$I$26</f>
        <v>1442.61726677</v>
      </c>
      <c r="K173" s="36">
        <f>SUMIFS(СВЦЭМ!$D$33:$D$776,СВЦЭМ!$A$33:$A$776,$A173,СВЦЭМ!$B$33:$B$776,K$155)+'СЕТ СН'!$I$14+СВЦЭМ!$D$10+'СЕТ СН'!$I$6-'СЕТ СН'!$I$26</f>
        <v>1431.5134790799998</v>
      </c>
      <c r="L173" s="36">
        <f>SUMIFS(СВЦЭМ!$D$33:$D$776,СВЦЭМ!$A$33:$A$776,$A173,СВЦЭМ!$B$33:$B$776,L$155)+'СЕТ СН'!$I$14+СВЦЭМ!$D$10+'СЕТ СН'!$I$6-'СЕТ СН'!$I$26</f>
        <v>1400.7394423199999</v>
      </c>
      <c r="M173" s="36">
        <f>SUMIFS(СВЦЭМ!$D$33:$D$776,СВЦЭМ!$A$33:$A$776,$A173,СВЦЭМ!$B$33:$B$776,M$155)+'СЕТ СН'!$I$14+СВЦЭМ!$D$10+'СЕТ СН'!$I$6-'СЕТ СН'!$I$26</f>
        <v>1376.0372094300001</v>
      </c>
      <c r="N173" s="36">
        <f>SUMIFS(СВЦЭМ!$D$33:$D$776,СВЦЭМ!$A$33:$A$776,$A173,СВЦЭМ!$B$33:$B$776,N$155)+'СЕТ СН'!$I$14+СВЦЭМ!$D$10+'СЕТ СН'!$I$6-'СЕТ СН'!$I$26</f>
        <v>1363.3448393399999</v>
      </c>
      <c r="O173" s="36">
        <f>SUMIFS(СВЦЭМ!$D$33:$D$776,СВЦЭМ!$A$33:$A$776,$A173,СВЦЭМ!$B$33:$B$776,O$155)+'СЕТ СН'!$I$14+СВЦЭМ!$D$10+'СЕТ СН'!$I$6-'СЕТ СН'!$I$26</f>
        <v>1361.7008305899999</v>
      </c>
      <c r="P173" s="36">
        <f>SUMIFS(СВЦЭМ!$D$33:$D$776,СВЦЭМ!$A$33:$A$776,$A173,СВЦЭМ!$B$33:$B$776,P$155)+'СЕТ СН'!$I$14+СВЦЭМ!$D$10+'СЕТ СН'!$I$6-'СЕТ СН'!$I$26</f>
        <v>1364.0229770199999</v>
      </c>
      <c r="Q173" s="36">
        <f>SUMIFS(СВЦЭМ!$D$33:$D$776,СВЦЭМ!$A$33:$A$776,$A173,СВЦЭМ!$B$33:$B$776,Q$155)+'СЕТ СН'!$I$14+СВЦЭМ!$D$10+'СЕТ СН'!$I$6-'СЕТ СН'!$I$26</f>
        <v>1363.5341185500001</v>
      </c>
      <c r="R173" s="36">
        <f>SUMIFS(СВЦЭМ!$D$33:$D$776,СВЦЭМ!$A$33:$A$776,$A173,СВЦЭМ!$B$33:$B$776,R$155)+'СЕТ СН'!$I$14+СВЦЭМ!$D$10+'СЕТ СН'!$I$6-'СЕТ СН'!$I$26</f>
        <v>1356.8566338800001</v>
      </c>
      <c r="S173" s="36">
        <f>SUMIFS(СВЦЭМ!$D$33:$D$776,СВЦЭМ!$A$33:$A$776,$A173,СВЦЭМ!$B$33:$B$776,S$155)+'СЕТ СН'!$I$14+СВЦЭМ!$D$10+'СЕТ СН'!$I$6-'СЕТ СН'!$I$26</f>
        <v>1376.84664864</v>
      </c>
      <c r="T173" s="36">
        <f>SUMIFS(СВЦЭМ!$D$33:$D$776,СВЦЭМ!$A$33:$A$776,$A173,СВЦЭМ!$B$33:$B$776,T$155)+'СЕТ СН'!$I$14+СВЦЭМ!$D$10+'СЕТ СН'!$I$6-'СЕТ СН'!$I$26</f>
        <v>1395.7609996900001</v>
      </c>
      <c r="U173" s="36">
        <f>SUMIFS(СВЦЭМ!$D$33:$D$776,СВЦЭМ!$A$33:$A$776,$A173,СВЦЭМ!$B$33:$B$776,U$155)+'СЕТ СН'!$I$14+СВЦЭМ!$D$10+'СЕТ СН'!$I$6-'СЕТ СН'!$I$26</f>
        <v>1394.12946399</v>
      </c>
      <c r="V173" s="36">
        <f>SUMIFS(СВЦЭМ!$D$33:$D$776,СВЦЭМ!$A$33:$A$776,$A173,СВЦЭМ!$B$33:$B$776,V$155)+'СЕТ СН'!$I$14+СВЦЭМ!$D$10+'СЕТ СН'!$I$6-'СЕТ СН'!$I$26</f>
        <v>1384.35164042</v>
      </c>
      <c r="W173" s="36">
        <f>SUMIFS(СВЦЭМ!$D$33:$D$776,СВЦЭМ!$A$33:$A$776,$A173,СВЦЭМ!$B$33:$B$776,W$155)+'СЕТ СН'!$I$14+СВЦЭМ!$D$10+'СЕТ СН'!$I$6-'СЕТ СН'!$I$26</f>
        <v>1375.6364385100001</v>
      </c>
      <c r="X173" s="36">
        <f>SUMIFS(СВЦЭМ!$D$33:$D$776,СВЦЭМ!$A$33:$A$776,$A173,СВЦЭМ!$B$33:$B$776,X$155)+'СЕТ СН'!$I$14+СВЦЭМ!$D$10+'СЕТ СН'!$I$6-'СЕТ СН'!$I$26</f>
        <v>1366.4651850800001</v>
      </c>
      <c r="Y173" s="36">
        <f>SUMIFS(СВЦЭМ!$D$33:$D$776,СВЦЭМ!$A$33:$A$776,$A173,СВЦЭМ!$B$33:$B$776,Y$155)+'СЕТ СН'!$I$14+СВЦЭМ!$D$10+'СЕТ СН'!$I$6-'СЕТ СН'!$I$26</f>
        <v>1371.4901649399999</v>
      </c>
    </row>
    <row r="174" spans="1:25" ht="15.75" x14ac:dyDescent="0.2">
      <c r="A174" s="35">
        <f t="shared" si="4"/>
        <v>44154</v>
      </c>
      <c r="B174" s="36">
        <f>SUMIFS(СВЦЭМ!$D$33:$D$776,СВЦЭМ!$A$33:$A$776,$A174,СВЦЭМ!$B$33:$B$776,B$155)+'СЕТ СН'!$I$14+СВЦЭМ!$D$10+'СЕТ СН'!$I$6-'СЕТ СН'!$I$26</f>
        <v>1441.95647964</v>
      </c>
      <c r="C174" s="36">
        <f>SUMIFS(СВЦЭМ!$D$33:$D$776,СВЦЭМ!$A$33:$A$776,$A174,СВЦЭМ!$B$33:$B$776,C$155)+'СЕТ СН'!$I$14+СВЦЭМ!$D$10+'СЕТ СН'!$I$6-'СЕТ СН'!$I$26</f>
        <v>1505.35390437</v>
      </c>
      <c r="D174" s="36">
        <f>SUMIFS(СВЦЭМ!$D$33:$D$776,СВЦЭМ!$A$33:$A$776,$A174,СВЦЭМ!$B$33:$B$776,D$155)+'СЕТ СН'!$I$14+СВЦЭМ!$D$10+'СЕТ СН'!$I$6-'СЕТ СН'!$I$26</f>
        <v>1534.9271174300002</v>
      </c>
      <c r="E174" s="36">
        <f>SUMIFS(СВЦЭМ!$D$33:$D$776,СВЦЭМ!$A$33:$A$776,$A174,СВЦЭМ!$B$33:$B$776,E$155)+'СЕТ СН'!$I$14+СВЦЭМ!$D$10+'СЕТ СН'!$I$6-'СЕТ СН'!$I$26</f>
        <v>1538.3457896200002</v>
      </c>
      <c r="F174" s="36">
        <f>SUMIFS(СВЦЭМ!$D$33:$D$776,СВЦЭМ!$A$33:$A$776,$A174,СВЦЭМ!$B$33:$B$776,F$155)+'СЕТ СН'!$I$14+СВЦЭМ!$D$10+'СЕТ СН'!$I$6-'СЕТ СН'!$I$26</f>
        <v>1536.0538976799999</v>
      </c>
      <c r="G174" s="36">
        <f>SUMIFS(СВЦЭМ!$D$33:$D$776,СВЦЭМ!$A$33:$A$776,$A174,СВЦЭМ!$B$33:$B$776,G$155)+'СЕТ СН'!$I$14+СВЦЭМ!$D$10+'СЕТ СН'!$I$6-'СЕТ СН'!$I$26</f>
        <v>1537.1070824899998</v>
      </c>
      <c r="H174" s="36">
        <f>SUMIFS(СВЦЭМ!$D$33:$D$776,СВЦЭМ!$A$33:$A$776,$A174,СВЦЭМ!$B$33:$B$776,H$155)+'СЕТ СН'!$I$14+СВЦЭМ!$D$10+'СЕТ СН'!$I$6-'СЕТ СН'!$I$26</f>
        <v>1515.2361010899999</v>
      </c>
      <c r="I174" s="36">
        <f>SUMIFS(СВЦЭМ!$D$33:$D$776,СВЦЭМ!$A$33:$A$776,$A174,СВЦЭМ!$B$33:$B$776,I$155)+'СЕТ СН'!$I$14+СВЦЭМ!$D$10+'СЕТ СН'!$I$6-'СЕТ СН'!$I$26</f>
        <v>1469.7224419499998</v>
      </c>
      <c r="J174" s="36">
        <f>SUMIFS(СВЦЭМ!$D$33:$D$776,СВЦЭМ!$A$33:$A$776,$A174,СВЦЭМ!$B$33:$B$776,J$155)+'СЕТ СН'!$I$14+СВЦЭМ!$D$10+'СЕТ СН'!$I$6-'СЕТ СН'!$I$26</f>
        <v>1441.3903589900001</v>
      </c>
      <c r="K174" s="36">
        <f>SUMIFS(СВЦЭМ!$D$33:$D$776,СВЦЭМ!$A$33:$A$776,$A174,СВЦЭМ!$B$33:$B$776,K$155)+'СЕТ СН'!$I$14+СВЦЭМ!$D$10+'СЕТ СН'!$I$6-'СЕТ СН'!$I$26</f>
        <v>1435.52908308</v>
      </c>
      <c r="L174" s="36">
        <f>SUMIFS(СВЦЭМ!$D$33:$D$776,СВЦЭМ!$A$33:$A$776,$A174,СВЦЭМ!$B$33:$B$776,L$155)+'СЕТ СН'!$I$14+СВЦЭМ!$D$10+'СЕТ СН'!$I$6-'СЕТ СН'!$I$26</f>
        <v>1403.9297914599999</v>
      </c>
      <c r="M174" s="36">
        <f>SUMIFS(СВЦЭМ!$D$33:$D$776,СВЦЭМ!$A$33:$A$776,$A174,СВЦЭМ!$B$33:$B$776,M$155)+'СЕТ СН'!$I$14+СВЦЭМ!$D$10+'СЕТ СН'!$I$6-'СЕТ СН'!$I$26</f>
        <v>1378.4817349099999</v>
      </c>
      <c r="N174" s="36">
        <f>SUMIFS(СВЦЭМ!$D$33:$D$776,СВЦЭМ!$A$33:$A$776,$A174,СВЦЭМ!$B$33:$B$776,N$155)+'СЕТ СН'!$I$14+СВЦЭМ!$D$10+'СЕТ СН'!$I$6-'СЕТ СН'!$I$26</f>
        <v>1363.7735074899999</v>
      </c>
      <c r="O174" s="36">
        <f>SUMIFS(СВЦЭМ!$D$33:$D$776,СВЦЭМ!$A$33:$A$776,$A174,СВЦЭМ!$B$33:$B$776,O$155)+'СЕТ СН'!$I$14+СВЦЭМ!$D$10+'СЕТ СН'!$I$6-'СЕТ СН'!$I$26</f>
        <v>1369.3386339200001</v>
      </c>
      <c r="P174" s="36">
        <f>SUMIFS(СВЦЭМ!$D$33:$D$776,СВЦЭМ!$A$33:$A$776,$A174,СВЦЭМ!$B$33:$B$776,P$155)+'СЕТ СН'!$I$14+СВЦЭМ!$D$10+'СЕТ СН'!$I$6-'СЕТ СН'!$I$26</f>
        <v>1375.5344657000001</v>
      </c>
      <c r="Q174" s="36">
        <f>SUMIFS(СВЦЭМ!$D$33:$D$776,СВЦЭМ!$A$33:$A$776,$A174,СВЦЭМ!$B$33:$B$776,Q$155)+'СЕТ СН'!$I$14+СВЦЭМ!$D$10+'СЕТ СН'!$I$6-'СЕТ СН'!$I$26</f>
        <v>1377.2507918000001</v>
      </c>
      <c r="R174" s="36">
        <f>SUMIFS(СВЦЭМ!$D$33:$D$776,СВЦЭМ!$A$33:$A$776,$A174,СВЦЭМ!$B$33:$B$776,R$155)+'СЕТ СН'!$I$14+СВЦЭМ!$D$10+'СЕТ СН'!$I$6-'СЕТ СН'!$I$26</f>
        <v>1372.1005625399998</v>
      </c>
      <c r="S174" s="36">
        <f>SUMIFS(СВЦЭМ!$D$33:$D$776,СВЦЭМ!$A$33:$A$776,$A174,СВЦЭМ!$B$33:$B$776,S$155)+'СЕТ СН'!$I$14+СВЦЭМ!$D$10+'СЕТ СН'!$I$6-'СЕТ СН'!$I$26</f>
        <v>1373.6962252799999</v>
      </c>
      <c r="T174" s="36">
        <f>SUMIFS(СВЦЭМ!$D$33:$D$776,СВЦЭМ!$A$33:$A$776,$A174,СВЦЭМ!$B$33:$B$776,T$155)+'СЕТ СН'!$I$14+СВЦЭМ!$D$10+'СЕТ СН'!$I$6-'СЕТ СН'!$I$26</f>
        <v>1390.1496085799999</v>
      </c>
      <c r="U174" s="36">
        <f>SUMIFS(СВЦЭМ!$D$33:$D$776,СВЦЭМ!$A$33:$A$776,$A174,СВЦЭМ!$B$33:$B$776,U$155)+'СЕТ СН'!$I$14+СВЦЭМ!$D$10+'СЕТ СН'!$I$6-'СЕТ СН'!$I$26</f>
        <v>1385.1993768</v>
      </c>
      <c r="V174" s="36">
        <f>SUMIFS(СВЦЭМ!$D$33:$D$776,СВЦЭМ!$A$33:$A$776,$A174,СВЦЭМ!$B$33:$B$776,V$155)+'СЕТ СН'!$I$14+СВЦЭМ!$D$10+'СЕТ СН'!$I$6-'СЕТ СН'!$I$26</f>
        <v>1369.94628416</v>
      </c>
      <c r="W174" s="36">
        <f>SUMIFS(СВЦЭМ!$D$33:$D$776,СВЦЭМ!$A$33:$A$776,$A174,СВЦЭМ!$B$33:$B$776,W$155)+'СЕТ СН'!$I$14+СВЦЭМ!$D$10+'СЕТ СН'!$I$6-'СЕТ СН'!$I$26</f>
        <v>1359.70930871</v>
      </c>
      <c r="X174" s="36">
        <f>SUMIFS(СВЦЭМ!$D$33:$D$776,СВЦЭМ!$A$33:$A$776,$A174,СВЦЭМ!$B$33:$B$776,X$155)+'СЕТ СН'!$I$14+СВЦЭМ!$D$10+'СЕТ СН'!$I$6-'СЕТ СН'!$I$26</f>
        <v>1351.4663772700001</v>
      </c>
      <c r="Y174" s="36">
        <f>SUMIFS(СВЦЭМ!$D$33:$D$776,СВЦЭМ!$A$33:$A$776,$A174,СВЦЭМ!$B$33:$B$776,Y$155)+'СЕТ СН'!$I$14+СВЦЭМ!$D$10+'СЕТ СН'!$I$6-'СЕТ СН'!$I$26</f>
        <v>1348.3280929100001</v>
      </c>
    </row>
    <row r="175" spans="1:25" ht="15.75" x14ac:dyDescent="0.2">
      <c r="A175" s="35">
        <f t="shared" si="4"/>
        <v>44155</v>
      </c>
      <c r="B175" s="36">
        <f>SUMIFS(СВЦЭМ!$D$33:$D$776,СВЦЭМ!$A$33:$A$776,$A175,СВЦЭМ!$B$33:$B$776,B$155)+'СЕТ СН'!$I$14+СВЦЭМ!$D$10+'СЕТ СН'!$I$6-'СЕТ СН'!$I$26</f>
        <v>1422.53517169</v>
      </c>
      <c r="C175" s="36">
        <f>SUMIFS(СВЦЭМ!$D$33:$D$776,СВЦЭМ!$A$33:$A$776,$A175,СВЦЭМ!$B$33:$B$776,C$155)+'СЕТ СН'!$I$14+СВЦЭМ!$D$10+'СЕТ СН'!$I$6-'СЕТ СН'!$I$26</f>
        <v>1509.9129836299999</v>
      </c>
      <c r="D175" s="36">
        <f>SUMIFS(СВЦЭМ!$D$33:$D$776,СВЦЭМ!$A$33:$A$776,$A175,СВЦЭМ!$B$33:$B$776,D$155)+'СЕТ СН'!$I$14+СВЦЭМ!$D$10+'СЕТ СН'!$I$6-'СЕТ СН'!$I$26</f>
        <v>1556.3655708900001</v>
      </c>
      <c r="E175" s="36">
        <f>SUMIFS(СВЦЭМ!$D$33:$D$776,СВЦЭМ!$A$33:$A$776,$A175,СВЦЭМ!$B$33:$B$776,E$155)+'СЕТ СН'!$I$14+СВЦЭМ!$D$10+'СЕТ СН'!$I$6-'СЕТ СН'!$I$26</f>
        <v>1568.8463204099999</v>
      </c>
      <c r="F175" s="36">
        <f>SUMIFS(СВЦЭМ!$D$33:$D$776,СВЦЭМ!$A$33:$A$776,$A175,СВЦЭМ!$B$33:$B$776,F$155)+'СЕТ СН'!$I$14+СВЦЭМ!$D$10+'СЕТ СН'!$I$6-'СЕТ СН'!$I$26</f>
        <v>1564.28749483</v>
      </c>
      <c r="G175" s="36">
        <f>SUMIFS(СВЦЭМ!$D$33:$D$776,СВЦЭМ!$A$33:$A$776,$A175,СВЦЭМ!$B$33:$B$776,G$155)+'СЕТ СН'!$I$14+СВЦЭМ!$D$10+'СЕТ СН'!$I$6-'СЕТ СН'!$I$26</f>
        <v>1547.5833086900002</v>
      </c>
      <c r="H175" s="36">
        <f>SUMIFS(СВЦЭМ!$D$33:$D$776,СВЦЭМ!$A$33:$A$776,$A175,СВЦЭМ!$B$33:$B$776,H$155)+'СЕТ СН'!$I$14+СВЦЭМ!$D$10+'СЕТ СН'!$I$6-'СЕТ СН'!$I$26</f>
        <v>1502.6403668799999</v>
      </c>
      <c r="I175" s="36">
        <f>SUMIFS(СВЦЭМ!$D$33:$D$776,СВЦЭМ!$A$33:$A$776,$A175,СВЦЭМ!$B$33:$B$776,I$155)+'СЕТ СН'!$I$14+СВЦЭМ!$D$10+'СЕТ СН'!$I$6-'СЕТ СН'!$I$26</f>
        <v>1458.6071023999998</v>
      </c>
      <c r="J175" s="36">
        <f>SUMIFS(СВЦЭМ!$D$33:$D$776,СВЦЭМ!$A$33:$A$776,$A175,СВЦЭМ!$B$33:$B$776,J$155)+'СЕТ СН'!$I$14+СВЦЭМ!$D$10+'СЕТ СН'!$I$6-'СЕТ СН'!$I$26</f>
        <v>1440.76964828</v>
      </c>
      <c r="K175" s="36">
        <f>SUMIFS(СВЦЭМ!$D$33:$D$776,СВЦЭМ!$A$33:$A$776,$A175,СВЦЭМ!$B$33:$B$776,K$155)+'СЕТ СН'!$I$14+СВЦЭМ!$D$10+'СЕТ СН'!$I$6-'СЕТ СН'!$I$26</f>
        <v>1435.94641841</v>
      </c>
      <c r="L175" s="36">
        <f>SUMIFS(СВЦЭМ!$D$33:$D$776,СВЦЭМ!$A$33:$A$776,$A175,СВЦЭМ!$B$33:$B$776,L$155)+'СЕТ СН'!$I$14+СВЦЭМ!$D$10+'СЕТ СН'!$I$6-'СЕТ СН'!$I$26</f>
        <v>1414.3258476000001</v>
      </c>
      <c r="M175" s="36">
        <f>SUMIFS(СВЦЭМ!$D$33:$D$776,СВЦЭМ!$A$33:$A$776,$A175,СВЦЭМ!$B$33:$B$776,M$155)+'СЕТ СН'!$I$14+СВЦЭМ!$D$10+'СЕТ СН'!$I$6-'СЕТ СН'!$I$26</f>
        <v>1366.2827766299999</v>
      </c>
      <c r="N175" s="36">
        <f>SUMIFS(СВЦЭМ!$D$33:$D$776,СВЦЭМ!$A$33:$A$776,$A175,СВЦЭМ!$B$33:$B$776,N$155)+'СЕТ СН'!$I$14+СВЦЭМ!$D$10+'СЕТ СН'!$I$6-'СЕТ СН'!$I$26</f>
        <v>1353.93955439</v>
      </c>
      <c r="O175" s="36">
        <f>SUMIFS(СВЦЭМ!$D$33:$D$776,СВЦЭМ!$A$33:$A$776,$A175,СВЦЭМ!$B$33:$B$776,O$155)+'СЕТ СН'!$I$14+СВЦЭМ!$D$10+'СЕТ СН'!$I$6-'СЕТ СН'!$I$26</f>
        <v>1357.6962518400001</v>
      </c>
      <c r="P175" s="36">
        <f>SUMIFS(СВЦЭМ!$D$33:$D$776,СВЦЭМ!$A$33:$A$776,$A175,СВЦЭМ!$B$33:$B$776,P$155)+'СЕТ СН'!$I$14+СВЦЭМ!$D$10+'СЕТ СН'!$I$6-'СЕТ СН'!$I$26</f>
        <v>1364.90021604</v>
      </c>
      <c r="Q175" s="36">
        <f>SUMIFS(СВЦЭМ!$D$33:$D$776,СВЦЭМ!$A$33:$A$776,$A175,СВЦЭМ!$B$33:$B$776,Q$155)+'СЕТ СН'!$I$14+СВЦЭМ!$D$10+'СЕТ СН'!$I$6-'СЕТ СН'!$I$26</f>
        <v>1364.8598656099998</v>
      </c>
      <c r="R175" s="36">
        <f>SUMIFS(СВЦЭМ!$D$33:$D$776,СВЦЭМ!$A$33:$A$776,$A175,СВЦЭМ!$B$33:$B$776,R$155)+'СЕТ СН'!$I$14+СВЦЭМ!$D$10+'СЕТ СН'!$I$6-'СЕТ СН'!$I$26</f>
        <v>1357.8365623300001</v>
      </c>
      <c r="S175" s="36">
        <f>SUMIFS(СВЦЭМ!$D$33:$D$776,СВЦЭМ!$A$33:$A$776,$A175,СВЦЭМ!$B$33:$B$776,S$155)+'СЕТ СН'!$I$14+СВЦЭМ!$D$10+'СЕТ СН'!$I$6-'СЕТ СН'!$I$26</f>
        <v>1327.61224591</v>
      </c>
      <c r="T175" s="36">
        <f>SUMIFS(СВЦЭМ!$D$33:$D$776,СВЦЭМ!$A$33:$A$776,$A175,СВЦЭМ!$B$33:$B$776,T$155)+'СЕТ СН'!$I$14+СВЦЭМ!$D$10+'СЕТ СН'!$I$6-'СЕТ СН'!$I$26</f>
        <v>1314.5363636899999</v>
      </c>
      <c r="U175" s="36">
        <f>SUMIFS(СВЦЭМ!$D$33:$D$776,СВЦЭМ!$A$33:$A$776,$A175,СВЦЭМ!$B$33:$B$776,U$155)+'СЕТ СН'!$I$14+СВЦЭМ!$D$10+'СЕТ СН'!$I$6-'СЕТ СН'!$I$26</f>
        <v>1319.6229676299999</v>
      </c>
      <c r="V175" s="36">
        <f>SUMIFS(СВЦЭМ!$D$33:$D$776,СВЦЭМ!$A$33:$A$776,$A175,СВЦЭМ!$B$33:$B$776,V$155)+'СЕТ СН'!$I$14+СВЦЭМ!$D$10+'СЕТ СН'!$I$6-'СЕТ СН'!$I$26</f>
        <v>1327.5208804199999</v>
      </c>
      <c r="W175" s="36">
        <f>SUMIFS(СВЦЭМ!$D$33:$D$776,СВЦЭМ!$A$33:$A$776,$A175,СВЦЭМ!$B$33:$B$776,W$155)+'СЕТ СН'!$I$14+СВЦЭМ!$D$10+'СЕТ СН'!$I$6-'СЕТ СН'!$I$26</f>
        <v>1338.04567389</v>
      </c>
      <c r="X175" s="36">
        <f>SUMIFS(СВЦЭМ!$D$33:$D$776,СВЦЭМ!$A$33:$A$776,$A175,СВЦЭМ!$B$33:$B$776,X$155)+'СЕТ СН'!$I$14+СВЦЭМ!$D$10+'СЕТ СН'!$I$6-'СЕТ СН'!$I$26</f>
        <v>1337.82988985</v>
      </c>
      <c r="Y175" s="36">
        <f>SUMIFS(СВЦЭМ!$D$33:$D$776,СВЦЭМ!$A$33:$A$776,$A175,СВЦЭМ!$B$33:$B$776,Y$155)+'СЕТ СН'!$I$14+СВЦЭМ!$D$10+'СЕТ СН'!$I$6-'СЕТ СН'!$I$26</f>
        <v>1353.5488213399999</v>
      </c>
    </row>
    <row r="176" spans="1:25" ht="15.75" x14ac:dyDescent="0.2">
      <c r="A176" s="35">
        <f t="shared" si="4"/>
        <v>44156</v>
      </c>
      <c r="B176" s="36">
        <f>SUMIFS(СВЦЭМ!$D$33:$D$776,СВЦЭМ!$A$33:$A$776,$A176,СВЦЭМ!$B$33:$B$776,B$155)+'СЕТ СН'!$I$14+СВЦЭМ!$D$10+'СЕТ СН'!$I$6-'СЕТ СН'!$I$26</f>
        <v>1438.77548183</v>
      </c>
      <c r="C176" s="36">
        <f>SUMIFS(СВЦЭМ!$D$33:$D$776,СВЦЭМ!$A$33:$A$776,$A176,СВЦЭМ!$B$33:$B$776,C$155)+'СЕТ СН'!$I$14+СВЦЭМ!$D$10+'СЕТ СН'!$I$6-'СЕТ СН'!$I$26</f>
        <v>1488.9850326599999</v>
      </c>
      <c r="D176" s="36">
        <f>SUMIFS(СВЦЭМ!$D$33:$D$776,СВЦЭМ!$A$33:$A$776,$A176,СВЦЭМ!$B$33:$B$776,D$155)+'СЕТ СН'!$I$14+СВЦЭМ!$D$10+'СЕТ СН'!$I$6-'СЕТ СН'!$I$26</f>
        <v>1541.3927816199998</v>
      </c>
      <c r="E176" s="36">
        <f>SUMIFS(СВЦЭМ!$D$33:$D$776,СВЦЭМ!$A$33:$A$776,$A176,СВЦЭМ!$B$33:$B$776,E$155)+'СЕТ СН'!$I$14+СВЦЭМ!$D$10+'СЕТ СН'!$I$6-'СЕТ СН'!$I$26</f>
        <v>1545.5420123399999</v>
      </c>
      <c r="F176" s="36">
        <f>SUMIFS(СВЦЭМ!$D$33:$D$776,СВЦЭМ!$A$33:$A$776,$A176,СВЦЭМ!$B$33:$B$776,F$155)+'СЕТ СН'!$I$14+СВЦЭМ!$D$10+'СЕТ СН'!$I$6-'СЕТ СН'!$I$26</f>
        <v>1542.9275149300001</v>
      </c>
      <c r="G176" s="36">
        <f>SUMIFS(СВЦЭМ!$D$33:$D$776,СВЦЭМ!$A$33:$A$776,$A176,СВЦЭМ!$B$33:$B$776,G$155)+'СЕТ СН'!$I$14+СВЦЭМ!$D$10+'СЕТ СН'!$I$6-'СЕТ СН'!$I$26</f>
        <v>1528.63794091</v>
      </c>
      <c r="H176" s="36">
        <f>SUMIFS(СВЦЭМ!$D$33:$D$776,СВЦЭМ!$A$33:$A$776,$A176,СВЦЭМ!$B$33:$B$776,H$155)+'СЕТ СН'!$I$14+СВЦЭМ!$D$10+'СЕТ СН'!$I$6-'СЕТ СН'!$I$26</f>
        <v>1512.9873084799999</v>
      </c>
      <c r="I176" s="36">
        <f>SUMIFS(СВЦЭМ!$D$33:$D$776,СВЦЭМ!$A$33:$A$776,$A176,СВЦЭМ!$B$33:$B$776,I$155)+'СЕТ СН'!$I$14+СВЦЭМ!$D$10+'СЕТ СН'!$I$6-'СЕТ СН'!$I$26</f>
        <v>1480.21324441</v>
      </c>
      <c r="J176" s="36">
        <f>SUMIFS(СВЦЭМ!$D$33:$D$776,СВЦЭМ!$A$33:$A$776,$A176,СВЦЭМ!$B$33:$B$776,J$155)+'СЕТ СН'!$I$14+СВЦЭМ!$D$10+'СЕТ СН'!$I$6-'СЕТ СН'!$I$26</f>
        <v>1445.1858655599999</v>
      </c>
      <c r="K176" s="36">
        <f>SUMIFS(СВЦЭМ!$D$33:$D$776,СВЦЭМ!$A$33:$A$776,$A176,СВЦЭМ!$B$33:$B$776,K$155)+'СЕТ СН'!$I$14+СВЦЭМ!$D$10+'СЕТ СН'!$I$6-'СЕТ СН'!$I$26</f>
        <v>1416.2778746199999</v>
      </c>
      <c r="L176" s="36">
        <f>SUMIFS(СВЦЭМ!$D$33:$D$776,СВЦЭМ!$A$33:$A$776,$A176,СВЦЭМ!$B$33:$B$776,L$155)+'СЕТ СН'!$I$14+СВЦЭМ!$D$10+'СЕТ СН'!$I$6-'СЕТ СН'!$I$26</f>
        <v>1370.0567074000001</v>
      </c>
      <c r="M176" s="36">
        <f>SUMIFS(СВЦЭМ!$D$33:$D$776,СВЦЭМ!$A$33:$A$776,$A176,СВЦЭМ!$B$33:$B$776,M$155)+'СЕТ СН'!$I$14+СВЦЭМ!$D$10+'СЕТ СН'!$I$6-'СЕТ СН'!$I$26</f>
        <v>1331.0243083099999</v>
      </c>
      <c r="N176" s="36">
        <f>SUMIFS(СВЦЭМ!$D$33:$D$776,СВЦЭМ!$A$33:$A$776,$A176,СВЦЭМ!$B$33:$B$776,N$155)+'СЕТ СН'!$I$14+СВЦЭМ!$D$10+'СЕТ СН'!$I$6-'СЕТ СН'!$I$26</f>
        <v>1321.5275839699998</v>
      </c>
      <c r="O176" s="36">
        <f>SUMIFS(СВЦЭМ!$D$33:$D$776,СВЦЭМ!$A$33:$A$776,$A176,СВЦЭМ!$B$33:$B$776,O$155)+'СЕТ СН'!$I$14+СВЦЭМ!$D$10+'СЕТ СН'!$I$6-'СЕТ СН'!$I$26</f>
        <v>1326.4715655599998</v>
      </c>
      <c r="P176" s="36">
        <f>SUMIFS(СВЦЭМ!$D$33:$D$776,СВЦЭМ!$A$33:$A$776,$A176,СВЦЭМ!$B$33:$B$776,P$155)+'СЕТ СН'!$I$14+СВЦЭМ!$D$10+'СЕТ СН'!$I$6-'СЕТ СН'!$I$26</f>
        <v>1336.7516570499999</v>
      </c>
      <c r="Q176" s="36">
        <f>SUMIFS(СВЦЭМ!$D$33:$D$776,СВЦЭМ!$A$33:$A$776,$A176,СВЦЭМ!$B$33:$B$776,Q$155)+'СЕТ СН'!$I$14+СВЦЭМ!$D$10+'СЕТ СН'!$I$6-'СЕТ СН'!$I$26</f>
        <v>1324.75167401</v>
      </c>
      <c r="R176" s="36">
        <f>SUMIFS(СВЦЭМ!$D$33:$D$776,СВЦЭМ!$A$33:$A$776,$A176,СВЦЭМ!$B$33:$B$776,R$155)+'СЕТ СН'!$I$14+СВЦЭМ!$D$10+'СЕТ СН'!$I$6-'СЕТ СН'!$I$26</f>
        <v>1316.3771723999998</v>
      </c>
      <c r="S176" s="36">
        <f>SUMIFS(СВЦЭМ!$D$33:$D$776,СВЦЭМ!$A$33:$A$776,$A176,СВЦЭМ!$B$33:$B$776,S$155)+'СЕТ СН'!$I$14+СВЦЭМ!$D$10+'СЕТ СН'!$I$6-'СЕТ СН'!$I$26</f>
        <v>1291.13080605</v>
      </c>
      <c r="T176" s="36">
        <f>SUMIFS(СВЦЭМ!$D$33:$D$776,СВЦЭМ!$A$33:$A$776,$A176,СВЦЭМ!$B$33:$B$776,T$155)+'СЕТ СН'!$I$14+СВЦЭМ!$D$10+'СЕТ СН'!$I$6-'СЕТ СН'!$I$26</f>
        <v>1290.50401992</v>
      </c>
      <c r="U176" s="36">
        <f>SUMIFS(СВЦЭМ!$D$33:$D$776,СВЦЭМ!$A$33:$A$776,$A176,СВЦЭМ!$B$33:$B$776,U$155)+'СЕТ СН'!$I$14+СВЦЭМ!$D$10+'СЕТ СН'!$I$6-'СЕТ СН'!$I$26</f>
        <v>1289.94275999</v>
      </c>
      <c r="V176" s="36">
        <f>SUMIFS(СВЦЭМ!$D$33:$D$776,СВЦЭМ!$A$33:$A$776,$A176,СВЦЭМ!$B$33:$B$776,V$155)+'СЕТ СН'!$I$14+СВЦЭМ!$D$10+'СЕТ СН'!$I$6-'СЕТ СН'!$I$26</f>
        <v>1296.53755458</v>
      </c>
      <c r="W176" s="36">
        <f>SUMIFS(СВЦЭМ!$D$33:$D$776,СВЦЭМ!$A$33:$A$776,$A176,СВЦЭМ!$B$33:$B$776,W$155)+'СЕТ СН'!$I$14+СВЦЭМ!$D$10+'СЕТ СН'!$I$6-'СЕТ СН'!$I$26</f>
        <v>1310.4528284200001</v>
      </c>
      <c r="X176" s="36">
        <f>SUMIFS(СВЦЭМ!$D$33:$D$776,СВЦЭМ!$A$33:$A$776,$A176,СВЦЭМ!$B$33:$B$776,X$155)+'СЕТ СН'!$I$14+СВЦЭМ!$D$10+'СЕТ СН'!$I$6-'СЕТ СН'!$I$26</f>
        <v>1329.3062067199999</v>
      </c>
      <c r="Y176" s="36">
        <f>SUMIFS(СВЦЭМ!$D$33:$D$776,СВЦЭМ!$A$33:$A$776,$A176,СВЦЭМ!$B$33:$B$776,Y$155)+'СЕТ СН'!$I$14+СВЦЭМ!$D$10+'СЕТ СН'!$I$6-'СЕТ СН'!$I$26</f>
        <v>1364.4226536900001</v>
      </c>
    </row>
    <row r="177" spans="1:27" ht="15.75" x14ac:dyDescent="0.2">
      <c r="A177" s="35">
        <f t="shared" si="4"/>
        <v>44157</v>
      </c>
      <c r="B177" s="36">
        <f>SUMIFS(СВЦЭМ!$D$33:$D$776,СВЦЭМ!$A$33:$A$776,$A177,СВЦЭМ!$B$33:$B$776,B$155)+'СЕТ СН'!$I$14+СВЦЭМ!$D$10+'СЕТ СН'!$I$6-'СЕТ СН'!$I$26</f>
        <v>1408.61509099</v>
      </c>
      <c r="C177" s="36">
        <f>SUMIFS(СВЦЭМ!$D$33:$D$776,СВЦЭМ!$A$33:$A$776,$A177,СВЦЭМ!$B$33:$B$776,C$155)+'СЕТ СН'!$I$14+СВЦЭМ!$D$10+'СЕТ СН'!$I$6-'СЕТ СН'!$I$26</f>
        <v>1491.60747184</v>
      </c>
      <c r="D177" s="36">
        <f>SUMIFS(СВЦЭМ!$D$33:$D$776,СВЦЭМ!$A$33:$A$776,$A177,СВЦЭМ!$B$33:$B$776,D$155)+'СЕТ СН'!$I$14+СВЦЭМ!$D$10+'СЕТ СН'!$I$6-'СЕТ СН'!$I$26</f>
        <v>1544.87901225</v>
      </c>
      <c r="E177" s="36">
        <f>SUMIFS(СВЦЭМ!$D$33:$D$776,СВЦЭМ!$A$33:$A$776,$A177,СВЦЭМ!$B$33:$B$776,E$155)+'СЕТ СН'!$I$14+СВЦЭМ!$D$10+'СЕТ СН'!$I$6-'СЕТ СН'!$I$26</f>
        <v>1550.7532498300002</v>
      </c>
      <c r="F177" s="36">
        <f>SUMIFS(СВЦЭМ!$D$33:$D$776,СВЦЭМ!$A$33:$A$776,$A177,СВЦЭМ!$B$33:$B$776,F$155)+'СЕТ СН'!$I$14+СВЦЭМ!$D$10+'СЕТ СН'!$I$6-'СЕТ СН'!$I$26</f>
        <v>1549.0374769700002</v>
      </c>
      <c r="G177" s="36">
        <f>SUMIFS(СВЦЭМ!$D$33:$D$776,СВЦЭМ!$A$33:$A$776,$A177,СВЦЭМ!$B$33:$B$776,G$155)+'СЕТ СН'!$I$14+СВЦЭМ!$D$10+'СЕТ СН'!$I$6-'СЕТ СН'!$I$26</f>
        <v>1538.4027548499998</v>
      </c>
      <c r="H177" s="36">
        <f>SUMIFS(СВЦЭМ!$D$33:$D$776,СВЦЭМ!$A$33:$A$776,$A177,СВЦЭМ!$B$33:$B$776,H$155)+'СЕТ СН'!$I$14+СВЦЭМ!$D$10+'СЕТ СН'!$I$6-'СЕТ СН'!$I$26</f>
        <v>1518.8370571299999</v>
      </c>
      <c r="I177" s="36">
        <f>SUMIFS(СВЦЭМ!$D$33:$D$776,СВЦЭМ!$A$33:$A$776,$A177,СВЦЭМ!$B$33:$B$776,I$155)+'СЕТ СН'!$I$14+СВЦЭМ!$D$10+'СЕТ СН'!$I$6-'СЕТ СН'!$I$26</f>
        <v>1491.89902562</v>
      </c>
      <c r="J177" s="36">
        <f>SUMIFS(СВЦЭМ!$D$33:$D$776,СВЦЭМ!$A$33:$A$776,$A177,СВЦЭМ!$B$33:$B$776,J$155)+'СЕТ СН'!$I$14+СВЦЭМ!$D$10+'СЕТ СН'!$I$6-'СЕТ СН'!$I$26</f>
        <v>1458.88415263</v>
      </c>
      <c r="K177" s="36">
        <f>SUMIFS(СВЦЭМ!$D$33:$D$776,СВЦЭМ!$A$33:$A$776,$A177,СВЦЭМ!$B$33:$B$776,K$155)+'СЕТ СН'!$I$14+СВЦЭМ!$D$10+'СЕТ СН'!$I$6-'СЕТ СН'!$I$26</f>
        <v>1438.5880869499999</v>
      </c>
      <c r="L177" s="36">
        <f>SUMIFS(СВЦЭМ!$D$33:$D$776,СВЦЭМ!$A$33:$A$776,$A177,СВЦЭМ!$B$33:$B$776,L$155)+'СЕТ СН'!$I$14+СВЦЭМ!$D$10+'СЕТ СН'!$I$6-'СЕТ СН'!$I$26</f>
        <v>1391.5130217400001</v>
      </c>
      <c r="M177" s="36">
        <f>SUMIFS(СВЦЭМ!$D$33:$D$776,СВЦЭМ!$A$33:$A$776,$A177,СВЦЭМ!$B$33:$B$776,M$155)+'СЕТ СН'!$I$14+СВЦЭМ!$D$10+'СЕТ СН'!$I$6-'СЕТ СН'!$I$26</f>
        <v>1337.7378099</v>
      </c>
      <c r="N177" s="36">
        <f>SUMIFS(СВЦЭМ!$D$33:$D$776,СВЦЭМ!$A$33:$A$776,$A177,СВЦЭМ!$B$33:$B$776,N$155)+'СЕТ СН'!$I$14+СВЦЭМ!$D$10+'СЕТ СН'!$I$6-'СЕТ СН'!$I$26</f>
        <v>1332.54423243</v>
      </c>
      <c r="O177" s="36">
        <f>SUMIFS(СВЦЭМ!$D$33:$D$776,СВЦЭМ!$A$33:$A$776,$A177,СВЦЭМ!$B$33:$B$776,O$155)+'СЕТ СН'!$I$14+СВЦЭМ!$D$10+'СЕТ СН'!$I$6-'СЕТ СН'!$I$26</f>
        <v>1341.2378117799999</v>
      </c>
      <c r="P177" s="36">
        <f>SUMIFS(СВЦЭМ!$D$33:$D$776,СВЦЭМ!$A$33:$A$776,$A177,СВЦЭМ!$B$33:$B$776,P$155)+'СЕТ СН'!$I$14+СВЦЭМ!$D$10+'СЕТ СН'!$I$6-'СЕТ СН'!$I$26</f>
        <v>1344.30174614</v>
      </c>
      <c r="Q177" s="36">
        <f>SUMIFS(СВЦЭМ!$D$33:$D$776,СВЦЭМ!$A$33:$A$776,$A177,СВЦЭМ!$B$33:$B$776,Q$155)+'СЕТ СН'!$I$14+СВЦЭМ!$D$10+'СЕТ СН'!$I$6-'СЕТ СН'!$I$26</f>
        <v>1340.7955585899999</v>
      </c>
      <c r="R177" s="36">
        <f>SUMIFS(СВЦЭМ!$D$33:$D$776,СВЦЭМ!$A$33:$A$776,$A177,СВЦЭМ!$B$33:$B$776,R$155)+'СЕТ СН'!$I$14+СВЦЭМ!$D$10+'СЕТ СН'!$I$6-'СЕТ СН'!$I$26</f>
        <v>1336.5528407199999</v>
      </c>
      <c r="S177" s="36">
        <f>SUMIFS(СВЦЭМ!$D$33:$D$776,СВЦЭМ!$A$33:$A$776,$A177,СВЦЭМ!$B$33:$B$776,S$155)+'СЕТ СН'!$I$14+СВЦЭМ!$D$10+'СЕТ СН'!$I$6-'СЕТ СН'!$I$26</f>
        <v>1328.85791565</v>
      </c>
      <c r="T177" s="36">
        <f>SUMIFS(СВЦЭМ!$D$33:$D$776,СВЦЭМ!$A$33:$A$776,$A177,СВЦЭМ!$B$33:$B$776,T$155)+'СЕТ СН'!$I$14+СВЦЭМ!$D$10+'СЕТ СН'!$I$6-'СЕТ СН'!$I$26</f>
        <v>1292.4899809599999</v>
      </c>
      <c r="U177" s="36">
        <f>SUMIFS(СВЦЭМ!$D$33:$D$776,СВЦЭМ!$A$33:$A$776,$A177,СВЦЭМ!$B$33:$B$776,U$155)+'СЕТ СН'!$I$14+СВЦЭМ!$D$10+'СЕТ СН'!$I$6-'СЕТ СН'!$I$26</f>
        <v>1292.8069103399998</v>
      </c>
      <c r="V177" s="36">
        <f>SUMIFS(СВЦЭМ!$D$33:$D$776,СВЦЭМ!$A$33:$A$776,$A177,СВЦЭМ!$B$33:$B$776,V$155)+'СЕТ СН'!$I$14+СВЦЭМ!$D$10+'СЕТ СН'!$I$6-'СЕТ СН'!$I$26</f>
        <v>1298.2501094899999</v>
      </c>
      <c r="W177" s="36">
        <f>SUMIFS(СВЦЭМ!$D$33:$D$776,СВЦЭМ!$A$33:$A$776,$A177,СВЦЭМ!$B$33:$B$776,W$155)+'СЕТ СН'!$I$14+СВЦЭМ!$D$10+'СЕТ СН'!$I$6-'СЕТ СН'!$I$26</f>
        <v>1329.12129394</v>
      </c>
      <c r="X177" s="36">
        <f>SUMIFS(СВЦЭМ!$D$33:$D$776,СВЦЭМ!$A$33:$A$776,$A177,СВЦЭМ!$B$33:$B$776,X$155)+'СЕТ СН'!$I$14+СВЦЭМ!$D$10+'СЕТ СН'!$I$6-'СЕТ СН'!$I$26</f>
        <v>1344.42289738</v>
      </c>
      <c r="Y177" s="36">
        <f>SUMIFS(СВЦЭМ!$D$33:$D$776,СВЦЭМ!$A$33:$A$776,$A177,СВЦЭМ!$B$33:$B$776,Y$155)+'СЕТ СН'!$I$14+СВЦЭМ!$D$10+'СЕТ СН'!$I$6-'СЕТ СН'!$I$26</f>
        <v>1367.2237726399999</v>
      </c>
    </row>
    <row r="178" spans="1:27" ht="15.75" x14ac:dyDescent="0.2">
      <c r="A178" s="35">
        <f t="shared" si="4"/>
        <v>44158</v>
      </c>
      <c r="B178" s="36">
        <f>SUMIFS(СВЦЭМ!$D$33:$D$776,СВЦЭМ!$A$33:$A$776,$A178,СВЦЭМ!$B$33:$B$776,B$155)+'СЕТ СН'!$I$14+СВЦЭМ!$D$10+'СЕТ СН'!$I$6-'СЕТ СН'!$I$26</f>
        <v>1378.8126867799999</v>
      </c>
      <c r="C178" s="36">
        <f>SUMIFS(СВЦЭМ!$D$33:$D$776,СВЦЭМ!$A$33:$A$776,$A178,СВЦЭМ!$B$33:$B$776,C$155)+'СЕТ СН'!$I$14+СВЦЭМ!$D$10+'СЕТ СН'!$I$6-'СЕТ СН'!$I$26</f>
        <v>1427.5125359200001</v>
      </c>
      <c r="D178" s="36">
        <f>SUMIFS(СВЦЭМ!$D$33:$D$776,СВЦЭМ!$A$33:$A$776,$A178,СВЦЭМ!$B$33:$B$776,D$155)+'СЕТ СН'!$I$14+СВЦЭМ!$D$10+'СЕТ СН'!$I$6-'СЕТ СН'!$I$26</f>
        <v>1466.89237695</v>
      </c>
      <c r="E178" s="36">
        <f>SUMIFS(СВЦЭМ!$D$33:$D$776,СВЦЭМ!$A$33:$A$776,$A178,СВЦЭМ!$B$33:$B$776,E$155)+'СЕТ СН'!$I$14+СВЦЭМ!$D$10+'СЕТ СН'!$I$6-'СЕТ СН'!$I$26</f>
        <v>1470.3476044700001</v>
      </c>
      <c r="F178" s="36">
        <f>SUMIFS(СВЦЭМ!$D$33:$D$776,СВЦЭМ!$A$33:$A$776,$A178,СВЦЭМ!$B$33:$B$776,F$155)+'СЕТ СН'!$I$14+СВЦЭМ!$D$10+'СЕТ СН'!$I$6-'СЕТ СН'!$I$26</f>
        <v>1467.8798942799999</v>
      </c>
      <c r="G178" s="36">
        <f>SUMIFS(СВЦЭМ!$D$33:$D$776,СВЦЭМ!$A$33:$A$776,$A178,СВЦЭМ!$B$33:$B$776,G$155)+'СЕТ СН'!$I$14+СВЦЭМ!$D$10+'СЕТ СН'!$I$6-'СЕТ СН'!$I$26</f>
        <v>1467.77379148</v>
      </c>
      <c r="H178" s="36">
        <f>SUMIFS(СВЦЭМ!$D$33:$D$776,СВЦЭМ!$A$33:$A$776,$A178,СВЦЭМ!$B$33:$B$776,H$155)+'СЕТ СН'!$I$14+СВЦЭМ!$D$10+'СЕТ СН'!$I$6-'СЕТ СН'!$I$26</f>
        <v>1470.0604779400001</v>
      </c>
      <c r="I178" s="36">
        <f>SUMIFS(СВЦЭМ!$D$33:$D$776,СВЦЭМ!$A$33:$A$776,$A178,СВЦЭМ!$B$33:$B$776,I$155)+'СЕТ СН'!$I$14+СВЦЭМ!$D$10+'СЕТ СН'!$I$6-'СЕТ СН'!$I$26</f>
        <v>1458.92902635</v>
      </c>
      <c r="J178" s="36">
        <f>SUMIFS(СВЦЭМ!$D$33:$D$776,СВЦЭМ!$A$33:$A$776,$A178,СВЦЭМ!$B$33:$B$776,J$155)+'СЕТ СН'!$I$14+СВЦЭМ!$D$10+'СЕТ СН'!$I$6-'СЕТ СН'!$I$26</f>
        <v>1449.6135659900001</v>
      </c>
      <c r="K178" s="36">
        <f>SUMIFS(СВЦЭМ!$D$33:$D$776,СВЦЭМ!$A$33:$A$776,$A178,СВЦЭМ!$B$33:$B$776,K$155)+'СЕТ СН'!$I$14+СВЦЭМ!$D$10+'СЕТ СН'!$I$6-'СЕТ СН'!$I$26</f>
        <v>1467.9736180499999</v>
      </c>
      <c r="L178" s="36">
        <f>SUMIFS(СВЦЭМ!$D$33:$D$776,СВЦЭМ!$A$33:$A$776,$A178,СВЦЭМ!$B$33:$B$776,L$155)+'СЕТ СН'!$I$14+СВЦЭМ!$D$10+'СЕТ СН'!$I$6-'СЕТ СН'!$I$26</f>
        <v>1442.00570948</v>
      </c>
      <c r="M178" s="36">
        <f>SUMIFS(СВЦЭМ!$D$33:$D$776,СВЦЭМ!$A$33:$A$776,$A178,СВЦЭМ!$B$33:$B$776,M$155)+'СЕТ СН'!$I$14+СВЦЭМ!$D$10+'СЕТ СН'!$I$6-'СЕТ СН'!$I$26</f>
        <v>1389.2723902399998</v>
      </c>
      <c r="N178" s="36">
        <f>SUMIFS(СВЦЭМ!$D$33:$D$776,СВЦЭМ!$A$33:$A$776,$A178,СВЦЭМ!$B$33:$B$776,N$155)+'СЕТ СН'!$I$14+СВЦЭМ!$D$10+'СЕТ СН'!$I$6-'СЕТ СН'!$I$26</f>
        <v>1369.4068652699998</v>
      </c>
      <c r="O178" s="36">
        <f>SUMIFS(СВЦЭМ!$D$33:$D$776,СВЦЭМ!$A$33:$A$776,$A178,СВЦЭМ!$B$33:$B$776,O$155)+'СЕТ СН'!$I$14+СВЦЭМ!$D$10+'СЕТ СН'!$I$6-'СЕТ СН'!$I$26</f>
        <v>1378.7983581899998</v>
      </c>
      <c r="P178" s="36">
        <f>SUMIFS(СВЦЭМ!$D$33:$D$776,СВЦЭМ!$A$33:$A$776,$A178,СВЦЭМ!$B$33:$B$776,P$155)+'СЕТ СН'!$I$14+СВЦЭМ!$D$10+'СЕТ СН'!$I$6-'СЕТ СН'!$I$26</f>
        <v>1381.8312749199999</v>
      </c>
      <c r="Q178" s="36">
        <f>SUMIFS(СВЦЭМ!$D$33:$D$776,СВЦЭМ!$A$33:$A$776,$A178,СВЦЭМ!$B$33:$B$776,Q$155)+'СЕТ СН'!$I$14+СВЦЭМ!$D$10+'СЕТ СН'!$I$6-'СЕТ СН'!$I$26</f>
        <v>1382.2276272700001</v>
      </c>
      <c r="R178" s="36">
        <f>SUMIFS(СВЦЭМ!$D$33:$D$776,СВЦЭМ!$A$33:$A$776,$A178,СВЦЭМ!$B$33:$B$776,R$155)+'СЕТ СН'!$I$14+СВЦЭМ!$D$10+'СЕТ СН'!$I$6-'СЕТ СН'!$I$26</f>
        <v>1370.6065756799999</v>
      </c>
      <c r="S178" s="36">
        <f>SUMIFS(СВЦЭМ!$D$33:$D$776,СВЦЭМ!$A$33:$A$776,$A178,СВЦЭМ!$B$33:$B$776,S$155)+'СЕТ СН'!$I$14+СВЦЭМ!$D$10+'СЕТ СН'!$I$6-'СЕТ СН'!$I$26</f>
        <v>1355.4255641499999</v>
      </c>
      <c r="T178" s="36">
        <f>SUMIFS(СВЦЭМ!$D$33:$D$776,СВЦЭМ!$A$33:$A$776,$A178,СВЦЭМ!$B$33:$B$776,T$155)+'СЕТ СН'!$I$14+СВЦЭМ!$D$10+'СЕТ СН'!$I$6-'СЕТ СН'!$I$26</f>
        <v>1341.8416622099999</v>
      </c>
      <c r="U178" s="36">
        <f>SUMIFS(СВЦЭМ!$D$33:$D$776,СВЦЭМ!$A$33:$A$776,$A178,СВЦЭМ!$B$33:$B$776,U$155)+'СЕТ СН'!$I$14+СВЦЭМ!$D$10+'СЕТ СН'!$I$6-'СЕТ СН'!$I$26</f>
        <v>1338.09756311</v>
      </c>
      <c r="V178" s="36">
        <f>SUMIFS(СВЦЭМ!$D$33:$D$776,СВЦЭМ!$A$33:$A$776,$A178,СВЦЭМ!$B$33:$B$776,V$155)+'СЕТ СН'!$I$14+СВЦЭМ!$D$10+'СЕТ СН'!$I$6-'СЕТ СН'!$I$26</f>
        <v>1349.19707393</v>
      </c>
      <c r="W178" s="36">
        <f>SUMIFS(СВЦЭМ!$D$33:$D$776,СВЦЭМ!$A$33:$A$776,$A178,СВЦЭМ!$B$33:$B$776,W$155)+'СЕТ СН'!$I$14+СВЦЭМ!$D$10+'СЕТ СН'!$I$6-'СЕТ СН'!$I$26</f>
        <v>1362.1476702300001</v>
      </c>
      <c r="X178" s="36">
        <f>SUMIFS(СВЦЭМ!$D$33:$D$776,СВЦЭМ!$A$33:$A$776,$A178,СВЦЭМ!$B$33:$B$776,X$155)+'СЕТ СН'!$I$14+СВЦЭМ!$D$10+'СЕТ СН'!$I$6-'СЕТ СН'!$I$26</f>
        <v>1355.9421534399999</v>
      </c>
      <c r="Y178" s="36">
        <f>SUMIFS(СВЦЭМ!$D$33:$D$776,СВЦЭМ!$A$33:$A$776,$A178,СВЦЭМ!$B$33:$B$776,Y$155)+'СЕТ СН'!$I$14+СВЦЭМ!$D$10+'СЕТ СН'!$I$6-'СЕТ СН'!$I$26</f>
        <v>1375.3702315999999</v>
      </c>
    </row>
    <row r="179" spans="1:27" ht="15.75" x14ac:dyDescent="0.2">
      <c r="A179" s="35">
        <f t="shared" si="4"/>
        <v>44159</v>
      </c>
      <c r="B179" s="36">
        <f>SUMIFS(СВЦЭМ!$D$33:$D$776,СВЦЭМ!$A$33:$A$776,$A179,СВЦЭМ!$B$33:$B$776,B$155)+'СЕТ СН'!$I$14+СВЦЭМ!$D$10+'СЕТ СН'!$I$6-'СЕТ СН'!$I$26</f>
        <v>1390.0848834799999</v>
      </c>
      <c r="C179" s="36">
        <f>SUMIFS(СВЦЭМ!$D$33:$D$776,СВЦЭМ!$A$33:$A$776,$A179,СВЦЭМ!$B$33:$B$776,C$155)+'СЕТ СН'!$I$14+СВЦЭМ!$D$10+'СЕТ СН'!$I$6-'СЕТ СН'!$I$26</f>
        <v>1473.8547622900001</v>
      </c>
      <c r="D179" s="36">
        <f>SUMIFS(СВЦЭМ!$D$33:$D$776,СВЦЭМ!$A$33:$A$776,$A179,СВЦЭМ!$B$33:$B$776,D$155)+'СЕТ СН'!$I$14+СВЦЭМ!$D$10+'СЕТ СН'!$I$6-'СЕТ СН'!$I$26</f>
        <v>1532.8444027300002</v>
      </c>
      <c r="E179" s="36">
        <f>SUMIFS(СВЦЭМ!$D$33:$D$776,СВЦЭМ!$A$33:$A$776,$A179,СВЦЭМ!$B$33:$B$776,E$155)+'СЕТ СН'!$I$14+СВЦЭМ!$D$10+'СЕТ СН'!$I$6-'СЕТ СН'!$I$26</f>
        <v>1550.9761363100001</v>
      </c>
      <c r="F179" s="36">
        <f>SUMIFS(СВЦЭМ!$D$33:$D$776,СВЦЭМ!$A$33:$A$776,$A179,СВЦЭМ!$B$33:$B$776,F$155)+'СЕТ СН'!$I$14+СВЦЭМ!$D$10+'СЕТ СН'!$I$6-'СЕТ СН'!$I$26</f>
        <v>1549.44986647</v>
      </c>
      <c r="G179" s="36">
        <f>SUMIFS(СВЦЭМ!$D$33:$D$776,СВЦЭМ!$A$33:$A$776,$A179,СВЦЭМ!$B$33:$B$776,G$155)+'СЕТ СН'!$I$14+СВЦЭМ!$D$10+'СЕТ СН'!$I$6-'СЕТ СН'!$I$26</f>
        <v>1535.71943087</v>
      </c>
      <c r="H179" s="36">
        <f>SUMIFS(СВЦЭМ!$D$33:$D$776,СВЦЭМ!$A$33:$A$776,$A179,СВЦЭМ!$B$33:$B$776,H$155)+'СЕТ СН'!$I$14+СВЦЭМ!$D$10+'СЕТ СН'!$I$6-'СЕТ СН'!$I$26</f>
        <v>1496.8221636999999</v>
      </c>
      <c r="I179" s="36">
        <f>SUMIFS(СВЦЭМ!$D$33:$D$776,СВЦЭМ!$A$33:$A$776,$A179,СВЦЭМ!$B$33:$B$776,I$155)+'СЕТ СН'!$I$14+СВЦЭМ!$D$10+'СЕТ СН'!$I$6-'СЕТ СН'!$I$26</f>
        <v>1443.4062991199999</v>
      </c>
      <c r="J179" s="36">
        <f>SUMIFS(СВЦЭМ!$D$33:$D$776,СВЦЭМ!$A$33:$A$776,$A179,СВЦЭМ!$B$33:$B$776,J$155)+'СЕТ СН'!$I$14+СВЦЭМ!$D$10+'СЕТ СН'!$I$6-'СЕТ СН'!$I$26</f>
        <v>1413.7764124299999</v>
      </c>
      <c r="K179" s="36">
        <f>SUMIFS(СВЦЭМ!$D$33:$D$776,СВЦЭМ!$A$33:$A$776,$A179,СВЦЭМ!$B$33:$B$776,K$155)+'СЕТ СН'!$I$14+СВЦЭМ!$D$10+'СЕТ СН'!$I$6-'СЕТ СН'!$I$26</f>
        <v>1412.0824568799999</v>
      </c>
      <c r="L179" s="36">
        <f>SUMIFS(СВЦЭМ!$D$33:$D$776,СВЦЭМ!$A$33:$A$776,$A179,СВЦЭМ!$B$33:$B$776,L$155)+'СЕТ СН'!$I$14+СВЦЭМ!$D$10+'СЕТ СН'!$I$6-'СЕТ СН'!$I$26</f>
        <v>1379.5324538699999</v>
      </c>
      <c r="M179" s="36">
        <f>SUMIFS(СВЦЭМ!$D$33:$D$776,СВЦЭМ!$A$33:$A$776,$A179,СВЦЭМ!$B$33:$B$776,M$155)+'СЕТ СН'!$I$14+СВЦЭМ!$D$10+'СЕТ СН'!$I$6-'СЕТ СН'!$I$26</f>
        <v>1331.7829849300001</v>
      </c>
      <c r="N179" s="36">
        <f>SUMIFS(СВЦЭМ!$D$33:$D$776,СВЦЭМ!$A$33:$A$776,$A179,СВЦЭМ!$B$33:$B$776,N$155)+'СЕТ СН'!$I$14+СВЦЭМ!$D$10+'СЕТ СН'!$I$6-'СЕТ СН'!$I$26</f>
        <v>1323.9705862599999</v>
      </c>
      <c r="O179" s="36">
        <f>SUMIFS(СВЦЭМ!$D$33:$D$776,СВЦЭМ!$A$33:$A$776,$A179,СВЦЭМ!$B$33:$B$776,O$155)+'СЕТ СН'!$I$14+СВЦЭМ!$D$10+'СЕТ СН'!$I$6-'СЕТ СН'!$I$26</f>
        <v>1343.79282302</v>
      </c>
      <c r="P179" s="36">
        <f>SUMIFS(СВЦЭМ!$D$33:$D$776,СВЦЭМ!$A$33:$A$776,$A179,СВЦЭМ!$B$33:$B$776,P$155)+'СЕТ СН'!$I$14+СВЦЭМ!$D$10+'СЕТ СН'!$I$6-'СЕТ СН'!$I$26</f>
        <v>1356.4085899299998</v>
      </c>
      <c r="Q179" s="36">
        <f>SUMIFS(СВЦЭМ!$D$33:$D$776,СВЦЭМ!$A$33:$A$776,$A179,СВЦЭМ!$B$33:$B$776,Q$155)+'СЕТ СН'!$I$14+СВЦЭМ!$D$10+'СЕТ СН'!$I$6-'СЕТ СН'!$I$26</f>
        <v>1364.87782969</v>
      </c>
      <c r="R179" s="36">
        <f>SUMIFS(СВЦЭМ!$D$33:$D$776,СВЦЭМ!$A$33:$A$776,$A179,СВЦЭМ!$B$33:$B$776,R$155)+'СЕТ СН'!$I$14+СВЦЭМ!$D$10+'СЕТ СН'!$I$6-'СЕТ СН'!$I$26</f>
        <v>1373.3832809599999</v>
      </c>
      <c r="S179" s="36">
        <f>SUMIFS(СВЦЭМ!$D$33:$D$776,СВЦЭМ!$A$33:$A$776,$A179,СВЦЭМ!$B$33:$B$776,S$155)+'СЕТ СН'!$I$14+СВЦЭМ!$D$10+'СЕТ СН'!$I$6-'СЕТ СН'!$I$26</f>
        <v>1361.3759358500001</v>
      </c>
      <c r="T179" s="36">
        <f>SUMIFS(СВЦЭМ!$D$33:$D$776,СВЦЭМ!$A$33:$A$776,$A179,СВЦЭМ!$B$33:$B$776,T$155)+'СЕТ СН'!$I$14+СВЦЭМ!$D$10+'СЕТ СН'!$I$6-'СЕТ СН'!$I$26</f>
        <v>1324.29795642</v>
      </c>
      <c r="U179" s="36">
        <f>SUMIFS(СВЦЭМ!$D$33:$D$776,СВЦЭМ!$A$33:$A$776,$A179,СВЦЭМ!$B$33:$B$776,U$155)+'СЕТ СН'!$I$14+СВЦЭМ!$D$10+'СЕТ СН'!$I$6-'СЕТ СН'!$I$26</f>
        <v>1308.3329234799999</v>
      </c>
      <c r="V179" s="36">
        <f>SUMIFS(СВЦЭМ!$D$33:$D$776,СВЦЭМ!$A$33:$A$776,$A179,СВЦЭМ!$B$33:$B$776,V$155)+'СЕТ СН'!$I$14+СВЦЭМ!$D$10+'СЕТ СН'!$I$6-'СЕТ СН'!$I$26</f>
        <v>1317.0787659799998</v>
      </c>
      <c r="W179" s="36">
        <f>SUMIFS(СВЦЭМ!$D$33:$D$776,СВЦЭМ!$A$33:$A$776,$A179,СВЦЭМ!$B$33:$B$776,W$155)+'СЕТ СН'!$I$14+СВЦЭМ!$D$10+'СЕТ СН'!$I$6-'СЕТ СН'!$I$26</f>
        <v>1327.3176150099998</v>
      </c>
      <c r="X179" s="36">
        <f>SUMIFS(СВЦЭМ!$D$33:$D$776,СВЦЭМ!$A$33:$A$776,$A179,СВЦЭМ!$B$33:$B$776,X$155)+'СЕТ СН'!$I$14+СВЦЭМ!$D$10+'СЕТ СН'!$I$6-'СЕТ СН'!$I$26</f>
        <v>1327.5819995699999</v>
      </c>
      <c r="Y179" s="36">
        <f>SUMIFS(СВЦЭМ!$D$33:$D$776,СВЦЭМ!$A$33:$A$776,$A179,СВЦЭМ!$B$33:$B$776,Y$155)+'СЕТ СН'!$I$14+СВЦЭМ!$D$10+'СЕТ СН'!$I$6-'СЕТ СН'!$I$26</f>
        <v>1352.7069625899999</v>
      </c>
    </row>
    <row r="180" spans="1:27" ht="15.75" x14ac:dyDescent="0.2">
      <c r="A180" s="35">
        <f t="shared" si="4"/>
        <v>44160</v>
      </c>
      <c r="B180" s="36">
        <f>SUMIFS(СВЦЭМ!$D$33:$D$776,СВЦЭМ!$A$33:$A$776,$A180,СВЦЭМ!$B$33:$B$776,B$155)+'СЕТ СН'!$I$14+СВЦЭМ!$D$10+'СЕТ СН'!$I$6-'СЕТ СН'!$I$26</f>
        <v>1391.8376677399999</v>
      </c>
      <c r="C180" s="36">
        <f>SUMIFS(СВЦЭМ!$D$33:$D$776,СВЦЭМ!$A$33:$A$776,$A180,СВЦЭМ!$B$33:$B$776,C$155)+'СЕТ СН'!$I$14+СВЦЭМ!$D$10+'СЕТ СН'!$I$6-'СЕТ СН'!$I$26</f>
        <v>1466.9905867100001</v>
      </c>
      <c r="D180" s="36">
        <f>SUMIFS(СВЦЭМ!$D$33:$D$776,СВЦЭМ!$A$33:$A$776,$A180,СВЦЭМ!$B$33:$B$776,D$155)+'СЕТ СН'!$I$14+СВЦЭМ!$D$10+'СЕТ СН'!$I$6-'СЕТ СН'!$I$26</f>
        <v>1517.5923886999999</v>
      </c>
      <c r="E180" s="36">
        <f>SUMIFS(СВЦЭМ!$D$33:$D$776,СВЦЭМ!$A$33:$A$776,$A180,СВЦЭМ!$B$33:$B$776,E$155)+'СЕТ СН'!$I$14+СВЦЭМ!$D$10+'СЕТ СН'!$I$6-'СЕТ СН'!$I$26</f>
        <v>1526.16354974</v>
      </c>
      <c r="F180" s="36">
        <f>SUMIFS(СВЦЭМ!$D$33:$D$776,СВЦЭМ!$A$33:$A$776,$A180,СВЦЭМ!$B$33:$B$776,F$155)+'СЕТ СН'!$I$14+СВЦЭМ!$D$10+'СЕТ СН'!$I$6-'СЕТ СН'!$I$26</f>
        <v>1520.49377327</v>
      </c>
      <c r="G180" s="36">
        <f>SUMIFS(СВЦЭМ!$D$33:$D$776,СВЦЭМ!$A$33:$A$776,$A180,СВЦЭМ!$B$33:$B$776,G$155)+'СЕТ СН'!$I$14+СВЦЭМ!$D$10+'СЕТ СН'!$I$6-'СЕТ СН'!$I$26</f>
        <v>1509.90559861</v>
      </c>
      <c r="H180" s="36">
        <f>SUMIFS(СВЦЭМ!$D$33:$D$776,СВЦЭМ!$A$33:$A$776,$A180,СВЦЭМ!$B$33:$B$776,H$155)+'СЕТ СН'!$I$14+СВЦЭМ!$D$10+'СЕТ СН'!$I$6-'СЕТ СН'!$I$26</f>
        <v>1486.99268635</v>
      </c>
      <c r="I180" s="36">
        <f>SUMIFS(СВЦЭМ!$D$33:$D$776,СВЦЭМ!$A$33:$A$776,$A180,СВЦЭМ!$B$33:$B$776,I$155)+'СЕТ СН'!$I$14+СВЦЭМ!$D$10+'СЕТ СН'!$I$6-'СЕТ СН'!$I$26</f>
        <v>1450.5771661499998</v>
      </c>
      <c r="J180" s="36">
        <f>SUMIFS(СВЦЭМ!$D$33:$D$776,СВЦЭМ!$A$33:$A$776,$A180,СВЦЭМ!$B$33:$B$776,J$155)+'СЕТ СН'!$I$14+СВЦЭМ!$D$10+'СЕТ СН'!$I$6-'СЕТ СН'!$I$26</f>
        <v>1435.23775901</v>
      </c>
      <c r="K180" s="36">
        <f>SUMIFS(СВЦЭМ!$D$33:$D$776,СВЦЭМ!$A$33:$A$776,$A180,СВЦЭМ!$B$33:$B$776,K$155)+'СЕТ СН'!$I$14+СВЦЭМ!$D$10+'СЕТ СН'!$I$6-'СЕТ СН'!$I$26</f>
        <v>1427.0355855099999</v>
      </c>
      <c r="L180" s="36">
        <f>SUMIFS(СВЦЭМ!$D$33:$D$776,СВЦЭМ!$A$33:$A$776,$A180,СВЦЭМ!$B$33:$B$776,L$155)+'СЕТ СН'!$I$14+СВЦЭМ!$D$10+'СЕТ СН'!$I$6-'СЕТ СН'!$I$26</f>
        <v>1396.6269935299999</v>
      </c>
      <c r="M180" s="36">
        <f>SUMIFS(СВЦЭМ!$D$33:$D$776,СВЦЭМ!$A$33:$A$776,$A180,СВЦЭМ!$B$33:$B$776,M$155)+'СЕТ СН'!$I$14+СВЦЭМ!$D$10+'СЕТ СН'!$I$6-'СЕТ СН'!$I$26</f>
        <v>1349.3612653599998</v>
      </c>
      <c r="N180" s="36">
        <f>SUMIFS(СВЦЭМ!$D$33:$D$776,СВЦЭМ!$A$33:$A$776,$A180,СВЦЭМ!$B$33:$B$776,N$155)+'СЕТ СН'!$I$14+СВЦЭМ!$D$10+'СЕТ СН'!$I$6-'СЕТ СН'!$I$26</f>
        <v>1335.9380266999999</v>
      </c>
      <c r="O180" s="36">
        <f>SUMIFS(СВЦЭМ!$D$33:$D$776,СВЦЭМ!$A$33:$A$776,$A180,СВЦЭМ!$B$33:$B$776,O$155)+'СЕТ СН'!$I$14+СВЦЭМ!$D$10+'СЕТ СН'!$I$6-'СЕТ СН'!$I$26</f>
        <v>1351.5742648</v>
      </c>
      <c r="P180" s="36">
        <f>SUMIFS(СВЦЭМ!$D$33:$D$776,СВЦЭМ!$A$33:$A$776,$A180,СВЦЭМ!$B$33:$B$776,P$155)+'СЕТ СН'!$I$14+СВЦЭМ!$D$10+'СЕТ СН'!$I$6-'СЕТ СН'!$I$26</f>
        <v>1359.2742032599999</v>
      </c>
      <c r="Q180" s="36">
        <f>SUMIFS(СВЦЭМ!$D$33:$D$776,СВЦЭМ!$A$33:$A$776,$A180,СВЦЭМ!$B$33:$B$776,Q$155)+'СЕТ СН'!$I$14+СВЦЭМ!$D$10+'СЕТ СН'!$I$6-'СЕТ СН'!$I$26</f>
        <v>1358.47412233</v>
      </c>
      <c r="R180" s="36">
        <f>SUMIFS(СВЦЭМ!$D$33:$D$776,СВЦЭМ!$A$33:$A$776,$A180,СВЦЭМ!$B$33:$B$776,R$155)+'СЕТ СН'!$I$14+СВЦЭМ!$D$10+'СЕТ СН'!$I$6-'СЕТ СН'!$I$26</f>
        <v>1357.6420932400001</v>
      </c>
      <c r="S180" s="36">
        <f>SUMIFS(СВЦЭМ!$D$33:$D$776,СВЦЭМ!$A$33:$A$776,$A180,СВЦЭМ!$B$33:$B$776,S$155)+'СЕТ СН'!$I$14+СВЦЭМ!$D$10+'СЕТ СН'!$I$6-'СЕТ СН'!$I$26</f>
        <v>1345.00358433</v>
      </c>
      <c r="T180" s="36">
        <f>SUMIFS(СВЦЭМ!$D$33:$D$776,СВЦЭМ!$A$33:$A$776,$A180,СВЦЭМ!$B$33:$B$776,T$155)+'СЕТ СН'!$I$14+СВЦЭМ!$D$10+'СЕТ СН'!$I$6-'СЕТ СН'!$I$26</f>
        <v>1357.57103977</v>
      </c>
      <c r="U180" s="36">
        <f>SUMIFS(СВЦЭМ!$D$33:$D$776,СВЦЭМ!$A$33:$A$776,$A180,СВЦЭМ!$B$33:$B$776,U$155)+'СЕТ СН'!$I$14+СВЦЭМ!$D$10+'СЕТ СН'!$I$6-'СЕТ СН'!$I$26</f>
        <v>1352.68479127</v>
      </c>
      <c r="V180" s="36">
        <f>SUMIFS(СВЦЭМ!$D$33:$D$776,СВЦЭМ!$A$33:$A$776,$A180,СВЦЭМ!$B$33:$B$776,V$155)+'СЕТ СН'!$I$14+СВЦЭМ!$D$10+'СЕТ СН'!$I$6-'СЕТ СН'!$I$26</f>
        <v>1339.6832429599999</v>
      </c>
      <c r="W180" s="36">
        <f>SUMIFS(СВЦЭМ!$D$33:$D$776,СВЦЭМ!$A$33:$A$776,$A180,СВЦЭМ!$B$33:$B$776,W$155)+'СЕТ СН'!$I$14+СВЦЭМ!$D$10+'СЕТ СН'!$I$6-'СЕТ СН'!$I$26</f>
        <v>1344.00968842</v>
      </c>
      <c r="X180" s="36">
        <f>SUMIFS(СВЦЭМ!$D$33:$D$776,СВЦЭМ!$A$33:$A$776,$A180,СВЦЭМ!$B$33:$B$776,X$155)+'СЕТ СН'!$I$14+СВЦЭМ!$D$10+'СЕТ СН'!$I$6-'СЕТ СН'!$I$26</f>
        <v>1357.5174541699998</v>
      </c>
      <c r="Y180" s="36">
        <f>SUMIFS(СВЦЭМ!$D$33:$D$776,СВЦЭМ!$A$33:$A$776,$A180,СВЦЭМ!$B$33:$B$776,Y$155)+'СЕТ СН'!$I$14+СВЦЭМ!$D$10+'СЕТ СН'!$I$6-'СЕТ СН'!$I$26</f>
        <v>1376.52323604</v>
      </c>
    </row>
    <row r="181" spans="1:27" ht="15.75" x14ac:dyDescent="0.2">
      <c r="A181" s="35">
        <f t="shared" si="4"/>
        <v>44161</v>
      </c>
      <c r="B181" s="36">
        <f>SUMIFS(СВЦЭМ!$D$33:$D$776,СВЦЭМ!$A$33:$A$776,$A181,СВЦЭМ!$B$33:$B$776,B$155)+'СЕТ СН'!$I$14+СВЦЭМ!$D$10+'СЕТ СН'!$I$6-'СЕТ СН'!$I$26</f>
        <v>1374.1901843999999</v>
      </c>
      <c r="C181" s="36">
        <f>SUMIFS(СВЦЭМ!$D$33:$D$776,СВЦЭМ!$A$33:$A$776,$A181,СВЦЭМ!$B$33:$B$776,C$155)+'СЕТ СН'!$I$14+СВЦЭМ!$D$10+'СЕТ СН'!$I$6-'СЕТ СН'!$I$26</f>
        <v>1451.7131041299999</v>
      </c>
      <c r="D181" s="36">
        <f>SUMIFS(СВЦЭМ!$D$33:$D$776,СВЦЭМ!$A$33:$A$776,$A181,СВЦЭМ!$B$33:$B$776,D$155)+'СЕТ СН'!$I$14+СВЦЭМ!$D$10+'СЕТ СН'!$I$6-'СЕТ СН'!$I$26</f>
        <v>1508.7266866499999</v>
      </c>
      <c r="E181" s="36">
        <f>SUMIFS(СВЦЭМ!$D$33:$D$776,СВЦЭМ!$A$33:$A$776,$A181,СВЦЭМ!$B$33:$B$776,E$155)+'СЕТ СН'!$I$14+СВЦЭМ!$D$10+'СЕТ СН'!$I$6-'СЕТ СН'!$I$26</f>
        <v>1517.47901533</v>
      </c>
      <c r="F181" s="36">
        <f>SUMIFS(СВЦЭМ!$D$33:$D$776,СВЦЭМ!$A$33:$A$776,$A181,СВЦЭМ!$B$33:$B$776,F$155)+'СЕТ СН'!$I$14+СВЦЭМ!$D$10+'СЕТ СН'!$I$6-'СЕТ СН'!$I$26</f>
        <v>1509.8664651300001</v>
      </c>
      <c r="G181" s="36">
        <f>SUMIFS(СВЦЭМ!$D$33:$D$776,СВЦЭМ!$A$33:$A$776,$A181,СВЦЭМ!$B$33:$B$776,G$155)+'СЕТ СН'!$I$14+СВЦЭМ!$D$10+'СЕТ СН'!$I$6-'СЕТ СН'!$I$26</f>
        <v>1489.0475923099998</v>
      </c>
      <c r="H181" s="36">
        <f>SUMIFS(СВЦЭМ!$D$33:$D$776,СВЦЭМ!$A$33:$A$776,$A181,СВЦЭМ!$B$33:$B$776,H$155)+'СЕТ СН'!$I$14+СВЦЭМ!$D$10+'СЕТ СН'!$I$6-'СЕТ СН'!$I$26</f>
        <v>1462.2103115499999</v>
      </c>
      <c r="I181" s="36">
        <f>SUMIFS(СВЦЭМ!$D$33:$D$776,СВЦЭМ!$A$33:$A$776,$A181,СВЦЭМ!$B$33:$B$776,I$155)+'СЕТ СН'!$I$14+СВЦЭМ!$D$10+'СЕТ СН'!$I$6-'СЕТ СН'!$I$26</f>
        <v>1430.4549633199999</v>
      </c>
      <c r="J181" s="36">
        <f>SUMIFS(СВЦЭМ!$D$33:$D$776,СВЦЭМ!$A$33:$A$776,$A181,СВЦЭМ!$B$33:$B$776,J$155)+'СЕТ СН'!$I$14+СВЦЭМ!$D$10+'СЕТ СН'!$I$6-'СЕТ СН'!$I$26</f>
        <v>1411.43845231</v>
      </c>
      <c r="K181" s="36">
        <f>SUMIFS(СВЦЭМ!$D$33:$D$776,СВЦЭМ!$A$33:$A$776,$A181,СВЦЭМ!$B$33:$B$776,K$155)+'СЕТ СН'!$I$14+СВЦЭМ!$D$10+'СЕТ СН'!$I$6-'СЕТ СН'!$I$26</f>
        <v>1413.87490658</v>
      </c>
      <c r="L181" s="36">
        <f>SUMIFS(СВЦЭМ!$D$33:$D$776,СВЦЭМ!$A$33:$A$776,$A181,СВЦЭМ!$B$33:$B$776,L$155)+'СЕТ СН'!$I$14+СВЦЭМ!$D$10+'СЕТ СН'!$I$6-'СЕТ СН'!$I$26</f>
        <v>1385.83349301</v>
      </c>
      <c r="M181" s="36">
        <f>SUMIFS(СВЦЭМ!$D$33:$D$776,СВЦЭМ!$A$33:$A$776,$A181,СВЦЭМ!$B$33:$B$776,M$155)+'СЕТ СН'!$I$14+СВЦЭМ!$D$10+'СЕТ СН'!$I$6-'СЕТ СН'!$I$26</f>
        <v>1350.1891171500001</v>
      </c>
      <c r="N181" s="36">
        <f>SUMIFS(СВЦЭМ!$D$33:$D$776,СВЦЭМ!$A$33:$A$776,$A181,СВЦЭМ!$B$33:$B$776,N$155)+'СЕТ СН'!$I$14+СВЦЭМ!$D$10+'СЕТ СН'!$I$6-'СЕТ СН'!$I$26</f>
        <v>1358.3650529900001</v>
      </c>
      <c r="O181" s="36">
        <f>SUMIFS(СВЦЭМ!$D$33:$D$776,СВЦЭМ!$A$33:$A$776,$A181,СВЦЭМ!$B$33:$B$776,O$155)+'СЕТ СН'!$I$14+СВЦЭМ!$D$10+'СЕТ СН'!$I$6-'СЕТ СН'!$I$26</f>
        <v>1362.2893462100001</v>
      </c>
      <c r="P181" s="36">
        <f>SUMIFS(СВЦЭМ!$D$33:$D$776,СВЦЭМ!$A$33:$A$776,$A181,СВЦЭМ!$B$33:$B$776,P$155)+'СЕТ СН'!$I$14+СВЦЭМ!$D$10+'СЕТ СН'!$I$6-'СЕТ СН'!$I$26</f>
        <v>1364.6255881</v>
      </c>
      <c r="Q181" s="36">
        <f>SUMIFS(СВЦЭМ!$D$33:$D$776,СВЦЭМ!$A$33:$A$776,$A181,СВЦЭМ!$B$33:$B$776,Q$155)+'СЕТ СН'!$I$14+СВЦЭМ!$D$10+'СЕТ СН'!$I$6-'СЕТ СН'!$I$26</f>
        <v>1366.5662029499999</v>
      </c>
      <c r="R181" s="36">
        <f>SUMIFS(СВЦЭМ!$D$33:$D$776,СВЦЭМ!$A$33:$A$776,$A181,СВЦЭМ!$B$33:$B$776,R$155)+'СЕТ СН'!$I$14+СВЦЭМ!$D$10+'СЕТ СН'!$I$6-'СЕТ СН'!$I$26</f>
        <v>1353.27203076</v>
      </c>
      <c r="S181" s="36">
        <f>SUMIFS(СВЦЭМ!$D$33:$D$776,СВЦЭМ!$A$33:$A$776,$A181,СВЦЭМ!$B$33:$B$776,S$155)+'СЕТ СН'!$I$14+СВЦЭМ!$D$10+'СЕТ СН'!$I$6-'СЕТ СН'!$I$26</f>
        <v>1334.80797134</v>
      </c>
      <c r="T181" s="36">
        <f>SUMIFS(СВЦЭМ!$D$33:$D$776,СВЦЭМ!$A$33:$A$776,$A181,СВЦЭМ!$B$33:$B$776,T$155)+'СЕТ СН'!$I$14+СВЦЭМ!$D$10+'СЕТ СН'!$I$6-'СЕТ СН'!$I$26</f>
        <v>1351.67422966</v>
      </c>
      <c r="U181" s="36">
        <f>SUMIFS(СВЦЭМ!$D$33:$D$776,СВЦЭМ!$A$33:$A$776,$A181,СВЦЭМ!$B$33:$B$776,U$155)+'СЕТ СН'!$I$14+СВЦЭМ!$D$10+'СЕТ СН'!$I$6-'СЕТ СН'!$I$26</f>
        <v>1341.7394235699999</v>
      </c>
      <c r="V181" s="36">
        <f>SUMIFS(СВЦЭМ!$D$33:$D$776,СВЦЭМ!$A$33:$A$776,$A181,СВЦЭМ!$B$33:$B$776,V$155)+'СЕТ СН'!$I$14+СВЦЭМ!$D$10+'СЕТ СН'!$I$6-'СЕТ СН'!$I$26</f>
        <v>1328.3382591700001</v>
      </c>
      <c r="W181" s="36">
        <f>SUMIFS(СВЦЭМ!$D$33:$D$776,СВЦЭМ!$A$33:$A$776,$A181,СВЦЭМ!$B$33:$B$776,W$155)+'СЕТ СН'!$I$14+СВЦЭМ!$D$10+'СЕТ СН'!$I$6-'СЕТ СН'!$I$26</f>
        <v>1353.2783812299999</v>
      </c>
      <c r="X181" s="36">
        <f>SUMIFS(СВЦЭМ!$D$33:$D$776,СВЦЭМ!$A$33:$A$776,$A181,СВЦЭМ!$B$33:$B$776,X$155)+'СЕТ СН'!$I$14+СВЦЭМ!$D$10+'СЕТ СН'!$I$6-'СЕТ СН'!$I$26</f>
        <v>1360.5508841199999</v>
      </c>
      <c r="Y181" s="36">
        <f>SUMIFS(СВЦЭМ!$D$33:$D$776,СВЦЭМ!$A$33:$A$776,$A181,СВЦЭМ!$B$33:$B$776,Y$155)+'СЕТ СН'!$I$14+СВЦЭМ!$D$10+'СЕТ СН'!$I$6-'СЕТ СН'!$I$26</f>
        <v>1374.39683113</v>
      </c>
    </row>
    <row r="182" spans="1:27" ht="15.75" x14ac:dyDescent="0.2">
      <c r="A182" s="35">
        <f t="shared" si="4"/>
        <v>44162</v>
      </c>
      <c r="B182" s="36">
        <f>SUMIFS(СВЦЭМ!$D$33:$D$776,СВЦЭМ!$A$33:$A$776,$A182,СВЦЭМ!$B$33:$B$776,B$155)+'СЕТ СН'!$I$14+СВЦЭМ!$D$10+'СЕТ СН'!$I$6-'СЕТ СН'!$I$26</f>
        <v>1377.7454314900001</v>
      </c>
      <c r="C182" s="36">
        <f>SUMIFS(СВЦЭМ!$D$33:$D$776,СВЦЭМ!$A$33:$A$776,$A182,СВЦЭМ!$B$33:$B$776,C$155)+'СЕТ СН'!$I$14+СВЦЭМ!$D$10+'СЕТ СН'!$I$6-'СЕТ СН'!$I$26</f>
        <v>1460.3044426900001</v>
      </c>
      <c r="D182" s="36">
        <f>SUMIFS(СВЦЭМ!$D$33:$D$776,СВЦЭМ!$A$33:$A$776,$A182,СВЦЭМ!$B$33:$B$776,D$155)+'СЕТ СН'!$I$14+СВЦЭМ!$D$10+'СЕТ СН'!$I$6-'СЕТ СН'!$I$26</f>
        <v>1519.4689669300001</v>
      </c>
      <c r="E182" s="36">
        <f>SUMIFS(СВЦЭМ!$D$33:$D$776,СВЦЭМ!$A$33:$A$776,$A182,СВЦЭМ!$B$33:$B$776,E$155)+'СЕТ СН'!$I$14+СВЦЭМ!$D$10+'СЕТ СН'!$I$6-'СЕТ СН'!$I$26</f>
        <v>1530.9793416900002</v>
      </c>
      <c r="F182" s="36">
        <f>SUMIFS(СВЦЭМ!$D$33:$D$776,СВЦЭМ!$A$33:$A$776,$A182,СВЦЭМ!$B$33:$B$776,F$155)+'СЕТ СН'!$I$14+СВЦЭМ!$D$10+'СЕТ СН'!$I$6-'СЕТ СН'!$I$26</f>
        <v>1533.80898837</v>
      </c>
      <c r="G182" s="36">
        <f>SUMIFS(СВЦЭМ!$D$33:$D$776,СВЦЭМ!$A$33:$A$776,$A182,СВЦЭМ!$B$33:$B$776,G$155)+'СЕТ СН'!$I$14+СВЦЭМ!$D$10+'СЕТ СН'!$I$6-'СЕТ СН'!$I$26</f>
        <v>1521.77927785</v>
      </c>
      <c r="H182" s="36">
        <f>SUMIFS(СВЦЭМ!$D$33:$D$776,СВЦЭМ!$A$33:$A$776,$A182,СВЦЭМ!$B$33:$B$776,H$155)+'СЕТ СН'!$I$14+СВЦЭМ!$D$10+'СЕТ СН'!$I$6-'СЕТ СН'!$I$26</f>
        <v>1476.09098109</v>
      </c>
      <c r="I182" s="36">
        <f>SUMIFS(СВЦЭМ!$D$33:$D$776,СВЦЭМ!$A$33:$A$776,$A182,СВЦЭМ!$B$33:$B$776,I$155)+'СЕТ СН'!$I$14+СВЦЭМ!$D$10+'СЕТ СН'!$I$6-'СЕТ СН'!$I$26</f>
        <v>1439.82804145</v>
      </c>
      <c r="J182" s="36">
        <f>SUMIFS(СВЦЭМ!$D$33:$D$776,СВЦЭМ!$A$33:$A$776,$A182,СВЦЭМ!$B$33:$B$776,J$155)+'СЕТ СН'!$I$14+СВЦЭМ!$D$10+'СЕТ СН'!$I$6-'СЕТ СН'!$I$26</f>
        <v>1432.9504883099999</v>
      </c>
      <c r="K182" s="36">
        <f>SUMIFS(СВЦЭМ!$D$33:$D$776,СВЦЭМ!$A$33:$A$776,$A182,СВЦЭМ!$B$33:$B$776,K$155)+'СЕТ СН'!$I$14+СВЦЭМ!$D$10+'СЕТ СН'!$I$6-'СЕТ СН'!$I$26</f>
        <v>1435.30396817</v>
      </c>
      <c r="L182" s="36">
        <f>SUMIFS(СВЦЭМ!$D$33:$D$776,СВЦЭМ!$A$33:$A$776,$A182,СВЦЭМ!$B$33:$B$776,L$155)+'СЕТ СН'!$I$14+СВЦЭМ!$D$10+'СЕТ СН'!$I$6-'СЕТ СН'!$I$26</f>
        <v>1406.0729305699999</v>
      </c>
      <c r="M182" s="36">
        <f>SUMIFS(СВЦЭМ!$D$33:$D$776,СВЦЭМ!$A$33:$A$776,$A182,СВЦЭМ!$B$33:$B$776,M$155)+'СЕТ СН'!$I$14+СВЦЭМ!$D$10+'СЕТ СН'!$I$6-'СЕТ СН'!$I$26</f>
        <v>1356.7208765299999</v>
      </c>
      <c r="N182" s="36">
        <f>SUMIFS(СВЦЭМ!$D$33:$D$776,СВЦЭМ!$A$33:$A$776,$A182,СВЦЭМ!$B$33:$B$776,N$155)+'СЕТ СН'!$I$14+СВЦЭМ!$D$10+'СЕТ СН'!$I$6-'СЕТ СН'!$I$26</f>
        <v>1342.1143023</v>
      </c>
      <c r="O182" s="36">
        <f>SUMIFS(СВЦЭМ!$D$33:$D$776,СВЦЭМ!$A$33:$A$776,$A182,СВЦЭМ!$B$33:$B$776,O$155)+'СЕТ СН'!$I$14+СВЦЭМ!$D$10+'СЕТ СН'!$I$6-'СЕТ СН'!$I$26</f>
        <v>1343.4968355999999</v>
      </c>
      <c r="P182" s="36">
        <f>SUMIFS(СВЦЭМ!$D$33:$D$776,СВЦЭМ!$A$33:$A$776,$A182,СВЦЭМ!$B$33:$B$776,P$155)+'СЕТ СН'!$I$14+СВЦЭМ!$D$10+'СЕТ СН'!$I$6-'СЕТ СН'!$I$26</f>
        <v>1355.39017461</v>
      </c>
      <c r="Q182" s="36">
        <f>SUMIFS(СВЦЭМ!$D$33:$D$776,СВЦЭМ!$A$33:$A$776,$A182,СВЦЭМ!$B$33:$B$776,Q$155)+'СЕТ СН'!$I$14+СВЦЭМ!$D$10+'СЕТ СН'!$I$6-'СЕТ СН'!$I$26</f>
        <v>1364.6562168299999</v>
      </c>
      <c r="R182" s="36">
        <f>SUMIFS(СВЦЭМ!$D$33:$D$776,СВЦЭМ!$A$33:$A$776,$A182,СВЦЭМ!$B$33:$B$776,R$155)+'СЕТ СН'!$I$14+СВЦЭМ!$D$10+'СЕТ СН'!$I$6-'СЕТ СН'!$I$26</f>
        <v>1360.04463119</v>
      </c>
      <c r="S182" s="36">
        <f>SUMIFS(СВЦЭМ!$D$33:$D$776,СВЦЭМ!$A$33:$A$776,$A182,СВЦЭМ!$B$33:$B$776,S$155)+'СЕТ СН'!$I$14+СВЦЭМ!$D$10+'СЕТ СН'!$I$6-'СЕТ СН'!$I$26</f>
        <v>1338.47511758</v>
      </c>
      <c r="T182" s="36">
        <f>SUMIFS(СВЦЭМ!$D$33:$D$776,СВЦЭМ!$A$33:$A$776,$A182,СВЦЭМ!$B$33:$B$776,T$155)+'СЕТ СН'!$I$14+СВЦЭМ!$D$10+'СЕТ СН'!$I$6-'СЕТ СН'!$I$26</f>
        <v>1319.84514184</v>
      </c>
      <c r="U182" s="36">
        <f>SUMIFS(СВЦЭМ!$D$33:$D$776,СВЦЭМ!$A$33:$A$776,$A182,СВЦЭМ!$B$33:$B$776,U$155)+'СЕТ СН'!$I$14+СВЦЭМ!$D$10+'СЕТ СН'!$I$6-'СЕТ СН'!$I$26</f>
        <v>1320.00044224</v>
      </c>
      <c r="V182" s="36">
        <f>SUMIFS(СВЦЭМ!$D$33:$D$776,СВЦЭМ!$A$33:$A$776,$A182,СВЦЭМ!$B$33:$B$776,V$155)+'СЕТ СН'!$I$14+СВЦЭМ!$D$10+'СЕТ СН'!$I$6-'СЕТ СН'!$I$26</f>
        <v>1318.6609979099999</v>
      </c>
      <c r="W182" s="36">
        <f>SUMIFS(СВЦЭМ!$D$33:$D$776,СВЦЭМ!$A$33:$A$776,$A182,СВЦЭМ!$B$33:$B$776,W$155)+'СЕТ СН'!$I$14+СВЦЭМ!$D$10+'СЕТ СН'!$I$6-'СЕТ СН'!$I$26</f>
        <v>1332.9006827200001</v>
      </c>
      <c r="X182" s="36">
        <f>SUMIFS(СВЦЭМ!$D$33:$D$776,СВЦЭМ!$A$33:$A$776,$A182,СВЦЭМ!$B$33:$B$776,X$155)+'СЕТ СН'!$I$14+СВЦЭМ!$D$10+'СЕТ СН'!$I$6-'СЕТ СН'!$I$26</f>
        <v>1344.72754831</v>
      </c>
      <c r="Y182" s="36">
        <f>SUMIFS(СВЦЭМ!$D$33:$D$776,СВЦЭМ!$A$33:$A$776,$A182,СВЦЭМ!$B$33:$B$776,Y$155)+'СЕТ СН'!$I$14+СВЦЭМ!$D$10+'СЕТ СН'!$I$6-'СЕТ СН'!$I$26</f>
        <v>1366.1471281300001</v>
      </c>
    </row>
    <row r="183" spans="1:27" ht="15.75" x14ac:dyDescent="0.2">
      <c r="A183" s="35">
        <f t="shared" si="4"/>
        <v>44163</v>
      </c>
      <c r="B183" s="36">
        <f>SUMIFS(СВЦЭМ!$D$33:$D$776,СВЦЭМ!$A$33:$A$776,$A183,СВЦЭМ!$B$33:$B$776,B$155)+'СЕТ СН'!$I$14+СВЦЭМ!$D$10+'СЕТ СН'!$I$6-'СЕТ СН'!$I$26</f>
        <v>1390.9771619999999</v>
      </c>
      <c r="C183" s="36">
        <f>SUMIFS(СВЦЭМ!$D$33:$D$776,СВЦЭМ!$A$33:$A$776,$A183,СВЦЭМ!$B$33:$B$776,C$155)+'СЕТ СН'!$I$14+СВЦЭМ!$D$10+'СЕТ СН'!$I$6-'СЕТ СН'!$I$26</f>
        <v>1459.4797776099999</v>
      </c>
      <c r="D183" s="36">
        <f>SUMIFS(СВЦЭМ!$D$33:$D$776,СВЦЭМ!$A$33:$A$776,$A183,СВЦЭМ!$B$33:$B$776,D$155)+'СЕТ СН'!$I$14+СВЦЭМ!$D$10+'СЕТ СН'!$I$6-'СЕТ СН'!$I$26</f>
        <v>1504.97257016</v>
      </c>
      <c r="E183" s="36">
        <f>SUMIFS(СВЦЭМ!$D$33:$D$776,СВЦЭМ!$A$33:$A$776,$A183,СВЦЭМ!$B$33:$B$776,E$155)+'СЕТ СН'!$I$14+СВЦЭМ!$D$10+'СЕТ СН'!$I$6-'СЕТ СН'!$I$26</f>
        <v>1512.1083001500001</v>
      </c>
      <c r="F183" s="36">
        <f>SUMIFS(СВЦЭМ!$D$33:$D$776,СВЦЭМ!$A$33:$A$776,$A183,СВЦЭМ!$B$33:$B$776,F$155)+'СЕТ СН'!$I$14+СВЦЭМ!$D$10+'СЕТ СН'!$I$6-'СЕТ СН'!$I$26</f>
        <v>1511.93715664</v>
      </c>
      <c r="G183" s="36">
        <f>SUMIFS(СВЦЭМ!$D$33:$D$776,СВЦЭМ!$A$33:$A$776,$A183,СВЦЭМ!$B$33:$B$776,G$155)+'СЕТ СН'!$I$14+СВЦЭМ!$D$10+'СЕТ СН'!$I$6-'СЕТ СН'!$I$26</f>
        <v>1507.5115715500001</v>
      </c>
      <c r="H183" s="36">
        <f>SUMIFS(СВЦЭМ!$D$33:$D$776,СВЦЭМ!$A$33:$A$776,$A183,СВЦЭМ!$B$33:$B$776,H$155)+'СЕТ СН'!$I$14+СВЦЭМ!$D$10+'СЕТ СН'!$I$6-'СЕТ СН'!$I$26</f>
        <v>1492.5619084599998</v>
      </c>
      <c r="I183" s="36">
        <f>SUMIFS(СВЦЭМ!$D$33:$D$776,СВЦЭМ!$A$33:$A$776,$A183,СВЦЭМ!$B$33:$B$776,I$155)+'СЕТ СН'!$I$14+СВЦЭМ!$D$10+'СЕТ СН'!$I$6-'СЕТ СН'!$I$26</f>
        <v>1474.8771810200001</v>
      </c>
      <c r="J183" s="36">
        <f>SUMIFS(СВЦЭМ!$D$33:$D$776,СВЦЭМ!$A$33:$A$776,$A183,СВЦЭМ!$B$33:$B$776,J$155)+'СЕТ СН'!$I$14+СВЦЭМ!$D$10+'СЕТ СН'!$I$6-'СЕТ СН'!$I$26</f>
        <v>1452.6208326400001</v>
      </c>
      <c r="K183" s="36">
        <f>SUMIFS(СВЦЭМ!$D$33:$D$776,СВЦЭМ!$A$33:$A$776,$A183,СВЦЭМ!$B$33:$B$776,K$155)+'СЕТ СН'!$I$14+СВЦЭМ!$D$10+'СЕТ СН'!$I$6-'СЕТ СН'!$I$26</f>
        <v>1436.0965239299999</v>
      </c>
      <c r="L183" s="36">
        <f>SUMIFS(СВЦЭМ!$D$33:$D$776,СВЦЭМ!$A$33:$A$776,$A183,СВЦЭМ!$B$33:$B$776,L$155)+'СЕТ СН'!$I$14+СВЦЭМ!$D$10+'СЕТ СН'!$I$6-'СЕТ СН'!$I$26</f>
        <v>1396.85956962</v>
      </c>
      <c r="M183" s="36">
        <f>SUMIFS(СВЦЭМ!$D$33:$D$776,СВЦЭМ!$A$33:$A$776,$A183,СВЦЭМ!$B$33:$B$776,M$155)+'СЕТ СН'!$I$14+СВЦЭМ!$D$10+'СЕТ СН'!$I$6-'СЕТ СН'!$I$26</f>
        <v>1352.1417677099998</v>
      </c>
      <c r="N183" s="36">
        <f>SUMIFS(СВЦЭМ!$D$33:$D$776,СВЦЭМ!$A$33:$A$776,$A183,СВЦЭМ!$B$33:$B$776,N$155)+'СЕТ СН'!$I$14+СВЦЭМ!$D$10+'СЕТ СН'!$I$6-'СЕТ СН'!$I$26</f>
        <v>1346.6688379899999</v>
      </c>
      <c r="O183" s="36">
        <f>SUMIFS(СВЦЭМ!$D$33:$D$776,СВЦЭМ!$A$33:$A$776,$A183,СВЦЭМ!$B$33:$B$776,O$155)+'СЕТ СН'!$I$14+СВЦЭМ!$D$10+'СЕТ СН'!$I$6-'СЕТ СН'!$I$26</f>
        <v>1358.2316172599999</v>
      </c>
      <c r="P183" s="36">
        <f>SUMIFS(СВЦЭМ!$D$33:$D$776,СВЦЭМ!$A$33:$A$776,$A183,СВЦЭМ!$B$33:$B$776,P$155)+'СЕТ СН'!$I$14+СВЦЭМ!$D$10+'СЕТ СН'!$I$6-'СЕТ СН'!$I$26</f>
        <v>1365.13457309</v>
      </c>
      <c r="Q183" s="36">
        <f>SUMIFS(СВЦЭМ!$D$33:$D$776,СВЦЭМ!$A$33:$A$776,$A183,СВЦЭМ!$B$33:$B$776,Q$155)+'СЕТ СН'!$I$14+СВЦЭМ!$D$10+'СЕТ СН'!$I$6-'СЕТ СН'!$I$26</f>
        <v>1357.48477637</v>
      </c>
      <c r="R183" s="36">
        <f>SUMIFS(СВЦЭМ!$D$33:$D$776,СВЦЭМ!$A$33:$A$776,$A183,СВЦЭМ!$B$33:$B$776,R$155)+'СЕТ СН'!$I$14+СВЦЭМ!$D$10+'СЕТ СН'!$I$6-'СЕТ СН'!$I$26</f>
        <v>1349.62172369</v>
      </c>
      <c r="S183" s="36">
        <f>SUMIFS(СВЦЭМ!$D$33:$D$776,СВЦЭМ!$A$33:$A$776,$A183,СВЦЭМ!$B$33:$B$776,S$155)+'СЕТ СН'!$I$14+СВЦЭМ!$D$10+'СЕТ СН'!$I$6-'СЕТ СН'!$I$26</f>
        <v>1330.60052092</v>
      </c>
      <c r="T183" s="36">
        <f>SUMIFS(СВЦЭМ!$D$33:$D$776,СВЦЭМ!$A$33:$A$776,$A183,СВЦЭМ!$B$33:$B$776,T$155)+'СЕТ СН'!$I$14+СВЦЭМ!$D$10+'СЕТ СН'!$I$6-'СЕТ СН'!$I$26</f>
        <v>1323.6742459299999</v>
      </c>
      <c r="U183" s="36">
        <f>SUMIFS(СВЦЭМ!$D$33:$D$776,СВЦЭМ!$A$33:$A$776,$A183,СВЦЭМ!$B$33:$B$776,U$155)+'СЕТ СН'!$I$14+СВЦЭМ!$D$10+'СЕТ СН'!$I$6-'СЕТ СН'!$I$26</f>
        <v>1315.79250443</v>
      </c>
      <c r="V183" s="36">
        <f>SUMIFS(СВЦЭМ!$D$33:$D$776,СВЦЭМ!$A$33:$A$776,$A183,СВЦЭМ!$B$33:$B$776,V$155)+'СЕТ СН'!$I$14+СВЦЭМ!$D$10+'СЕТ СН'!$I$6-'СЕТ СН'!$I$26</f>
        <v>1313.66549902</v>
      </c>
      <c r="W183" s="36">
        <f>SUMIFS(СВЦЭМ!$D$33:$D$776,СВЦЭМ!$A$33:$A$776,$A183,СВЦЭМ!$B$33:$B$776,W$155)+'СЕТ СН'!$I$14+СВЦЭМ!$D$10+'СЕТ СН'!$I$6-'СЕТ СН'!$I$26</f>
        <v>1331.7717871</v>
      </c>
      <c r="X183" s="36">
        <f>SUMIFS(СВЦЭМ!$D$33:$D$776,СВЦЭМ!$A$33:$A$776,$A183,СВЦЭМ!$B$33:$B$776,X$155)+'СЕТ СН'!$I$14+СВЦЭМ!$D$10+'СЕТ СН'!$I$6-'СЕТ СН'!$I$26</f>
        <v>1351.39113056</v>
      </c>
      <c r="Y183" s="36">
        <f>SUMIFS(СВЦЭМ!$D$33:$D$776,СВЦЭМ!$A$33:$A$776,$A183,СВЦЭМ!$B$33:$B$776,Y$155)+'СЕТ СН'!$I$14+СВЦЭМ!$D$10+'СЕТ СН'!$I$6-'СЕТ СН'!$I$26</f>
        <v>1374.1813417399999</v>
      </c>
    </row>
    <row r="184" spans="1:27" ht="15.75" x14ac:dyDescent="0.2">
      <c r="A184" s="35">
        <f t="shared" si="4"/>
        <v>44164</v>
      </c>
      <c r="B184" s="36">
        <f>SUMIFS(СВЦЭМ!$D$33:$D$776,СВЦЭМ!$A$33:$A$776,$A184,СВЦЭМ!$B$33:$B$776,B$155)+'СЕТ СН'!$I$14+СВЦЭМ!$D$10+'СЕТ СН'!$I$6-'СЕТ СН'!$I$26</f>
        <v>1385.23483401</v>
      </c>
      <c r="C184" s="36">
        <f>SUMIFS(СВЦЭМ!$D$33:$D$776,СВЦЭМ!$A$33:$A$776,$A184,СВЦЭМ!$B$33:$B$776,C$155)+'СЕТ СН'!$I$14+СВЦЭМ!$D$10+'СЕТ СН'!$I$6-'СЕТ СН'!$I$26</f>
        <v>1464.5887563799999</v>
      </c>
      <c r="D184" s="36">
        <f>SUMIFS(СВЦЭМ!$D$33:$D$776,СВЦЭМ!$A$33:$A$776,$A184,СВЦЭМ!$B$33:$B$776,D$155)+'СЕТ СН'!$I$14+СВЦЭМ!$D$10+'СЕТ СН'!$I$6-'СЕТ СН'!$I$26</f>
        <v>1517.3806429599999</v>
      </c>
      <c r="E184" s="36">
        <f>SUMIFS(СВЦЭМ!$D$33:$D$776,СВЦЭМ!$A$33:$A$776,$A184,СВЦЭМ!$B$33:$B$776,E$155)+'СЕТ СН'!$I$14+СВЦЭМ!$D$10+'СЕТ СН'!$I$6-'СЕТ СН'!$I$26</f>
        <v>1528.1006989299999</v>
      </c>
      <c r="F184" s="36">
        <f>SUMIFS(СВЦЭМ!$D$33:$D$776,СВЦЭМ!$A$33:$A$776,$A184,СВЦЭМ!$B$33:$B$776,F$155)+'СЕТ СН'!$I$14+СВЦЭМ!$D$10+'СЕТ СН'!$I$6-'СЕТ СН'!$I$26</f>
        <v>1526.6200072399999</v>
      </c>
      <c r="G184" s="36">
        <f>SUMIFS(СВЦЭМ!$D$33:$D$776,СВЦЭМ!$A$33:$A$776,$A184,СВЦЭМ!$B$33:$B$776,G$155)+'СЕТ СН'!$I$14+СВЦЭМ!$D$10+'СЕТ СН'!$I$6-'СЕТ СН'!$I$26</f>
        <v>1523.5820951800001</v>
      </c>
      <c r="H184" s="36">
        <f>SUMIFS(СВЦЭМ!$D$33:$D$776,СВЦЭМ!$A$33:$A$776,$A184,СВЦЭМ!$B$33:$B$776,H$155)+'СЕТ СН'!$I$14+СВЦЭМ!$D$10+'СЕТ СН'!$I$6-'СЕТ СН'!$I$26</f>
        <v>1508.1739345400001</v>
      </c>
      <c r="I184" s="36">
        <f>SUMIFS(СВЦЭМ!$D$33:$D$776,СВЦЭМ!$A$33:$A$776,$A184,СВЦЭМ!$B$33:$B$776,I$155)+'СЕТ СН'!$I$14+СВЦЭМ!$D$10+'СЕТ СН'!$I$6-'СЕТ СН'!$I$26</f>
        <v>1481.9399124900001</v>
      </c>
      <c r="J184" s="36">
        <f>SUMIFS(СВЦЭМ!$D$33:$D$776,СВЦЭМ!$A$33:$A$776,$A184,СВЦЭМ!$B$33:$B$776,J$155)+'СЕТ СН'!$I$14+СВЦЭМ!$D$10+'СЕТ СН'!$I$6-'СЕТ СН'!$I$26</f>
        <v>1444.1224896499998</v>
      </c>
      <c r="K184" s="36">
        <f>SUMIFS(СВЦЭМ!$D$33:$D$776,СВЦЭМ!$A$33:$A$776,$A184,СВЦЭМ!$B$33:$B$776,K$155)+'СЕТ СН'!$I$14+СВЦЭМ!$D$10+'СЕТ СН'!$I$6-'СЕТ СН'!$I$26</f>
        <v>1427.8687612499998</v>
      </c>
      <c r="L184" s="36">
        <f>SUMIFS(СВЦЭМ!$D$33:$D$776,СВЦЭМ!$A$33:$A$776,$A184,СВЦЭМ!$B$33:$B$776,L$155)+'СЕТ СН'!$I$14+СВЦЭМ!$D$10+'СЕТ СН'!$I$6-'СЕТ СН'!$I$26</f>
        <v>1386.12672434</v>
      </c>
      <c r="M184" s="36">
        <f>SUMIFS(СВЦЭМ!$D$33:$D$776,СВЦЭМ!$A$33:$A$776,$A184,СВЦЭМ!$B$33:$B$776,M$155)+'СЕТ СН'!$I$14+СВЦЭМ!$D$10+'СЕТ СН'!$I$6-'СЕТ СН'!$I$26</f>
        <v>1343.9607658</v>
      </c>
      <c r="N184" s="36">
        <f>SUMIFS(СВЦЭМ!$D$33:$D$776,СВЦЭМ!$A$33:$A$776,$A184,СВЦЭМ!$B$33:$B$776,N$155)+'СЕТ СН'!$I$14+СВЦЭМ!$D$10+'СЕТ СН'!$I$6-'СЕТ СН'!$I$26</f>
        <v>1330.9431812299999</v>
      </c>
      <c r="O184" s="36">
        <f>SUMIFS(СВЦЭМ!$D$33:$D$776,СВЦЭМ!$A$33:$A$776,$A184,СВЦЭМ!$B$33:$B$776,O$155)+'СЕТ СН'!$I$14+СВЦЭМ!$D$10+'СЕТ СН'!$I$6-'СЕТ СН'!$I$26</f>
        <v>1346.90216489</v>
      </c>
      <c r="P184" s="36">
        <f>SUMIFS(СВЦЭМ!$D$33:$D$776,СВЦЭМ!$A$33:$A$776,$A184,СВЦЭМ!$B$33:$B$776,P$155)+'СЕТ СН'!$I$14+СВЦЭМ!$D$10+'СЕТ СН'!$I$6-'СЕТ СН'!$I$26</f>
        <v>1356.5430397499999</v>
      </c>
      <c r="Q184" s="36">
        <f>SUMIFS(СВЦЭМ!$D$33:$D$776,СВЦЭМ!$A$33:$A$776,$A184,СВЦЭМ!$B$33:$B$776,Q$155)+'СЕТ СН'!$I$14+СВЦЭМ!$D$10+'СЕТ СН'!$I$6-'СЕТ СН'!$I$26</f>
        <v>1355.96514239</v>
      </c>
      <c r="R184" s="36">
        <f>SUMIFS(СВЦЭМ!$D$33:$D$776,СВЦЭМ!$A$33:$A$776,$A184,СВЦЭМ!$B$33:$B$776,R$155)+'СЕТ СН'!$I$14+СВЦЭМ!$D$10+'СЕТ СН'!$I$6-'СЕТ СН'!$I$26</f>
        <v>1352.85717183</v>
      </c>
      <c r="S184" s="36">
        <f>SUMIFS(СВЦЭМ!$D$33:$D$776,СВЦЭМ!$A$33:$A$776,$A184,СВЦЭМ!$B$33:$B$776,S$155)+'СЕТ СН'!$I$14+СВЦЭМ!$D$10+'СЕТ СН'!$I$6-'СЕТ СН'!$I$26</f>
        <v>1333.53349013</v>
      </c>
      <c r="T184" s="36">
        <f>SUMIFS(СВЦЭМ!$D$33:$D$776,СВЦЭМ!$A$33:$A$776,$A184,СВЦЭМ!$B$33:$B$776,T$155)+'СЕТ СН'!$I$14+СВЦЭМ!$D$10+'СЕТ СН'!$I$6-'СЕТ СН'!$I$26</f>
        <v>1310.3073847199998</v>
      </c>
      <c r="U184" s="36">
        <f>SUMIFS(СВЦЭМ!$D$33:$D$776,СВЦЭМ!$A$33:$A$776,$A184,СВЦЭМ!$B$33:$B$776,U$155)+'СЕТ СН'!$I$14+СВЦЭМ!$D$10+'СЕТ СН'!$I$6-'СЕТ СН'!$I$26</f>
        <v>1308.77762478</v>
      </c>
      <c r="V184" s="36">
        <f>SUMIFS(СВЦЭМ!$D$33:$D$776,СВЦЭМ!$A$33:$A$776,$A184,СВЦЭМ!$B$33:$B$776,V$155)+'СЕТ СН'!$I$14+СВЦЭМ!$D$10+'СЕТ СН'!$I$6-'СЕТ СН'!$I$26</f>
        <v>1316.9226970899999</v>
      </c>
      <c r="W184" s="36">
        <f>SUMIFS(СВЦЭМ!$D$33:$D$776,СВЦЭМ!$A$33:$A$776,$A184,СВЦЭМ!$B$33:$B$776,W$155)+'СЕТ СН'!$I$14+СВЦЭМ!$D$10+'СЕТ СН'!$I$6-'СЕТ СН'!$I$26</f>
        <v>1326.1065774799999</v>
      </c>
      <c r="X184" s="36">
        <f>SUMIFS(СВЦЭМ!$D$33:$D$776,СВЦЭМ!$A$33:$A$776,$A184,СВЦЭМ!$B$33:$B$776,X$155)+'СЕТ СН'!$I$14+СВЦЭМ!$D$10+'СЕТ СН'!$I$6-'СЕТ СН'!$I$26</f>
        <v>1348.2672588999999</v>
      </c>
      <c r="Y184" s="36">
        <f>SUMIFS(СВЦЭМ!$D$33:$D$776,СВЦЭМ!$A$33:$A$776,$A184,СВЦЭМ!$B$33:$B$776,Y$155)+'СЕТ СН'!$I$14+СВЦЭМ!$D$10+'СЕТ СН'!$I$6-'СЕТ СН'!$I$26</f>
        <v>1365.4390662199999</v>
      </c>
    </row>
    <row r="185" spans="1:27" ht="15.75" x14ac:dyDescent="0.2">
      <c r="A185" s="35">
        <f t="shared" si="4"/>
        <v>44165</v>
      </c>
      <c r="B185" s="36">
        <f>SUMIFS(СВЦЭМ!$D$33:$D$776,СВЦЭМ!$A$33:$A$776,$A185,СВЦЭМ!$B$33:$B$776,B$155)+'СЕТ СН'!$I$14+СВЦЭМ!$D$10+'СЕТ СН'!$I$6-'СЕТ СН'!$I$26</f>
        <v>1429.3831825500001</v>
      </c>
      <c r="C185" s="36">
        <f>SUMIFS(СВЦЭМ!$D$33:$D$776,СВЦЭМ!$A$33:$A$776,$A185,СВЦЭМ!$B$33:$B$776,C$155)+'СЕТ СН'!$I$14+СВЦЭМ!$D$10+'СЕТ СН'!$I$6-'СЕТ СН'!$I$26</f>
        <v>1500.0813866899998</v>
      </c>
      <c r="D185" s="36">
        <f>SUMIFS(СВЦЭМ!$D$33:$D$776,СВЦЭМ!$A$33:$A$776,$A185,СВЦЭМ!$B$33:$B$776,D$155)+'СЕТ СН'!$I$14+СВЦЭМ!$D$10+'СЕТ СН'!$I$6-'СЕТ СН'!$I$26</f>
        <v>1549.7791427299999</v>
      </c>
      <c r="E185" s="36">
        <f>SUMIFS(СВЦЭМ!$D$33:$D$776,СВЦЭМ!$A$33:$A$776,$A185,СВЦЭМ!$B$33:$B$776,E$155)+'СЕТ СН'!$I$14+СВЦЭМ!$D$10+'СЕТ СН'!$I$6-'СЕТ СН'!$I$26</f>
        <v>1557.87583172</v>
      </c>
      <c r="F185" s="36">
        <f>SUMIFS(СВЦЭМ!$D$33:$D$776,СВЦЭМ!$A$33:$A$776,$A185,СВЦЭМ!$B$33:$B$776,F$155)+'СЕТ СН'!$I$14+СВЦЭМ!$D$10+'СЕТ СН'!$I$6-'СЕТ СН'!$I$26</f>
        <v>1553.2275969799998</v>
      </c>
      <c r="G185" s="36">
        <f>SUMIFS(СВЦЭМ!$D$33:$D$776,СВЦЭМ!$A$33:$A$776,$A185,СВЦЭМ!$B$33:$B$776,G$155)+'СЕТ СН'!$I$14+СВЦЭМ!$D$10+'СЕТ СН'!$I$6-'СЕТ СН'!$I$26</f>
        <v>1537.2679038400001</v>
      </c>
      <c r="H185" s="36">
        <f>SUMIFS(СВЦЭМ!$D$33:$D$776,СВЦЭМ!$A$33:$A$776,$A185,СВЦЭМ!$B$33:$B$776,H$155)+'СЕТ СН'!$I$14+СВЦЭМ!$D$10+'СЕТ СН'!$I$6-'СЕТ СН'!$I$26</f>
        <v>1522.9230588199998</v>
      </c>
      <c r="I185" s="36">
        <f>SUMIFS(СВЦЭМ!$D$33:$D$776,СВЦЭМ!$A$33:$A$776,$A185,СВЦЭМ!$B$33:$B$776,I$155)+'СЕТ СН'!$I$14+СВЦЭМ!$D$10+'СЕТ СН'!$I$6-'СЕТ СН'!$I$26</f>
        <v>1495.1783891699999</v>
      </c>
      <c r="J185" s="36">
        <f>SUMIFS(СВЦЭМ!$D$33:$D$776,СВЦЭМ!$A$33:$A$776,$A185,СВЦЭМ!$B$33:$B$776,J$155)+'СЕТ СН'!$I$14+СВЦЭМ!$D$10+'СЕТ СН'!$I$6-'СЕТ СН'!$I$26</f>
        <v>1468.49362225</v>
      </c>
      <c r="K185" s="36">
        <f>SUMIFS(СВЦЭМ!$D$33:$D$776,СВЦЭМ!$A$33:$A$776,$A185,СВЦЭМ!$B$33:$B$776,K$155)+'СЕТ СН'!$I$14+СВЦЭМ!$D$10+'СЕТ СН'!$I$6-'СЕТ СН'!$I$26</f>
        <v>1460.5498769400001</v>
      </c>
      <c r="L185" s="36">
        <f>SUMIFS(СВЦЭМ!$D$33:$D$776,СВЦЭМ!$A$33:$A$776,$A185,СВЦЭМ!$B$33:$B$776,L$155)+'СЕТ СН'!$I$14+СВЦЭМ!$D$10+'СЕТ СН'!$I$6-'СЕТ СН'!$I$26</f>
        <v>1429.9948657099999</v>
      </c>
      <c r="M185" s="36">
        <f>SUMIFS(СВЦЭМ!$D$33:$D$776,СВЦЭМ!$A$33:$A$776,$A185,СВЦЭМ!$B$33:$B$776,M$155)+'СЕТ СН'!$I$14+СВЦЭМ!$D$10+'СЕТ СН'!$I$6-'СЕТ СН'!$I$26</f>
        <v>1389.98406578</v>
      </c>
      <c r="N185" s="36">
        <f>SUMIFS(СВЦЭМ!$D$33:$D$776,СВЦЭМ!$A$33:$A$776,$A185,СВЦЭМ!$B$33:$B$776,N$155)+'СЕТ СН'!$I$14+СВЦЭМ!$D$10+'СЕТ СН'!$I$6-'СЕТ СН'!$I$26</f>
        <v>1376.73513658</v>
      </c>
      <c r="O185" s="36">
        <f>SUMIFS(СВЦЭМ!$D$33:$D$776,СВЦЭМ!$A$33:$A$776,$A185,СВЦЭМ!$B$33:$B$776,O$155)+'СЕТ СН'!$I$14+СВЦЭМ!$D$10+'СЕТ СН'!$I$6-'СЕТ СН'!$I$26</f>
        <v>1381.4746923</v>
      </c>
      <c r="P185" s="36">
        <f>SUMIFS(СВЦЭМ!$D$33:$D$776,СВЦЭМ!$A$33:$A$776,$A185,СВЦЭМ!$B$33:$B$776,P$155)+'СЕТ СН'!$I$14+СВЦЭМ!$D$10+'СЕТ СН'!$I$6-'СЕТ СН'!$I$26</f>
        <v>1390.9874149100001</v>
      </c>
      <c r="Q185" s="36">
        <f>SUMIFS(СВЦЭМ!$D$33:$D$776,СВЦЭМ!$A$33:$A$776,$A185,СВЦЭМ!$B$33:$B$776,Q$155)+'СЕТ СН'!$I$14+СВЦЭМ!$D$10+'СЕТ СН'!$I$6-'СЕТ СН'!$I$26</f>
        <v>1384.6089618199999</v>
      </c>
      <c r="R185" s="36">
        <f>SUMIFS(СВЦЭМ!$D$33:$D$776,СВЦЭМ!$A$33:$A$776,$A185,СВЦЭМ!$B$33:$B$776,R$155)+'СЕТ СН'!$I$14+СВЦЭМ!$D$10+'СЕТ СН'!$I$6-'СЕТ СН'!$I$26</f>
        <v>1372.7325659099999</v>
      </c>
      <c r="S185" s="36">
        <f>SUMIFS(СВЦЭМ!$D$33:$D$776,СВЦЭМ!$A$33:$A$776,$A185,СВЦЭМ!$B$33:$B$776,S$155)+'СЕТ СН'!$I$14+СВЦЭМ!$D$10+'СЕТ СН'!$I$6-'СЕТ СН'!$I$26</f>
        <v>1364.0884264399999</v>
      </c>
      <c r="T185" s="36">
        <f>SUMIFS(СВЦЭМ!$D$33:$D$776,СВЦЭМ!$A$33:$A$776,$A185,СВЦЭМ!$B$33:$B$776,T$155)+'СЕТ СН'!$I$14+СВЦЭМ!$D$10+'СЕТ СН'!$I$6-'СЕТ СН'!$I$26</f>
        <v>1351.7761977</v>
      </c>
      <c r="U185" s="36">
        <f>SUMIFS(СВЦЭМ!$D$33:$D$776,СВЦЭМ!$A$33:$A$776,$A185,СВЦЭМ!$B$33:$B$776,U$155)+'СЕТ СН'!$I$14+СВЦЭМ!$D$10+'СЕТ СН'!$I$6-'СЕТ СН'!$I$26</f>
        <v>1350.76510448</v>
      </c>
      <c r="V185" s="36">
        <f>SUMIFS(СВЦЭМ!$D$33:$D$776,СВЦЭМ!$A$33:$A$776,$A185,СВЦЭМ!$B$33:$B$776,V$155)+'СЕТ СН'!$I$14+СВЦЭМ!$D$10+'СЕТ СН'!$I$6-'СЕТ СН'!$I$26</f>
        <v>1361.01194893</v>
      </c>
      <c r="W185" s="36">
        <f>SUMIFS(СВЦЭМ!$D$33:$D$776,СВЦЭМ!$A$33:$A$776,$A185,СВЦЭМ!$B$33:$B$776,W$155)+'СЕТ СН'!$I$14+СВЦЭМ!$D$10+'СЕТ СН'!$I$6-'СЕТ СН'!$I$26</f>
        <v>1372.8297892999999</v>
      </c>
      <c r="X185" s="36">
        <f>SUMIFS(СВЦЭМ!$D$33:$D$776,СВЦЭМ!$A$33:$A$776,$A185,СВЦЭМ!$B$33:$B$776,X$155)+'СЕТ СН'!$I$14+СВЦЭМ!$D$10+'СЕТ СН'!$I$6-'СЕТ СН'!$I$26</f>
        <v>1378.4223346399999</v>
      </c>
      <c r="Y185" s="36">
        <f>SUMIFS(СВЦЭМ!$D$33:$D$776,СВЦЭМ!$A$33:$A$776,$A185,СВЦЭМ!$B$33:$B$776,Y$155)+'СЕТ СН'!$I$14+СВЦЭМ!$D$10+'СЕТ СН'!$I$6-'СЕТ СН'!$I$26</f>
        <v>1398.17331167</v>
      </c>
    </row>
    <row r="186" spans="1:27" ht="15.75" hidden="1" x14ac:dyDescent="0.2">
      <c r="A186" s="35">
        <f t="shared" si="4"/>
        <v>44166</v>
      </c>
      <c r="B186" s="36">
        <f>SUMIFS(СВЦЭМ!$D$33:$D$776,СВЦЭМ!$A$33:$A$776,$A186,СВЦЭМ!$B$33:$B$776,B$155)+'СЕТ СН'!$I$14+СВЦЭМ!$D$10+'СЕТ СН'!$I$6-'СЕТ СН'!$I$26</f>
        <v>563.21131550999996</v>
      </c>
      <c r="C186" s="36">
        <f>SUMIFS(СВЦЭМ!$D$33:$D$776,СВЦЭМ!$A$33:$A$776,$A186,СВЦЭМ!$B$33:$B$776,C$155)+'СЕТ СН'!$I$14+СВЦЭМ!$D$10+'СЕТ СН'!$I$6-'СЕТ СН'!$I$26</f>
        <v>563.21131550999996</v>
      </c>
      <c r="D186" s="36">
        <f>SUMIFS(СВЦЭМ!$D$33:$D$776,СВЦЭМ!$A$33:$A$776,$A186,СВЦЭМ!$B$33:$B$776,D$155)+'СЕТ СН'!$I$14+СВЦЭМ!$D$10+'СЕТ СН'!$I$6-'СЕТ СН'!$I$26</f>
        <v>563.21131550999996</v>
      </c>
      <c r="E186" s="36">
        <f>SUMIFS(СВЦЭМ!$D$33:$D$776,СВЦЭМ!$A$33:$A$776,$A186,СВЦЭМ!$B$33:$B$776,E$155)+'СЕТ СН'!$I$14+СВЦЭМ!$D$10+'СЕТ СН'!$I$6-'СЕТ СН'!$I$26</f>
        <v>563.21131550999996</v>
      </c>
      <c r="F186" s="36">
        <f>SUMIFS(СВЦЭМ!$D$33:$D$776,СВЦЭМ!$A$33:$A$776,$A186,СВЦЭМ!$B$33:$B$776,F$155)+'СЕТ СН'!$I$14+СВЦЭМ!$D$10+'СЕТ СН'!$I$6-'СЕТ СН'!$I$26</f>
        <v>563.21131550999996</v>
      </c>
      <c r="G186" s="36">
        <f>SUMIFS(СВЦЭМ!$D$33:$D$776,СВЦЭМ!$A$33:$A$776,$A186,СВЦЭМ!$B$33:$B$776,G$155)+'СЕТ СН'!$I$14+СВЦЭМ!$D$10+'СЕТ СН'!$I$6-'СЕТ СН'!$I$26</f>
        <v>563.21131550999996</v>
      </c>
      <c r="H186" s="36">
        <f>SUMIFS(СВЦЭМ!$D$33:$D$776,СВЦЭМ!$A$33:$A$776,$A186,СВЦЭМ!$B$33:$B$776,H$155)+'СЕТ СН'!$I$14+СВЦЭМ!$D$10+'СЕТ СН'!$I$6-'СЕТ СН'!$I$26</f>
        <v>563.21131550999996</v>
      </c>
      <c r="I186" s="36">
        <f>SUMIFS(СВЦЭМ!$D$33:$D$776,СВЦЭМ!$A$33:$A$776,$A186,СВЦЭМ!$B$33:$B$776,I$155)+'СЕТ СН'!$I$14+СВЦЭМ!$D$10+'СЕТ СН'!$I$6-'СЕТ СН'!$I$26</f>
        <v>563.21131550999996</v>
      </c>
      <c r="J186" s="36">
        <f>SUMIFS(СВЦЭМ!$D$33:$D$776,СВЦЭМ!$A$33:$A$776,$A186,СВЦЭМ!$B$33:$B$776,J$155)+'СЕТ СН'!$I$14+СВЦЭМ!$D$10+'СЕТ СН'!$I$6-'СЕТ СН'!$I$26</f>
        <v>563.21131550999996</v>
      </c>
      <c r="K186" s="36">
        <f>SUMIFS(СВЦЭМ!$D$33:$D$776,СВЦЭМ!$A$33:$A$776,$A186,СВЦЭМ!$B$33:$B$776,K$155)+'СЕТ СН'!$I$14+СВЦЭМ!$D$10+'СЕТ СН'!$I$6-'СЕТ СН'!$I$26</f>
        <v>563.21131550999996</v>
      </c>
      <c r="L186" s="36">
        <f>SUMIFS(СВЦЭМ!$D$33:$D$776,СВЦЭМ!$A$33:$A$776,$A186,СВЦЭМ!$B$33:$B$776,L$155)+'СЕТ СН'!$I$14+СВЦЭМ!$D$10+'СЕТ СН'!$I$6-'СЕТ СН'!$I$26</f>
        <v>563.21131550999996</v>
      </c>
      <c r="M186" s="36">
        <f>SUMIFS(СВЦЭМ!$D$33:$D$776,СВЦЭМ!$A$33:$A$776,$A186,СВЦЭМ!$B$33:$B$776,M$155)+'СЕТ СН'!$I$14+СВЦЭМ!$D$10+'СЕТ СН'!$I$6-'СЕТ СН'!$I$26</f>
        <v>563.21131550999996</v>
      </c>
      <c r="N186" s="36">
        <f>SUMIFS(СВЦЭМ!$D$33:$D$776,СВЦЭМ!$A$33:$A$776,$A186,СВЦЭМ!$B$33:$B$776,N$155)+'СЕТ СН'!$I$14+СВЦЭМ!$D$10+'СЕТ СН'!$I$6-'СЕТ СН'!$I$26</f>
        <v>563.21131550999996</v>
      </c>
      <c r="O186" s="36">
        <f>SUMIFS(СВЦЭМ!$D$33:$D$776,СВЦЭМ!$A$33:$A$776,$A186,СВЦЭМ!$B$33:$B$776,O$155)+'СЕТ СН'!$I$14+СВЦЭМ!$D$10+'СЕТ СН'!$I$6-'СЕТ СН'!$I$26</f>
        <v>563.21131550999996</v>
      </c>
      <c r="P186" s="36">
        <f>SUMIFS(СВЦЭМ!$D$33:$D$776,СВЦЭМ!$A$33:$A$776,$A186,СВЦЭМ!$B$33:$B$776,P$155)+'СЕТ СН'!$I$14+СВЦЭМ!$D$10+'СЕТ СН'!$I$6-'СЕТ СН'!$I$26</f>
        <v>563.21131550999996</v>
      </c>
      <c r="Q186" s="36">
        <f>SUMIFS(СВЦЭМ!$D$33:$D$776,СВЦЭМ!$A$33:$A$776,$A186,СВЦЭМ!$B$33:$B$776,Q$155)+'СЕТ СН'!$I$14+СВЦЭМ!$D$10+'СЕТ СН'!$I$6-'СЕТ СН'!$I$26</f>
        <v>563.21131550999996</v>
      </c>
      <c r="R186" s="36">
        <f>SUMIFS(СВЦЭМ!$D$33:$D$776,СВЦЭМ!$A$33:$A$776,$A186,СВЦЭМ!$B$33:$B$776,R$155)+'СЕТ СН'!$I$14+СВЦЭМ!$D$10+'СЕТ СН'!$I$6-'СЕТ СН'!$I$26</f>
        <v>563.21131550999996</v>
      </c>
      <c r="S186" s="36">
        <f>SUMIFS(СВЦЭМ!$D$33:$D$776,СВЦЭМ!$A$33:$A$776,$A186,СВЦЭМ!$B$33:$B$776,S$155)+'СЕТ СН'!$I$14+СВЦЭМ!$D$10+'СЕТ СН'!$I$6-'СЕТ СН'!$I$26</f>
        <v>563.21131550999996</v>
      </c>
      <c r="T186" s="36">
        <f>SUMIFS(СВЦЭМ!$D$33:$D$776,СВЦЭМ!$A$33:$A$776,$A186,СВЦЭМ!$B$33:$B$776,T$155)+'СЕТ СН'!$I$14+СВЦЭМ!$D$10+'СЕТ СН'!$I$6-'СЕТ СН'!$I$26</f>
        <v>563.21131550999996</v>
      </c>
      <c r="U186" s="36">
        <f>SUMIFS(СВЦЭМ!$D$33:$D$776,СВЦЭМ!$A$33:$A$776,$A186,СВЦЭМ!$B$33:$B$776,U$155)+'СЕТ СН'!$I$14+СВЦЭМ!$D$10+'СЕТ СН'!$I$6-'СЕТ СН'!$I$26</f>
        <v>563.21131550999996</v>
      </c>
      <c r="V186" s="36">
        <f>SUMIFS(СВЦЭМ!$D$33:$D$776,СВЦЭМ!$A$33:$A$776,$A186,СВЦЭМ!$B$33:$B$776,V$155)+'СЕТ СН'!$I$14+СВЦЭМ!$D$10+'СЕТ СН'!$I$6-'СЕТ СН'!$I$26</f>
        <v>563.21131550999996</v>
      </c>
      <c r="W186" s="36">
        <f>SUMIFS(СВЦЭМ!$D$33:$D$776,СВЦЭМ!$A$33:$A$776,$A186,СВЦЭМ!$B$33:$B$776,W$155)+'СЕТ СН'!$I$14+СВЦЭМ!$D$10+'СЕТ СН'!$I$6-'СЕТ СН'!$I$26</f>
        <v>563.21131550999996</v>
      </c>
      <c r="X186" s="36">
        <f>SUMIFS(СВЦЭМ!$D$33:$D$776,СВЦЭМ!$A$33:$A$776,$A186,СВЦЭМ!$B$33:$B$776,X$155)+'СЕТ СН'!$I$14+СВЦЭМ!$D$10+'СЕТ СН'!$I$6-'СЕТ СН'!$I$26</f>
        <v>563.21131550999996</v>
      </c>
      <c r="Y186" s="36">
        <f>SUMIFS(СВЦЭМ!$D$33:$D$776,СВЦЭМ!$A$33:$A$776,$A186,СВЦЭМ!$B$33:$B$776,Y$155)+'СЕТ СН'!$I$14+СВЦЭМ!$D$10+'СЕТ СН'!$I$6-'СЕТ СН'!$I$26</f>
        <v>563.21131550999996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147</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01.11.2020</v>
      </c>
      <c r="B192" s="36">
        <f>SUMIFS(СВЦЭМ!$E$33:$E$776,СВЦЭМ!$A$33:$A$776,$A192,СВЦЭМ!$B$33:$B$776,B$191)+'СЕТ СН'!$F$15</f>
        <v>157.03991031000001</v>
      </c>
      <c r="C192" s="36">
        <f>SUMIFS(СВЦЭМ!$E$33:$E$776,СВЦЭМ!$A$33:$A$776,$A192,СВЦЭМ!$B$33:$B$776,C$191)+'СЕТ СН'!$F$15</f>
        <v>172.23062468000001</v>
      </c>
      <c r="D192" s="36">
        <f>SUMIFS(СВЦЭМ!$E$33:$E$776,СВЦЭМ!$A$33:$A$776,$A192,СВЦЭМ!$B$33:$B$776,D$191)+'СЕТ СН'!$F$15</f>
        <v>182.25386664000001</v>
      </c>
      <c r="E192" s="36">
        <f>SUMIFS(СВЦЭМ!$E$33:$E$776,СВЦЭМ!$A$33:$A$776,$A192,СВЦЭМ!$B$33:$B$776,E$191)+'СЕТ СН'!$F$15</f>
        <v>183.73672984000001</v>
      </c>
      <c r="F192" s="36">
        <f>SUMIFS(СВЦЭМ!$E$33:$E$776,СВЦЭМ!$A$33:$A$776,$A192,СВЦЭМ!$B$33:$B$776,F$191)+'СЕТ СН'!$F$15</f>
        <v>184.87957502</v>
      </c>
      <c r="G192" s="36">
        <f>SUMIFS(СВЦЭМ!$E$33:$E$776,СВЦЭМ!$A$33:$A$776,$A192,СВЦЭМ!$B$33:$B$776,G$191)+'СЕТ СН'!$F$15</f>
        <v>182.41025969</v>
      </c>
      <c r="H192" s="36">
        <f>SUMIFS(СВЦЭМ!$E$33:$E$776,СВЦЭМ!$A$33:$A$776,$A192,СВЦЭМ!$B$33:$B$776,H$191)+'СЕТ СН'!$F$15</f>
        <v>179.01875889999999</v>
      </c>
      <c r="I192" s="36">
        <f>SUMIFS(СВЦЭМ!$E$33:$E$776,СВЦЭМ!$A$33:$A$776,$A192,СВЦЭМ!$B$33:$B$776,I$191)+'СЕТ СН'!$F$15</f>
        <v>172.55794979999999</v>
      </c>
      <c r="J192" s="36">
        <f>SUMIFS(СВЦЭМ!$E$33:$E$776,СВЦЭМ!$A$33:$A$776,$A192,СВЦЭМ!$B$33:$B$776,J$191)+'СЕТ СН'!$F$15</f>
        <v>168.67038887999999</v>
      </c>
      <c r="K192" s="36">
        <f>SUMIFS(СВЦЭМ!$E$33:$E$776,СВЦЭМ!$A$33:$A$776,$A192,СВЦЭМ!$B$33:$B$776,K$191)+'СЕТ СН'!$F$15</f>
        <v>162.05768659</v>
      </c>
      <c r="L192" s="36">
        <f>SUMIFS(СВЦЭМ!$E$33:$E$776,СВЦЭМ!$A$33:$A$776,$A192,СВЦЭМ!$B$33:$B$776,L$191)+'СЕТ СН'!$F$15</f>
        <v>156.90057895000001</v>
      </c>
      <c r="M192" s="36">
        <f>SUMIFS(СВЦЭМ!$E$33:$E$776,СВЦЭМ!$A$33:$A$776,$A192,СВЦЭМ!$B$33:$B$776,M$191)+'СЕТ СН'!$F$15</f>
        <v>148.96857611999999</v>
      </c>
      <c r="N192" s="36">
        <f>SUMIFS(СВЦЭМ!$E$33:$E$776,СВЦЭМ!$A$33:$A$776,$A192,СВЦЭМ!$B$33:$B$776,N$191)+'СЕТ СН'!$F$15</f>
        <v>148.31182570999999</v>
      </c>
      <c r="O192" s="36">
        <f>SUMIFS(СВЦЭМ!$E$33:$E$776,СВЦЭМ!$A$33:$A$776,$A192,СВЦЭМ!$B$33:$B$776,O$191)+'СЕТ СН'!$F$15</f>
        <v>149.50006396000001</v>
      </c>
      <c r="P192" s="36">
        <f>SUMIFS(СВЦЭМ!$E$33:$E$776,СВЦЭМ!$A$33:$A$776,$A192,СВЦЭМ!$B$33:$B$776,P$191)+'СЕТ СН'!$F$15</f>
        <v>154.37452797</v>
      </c>
      <c r="Q192" s="36">
        <f>SUMIFS(СВЦЭМ!$E$33:$E$776,СВЦЭМ!$A$33:$A$776,$A192,СВЦЭМ!$B$33:$B$776,Q$191)+'СЕТ СН'!$F$15</f>
        <v>154.40068482000001</v>
      </c>
      <c r="R192" s="36">
        <f>SUMIFS(СВЦЭМ!$E$33:$E$776,СВЦЭМ!$A$33:$A$776,$A192,СВЦЭМ!$B$33:$B$776,R$191)+'СЕТ СН'!$F$15</f>
        <v>152.86073771</v>
      </c>
      <c r="S192" s="36">
        <f>SUMIFS(СВЦЭМ!$E$33:$E$776,СВЦЭМ!$A$33:$A$776,$A192,СВЦЭМ!$B$33:$B$776,S$191)+'СЕТ СН'!$F$15</f>
        <v>150.24221453999999</v>
      </c>
      <c r="T192" s="36">
        <f>SUMIFS(СВЦЭМ!$E$33:$E$776,СВЦЭМ!$A$33:$A$776,$A192,СВЦЭМ!$B$33:$B$776,T$191)+'СЕТ СН'!$F$15</f>
        <v>146.58333726000001</v>
      </c>
      <c r="U192" s="36">
        <f>SUMIFS(СВЦЭМ!$E$33:$E$776,СВЦЭМ!$A$33:$A$776,$A192,СВЦЭМ!$B$33:$B$776,U$191)+'СЕТ СН'!$F$15</f>
        <v>143.89454273000001</v>
      </c>
      <c r="V192" s="36">
        <f>SUMIFS(СВЦЭМ!$E$33:$E$776,СВЦЭМ!$A$33:$A$776,$A192,СВЦЭМ!$B$33:$B$776,V$191)+'СЕТ СН'!$F$15</f>
        <v>146.51952302999999</v>
      </c>
      <c r="W192" s="36">
        <f>SUMIFS(СВЦЭМ!$E$33:$E$776,СВЦЭМ!$A$33:$A$776,$A192,СВЦЭМ!$B$33:$B$776,W$191)+'СЕТ СН'!$F$15</f>
        <v>148.11698566999999</v>
      </c>
      <c r="X192" s="36">
        <f>SUMIFS(СВЦЭМ!$E$33:$E$776,СВЦЭМ!$A$33:$A$776,$A192,СВЦЭМ!$B$33:$B$776,X$191)+'СЕТ СН'!$F$15</f>
        <v>151.10362230999999</v>
      </c>
      <c r="Y192" s="36">
        <f>SUMIFS(СВЦЭМ!$E$33:$E$776,СВЦЭМ!$A$33:$A$776,$A192,СВЦЭМ!$B$33:$B$776,Y$191)+'СЕТ СН'!$F$15</f>
        <v>154.93176274999999</v>
      </c>
      <c r="AA192" s="45"/>
    </row>
    <row r="193" spans="1:25" ht="15.75" x14ac:dyDescent="0.2">
      <c r="A193" s="35">
        <f>A192+1</f>
        <v>44137</v>
      </c>
      <c r="B193" s="36">
        <f>SUMIFS(СВЦЭМ!$E$33:$E$776,СВЦЭМ!$A$33:$A$776,$A193,СВЦЭМ!$B$33:$B$776,B$191)+'СЕТ СН'!$F$15</f>
        <v>156.56817375</v>
      </c>
      <c r="C193" s="36">
        <f>SUMIFS(СВЦЭМ!$E$33:$E$776,СВЦЭМ!$A$33:$A$776,$A193,СВЦЭМ!$B$33:$B$776,C$191)+'СЕТ СН'!$F$15</f>
        <v>176.24993007</v>
      </c>
      <c r="D193" s="36">
        <f>SUMIFS(СВЦЭМ!$E$33:$E$776,СВЦЭМ!$A$33:$A$776,$A193,СВЦЭМ!$B$33:$B$776,D$191)+'СЕТ СН'!$F$15</f>
        <v>192.41486413000001</v>
      </c>
      <c r="E193" s="36">
        <f>SUMIFS(СВЦЭМ!$E$33:$E$776,СВЦЭМ!$A$33:$A$776,$A193,СВЦЭМ!$B$33:$B$776,E$191)+'СЕТ СН'!$F$15</f>
        <v>199.42828793999999</v>
      </c>
      <c r="F193" s="36">
        <f>SUMIFS(СВЦЭМ!$E$33:$E$776,СВЦЭМ!$A$33:$A$776,$A193,СВЦЭМ!$B$33:$B$776,F$191)+'СЕТ СН'!$F$15</f>
        <v>201.16074510999999</v>
      </c>
      <c r="G193" s="36">
        <f>SUMIFS(СВЦЭМ!$E$33:$E$776,СВЦЭМ!$A$33:$A$776,$A193,СВЦЭМ!$B$33:$B$776,G$191)+'СЕТ СН'!$F$15</f>
        <v>197.46925920999999</v>
      </c>
      <c r="H193" s="36">
        <f>SUMIFS(СВЦЭМ!$E$33:$E$776,СВЦЭМ!$A$33:$A$776,$A193,СВЦЭМ!$B$33:$B$776,H$191)+'СЕТ СН'!$F$15</f>
        <v>187.85782999</v>
      </c>
      <c r="I193" s="36">
        <f>SUMIFS(СВЦЭМ!$E$33:$E$776,СВЦЭМ!$A$33:$A$776,$A193,СВЦЭМ!$B$33:$B$776,I$191)+'СЕТ СН'!$F$15</f>
        <v>172.7615337</v>
      </c>
      <c r="J193" s="36">
        <f>SUMIFS(СВЦЭМ!$E$33:$E$776,СВЦЭМ!$A$33:$A$776,$A193,СВЦЭМ!$B$33:$B$776,J$191)+'СЕТ СН'!$F$15</f>
        <v>167.72823471999999</v>
      </c>
      <c r="K193" s="36">
        <f>SUMIFS(СВЦЭМ!$E$33:$E$776,СВЦЭМ!$A$33:$A$776,$A193,СВЦЭМ!$B$33:$B$776,K$191)+'СЕТ СН'!$F$15</f>
        <v>169.09217132000001</v>
      </c>
      <c r="L193" s="36">
        <f>SUMIFS(СВЦЭМ!$E$33:$E$776,СВЦЭМ!$A$33:$A$776,$A193,СВЦЭМ!$B$33:$B$776,L$191)+'СЕТ СН'!$F$15</f>
        <v>163.74175542</v>
      </c>
      <c r="M193" s="36">
        <f>SUMIFS(СВЦЭМ!$E$33:$E$776,СВЦЭМ!$A$33:$A$776,$A193,СВЦЭМ!$B$33:$B$776,M$191)+'СЕТ СН'!$F$15</f>
        <v>155.00217727</v>
      </c>
      <c r="N193" s="36">
        <f>SUMIFS(СВЦЭМ!$E$33:$E$776,СВЦЭМ!$A$33:$A$776,$A193,СВЦЭМ!$B$33:$B$776,N$191)+'СЕТ СН'!$F$15</f>
        <v>154.31911607000001</v>
      </c>
      <c r="O193" s="36">
        <f>SUMIFS(СВЦЭМ!$E$33:$E$776,СВЦЭМ!$A$33:$A$776,$A193,СВЦЭМ!$B$33:$B$776,O$191)+'СЕТ СН'!$F$15</f>
        <v>154.21012830999999</v>
      </c>
      <c r="P193" s="36">
        <f>SUMIFS(СВЦЭМ!$E$33:$E$776,СВЦЭМ!$A$33:$A$776,$A193,СВЦЭМ!$B$33:$B$776,P$191)+'СЕТ СН'!$F$15</f>
        <v>154.99864004</v>
      </c>
      <c r="Q193" s="36">
        <f>SUMIFS(СВЦЭМ!$E$33:$E$776,СВЦЭМ!$A$33:$A$776,$A193,СВЦЭМ!$B$33:$B$776,Q$191)+'СЕТ СН'!$F$15</f>
        <v>155.12059787999999</v>
      </c>
      <c r="R193" s="36">
        <f>SUMIFS(СВЦЭМ!$E$33:$E$776,СВЦЭМ!$A$33:$A$776,$A193,СВЦЭМ!$B$33:$B$776,R$191)+'СЕТ СН'!$F$15</f>
        <v>153.79317402999999</v>
      </c>
      <c r="S193" s="36">
        <f>SUMIFS(СВЦЭМ!$E$33:$E$776,СВЦЭМ!$A$33:$A$776,$A193,СВЦЭМ!$B$33:$B$776,S$191)+'СЕТ СН'!$F$15</f>
        <v>150.38406092</v>
      </c>
      <c r="T193" s="36">
        <f>SUMIFS(СВЦЭМ!$E$33:$E$776,СВЦЭМ!$A$33:$A$776,$A193,СВЦЭМ!$B$33:$B$776,T$191)+'СЕТ СН'!$F$15</f>
        <v>145.02663375</v>
      </c>
      <c r="U193" s="36">
        <f>SUMIFS(СВЦЭМ!$E$33:$E$776,СВЦЭМ!$A$33:$A$776,$A193,СВЦЭМ!$B$33:$B$776,U$191)+'СЕТ СН'!$F$15</f>
        <v>145.12082641000001</v>
      </c>
      <c r="V193" s="36">
        <f>SUMIFS(СВЦЭМ!$E$33:$E$776,СВЦЭМ!$A$33:$A$776,$A193,СВЦЭМ!$B$33:$B$776,V$191)+'СЕТ СН'!$F$15</f>
        <v>143.02486593</v>
      </c>
      <c r="W193" s="36">
        <f>SUMIFS(СВЦЭМ!$E$33:$E$776,СВЦЭМ!$A$33:$A$776,$A193,СВЦЭМ!$B$33:$B$776,W$191)+'СЕТ СН'!$F$15</f>
        <v>146.93685375000001</v>
      </c>
      <c r="X193" s="36">
        <f>SUMIFS(СВЦЭМ!$E$33:$E$776,СВЦЭМ!$A$33:$A$776,$A193,СВЦЭМ!$B$33:$B$776,X$191)+'СЕТ СН'!$F$15</f>
        <v>148.72177603</v>
      </c>
      <c r="Y193" s="36">
        <f>SUMIFS(СВЦЭМ!$E$33:$E$776,СВЦЭМ!$A$33:$A$776,$A193,СВЦЭМ!$B$33:$B$776,Y$191)+'СЕТ СН'!$F$15</f>
        <v>154.24292</v>
      </c>
    </row>
    <row r="194" spans="1:25" ht="15.75" x14ac:dyDescent="0.2">
      <c r="A194" s="35">
        <f t="shared" ref="A194:A222" si="5">A193+1</f>
        <v>44138</v>
      </c>
      <c r="B194" s="36">
        <f>SUMIFS(СВЦЭМ!$E$33:$E$776,СВЦЭМ!$A$33:$A$776,$A194,СВЦЭМ!$B$33:$B$776,B$191)+'СЕТ СН'!$F$15</f>
        <v>166.91059709999999</v>
      </c>
      <c r="C194" s="36">
        <f>SUMIFS(СВЦЭМ!$E$33:$E$776,СВЦЭМ!$A$33:$A$776,$A194,СВЦЭМ!$B$33:$B$776,C$191)+'СЕТ СН'!$F$15</f>
        <v>183.62682187999999</v>
      </c>
      <c r="D194" s="36">
        <f>SUMIFS(СВЦЭМ!$E$33:$E$776,СВЦЭМ!$A$33:$A$776,$A194,СВЦЭМ!$B$33:$B$776,D$191)+'СЕТ СН'!$F$15</f>
        <v>193.83109905000001</v>
      </c>
      <c r="E194" s="36">
        <f>SUMIFS(СВЦЭМ!$E$33:$E$776,СВЦЭМ!$A$33:$A$776,$A194,СВЦЭМ!$B$33:$B$776,E$191)+'СЕТ СН'!$F$15</f>
        <v>195.25933809</v>
      </c>
      <c r="F194" s="36">
        <f>SUMIFS(СВЦЭМ!$E$33:$E$776,СВЦЭМ!$A$33:$A$776,$A194,СВЦЭМ!$B$33:$B$776,F$191)+'СЕТ СН'!$F$15</f>
        <v>194.99274951000001</v>
      </c>
      <c r="G194" s="36">
        <f>SUMIFS(СВЦЭМ!$E$33:$E$776,СВЦЭМ!$A$33:$A$776,$A194,СВЦЭМ!$B$33:$B$776,G$191)+'СЕТ СН'!$F$15</f>
        <v>191.53523365000001</v>
      </c>
      <c r="H194" s="36">
        <f>SUMIFS(СВЦЭМ!$E$33:$E$776,СВЦЭМ!$A$33:$A$776,$A194,СВЦЭМ!$B$33:$B$776,H$191)+'СЕТ СН'!$F$15</f>
        <v>182.2347637</v>
      </c>
      <c r="I194" s="36">
        <f>SUMIFS(СВЦЭМ!$E$33:$E$776,СВЦЭМ!$A$33:$A$776,$A194,СВЦЭМ!$B$33:$B$776,I$191)+'СЕТ СН'!$F$15</f>
        <v>170.01768727999999</v>
      </c>
      <c r="J194" s="36">
        <f>SUMIFS(СВЦЭМ!$E$33:$E$776,СВЦЭМ!$A$33:$A$776,$A194,СВЦЭМ!$B$33:$B$776,J$191)+'СЕТ СН'!$F$15</f>
        <v>165.72003681999999</v>
      </c>
      <c r="K194" s="36">
        <f>SUMIFS(СВЦЭМ!$E$33:$E$776,СВЦЭМ!$A$33:$A$776,$A194,СВЦЭМ!$B$33:$B$776,K$191)+'СЕТ СН'!$F$15</f>
        <v>165.48888031999999</v>
      </c>
      <c r="L194" s="36">
        <f>SUMIFS(СВЦЭМ!$E$33:$E$776,СВЦЭМ!$A$33:$A$776,$A194,СВЦЭМ!$B$33:$B$776,L$191)+'СЕТ СН'!$F$15</f>
        <v>160.43850007</v>
      </c>
      <c r="M194" s="36">
        <f>SUMIFS(СВЦЭМ!$E$33:$E$776,СВЦЭМ!$A$33:$A$776,$A194,СВЦЭМ!$B$33:$B$776,M$191)+'СЕТ СН'!$F$15</f>
        <v>155.12054469</v>
      </c>
      <c r="N194" s="36">
        <f>SUMIFS(СВЦЭМ!$E$33:$E$776,СВЦЭМ!$A$33:$A$776,$A194,СВЦЭМ!$B$33:$B$776,N$191)+'СЕТ СН'!$F$15</f>
        <v>153.11518577999999</v>
      </c>
      <c r="O194" s="36">
        <f>SUMIFS(СВЦЭМ!$E$33:$E$776,СВЦЭМ!$A$33:$A$776,$A194,СВЦЭМ!$B$33:$B$776,O$191)+'СЕТ СН'!$F$15</f>
        <v>154.63208556999999</v>
      </c>
      <c r="P194" s="36">
        <f>SUMIFS(СВЦЭМ!$E$33:$E$776,СВЦЭМ!$A$33:$A$776,$A194,СВЦЭМ!$B$33:$B$776,P$191)+'СЕТ СН'!$F$15</f>
        <v>155.79166566999999</v>
      </c>
      <c r="Q194" s="36">
        <f>SUMIFS(СВЦЭМ!$E$33:$E$776,СВЦЭМ!$A$33:$A$776,$A194,СВЦЭМ!$B$33:$B$776,Q$191)+'СЕТ СН'!$F$15</f>
        <v>156.33436302000001</v>
      </c>
      <c r="R194" s="36">
        <f>SUMIFS(СВЦЭМ!$E$33:$E$776,СВЦЭМ!$A$33:$A$776,$A194,СВЦЭМ!$B$33:$B$776,R$191)+'СЕТ СН'!$F$15</f>
        <v>155.40863074000001</v>
      </c>
      <c r="S194" s="36">
        <f>SUMIFS(СВЦЭМ!$E$33:$E$776,СВЦЭМ!$A$33:$A$776,$A194,СВЦЭМ!$B$33:$B$776,S$191)+'СЕТ СН'!$F$15</f>
        <v>157.26715125000001</v>
      </c>
      <c r="T194" s="36">
        <f>SUMIFS(СВЦЭМ!$E$33:$E$776,СВЦЭМ!$A$33:$A$776,$A194,СВЦЭМ!$B$33:$B$776,T$191)+'СЕТ СН'!$F$15</f>
        <v>147.16012588999999</v>
      </c>
      <c r="U194" s="36">
        <f>SUMIFS(СВЦЭМ!$E$33:$E$776,СВЦЭМ!$A$33:$A$776,$A194,СВЦЭМ!$B$33:$B$776,U$191)+'СЕТ СН'!$F$15</f>
        <v>145.431929</v>
      </c>
      <c r="V194" s="36">
        <f>SUMIFS(СВЦЭМ!$E$33:$E$776,СВЦЭМ!$A$33:$A$776,$A194,СВЦЭМ!$B$33:$B$776,V$191)+'СЕТ СН'!$F$15</f>
        <v>144.92907159000001</v>
      </c>
      <c r="W194" s="36">
        <f>SUMIFS(СВЦЭМ!$E$33:$E$776,СВЦЭМ!$A$33:$A$776,$A194,СВЦЭМ!$B$33:$B$776,W$191)+'СЕТ СН'!$F$15</f>
        <v>147.14383434000001</v>
      </c>
      <c r="X194" s="36">
        <f>SUMIFS(СВЦЭМ!$E$33:$E$776,СВЦЭМ!$A$33:$A$776,$A194,СВЦЭМ!$B$33:$B$776,X$191)+'СЕТ СН'!$F$15</f>
        <v>154.77907492</v>
      </c>
      <c r="Y194" s="36">
        <f>SUMIFS(СВЦЭМ!$E$33:$E$776,СВЦЭМ!$A$33:$A$776,$A194,СВЦЭМ!$B$33:$B$776,Y$191)+'СЕТ СН'!$F$15</f>
        <v>161.33691603</v>
      </c>
    </row>
    <row r="195" spans="1:25" ht="15.75" x14ac:dyDescent="0.2">
      <c r="A195" s="35">
        <f t="shared" si="5"/>
        <v>44139</v>
      </c>
      <c r="B195" s="36">
        <f>SUMIFS(СВЦЭМ!$E$33:$E$776,СВЦЭМ!$A$33:$A$776,$A195,СВЦЭМ!$B$33:$B$776,B$191)+'СЕТ СН'!$F$15</f>
        <v>159.76782997000001</v>
      </c>
      <c r="C195" s="36">
        <f>SUMIFS(СВЦЭМ!$E$33:$E$776,СВЦЭМ!$A$33:$A$776,$A195,СВЦЭМ!$B$33:$B$776,C$191)+'СЕТ СН'!$F$15</f>
        <v>176.5610015</v>
      </c>
      <c r="D195" s="36">
        <f>SUMIFS(СВЦЭМ!$E$33:$E$776,СВЦЭМ!$A$33:$A$776,$A195,СВЦЭМ!$B$33:$B$776,D$191)+'СЕТ СН'!$F$15</f>
        <v>189.27809427</v>
      </c>
      <c r="E195" s="36">
        <f>SUMIFS(СВЦЭМ!$E$33:$E$776,СВЦЭМ!$A$33:$A$776,$A195,СВЦЭМ!$B$33:$B$776,E$191)+'СЕТ СН'!$F$15</f>
        <v>190.31721229999999</v>
      </c>
      <c r="F195" s="36">
        <f>SUMIFS(СВЦЭМ!$E$33:$E$776,СВЦЭМ!$A$33:$A$776,$A195,СВЦЭМ!$B$33:$B$776,F$191)+'СЕТ СН'!$F$15</f>
        <v>188.53723690000001</v>
      </c>
      <c r="G195" s="36">
        <f>SUMIFS(СВЦЭМ!$E$33:$E$776,СВЦЭМ!$A$33:$A$776,$A195,СВЦЭМ!$B$33:$B$776,G$191)+'СЕТ СН'!$F$15</f>
        <v>185.69563056999999</v>
      </c>
      <c r="H195" s="36">
        <f>SUMIFS(СВЦЭМ!$E$33:$E$776,СВЦЭМ!$A$33:$A$776,$A195,СВЦЭМ!$B$33:$B$776,H$191)+'СЕТ СН'!$F$15</f>
        <v>180.66509353000001</v>
      </c>
      <c r="I195" s="36">
        <f>SUMIFS(СВЦЭМ!$E$33:$E$776,СВЦЭМ!$A$33:$A$776,$A195,СВЦЭМ!$B$33:$B$776,I$191)+'СЕТ СН'!$F$15</f>
        <v>171.36468349</v>
      </c>
      <c r="J195" s="36">
        <f>SUMIFS(СВЦЭМ!$E$33:$E$776,СВЦЭМ!$A$33:$A$776,$A195,СВЦЭМ!$B$33:$B$776,J$191)+'СЕТ СН'!$F$15</f>
        <v>164.62701199</v>
      </c>
      <c r="K195" s="36">
        <f>SUMIFS(СВЦЭМ!$E$33:$E$776,СВЦЭМ!$A$33:$A$776,$A195,СВЦЭМ!$B$33:$B$776,K$191)+'СЕТ СН'!$F$15</f>
        <v>164.20341069</v>
      </c>
      <c r="L195" s="36">
        <f>SUMIFS(СВЦЭМ!$E$33:$E$776,СВЦЭМ!$A$33:$A$776,$A195,СВЦЭМ!$B$33:$B$776,L$191)+'СЕТ СН'!$F$15</f>
        <v>158.95215551000001</v>
      </c>
      <c r="M195" s="36">
        <f>SUMIFS(СВЦЭМ!$E$33:$E$776,СВЦЭМ!$A$33:$A$776,$A195,СВЦЭМ!$B$33:$B$776,M$191)+'СЕТ СН'!$F$15</f>
        <v>150.06558625</v>
      </c>
      <c r="N195" s="36">
        <f>SUMIFS(СВЦЭМ!$E$33:$E$776,СВЦЭМ!$A$33:$A$776,$A195,СВЦЭМ!$B$33:$B$776,N$191)+'СЕТ СН'!$F$15</f>
        <v>146.34547147000001</v>
      </c>
      <c r="O195" s="36">
        <f>SUMIFS(СВЦЭМ!$E$33:$E$776,СВЦЭМ!$A$33:$A$776,$A195,СВЦЭМ!$B$33:$B$776,O$191)+'СЕТ СН'!$F$15</f>
        <v>148.26501611</v>
      </c>
      <c r="P195" s="36">
        <f>SUMIFS(СВЦЭМ!$E$33:$E$776,СВЦЭМ!$A$33:$A$776,$A195,СВЦЭМ!$B$33:$B$776,P$191)+'СЕТ СН'!$F$15</f>
        <v>152.24244145</v>
      </c>
      <c r="Q195" s="36">
        <f>SUMIFS(СВЦЭМ!$E$33:$E$776,СВЦЭМ!$A$33:$A$776,$A195,СВЦЭМ!$B$33:$B$776,Q$191)+'СЕТ СН'!$F$15</f>
        <v>152.41140224</v>
      </c>
      <c r="R195" s="36">
        <f>SUMIFS(СВЦЭМ!$E$33:$E$776,СВЦЭМ!$A$33:$A$776,$A195,СВЦЭМ!$B$33:$B$776,R$191)+'СЕТ СН'!$F$15</f>
        <v>151.1862016</v>
      </c>
      <c r="S195" s="36">
        <f>SUMIFS(СВЦЭМ!$E$33:$E$776,СВЦЭМ!$A$33:$A$776,$A195,СВЦЭМ!$B$33:$B$776,S$191)+'СЕТ СН'!$F$15</f>
        <v>149.10366024999999</v>
      </c>
      <c r="T195" s="36">
        <f>SUMIFS(СВЦЭМ!$E$33:$E$776,СВЦЭМ!$A$33:$A$776,$A195,СВЦЭМ!$B$33:$B$776,T$191)+'СЕТ СН'!$F$15</f>
        <v>150.74337260999999</v>
      </c>
      <c r="U195" s="36">
        <f>SUMIFS(СВЦЭМ!$E$33:$E$776,СВЦЭМ!$A$33:$A$776,$A195,СВЦЭМ!$B$33:$B$776,U$191)+'СЕТ СН'!$F$15</f>
        <v>150.85061084</v>
      </c>
      <c r="V195" s="36">
        <f>SUMIFS(СВЦЭМ!$E$33:$E$776,СВЦЭМ!$A$33:$A$776,$A195,СВЦЭМ!$B$33:$B$776,V$191)+'СЕТ СН'!$F$15</f>
        <v>148.19535010999999</v>
      </c>
      <c r="W195" s="36">
        <f>SUMIFS(СВЦЭМ!$E$33:$E$776,СВЦЭМ!$A$33:$A$776,$A195,СВЦЭМ!$B$33:$B$776,W$191)+'СЕТ СН'!$F$15</f>
        <v>148.04780045999999</v>
      </c>
      <c r="X195" s="36">
        <f>SUMIFS(СВЦЭМ!$E$33:$E$776,СВЦЭМ!$A$33:$A$776,$A195,СВЦЭМ!$B$33:$B$776,X$191)+'СЕТ СН'!$F$15</f>
        <v>148.63633969</v>
      </c>
      <c r="Y195" s="36">
        <f>SUMIFS(СВЦЭМ!$E$33:$E$776,СВЦЭМ!$A$33:$A$776,$A195,СВЦЭМ!$B$33:$B$776,Y$191)+'СЕТ СН'!$F$15</f>
        <v>154.43422075000001</v>
      </c>
    </row>
    <row r="196" spans="1:25" ht="15.75" x14ac:dyDescent="0.2">
      <c r="A196" s="35">
        <f t="shared" si="5"/>
        <v>44140</v>
      </c>
      <c r="B196" s="36">
        <f>SUMIFS(СВЦЭМ!$E$33:$E$776,СВЦЭМ!$A$33:$A$776,$A196,СВЦЭМ!$B$33:$B$776,B$191)+'СЕТ СН'!$F$15</f>
        <v>152.67073932</v>
      </c>
      <c r="C196" s="36">
        <f>SUMIFS(СВЦЭМ!$E$33:$E$776,СВЦЭМ!$A$33:$A$776,$A196,СВЦЭМ!$B$33:$B$776,C$191)+'СЕТ СН'!$F$15</f>
        <v>167.66796825</v>
      </c>
      <c r="D196" s="36">
        <f>SUMIFS(СВЦЭМ!$E$33:$E$776,СВЦЭМ!$A$33:$A$776,$A196,СВЦЭМ!$B$33:$B$776,D$191)+'СЕТ СН'!$F$15</f>
        <v>178.17309442999999</v>
      </c>
      <c r="E196" s="36">
        <f>SUMIFS(СВЦЭМ!$E$33:$E$776,СВЦЭМ!$A$33:$A$776,$A196,СВЦЭМ!$B$33:$B$776,E$191)+'СЕТ СН'!$F$15</f>
        <v>178.16893553</v>
      </c>
      <c r="F196" s="36">
        <f>SUMIFS(СВЦЭМ!$E$33:$E$776,СВЦЭМ!$A$33:$A$776,$A196,СВЦЭМ!$B$33:$B$776,F$191)+'СЕТ СН'!$F$15</f>
        <v>178.79646188999999</v>
      </c>
      <c r="G196" s="36">
        <f>SUMIFS(СВЦЭМ!$E$33:$E$776,СВЦЭМ!$A$33:$A$776,$A196,СВЦЭМ!$B$33:$B$776,G$191)+'СЕТ СН'!$F$15</f>
        <v>177.17704717999999</v>
      </c>
      <c r="H196" s="36">
        <f>SUMIFS(СВЦЭМ!$E$33:$E$776,СВЦЭМ!$A$33:$A$776,$A196,СВЦЭМ!$B$33:$B$776,H$191)+'СЕТ СН'!$F$15</f>
        <v>173.59344174</v>
      </c>
      <c r="I196" s="36">
        <f>SUMIFS(СВЦЭМ!$E$33:$E$776,СВЦЭМ!$A$33:$A$776,$A196,СВЦЭМ!$B$33:$B$776,I$191)+'СЕТ СН'!$F$15</f>
        <v>176.11756070999999</v>
      </c>
      <c r="J196" s="36">
        <f>SUMIFS(СВЦЭМ!$E$33:$E$776,СВЦЭМ!$A$33:$A$776,$A196,СВЦЭМ!$B$33:$B$776,J$191)+'СЕТ СН'!$F$15</f>
        <v>173.08583512999999</v>
      </c>
      <c r="K196" s="36">
        <f>SUMIFS(СВЦЭМ!$E$33:$E$776,СВЦЭМ!$A$33:$A$776,$A196,СВЦЭМ!$B$33:$B$776,K$191)+'СЕТ СН'!$F$15</f>
        <v>172.01076653999999</v>
      </c>
      <c r="L196" s="36">
        <f>SUMIFS(СВЦЭМ!$E$33:$E$776,СВЦЭМ!$A$33:$A$776,$A196,СВЦЭМ!$B$33:$B$776,L$191)+'СЕТ СН'!$F$15</f>
        <v>169.03584803999999</v>
      </c>
      <c r="M196" s="36">
        <f>SUMIFS(СВЦЭМ!$E$33:$E$776,СВЦЭМ!$A$33:$A$776,$A196,СВЦЭМ!$B$33:$B$776,M$191)+'СЕТ СН'!$F$15</f>
        <v>159.73894934</v>
      </c>
      <c r="N196" s="36">
        <f>SUMIFS(СВЦЭМ!$E$33:$E$776,СВЦЭМ!$A$33:$A$776,$A196,СВЦЭМ!$B$33:$B$776,N$191)+'СЕТ СН'!$F$15</f>
        <v>154.15740113999999</v>
      </c>
      <c r="O196" s="36">
        <f>SUMIFS(СВЦЭМ!$E$33:$E$776,СВЦЭМ!$A$33:$A$776,$A196,СВЦЭМ!$B$33:$B$776,O$191)+'СЕТ СН'!$F$15</f>
        <v>155.49658711000001</v>
      </c>
      <c r="P196" s="36">
        <f>SUMIFS(СВЦЭМ!$E$33:$E$776,СВЦЭМ!$A$33:$A$776,$A196,СВЦЭМ!$B$33:$B$776,P$191)+'СЕТ СН'!$F$15</f>
        <v>155.81704153000001</v>
      </c>
      <c r="Q196" s="36">
        <f>SUMIFS(СВЦЭМ!$E$33:$E$776,СВЦЭМ!$A$33:$A$776,$A196,СВЦЭМ!$B$33:$B$776,Q$191)+'СЕТ СН'!$F$15</f>
        <v>156.48906776000001</v>
      </c>
      <c r="R196" s="36">
        <f>SUMIFS(СВЦЭМ!$E$33:$E$776,СВЦЭМ!$A$33:$A$776,$A196,СВЦЭМ!$B$33:$B$776,R$191)+'СЕТ СН'!$F$15</f>
        <v>155.19743928</v>
      </c>
      <c r="S196" s="36">
        <f>SUMIFS(СВЦЭМ!$E$33:$E$776,СВЦЭМ!$A$33:$A$776,$A196,СВЦЭМ!$B$33:$B$776,S$191)+'СЕТ СН'!$F$15</f>
        <v>153.89665919999999</v>
      </c>
      <c r="T196" s="36">
        <f>SUMIFS(СВЦЭМ!$E$33:$E$776,СВЦЭМ!$A$33:$A$776,$A196,СВЦЭМ!$B$33:$B$776,T$191)+'СЕТ СН'!$F$15</f>
        <v>143.43865868</v>
      </c>
      <c r="U196" s="36">
        <f>SUMIFS(СВЦЭМ!$E$33:$E$776,СВЦЭМ!$A$33:$A$776,$A196,СВЦЭМ!$B$33:$B$776,U$191)+'СЕТ СН'!$F$15</f>
        <v>142.57334222</v>
      </c>
      <c r="V196" s="36">
        <f>SUMIFS(СВЦЭМ!$E$33:$E$776,СВЦЭМ!$A$33:$A$776,$A196,СВЦЭМ!$B$33:$B$776,V$191)+'СЕТ СН'!$F$15</f>
        <v>146.86702839</v>
      </c>
      <c r="W196" s="36">
        <f>SUMIFS(СВЦЭМ!$E$33:$E$776,СВЦЭМ!$A$33:$A$776,$A196,СВЦЭМ!$B$33:$B$776,W$191)+'СЕТ СН'!$F$15</f>
        <v>153.67183352000001</v>
      </c>
      <c r="X196" s="36">
        <f>SUMIFS(СВЦЭМ!$E$33:$E$776,СВЦЭМ!$A$33:$A$776,$A196,СВЦЭМ!$B$33:$B$776,X$191)+'СЕТ СН'!$F$15</f>
        <v>156.13547075</v>
      </c>
      <c r="Y196" s="36">
        <f>SUMIFS(СВЦЭМ!$E$33:$E$776,СВЦЭМ!$A$33:$A$776,$A196,СВЦЭМ!$B$33:$B$776,Y$191)+'СЕТ СН'!$F$15</f>
        <v>163.98722649000001</v>
      </c>
    </row>
    <row r="197" spans="1:25" ht="15.75" x14ac:dyDescent="0.2">
      <c r="A197" s="35">
        <f t="shared" si="5"/>
        <v>44141</v>
      </c>
      <c r="B197" s="36">
        <f>SUMIFS(СВЦЭМ!$E$33:$E$776,СВЦЭМ!$A$33:$A$776,$A197,СВЦЭМ!$B$33:$B$776,B$191)+'СЕТ СН'!$F$15</f>
        <v>160.04644773999999</v>
      </c>
      <c r="C197" s="36">
        <f>SUMIFS(СВЦЭМ!$E$33:$E$776,СВЦЭМ!$A$33:$A$776,$A197,СВЦЭМ!$B$33:$B$776,C$191)+'СЕТ СН'!$F$15</f>
        <v>174.74064465000001</v>
      </c>
      <c r="D197" s="36">
        <f>SUMIFS(СВЦЭМ!$E$33:$E$776,СВЦЭМ!$A$33:$A$776,$A197,СВЦЭМ!$B$33:$B$776,D$191)+'СЕТ СН'!$F$15</f>
        <v>186.15197653999999</v>
      </c>
      <c r="E197" s="36">
        <f>SUMIFS(СВЦЭМ!$E$33:$E$776,СВЦЭМ!$A$33:$A$776,$A197,СВЦЭМ!$B$33:$B$776,E$191)+'СЕТ СН'!$F$15</f>
        <v>186.63367711999999</v>
      </c>
      <c r="F197" s="36">
        <f>SUMIFS(СВЦЭМ!$E$33:$E$776,СВЦЭМ!$A$33:$A$776,$A197,СВЦЭМ!$B$33:$B$776,F$191)+'СЕТ СН'!$F$15</f>
        <v>186.96625208</v>
      </c>
      <c r="G197" s="36">
        <f>SUMIFS(СВЦЭМ!$E$33:$E$776,СВЦЭМ!$A$33:$A$776,$A197,СВЦЭМ!$B$33:$B$776,G$191)+'СЕТ СН'!$F$15</f>
        <v>184.93998629999999</v>
      </c>
      <c r="H197" s="36">
        <f>SUMIFS(СВЦЭМ!$E$33:$E$776,СВЦЭМ!$A$33:$A$776,$A197,СВЦЭМ!$B$33:$B$776,H$191)+'СЕТ СН'!$F$15</f>
        <v>179.67120118</v>
      </c>
      <c r="I197" s="36">
        <f>SUMIFS(СВЦЭМ!$E$33:$E$776,СВЦЭМ!$A$33:$A$776,$A197,СВЦЭМ!$B$33:$B$776,I$191)+'СЕТ СН'!$F$15</f>
        <v>180.45890850999999</v>
      </c>
      <c r="J197" s="36">
        <f>SUMIFS(СВЦЭМ!$E$33:$E$776,СВЦЭМ!$A$33:$A$776,$A197,СВЦЭМ!$B$33:$B$776,J$191)+'СЕТ СН'!$F$15</f>
        <v>179.10474814</v>
      </c>
      <c r="K197" s="36">
        <f>SUMIFS(СВЦЭМ!$E$33:$E$776,СВЦЭМ!$A$33:$A$776,$A197,СВЦЭМ!$B$33:$B$776,K$191)+'СЕТ СН'!$F$15</f>
        <v>176.57266421</v>
      </c>
      <c r="L197" s="36">
        <f>SUMIFS(СВЦЭМ!$E$33:$E$776,СВЦЭМ!$A$33:$A$776,$A197,СВЦЭМ!$B$33:$B$776,L$191)+'СЕТ СН'!$F$15</f>
        <v>172.44074685000001</v>
      </c>
      <c r="M197" s="36">
        <f>SUMIFS(СВЦЭМ!$E$33:$E$776,СВЦЭМ!$A$33:$A$776,$A197,СВЦЭМ!$B$33:$B$776,M$191)+'СЕТ СН'!$F$15</f>
        <v>166.47749506</v>
      </c>
      <c r="N197" s="36">
        <f>SUMIFS(СВЦЭМ!$E$33:$E$776,СВЦЭМ!$A$33:$A$776,$A197,СВЦЭМ!$B$33:$B$776,N$191)+'СЕТ СН'!$F$15</f>
        <v>157.57418852000001</v>
      </c>
      <c r="O197" s="36">
        <f>SUMIFS(СВЦЭМ!$E$33:$E$776,СВЦЭМ!$A$33:$A$776,$A197,СВЦЭМ!$B$33:$B$776,O$191)+'СЕТ СН'!$F$15</f>
        <v>155.24128266</v>
      </c>
      <c r="P197" s="36">
        <f>SUMIFS(СВЦЭМ!$E$33:$E$776,СВЦЭМ!$A$33:$A$776,$A197,СВЦЭМ!$B$33:$B$776,P$191)+'СЕТ СН'!$F$15</f>
        <v>156.28781182</v>
      </c>
      <c r="Q197" s="36">
        <f>SUMIFS(СВЦЭМ!$E$33:$E$776,СВЦЭМ!$A$33:$A$776,$A197,СВЦЭМ!$B$33:$B$776,Q$191)+'СЕТ СН'!$F$15</f>
        <v>158.62657406</v>
      </c>
      <c r="R197" s="36">
        <f>SUMIFS(СВЦЭМ!$E$33:$E$776,СВЦЭМ!$A$33:$A$776,$A197,СВЦЭМ!$B$33:$B$776,R$191)+'СЕТ СН'!$F$15</f>
        <v>157.51167665</v>
      </c>
      <c r="S197" s="36">
        <f>SUMIFS(СВЦЭМ!$E$33:$E$776,СВЦЭМ!$A$33:$A$776,$A197,СВЦЭМ!$B$33:$B$776,S$191)+'СЕТ СН'!$F$15</f>
        <v>155.78379226999999</v>
      </c>
      <c r="T197" s="36">
        <f>SUMIFS(СВЦЭМ!$E$33:$E$776,СВЦЭМ!$A$33:$A$776,$A197,СВЦЭМ!$B$33:$B$776,T$191)+'СЕТ СН'!$F$15</f>
        <v>147.98864358</v>
      </c>
      <c r="U197" s="36">
        <f>SUMIFS(СВЦЭМ!$E$33:$E$776,СВЦЭМ!$A$33:$A$776,$A197,СВЦЭМ!$B$33:$B$776,U$191)+'СЕТ СН'!$F$15</f>
        <v>147.92573349</v>
      </c>
      <c r="V197" s="36">
        <f>SUMIFS(СВЦЭМ!$E$33:$E$776,СВЦЭМ!$A$33:$A$776,$A197,СВЦЭМ!$B$33:$B$776,V$191)+'СЕТ СН'!$F$15</f>
        <v>150.14383386</v>
      </c>
      <c r="W197" s="36">
        <f>SUMIFS(СВЦЭМ!$E$33:$E$776,СВЦЭМ!$A$33:$A$776,$A197,СВЦЭМ!$B$33:$B$776,W$191)+'СЕТ СН'!$F$15</f>
        <v>156.95303835999999</v>
      </c>
      <c r="X197" s="36">
        <f>SUMIFS(СВЦЭМ!$E$33:$E$776,СВЦЭМ!$A$33:$A$776,$A197,СВЦЭМ!$B$33:$B$776,X$191)+'СЕТ СН'!$F$15</f>
        <v>159.28534581</v>
      </c>
      <c r="Y197" s="36">
        <f>SUMIFS(СВЦЭМ!$E$33:$E$776,СВЦЭМ!$A$33:$A$776,$A197,СВЦЭМ!$B$33:$B$776,Y$191)+'СЕТ СН'!$F$15</f>
        <v>164.39070942000001</v>
      </c>
    </row>
    <row r="198" spans="1:25" ht="15.75" x14ac:dyDescent="0.2">
      <c r="A198" s="35">
        <f t="shared" si="5"/>
        <v>44142</v>
      </c>
      <c r="B198" s="36">
        <f>SUMIFS(СВЦЭМ!$E$33:$E$776,СВЦЭМ!$A$33:$A$776,$A198,СВЦЭМ!$B$33:$B$776,B$191)+'СЕТ СН'!$F$15</f>
        <v>165.30136171999999</v>
      </c>
      <c r="C198" s="36">
        <f>SUMIFS(СВЦЭМ!$E$33:$E$776,СВЦЭМ!$A$33:$A$776,$A198,СВЦЭМ!$B$33:$B$776,C$191)+'СЕТ СН'!$F$15</f>
        <v>179.62706725999999</v>
      </c>
      <c r="D198" s="36">
        <f>SUMIFS(СВЦЭМ!$E$33:$E$776,СВЦЭМ!$A$33:$A$776,$A198,СВЦЭМ!$B$33:$B$776,D$191)+'СЕТ СН'!$F$15</f>
        <v>192.57863619</v>
      </c>
      <c r="E198" s="36">
        <f>SUMIFS(СВЦЭМ!$E$33:$E$776,СВЦЭМ!$A$33:$A$776,$A198,СВЦЭМ!$B$33:$B$776,E$191)+'СЕТ СН'!$F$15</f>
        <v>194.7842296</v>
      </c>
      <c r="F198" s="36">
        <f>SUMIFS(СВЦЭМ!$E$33:$E$776,СВЦЭМ!$A$33:$A$776,$A198,СВЦЭМ!$B$33:$B$776,F$191)+'СЕТ СН'!$F$15</f>
        <v>192.90583244999999</v>
      </c>
      <c r="G198" s="36">
        <f>SUMIFS(СВЦЭМ!$E$33:$E$776,СВЦЭМ!$A$33:$A$776,$A198,СВЦЭМ!$B$33:$B$776,G$191)+'СЕТ СН'!$F$15</f>
        <v>190.79895550000001</v>
      </c>
      <c r="H198" s="36">
        <f>SUMIFS(СВЦЭМ!$E$33:$E$776,СВЦЭМ!$A$33:$A$776,$A198,СВЦЭМ!$B$33:$B$776,H$191)+'СЕТ СН'!$F$15</f>
        <v>187.53042303000001</v>
      </c>
      <c r="I198" s="36">
        <f>SUMIFS(СВЦЭМ!$E$33:$E$776,СВЦЭМ!$A$33:$A$776,$A198,СВЦЭМ!$B$33:$B$776,I$191)+'СЕТ СН'!$F$15</f>
        <v>178.04295393000001</v>
      </c>
      <c r="J198" s="36">
        <f>SUMIFS(СВЦЭМ!$E$33:$E$776,СВЦЭМ!$A$33:$A$776,$A198,СВЦЭМ!$B$33:$B$776,J$191)+'СЕТ СН'!$F$15</f>
        <v>170.48867799999999</v>
      </c>
      <c r="K198" s="36">
        <f>SUMIFS(СВЦЭМ!$E$33:$E$776,СВЦЭМ!$A$33:$A$776,$A198,СВЦЭМ!$B$33:$B$776,K$191)+'СЕТ СН'!$F$15</f>
        <v>165.72761123999999</v>
      </c>
      <c r="L198" s="36">
        <f>SUMIFS(СВЦЭМ!$E$33:$E$776,СВЦЭМ!$A$33:$A$776,$A198,СВЦЭМ!$B$33:$B$776,L$191)+'СЕТ СН'!$F$15</f>
        <v>160.17192269</v>
      </c>
      <c r="M198" s="36">
        <f>SUMIFS(СВЦЭМ!$E$33:$E$776,СВЦЭМ!$A$33:$A$776,$A198,СВЦЭМ!$B$33:$B$776,M$191)+'СЕТ СН'!$F$15</f>
        <v>152.55905867000001</v>
      </c>
      <c r="N198" s="36">
        <f>SUMIFS(СВЦЭМ!$E$33:$E$776,СВЦЭМ!$A$33:$A$776,$A198,СВЦЭМ!$B$33:$B$776,N$191)+'СЕТ СН'!$F$15</f>
        <v>149.41120916</v>
      </c>
      <c r="O198" s="36">
        <f>SUMIFS(СВЦЭМ!$E$33:$E$776,СВЦЭМ!$A$33:$A$776,$A198,СВЦЭМ!$B$33:$B$776,O$191)+'СЕТ СН'!$F$15</f>
        <v>152.00943938</v>
      </c>
      <c r="P198" s="36">
        <f>SUMIFS(СВЦЭМ!$E$33:$E$776,СВЦЭМ!$A$33:$A$776,$A198,СВЦЭМ!$B$33:$B$776,P$191)+'СЕТ СН'!$F$15</f>
        <v>152.08213904999999</v>
      </c>
      <c r="Q198" s="36">
        <f>SUMIFS(СВЦЭМ!$E$33:$E$776,СВЦЭМ!$A$33:$A$776,$A198,СВЦЭМ!$B$33:$B$776,Q$191)+'СЕТ СН'!$F$15</f>
        <v>150.68504949999999</v>
      </c>
      <c r="R198" s="36">
        <f>SUMIFS(СВЦЭМ!$E$33:$E$776,СВЦЭМ!$A$33:$A$776,$A198,СВЦЭМ!$B$33:$B$776,R$191)+'СЕТ СН'!$F$15</f>
        <v>148.32730921999999</v>
      </c>
      <c r="S198" s="36">
        <f>SUMIFS(СВЦЭМ!$E$33:$E$776,СВЦЭМ!$A$33:$A$776,$A198,СВЦЭМ!$B$33:$B$776,S$191)+'СЕТ СН'!$F$15</f>
        <v>147.58800128999999</v>
      </c>
      <c r="T198" s="36">
        <f>SUMIFS(СВЦЭМ!$E$33:$E$776,СВЦЭМ!$A$33:$A$776,$A198,СВЦЭМ!$B$33:$B$776,T$191)+'СЕТ СН'!$F$15</f>
        <v>143.35403954</v>
      </c>
      <c r="U198" s="36">
        <f>SUMIFS(СВЦЭМ!$E$33:$E$776,СВЦЭМ!$A$33:$A$776,$A198,СВЦЭМ!$B$33:$B$776,U$191)+'СЕТ СН'!$F$15</f>
        <v>144.41078671</v>
      </c>
      <c r="V198" s="36">
        <f>SUMIFS(СВЦЭМ!$E$33:$E$776,СВЦЭМ!$A$33:$A$776,$A198,СВЦЭМ!$B$33:$B$776,V$191)+'СЕТ СН'!$F$15</f>
        <v>146.97672284000001</v>
      </c>
      <c r="W198" s="36">
        <f>SUMIFS(СВЦЭМ!$E$33:$E$776,СВЦЭМ!$A$33:$A$776,$A198,СВЦЭМ!$B$33:$B$776,W$191)+'СЕТ СН'!$F$15</f>
        <v>148.50251066000001</v>
      </c>
      <c r="X198" s="36">
        <f>SUMIFS(СВЦЭМ!$E$33:$E$776,СВЦЭМ!$A$33:$A$776,$A198,СВЦЭМ!$B$33:$B$776,X$191)+'СЕТ СН'!$F$15</f>
        <v>150.48213774000001</v>
      </c>
      <c r="Y198" s="36">
        <f>SUMIFS(СВЦЭМ!$E$33:$E$776,СВЦЭМ!$A$33:$A$776,$A198,СВЦЭМ!$B$33:$B$776,Y$191)+'СЕТ СН'!$F$15</f>
        <v>156.58266061</v>
      </c>
    </row>
    <row r="199" spans="1:25" ht="15.75" x14ac:dyDescent="0.2">
      <c r="A199" s="35">
        <f t="shared" si="5"/>
        <v>44143</v>
      </c>
      <c r="B199" s="36">
        <f>SUMIFS(СВЦЭМ!$E$33:$E$776,СВЦЭМ!$A$33:$A$776,$A199,СВЦЭМ!$B$33:$B$776,B$191)+'СЕТ СН'!$F$15</f>
        <v>165.77438136000001</v>
      </c>
      <c r="C199" s="36">
        <f>SUMIFS(СВЦЭМ!$E$33:$E$776,СВЦЭМ!$A$33:$A$776,$A199,СВЦЭМ!$B$33:$B$776,C$191)+'СЕТ СН'!$F$15</f>
        <v>182.25927381</v>
      </c>
      <c r="D199" s="36">
        <f>SUMIFS(СВЦЭМ!$E$33:$E$776,СВЦЭМ!$A$33:$A$776,$A199,СВЦЭМ!$B$33:$B$776,D$191)+'СЕТ СН'!$F$15</f>
        <v>195.18211688</v>
      </c>
      <c r="E199" s="36">
        <f>SUMIFS(СВЦЭМ!$E$33:$E$776,СВЦЭМ!$A$33:$A$776,$A199,СВЦЭМ!$B$33:$B$776,E$191)+'СЕТ СН'!$F$15</f>
        <v>197.84593077</v>
      </c>
      <c r="F199" s="36">
        <f>SUMIFS(СВЦЭМ!$E$33:$E$776,СВЦЭМ!$A$33:$A$776,$A199,СВЦЭМ!$B$33:$B$776,F$191)+'СЕТ СН'!$F$15</f>
        <v>196.85922072</v>
      </c>
      <c r="G199" s="36">
        <f>SUMIFS(СВЦЭМ!$E$33:$E$776,СВЦЭМ!$A$33:$A$776,$A199,СВЦЭМ!$B$33:$B$776,G$191)+'СЕТ СН'!$F$15</f>
        <v>196.67593661999999</v>
      </c>
      <c r="H199" s="36">
        <f>SUMIFS(СВЦЭМ!$E$33:$E$776,СВЦЭМ!$A$33:$A$776,$A199,СВЦЭМ!$B$33:$B$776,H$191)+'СЕТ СН'!$F$15</f>
        <v>193.37245532</v>
      </c>
      <c r="I199" s="36">
        <f>SUMIFS(СВЦЭМ!$E$33:$E$776,СВЦЭМ!$A$33:$A$776,$A199,СВЦЭМ!$B$33:$B$776,I$191)+'СЕТ СН'!$F$15</f>
        <v>187.03977889999999</v>
      </c>
      <c r="J199" s="36">
        <f>SUMIFS(СВЦЭМ!$E$33:$E$776,СВЦЭМ!$A$33:$A$776,$A199,СВЦЭМ!$B$33:$B$776,J$191)+'СЕТ СН'!$F$15</f>
        <v>178.83870124000001</v>
      </c>
      <c r="K199" s="36">
        <f>SUMIFS(СВЦЭМ!$E$33:$E$776,СВЦЭМ!$A$33:$A$776,$A199,СВЦЭМ!$B$33:$B$776,K$191)+'СЕТ СН'!$F$15</f>
        <v>171.27206781999999</v>
      </c>
      <c r="L199" s="36">
        <f>SUMIFS(СВЦЭМ!$E$33:$E$776,СВЦЭМ!$A$33:$A$776,$A199,СВЦЭМ!$B$33:$B$776,L$191)+'СЕТ СН'!$F$15</f>
        <v>161.84797305999999</v>
      </c>
      <c r="M199" s="36">
        <f>SUMIFS(СВЦЭМ!$E$33:$E$776,СВЦЭМ!$A$33:$A$776,$A199,СВЦЭМ!$B$33:$B$776,M$191)+'СЕТ СН'!$F$15</f>
        <v>155.14859952</v>
      </c>
      <c r="N199" s="36">
        <f>SUMIFS(СВЦЭМ!$E$33:$E$776,СВЦЭМ!$A$33:$A$776,$A199,СВЦЭМ!$B$33:$B$776,N$191)+'СЕТ СН'!$F$15</f>
        <v>153.90896236</v>
      </c>
      <c r="O199" s="36">
        <f>SUMIFS(СВЦЭМ!$E$33:$E$776,СВЦЭМ!$A$33:$A$776,$A199,СВЦЭМ!$B$33:$B$776,O$191)+'СЕТ СН'!$F$15</f>
        <v>155.32529883999999</v>
      </c>
      <c r="P199" s="36">
        <f>SUMIFS(СВЦЭМ!$E$33:$E$776,СВЦЭМ!$A$33:$A$776,$A199,СВЦЭМ!$B$33:$B$776,P$191)+'СЕТ СН'!$F$15</f>
        <v>156.48074840000001</v>
      </c>
      <c r="Q199" s="36">
        <f>SUMIFS(СВЦЭМ!$E$33:$E$776,СВЦЭМ!$A$33:$A$776,$A199,СВЦЭМ!$B$33:$B$776,Q$191)+'СЕТ СН'!$F$15</f>
        <v>157.97046906</v>
      </c>
      <c r="R199" s="36">
        <f>SUMIFS(СВЦЭМ!$E$33:$E$776,СВЦЭМ!$A$33:$A$776,$A199,СВЦЭМ!$B$33:$B$776,R$191)+'СЕТ СН'!$F$15</f>
        <v>155.88241922</v>
      </c>
      <c r="S199" s="36">
        <f>SUMIFS(СВЦЭМ!$E$33:$E$776,СВЦЭМ!$A$33:$A$776,$A199,СВЦЭМ!$B$33:$B$776,S$191)+'СЕТ СН'!$F$15</f>
        <v>151.51744124000001</v>
      </c>
      <c r="T199" s="36">
        <f>SUMIFS(СВЦЭМ!$E$33:$E$776,СВЦЭМ!$A$33:$A$776,$A199,СВЦЭМ!$B$33:$B$776,T$191)+'СЕТ СН'!$F$15</f>
        <v>148.73008317</v>
      </c>
      <c r="U199" s="36">
        <f>SUMIFS(СВЦЭМ!$E$33:$E$776,СВЦЭМ!$A$33:$A$776,$A199,СВЦЭМ!$B$33:$B$776,U$191)+'СЕТ СН'!$F$15</f>
        <v>147.80956277000001</v>
      </c>
      <c r="V199" s="36">
        <f>SUMIFS(СВЦЭМ!$E$33:$E$776,СВЦЭМ!$A$33:$A$776,$A199,СВЦЭМ!$B$33:$B$776,V$191)+'СЕТ СН'!$F$15</f>
        <v>151.10379938</v>
      </c>
      <c r="W199" s="36">
        <f>SUMIFS(СВЦЭМ!$E$33:$E$776,СВЦЭМ!$A$33:$A$776,$A199,СВЦЭМ!$B$33:$B$776,W$191)+'СЕТ СН'!$F$15</f>
        <v>154.12440149</v>
      </c>
      <c r="X199" s="36">
        <f>SUMIFS(СВЦЭМ!$E$33:$E$776,СВЦЭМ!$A$33:$A$776,$A199,СВЦЭМ!$B$33:$B$776,X$191)+'СЕТ СН'!$F$15</f>
        <v>155.56213973000001</v>
      </c>
      <c r="Y199" s="36">
        <f>SUMIFS(СВЦЭМ!$E$33:$E$776,СВЦЭМ!$A$33:$A$776,$A199,СВЦЭМ!$B$33:$B$776,Y$191)+'СЕТ СН'!$F$15</f>
        <v>156.87502603999999</v>
      </c>
    </row>
    <row r="200" spans="1:25" ht="15.75" x14ac:dyDescent="0.2">
      <c r="A200" s="35">
        <f t="shared" si="5"/>
        <v>44144</v>
      </c>
      <c r="B200" s="36">
        <f>SUMIFS(СВЦЭМ!$E$33:$E$776,СВЦЭМ!$A$33:$A$776,$A200,СВЦЭМ!$B$33:$B$776,B$191)+'СЕТ СН'!$F$15</f>
        <v>152.09056373999999</v>
      </c>
      <c r="C200" s="36">
        <f>SUMIFS(СВЦЭМ!$E$33:$E$776,СВЦЭМ!$A$33:$A$776,$A200,СВЦЭМ!$B$33:$B$776,C$191)+'СЕТ СН'!$F$15</f>
        <v>155.80491301000001</v>
      </c>
      <c r="D200" s="36">
        <f>SUMIFS(СВЦЭМ!$E$33:$E$776,СВЦЭМ!$A$33:$A$776,$A200,СВЦЭМ!$B$33:$B$776,D$191)+'СЕТ СН'!$F$15</f>
        <v>169.60084248000001</v>
      </c>
      <c r="E200" s="36">
        <f>SUMIFS(СВЦЭМ!$E$33:$E$776,СВЦЭМ!$A$33:$A$776,$A200,СВЦЭМ!$B$33:$B$776,E$191)+'СЕТ СН'!$F$15</f>
        <v>171.13210814000001</v>
      </c>
      <c r="F200" s="36">
        <f>SUMIFS(СВЦЭМ!$E$33:$E$776,СВЦЭМ!$A$33:$A$776,$A200,СВЦЭМ!$B$33:$B$776,F$191)+'СЕТ СН'!$F$15</f>
        <v>170.24247084999999</v>
      </c>
      <c r="G200" s="36">
        <f>SUMIFS(СВЦЭМ!$E$33:$E$776,СВЦЭМ!$A$33:$A$776,$A200,СВЦЭМ!$B$33:$B$776,G$191)+'СЕТ СН'!$F$15</f>
        <v>173.60344018000001</v>
      </c>
      <c r="H200" s="36">
        <f>SUMIFS(СВЦЭМ!$E$33:$E$776,СВЦЭМ!$A$33:$A$776,$A200,СВЦЭМ!$B$33:$B$776,H$191)+'СЕТ СН'!$F$15</f>
        <v>180.05677545</v>
      </c>
      <c r="I200" s="36">
        <f>SUMIFS(СВЦЭМ!$E$33:$E$776,СВЦЭМ!$A$33:$A$776,$A200,СВЦЭМ!$B$33:$B$776,I$191)+'СЕТ СН'!$F$15</f>
        <v>184.99853923000001</v>
      </c>
      <c r="J200" s="36">
        <f>SUMIFS(СВЦЭМ!$E$33:$E$776,СВЦЭМ!$A$33:$A$776,$A200,СВЦЭМ!$B$33:$B$776,J$191)+'СЕТ СН'!$F$15</f>
        <v>182.39173145999999</v>
      </c>
      <c r="K200" s="36">
        <f>SUMIFS(СВЦЭМ!$E$33:$E$776,СВЦЭМ!$A$33:$A$776,$A200,СВЦЭМ!$B$33:$B$776,K$191)+'СЕТ СН'!$F$15</f>
        <v>181.62814129</v>
      </c>
      <c r="L200" s="36">
        <f>SUMIFS(СВЦЭМ!$E$33:$E$776,СВЦЭМ!$A$33:$A$776,$A200,СВЦЭМ!$B$33:$B$776,L$191)+'СЕТ СН'!$F$15</f>
        <v>173.60727926999999</v>
      </c>
      <c r="M200" s="36">
        <f>SUMIFS(СВЦЭМ!$E$33:$E$776,СВЦЭМ!$A$33:$A$776,$A200,СВЦЭМ!$B$33:$B$776,M$191)+'СЕТ СН'!$F$15</f>
        <v>166.5287605</v>
      </c>
      <c r="N200" s="36">
        <f>SUMIFS(СВЦЭМ!$E$33:$E$776,СВЦЭМ!$A$33:$A$776,$A200,СВЦЭМ!$B$33:$B$776,N$191)+'СЕТ СН'!$F$15</f>
        <v>165.73390014</v>
      </c>
      <c r="O200" s="36">
        <f>SUMIFS(СВЦЭМ!$E$33:$E$776,СВЦЭМ!$A$33:$A$776,$A200,СВЦЭМ!$B$33:$B$776,O$191)+'СЕТ СН'!$F$15</f>
        <v>167.92316789</v>
      </c>
      <c r="P200" s="36">
        <f>SUMIFS(СВЦЭМ!$E$33:$E$776,СВЦЭМ!$A$33:$A$776,$A200,СВЦЭМ!$B$33:$B$776,P$191)+'СЕТ СН'!$F$15</f>
        <v>168.01996614999999</v>
      </c>
      <c r="Q200" s="36">
        <f>SUMIFS(СВЦЭМ!$E$33:$E$776,СВЦЭМ!$A$33:$A$776,$A200,СВЦЭМ!$B$33:$B$776,Q$191)+'СЕТ СН'!$F$15</f>
        <v>167.92329906000001</v>
      </c>
      <c r="R200" s="36">
        <f>SUMIFS(СВЦЭМ!$E$33:$E$776,СВЦЭМ!$A$33:$A$776,$A200,СВЦЭМ!$B$33:$B$776,R$191)+'СЕТ СН'!$F$15</f>
        <v>166.61207325000001</v>
      </c>
      <c r="S200" s="36">
        <f>SUMIFS(СВЦЭМ!$E$33:$E$776,СВЦЭМ!$A$33:$A$776,$A200,СВЦЭМ!$B$33:$B$776,S$191)+'СЕТ СН'!$F$15</f>
        <v>166.32671366</v>
      </c>
      <c r="T200" s="36">
        <f>SUMIFS(СВЦЭМ!$E$33:$E$776,СВЦЭМ!$A$33:$A$776,$A200,СВЦЭМ!$B$33:$B$776,T$191)+'СЕТ СН'!$F$15</f>
        <v>163.82764211</v>
      </c>
      <c r="U200" s="36">
        <f>SUMIFS(СВЦЭМ!$E$33:$E$776,СВЦЭМ!$A$33:$A$776,$A200,СВЦЭМ!$B$33:$B$776,U$191)+'СЕТ СН'!$F$15</f>
        <v>162.21927448</v>
      </c>
      <c r="V200" s="36">
        <f>SUMIFS(СВЦЭМ!$E$33:$E$776,СВЦЭМ!$A$33:$A$776,$A200,СВЦЭМ!$B$33:$B$776,V$191)+'СЕТ СН'!$F$15</f>
        <v>161.54635232999999</v>
      </c>
      <c r="W200" s="36">
        <f>SUMIFS(СВЦЭМ!$E$33:$E$776,СВЦЭМ!$A$33:$A$776,$A200,СВЦЭМ!$B$33:$B$776,W$191)+'СЕТ СН'!$F$15</f>
        <v>164.83549385000001</v>
      </c>
      <c r="X200" s="36">
        <f>SUMIFS(СВЦЭМ!$E$33:$E$776,СВЦЭМ!$A$33:$A$776,$A200,СВЦЭМ!$B$33:$B$776,X$191)+'СЕТ СН'!$F$15</f>
        <v>171.1555563</v>
      </c>
      <c r="Y200" s="36">
        <f>SUMIFS(СВЦЭМ!$E$33:$E$776,СВЦЭМ!$A$33:$A$776,$A200,СВЦЭМ!$B$33:$B$776,Y$191)+'СЕТ СН'!$F$15</f>
        <v>176.8241567</v>
      </c>
    </row>
    <row r="201" spans="1:25" ht="15.75" x14ac:dyDescent="0.2">
      <c r="A201" s="35">
        <f t="shared" si="5"/>
        <v>44145</v>
      </c>
      <c r="B201" s="36">
        <f>SUMIFS(СВЦЭМ!$E$33:$E$776,СВЦЭМ!$A$33:$A$776,$A201,СВЦЭМ!$B$33:$B$776,B$191)+'СЕТ СН'!$F$15</f>
        <v>159.78986549999999</v>
      </c>
      <c r="C201" s="36">
        <f>SUMIFS(СВЦЭМ!$E$33:$E$776,СВЦЭМ!$A$33:$A$776,$A201,СВЦЭМ!$B$33:$B$776,C$191)+'СЕТ СН'!$F$15</f>
        <v>178.67509971000001</v>
      </c>
      <c r="D201" s="36">
        <f>SUMIFS(СВЦЭМ!$E$33:$E$776,СВЦЭМ!$A$33:$A$776,$A201,СВЦЭМ!$B$33:$B$776,D$191)+'СЕТ СН'!$F$15</f>
        <v>185.85166533</v>
      </c>
      <c r="E201" s="36">
        <f>SUMIFS(СВЦЭМ!$E$33:$E$776,СВЦЭМ!$A$33:$A$776,$A201,СВЦЭМ!$B$33:$B$776,E$191)+'СЕТ СН'!$F$15</f>
        <v>186.48870858000001</v>
      </c>
      <c r="F201" s="36">
        <f>SUMIFS(СВЦЭМ!$E$33:$E$776,СВЦЭМ!$A$33:$A$776,$A201,СВЦЭМ!$B$33:$B$776,F$191)+'СЕТ СН'!$F$15</f>
        <v>187.01934921</v>
      </c>
      <c r="G201" s="36">
        <f>SUMIFS(СВЦЭМ!$E$33:$E$776,СВЦЭМ!$A$33:$A$776,$A201,СВЦЭМ!$B$33:$B$776,G$191)+'СЕТ СН'!$F$15</f>
        <v>187.82723432</v>
      </c>
      <c r="H201" s="36">
        <f>SUMIFS(СВЦЭМ!$E$33:$E$776,СВЦЭМ!$A$33:$A$776,$A201,СВЦЭМ!$B$33:$B$776,H$191)+'СЕТ СН'!$F$15</f>
        <v>182.69304127000001</v>
      </c>
      <c r="I201" s="36">
        <f>SUMIFS(СВЦЭМ!$E$33:$E$776,СВЦЭМ!$A$33:$A$776,$A201,СВЦЭМ!$B$33:$B$776,I$191)+'СЕТ СН'!$F$15</f>
        <v>173.68262490000001</v>
      </c>
      <c r="J201" s="36">
        <f>SUMIFS(СВЦЭМ!$E$33:$E$776,СВЦЭМ!$A$33:$A$776,$A201,СВЦЭМ!$B$33:$B$776,J$191)+'СЕТ СН'!$F$15</f>
        <v>170.49157582999999</v>
      </c>
      <c r="K201" s="36">
        <f>SUMIFS(СВЦЭМ!$E$33:$E$776,СВЦЭМ!$A$33:$A$776,$A201,СВЦЭМ!$B$33:$B$776,K$191)+'СЕТ СН'!$F$15</f>
        <v>171.20402541000001</v>
      </c>
      <c r="L201" s="36">
        <f>SUMIFS(СВЦЭМ!$E$33:$E$776,СВЦЭМ!$A$33:$A$776,$A201,СВЦЭМ!$B$33:$B$776,L$191)+'СЕТ СН'!$F$15</f>
        <v>164.18013446</v>
      </c>
      <c r="M201" s="36">
        <f>SUMIFS(СВЦЭМ!$E$33:$E$776,СВЦЭМ!$A$33:$A$776,$A201,СВЦЭМ!$B$33:$B$776,M$191)+'СЕТ СН'!$F$15</f>
        <v>156.53035324999999</v>
      </c>
      <c r="N201" s="36">
        <f>SUMIFS(СВЦЭМ!$E$33:$E$776,СВЦЭМ!$A$33:$A$776,$A201,СВЦЭМ!$B$33:$B$776,N$191)+'СЕТ СН'!$F$15</f>
        <v>155.37070495</v>
      </c>
      <c r="O201" s="36">
        <f>SUMIFS(СВЦЭМ!$E$33:$E$776,СВЦЭМ!$A$33:$A$776,$A201,СВЦЭМ!$B$33:$B$776,O$191)+'СЕТ СН'!$F$15</f>
        <v>156.62296203</v>
      </c>
      <c r="P201" s="36">
        <f>SUMIFS(СВЦЭМ!$E$33:$E$776,СВЦЭМ!$A$33:$A$776,$A201,СВЦЭМ!$B$33:$B$776,P$191)+'СЕТ СН'!$F$15</f>
        <v>156.69275377</v>
      </c>
      <c r="Q201" s="36">
        <f>SUMIFS(СВЦЭМ!$E$33:$E$776,СВЦЭМ!$A$33:$A$776,$A201,СВЦЭМ!$B$33:$B$776,Q$191)+'СЕТ СН'!$F$15</f>
        <v>156.68926506</v>
      </c>
      <c r="R201" s="36">
        <f>SUMIFS(СВЦЭМ!$E$33:$E$776,СВЦЭМ!$A$33:$A$776,$A201,СВЦЭМ!$B$33:$B$776,R$191)+'СЕТ СН'!$F$15</f>
        <v>155.26780251</v>
      </c>
      <c r="S201" s="36">
        <f>SUMIFS(СВЦЭМ!$E$33:$E$776,СВЦЭМ!$A$33:$A$776,$A201,СВЦЭМ!$B$33:$B$776,S$191)+'СЕТ СН'!$F$15</f>
        <v>153.13391283000001</v>
      </c>
      <c r="T201" s="36">
        <f>SUMIFS(СВЦЭМ!$E$33:$E$776,СВЦЭМ!$A$33:$A$776,$A201,СВЦЭМ!$B$33:$B$776,T$191)+'СЕТ СН'!$F$15</f>
        <v>155.61217468000001</v>
      </c>
      <c r="U201" s="36">
        <f>SUMIFS(СВЦЭМ!$E$33:$E$776,СВЦЭМ!$A$33:$A$776,$A201,СВЦЭМ!$B$33:$B$776,U$191)+'СЕТ СН'!$F$15</f>
        <v>157.10105239999999</v>
      </c>
      <c r="V201" s="36">
        <f>SUMIFS(СВЦЭМ!$E$33:$E$776,СВЦЭМ!$A$33:$A$776,$A201,СВЦЭМ!$B$33:$B$776,V$191)+'СЕТ СН'!$F$15</f>
        <v>155.57152683000001</v>
      </c>
      <c r="W201" s="36">
        <f>SUMIFS(СВЦЭМ!$E$33:$E$776,СВЦЭМ!$A$33:$A$776,$A201,СВЦЭМ!$B$33:$B$776,W$191)+'СЕТ СН'!$F$15</f>
        <v>153.48216084000001</v>
      </c>
      <c r="X201" s="36">
        <f>SUMIFS(СВЦЭМ!$E$33:$E$776,СВЦЭМ!$A$33:$A$776,$A201,СВЦЭМ!$B$33:$B$776,X$191)+'СЕТ СН'!$F$15</f>
        <v>153.63840879</v>
      </c>
      <c r="Y201" s="36">
        <f>SUMIFS(СВЦЭМ!$E$33:$E$776,СВЦЭМ!$A$33:$A$776,$A201,СВЦЭМ!$B$33:$B$776,Y$191)+'СЕТ СН'!$F$15</f>
        <v>170.38148613999999</v>
      </c>
    </row>
    <row r="202" spans="1:25" ht="15.75" x14ac:dyDescent="0.2">
      <c r="A202" s="35">
        <f t="shared" si="5"/>
        <v>44146</v>
      </c>
      <c r="B202" s="36">
        <f>SUMIFS(СВЦЭМ!$E$33:$E$776,СВЦЭМ!$A$33:$A$776,$A202,СВЦЭМ!$B$33:$B$776,B$191)+'СЕТ СН'!$F$15</f>
        <v>169.41534325999999</v>
      </c>
      <c r="C202" s="36">
        <f>SUMIFS(СВЦЭМ!$E$33:$E$776,СВЦЭМ!$A$33:$A$776,$A202,СВЦЭМ!$B$33:$B$776,C$191)+'СЕТ СН'!$F$15</f>
        <v>180.43376774999999</v>
      </c>
      <c r="D202" s="36">
        <f>SUMIFS(СВЦЭМ!$E$33:$E$776,СВЦЭМ!$A$33:$A$776,$A202,СВЦЭМ!$B$33:$B$776,D$191)+'СЕТ СН'!$F$15</f>
        <v>192.96483649999999</v>
      </c>
      <c r="E202" s="36">
        <f>SUMIFS(СВЦЭМ!$E$33:$E$776,СВЦЭМ!$A$33:$A$776,$A202,СВЦЭМ!$B$33:$B$776,E$191)+'СЕТ СН'!$F$15</f>
        <v>196.69064846000001</v>
      </c>
      <c r="F202" s="36">
        <f>SUMIFS(СВЦЭМ!$E$33:$E$776,СВЦЭМ!$A$33:$A$776,$A202,СВЦЭМ!$B$33:$B$776,F$191)+'СЕТ СН'!$F$15</f>
        <v>197.39882804000001</v>
      </c>
      <c r="G202" s="36">
        <f>SUMIFS(СВЦЭМ!$E$33:$E$776,СВЦЭМ!$A$33:$A$776,$A202,СВЦЭМ!$B$33:$B$776,G$191)+'СЕТ СН'!$F$15</f>
        <v>194.04757495000001</v>
      </c>
      <c r="H202" s="36">
        <f>SUMIFS(СВЦЭМ!$E$33:$E$776,СВЦЭМ!$A$33:$A$776,$A202,СВЦЭМ!$B$33:$B$776,H$191)+'СЕТ СН'!$F$15</f>
        <v>185.90319001</v>
      </c>
      <c r="I202" s="36">
        <f>SUMIFS(СВЦЭМ!$E$33:$E$776,СВЦЭМ!$A$33:$A$776,$A202,СВЦЭМ!$B$33:$B$776,I$191)+'СЕТ СН'!$F$15</f>
        <v>178.11231101999999</v>
      </c>
      <c r="J202" s="36">
        <f>SUMIFS(СВЦЭМ!$E$33:$E$776,СВЦЭМ!$A$33:$A$776,$A202,СВЦЭМ!$B$33:$B$776,J$191)+'СЕТ СН'!$F$15</f>
        <v>173.94040379</v>
      </c>
      <c r="K202" s="36">
        <f>SUMIFS(СВЦЭМ!$E$33:$E$776,СВЦЭМ!$A$33:$A$776,$A202,СВЦЭМ!$B$33:$B$776,K$191)+'СЕТ СН'!$F$15</f>
        <v>171.60116841000001</v>
      </c>
      <c r="L202" s="36">
        <f>SUMIFS(СВЦЭМ!$E$33:$E$776,СВЦЭМ!$A$33:$A$776,$A202,СВЦЭМ!$B$33:$B$776,L$191)+'СЕТ СН'!$F$15</f>
        <v>166.70877368999999</v>
      </c>
      <c r="M202" s="36">
        <f>SUMIFS(СВЦЭМ!$E$33:$E$776,СВЦЭМ!$A$33:$A$776,$A202,СВЦЭМ!$B$33:$B$776,M$191)+'СЕТ СН'!$F$15</f>
        <v>161.27631851999999</v>
      </c>
      <c r="N202" s="36">
        <f>SUMIFS(СВЦЭМ!$E$33:$E$776,СВЦЭМ!$A$33:$A$776,$A202,СВЦЭМ!$B$33:$B$776,N$191)+'СЕТ СН'!$F$15</f>
        <v>158.13614719</v>
      </c>
      <c r="O202" s="36">
        <f>SUMIFS(СВЦЭМ!$E$33:$E$776,СВЦЭМ!$A$33:$A$776,$A202,СВЦЭМ!$B$33:$B$776,O$191)+'СЕТ СН'!$F$15</f>
        <v>159.16813406</v>
      </c>
      <c r="P202" s="36">
        <f>SUMIFS(СВЦЭМ!$E$33:$E$776,СВЦЭМ!$A$33:$A$776,$A202,СВЦЭМ!$B$33:$B$776,P$191)+'СЕТ СН'!$F$15</f>
        <v>160.11320380000001</v>
      </c>
      <c r="Q202" s="36">
        <f>SUMIFS(СВЦЭМ!$E$33:$E$776,СВЦЭМ!$A$33:$A$776,$A202,СВЦЭМ!$B$33:$B$776,Q$191)+'СЕТ СН'!$F$15</f>
        <v>160.29563331</v>
      </c>
      <c r="R202" s="36">
        <f>SUMIFS(СВЦЭМ!$E$33:$E$776,СВЦЭМ!$A$33:$A$776,$A202,СВЦЭМ!$B$33:$B$776,R$191)+'СЕТ СН'!$F$15</f>
        <v>159.93621067999999</v>
      </c>
      <c r="S202" s="36">
        <f>SUMIFS(СВЦЭМ!$E$33:$E$776,СВЦЭМ!$A$33:$A$776,$A202,СВЦЭМ!$B$33:$B$776,S$191)+'СЕТ СН'!$F$15</f>
        <v>158.92739509</v>
      </c>
      <c r="T202" s="36">
        <f>SUMIFS(СВЦЭМ!$E$33:$E$776,СВЦЭМ!$A$33:$A$776,$A202,СВЦЭМ!$B$33:$B$776,T$191)+'СЕТ СН'!$F$15</f>
        <v>162.78314474999999</v>
      </c>
      <c r="U202" s="36">
        <f>SUMIFS(СВЦЭМ!$E$33:$E$776,СВЦЭМ!$A$33:$A$776,$A202,СВЦЭМ!$B$33:$B$776,U$191)+'СЕТ СН'!$F$15</f>
        <v>161.89281342000001</v>
      </c>
      <c r="V202" s="36">
        <f>SUMIFS(СВЦЭМ!$E$33:$E$776,СВЦЭМ!$A$33:$A$776,$A202,СВЦЭМ!$B$33:$B$776,V$191)+'СЕТ СН'!$F$15</f>
        <v>159.65452524</v>
      </c>
      <c r="W202" s="36">
        <f>SUMIFS(СВЦЭМ!$E$33:$E$776,СВЦЭМ!$A$33:$A$776,$A202,СВЦЭМ!$B$33:$B$776,W$191)+'СЕТ СН'!$F$15</f>
        <v>158.40884561999999</v>
      </c>
      <c r="X202" s="36">
        <f>SUMIFS(СВЦЭМ!$E$33:$E$776,СВЦЭМ!$A$33:$A$776,$A202,СВЦЭМ!$B$33:$B$776,X$191)+'СЕТ СН'!$F$15</f>
        <v>158.63553243999999</v>
      </c>
      <c r="Y202" s="36">
        <f>SUMIFS(СВЦЭМ!$E$33:$E$776,СВЦЭМ!$A$33:$A$776,$A202,СВЦЭМ!$B$33:$B$776,Y$191)+'СЕТ СН'!$F$15</f>
        <v>162.42292591</v>
      </c>
    </row>
    <row r="203" spans="1:25" ht="15.75" x14ac:dyDescent="0.2">
      <c r="A203" s="35">
        <f t="shared" si="5"/>
        <v>44147</v>
      </c>
      <c r="B203" s="36">
        <f>SUMIFS(СВЦЭМ!$E$33:$E$776,СВЦЭМ!$A$33:$A$776,$A203,СВЦЭМ!$B$33:$B$776,B$191)+'СЕТ СН'!$F$15</f>
        <v>162.05944235000001</v>
      </c>
      <c r="C203" s="36">
        <f>SUMIFS(СВЦЭМ!$E$33:$E$776,СВЦЭМ!$A$33:$A$776,$A203,СВЦЭМ!$B$33:$B$776,C$191)+'СЕТ СН'!$F$15</f>
        <v>178.18448999</v>
      </c>
      <c r="D203" s="36">
        <f>SUMIFS(СВЦЭМ!$E$33:$E$776,СВЦЭМ!$A$33:$A$776,$A203,СВЦЭМ!$B$33:$B$776,D$191)+'СЕТ СН'!$F$15</f>
        <v>186.75814181999999</v>
      </c>
      <c r="E203" s="36">
        <f>SUMIFS(СВЦЭМ!$E$33:$E$776,СВЦЭМ!$A$33:$A$776,$A203,СВЦЭМ!$B$33:$B$776,E$191)+'СЕТ СН'!$F$15</f>
        <v>189.72626898999999</v>
      </c>
      <c r="F203" s="36">
        <f>SUMIFS(СВЦЭМ!$E$33:$E$776,СВЦЭМ!$A$33:$A$776,$A203,СВЦЭМ!$B$33:$B$776,F$191)+'СЕТ СН'!$F$15</f>
        <v>190.31381893</v>
      </c>
      <c r="G203" s="36">
        <f>SUMIFS(СВЦЭМ!$E$33:$E$776,СВЦЭМ!$A$33:$A$776,$A203,СВЦЭМ!$B$33:$B$776,G$191)+'СЕТ СН'!$F$15</f>
        <v>189.16650419000001</v>
      </c>
      <c r="H203" s="36">
        <f>SUMIFS(СВЦЭМ!$E$33:$E$776,СВЦЭМ!$A$33:$A$776,$A203,СВЦЭМ!$B$33:$B$776,H$191)+'СЕТ СН'!$F$15</f>
        <v>183.98358995000001</v>
      </c>
      <c r="I203" s="36">
        <f>SUMIFS(СВЦЭМ!$E$33:$E$776,СВЦЭМ!$A$33:$A$776,$A203,СВЦЭМ!$B$33:$B$776,I$191)+'СЕТ СН'!$F$15</f>
        <v>176.89957820999999</v>
      </c>
      <c r="J203" s="36">
        <f>SUMIFS(СВЦЭМ!$E$33:$E$776,СВЦЭМ!$A$33:$A$776,$A203,СВЦЭМ!$B$33:$B$776,J$191)+'СЕТ СН'!$F$15</f>
        <v>176.86658184999999</v>
      </c>
      <c r="K203" s="36">
        <f>SUMIFS(СВЦЭМ!$E$33:$E$776,СВЦЭМ!$A$33:$A$776,$A203,СВЦЭМ!$B$33:$B$776,K$191)+'СЕТ СН'!$F$15</f>
        <v>175.1247802</v>
      </c>
      <c r="L203" s="36">
        <f>SUMIFS(СВЦЭМ!$E$33:$E$776,СВЦЭМ!$A$33:$A$776,$A203,СВЦЭМ!$B$33:$B$776,L$191)+'СЕТ СН'!$F$15</f>
        <v>167.33308636999999</v>
      </c>
      <c r="M203" s="36">
        <f>SUMIFS(СВЦЭМ!$E$33:$E$776,СВЦЭМ!$A$33:$A$776,$A203,СВЦЭМ!$B$33:$B$776,M$191)+'СЕТ СН'!$F$15</f>
        <v>161.32507720000001</v>
      </c>
      <c r="N203" s="36">
        <f>SUMIFS(СВЦЭМ!$E$33:$E$776,СВЦЭМ!$A$33:$A$776,$A203,СВЦЭМ!$B$33:$B$776,N$191)+'СЕТ СН'!$F$15</f>
        <v>161.55445434999999</v>
      </c>
      <c r="O203" s="36">
        <f>SUMIFS(СВЦЭМ!$E$33:$E$776,СВЦЭМ!$A$33:$A$776,$A203,СВЦЭМ!$B$33:$B$776,O$191)+'СЕТ СН'!$F$15</f>
        <v>161.40436679999999</v>
      </c>
      <c r="P203" s="36">
        <f>SUMIFS(СВЦЭМ!$E$33:$E$776,СВЦЭМ!$A$33:$A$776,$A203,СВЦЭМ!$B$33:$B$776,P$191)+'СЕТ СН'!$F$15</f>
        <v>160.88481547000001</v>
      </c>
      <c r="Q203" s="36">
        <f>SUMIFS(СВЦЭМ!$E$33:$E$776,СВЦЭМ!$A$33:$A$776,$A203,СВЦЭМ!$B$33:$B$776,Q$191)+'СЕТ СН'!$F$15</f>
        <v>160.64550292000001</v>
      </c>
      <c r="R203" s="36">
        <f>SUMIFS(СВЦЭМ!$E$33:$E$776,СВЦЭМ!$A$33:$A$776,$A203,СВЦЭМ!$B$33:$B$776,R$191)+'СЕТ СН'!$F$15</f>
        <v>160.63222938999999</v>
      </c>
      <c r="S203" s="36">
        <f>SUMIFS(СВЦЭМ!$E$33:$E$776,СВЦЭМ!$A$33:$A$776,$A203,СВЦЭМ!$B$33:$B$776,S$191)+'СЕТ СН'!$F$15</f>
        <v>160.02082849000001</v>
      </c>
      <c r="T203" s="36">
        <f>SUMIFS(СВЦЭМ!$E$33:$E$776,СВЦЭМ!$A$33:$A$776,$A203,СВЦЭМ!$B$33:$B$776,T$191)+'СЕТ СН'!$F$15</f>
        <v>164.5486133</v>
      </c>
      <c r="U203" s="36">
        <f>SUMIFS(СВЦЭМ!$E$33:$E$776,СВЦЭМ!$A$33:$A$776,$A203,СВЦЭМ!$B$33:$B$776,U$191)+'СЕТ СН'!$F$15</f>
        <v>163.55628426000001</v>
      </c>
      <c r="V203" s="36">
        <f>SUMIFS(СВЦЭМ!$E$33:$E$776,СВЦЭМ!$A$33:$A$776,$A203,СВЦЭМ!$B$33:$B$776,V$191)+'СЕТ СН'!$F$15</f>
        <v>159.43040644999999</v>
      </c>
      <c r="W203" s="36">
        <f>SUMIFS(СВЦЭМ!$E$33:$E$776,СВЦЭМ!$A$33:$A$776,$A203,СВЦЭМ!$B$33:$B$776,W$191)+'СЕТ СН'!$F$15</f>
        <v>159.53698184000001</v>
      </c>
      <c r="X203" s="36">
        <f>SUMIFS(СВЦЭМ!$E$33:$E$776,СВЦЭМ!$A$33:$A$776,$A203,СВЦЭМ!$B$33:$B$776,X$191)+'СЕТ СН'!$F$15</f>
        <v>176.3275179</v>
      </c>
      <c r="Y203" s="36">
        <f>SUMIFS(СВЦЭМ!$E$33:$E$776,СВЦЭМ!$A$33:$A$776,$A203,СВЦЭМ!$B$33:$B$776,Y$191)+'СЕТ СН'!$F$15</f>
        <v>169.91343259999999</v>
      </c>
    </row>
    <row r="204" spans="1:25" ht="15.75" x14ac:dyDescent="0.2">
      <c r="A204" s="35">
        <f t="shared" si="5"/>
        <v>44148</v>
      </c>
      <c r="B204" s="36">
        <f>SUMIFS(СВЦЭМ!$E$33:$E$776,СВЦЭМ!$A$33:$A$776,$A204,СВЦЭМ!$B$33:$B$776,B$191)+'СЕТ СН'!$F$15</f>
        <v>164.03323194000001</v>
      </c>
      <c r="C204" s="36">
        <f>SUMIFS(СВЦЭМ!$E$33:$E$776,СВЦЭМ!$A$33:$A$776,$A204,СВЦЭМ!$B$33:$B$776,C$191)+'СЕТ СН'!$F$15</f>
        <v>180.21250053</v>
      </c>
      <c r="D204" s="36">
        <f>SUMIFS(СВЦЭМ!$E$33:$E$776,СВЦЭМ!$A$33:$A$776,$A204,СВЦЭМ!$B$33:$B$776,D$191)+'СЕТ СН'!$F$15</f>
        <v>191.22281167</v>
      </c>
      <c r="E204" s="36">
        <f>SUMIFS(СВЦЭМ!$E$33:$E$776,СВЦЭМ!$A$33:$A$776,$A204,СВЦЭМ!$B$33:$B$776,E$191)+'СЕТ СН'!$F$15</f>
        <v>193.94615277</v>
      </c>
      <c r="F204" s="36">
        <f>SUMIFS(СВЦЭМ!$E$33:$E$776,СВЦЭМ!$A$33:$A$776,$A204,СВЦЭМ!$B$33:$B$776,F$191)+'СЕТ СН'!$F$15</f>
        <v>192.68306607</v>
      </c>
      <c r="G204" s="36">
        <f>SUMIFS(СВЦЭМ!$E$33:$E$776,СВЦЭМ!$A$33:$A$776,$A204,СВЦЭМ!$B$33:$B$776,G$191)+'СЕТ СН'!$F$15</f>
        <v>189.68830890999999</v>
      </c>
      <c r="H204" s="36">
        <f>SUMIFS(СВЦЭМ!$E$33:$E$776,СВЦЭМ!$A$33:$A$776,$A204,СВЦЭМ!$B$33:$B$776,H$191)+'СЕТ СН'!$F$15</f>
        <v>182.14763095999999</v>
      </c>
      <c r="I204" s="36">
        <f>SUMIFS(СВЦЭМ!$E$33:$E$776,СВЦЭМ!$A$33:$A$776,$A204,СВЦЭМ!$B$33:$B$776,I$191)+'СЕТ СН'!$F$15</f>
        <v>174.18928765000001</v>
      </c>
      <c r="J204" s="36">
        <f>SUMIFS(СВЦЭМ!$E$33:$E$776,СВЦЭМ!$A$33:$A$776,$A204,СВЦЭМ!$B$33:$B$776,J$191)+'СЕТ СН'!$F$15</f>
        <v>168.87611995</v>
      </c>
      <c r="K204" s="36">
        <f>SUMIFS(СВЦЭМ!$E$33:$E$776,СВЦЭМ!$A$33:$A$776,$A204,СВЦЭМ!$B$33:$B$776,K$191)+'СЕТ СН'!$F$15</f>
        <v>167.89076353999999</v>
      </c>
      <c r="L204" s="36">
        <f>SUMIFS(СВЦЭМ!$E$33:$E$776,СВЦЭМ!$A$33:$A$776,$A204,СВЦЭМ!$B$33:$B$776,L$191)+'СЕТ СН'!$F$15</f>
        <v>162.07777199</v>
      </c>
      <c r="M204" s="36">
        <f>SUMIFS(СВЦЭМ!$E$33:$E$776,СВЦЭМ!$A$33:$A$776,$A204,СВЦЭМ!$B$33:$B$776,M$191)+'СЕТ СН'!$F$15</f>
        <v>157.62117601</v>
      </c>
      <c r="N204" s="36">
        <f>SUMIFS(СВЦЭМ!$E$33:$E$776,СВЦЭМ!$A$33:$A$776,$A204,СВЦЭМ!$B$33:$B$776,N$191)+'СЕТ СН'!$F$15</f>
        <v>155.64395628</v>
      </c>
      <c r="O204" s="36">
        <f>SUMIFS(СВЦЭМ!$E$33:$E$776,СВЦЭМ!$A$33:$A$776,$A204,СВЦЭМ!$B$33:$B$776,O$191)+'СЕТ СН'!$F$15</f>
        <v>154.63366973000001</v>
      </c>
      <c r="P204" s="36">
        <f>SUMIFS(СВЦЭМ!$E$33:$E$776,СВЦЭМ!$A$33:$A$776,$A204,СВЦЭМ!$B$33:$B$776,P$191)+'СЕТ СН'!$F$15</f>
        <v>154.30269670000001</v>
      </c>
      <c r="Q204" s="36">
        <f>SUMIFS(СВЦЭМ!$E$33:$E$776,СВЦЭМ!$A$33:$A$776,$A204,СВЦЭМ!$B$33:$B$776,Q$191)+'СЕТ СН'!$F$15</f>
        <v>154.24272866000001</v>
      </c>
      <c r="R204" s="36">
        <f>SUMIFS(СВЦЭМ!$E$33:$E$776,СВЦЭМ!$A$33:$A$776,$A204,СВЦЭМ!$B$33:$B$776,R$191)+'СЕТ СН'!$F$15</f>
        <v>153.93052874</v>
      </c>
      <c r="S204" s="36">
        <f>SUMIFS(СВЦЭМ!$E$33:$E$776,СВЦЭМ!$A$33:$A$776,$A204,СВЦЭМ!$B$33:$B$776,S$191)+'СЕТ СН'!$F$15</f>
        <v>157.07705562000001</v>
      </c>
      <c r="T204" s="36">
        <f>SUMIFS(СВЦЭМ!$E$33:$E$776,СВЦЭМ!$A$33:$A$776,$A204,СВЦЭМ!$B$33:$B$776,T$191)+'СЕТ СН'!$F$15</f>
        <v>161.72230331</v>
      </c>
      <c r="U204" s="36">
        <f>SUMIFS(СВЦЭМ!$E$33:$E$776,СВЦЭМ!$A$33:$A$776,$A204,СВЦЭМ!$B$33:$B$776,U$191)+'СЕТ СН'!$F$15</f>
        <v>160.81797743999999</v>
      </c>
      <c r="V204" s="36">
        <f>SUMIFS(СВЦЭМ!$E$33:$E$776,СВЦЭМ!$A$33:$A$776,$A204,СВЦЭМ!$B$33:$B$776,V$191)+'СЕТ СН'!$F$15</f>
        <v>158.06456764000001</v>
      </c>
      <c r="W204" s="36">
        <f>SUMIFS(СВЦЭМ!$E$33:$E$776,СВЦЭМ!$A$33:$A$776,$A204,СВЦЭМ!$B$33:$B$776,W$191)+'СЕТ СН'!$F$15</f>
        <v>155.98392584000001</v>
      </c>
      <c r="X204" s="36">
        <f>SUMIFS(СВЦЭМ!$E$33:$E$776,СВЦЭМ!$A$33:$A$776,$A204,СВЦЭМ!$B$33:$B$776,X$191)+'СЕТ СН'!$F$15</f>
        <v>152.31951642999999</v>
      </c>
      <c r="Y204" s="36">
        <f>SUMIFS(СВЦЭМ!$E$33:$E$776,СВЦЭМ!$A$33:$A$776,$A204,СВЦЭМ!$B$33:$B$776,Y$191)+'СЕТ СН'!$F$15</f>
        <v>154.57845659</v>
      </c>
    </row>
    <row r="205" spans="1:25" ht="15.75" x14ac:dyDescent="0.2">
      <c r="A205" s="35">
        <f t="shared" si="5"/>
        <v>44149</v>
      </c>
      <c r="B205" s="36">
        <f>SUMIFS(СВЦЭМ!$E$33:$E$776,СВЦЭМ!$A$33:$A$776,$A205,СВЦЭМ!$B$33:$B$776,B$191)+'СЕТ СН'!$F$15</f>
        <v>164.52151000999999</v>
      </c>
      <c r="C205" s="36">
        <f>SUMIFS(СВЦЭМ!$E$33:$E$776,СВЦЭМ!$A$33:$A$776,$A205,СВЦЭМ!$B$33:$B$776,C$191)+'СЕТ СН'!$F$15</f>
        <v>177.90247896</v>
      </c>
      <c r="D205" s="36">
        <f>SUMIFS(СВЦЭМ!$E$33:$E$776,СВЦЭМ!$A$33:$A$776,$A205,СВЦЭМ!$B$33:$B$776,D$191)+'СЕТ СН'!$F$15</f>
        <v>189.01704835000001</v>
      </c>
      <c r="E205" s="36">
        <f>SUMIFS(СВЦЭМ!$E$33:$E$776,СВЦЭМ!$A$33:$A$776,$A205,СВЦЭМ!$B$33:$B$776,E$191)+'СЕТ СН'!$F$15</f>
        <v>190.66485649000001</v>
      </c>
      <c r="F205" s="36">
        <f>SUMIFS(СВЦЭМ!$E$33:$E$776,СВЦЭМ!$A$33:$A$776,$A205,СВЦЭМ!$B$33:$B$776,F$191)+'СЕТ СН'!$F$15</f>
        <v>188.17117354000001</v>
      </c>
      <c r="G205" s="36">
        <f>SUMIFS(СВЦЭМ!$E$33:$E$776,СВЦЭМ!$A$33:$A$776,$A205,СВЦЭМ!$B$33:$B$776,G$191)+'СЕТ СН'!$F$15</f>
        <v>184.94892503</v>
      </c>
      <c r="H205" s="36">
        <f>SUMIFS(СВЦЭМ!$E$33:$E$776,СВЦЭМ!$A$33:$A$776,$A205,СВЦЭМ!$B$33:$B$776,H$191)+'СЕТ СН'!$F$15</f>
        <v>180.47332757000001</v>
      </c>
      <c r="I205" s="36">
        <f>SUMIFS(СВЦЭМ!$E$33:$E$776,СВЦЭМ!$A$33:$A$776,$A205,СВЦЭМ!$B$33:$B$776,I$191)+'СЕТ СН'!$F$15</f>
        <v>177.17027279000001</v>
      </c>
      <c r="J205" s="36">
        <f>SUMIFS(СВЦЭМ!$E$33:$E$776,СВЦЭМ!$A$33:$A$776,$A205,СВЦЭМ!$B$33:$B$776,J$191)+'СЕТ СН'!$F$15</f>
        <v>173.51179447999999</v>
      </c>
      <c r="K205" s="36">
        <f>SUMIFS(СВЦЭМ!$E$33:$E$776,СВЦЭМ!$A$33:$A$776,$A205,СВЦЭМ!$B$33:$B$776,K$191)+'СЕТ СН'!$F$15</f>
        <v>169.23546937</v>
      </c>
      <c r="L205" s="36">
        <f>SUMIFS(СВЦЭМ!$E$33:$E$776,СВЦЭМ!$A$33:$A$776,$A205,СВЦЭМ!$B$33:$B$776,L$191)+'СЕТ СН'!$F$15</f>
        <v>163.76364717000001</v>
      </c>
      <c r="M205" s="36">
        <f>SUMIFS(СВЦЭМ!$E$33:$E$776,СВЦЭМ!$A$33:$A$776,$A205,СВЦЭМ!$B$33:$B$776,M$191)+'СЕТ СН'!$F$15</f>
        <v>154.66521243</v>
      </c>
      <c r="N205" s="36">
        <f>SUMIFS(СВЦЭМ!$E$33:$E$776,СВЦЭМ!$A$33:$A$776,$A205,СВЦЭМ!$B$33:$B$776,N$191)+'СЕТ СН'!$F$15</f>
        <v>153.96871657</v>
      </c>
      <c r="O205" s="36">
        <f>SUMIFS(СВЦЭМ!$E$33:$E$776,СВЦЭМ!$A$33:$A$776,$A205,СВЦЭМ!$B$33:$B$776,O$191)+'СЕТ СН'!$F$15</f>
        <v>158.93486464</v>
      </c>
      <c r="P205" s="36">
        <f>SUMIFS(СВЦЭМ!$E$33:$E$776,СВЦЭМ!$A$33:$A$776,$A205,СВЦЭМ!$B$33:$B$776,P$191)+'СЕТ СН'!$F$15</f>
        <v>161.40676737000001</v>
      </c>
      <c r="Q205" s="36">
        <f>SUMIFS(СВЦЭМ!$E$33:$E$776,СВЦЭМ!$A$33:$A$776,$A205,СВЦЭМ!$B$33:$B$776,Q$191)+'СЕТ СН'!$F$15</f>
        <v>161.53585411</v>
      </c>
      <c r="R205" s="36">
        <f>SUMIFS(СВЦЭМ!$E$33:$E$776,СВЦЭМ!$A$33:$A$776,$A205,СВЦЭМ!$B$33:$B$776,R$191)+'СЕТ СН'!$F$15</f>
        <v>160.47164411</v>
      </c>
      <c r="S205" s="36">
        <f>SUMIFS(СВЦЭМ!$E$33:$E$776,СВЦЭМ!$A$33:$A$776,$A205,СВЦЭМ!$B$33:$B$776,S$191)+'СЕТ СН'!$F$15</f>
        <v>154.56681932999999</v>
      </c>
      <c r="T205" s="36">
        <f>SUMIFS(СВЦЭМ!$E$33:$E$776,СВЦЭМ!$A$33:$A$776,$A205,СВЦЭМ!$B$33:$B$776,T$191)+'СЕТ СН'!$F$15</f>
        <v>148.65586977999999</v>
      </c>
      <c r="U205" s="36">
        <f>SUMIFS(СВЦЭМ!$E$33:$E$776,СВЦЭМ!$A$33:$A$776,$A205,СВЦЭМ!$B$33:$B$776,U$191)+'СЕТ СН'!$F$15</f>
        <v>149.38906734</v>
      </c>
      <c r="V205" s="36">
        <f>SUMIFS(СВЦЭМ!$E$33:$E$776,СВЦЭМ!$A$33:$A$776,$A205,СВЦЭМ!$B$33:$B$776,V$191)+'СЕТ СН'!$F$15</f>
        <v>155.07421807</v>
      </c>
      <c r="W205" s="36">
        <f>SUMIFS(СВЦЭМ!$E$33:$E$776,СВЦЭМ!$A$33:$A$776,$A205,СВЦЭМ!$B$33:$B$776,W$191)+'СЕТ СН'!$F$15</f>
        <v>158.35422724</v>
      </c>
      <c r="X205" s="36">
        <f>SUMIFS(СВЦЭМ!$E$33:$E$776,СВЦЭМ!$A$33:$A$776,$A205,СВЦЭМ!$B$33:$B$776,X$191)+'СЕТ СН'!$F$15</f>
        <v>160.20721829999999</v>
      </c>
      <c r="Y205" s="36">
        <f>SUMIFS(СВЦЭМ!$E$33:$E$776,СВЦЭМ!$A$33:$A$776,$A205,СВЦЭМ!$B$33:$B$776,Y$191)+'СЕТ СН'!$F$15</f>
        <v>159.31112863999999</v>
      </c>
    </row>
    <row r="206" spans="1:25" ht="15.75" x14ac:dyDescent="0.2">
      <c r="A206" s="35">
        <f t="shared" si="5"/>
        <v>44150</v>
      </c>
      <c r="B206" s="36">
        <f>SUMIFS(СВЦЭМ!$E$33:$E$776,СВЦЭМ!$A$33:$A$776,$A206,СВЦЭМ!$B$33:$B$776,B$191)+'СЕТ СН'!$F$15</f>
        <v>164.21459447999999</v>
      </c>
      <c r="C206" s="36">
        <f>SUMIFS(СВЦЭМ!$E$33:$E$776,СВЦЭМ!$A$33:$A$776,$A206,СВЦЭМ!$B$33:$B$776,C$191)+'СЕТ СН'!$F$15</f>
        <v>180.31071907</v>
      </c>
      <c r="D206" s="36">
        <f>SUMIFS(СВЦЭМ!$E$33:$E$776,СВЦЭМ!$A$33:$A$776,$A206,СВЦЭМ!$B$33:$B$776,D$191)+'СЕТ СН'!$F$15</f>
        <v>192.58162867999999</v>
      </c>
      <c r="E206" s="36">
        <f>SUMIFS(СВЦЭМ!$E$33:$E$776,СВЦЭМ!$A$33:$A$776,$A206,СВЦЭМ!$B$33:$B$776,E$191)+'СЕТ СН'!$F$15</f>
        <v>195.24271372000001</v>
      </c>
      <c r="F206" s="36">
        <f>SUMIFS(СВЦЭМ!$E$33:$E$776,СВЦЭМ!$A$33:$A$776,$A206,СВЦЭМ!$B$33:$B$776,F$191)+'СЕТ СН'!$F$15</f>
        <v>196.29587942000001</v>
      </c>
      <c r="G206" s="36">
        <f>SUMIFS(СВЦЭМ!$E$33:$E$776,СВЦЭМ!$A$33:$A$776,$A206,СВЦЭМ!$B$33:$B$776,G$191)+'СЕТ СН'!$F$15</f>
        <v>193.80833713999999</v>
      </c>
      <c r="H206" s="36">
        <f>SUMIFS(СВЦЭМ!$E$33:$E$776,СВЦЭМ!$A$33:$A$776,$A206,СВЦЭМ!$B$33:$B$776,H$191)+'СЕТ СН'!$F$15</f>
        <v>191.53507053999999</v>
      </c>
      <c r="I206" s="36">
        <f>SUMIFS(СВЦЭМ!$E$33:$E$776,СВЦЭМ!$A$33:$A$776,$A206,СВЦЭМ!$B$33:$B$776,I$191)+'СЕТ СН'!$F$15</f>
        <v>185.63762283</v>
      </c>
      <c r="J206" s="36">
        <f>SUMIFS(СВЦЭМ!$E$33:$E$776,СВЦЭМ!$A$33:$A$776,$A206,СВЦЭМ!$B$33:$B$776,J$191)+'СЕТ СН'!$F$15</f>
        <v>181.37673290000001</v>
      </c>
      <c r="K206" s="36">
        <f>SUMIFS(СВЦЭМ!$E$33:$E$776,СВЦЭМ!$A$33:$A$776,$A206,СВЦЭМ!$B$33:$B$776,K$191)+'СЕТ СН'!$F$15</f>
        <v>178.36889937000001</v>
      </c>
      <c r="L206" s="36">
        <f>SUMIFS(СВЦЭМ!$E$33:$E$776,СВЦЭМ!$A$33:$A$776,$A206,СВЦЭМ!$B$33:$B$776,L$191)+'СЕТ СН'!$F$15</f>
        <v>169.79387552</v>
      </c>
      <c r="M206" s="36">
        <f>SUMIFS(СВЦЭМ!$E$33:$E$776,СВЦЭМ!$A$33:$A$776,$A206,СВЦЭМ!$B$33:$B$776,M$191)+'СЕТ СН'!$F$15</f>
        <v>158.63425591000001</v>
      </c>
      <c r="N206" s="36">
        <f>SUMIFS(СВЦЭМ!$E$33:$E$776,СВЦЭМ!$A$33:$A$776,$A206,СВЦЭМ!$B$33:$B$776,N$191)+'СЕТ СН'!$F$15</f>
        <v>157.01835839</v>
      </c>
      <c r="O206" s="36">
        <f>SUMIFS(СВЦЭМ!$E$33:$E$776,СВЦЭМ!$A$33:$A$776,$A206,СВЦЭМ!$B$33:$B$776,O$191)+'СЕТ СН'!$F$15</f>
        <v>158.03431422</v>
      </c>
      <c r="P206" s="36">
        <f>SUMIFS(СВЦЭМ!$E$33:$E$776,СВЦЭМ!$A$33:$A$776,$A206,СВЦЭМ!$B$33:$B$776,P$191)+'СЕТ СН'!$F$15</f>
        <v>158.23204204999999</v>
      </c>
      <c r="Q206" s="36">
        <f>SUMIFS(СВЦЭМ!$E$33:$E$776,СВЦЭМ!$A$33:$A$776,$A206,СВЦЭМ!$B$33:$B$776,Q$191)+'СЕТ СН'!$F$15</f>
        <v>157.68670172</v>
      </c>
      <c r="R206" s="36">
        <f>SUMIFS(СВЦЭМ!$E$33:$E$776,СВЦЭМ!$A$33:$A$776,$A206,СВЦЭМ!$B$33:$B$776,R$191)+'СЕТ СН'!$F$15</f>
        <v>157.28417006000001</v>
      </c>
      <c r="S206" s="36">
        <f>SUMIFS(СВЦЭМ!$E$33:$E$776,СВЦЭМ!$A$33:$A$776,$A206,СВЦЭМ!$B$33:$B$776,S$191)+'СЕТ СН'!$F$15</f>
        <v>153.96425002000001</v>
      </c>
      <c r="T206" s="36">
        <f>SUMIFS(СВЦЭМ!$E$33:$E$776,СВЦЭМ!$A$33:$A$776,$A206,СВЦЭМ!$B$33:$B$776,T$191)+'СЕТ СН'!$F$15</f>
        <v>148.12355830000001</v>
      </c>
      <c r="U206" s="36">
        <f>SUMIFS(СВЦЭМ!$E$33:$E$776,СВЦЭМ!$A$33:$A$776,$A206,СВЦЭМ!$B$33:$B$776,U$191)+'СЕТ СН'!$F$15</f>
        <v>148.16151493000001</v>
      </c>
      <c r="V206" s="36">
        <f>SUMIFS(СВЦЭМ!$E$33:$E$776,СВЦЭМ!$A$33:$A$776,$A206,СВЦЭМ!$B$33:$B$776,V$191)+'СЕТ СН'!$F$15</f>
        <v>152.02342589</v>
      </c>
      <c r="W206" s="36">
        <f>SUMIFS(СВЦЭМ!$E$33:$E$776,СВЦЭМ!$A$33:$A$776,$A206,СВЦЭМ!$B$33:$B$776,W$191)+'СЕТ СН'!$F$15</f>
        <v>154.54703805</v>
      </c>
      <c r="X206" s="36">
        <f>SUMIFS(СВЦЭМ!$E$33:$E$776,СВЦЭМ!$A$33:$A$776,$A206,СВЦЭМ!$B$33:$B$776,X$191)+'СЕТ СН'!$F$15</f>
        <v>157.37949244999999</v>
      </c>
      <c r="Y206" s="36">
        <f>SUMIFS(СВЦЭМ!$E$33:$E$776,СВЦЭМ!$A$33:$A$776,$A206,СВЦЭМ!$B$33:$B$776,Y$191)+'СЕТ СН'!$F$15</f>
        <v>158.51762212</v>
      </c>
    </row>
    <row r="207" spans="1:25" ht="15.75" x14ac:dyDescent="0.2">
      <c r="A207" s="35">
        <f t="shared" si="5"/>
        <v>44151</v>
      </c>
      <c r="B207" s="36">
        <f>SUMIFS(СВЦЭМ!$E$33:$E$776,СВЦЭМ!$A$33:$A$776,$A207,СВЦЭМ!$B$33:$B$776,B$191)+'СЕТ СН'!$F$15</f>
        <v>173.36906028000001</v>
      </c>
      <c r="C207" s="36">
        <f>SUMIFS(СВЦЭМ!$E$33:$E$776,СВЦЭМ!$A$33:$A$776,$A207,СВЦЭМ!$B$33:$B$776,C$191)+'СЕТ СН'!$F$15</f>
        <v>190.01006312999999</v>
      </c>
      <c r="D207" s="36">
        <f>SUMIFS(СВЦЭМ!$E$33:$E$776,СВЦЭМ!$A$33:$A$776,$A207,СВЦЭМ!$B$33:$B$776,D$191)+'СЕТ СН'!$F$15</f>
        <v>201.52212114</v>
      </c>
      <c r="E207" s="36">
        <f>SUMIFS(СВЦЭМ!$E$33:$E$776,СВЦЭМ!$A$33:$A$776,$A207,СВЦЭМ!$B$33:$B$776,E$191)+'СЕТ СН'!$F$15</f>
        <v>203.3314105</v>
      </c>
      <c r="F207" s="36">
        <f>SUMIFS(СВЦЭМ!$E$33:$E$776,СВЦЭМ!$A$33:$A$776,$A207,СВЦЭМ!$B$33:$B$776,F$191)+'СЕТ СН'!$F$15</f>
        <v>202.08676628000001</v>
      </c>
      <c r="G207" s="36">
        <f>SUMIFS(СВЦЭМ!$E$33:$E$776,СВЦЭМ!$A$33:$A$776,$A207,СВЦЭМ!$B$33:$B$776,G$191)+'СЕТ СН'!$F$15</f>
        <v>198.55707720999999</v>
      </c>
      <c r="H207" s="36">
        <f>SUMIFS(СВЦЭМ!$E$33:$E$776,СВЦЭМ!$A$33:$A$776,$A207,СВЦЭМ!$B$33:$B$776,H$191)+'СЕТ СН'!$F$15</f>
        <v>188.54985432999999</v>
      </c>
      <c r="I207" s="36">
        <f>SUMIFS(СВЦЭМ!$E$33:$E$776,СВЦЭМ!$A$33:$A$776,$A207,СВЦЭМ!$B$33:$B$776,I$191)+'СЕТ СН'!$F$15</f>
        <v>180.94237888999999</v>
      </c>
      <c r="J207" s="36">
        <f>SUMIFS(СВЦЭМ!$E$33:$E$776,СВЦЭМ!$A$33:$A$776,$A207,СВЦЭМ!$B$33:$B$776,J$191)+'СЕТ СН'!$F$15</f>
        <v>177.62026599999999</v>
      </c>
      <c r="K207" s="36">
        <f>SUMIFS(СВЦЭМ!$E$33:$E$776,СВЦЭМ!$A$33:$A$776,$A207,СВЦЭМ!$B$33:$B$776,K$191)+'СЕТ СН'!$F$15</f>
        <v>178.15926654</v>
      </c>
      <c r="L207" s="36">
        <f>SUMIFS(СВЦЭМ!$E$33:$E$776,СВЦЭМ!$A$33:$A$776,$A207,СВЦЭМ!$B$33:$B$776,L$191)+'СЕТ СН'!$F$15</f>
        <v>171.02345507000001</v>
      </c>
      <c r="M207" s="36">
        <f>SUMIFS(СВЦЭМ!$E$33:$E$776,СВЦЭМ!$A$33:$A$776,$A207,СВЦЭМ!$B$33:$B$776,M$191)+'СЕТ СН'!$F$15</f>
        <v>163.3737835</v>
      </c>
      <c r="N207" s="36">
        <f>SUMIFS(СВЦЭМ!$E$33:$E$776,СВЦЭМ!$A$33:$A$776,$A207,СВЦЭМ!$B$33:$B$776,N$191)+'СЕТ СН'!$F$15</f>
        <v>160.84295653999999</v>
      </c>
      <c r="O207" s="36">
        <f>SUMIFS(СВЦЭМ!$E$33:$E$776,СВЦЭМ!$A$33:$A$776,$A207,СВЦЭМ!$B$33:$B$776,O$191)+'СЕТ СН'!$F$15</f>
        <v>162.75719935000001</v>
      </c>
      <c r="P207" s="36">
        <f>SUMIFS(СВЦЭМ!$E$33:$E$776,СВЦЭМ!$A$33:$A$776,$A207,СВЦЭМ!$B$33:$B$776,P$191)+'СЕТ СН'!$F$15</f>
        <v>163.08557569000001</v>
      </c>
      <c r="Q207" s="36">
        <f>SUMIFS(СВЦЭМ!$E$33:$E$776,СВЦЭМ!$A$33:$A$776,$A207,СВЦЭМ!$B$33:$B$776,Q$191)+'СЕТ СН'!$F$15</f>
        <v>163.63613727000001</v>
      </c>
      <c r="R207" s="36">
        <f>SUMIFS(СВЦЭМ!$E$33:$E$776,СВЦЭМ!$A$33:$A$776,$A207,СВЦЭМ!$B$33:$B$776,R$191)+'СЕТ СН'!$F$15</f>
        <v>161.44062095999999</v>
      </c>
      <c r="S207" s="36">
        <f>SUMIFS(СВЦЭМ!$E$33:$E$776,СВЦЭМ!$A$33:$A$776,$A207,СВЦЭМ!$B$33:$B$776,S$191)+'СЕТ СН'!$F$15</f>
        <v>159.23949171000001</v>
      </c>
      <c r="T207" s="36">
        <f>SUMIFS(СВЦЭМ!$E$33:$E$776,СВЦЭМ!$A$33:$A$776,$A207,СВЦЭМ!$B$33:$B$776,T$191)+'СЕТ СН'!$F$15</f>
        <v>156.15163046999999</v>
      </c>
      <c r="U207" s="36">
        <f>SUMIFS(СВЦЭМ!$E$33:$E$776,СВЦЭМ!$A$33:$A$776,$A207,СВЦЭМ!$B$33:$B$776,U$191)+'СЕТ СН'!$F$15</f>
        <v>151.11446393</v>
      </c>
      <c r="V207" s="36">
        <f>SUMIFS(СВЦЭМ!$E$33:$E$776,СВЦЭМ!$A$33:$A$776,$A207,СВЦЭМ!$B$33:$B$776,V$191)+'СЕТ СН'!$F$15</f>
        <v>151.53019753000001</v>
      </c>
      <c r="W207" s="36">
        <f>SUMIFS(СВЦЭМ!$E$33:$E$776,СВЦЭМ!$A$33:$A$776,$A207,СВЦЭМ!$B$33:$B$776,W$191)+'СЕТ СН'!$F$15</f>
        <v>154.70004686999999</v>
      </c>
      <c r="X207" s="36">
        <f>SUMIFS(СВЦЭМ!$E$33:$E$776,СВЦЭМ!$A$33:$A$776,$A207,СВЦЭМ!$B$33:$B$776,X$191)+'СЕТ СН'!$F$15</f>
        <v>156.97032436999999</v>
      </c>
      <c r="Y207" s="36">
        <f>SUMIFS(СВЦЭМ!$E$33:$E$776,СВЦЭМ!$A$33:$A$776,$A207,СВЦЭМ!$B$33:$B$776,Y$191)+'СЕТ СН'!$F$15</f>
        <v>162.17500301999999</v>
      </c>
    </row>
    <row r="208" spans="1:25" ht="15.75" x14ac:dyDescent="0.2">
      <c r="A208" s="35">
        <f t="shared" si="5"/>
        <v>44152</v>
      </c>
      <c r="B208" s="36">
        <f>SUMIFS(СВЦЭМ!$E$33:$E$776,СВЦЭМ!$A$33:$A$776,$A208,СВЦЭМ!$B$33:$B$776,B$191)+'СЕТ СН'!$F$15</f>
        <v>167.0409099</v>
      </c>
      <c r="C208" s="36">
        <f>SUMIFS(СВЦЭМ!$E$33:$E$776,СВЦЭМ!$A$33:$A$776,$A208,СВЦЭМ!$B$33:$B$776,C$191)+'СЕТ СН'!$F$15</f>
        <v>181.93906043000001</v>
      </c>
      <c r="D208" s="36">
        <f>SUMIFS(СВЦЭМ!$E$33:$E$776,СВЦЭМ!$A$33:$A$776,$A208,СВЦЭМ!$B$33:$B$776,D$191)+'СЕТ СН'!$F$15</f>
        <v>193.16570027</v>
      </c>
      <c r="E208" s="36">
        <f>SUMIFS(СВЦЭМ!$E$33:$E$776,СВЦЭМ!$A$33:$A$776,$A208,СВЦЭМ!$B$33:$B$776,E$191)+'СЕТ СН'!$F$15</f>
        <v>194.13431904000001</v>
      </c>
      <c r="F208" s="36">
        <f>SUMIFS(СВЦЭМ!$E$33:$E$776,СВЦЭМ!$A$33:$A$776,$A208,СВЦЭМ!$B$33:$B$776,F$191)+'СЕТ СН'!$F$15</f>
        <v>194.61528451999999</v>
      </c>
      <c r="G208" s="36">
        <f>SUMIFS(СВЦЭМ!$E$33:$E$776,СВЦЭМ!$A$33:$A$776,$A208,СВЦЭМ!$B$33:$B$776,G$191)+'СЕТ СН'!$F$15</f>
        <v>192.76166789000001</v>
      </c>
      <c r="H208" s="36">
        <f>SUMIFS(СВЦЭМ!$E$33:$E$776,СВЦЭМ!$A$33:$A$776,$A208,СВЦЭМ!$B$33:$B$776,H$191)+'СЕТ СН'!$F$15</f>
        <v>185.13458972999999</v>
      </c>
      <c r="I208" s="36">
        <f>SUMIFS(СВЦЭМ!$E$33:$E$776,СВЦЭМ!$A$33:$A$776,$A208,СВЦЭМ!$B$33:$B$776,I$191)+'СЕТ СН'!$F$15</f>
        <v>175.72281679</v>
      </c>
      <c r="J208" s="36">
        <f>SUMIFS(СВЦЭМ!$E$33:$E$776,СВЦЭМ!$A$33:$A$776,$A208,СВЦЭМ!$B$33:$B$776,J$191)+'СЕТ СН'!$F$15</f>
        <v>169.77857806</v>
      </c>
      <c r="K208" s="36">
        <f>SUMIFS(СВЦЭМ!$E$33:$E$776,СВЦЭМ!$A$33:$A$776,$A208,СВЦЭМ!$B$33:$B$776,K$191)+'СЕТ СН'!$F$15</f>
        <v>179.39574107999999</v>
      </c>
      <c r="L208" s="36">
        <f>SUMIFS(СВЦЭМ!$E$33:$E$776,СВЦЭМ!$A$33:$A$776,$A208,СВЦЭМ!$B$33:$B$776,L$191)+'СЕТ СН'!$F$15</f>
        <v>171.34307258999999</v>
      </c>
      <c r="M208" s="36">
        <f>SUMIFS(СВЦЭМ!$E$33:$E$776,СВЦЭМ!$A$33:$A$776,$A208,СВЦЭМ!$B$33:$B$776,M$191)+'СЕТ СН'!$F$15</f>
        <v>158.71989934000001</v>
      </c>
      <c r="N208" s="36">
        <f>SUMIFS(СВЦЭМ!$E$33:$E$776,СВЦЭМ!$A$33:$A$776,$A208,СВЦЭМ!$B$33:$B$776,N$191)+'СЕТ СН'!$F$15</f>
        <v>155.97460863000001</v>
      </c>
      <c r="O208" s="36">
        <f>SUMIFS(СВЦЭМ!$E$33:$E$776,СВЦЭМ!$A$33:$A$776,$A208,СВЦЭМ!$B$33:$B$776,O$191)+'СЕТ СН'!$F$15</f>
        <v>156.80596912999999</v>
      </c>
      <c r="P208" s="36">
        <f>SUMIFS(СВЦЭМ!$E$33:$E$776,СВЦЭМ!$A$33:$A$776,$A208,СВЦЭМ!$B$33:$B$776,P$191)+'СЕТ СН'!$F$15</f>
        <v>156.36059499000001</v>
      </c>
      <c r="Q208" s="36">
        <f>SUMIFS(СВЦЭМ!$E$33:$E$776,СВЦЭМ!$A$33:$A$776,$A208,СВЦЭМ!$B$33:$B$776,Q$191)+'СЕТ СН'!$F$15</f>
        <v>156.46760505</v>
      </c>
      <c r="R208" s="36">
        <f>SUMIFS(СВЦЭМ!$E$33:$E$776,СВЦЭМ!$A$33:$A$776,$A208,СВЦЭМ!$B$33:$B$776,R$191)+'СЕТ СН'!$F$15</f>
        <v>176.88811637000001</v>
      </c>
      <c r="S208" s="36">
        <f>SUMIFS(СВЦЭМ!$E$33:$E$776,СВЦЭМ!$A$33:$A$776,$A208,СВЦЭМ!$B$33:$B$776,S$191)+'СЕТ СН'!$F$15</f>
        <v>171.37000803000001</v>
      </c>
      <c r="T208" s="36">
        <f>SUMIFS(СВЦЭМ!$E$33:$E$776,СВЦЭМ!$A$33:$A$776,$A208,СВЦЭМ!$B$33:$B$776,T$191)+'СЕТ СН'!$F$15</f>
        <v>157.99376832999999</v>
      </c>
      <c r="U208" s="36">
        <f>SUMIFS(СВЦЭМ!$E$33:$E$776,СВЦЭМ!$A$33:$A$776,$A208,СВЦЭМ!$B$33:$B$776,U$191)+'СЕТ СН'!$F$15</f>
        <v>147.97421931</v>
      </c>
      <c r="V208" s="36">
        <f>SUMIFS(СВЦЭМ!$E$33:$E$776,СВЦЭМ!$A$33:$A$776,$A208,СВЦЭМ!$B$33:$B$776,V$191)+'СЕТ СН'!$F$15</f>
        <v>146.14326195000001</v>
      </c>
      <c r="W208" s="36">
        <f>SUMIFS(СВЦЭМ!$E$33:$E$776,СВЦЭМ!$A$33:$A$776,$A208,СВЦЭМ!$B$33:$B$776,W$191)+'СЕТ СН'!$F$15</f>
        <v>152.53801247999999</v>
      </c>
      <c r="X208" s="36">
        <f>SUMIFS(СВЦЭМ!$E$33:$E$776,СВЦЭМ!$A$33:$A$776,$A208,СВЦЭМ!$B$33:$B$776,X$191)+'СЕТ СН'!$F$15</f>
        <v>152.63890526</v>
      </c>
      <c r="Y208" s="36">
        <f>SUMIFS(СВЦЭМ!$E$33:$E$776,СВЦЭМ!$A$33:$A$776,$A208,СВЦЭМ!$B$33:$B$776,Y$191)+'СЕТ СН'!$F$15</f>
        <v>156.37382435000001</v>
      </c>
    </row>
    <row r="209" spans="1:25" ht="15.75" x14ac:dyDescent="0.2">
      <c r="A209" s="35">
        <f t="shared" si="5"/>
        <v>44153</v>
      </c>
      <c r="B209" s="36">
        <f>SUMIFS(СВЦЭМ!$E$33:$E$776,СВЦЭМ!$A$33:$A$776,$A209,СВЦЭМ!$B$33:$B$776,B$191)+'СЕТ СН'!$F$15</f>
        <v>168.70722713999999</v>
      </c>
      <c r="C209" s="36">
        <f>SUMIFS(СВЦЭМ!$E$33:$E$776,СВЦЭМ!$A$33:$A$776,$A209,СВЦЭМ!$B$33:$B$776,C$191)+'СЕТ СН'!$F$15</f>
        <v>179.02462388000001</v>
      </c>
      <c r="D209" s="36">
        <f>SUMIFS(СВЦЭМ!$E$33:$E$776,СВЦЭМ!$A$33:$A$776,$A209,СВЦЭМ!$B$33:$B$776,D$191)+'СЕТ СН'!$F$15</f>
        <v>187.03219232000001</v>
      </c>
      <c r="E209" s="36">
        <f>SUMIFS(СВЦЭМ!$E$33:$E$776,СВЦЭМ!$A$33:$A$776,$A209,СВЦЭМ!$B$33:$B$776,E$191)+'СЕТ СН'!$F$15</f>
        <v>189.80460565999999</v>
      </c>
      <c r="F209" s="36">
        <f>SUMIFS(СВЦЭМ!$E$33:$E$776,СВЦЭМ!$A$33:$A$776,$A209,СВЦЭМ!$B$33:$B$776,F$191)+'СЕТ СН'!$F$15</f>
        <v>188.98254857000001</v>
      </c>
      <c r="G209" s="36">
        <f>SUMIFS(СВЦЭМ!$E$33:$E$776,СВЦЭМ!$A$33:$A$776,$A209,СВЦЭМ!$B$33:$B$776,G$191)+'СЕТ СН'!$F$15</f>
        <v>185.29079475</v>
      </c>
      <c r="H209" s="36">
        <f>SUMIFS(СВЦЭМ!$E$33:$E$776,СВЦЭМ!$A$33:$A$776,$A209,СВЦЭМ!$B$33:$B$776,H$191)+'СЕТ СН'!$F$15</f>
        <v>185.31381526000001</v>
      </c>
      <c r="I209" s="36">
        <f>SUMIFS(СВЦЭМ!$E$33:$E$776,СВЦЭМ!$A$33:$A$776,$A209,СВЦЭМ!$B$33:$B$776,I$191)+'СЕТ СН'!$F$15</f>
        <v>181.40151075</v>
      </c>
      <c r="J209" s="36">
        <f>SUMIFS(СВЦЭМ!$E$33:$E$776,СВЦЭМ!$A$33:$A$776,$A209,СВЦЭМ!$B$33:$B$776,J$191)+'СЕТ СН'!$F$15</f>
        <v>176.24032285000001</v>
      </c>
      <c r="K209" s="36">
        <f>SUMIFS(СВЦЭМ!$E$33:$E$776,СВЦЭМ!$A$33:$A$776,$A209,СВЦЭМ!$B$33:$B$776,K$191)+'СЕТ СН'!$F$15</f>
        <v>174.01503073000001</v>
      </c>
      <c r="L209" s="36">
        <f>SUMIFS(СВЦЭМ!$E$33:$E$776,СВЦЭМ!$A$33:$A$776,$A209,СВЦЭМ!$B$33:$B$776,L$191)+'СЕТ СН'!$F$15</f>
        <v>167.84765585</v>
      </c>
      <c r="M209" s="36">
        <f>SUMIFS(СВЦЭМ!$E$33:$E$776,СВЦЭМ!$A$33:$A$776,$A209,СВЦЭМ!$B$33:$B$776,M$191)+'СЕТ СН'!$F$15</f>
        <v>162.89712134999999</v>
      </c>
      <c r="N209" s="36">
        <f>SUMIFS(СВЦЭМ!$E$33:$E$776,СВЦЭМ!$A$33:$A$776,$A209,СВЦЭМ!$B$33:$B$776,N$191)+'СЕТ СН'!$F$15</f>
        <v>160.35346401000001</v>
      </c>
      <c r="O209" s="36">
        <f>SUMIFS(СВЦЭМ!$E$33:$E$776,СВЦЭМ!$A$33:$A$776,$A209,СВЦЭМ!$B$33:$B$776,O$191)+'СЕТ СН'!$F$15</f>
        <v>160.02399088000001</v>
      </c>
      <c r="P209" s="36">
        <f>SUMIFS(СВЦЭМ!$E$33:$E$776,СВЦЭМ!$A$33:$A$776,$A209,СВЦЭМ!$B$33:$B$776,P$191)+'СЕТ СН'!$F$15</f>
        <v>160.48936849</v>
      </c>
      <c r="Q209" s="36">
        <f>SUMIFS(СВЦЭМ!$E$33:$E$776,СВЦЭМ!$A$33:$A$776,$A209,СВЦЭМ!$B$33:$B$776,Q$191)+'СЕТ СН'!$F$15</f>
        <v>160.39139714999999</v>
      </c>
      <c r="R209" s="36">
        <f>SUMIFS(СВЦЭМ!$E$33:$E$776,СВЦЭМ!$A$33:$A$776,$A209,СВЦЭМ!$B$33:$B$776,R$191)+'СЕТ СН'!$F$15</f>
        <v>159.05317325999999</v>
      </c>
      <c r="S209" s="36">
        <f>SUMIFS(СВЦЭМ!$E$33:$E$776,СВЦЭМ!$A$33:$A$776,$A209,СВЦЭМ!$B$33:$B$776,S$191)+'СЕТ СН'!$F$15</f>
        <v>163.05933976</v>
      </c>
      <c r="T209" s="36">
        <f>SUMIFS(СВЦЭМ!$E$33:$E$776,СВЦЭМ!$A$33:$A$776,$A209,СВЦЭМ!$B$33:$B$776,T$191)+'СЕТ СН'!$F$15</f>
        <v>166.84993423</v>
      </c>
      <c r="U209" s="36">
        <f>SUMIFS(СВЦЭМ!$E$33:$E$776,СВЦЭМ!$A$33:$A$776,$A209,СВЦЭМ!$B$33:$B$776,U$191)+'СЕТ СН'!$F$15</f>
        <v>166.52296079999999</v>
      </c>
      <c r="V209" s="36">
        <f>SUMIFS(СВЦЭМ!$E$33:$E$776,СВЦЭМ!$A$33:$A$776,$A209,СВЦЭМ!$B$33:$B$776,V$191)+'СЕТ СН'!$F$15</f>
        <v>164.56340301</v>
      </c>
      <c r="W209" s="36">
        <f>SUMIFS(СВЦЭМ!$E$33:$E$776,СВЦЭМ!$A$33:$A$776,$A209,СВЦЭМ!$B$33:$B$776,W$191)+'СЕТ СН'!$F$15</f>
        <v>162.81680349999999</v>
      </c>
      <c r="X209" s="36">
        <f>SUMIFS(СВЦЭМ!$E$33:$E$776,СВЦЭМ!$A$33:$A$776,$A209,СВЦЭМ!$B$33:$B$776,X$191)+'СЕТ СН'!$F$15</f>
        <v>160.97880745000001</v>
      </c>
      <c r="Y209" s="36">
        <f>SUMIFS(СВЦЭМ!$E$33:$E$776,СВЦЭМ!$A$33:$A$776,$A209,СВЦЭМ!$B$33:$B$776,Y$191)+'СЕТ СН'!$F$15</f>
        <v>161.98585553000001</v>
      </c>
    </row>
    <row r="210" spans="1:25" ht="15.75" x14ac:dyDescent="0.2">
      <c r="A210" s="35">
        <f t="shared" si="5"/>
        <v>44154</v>
      </c>
      <c r="B210" s="36">
        <f>SUMIFS(СВЦЭМ!$E$33:$E$776,СВЦЭМ!$A$33:$A$776,$A210,СВЦЭМ!$B$33:$B$776,B$191)+'СЕТ СН'!$F$15</f>
        <v>176.10789557000001</v>
      </c>
      <c r="C210" s="36">
        <f>SUMIFS(СВЦЭМ!$E$33:$E$776,СВЦЭМ!$A$33:$A$776,$A210,СВЦЭМ!$B$33:$B$776,C$191)+'СЕТ СН'!$F$15</f>
        <v>188.81327081000001</v>
      </c>
      <c r="D210" s="36">
        <f>SUMIFS(СВЦЭМ!$E$33:$E$776,СВЦЭМ!$A$33:$A$776,$A210,СВЦЭМ!$B$33:$B$776,D$191)+'СЕТ СН'!$F$15</f>
        <v>194.73999056</v>
      </c>
      <c r="E210" s="36">
        <f>SUMIFS(СВЦЭМ!$E$33:$E$776,СВЦЭМ!$A$33:$A$776,$A210,СВЦЭМ!$B$33:$B$776,E$191)+'СЕТ СН'!$F$15</f>
        <v>195.42512112</v>
      </c>
      <c r="F210" s="36">
        <f>SUMIFS(СВЦЭМ!$E$33:$E$776,СВЦЭМ!$A$33:$A$776,$A210,СВЦЭМ!$B$33:$B$776,F$191)+'СЕТ СН'!$F$15</f>
        <v>194.96580675999999</v>
      </c>
      <c r="G210" s="36">
        <f>SUMIFS(СВЦЭМ!$E$33:$E$776,СВЦЭМ!$A$33:$A$776,$A210,СВЦЭМ!$B$33:$B$776,G$191)+'СЕТ СН'!$F$15</f>
        <v>195.17687383000001</v>
      </c>
      <c r="H210" s="36">
        <f>SUMIFS(СВЦЭМ!$E$33:$E$776,СВЦЭМ!$A$33:$A$776,$A210,СВЦЭМ!$B$33:$B$776,H$191)+'СЕТ СН'!$F$15</f>
        <v>190.79374584999999</v>
      </c>
      <c r="I210" s="36">
        <f>SUMIFS(СВЦЭМ!$E$33:$E$776,СВЦЭМ!$A$33:$A$776,$A210,СВЦЭМ!$B$33:$B$776,I$191)+'СЕТ СН'!$F$15</f>
        <v>181.67242712000001</v>
      </c>
      <c r="J210" s="36">
        <f>SUMIFS(СВЦЭМ!$E$33:$E$776,СВЦЭМ!$A$33:$A$776,$A210,СВЦЭМ!$B$33:$B$776,J$191)+'СЕТ СН'!$F$15</f>
        <v>175.99444023999999</v>
      </c>
      <c r="K210" s="36">
        <f>SUMIFS(СВЦЭМ!$E$33:$E$776,СВЦЭМ!$A$33:$A$776,$A210,СВЦЭМ!$B$33:$B$776,K$191)+'СЕТ СН'!$F$15</f>
        <v>174.81979143000001</v>
      </c>
      <c r="L210" s="36">
        <f>SUMIFS(СВЦЭМ!$E$33:$E$776,СВЦЭМ!$A$33:$A$776,$A210,СВЦЭМ!$B$33:$B$776,L$191)+'СЕТ СН'!$F$15</f>
        <v>168.48702856</v>
      </c>
      <c r="M210" s="36">
        <f>SUMIFS(СВЦЭМ!$E$33:$E$776,СВЦЭМ!$A$33:$A$776,$A210,СВЦЭМ!$B$33:$B$776,M$191)+'СЕТ СН'!$F$15</f>
        <v>163.38702474999999</v>
      </c>
      <c r="N210" s="36">
        <f>SUMIFS(СВЦЭМ!$E$33:$E$776,СВЦЭМ!$A$33:$A$776,$A210,СВЦЭМ!$B$33:$B$776,N$191)+'СЕТ СН'!$F$15</f>
        <v>160.43937270000001</v>
      </c>
      <c r="O210" s="36">
        <f>SUMIFS(СВЦЭМ!$E$33:$E$776,СВЦЭМ!$A$33:$A$776,$A210,СВЦЭМ!$B$33:$B$776,O$191)+'СЕТ СН'!$F$15</f>
        <v>161.55467067999999</v>
      </c>
      <c r="P210" s="36">
        <f>SUMIFS(СВЦЭМ!$E$33:$E$776,СВЦЭМ!$A$33:$A$776,$A210,СВЦЭМ!$B$33:$B$776,P$191)+'СЕТ СН'!$F$15</f>
        <v>162.79636729999999</v>
      </c>
      <c r="Q210" s="36">
        <f>SUMIFS(СВЦЭМ!$E$33:$E$776,СВЦЭМ!$A$33:$A$776,$A210,СВЦЭМ!$B$33:$B$776,Q$191)+'СЕТ СН'!$F$15</f>
        <v>163.14033343</v>
      </c>
      <c r="R210" s="36">
        <f>SUMIFS(СВЦЭМ!$E$33:$E$776,СВЦЭМ!$A$33:$A$776,$A210,СВЦЭМ!$B$33:$B$776,R$191)+'СЕТ СН'!$F$15</f>
        <v>162.10818431999999</v>
      </c>
      <c r="S210" s="36">
        <f>SUMIFS(СВЦЭМ!$E$33:$E$776,СВЦЭМ!$A$33:$A$776,$A210,СВЦЭМ!$B$33:$B$776,S$191)+'СЕТ СН'!$F$15</f>
        <v>162.42796851</v>
      </c>
      <c r="T210" s="36">
        <f>SUMIFS(СВЦЭМ!$E$33:$E$776,СВЦЭМ!$A$33:$A$776,$A210,СВЦЭМ!$B$33:$B$776,T$191)+'СЕТ СН'!$F$15</f>
        <v>165.72536442000001</v>
      </c>
      <c r="U210" s="36">
        <f>SUMIFS(СВЦЭМ!$E$33:$E$776,СВЦЭМ!$A$33:$A$776,$A210,СВЦЭМ!$B$33:$B$776,U$191)+'СЕТ СН'!$F$15</f>
        <v>164.73329648000001</v>
      </c>
      <c r="V210" s="36">
        <f>SUMIFS(СВЦЭМ!$E$33:$E$776,СВЦЭМ!$A$33:$A$776,$A210,СВЦЭМ!$B$33:$B$776,V$191)+'СЕТ СН'!$F$15</f>
        <v>161.67644888000001</v>
      </c>
      <c r="W210" s="36">
        <f>SUMIFS(СВЦЭМ!$E$33:$E$776,СВЦЭМ!$A$33:$A$776,$A210,СВЦЭМ!$B$33:$B$776,W$191)+'СЕТ СН'!$F$15</f>
        <v>159.62487321</v>
      </c>
      <c r="X210" s="36">
        <f>SUMIFS(СВЦЭМ!$E$33:$E$776,СВЦЭМ!$A$33:$A$776,$A210,СВЦЭМ!$B$33:$B$776,X$191)+'СЕТ СН'!$F$15</f>
        <v>157.97292066</v>
      </c>
      <c r="Y210" s="36">
        <f>SUMIFS(СВЦЭМ!$E$33:$E$776,СВЦЭМ!$A$33:$A$776,$A210,СВЦЭМ!$B$33:$B$776,Y$191)+'СЕТ СН'!$F$15</f>
        <v>157.34398218000001</v>
      </c>
    </row>
    <row r="211" spans="1:25" ht="15.75" x14ac:dyDescent="0.2">
      <c r="A211" s="35">
        <f t="shared" si="5"/>
        <v>44155</v>
      </c>
      <c r="B211" s="36">
        <f>SUMIFS(СВЦЭМ!$E$33:$E$776,СВЦЭМ!$A$33:$A$776,$A211,СВЦЭМ!$B$33:$B$776,B$191)+'СЕТ СН'!$F$15</f>
        <v>172.21570269</v>
      </c>
      <c r="C211" s="36">
        <f>SUMIFS(СВЦЭМ!$E$33:$E$776,СВЦЭМ!$A$33:$A$776,$A211,СВЦЭМ!$B$33:$B$776,C$191)+'СЕТ СН'!$F$15</f>
        <v>189.72694849999999</v>
      </c>
      <c r="D211" s="36">
        <f>SUMIFS(СВЦЭМ!$E$33:$E$776,СВЦЭМ!$A$33:$A$776,$A211,СВЦЭМ!$B$33:$B$776,D$191)+'СЕТ СН'!$F$15</f>
        <v>199.03643629999999</v>
      </c>
      <c r="E211" s="36">
        <f>SUMIFS(СВЦЭМ!$E$33:$E$776,СВЦЭМ!$A$33:$A$776,$A211,СВЦЭМ!$B$33:$B$776,E$191)+'СЕТ СН'!$F$15</f>
        <v>201.53768310999999</v>
      </c>
      <c r="F211" s="36">
        <f>SUMIFS(СВЦЭМ!$E$33:$E$776,СВЦЭМ!$A$33:$A$776,$A211,СВЦЭМ!$B$33:$B$776,F$191)+'СЕТ СН'!$F$15</f>
        <v>200.62405626</v>
      </c>
      <c r="G211" s="36">
        <f>SUMIFS(СВЦЭМ!$E$33:$E$776,СВЦЭМ!$A$33:$A$776,$A211,СВЦЭМ!$B$33:$B$776,G$191)+'СЕТ СН'!$F$15</f>
        <v>197.27639736</v>
      </c>
      <c r="H211" s="36">
        <f>SUMIFS(СВЦЭМ!$E$33:$E$776,СВЦЭМ!$A$33:$A$776,$A211,СВЦЭМ!$B$33:$B$776,H$191)+'СЕТ СН'!$F$15</f>
        <v>188.26945516000001</v>
      </c>
      <c r="I211" s="36">
        <f>SUMIFS(СВЦЭМ!$E$33:$E$776,СВЦЭМ!$A$33:$A$776,$A211,СВЦЭМ!$B$33:$B$776,I$191)+'СЕТ СН'!$F$15</f>
        <v>179.44481991999999</v>
      </c>
      <c r="J211" s="36">
        <f>SUMIFS(СВЦЭМ!$E$33:$E$776,СВЦЭМ!$A$33:$A$776,$A211,СВЦЭМ!$B$33:$B$776,J$191)+'СЕТ СН'!$F$15</f>
        <v>175.87004461999999</v>
      </c>
      <c r="K211" s="36">
        <f>SUMIFS(СВЦЭМ!$E$33:$E$776,СВЦЭМ!$A$33:$A$776,$A211,СВЦЭМ!$B$33:$B$776,K$191)+'СЕТ СН'!$F$15</f>
        <v>174.90342892999999</v>
      </c>
      <c r="L211" s="36">
        <f>SUMIFS(СВЦЭМ!$E$33:$E$776,СВЦЭМ!$A$33:$A$776,$A211,СВЦЭМ!$B$33:$B$776,L$191)+'СЕТ СН'!$F$15</f>
        <v>170.57048534</v>
      </c>
      <c r="M211" s="36">
        <f>SUMIFS(СВЦЭМ!$E$33:$E$776,СВЦЭМ!$A$33:$A$776,$A211,СВЦЭМ!$B$33:$B$776,M$191)+'СЕТ СН'!$F$15</f>
        <v>160.94225127000001</v>
      </c>
      <c r="N211" s="36">
        <f>SUMIFS(СВЦЭМ!$E$33:$E$776,СВЦЭМ!$A$33:$A$776,$A211,СВЦЭМ!$B$33:$B$776,N$191)+'СЕТ СН'!$F$15</f>
        <v>158.46856609</v>
      </c>
      <c r="O211" s="36">
        <f>SUMIFS(СВЦЭМ!$E$33:$E$776,СВЦЭМ!$A$33:$A$776,$A211,СВЦЭМ!$B$33:$B$776,O$191)+'СЕТ СН'!$F$15</f>
        <v>159.22143973999999</v>
      </c>
      <c r="P211" s="36">
        <f>SUMIFS(СВЦЭМ!$E$33:$E$776,СВЦЭМ!$A$33:$A$776,$A211,СВЦЭМ!$B$33:$B$776,P$191)+'СЕТ СН'!$F$15</f>
        <v>160.66517454000001</v>
      </c>
      <c r="Q211" s="36">
        <f>SUMIFS(СВЦЭМ!$E$33:$E$776,СВЦЭМ!$A$33:$A$776,$A211,СВЦЭМ!$B$33:$B$776,Q$191)+'СЕТ СН'!$F$15</f>
        <v>160.65708798</v>
      </c>
      <c r="R211" s="36">
        <f>SUMIFS(СВЦЭМ!$E$33:$E$776,СВЦЭМ!$A$33:$A$776,$A211,СВЦЭМ!$B$33:$B$776,R$191)+'СЕТ СН'!$F$15</f>
        <v>159.24955914</v>
      </c>
      <c r="S211" s="36">
        <f>SUMIFS(СВЦЭМ!$E$33:$E$776,СВЦЭМ!$A$33:$A$776,$A211,СВЦЭМ!$B$33:$B$776,S$191)+'СЕТ СН'!$F$15</f>
        <v>153.19235282</v>
      </c>
      <c r="T211" s="36">
        <f>SUMIFS(СВЦЭМ!$E$33:$E$776,СВЦЭМ!$A$33:$A$776,$A211,СВЦЭМ!$B$33:$B$776,T$191)+'СЕТ СН'!$F$15</f>
        <v>150.57183644</v>
      </c>
      <c r="U211" s="36">
        <f>SUMIFS(СВЦЭМ!$E$33:$E$776,СВЦЭМ!$A$33:$A$776,$A211,СВЦЭМ!$B$33:$B$776,U$191)+'СЕТ СН'!$F$15</f>
        <v>151.59123450000001</v>
      </c>
      <c r="V211" s="36">
        <f>SUMIFS(СВЦЭМ!$E$33:$E$776,СВЦЭМ!$A$33:$A$776,$A211,СВЦЭМ!$B$33:$B$776,V$191)+'СЕТ СН'!$F$15</f>
        <v>153.17404241</v>
      </c>
      <c r="W211" s="36">
        <f>SUMIFS(СВЦЭМ!$E$33:$E$776,СВЦЭМ!$A$33:$A$776,$A211,СВЦЭМ!$B$33:$B$776,W$191)+'СЕТ СН'!$F$15</f>
        <v>155.28329923000001</v>
      </c>
      <c r="X211" s="36">
        <f>SUMIFS(СВЦЭМ!$E$33:$E$776,СВЦЭМ!$A$33:$A$776,$A211,СВЦЭМ!$B$33:$B$776,X$191)+'СЕТ СН'!$F$15</f>
        <v>155.2400543</v>
      </c>
      <c r="Y211" s="36">
        <f>SUMIFS(СВЦЭМ!$E$33:$E$776,СВЦЭМ!$A$33:$A$776,$A211,СВЦЭМ!$B$33:$B$776,Y$191)+'СЕТ СН'!$F$15</f>
        <v>158.39025991</v>
      </c>
    </row>
    <row r="212" spans="1:25" ht="15.75" x14ac:dyDescent="0.2">
      <c r="A212" s="35">
        <f t="shared" si="5"/>
        <v>44156</v>
      </c>
      <c r="B212" s="36">
        <f>SUMIFS(СВЦЭМ!$E$33:$E$776,СВЦЭМ!$A$33:$A$776,$A212,СВЦЭМ!$B$33:$B$776,B$191)+'СЕТ СН'!$F$15</f>
        <v>175.47039695000001</v>
      </c>
      <c r="C212" s="36">
        <f>SUMIFS(СВЦЭМ!$E$33:$E$776,СВЦЭМ!$A$33:$A$776,$A212,СВЦЭМ!$B$33:$B$776,C$191)+'СЕТ СН'!$F$15</f>
        <v>185.53281172999999</v>
      </c>
      <c r="D212" s="36">
        <f>SUMIFS(СВЦЭМ!$E$33:$E$776,СВЦЭМ!$A$33:$A$776,$A212,СВЦЭМ!$B$33:$B$776,D$191)+'СЕТ СН'!$F$15</f>
        <v>196.03576385</v>
      </c>
      <c r="E212" s="36">
        <f>SUMIFS(СВЦЭМ!$E$33:$E$776,СВЦЭМ!$A$33:$A$776,$A212,СВЦЭМ!$B$33:$B$776,E$191)+'СЕТ СН'!$F$15</f>
        <v>196.86730446000001</v>
      </c>
      <c r="F212" s="36">
        <f>SUMIFS(СВЦЭМ!$E$33:$E$776,СВЦЭМ!$A$33:$A$776,$A212,СВЦЭМ!$B$33:$B$776,F$191)+'СЕТ СН'!$F$15</f>
        <v>196.34333727000001</v>
      </c>
      <c r="G212" s="36">
        <f>SUMIFS(СВЦЭМ!$E$33:$E$776,СВЦЭМ!$A$33:$A$776,$A212,СВЦЭМ!$B$33:$B$776,G$191)+'СЕТ СН'!$F$15</f>
        <v>193.47958686999999</v>
      </c>
      <c r="H212" s="36">
        <f>SUMIFS(СВЦЭМ!$E$33:$E$776,СВЦЭМ!$A$33:$A$776,$A212,СВЦЭМ!$B$33:$B$776,H$191)+'СЕТ СН'!$F$15</f>
        <v>190.34306896999999</v>
      </c>
      <c r="I212" s="36">
        <f>SUMIFS(СВЦЭМ!$E$33:$E$776,СВЦЭМ!$A$33:$A$776,$A212,СВЦЭМ!$B$33:$B$776,I$191)+'СЕТ СН'!$F$15</f>
        <v>183.77487185000001</v>
      </c>
      <c r="J212" s="36">
        <f>SUMIFS(СВЦЭМ!$E$33:$E$776,СВЦЭМ!$A$33:$A$776,$A212,СВЦЭМ!$B$33:$B$776,J$191)+'СЕТ СН'!$F$15</f>
        <v>176.75509156999999</v>
      </c>
      <c r="K212" s="36">
        <f>SUMIFS(СВЦЭМ!$E$33:$E$776,СВЦЭМ!$A$33:$A$776,$A212,СВЦЭМ!$B$33:$B$776,K$191)+'СЕТ СН'!$F$15</f>
        <v>170.96168790999999</v>
      </c>
      <c r="L212" s="36">
        <f>SUMIFS(СВЦЭМ!$E$33:$E$776,СВЦЭМ!$A$33:$A$776,$A212,СВЦЭМ!$B$33:$B$776,L$191)+'СЕТ СН'!$F$15</f>
        <v>161.69857862999999</v>
      </c>
      <c r="M212" s="36">
        <f>SUMIFS(СВЦЭМ!$E$33:$E$776,СВЦЭМ!$A$33:$A$776,$A212,СВЦЭМ!$B$33:$B$776,M$191)+'СЕТ СН'!$F$15</f>
        <v>153.87615872000001</v>
      </c>
      <c r="N212" s="36">
        <f>SUMIFS(СВЦЭМ!$E$33:$E$776,СВЦЭМ!$A$33:$A$776,$A212,СВЦЭМ!$B$33:$B$776,N$191)+'СЕТ СН'!$F$15</f>
        <v>151.97293557</v>
      </c>
      <c r="O212" s="36">
        <f>SUMIFS(СВЦЭМ!$E$33:$E$776,СВЦЭМ!$A$33:$A$776,$A212,СВЦЭМ!$B$33:$B$776,O$191)+'СЕТ СН'!$F$15</f>
        <v>152.96375092</v>
      </c>
      <c r="P212" s="36">
        <f>SUMIFS(СВЦЭМ!$E$33:$E$776,СВЦЭМ!$A$33:$A$776,$A212,СВЦЭМ!$B$33:$B$776,P$191)+'СЕТ СН'!$F$15</f>
        <v>155.02396741000001</v>
      </c>
      <c r="Q212" s="36">
        <f>SUMIFS(СВЦЭМ!$E$33:$E$776,СВЦЭМ!$A$33:$A$776,$A212,СВЦЭМ!$B$33:$B$776,Q$191)+'СЕТ СН'!$F$15</f>
        <v>152.61907024000001</v>
      </c>
      <c r="R212" s="36">
        <f>SUMIFS(СВЦЭМ!$E$33:$E$776,СВЦЭМ!$A$33:$A$776,$A212,СВЦЭМ!$B$33:$B$776,R$191)+'СЕТ СН'!$F$15</f>
        <v>150.94074993000001</v>
      </c>
      <c r="S212" s="36">
        <f>SUMIFS(СВЦЭМ!$E$33:$E$776,СВЦЭМ!$A$33:$A$776,$A212,СВЦЭМ!$B$33:$B$776,S$191)+'СЕТ СН'!$F$15</f>
        <v>145.88116651999999</v>
      </c>
      <c r="T212" s="36">
        <f>SUMIFS(СВЦЭМ!$E$33:$E$776,СВЦЭМ!$A$33:$A$776,$A212,СВЦЭМ!$B$33:$B$776,T$191)+'СЕТ СН'!$F$15</f>
        <v>145.75555333</v>
      </c>
      <c r="U212" s="36">
        <f>SUMIFS(СВЦЭМ!$E$33:$E$776,СВЦЭМ!$A$33:$A$776,$A212,СВЦЭМ!$B$33:$B$776,U$191)+'СЕТ СН'!$F$15</f>
        <v>145.64307213999999</v>
      </c>
      <c r="V212" s="36">
        <f>SUMIFS(СВЦЭМ!$E$33:$E$776,СВЦЭМ!$A$33:$A$776,$A212,СВЦЭМ!$B$33:$B$776,V$191)+'СЕТ СН'!$F$15</f>
        <v>146.96472424000001</v>
      </c>
      <c r="W212" s="36">
        <f>SUMIFS(СВЦЭМ!$E$33:$E$776,СВЦЭМ!$A$33:$A$776,$A212,СВЦЭМ!$B$33:$B$776,W$191)+'СЕТ СН'!$F$15</f>
        <v>149.75346174000001</v>
      </c>
      <c r="X212" s="36">
        <f>SUMIFS(СВЦЭМ!$E$33:$E$776,СВЦЭМ!$A$33:$A$776,$A212,СВЦЭМ!$B$33:$B$776,X$191)+'СЕТ СН'!$F$15</f>
        <v>153.53183676</v>
      </c>
      <c r="Y212" s="36">
        <f>SUMIFS(СВЦЭМ!$E$33:$E$776,СВЦЭМ!$A$33:$A$776,$A212,СВЦЭМ!$B$33:$B$776,Y$191)+'СЕТ СН'!$F$15</f>
        <v>160.56946704000001</v>
      </c>
    </row>
    <row r="213" spans="1:25" ht="15.75" x14ac:dyDescent="0.2">
      <c r="A213" s="35">
        <f t="shared" si="5"/>
        <v>44157</v>
      </c>
      <c r="B213" s="36">
        <f>SUMIFS(СВЦЭМ!$E$33:$E$776,СВЦЭМ!$A$33:$A$776,$A213,СВЦЭМ!$B$33:$B$776,B$191)+'СЕТ СН'!$F$15</f>
        <v>169.42600185000001</v>
      </c>
      <c r="C213" s="36">
        <f>SUMIFS(СВЦЭМ!$E$33:$E$776,СВЦЭМ!$A$33:$A$776,$A213,СВЦЭМ!$B$33:$B$776,C$191)+'СЕТ СН'!$F$15</f>
        <v>186.05837052000001</v>
      </c>
      <c r="D213" s="36">
        <f>SUMIFS(СВЦЭМ!$E$33:$E$776,СВЦЭМ!$A$33:$A$776,$A213,СВЦЭМ!$B$33:$B$776,D$191)+'СЕТ СН'!$F$15</f>
        <v>196.73443369</v>
      </c>
      <c r="E213" s="36">
        <f>SUMIFS(СВЦЭМ!$E$33:$E$776,СВЦЭМ!$A$33:$A$776,$A213,СВЦЭМ!$B$33:$B$776,E$191)+'СЕТ СН'!$F$15</f>
        <v>197.91168013000001</v>
      </c>
      <c r="F213" s="36">
        <f>SUMIFS(СВЦЭМ!$E$33:$E$776,СВЦЭМ!$A$33:$A$776,$A213,СВЦЭМ!$B$33:$B$776,F$191)+'СЕТ СН'!$F$15</f>
        <v>197.56782487000001</v>
      </c>
      <c r="G213" s="36">
        <f>SUMIFS(СВЦЭМ!$E$33:$E$776,СВЦЭМ!$A$33:$A$776,$A213,СВЦЭМ!$B$33:$B$776,G$191)+'СЕТ СН'!$F$15</f>
        <v>195.43653742999999</v>
      </c>
      <c r="H213" s="36">
        <f>SUMIFS(СВЦЭМ!$E$33:$E$776,СВЦЭМ!$A$33:$A$776,$A213,СВЦЭМ!$B$33:$B$776,H$191)+'СЕТ СН'!$F$15</f>
        <v>191.51540761999999</v>
      </c>
      <c r="I213" s="36">
        <f>SUMIFS(СВЦЭМ!$E$33:$E$776,СВЦЭМ!$A$33:$A$776,$A213,СВЦЭМ!$B$33:$B$776,I$191)+'СЕТ СН'!$F$15</f>
        <v>186.11680035000001</v>
      </c>
      <c r="J213" s="36">
        <f>SUMIFS(СВЦЭМ!$E$33:$E$776,СВЦЭМ!$A$33:$A$776,$A213,СВЦЭМ!$B$33:$B$776,J$191)+'СЕТ СН'!$F$15</f>
        <v>179.50034310000001</v>
      </c>
      <c r="K213" s="36">
        <f>SUMIFS(СВЦЭМ!$E$33:$E$776,СВЦЭМ!$A$33:$A$776,$A213,СВЦЭМ!$B$33:$B$776,K$191)+'СЕТ СН'!$F$15</f>
        <v>175.43284144</v>
      </c>
      <c r="L213" s="36">
        <f>SUMIFS(СВЦЭМ!$E$33:$E$776,СВЦЭМ!$A$33:$A$776,$A213,СВЦЭМ!$B$33:$B$776,L$191)+'СЕТ СН'!$F$15</f>
        <v>165.99860383999999</v>
      </c>
      <c r="M213" s="36">
        <f>SUMIFS(СВЦЭМ!$E$33:$E$776,СВЦЭМ!$A$33:$A$776,$A213,СВЦЭМ!$B$33:$B$776,M$191)+'СЕТ СН'!$F$15</f>
        <v>155.22160070999999</v>
      </c>
      <c r="N213" s="36">
        <f>SUMIFS(СВЦЭМ!$E$33:$E$776,СВЦЭМ!$A$33:$A$776,$A213,СВЦЭМ!$B$33:$B$776,N$191)+'СЕТ СН'!$F$15</f>
        <v>154.18076425000001</v>
      </c>
      <c r="O213" s="36">
        <f>SUMIFS(СВЦЭМ!$E$33:$E$776,СВЦЭМ!$A$33:$A$776,$A213,СВЦЭМ!$B$33:$B$776,O$191)+'СЕТ СН'!$F$15</f>
        <v>155.92303041</v>
      </c>
      <c r="P213" s="36">
        <f>SUMIFS(СВЦЭМ!$E$33:$E$776,СВЦЭМ!$A$33:$A$776,$A213,СВЦЭМ!$B$33:$B$776,P$191)+'СЕТ СН'!$F$15</f>
        <v>156.53706854000001</v>
      </c>
      <c r="Q213" s="36">
        <f>SUMIFS(СВЦЭМ!$E$33:$E$776,СВЦЭМ!$A$33:$A$776,$A213,СВЦЭМ!$B$33:$B$776,Q$191)+'СЕТ СН'!$F$15</f>
        <v>155.83439917000001</v>
      </c>
      <c r="R213" s="36">
        <f>SUMIFS(СВЦЭМ!$E$33:$E$776,СВЦЭМ!$A$33:$A$776,$A213,СВЦЭМ!$B$33:$B$776,R$191)+'СЕТ СН'!$F$15</f>
        <v>154.98412295</v>
      </c>
      <c r="S213" s="36">
        <f>SUMIFS(СВЦЭМ!$E$33:$E$776,СВЦЭМ!$A$33:$A$776,$A213,СВЦЭМ!$B$33:$B$776,S$191)+'СЕТ СН'!$F$15</f>
        <v>153.44199548</v>
      </c>
      <c r="T213" s="36">
        <f>SUMIFS(СВЦЭМ!$E$33:$E$776,СВЦЭМ!$A$33:$A$776,$A213,СВЦЭМ!$B$33:$B$776,T$191)+'СЕТ СН'!$F$15</f>
        <v>146.15355657000001</v>
      </c>
      <c r="U213" s="36">
        <f>SUMIFS(СВЦЭМ!$E$33:$E$776,СВЦЭМ!$A$33:$A$776,$A213,СВЦЭМ!$B$33:$B$776,U$191)+'СЕТ СН'!$F$15</f>
        <v>146.21707187000001</v>
      </c>
      <c r="V213" s="36">
        <f>SUMIFS(СВЦЭМ!$E$33:$E$776,СВЦЭМ!$A$33:$A$776,$A213,СВЦЭМ!$B$33:$B$776,V$191)+'СЕТ СН'!$F$15</f>
        <v>147.30793460000001</v>
      </c>
      <c r="W213" s="36">
        <f>SUMIFS(СВЦЭМ!$E$33:$E$776,СВЦЭМ!$A$33:$A$776,$A213,СВЦЭМ!$B$33:$B$776,W$191)+'СЕТ СН'!$F$15</f>
        <v>153.49477869</v>
      </c>
      <c r="X213" s="36">
        <f>SUMIFS(СВЦЭМ!$E$33:$E$776,СВЦЭМ!$A$33:$A$776,$A213,СВЦЭМ!$B$33:$B$776,X$191)+'СЕТ СН'!$F$15</f>
        <v>156.56134825999999</v>
      </c>
      <c r="Y213" s="36">
        <f>SUMIFS(СВЦЭМ!$E$33:$E$776,СВЦЭМ!$A$33:$A$776,$A213,СВЦЭМ!$B$33:$B$776,Y$191)+'СЕТ СН'!$F$15</f>
        <v>161.13083476</v>
      </c>
    </row>
    <row r="214" spans="1:25" ht="15.75" x14ac:dyDescent="0.2">
      <c r="A214" s="35">
        <f t="shared" si="5"/>
        <v>44158</v>
      </c>
      <c r="B214" s="36">
        <f>SUMIFS(СВЦЭМ!$E$33:$E$776,СВЦЭМ!$A$33:$A$776,$A214,СВЦЭМ!$B$33:$B$776,B$191)+'СЕТ СН'!$F$15</f>
        <v>163.45335028</v>
      </c>
      <c r="C214" s="36">
        <f>SUMIFS(СВЦЭМ!$E$33:$E$776,СВЦЭМ!$A$33:$A$776,$A214,СВЦЭМ!$B$33:$B$776,C$191)+'СЕТ СН'!$F$15</f>
        <v>173.21320818999999</v>
      </c>
      <c r="D214" s="36">
        <f>SUMIFS(СВЦЭМ!$E$33:$E$776,СВЦЭМ!$A$33:$A$776,$A214,СВЦЭМ!$B$33:$B$776,D$191)+'СЕТ СН'!$F$15</f>
        <v>181.10525837</v>
      </c>
      <c r="E214" s="36">
        <f>SUMIFS(СВЦЭМ!$E$33:$E$776,СВЦЭМ!$A$33:$A$776,$A214,СВЦЭМ!$B$33:$B$776,E$191)+'СЕТ СН'!$F$15</f>
        <v>181.79771493000001</v>
      </c>
      <c r="F214" s="36">
        <f>SUMIFS(СВЦЭМ!$E$33:$E$776,СВЦЭМ!$A$33:$A$776,$A214,СВЦЭМ!$B$33:$B$776,F$191)+'СЕТ СН'!$F$15</f>
        <v>181.30316511999999</v>
      </c>
      <c r="G214" s="36">
        <f>SUMIFS(СВЦЭМ!$E$33:$E$776,СВЦЭМ!$A$33:$A$776,$A214,СВЦЭМ!$B$33:$B$776,G$191)+'СЕТ СН'!$F$15</f>
        <v>181.28190122999999</v>
      </c>
      <c r="H214" s="36">
        <f>SUMIFS(СВЦЭМ!$E$33:$E$776,СВЦЭМ!$A$33:$A$776,$A214,СВЦЭМ!$B$33:$B$776,H$191)+'СЕТ СН'!$F$15</f>
        <v>181.74017236</v>
      </c>
      <c r="I214" s="36">
        <f>SUMIFS(СВЦЭМ!$E$33:$E$776,СВЦЭМ!$A$33:$A$776,$A214,СВЦЭМ!$B$33:$B$776,I$191)+'СЕТ СН'!$F$15</f>
        <v>179.50933617000001</v>
      </c>
      <c r="J214" s="36">
        <f>SUMIFS(СВЦЭМ!$E$33:$E$776,СВЦЭМ!$A$33:$A$776,$A214,СВЦЭМ!$B$33:$B$776,J$191)+'СЕТ СН'!$F$15</f>
        <v>177.64243984000001</v>
      </c>
      <c r="K214" s="36">
        <f>SUMIFS(СВЦЭМ!$E$33:$E$776,СВЦЭМ!$A$33:$A$776,$A214,СВЦЭМ!$B$33:$B$776,K$191)+'СЕТ СН'!$F$15</f>
        <v>181.32194815</v>
      </c>
      <c r="L214" s="36">
        <f>SUMIFS(СВЦЭМ!$E$33:$E$776,СВЦЭМ!$A$33:$A$776,$A214,СВЦЭМ!$B$33:$B$776,L$191)+'СЕТ СН'!$F$15</f>
        <v>176.11776164</v>
      </c>
      <c r="M214" s="36">
        <f>SUMIFS(СВЦЭМ!$E$33:$E$776,СВЦЭМ!$A$33:$A$776,$A214,СВЦЭМ!$B$33:$B$776,M$191)+'СЕТ СН'!$F$15</f>
        <v>165.54956250999999</v>
      </c>
      <c r="N214" s="36">
        <f>SUMIFS(СВЦЭМ!$E$33:$E$776,СВЦЭМ!$A$33:$A$776,$A214,СВЦЭМ!$B$33:$B$776,N$191)+'СЕТ СН'!$F$15</f>
        <v>161.56834481999999</v>
      </c>
      <c r="O214" s="36">
        <f>SUMIFS(СВЦЭМ!$E$33:$E$776,СВЦЭМ!$A$33:$A$776,$A214,СВЦЭМ!$B$33:$B$776,O$191)+'СЕТ СН'!$F$15</f>
        <v>163.45047871</v>
      </c>
      <c r="P214" s="36">
        <f>SUMIFS(СВЦЭМ!$E$33:$E$776,СВЦЭМ!$A$33:$A$776,$A214,СВЦЭМ!$B$33:$B$776,P$191)+'СЕТ СН'!$F$15</f>
        <v>164.05830064</v>
      </c>
      <c r="Q214" s="36">
        <f>SUMIFS(СВЦЭМ!$E$33:$E$776,СВЦЭМ!$A$33:$A$776,$A214,СВЦЭМ!$B$33:$B$776,Q$191)+'СЕТ СН'!$F$15</f>
        <v>164.13773297</v>
      </c>
      <c r="R214" s="36">
        <f>SUMIFS(СВЦЭМ!$E$33:$E$776,СВЦЭМ!$A$33:$A$776,$A214,СВЦЭМ!$B$33:$B$776,R$191)+'СЕТ СН'!$F$15</f>
        <v>161.80877684000001</v>
      </c>
      <c r="S214" s="36">
        <f>SUMIFS(СВЦЭМ!$E$33:$E$776,СВЦЭМ!$A$33:$A$776,$A214,СВЦЭМ!$B$33:$B$776,S$191)+'СЕТ СН'!$F$15</f>
        <v>158.76637489999999</v>
      </c>
      <c r="T214" s="36">
        <f>SUMIFS(СВЦЭМ!$E$33:$E$776,СВЦЭМ!$A$33:$A$776,$A214,СВЦЭМ!$B$33:$B$776,T$191)+'СЕТ СН'!$F$15</f>
        <v>156.0440471</v>
      </c>
      <c r="U214" s="36">
        <f>SUMIFS(СВЦЭМ!$E$33:$E$776,СВЦЭМ!$A$33:$A$776,$A214,СВЦЭМ!$B$33:$B$776,U$191)+'СЕТ СН'!$F$15</f>
        <v>155.29369826000001</v>
      </c>
      <c r="V214" s="36">
        <f>SUMIFS(СВЦЭМ!$E$33:$E$776,СВЦЭМ!$A$33:$A$776,$A214,СВЦЭМ!$B$33:$B$776,V$191)+'СЕТ СН'!$F$15</f>
        <v>157.51813326000001</v>
      </c>
      <c r="W214" s="36">
        <f>SUMIFS(СВЦЭМ!$E$33:$E$776,СВЦЭМ!$A$33:$A$776,$A214,СВЦЭМ!$B$33:$B$776,W$191)+'СЕТ СН'!$F$15</f>
        <v>160.11354129</v>
      </c>
      <c r="X214" s="36">
        <f>SUMIFS(СВЦЭМ!$E$33:$E$776,СВЦЭМ!$A$33:$A$776,$A214,СВЦЭМ!$B$33:$B$776,X$191)+'СЕТ СН'!$F$15</f>
        <v>158.86990372</v>
      </c>
      <c r="Y214" s="36">
        <f>SUMIFS(СВЦЭМ!$E$33:$E$776,СВЦЭМ!$A$33:$A$776,$A214,СВЦЭМ!$B$33:$B$776,Y$191)+'СЕТ СН'!$F$15</f>
        <v>162.76345341000001</v>
      </c>
    </row>
    <row r="215" spans="1:25" ht="15.75" x14ac:dyDescent="0.2">
      <c r="A215" s="35">
        <f t="shared" si="5"/>
        <v>44159</v>
      </c>
      <c r="B215" s="36">
        <f>SUMIFS(СВЦЭМ!$E$33:$E$776,СВЦЭМ!$A$33:$A$776,$A215,СВЦЭМ!$B$33:$B$776,B$191)+'СЕТ СН'!$F$15</f>
        <v>165.71239297</v>
      </c>
      <c r="C215" s="36">
        <f>SUMIFS(СВЦЭМ!$E$33:$E$776,СВЦЭМ!$A$33:$A$776,$A215,СВЦЭМ!$B$33:$B$776,C$191)+'СЕТ СН'!$F$15</f>
        <v>182.50057874999999</v>
      </c>
      <c r="D215" s="36">
        <f>SUMIFS(СВЦЭМ!$E$33:$E$776,СВЦЭМ!$A$33:$A$776,$A215,СВЦЭМ!$B$33:$B$776,D$191)+'СЕТ СН'!$F$15</f>
        <v>194.32259708000001</v>
      </c>
      <c r="E215" s="36">
        <f>SUMIFS(СВЦЭМ!$E$33:$E$776,СВЦЭМ!$A$33:$A$776,$A215,СВЦЭМ!$B$33:$B$776,E$191)+'СЕТ СН'!$F$15</f>
        <v>197.95634845000001</v>
      </c>
      <c r="F215" s="36">
        <f>SUMIFS(СВЦЭМ!$E$33:$E$776,СВЦЭМ!$A$33:$A$776,$A215,СВЦЭМ!$B$33:$B$776,F$191)+'СЕТ СН'!$F$15</f>
        <v>197.65047118000001</v>
      </c>
      <c r="G215" s="36">
        <f>SUMIFS(СВЦЭМ!$E$33:$E$776,СВЦЭМ!$A$33:$A$776,$A215,СВЦЭМ!$B$33:$B$776,G$191)+'СЕТ СН'!$F$15</f>
        <v>194.89877680999999</v>
      </c>
      <c r="H215" s="36">
        <f>SUMIFS(СВЦЭМ!$E$33:$E$776,СВЦЭМ!$A$33:$A$776,$A215,СВЦЭМ!$B$33:$B$776,H$191)+'СЕТ СН'!$F$15</f>
        <v>187.10343847999999</v>
      </c>
      <c r="I215" s="36">
        <f>SUMIFS(СВЦЭМ!$E$33:$E$776,СВЦЭМ!$A$33:$A$776,$A215,СВЦЭМ!$B$33:$B$776,I$191)+'СЕТ СН'!$F$15</f>
        <v>176.39845154</v>
      </c>
      <c r="J215" s="36">
        <f>SUMIFS(СВЦЭМ!$E$33:$E$776,СВЦЭМ!$A$33:$A$776,$A215,СВЦЭМ!$B$33:$B$776,J$191)+'СЕТ СН'!$F$15</f>
        <v>170.46037391999999</v>
      </c>
      <c r="K215" s="36">
        <f>SUMIFS(СВЦЭМ!$E$33:$E$776,СВЦЭМ!$A$33:$A$776,$A215,СВЦЭМ!$B$33:$B$776,K$191)+'СЕТ СН'!$F$15</f>
        <v>170.12089103</v>
      </c>
      <c r="L215" s="36">
        <f>SUMIFS(СВЦЭМ!$E$33:$E$776,СВЦЭМ!$A$33:$A$776,$A215,СВЦЭМ!$B$33:$B$776,L$191)+'СЕТ СН'!$F$15</f>
        <v>163.59759763</v>
      </c>
      <c r="M215" s="36">
        <f>SUMIFS(СВЦЭМ!$E$33:$E$776,СВЦЭМ!$A$33:$A$776,$A215,СВЦЭМ!$B$33:$B$776,M$191)+'СЕТ СН'!$F$15</f>
        <v>154.02820387</v>
      </c>
      <c r="N215" s="36">
        <f>SUMIFS(СВЦЭМ!$E$33:$E$776,СВЦЭМ!$A$33:$A$776,$A215,СВЦЭМ!$B$33:$B$776,N$191)+'СЕТ СН'!$F$15</f>
        <v>152.46253371</v>
      </c>
      <c r="O215" s="36">
        <f>SUMIFS(СВЦЭМ!$E$33:$E$776,СВЦЭМ!$A$33:$A$776,$A215,СВЦЭМ!$B$33:$B$776,O$191)+'СЕТ СН'!$F$15</f>
        <v>156.43507607999999</v>
      </c>
      <c r="P215" s="36">
        <f>SUMIFS(СВЦЭМ!$E$33:$E$776,СВЦЭМ!$A$33:$A$776,$A215,СВЦЭМ!$B$33:$B$776,P$191)+'СЕТ СН'!$F$15</f>
        <v>158.9633815</v>
      </c>
      <c r="Q215" s="36">
        <f>SUMIFS(СВЦЭМ!$E$33:$E$776,СВЦЭМ!$A$33:$A$776,$A215,СВЦЭМ!$B$33:$B$776,Q$191)+'СЕТ СН'!$F$15</f>
        <v>160.66068813000001</v>
      </c>
      <c r="R215" s="36">
        <f>SUMIFS(СВЦЭМ!$E$33:$E$776,СВЦЭМ!$A$33:$A$776,$A215,СВЦЭМ!$B$33:$B$776,R$191)+'СЕТ СН'!$F$15</f>
        <v>162.36525184999999</v>
      </c>
      <c r="S215" s="36">
        <f>SUMIFS(СВЦЭМ!$E$33:$E$776,СВЦЭМ!$A$33:$A$776,$A215,СВЦЭМ!$B$33:$B$776,S$191)+'СЕТ СН'!$F$15</f>
        <v>159.95887925</v>
      </c>
      <c r="T215" s="36">
        <f>SUMIFS(СВЦЭМ!$E$33:$E$776,СВЦЭМ!$A$33:$A$776,$A215,СВЦЭМ!$B$33:$B$776,T$191)+'СЕТ СН'!$F$15</f>
        <v>152.52814143000001</v>
      </c>
      <c r="U215" s="36">
        <f>SUMIFS(СВЦЭМ!$E$33:$E$776,СВЦЭМ!$A$33:$A$776,$A215,СВЦЭМ!$B$33:$B$776,U$191)+'СЕТ СН'!$F$15</f>
        <v>149.32861503000001</v>
      </c>
      <c r="V215" s="36">
        <f>SUMIFS(СВЦЭМ!$E$33:$E$776,СВЦЭМ!$A$33:$A$776,$A215,СВЦЭМ!$B$33:$B$776,V$191)+'СЕТ СН'!$F$15</f>
        <v>151.08135515999999</v>
      </c>
      <c r="W215" s="36">
        <f>SUMIFS(СВЦЭМ!$E$33:$E$776,СВЦЭМ!$A$33:$A$776,$A215,СВЦЭМ!$B$33:$B$776,W$191)+'СЕТ СН'!$F$15</f>
        <v>153.13330632</v>
      </c>
      <c r="X215" s="36">
        <f>SUMIFS(СВЦЭМ!$E$33:$E$776,СВЦЭМ!$A$33:$A$776,$A215,СВЦЭМ!$B$33:$B$776,X$191)+'СЕТ СН'!$F$15</f>
        <v>153.1862912</v>
      </c>
      <c r="Y215" s="36">
        <f>SUMIFS(СВЦЭМ!$E$33:$E$776,СВЦЭМ!$A$33:$A$776,$A215,СВЦЭМ!$B$33:$B$776,Y$191)+'СЕТ СН'!$F$15</f>
        <v>158.22154436</v>
      </c>
    </row>
    <row r="216" spans="1:25" ht="15.75" x14ac:dyDescent="0.2">
      <c r="A216" s="35">
        <f t="shared" si="5"/>
        <v>44160</v>
      </c>
      <c r="B216" s="36">
        <f>SUMIFS(СВЦЭМ!$E$33:$E$776,СВЦЭМ!$A$33:$A$776,$A216,СВЦЭМ!$B$33:$B$776,B$191)+'СЕТ СН'!$F$15</f>
        <v>166.06366561999999</v>
      </c>
      <c r="C216" s="36">
        <f>SUMIFS(СВЦЭМ!$E$33:$E$776,СВЦЭМ!$A$33:$A$776,$A216,СВЦЭМ!$B$33:$B$776,C$191)+'СЕТ СН'!$F$15</f>
        <v>181.12494043000001</v>
      </c>
      <c r="D216" s="36">
        <f>SUMIFS(СВЦЭМ!$E$33:$E$776,СВЦЭМ!$A$33:$A$776,$A216,СВЦЭМ!$B$33:$B$776,D$191)+'СЕТ СН'!$F$15</f>
        <v>191.26596563999999</v>
      </c>
      <c r="E216" s="36">
        <f>SUMIFS(СВЦЭМ!$E$33:$E$776,СВЦЭМ!$A$33:$A$776,$A216,СВЦЭМ!$B$33:$B$776,E$191)+'СЕТ СН'!$F$15</f>
        <v>192.98369815000001</v>
      </c>
      <c r="F216" s="36">
        <f>SUMIFS(СВЦЭМ!$E$33:$E$776,СВЦЭМ!$A$33:$A$776,$A216,СВЦЭМ!$B$33:$B$776,F$191)+'СЕТ СН'!$F$15</f>
        <v>191.84742742</v>
      </c>
      <c r="G216" s="36">
        <f>SUMIFS(СВЦЭМ!$E$33:$E$776,СВЦЭМ!$A$33:$A$776,$A216,СВЦЭМ!$B$33:$B$776,G$191)+'СЕТ СН'!$F$15</f>
        <v>189.72546847999999</v>
      </c>
      <c r="H216" s="36">
        <f>SUMIFS(СВЦЭМ!$E$33:$E$776,СВЦЭМ!$A$33:$A$776,$A216,СВЦЭМ!$B$33:$B$776,H$191)+'СЕТ СН'!$F$15</f>
        <v>185.13352884</v>
      </c>
      <c r="I216" s="36">
        <f>SUMIFS(СВЦЭМ!$E$33:$E$776,СВЦЭМ!$A$33:$A$776,$A216,СВЦЭМ!$B$33:$B$776,I$191)+'СЕТ СН'!$F$15</f>
        <v>177.83555339</v>
      </c>
      <c r="J216" s="36">
        <f>SUMIFS(СВЦЭМ!$E$33:$E$776,СВЦЭМ!$A$33:$A$776,$A216,СВЦЭМ!$B$33:$B$776,J$191)+'СЕТ СН'!$F$15</f>
        <v>174.76140763999999</v>
      </c>
      <c r="K216" s="36">
        <f>SUMIFS(СВЦЭМ!$E$33:$E$776,СВЦЭМ!$A$33:$A$776,$A216,СВЦЭМ!$B$33:$B$776,K$191)+'СЕТ СН'!$F$15</f>
        <v>173.11762332999999</v>
      </c>
      <c r="L216" s="36">
        <f>SUMIFS(СВЦЭМ!$E$33:$E$776,СВЦЭМ!$A$33:$A$776,$A216,СВЦЭМ!$B$33:$B$776,L$191)+'СЕТ СН'!$F$15</f>
        <v>167.02348665</v>
      </c>
      <c r="M216" s="36">
        <f>SUMIFS(СВЦЭМ!$E$33:$E$776,СВЦЭМ!$A$33:$A$776,$A216,СВЦЭМ!$B$33:$B$776,M$191)+'СЕТ СН'!$F$15</f>
        <v>157.55103858999999</v>
      </c>
      <c r="N216" s="36">
        <f>SUMIFS(СВЦЭМ!$E$33:$E$776,СВЦЭМ!$A$33:$A$776,$A216,СВЦЭМ!$B$33:$B$776,N$191)+'СЕТ СН'!$F$15</f>
        <v>154.86090906999999</v>
      </c>
      <c r="O216" s="36">
        <f>SUMIFS(СВЦЭМ!$E$33:$E$776,СВЦЭМ!$A$33:$A$776,$A216,СВЦЭМ!$B$33:$B$776,O$191)+'СЕТ СН'!$F$15</f>
        <v>157.99454223000001</v>
      </c>
      <c r="P216" s="36">
        <f>SUMIFS(СВЦЭМ!$E$33:$E$776,СВЦЭМ!$A$33:$A$776,$A216,СВЦЭМ!$B$33:$B$776,P$191)+'СЕТ СН'!$F$15</f>
        <v>159.53767443000001</v>
      </c>
      <c r="Q216" s="36">
        <f>SUMIFS(СВЦЭМ!$E$33:$E$776,СВЦЭМ!$A$33:$A$776,$A216,СВЦЭМ!$B$33:$B$776,Q$191)+'СЕТ СН'!$F$15</f>
        <v>159.3773315</v>
      </c>
      <c r="R216" s="36">
        <f>SUMIFS(СВЦЭМ!$E$33:$E$776,СВЦЭМ!$A$33:$A$776,$A216,СВЦЭМ!$B$33:$B$776,R$191)+'СЕТ СН'!$F$15</f>
        <v>159.21058590000001</v>
      </c>
      <c r="S216" s="36">
        <f>SUMIFS(СВЦЭМ!$E$33:$E$776,СВЦЭМ!$A$33:$A$776,$A216,СВЦЭМ!$B$33:$B$776,S$191)+'СЕТ СН'!$F$15</f>
        <v>156.67772278999999</v>
      </c>
      <c r="T216" s="36">
        <f>SUMIFS(СВЦЭМ!$E$33:$E$776,СВЦЭМ!$A$33:$A$776,$A216,СВЦЭМ!$B$33:$B$776,T$191)+'СЕТ СН'!$F$15</f>
        <v>159.19634619000001</v>
      </c>
      <c r="U216" s="36">
        <f>SUMIFS(СВЦЭМ!$E$33:$E$776,СВЦЭМ!$A$33:$A$776,$A216,СВЦЭМ!$B$33:$B$776,U$191)+'СЕТ СН'!$F$15</f>
        <v>158.21710103999999</v>
      </c>
      <c r="V216" s="36">
        <f>SUMIFS(СВЦЭМ!$E$33:$E$776,СВЦЭМ!$A$33:$A$776,$A216,СВЦЭМ!$B$33:$B$776,V$191)+'СЕТ СН'!$F$15</f>
        <v>155.61148179</v>
      </c>
      <c r="W216" s="36">
        <f>SUMIFS(СВЦЭМ!$E$33:$E$776,СВЦЭМ!$A$33:$A$776,$A216,СВЦЭМ!$B$33:$B$776,W$191)+'СЕТ СН'!$F$15</f>
        <v>156.47853771999999</v>
      </c>
      <c r="X216" s="36">
        <f>SUMIFS(СВЦЭМ!$E$33:$E$776,СВЦЭМ!$A$33:$A$776,$A216,СВЦЭМ!$B$33:$B$776,X$191)+'СЕТ СН'!$F$15</f>
        <v>159.18560719000001</v>
      </c>
      <c r="Y216" s="36">
        <f>SUMIFS(СВЦЭМ!$E$33:$E$776,СВЦЭМ!$A$33:$A$776,$A216,СВЦЭМ!$B$33:$B$776,Y$191)+'СЕТ СН'!$F$15</f>
        <v>162.99452515999999</v>
      </c>
    </row>
    <row r="217" spans="1:25" ht="15.75" x14ac:dyDescent="0.2">
      <c r="A217" s="35">
        <f t="shared" si="5"/>
        <v>44161</v>
      </c>
      <c r="B217" s="36">
        <f>SUMIFS(СВЦЭМ!$E$33:$E$776,СВЦЭМ!$A$33:$A$776,$A217,СВЦЭМ!$B$33:$B$776,B$191)+'СЕТ СН'!$F$15</f>
        <v>162.52696205999999</v>
      </c>
      <c r="C217" s="36">
        <f>SUMIFS(СВЦЭМ!$E$33:$E$776,СВЦЭМ!$A$33:$A$776,$A217,СВЦЭМ!$B$33:$B$776,C$191)+'СЕТ СН'!$F$15</f>
        <v>178.06320488</v>
      </c>
      <c r="D217" s="36">
        <f>SUMIFS(СВЦЭМ!$E$33:$E$776,СВЦЭМ!$A$33:$A$776,$A217,СВЦЭМ!$B$33:$B$776,D$191)+'СЕТ СН'!$F$15</f>
        <v>189.48920465</v>
      </c>
      <c r="E217" s="36">
        <f>SUMIFS(СВЦЭМ!$E$33:$E$776,СВЦЭМ!$A$33:$A$776,$A217,СВЦЭМ!$B$33:$B$776,E$191)+'СЕТ СН'!$F$15</f>
        <v>191.24324467</v>
      </c>
      <c r="F217" s="36">
        <f>SUMIFS(СВЦЭМ!$E$33:$E$776,СВЦЭМ!$A$33:$A$776,$A217,СВЦЭМ!$B$33:$B$776,F$191)+'СЕТ СН'!$F$15</f>
        <v>189.71762580999999</v>
      </c>
      <c r="G217" s="36">
        <f>SUMIFS(СВЦЭМ!$E$33:$E$776,СВЦЭМ!$A$33:$A$776,$A217,СВЦЭМ!$B$33:$B$776,G$191)+'СЕТ СН'!$F$15</f>
        <v>185.54534921000001</v>
      </c>
      <c r="H217" s="36">
        <f>SUMIFS(СВЦЭМ!$E$33:$E$776,СВЦЭМ!$A$33:$A$776,$A217,СВЦЭМ!$B$33:$B$776,H$191)+'СЕТ СН'!$F$15</f>
        <v>180.16693323000001</v>
      </c>
      <c r="I217" s="36">
        <f>SUMIFS(СВЦЭМ!$E$33:$E$776,СВЦЭМ!$A$33:$A$776,$A217,СВЦЭМ!$B$33:$B$776,I$191)+'СЕТ СН'!$F$15</f>
        <v>173.80289529999999</v>
      </c>
      <c r="J217" s="36">
        <f>SUMIFS(СВЦЭМ!$E$33:$E$776,СВЦЭМ!$A$33:$A$776,$A217,СВЦЭМ!$B$33:$B$776,J$191)+'СЕТ СН'!$F$15</f>
        <v>169.99182712000001</v>
      </c>
      <c r="K217" s="36">
        <f>SUMIFS(СВЦЭМ!$E$33:$E$776,СВЦЭМ!$A$33:$A$776,$A217,СВЦЭМ!$B$33:$B$776,K$191)+'СЕТ СН'!$F$15</f>
        <v>170.48011298</v>
      </c>
      <c r="L217" s="36">
        <f>SUMIFS(СВЦЭМ!$E$33:$E$776,СВЦЭМ!$A$33:$A$776,$A217,СВЦЭМ!$B$33:$B$776,L$191)+'СЕТ СН'!$F$15</f>
        <v>164.86037869</v>
      </c>
      <c r="M217" s="36">
        <f>SUMIFS(СВЦЭМ!$E$33:$E$776,СВЦЭМ!$A$33:$A$776,$A217,СВЦЭМ!$B$33:$B$776,M$191)+'СЕТ СН'!$F$15</f>
        <v>157.71694703</v>
      </c>
      <c r="N217" s="36">
        <f>SUMIFS(СВЦЭМ!$E$33:$E$776,СВЦЭМ!$A$33:$A$776,$A217,СВЦЭМ!$B$33:$B$776,N$191)+'СЕТ СН'!$F$15</f>
        <v>159.35547310000001</v>
      </c>
      <c r="O217" s="36">
        <f>SUMIFS(СВЦЭМ!$E$33:$E$776,СВЦЭМ!$A$33:$A$776,$A217,СВЦЭМ!$B$33:$B$776,O$191)+'СЕТ СН'!$F$15</f>
        <v>160.14193435000001</v>
      </c>
      <c r="P217" s="36">
        <f>SUMIFS(СВЦЭМ!$E$33:$E$776,СВЦЭМ!$A$33:$A$776,$A217,СВЦЭМ!$B$33:$B$776,P$191)+'СЕТ СН'!$F$15</f>
        <v>160.61013679999999</v>
      </c>
      <c r="Q217" s="36">
        <f>SUMIFS(СВЦЭМ!$E$33:$E$776,СВЦЭМ!$A$33:$A$776,$A217,СВЦЭМ!$B$33:$B$776,Q$191)+'СЕТ СН'!$F$15</f>
        <v>160.99905228</v>
      </c>
      <c r="R217" s="36">
        <f>SUMIFS(СВЦЭМ!$E$33:$E$776,СВЦЭМ!$A$33:$A$776,$A217,СВЦЭМ!$B$33:$B$776,R$191)+'СЕТ СН'!$F$15</f>
        <v>158.33478876000001</v>
      </c>
      <c r="S217" s="36">
        <f>SUMIFS(СВЦЭМ!$E$33:$E$776,СВЦЭМ!$A$33:$A$776,$A217,СВЦЭМ!$B$33:$B$776,S$191)+'СЕТ СН'!$F$15</f>
        <v>154.63443649999999</v>
      </c>
      <c r="T217" s="36">
        <f>SUMIFS(СВЦЭМ!$E$33:$E$776,СВЦЭМ!$A$33:$A$776,$A217,СВЦЭМ!$B$33:$B$776,T$191)+'СЕТ СН'!$F$15</f>
        <v>158.01457601999999</v>
      </c>
      <c r="U217" s="36">
        <f>SUMIFS(СВЦЭМ!$E$33:$E$776,СВЦЭМ!$A$33:$A$776,$A217,СВЦЭМ!$B$33:$B$776,U$191)+'СЕТ СН'!$F$15</f>
        <v>156.02355761999999</v>
      </c>
      <c r="V217" s="36">
        <f>SUMIFS(СВЦЭМ!$E$33:$E$776,СВЦЭМ!$A$33:$A$776,$A217,СВЦЭМ!$B$33:$B$776,V$191)+'СЕТ СН'!$F$15</f>
        <v>153.33785195999999</v>
      </c>
      <c r="W217" s="36">
        <f>SUMIFS(СВЦЭМ!$E$33:$E$776,СВЦЭМ!$A$33:$A$776,$A217,СВЦЭМ!$B$33:$B$776,W$191)+'СЕТ СН'!$F$15</f>
        <v>158.33606144000001</v>
      </c>
      <c r="X217" s="36">
        <f>SUMIFS(СВЦЭМ!$E$33:$E$776,СВЦЭМ!$A$33:$A$776,$A217,СВЦЭМ!$B$33:$B$776,X$191)+'СЕТ СН'!$F$15</f>
        <v>159.79353197</v>
      </c>
      <c r="Y217" s="36">
        <f>SUMIFS(СВЦЭМ!$E$33:$E$776,СВЦЭМ!$A$33:$A$776,$A217,СВЦЭМ!$B$33:$B$776,Y$191)+'СЕТ СН'!$F$15</f>
        <v>162.56837580000001</v>
      </c>
    </row>
    <row r="218" spans="1:25" ht="15.75" x14ac:dyDescent="0.2">
      <c r="A218" s="35">
        <f t="shared" si="5"/>
        <v>44162</v>
      </c>
      <c r="B218" s="36">
        <f>SUMIFS(СВЦЭМ!$E$33:$E$776,СВЦЭМ!$A$33:$A$776,$A218,СВЦЭМ!$B$33:$B$776,B$191)+'СЕТ СН'!$F$15</f>
        <v>163.23946337000001</v>
      </c>
      <c r="C218" s="36">
        <f>SUMIFS(СВЦЭМ!$E$33:$E$776,СВЦЭМ!$A$33:$A$776,$A218,СВЦЭМ!$B$33:$B$776,C$191)+'СЕТ СН'!$F$15</f>
        <v>179.78498113000001</v>
      </c>
      <c r="D218" s="36">
        <f>SUMIFS(СВЦЭМ!$E$33:$E$776,СВЦЭМ!$A$33:$A$776,$A218,СВЦЭМ!$B$33:$B$776,D$191)+'СЕТ СН'!$F$15</f>
        <v>191.64204763999999</v>
      </c>
      <c r="E218" s="36">
        <f>SUMIFS(СВЦЭМ!$E$33:$E$776,СВЦЭМ!$A$33:$A$776,$A218,СВЦЭМ!$B$33:$B$776,E$191)+'СЕТ СН'!$F$15</f>
        <v>193.94882321</v>
      </c>
      <c r="F218" s="36">
        <f>SUMIFS(СВЦЭМ!$E$33:$E$776,СВЦЭМ!$A$33:$A$776,$A218,СВЦЭМ!$B$33:$B$776,F$191)+'СЕТ СН'!$F$15</f>
        <v>194.51590812000001</v>
      </c>
      <c r="G218" s="36">
        <f>SUMIFS(СВЦЭМ!$E$33:$E$776,СВЦЭМ!$A$33:$A$776,$A218,СВЦЭМ!$B$33:$B$776,G$191)+'СЕТ СН'!$F$15</f>
        <v>192.10505332</v>
      </c>
      <c r="H218" s="36">
        <f>SUMIFS(СВЦЭМ!$E$33:$E$776,СВЦЭМ!$A$33:$A$776,$A218,СВЦЭМ!$B$33:$B$776,H$191)+'СЕТ СН'!$F$15</f>
        <v>182.94873573999999</v>
      </c>
      <c r="I218" s="36">
        <f>SUMIFS(СВЦЭМ!$E$33:$E$776,СВЦЭМ!$A$33:$A$776,$A218,СВЦЭМ!$B$33:$B$776,I$191)+'СЕТ СН'!$F$15</f>
        <v>175.68133872000001</v>
      </c>
      <c r="J218" s="36">
        <f>SUMIFS(СВЦЭМ!$E$33:$E$776,СВЦЭМ!$A$33:$A$776,$A218,СВЦЭМ!$B$33:$B$776,J$191)+'СЕТ СН'!$F$15</f>
        <v>174.30301943000001</v>
      </c>
      <c r="K218" s="36">
        <f>SUMIFS(СВЦЭМ!$E$33:$E$776,СВЦЭМ!$A$33:$A$776,$A218,СВЦЭМ!$B$33:$B$776,K$191)+'СЕТ СН'!$F$15</f>
        <v>174.77467651000001</v>
      </c>
      <c r="L218" s="36">
        <f>SUMIFS(СВЦЭМ!$E$33:$E$776,СВЦЭМ!$A$33:$A$776,$A218,СВЦЭМ!$B$33:$B$776,L$191)+'СЕТ СН'!$F$15</f>
        <v>168.91653160000001</v>
      </c>
      <c r="M218" s="36">
        <f>SUMIFS(СВЦЭМ!$E$33:$E$776,СВЦЭМ!$A$33:$A$776,$A218,СВЦЭМ!$B$33:$B$776,M$191)+'СЕТ СН'!$F$15</f>
        <v>159.02596635</v>
      </c>
      <c r="N218" s="36">
        <f>SUMIFS(СВЦЭМ!$E$33:$E$776,СВЦЭМ!$A$33:$A$776,$A218,СВЦЭМ!$B$33:$B$776,N$191)+'СЕТ СН'!$F$15</f>
        <v>156.09868646000001</v>
      </c>
      <c r="O218" s="36">
        <f>SUMIFS(СВЦЭМ!$E$33:$E$776,СВЦЭМ!$A$33:$A$776,$A218,СВЦЭМ!$B$33:$B$776,O$191)+'СЕТ СН'!$F$15</f>
        <v>156.37575772</v>
      </c>
      <c r="P218" s="36">
        <f>SUMIFS(СВЦЭМ!$E$33:$E$776,СВЦЭМ!$A$33:$A$776,$A218,СВЦЭМ!$B$33:$B$776,P$191)+'СЕТ СН'!$F$15</f>
        <v>158.75928253999999</v>
      </c>
      <c r="Q218" s="36">
        <f>SUMIFS(СВЦЭМ!$E$33:$E$776,СВЦЭМ!$A$33:$A$776,$A218,СВЦЭМ!$B$33:$B$776,Q$191)+'СЕТ СН'!$F$15</f>
        <v>160.61627505000001</v>
      </c>
      <c r="R218" s="36">
        <f>SUMIFS(СВЦЭМ!$E$33:$E$776,СВЦЭМ!$A$33:$A$776,$A218,СВЦЭМ!$B$33:$B$776,R$191)+'СЕТ СН'!$F$15</f>
        <v>159.69207463999999</v>
      </c>
      <c r="S218" s="36">
        <f>SUMIFS(СВЦЭМ!$E$33:$E$776,СВЦЭМ!$A$33:$A$776,$A218,СВЦЭМ!$B$33:$B$776,S$191)+'СЕТ СН'!$F$15</f>
        <v>155.36936334000001</v>
      </c>
      <c r="T218" s="36">
        <f>SUMIFS(СВЦЭМ!$E$33:$E$776,СВЦЭМ!$A$33:$A$776,$A218,СВЦЭМ!$B$33:$B$776,T$191)+'СЕТ СН'!$F$15</f>
        <v>151.63576007</v>
      </c>
      <c r="U218" s="36">
        <f>SUMIFS(СВЦЭМ!$E$33:$E$776,СВЦЭМ!$A$33:$A$776,$A218,СВЦЭМ!$B$33:$B$776,U$191)+'СЕТ СН'!$F$15</f>
        <v>151.66688357000001</v>
      </c>
      <c r="V218" s="36">
        <f>SUMIFS(СВЦЭМ!$E$33:$E$776,СВЦЭМ!$A$33:$A$776,$A218,СВЦЭМ!$B$33:$B$776,V$191)+'СЕТ СН'!$F$15</f>
        <v>151.39844769999999</v>
      </c>
      <c r="W218" s="36">
        <f>SUMIFS(СВЦЭМ!$E$33:$E$776,СВЦЭМ!$A$33:$A$776,$A218,СВЦЭМ!$B$33:$B$776,W$191)+'СЕТ СН'!$F$15</f>
        <v>154.25219988000001</v>
      </c>
      <c r="X218" s="36">
        <f>SUMIFS(СВЦЭМ!$E$33:$E$776,СВЦЭМ!$A$33:$A$776,$A218,СВЦЭМ!$B$33:$B$776,X$191)+'СЕТ СН'!$F$15</f>
        <v>156.62240285999999</v>
      </c>
      <c r="Y218" s="36">
        <f>SUMIFS(СВЦЭМ!$E$33:$E$776,СВЦЭМ!$A$33:$A$776,$A218,СВЦЭМ!$B$33:$B$776,Y$191)+'СЕТ СН'!$F$15</f>
        <v>160.91506616999999</v>
      </c>
    </row>
    <row r="219" spans="1:25" ht="15.75" x14ac:dyDescent="0.2">
      <c r="A219" s="35">
        <f t="shared" si="5"/>
        <v>44163</v>
      </c>
      <c r="B219" s="36">
        <f>SUMIFS(СВЦЭМ!$E$33:$E$776,СВЦЭМ!$A$33:$A$776,$A219,СВЦЭМ!$B$33:$B$776,B$191)+'СЕТ СН'!$F$15</f>
        <v>165.89121306000001</v>
      </c>
      <c r="C219" s="36">
        <f>SUMIFS(СВЦЭМ!$E$33:$E$776,СВЦЭМ!$A$33:$A$776,$A219,СВЦЭМ!$B$33:$B$776,C$191)+'СЕТ СН'!$F$15</f>
        <v>179.61971134000001</v>
      </c>
      <c r="D219" s="36">
        <f>SUMIFS(СВЦЭМ!$E$33:$E$776,СВЦЭМ!$A$33:$A$776,$A219,СВЦЭМ!$B$33:$B$776,D$191)+'СЕТ СН'!$F$15</f>
        <v>188.73684824</v>
      </c>
      <c r="E219" s="36">
        <f>SUMIFS(СВЦЭМ!$E$33:$E$776,СВЦЭМ!$A$33:$A$776,$A219,СВЦЭМ!$B$33:$B$776,E$191)+'СЕТ СН'!$F$15</f>
        <v>190.16690833000001</v>
      </c>
      <c r="F219" s="36">
        <f>SUMIFS(СВЦЭМ!$E$33:$E$776,СВЦЭМ!$A$33:$A$776,$A219,СВЦЭМ!$B$33:$B$776,F$191)+'СЕТ СН'!$F$15</f>
        <v>190.13260973999999</v>
      </c>
      <c r="G219" s="36">
        <f>SUMIFS(СВЦЭМ!$E$33:$E$776,СВЦЭМ!$A$33:$A$776,$A219,СВЦЭМ!$B$33:$B$776,G$191)+'СЕТ СН'!$F$15</f>
        <v>189.24568540000001</v>
      </c>
      <c r="H219" s="36">
        <f>SUMIFS(СВЦЭМ!$E$33:$E$776,СВЦЭМ!$A$33:$A$776,$A219,СВЦЭМ!$B$33:$B$776,H$191)+'СЕТ СН'!$F$15</f>
        <v>186.24964761999999</v>
      </c>
      <c r="I219" s="36">
        <f>SUMIFS(СВЦЭМ!$E$33:$E$776,СВЦЭМ!$A$33:$A$776,$A219,СВЦЭМ!$B$33:$B$776,I$191)+'СЕТ СН'!$F$15</f>
        <v>182.70548002999999</v>
      </c>
      <c r="J219" s="36">
        <f>SUMIFS(СВЦЭМ!$E$33:$E$776,СВЦЭМ!$A$33:$A$776,$A219,СВЦЭМ!$B$33:$B$776,J$191)+'СЕТ СН'!$F$15</f>
        <v>178.24512128999999</v>
      </c>
      <c r="K219" s="36">
        <f>SUMIFS(СВЦЭМ!$E$33:$E$776,СВЦЭМ!$A$33:$A$776,$A219,СВЦЭМ!$B$33:$B$776,K$191)+'СЕТ СН'!$F$15</f>
        <v>174.93351132999999</v>
      </c>
      <c r="L219" s="36">
        <f>SUMIFS(СВЦЭМ!$E$33:$E$776,СВЦЭМ!$A$33:$A$776,$A219,СВЦЭМ!$B$33:$B$776,L$191)+'СЕТ СН'!$F$15</f>
        <v>167.07009685</v>
      </c>
      <c r="M219" s="36">
        <f>SUMIFS(СВЦЭМ!$E$33:$E$776,СВЦЭМ!$A$33:$A$776,$A219,СВЦЭМ!$B$33:$B$776,M$191)+'СЕТ СН'!$F$15</f>
        <v>158.10827456999999</v>
      </c>
      <c r="N219" s="36">
        <f>SUMIFS(СВЦЭМ!$E$33:$E$776,СВЦЭМ!$A$33:$A$776,$A219,СВЦЭМ!$B$33:$B$776,N$191)+'СЕТ СН'!$F$15</f>
        <v>157.01145357999999</v>
      </c>
      <c r="O219" s="36">
        <f>SUMIFS(СВЦЭМ!$E$33:$E$776,СВЦЭМ!$A$33:$A$776,$A219,СВЦЭМ!$B$33:$B$776,O$191)+'СЕТ СН'!$F$15</f>
        <v>159.32873146</v>
      </c>
      <c r="P219" s="36">
        <f>SUMIFS(СВЦЭМ!$E$33:$E$776,СВЦЭМ!$A$33:$A$776,$A219,СВЦЭМ!$B$33:$B$776,P$191)+'СЕТ СН'!$F$15</f>
        <v>160.71214165999999</v>
      </c>
      <c r="Q219" s="36">
        <f>SUMIFS(СВЦЭМ!$E$33:$E$776,СВЦЭМ!$A$33:$A$776,$A219,СВЦЭМ!$B$33:$B$776,Q$191)+'СЕТ СН'!$F$15</f>
        <v>159.17905827999999</v>
      </c>
      <c r="R219" s="36">
        <f>SUMIFS(СВЦЭМ!$E$33:$E$776,СВЦЭМ!$A$33:$A$776,$A219,СВЦЭМ!$B$33:$B$776,R$191)+'СЕТ СН'!$F$15</f>
        <v>157.60323663</v>
      </c>
      <c r="S219" s="36">
        <f>SUMIFS(СВЦЭМ!$E$33:$E$776,СВЦЭМ!$A$33:$A$776,$A219,СВЦЭМ!$B$33:$B$776,S$191)+'СЕТ СН'!$F$15</f>
        <v>153.79122817999999</v>
      </c>
      <c r="T219" s="36">
        <f>SUMIFS(СВЦЭМ!$E$33:$E$776,СВЦЭМ!$A$33:$A$776,$A219,СВЦЭМ!$B$33:$B$776,T$191)+'СЕТ СН'!$F$15</f>
        <v>152.40314462000001</v>
      </c>
      <c r="U219" s="36">
        <f>SUMIFS(СВЦЭМ!$E$33:$E$776,СВЦЭМ!$A$33:$A$776,$A219,СВЦЭМ!$B$33:$B$776,U$191)+'СЕТ СН'!$F$15</f>
        <v>150.82357757</v>
      </c>
      <c r="V219" s="36">
        <f>SUMIFS(СВЦЭМ!$E$33:$E$776,СВЦЭМ!$A$33:$A$776,$A219,СВЦЭМ!$B$33:$B$776,V$191)+'СЕТ СН'!$F$15</f>
        <v>150.39730786000001</v>
      </c>
      <c r="W219" s="36">
        <f>SUMIFS(СВЦЭМ!$E$33:$E$776,СВЦЭМ!$A$33:$A$776,$A219,СВЦЭМ!$B$33:$B$776,W$191)+'СЕТ СН'!$F$15</f>
        <v>154.02595973999999</v>
      </c>
      <c r="X219" s="36">
        <f>SUMIFS(СВЦЭМ!$E$33:$E$776,СВЦЭМ!$A$33:$A$776,$A219,СВЦЭМ!$B$33:$B$776,X$191)+'СЕТ СН'!$F$15</f>
        <v>157.95784058999999</v>
      </c>
      <c r="Y219" s="36">
        <f>SUMIFS(СВЦЭМ!$E$33:$E$776,СВЦЭМ!$A$33:$A$776,$A219,СВЦЭМ!$B$33:$B$776,Y$191)+'СЕТ СН'!$F$15</f>
        <v>162.52518992</v>
      </c>
    </row>
    <row r="220" spans="1:25" ht="15.75" x14ac:dyDescent="0.2">
      <c r="A220" s="35">
        <f t="shared" si="5"/>
        <v>44164</v>
      </c>
      <c r="B220" s="36">
        <f>SUMIFS(СВЦЭМ!$E$33:$E$776,СВЦЭМ!$A$33:$A$776,$A220,СВЦЭМ!$B$33:$B$776,B$191)+'СЕТ СН'!$F$15</f>
        <v>164.74040239999999</v>
      </c>
      <c r="C220" s="36">
        <f>SUMIFS(СВЦЭМ!$E$33:$E$776,СВЦЭМ!$A$33:$A$776,$A220,СВЦЭМ!$B$33:$B$776,C$191)+'СЕТ СН'!$F$15</f>
        <v>180.64359350000001</v>
      </c>
      <c r="D220" s="36">
        <f>SUMIFS(СВЦЭМ!$E$33:$E$776,СВЦЭМ!$A$33:$A$776,$A220,СВЦЭМ!$B$33:$B$776,D$191)+'СЕТ СН'!$F$15</f>
        <v>191.22353002</v>
      </c>
      <c r="E220" s="36">
        <f>SUMIFS(СВЦЭМ!$E$33:$E$776,СВЦЭМ!$A$33:$A$776,$A220,СВЦЭМ!$B$33:$B$776,E$191)+'СЕТ СН'!$F$15</f>
        <v>193.37191908</v>
      </c>
      <c r="F220" s="36">
        <f>SUMIFS(СВЦЭМ!$E$33:$E$776,СВЦЭМ!$A$33:$A$776,$A220,СВЦЭМ!$B$33:$B$776,F$191)+'СЕТ СН'!$F$15</f>
        <v>193.07517605000001</v>
      </c>
      <c r="G220" s="36">
        <f>SUMIFS(СВЦЭМ!$E$33:$E$776,СВЦЭМ!$A$33:$A$776,$A220,СВЦЭМ!$B$33:$B$776,G$191)+'СЕТ СН'!$F$15</f>
        <v>192.46635302000001</v>
      </c>
      <c r="H220" s="36">
        <f>SUMIFS(СВЦЭМ!$E$33:$E$776,СВЦЭМ!$A$33:$A$776,$A220,СВЦЭМ!$B$33:$B$776,H$191)+'СЕТ СН'!$F$15</f>
        <v>189.37842849</v>
      </c>
      <c r="I220" s="36">
        <f>SUMIFS(СВЦЭМ!$E$33:$E$776,СВЦЭМ!$A$33:$A$776,$A220,СВЦЭМ!$B$33:$B$776,I$191)+'СЕТ СН'!$F$15</f>
        <v>184.12091061000001</v>
      </c>
      <c r="J220" s="36">
        <f>SUMIFS(СВЦЭМ!$E$33:$E$776,СВЦЭМ!$A$33:$A$776,$A220,СВЦЭМ!$B$33:$B$776,J$191)+'СЕТ СН'!$F$15</f>
        <v>176.54198213000001</v>
      </c>
      <c r="K220" s="36">
        <f>SUMIFS(СВЦЭМ!$E$33:$E$776,СВЦЭМ!$A$33:$A$776,$A220,СВЦЭМ!$B$33:$B$776,K$191)+'СЕТ СН'!$F$15</f>
        <v>173.28459873</v>
      </c>
      <c r="L220" s="36">
        <f>SUMIFS(СВЦЭМ!$E$33:$E$776,СВЦЭМ!$A$33:$A$776,$A220,СВЦЭМ!$B$33:$B$776,L$191)+'СЕТ СН'!$F$15</f>
        <v>164.9191447</v>
      </c>
      <c r="M220" s="36">
        <f>SUMIFS(СВЦЭМ!$E$33:$E$776,СВЦЭМ!$A$33:$A$776,$A220,СВЦЭМ!$B$33:$B$776,M$191)+'СЕТ СН'!$F$15</f>
        <v>156.46873321999999</v>
      </c>
      <c r="N220" s="36">
        <f>SUMIFS(СВЦЭМ!$E$33:$E$776,СВЦЭМ!$A$33:$A$776,$A220,СВЦЭМ!$B$33:$B$776,N$191)+'СЕТ СН'!$F$15</f>
        <v>153.85990017</v>
      </c>
      <c r="O220" s="36">
        <f>SUMIFS(СВЦЭМ!$E$33:$E$776,СВЦЭМ!$A$33:$A$776,$A220,СВЦЭМ!$B$33:$B$776,O$191)+'СЕТ СН'!$F$15</f>
        <v>157.05821424999999</v>
      </c>
      <c r="P220" s="36">
        <f>SUMIFS(СВЦЭМ!$E$33:$E$776,СВЦЭМ!$A$33:$A$776,$A220,СВЦЭМ!$B$33:$B$776,P$191)+'СЕТ СН'!$F$15</f>
        <v>158.99032636999999</v>
      </c>
      <c r="Q220" s="36">
        <f>SUMIFS(СВЦЭМ!$E$33:$E$776,СВЦЭМ!$A$33:$A$776,$A220,СВЦЭМ!$B$33:$B$776,Q$191)+'СЕТ СН'!$F$15</f>
        <v>158.87451089999999</v>
      </c>
      <c r="R220" s="36">
        <f>SUMIFS(СВЦЭМ!$E$33:$E$776,СВЦЭМ!$A$33:$A$776,$A220,СВЦЭМ!$B$33:$B$776,R$191)+'СЕТ СН'!$F$15</f>
        <v>158.25164755</v>
      </c>
      <c r="S220" s="36">
        <f>SUMIFS(СВЦЭМ!$E$33:$E$776,СВЦЭМ!$A$33:$A$776,$A220,СВЦЭМ!$B$33:$B$776,S$191)+'СЕТ СН'!$F$15</f>
        <v>154.37901979</v>
      </c>
      <c r="T220" s="36">
        <f>SUMIFS(СВЦЭМ!$E$33:$E$776,СВЦЭМ!$A$33:$A$776,$A220,СВЦЭМ!$B$33:$B$776,T$191)+'СЕТ СН'!$F$15</f>
        <v>149.72431361</v>
      </c>
      <c r="U220" s="36">
        <f>SUMIFS(СВЦЭМ!$E$33:$E$776,СВЦЭМ!$A$33:$A$776,$A220,СВЦЭМ!$B$33:$B$776,U$191)+'СЕТ СН'!$F$15</f>
        <v>149.41773688999999</v>
      </c>
      <c r="V220" s="36">
        <f>SUMIFS(СВЦЭМ!$E$33:$E$776,СВЦЭМ!$A$33:$A$776,$A220,СВЦЭМ!$B$33:$B$776,V$191)+'СЕТ СН'!$F$15</f>
        <v>151.05007764999999</v>
      </c>
      <c r="W220" s="36">
        <f>SUMIFS(СВЦЭМ!$E$33:$E$776,СВЦЭМ!$A$33:$A$776,$A220,СВЦЭМ!$B$33:$B$776,W$191)+'СЕТ СН'!$F$15</f>
        <v>152.89060425</v>
      </c>
      <c r="X220" s="36">
        <f>SUMIFS(СВЦЭМ!$E$33:$E$776,СВЦЭМ!$A$33:$A$776,$A220,СВЦЭМ!$B$33:$B$776,X$191)+'СЕТ СН'!$F$15</f>
        <v>157.33179053000001</v>
      </c>
      <c r="Y220" s="36">
        <f>SUMIFS(СВЦЭМ!$E$33:$E$776,СВЦЭМ!$A$33:$A$776,$A220,СВЦЭМ!$B$33:$B$776,Y$191)+'СЕТ СН'!$F$15</f>
        <v>160.77316463</v>
      </c>
    </row>
    <row r="221" spans="1:25" ht="15.75" x14ac:dyDescent="0.2">
      <c r="A221" s="35">
        <f t="shared" si="5"/>
        <v>44165</v>
      </c>
      <c r="B221" s="36">
        <f>SUMIFS(СВЦЭМ!$E$33:$E$776,СВЦЭМ!$A$33:$A$776,$A221,СВЦЭМ!$B$33:$B$776,B$191)+'СЕТ СН'!$F$15</f>
        <v>173.58810145000001</v>
      </c>
      <c r="C221" s="36">
        <f>SUMIFS(СВЦЭМ!$E$33:$E$776,СВЦЭМ!$A$33:$A$776,$A221,СВЦЭМ!$B$33:$B$776,C$191)+'СЕТ СН'!$F$15</f>
        <v>187.75661407999999</v>
      </c>
      <c r="D221" s="36">
        <f>SUMIFS(СВЦЭМ!$E$33:$E$776,СВЦЭМ!$A$33:$A$776,$A221,СВЦЭМ!$B$33:$B$776,D$191)+'СЕТ СН'!$F$15</f>
        <v>197.71646089999999</v>
      </c>
      <c r="E221" s="36">
        <f>SUMIFS(СВЦЭМ!$E$33:$E$776,СВЦЭМ!$A$33:$A$776,$A221,СВЦЭМ!$B$33:$B$776,E$191)+'СЕТ СН'!$F$15</f>
        <v>199.33910523</v>
      </c>
      <c r="F221" s="36">
        <f>SUMIFS(СВЦЭМ!$E$33:$E$776,СВЦЭМ!$A$33:$A$776,$A221,СВЦЭМ!$B$33:$B$776,F$191)+'СЕТ СН'!$F$15</f>
        <v>198.40756003000001</v>
      </c>
      <c r="G221" s="36">
        <f>SUMIFS(СВЦЭМ!$E$33:$E$776,СВЦЭМ!$A$33:$A$776,$A221,СВЦЭМ!$B$33:$B$776,G$191)+'СЕТ СН'!$F$15</f>
        <v>195.20910377000001</v>
      </c>
      <c r="H221" s="36">
        <f>SUMIFS(СВЦЭМ!$E$33:$E$776,СВЦЭМ!$A$33:$A$776,$A221,СВЦЭМ!$B$33:$B$776,H$191)+'СЕТ СН'!$F$15</f>
        <v>192.33427660999999</v>
      </c>
      <c r="I221" s="36">
        <f>SUMIFS(СВЦЭМ!$E$33:$E$776,СВЦЭМ!$A$33:$A$776,$A221,СВЦЭМ!$B$33:$B$776,I$191)+'СЕТ СН'!$F$15</f>
        <v>186.77401227999999</v>
      </c>
      <c r="J221" s="36">
        <f>SUMIFS(СВЦЭМ!$E$33:$E$776,СВЦЭМ!$A$33:$A$776,$A221,СВЦЭМ!$B$33:$B$776,J$191)+'СЕТ СН'!$F$15</f>
        <v>181.42616135</v>
      </c>
      <c r="K221" s="36">
        <f>SUMIFS(СВЦЭМ!$E$33:$E$776,СВЦЭМ!$A$33:$A$776,$A221,СВЦЭМ!$B$33:$B$776,K$191)+'СЕТ СН'!$F$15</f>
        <v>179.83416822000001</v>
      </c>
      <c r="L221" s="36">
        <f>SUMIFS(СВЦЭМ!$E$33:$E$776,СВЦЭМ!$A$33:$A$776,$A221,СВЦЭМ!$B$33:$B$776,L$191)+'СЕТ СН'!$F$15</f>
        <v>173.71068789</v>
      </c>
      <c r="M221" s="36">
        <f>SUMIFS(СВЦЭМ!$E$33:$E$776,СВЦЭМ!$A$33:$A$776,$A221,СВЦЭМ!$B$33:$B$776,M$191)+'СЕТ СН'!$F$15</f>
        <v>165.69218824999999</v>
      </c>
      <c r="N221" s="36">
        <f>SUMIFS(СВЦЭМ!$E$33:$E$776,СВЦЭМ!$A$33:$A$776,$A221,СВЦЭМ!$B$33:$B$776,N$191)+'СЕТ СН'!$F$15</f>
        <v>163.03699180000001</v>
      </c>
      <c r="O221" s="36">
        <f>SUMIFS(СВЦЭМ!$E$33:$E$776,СВЦЭМ!$A$33:$A$776,$A221,СВЦЭМ!$B$33:$B$776,O$191)+'СЕТ СН'!$F$15</f>
        <v>163.98683849</v>
      </c>
      <c r="P221" s="36">
        <f>SUMIFS(СВЦЭМ!$E$33:$E$776,СВЦЭМ!$A$33:$A$776,$A221,СВЦЭМ!$B$33:$B$776,P$191)+'СЕТ СН'!$F$15</f>
        <v>165.89326783000001</v>
      </c>
      <c r="Q221" s="36">
        <f>SUMIFS(СВЦЭМ!$E$33:$E$776,СВЦЭМ!$A$33:$A$776,$A221,СВЦЭМ!$B$33:$B$776,Q$191)+'СЕТ СН'!$F$15</f>
        <v>164.61497237</v>
      </c>
      <c r="R221" s="36">
        <f>SUMIFS(СВЦЭМ!$E$33:$E$776,СВЦЭМ!$A$33:$A$776,$A221,СВЦЭМ!$B$33:$B$776,R$191)+'СЕТ СН'!$F$15</f>
        <v>162.23484310000001</v>
      </c>
      <c r="S221" s="36">
        <f>SUMIFS(СВЦЭМ!$E$33:$E$776,СВЦЭМ!$A$33:$A$776,$A221,СВЦЭМ!$B$33:$B$776,S$191)+'СЕТ СН'!$F$15</f>
        <v>160.5024851</v>
      </c>
      <c r="T221" s="36">
        <f>SUMIFS(СВЦЭМ!$E$33:$E$776,СВЦЭМ!$A$33:$A$776,$A221,СВЦЭМ!$B$33:$B$776,T$191)+'СЕТ СН'!$F$15</f>
        <v>158.03501127000001</v>
      </c>
      <c r="U221" s="36">
        <f>SUMIFS(СВЦЭМ!$E$33:$E$776,СВЦЭМ!$A$33:$A$776,$A221,СВЦЭМ!$B$33:$B$776,U$191)+'СЕТ СН'!$F$15</f>
        <v>157.83237972000001</v>
      </c>
      <c r="V221" s="36">
        <f>SUMIFS(СВЦЭМ!$E$33:$E$776,СВЦЭМ!$A$33:$A$776,$A221,СВЦЭМ!$B$33:$B$776,V$191)+'СЕТ СН'!$F$15</f>
        <v>159.88593322</v>
      </c>
      <c r="W221" s="36">
        <f>SUMIFS(СВЦЭМ!$E$33:$E$776,СВЦЭМ!$A$33:$A$776,$A221,СВЦЭМ!$B$33:$B$776,W$191)+'СЕТ СН'!$F$15</f>
        <v>162.25432748</v>
      </c>
      <c r="X221" s="36">
        <f>SUMIFS(СВЦЭМ!$E$33:$E$776,СВЦЭМ!$A$33:$A$776,$A221,СВЦЭМ!$B$33:$B$776,X$191)+'СЕТ СН'!$F$15</f>
        <v>163.37512043999999</v>
      </c>
      <c r="Y221" s="36">
        <f>SUMIFS(СВЦЭМ!$E$33:$E$776,СВЦЭМ!$A$33:$A$776,$A221,СВЦЭМ!$B$33:$B$776,Y$191)+'СЕТ СН'!$F$15</f>
        <v>167.33338176000001</v>
      </c>
    </row>
    <row r="222" spans="1:25" ht="15.75" hidden="1" x14ac:dyDescent="0.2">
      <c r="A222" s="35">
        <f t="shared" si="5"/>
        <v>44166</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146</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01.11.2020</v>
      </c>
      <c r="B227" s="36">
        <f>SUMIFS(СВЦЭМ!$F$33:$F$776,СВЦЭМ!$A$33:$A$776,$A227,СВЦЭМ!$B$33:$B$776,B$226)+'СЕТ СН'!$F$15</f>
        <v>157.03991031000001</v>
      </c>
      <c r="C227" s="36">
        <f>SUMIFS(СВЦЭМ!$F$33:$F$776,СВЦЭМ!$A$33:$A$776,$A227,СВЦЭМ!$B$33:$B$776,C$226)+'СЕТ СН'!$F$15</f>
        <v>172.23062468000001</v>
      </c>
      <c r="D227" s="36">
        <f>SUMIFS(СВЦЭМ!$F$33:$F$776,СВЦЭМ!$A$33:$A$776,$A227,СВЦЭМ!$B$33:$B$776,D$226)+'СЕТ СН'!$F$15</f>
        <v>182.25386664000001</v>
      </c>
      <c r="E227" s="36">
        <f>SUMIFS(СВЦЭМ!$F$33:$F$776,СВЦЭМ!$A$33:$A$776,$A227,СВЦЭМ!$B$33:$B$776,E$226)+'СЕТ СН'!$F$15</f>
        <v>183.73672984000001</v>
      </c>
      <c r="F227" s="36">
        <f>SUMIFS(СВЦЭМ!$F$33:$F$776,СВЦЭМ!$A$33:$A$776,$A227,СВЦЭМ!$B$33:$B$776,F$226)+'СЕТ СН'!$F$15</f>
        <v>184.87957502</v>
      </c>
      <c r="G227" s="36">
        <f>SUMIFS(СВЦЭМ!$F$33:$F$776,СВЦЭМ!$A$33:$A$776,$A227,СВЦЭМ!$B$33:$B$776,G$226)+'СЕТ СН'!$F$15</f>
        <v>182.41025969</v>
      </c>
      <c r="H227" s="36">
        <f>SUMIFS(СВЦЭМ!$F$33:$F$776,СВЦЭМ!$A$33:$A$776,$A227,СВЦЭМ!$B$33:$B$776,H$226)+'СЕТ СН'!$F$15</f>
        <v>179.01875889999999</v>
      </c>
      <c r="I227" s="36">
        <f>SUMIFS(СВЦЭМ!$F$33:$F$776,СВЦЭМ!$A$33:$A$776,$A227,СВЦЭМ!$B$33:$B$776,I$226)+'СЕТ СН'!$F$15</f>
        <v>172.55794979999999</v>
      </c>
      <c r="J227" s="36">
        <f>SUMIFS(СВЦЭМ!$F$33:$F$776,СВЦЭМ!$A$33:$A$776,$A227,СВЦЭМ!$B$33:$B$776,J$226)+'СЕТ СН'!$F$15</f>
        <v>168.67038887999999</v>
      </c>
      <c r="K227" s="36">
        <f>SUMIFS(СВЦЭМ!$F$33:$F$776,СВЦЭМ!$A$33:$A$776,$A227,СВЦЭМ!$B$33:$B$776,K$226)+'СЕТ СН'!$F$15</f>
        <v>162.05768659</v>
      </c>
      <c r="L227" s="36">
        <f>SUMIFS(СВЦЭМ!$F$33:$F$776,СВЦЭМ!$A$33:$A$776,$A227,СВЦЭМ!$B$33:$B$776,L$226)+'СЕТ СН'!$F$15</f>
        <v>156.90057895000001</v>
      </c>
      <c r="M227" s="36">
        <f>SUMIFS(СВЦЭМ!$F$33:$F$776,СВЦЭМ!$A$33:$A$776,$A227,СВЦЭМ!$B$33:$B$776,M$226)+'СЕТ СН'!$F$15</f>
        <v>148.96857611999999</v>
      </c>
      <c r="N227" s="36">
        <f>SUMIFS(СВЦЭМ!$F$33:$F$776,СВЦЭМ!$A$33:$A$776,$A227,СВЦЭМ!$B$33:$B$776,N$226)+'СЕТ СН'!$F$15</f>
        <v>148.31182570999999</v>
      </c>
      <c r="O227" s="36">
        <f>SUMIFS(СВЦЭМ!$F$33:$F$776,СВЦЭМ!$A$33:$A$776,$A227,СВЦЭМ!$B$33:$B$776,O$226)+'СЕТ СН'!$F$15</f>
        <v>149.50006396000001</v>
      </c>
      <c r="P227" s="36">
        <f>SUMIFS(СВЦЭМ!$F$33:$F$776,СВЦЭМ!$A$33:$A$776,$A227,СВЦЭМ!$B$33:$B$776,P$226)+'СЕТ СН'!$F$15</f>
        <v>154.37452797</v>
      </c>
      <c r="Q227" s="36">
        <f>SUMIFS(СВЦЭМ!$F$33:$F$776,СВЦЭМ!$A$33:$A$776,$A227,СВЦЭМ!$B$33:$B$776,Q$226)+'СЕТ СН'!$F$15</f>
        <v>154.40068482000001</v>
      </c>
      <c r="R227" s="36">
        <f>SUMIFS(СВЦЭМ!$F$33:$F$776,СВЦЭМ!$A$33:$A$776,$A227,СВЦЭМ!$B$33:$B$776,R$226)+'СЕТ СН'!$F$15</f>
        <v>152.86073771</v>
      </c>
      <c r="S227" s="36">
        <f>SUMIFS(СВЦЭМ!$F$33:$F$776,СВЦЭМ!$A$33:$A$776,$A227,СВЦЭМ!$B$33:$B$776,S$226)+'СЕТ СН'!$F$15</f>
        <v>150.24221453999999</v>
      </c>
      <c r="T227" s="36">
        <f>SUMIFS(СВЦЭМ!$F$33:$F$776,СВЦЭМ!$A$33:$A$776,$A227,СВЦЭМ!$B$33:$B$776,T$226)+'СЕТ СН'!$F$15</f>
        <v>146.58333726000001</v>
      </c>
      <c r="U227" s="36">
        <f>SUMIFS(СВЦЭМ!$F$33:$F$776,СВЦЭМ!$A$33:$A$776,$A227,СВЦЭМ!$B$33:$B$776,U$226)+'СЕТ СН'!$F$15</f>
        <v>143.89454273000001</v>
      </c>
      <c r="V227" s="36">
        <f>SUMIFS(СВЦЭМ!$F$33:$F$776,СВЦЭМ!$A$33:$A$776,$A227,СВЦЭМ!$B$33:$B$776,V$226)+'СЕТ СН'!$F$15</f>
        <v>146.51952302999999</v>
      </c>
      <c r="W227" s="36">
        <f>SUMIFS(СВЦЭМ!$F$33:$F$776,СВЦЭМ!$A$33:$A$776,$A227,СВЦЭМ!$B$33:$B$776,W$226)+'СЕТ СН'!$F$15</f>
        <v>148.11698566999999</v>
      </c>
      <c r="X227" s="36">
        <f>SUMIFS(СВЦЭМ!$F$33:$F$776,СВЦЭМ!$A$33:$A$776,$A227,СВЦЭМ!$B$33:$B$776,X$226)+'СЕТ СН'!$F$15</f>
        <v>151.10362230999999</v>
      </c>
      <c r="Y227" s="36">
        <f>SUMIFS(СВЦЭМ!$F$33:$F$776,СВЦЭМ!$A$33:$A$776,$A227,СВЦЭМ!$B$33:$B$776,Y$226)+'СЕТ СН'!$F$15</f>
        <v>154.93176274999999</v>
      </c>
      <c r="AA227" s="45"/>
    </row>
    <row r="228" spans="1:27" ht="15.75" x14ac:dyDescent="0.2">
      <c r="A228" s="35">
        <f>A227+1</f>
        <v>44137</v>
      </c>
      <c r="B228" s="36">
        <f>SUMIFS(СВЦЭМ!$F$33:$F$776,СВЦЭМ!$A$33:$A$776,$A228,СВЦЭМ!$B$33:$B$776,B$226)+'СЕТ СН'!$F$15</f>
        <v>156.56817375</v>
      </c>
      <c r="C228" s="36">
        <f>SUMIFS(СВЦЭМ!$F$33:$F$776,СВЦЭМ!$A$33:$A$776,$A228,СВЦЭМ!$B$33:$B$776,C$226)+'СЕТ СН'!$F$15</f>
        <v>176.24993007</v>
      </c>
      <c r="D228" s="36">
        <f>SUMIFS(СВЦЭМ!$F$33:$F$776,СВЦЭМ!$A$33:$A$776,$A228,СВЦЭМ!$B$33:$B$776,D$226)+'СЕТ СН'!$F$15</f>
        <v>192.41486413000001</v>
      </c>
      <c r="E228" s="36">
        <f>SUMIFS(СВЦЭМ!$F$33:$F$776,СВЦЭМ!$A$33:$A$776,$A228,СВЦЭМ!$B$33:$B$776,E$226)+'СЕТ СН'!$F$15</f>
        <v>199.42828793999999</v>
      </c>
      <c r="F228" s="36">
        <f>SUMIFS(СВЦЭМ!$F$33:$F$776,СВЦЭМ!$A$33:$A$776,$A228,СВЦЭМ!$B$33:$B$776,F$226)+'СЕТ СН'!$F$15</f>
        <v>201.16074510999999</v>
      </c>
      <c r="G228" s="36">
        <f>SUMIFS(СВЦЭМ!$F$33:$F$776,СВЦЭМ!$A$33:$A$776,$A228,СВЦЭМ!$B$33:$B$776,G$226)+'СЕТ СН'!$F$15</f>
        <v>197.46925920999999</v>
      </c>
      <c r="H228" s="36">
        <f>SUMIFS(СВЦЭМ!$F$33:$F$776,СВЦЭМ!$A$33:$A$776,$A228,СВЦЭМ!$B$33:$B$776,H$226)+'СЕТ СН'!$F$15</f>
        <v>187.85782999</v>
      </c>
      <c r="I228" s="36">
        <f>SUMIFS(СВЦЭМ!$F$33:$F$776,СВЦЭМ!$A$33:$A$776,$A228,СВЦЭМ!$B$33:$B$776,I$226)+'СЕТ СН'!$F$15</f>
        <v>172.7615337</v>
      </c>
      <c r="J228" s="36">
        <f>SUMIFS(СВЦЭМ!$F$33:$F$776,СВЦЭМ!$A$33:$A$776,$A228,СВЦЭМ!$B$33:$B$776,J$226)+'СЕТ СН'!$F$15</f>
        <v>167.72823471999999</v>
      </c>
      <c r="K228" s="36">
        <f>SUMIFS(СВЦЭМ!$F$33:$F$776,СВЦЭМ!$A$33:$A$776,$A228,СВЦЭМ!$B$33:$B$776,K$226)+'СЕТ СН'!$F$15</f>
        <v>169.09217132000001</v>
      </c>
      <c r="L228" s="36">
        <f>SUMIFS(СВЦЭМ!$F$33:$F$776,СВЦЭМ!$A$33:$A$776,$A228,СВЦЭМ!$B$33:$B$776,L$226)+'СЕТ СН'!$F$15</f>
        <v>163.74175542</v>
      </c>
      <c r="M228" s="36">
        <f>SUMIFS(СВЦЭМ!$F$33:$F$776,СВЦЭМ!$A$33:$A$776,$A228,СВЦЭМ!$B$33:$B$776,M$226)+'СЕТ СН'!$F$15</f>
        <v>155.00217727</v>
      </c>
      <c r="N228" s="36">
        <f>SUMIFS(СВЦЭМ!$F$33:$F$776,СВЦЭМ!$A$33:$A$776,$A228,СВЦЭМ!$B$33:$B$776,N$226)+'СЕТ СН'!$F$15</f>
        <v>154.31911607000001</v>
      </c>
      <c r="O228" s="36">
        <f>SUMIFS(СВЦЭМ!$F$33:$F$776,СВЦЭМ!$A$33:$A$776,$A228,СВЦЭМ!$B$33:$B$776,O$226)+'СЕТ СН'!$F$15</f>
        <v>154.21012830999999</v>
      </c>
      <c r="P228" s="36">
        <f>SUMIFS(СВЦЭМ!$F$33:$F$776,СВЦЭМ!$A$33:$A$776,$A228,СВЦЭМ!$B$33:$B$776,P$226)+'СЕТ СН'!$F$15</f>
        <v>154.99864004</v>
      </c>
      <c r="Q228" s="36">
        <f>SUMIFS(СВЦЭМ!$F$33:$F$776,СВЦЭМ!$A$33:$A$776,$A228,СВЦЭМ!$B$33:$B$776,Q$226)+'СЕТ СН'!$F$15</f>
        <v>155.12059787999999</v>
      </c>
      <c r="R228" s="36">
        <f>SUMIFS(СВЦЭМ!$F$33:$F$776,СВЦЭМ!$A$33:$A$776,$A228,СВЦЭМ!$B$33:$B$776,R$226)+'СЕТ СН'!$F$15</f>
        <v>153.79317402999999</v>
      </c>
      <c r="S228" s="36">
        <f>SUMIFS(СВЦЭМ!$F$33:$F$776,СВЦЭМ!$A$33:$A$776,$A228,СВЦЭМ!$B$33:$B$776,S$226)+'СЕТ СН'!$F$15</f>
        <v>150.38406092</v>
      </c>
      <c r="T228" s="36">
        <f>SUMIFS(СВЦЭМ!$F$33:$F$776,СВЦЭМ!$A$33:$A$776,$A228,СВЦЭМ!$B$33:$B$776,T$226)+'СЕТ СН'!$F$15</f>
        <v>145.02663375</v>
      </c>
      <c r="U228" s="36">
        <f>SUMIFS(СВЦЭМ!$F$33:$F$776,СВЦЭМ!$A$33:$A$776,$A228,СВЦЭМ!$B$33:$B$776,U$226)+'СЕТ СН'!$F$15</f>
        <v>145.12082641000001</v>
      </c>
      <c r="V228" s="36">
        <f>SUMIFS(СВЦЭМ!$F$33:$F$776,СВЦЭМ!$A$33:$A$776,$A228,СВЦЭМ!$B$33:$B$776,V$226)+'СЕТ СН'!$F$15</f>
        <v>143.02486593</v>
      </c>
      <c r="W228" s="36">
        <f>SUMIFS(СВЦЭМ!$F$33:$F$776,СВЦЭМ!$A$33:$A$776,$A228,СВЦЭМ!$B$33:$B$776,W$226)+'СЕТ СН'!$F$15</f>
        <v>146.93685375000001</v>
      </c>
      <c r="X228" s="36">
        <f>SUMIFS(СВЦЭМ!$F$33:$F$776,СВЦЭМ!$A$33:$A$776,$A228,СВЦЭМ!$B$33:$B$776,X$226)+'СЕТ СН'!$F$15</f>
        <v>148.72177603</v>
      </c>
      <c r="Y228" s="36">
        <f>SUMIFS(СВЦЭМ!$F$33:$F$776,СВЦЭМ!$A$33:$A$776,$A228,СВЦЭМ!$B$33:$B$776,Y$226)+'СЕТ СН'!$F$15</f>
        <v>154.24292</v>
      </c>
    </row>
    <row r="229" spans="1:27" ht="15.75" x14ac:dyDescent="0.2">
      <c r="A229" s="35">
        <f t="shared" ref="A229:A257" si="6">A228+1</f>
        <v>44138</v>
      </c>
      <c r="B229" s="36">
        <f>SUMIFS(СВЦЭМ!$F$33:$F$776,СВЦЭМ!$A$33:$A$776,$A229,СВЦЭМ!$B$33:$B$776,B$226)+'СЕТ СН'!$F$15</f>
        <v>166.91059709999999</v>
      </c>
      <c r="C229" s="36">
        <f>SUMIFS(СВЦЭМ!$F$33:$F$776,СВЦЭМ!$A$33:$A$776,$A229,СВЦЭМ!$B$33:$B$776,C$226)+'СЕТ СН'!$F$15</f>
        <v>183.62682187999999</v>
      </c>
      <c r="D229" s="36">
        <f>SUMIFS(СВЦЭМ!$F$33:$F$776,СВЦЭМ!$A$33:$A$776,$A229,СВЦЭМ!$B$33:$B$776,D$226)+'СЕТ СН'!$F$15</f>
        <v>193.83109905000001</v>
      </c>
      <c r="E229" s="36">
        <f>SUMIFS(СВЦЭМ!$F$33:$F$776,СВЦЭМ!$A$33:$A$776,$A229,СВЦЭМ!$B$33:$B$776,E$226)+'СЕТ СН'!$F$15</f>
        <v>195.25933809</v>
      </c>
      <c r="F229" s="36">
        <f>SUMIFS(СВЦЭМ!$F$33:$F$776,СВЦЭМ!$A$33:$A$776,$A229,СВЦЭМ!$B$33:$B$776,F$226)+'СЕТ СН'!$F$15</f>
        <v>194.99274951000001</v>
      </c>
      <c r="G229" s="36">
        <f>SUMIFS(СВЦЭМ!$F$33:$F$776,СВЦЭМ!$A$33:$A$776,$A229,СВЦЭМ!$B$33:$B$776,G$226)+'СЕТ СН'!$F$15</f>
        <v>191.53523365000001</v>
      </c>
      <c r="H229" s="36">
        <f>SUMIFS(СВЦЭМ!$F$33:$F$776,СВЦЭМ!$A$33:$A$776,$A229,СВЦЭМ!$B$33:$B$776,H$226)+'СЕТ СН'!$F$15</f>
        <v>182.2347637</v>
      </c>
      <c r="I229" s="36">
        <f>SUMIFS(СВЦЭМ!$F$33:$F$776,СВЦЭМ!$A$33:$A$776,$A229,СВЦЭМ!$B$33:$B$776,I$226)+'СЕТ СН'!$F$15</f>
        <v>170.01768727999999</v>
      </c>
      <c r="J229" s="36">
        <f>SUMIFS(СВЦЭМ!$F$33:$F$776,СВЦЭМ!$A$33:$A$776,$A229,СВЦЭМ!$B$33:$B$776,J$226)+'СЕТ СН'!$F$15</f>
        <v>165.72003681999999</v>
      </c>
      <c r="K229" s="36">
        <f>SUMIFS(СВЦЭМ!$F$33:$F$776,СВЦЭМ!$A$33:$A$776,$A229,СВЦЭМ!$B$33:$B$776,K$226)+'СЕТ СН'!$F$15</f>
        <v>165.48888031999999</v>
      </c>
      <c r="L229" s="36">
        <f>SUMIFS(СВЦЭМ!$F$33:$F$776,СВЦЭМ!$A$33:$A$776,$A229,СВЦЭМ!$B$33:$B$776,L$226)+'СЕТ СН'!$F$15</f>
        <v>160.43850007</v>
      </c>
      <c r="M229" s="36">
        <f>SUMIFS(СВЦЭМ!$F$33:$F$776,СВЦЭМ!$A$33:$A$776,$A229,СВЦЭМ!$B$33:$B$776,M$226)+'СЕТ СН'!$F$15</f>
        <v>155.12054469</v>
      </c>
      <c r="N229" s="36">
        <f>SUMIFS(СВЦЭМ!$F$33:$F$776,СВЦЭМ!$A$33:$A$776,$A229,СВЦЭМ!$B$33:$B$776,N$226)+'СЕТ СН'!$F$15</f>
        <v>153.11518577999999</v>
      </c>
      <c r="O229" s="36">
        <f>SUMIFS(СВЦЭМ!$F$33:$F$776,СВЦЭМ!$A$33:$A$776,$A229,СВЦЭМ!$B$33:$B$776,O$226)+'СЕТ СН'!$F$15</f>
        <v>154.63208556999999</v>
      </c>
      <c r="P229" s="36">
        <f>SUMIFS(СВЦЭМ!$F$33:$F$776,СВЦЭМ!$A$33:$A$776,$A229,СВЦЭМ!$B$33:$B$776,P$226)+'СЕТ СН'!$F$15</f>
        <v>155.79166566999999</v>
      </c>
      <c r="Q229" s="36">
        <f>SUMIFS(СВЦЭМ!$F$33:$F$776,СВЦЭМ!$A$33:$A$776,$A229,СВЦЭМ!$B$33:$B$776,Q$226)+'СЕТ СН'!$F$15</f>
        <v>156.33436302000001</v>
      </c>
      <c r="R229" s="36">
        <f>SUMIFS(СВЦЭМ!$F$33:$F$776,СВЦЭМ!$A$33:$A$776,$A229,СВЦЭМ!$B$33:$B$776,R$226)+'СЕТ СН'!$F$15</f>
        <v>155.40863074000001</v>
      </c>
      <c r="S229" s="36">
        <f>SUMIFS(СВЦЭМ!$F$33:$F$776,СВЦЭМ!$A$33:$A$776,$A229,СВЦЭМ!$B$33:$B$776,S$226)+'СЕТ СН'!$F$15</f>
        <v>157.26715125000001</v>
      </c>
      <c r="T229" s="36">
        <f>SUMIFS(СВЦЭМ!$F$33:$F$776,СВЦЭМ!$A$33:$A$776,$A229,СВЦЭМ!$B$33:$B$776,T$226)+'СЕТ СН'!$F$15</f>
        <v>147.16012588999999</v>
      </c>
      <c r="U229" s="36">
        <f>SUMIFS(СВЦЭМ!$F$33:$F$776,СВЦЭМ!$A$33:$A$776,$A229,СВЦЭМ!$B$33:$B$776,U$226)+'СЕТ СН'!$F$15</f>
        <v>145.431929</v>
      </c>
      <c r="V229" s="36">
        <f>SUMIFS(СВЦЭМ!$F$33:$F$776,СВЦЭМ!$A$33:$A$776,$A229,СВЦЭМ!$B$33:$B$776,V$226)+'СЕТ СН'!$F$15</f>
        <v>144.92907159000001</v>
      </c>
      <c r="W229" s="36">
        <f>SUMIFS(СВЦЭМ!$F$33:$F$776,СВЦЭМ!$A$33:$A$776,$A229,СВЦЭМ!$B$33:$B$776,W$226)+'СЕТ СН'!$F$15</f>
        <v>147.14383434000001</v>
      </c>
      <c r="X229" s="36">
        <f>SUMIFS(СВЦЭМ!$F$33:$F$776,СВЦЭМ!$A$33:$A$776,$A229,СВЦЭМ!$B$33:$B$776,X$226)+'СЕТ СН'!$F$15</f>
        <v>154.77907492</v>
      </c>
      <c r="Y229" s="36">
        <f>SUMIFS(СВЦЭМ!$F$33:$F$776,СВЦЭМ!$A$33:$A$776,$A229,СВЦЭМ!$B$33:$B$776,Y$226)+'СЕТ СН'!$F$15</f>
        <v>161.33691603</v>
      </c>
    </row>
    <row r="230" spans="1:27" ht="15.75" x14ac:dyDescent="0.2">
      <c r="A230" s="35">
        <f t="shared" si="6"/>
        <v>44139</v>
      </c>
      <c r="B230" s="36">
        <f>SUMIFS(СВЦЭМ!$F$33:$F$776,СВЦЭМ!$A$33:$A$776,$A230,СВЦЭМ!$B$33:$B$776,B$226)+'СЕТ СН'!$F$15</f>
        <v>159.76782997000001</v>
      </c>
      <c r="C230" s="36">
        <f>SUMIFS(СВЦЭМ!$F$33:$F$776,СВЦЭМ!$A$33:$A$776,$A230,СВЦЭМ!$B$33:$B$776,C$226)+'СЕТ СН'!$F$15</f>
        <v>176.5610015</v>
      </c>
      <c r="D230" s="36">
        <f>SUMIFS(СВЦЭМ!$F$33:$F$776,СВЦЭМ!$A$33:$A$776,$A230,СВЦЭМ!$B$33:$B$776,D$226)+'СЕТ СН'!$F$15</f>
        <v>189.27809427</v>
      </c>
      <c r="E230" s="36">
        <f>SUMIFS(СВЦЭМ!$F$33:$F$776,СВЦЭМ!$A$33:$A$776,$A230,СВЦЭМ!$B$33:$B$776,E$226)+'СЕТ СН'!$F$15</f>
        <v>190.31721229999999</v>
      </c>
      <c r="F230" s="36">
        <f>SUMIFS(СВЦЭМ!$F$33:$F$776,СВЦЭМ!$A$33:$A$776,$A230,СВЦЭМ!$B$33:$B$776,F$226)+'СЕТ СН'!$F$15</f>
        <v>188.53723690000001</v>
      </c>
      <c r="G230" s="36">
        <f>SUMIFS(СВЦЭМ!$F$33:$F$776,СВЦЭМ!$A$33:$A$776,$A230,СВЦЭМ!$B$33:$B$776,G$226)+'СЕТ СН'!$F$15</f>
        <v>185.69563056999999</v>
      </c>
      <c r="H230" s="36">
        <f>SUMIFS(СВЦЭМ!$F$33:$F$776,СВЦЭМ!$A$33:$A$776,$A230,СВЦЭМ!$B$33:$B$776,H$226)+'СЕТ СН'!$F$15</f>
        <v>180.66509353000001</v>
      </c>
      <c r="I230" s="36">
        <f>SUMIFS(СВЦЭМ!$F$33:$F$776,СВЦЭМ!$A$33:$A$776,$A230,СВЦЭМ!$B$33:$B$776,I$226)+'СЕТ СН'!$F$15</f>
        <v>171.36468349</v>
      </c>
      <c r="J230" s="36">
        <f>SUMIFS(СВЦЭМ!$F$33:$F$776,СВЦЭМ!$A$33:$A$776,$A230,СВЦЭМ!$B$33:$B$776,J$226)+'СЕТ СН'!$F$15</f>
        <v>164.62701199</v>
      </c>
      <c r="K230" s="36">
        <f>SUMIFS(СВЦЭМ!$F$33:$F$776,СВЦЭМ!$A$33:$A$776,$A230,СВЦЭМ!$B$33:$B$776,K$226)+'СЕТ СН'!$F$15</f>
        <v>164.20341069</v>
      </c>
      <c r="L230" s="36">
        <f>SUMIFS(СВЦЭМ!$F$33:$F$776,СВЦЭМ!$A$33:$A$776,$A230,СВЦЭМ!$B$33:$B$776,L$226)+'СЕТ СН'!$F$15</f>
        <v>158.95215551000001</v>
      </c>
      <c r="M230" s="36">
        <f>SUMIFS(СВЦЭМ!$F$33:$F$776,СВЦЭМ!$A$33:$A$776,$A230,СВЦЭМ!$B$33:$B$776,M$226)+'СЕТ СН'!$F$15</f>
        <v>150.06558625</v>
      </c>
      <c r="N230" s="36">
        <f>SUMIFS(СВЦЭМ!$F$33:$F$776,СВЦЭМ!$A$33:$A$776,$A230,СВЦЭМ!$B$33:$B$776,N$226)+'СЕТ СН'!$F$15</f>
        <v>146.34547147000001</v>
      </c>
      <c r="O230" s="36">
        <f>SUMIFS(СВЦЭМ!$F$33:$F$776,СВЦЭМ!$A$33:$A$776,$A230,СВЦЭМ!$B$33:$B$776,O$226)+'СЕТ СН'!$F$15</f>
        <v>148.26501611</v>
      </c>
      <c r="P230" s="36">
        <f>SUMIFS(СВЦЭМ!$F$33:$F$776,СВЦЭМ!$A$33:$A$776,$A230,СВЦЭМ!$B$33:$B$776,P$226)+'СЕТ СН'!$F$15</f>
        <v>152.24244145</v>
      </c>
      <c r="Q230" s="36">
        <f>SUMIFS(СВЦЭМ!$F$33:$F$776,СВЦЭМ!$A$33:$A$776,$A230,СВЦЭМ!$B$33:$B$776,Q$226)+'СЕТ СН'!$F$15</f>
        <v>152.41140224</v>
      </c>
      <c r="R230" s="36">
        <f>SUMIFS(СВЦЭМ!$F$33:$F$776,СВЦЭМ!$A$33:$A$776,$A230,СВЦЭМ!$B$33:$B$776,R$226)+'СЕТ СН'!$F$15</f>
        <v>151.1862016</v>
      </c>
      <c r="S230" s="36">
        <f>SUMIFS(СВЦЭМ!$F$33:$F$776,СВЦЭМ!$A$33:$A$776,$A230,СВЦЭМ!$B$33:$B$776,S$226)+'СЕТ СН'!$F$15</f>
        <v>149.10366024999999</v>
      </c>
      <c r="T230" s="36">
        <f>SUMIFS(СВЦЭМ!$F$33:$F$776,СВЦЭМ!$A$33:$A$776,$A230,СВЦЭМ!$B$33:$B$776,T$226)+'СЕТ СН'!$F$15</f>
        <v>150.74337260999999</v>
      </c>
      <c r="U230" s="36">
        <f>SUMIFS(СВЦЭМ!$F$33:$F$776,СВЦЭМ!$A$33:$A$776,$A230,СВЦЭМ!$B$33:$B$776,U$226)+'СЕТ СН'!$F$15</f>
        <v>150.85061084</v>
      </c>
      <c r="V230" s="36">
        <f>SUMIFS(СВЦЭМ!$F$33:$F$776,СВЦЭМ!$A$33:$A$776,$A230,СВЦЭМ!$B$33:$B$776,V$226)+'СЕТ СН'!$F$15</f>
        <v>148.19535010999999</v>
      </c>
      <c r="W230" s="36">
        <f>SUMIFS(СВЦЭМ!$F$33:$F$776,СВЦЭМ!$A$33:$A$776,$A230,СВЦЭМ!$B$33:$B$776,W$226)+'СЕТ СН'!$F$15</f>
        <v>148.04780045999999</v>
      </c>
      <c r="X230" s="36">
        <f>SUMIFS(СВЦЭМ!$F$33:$F$776,СВЦЭМ!$A$33:$A$776,$A230,СВЦЭМ!$B$33:$B$776,X$226)+'СЕТ СН'!$F$15</f>
        <v>148.63633969</v>
      </c>
      <c r="Y230" s="36">
        <f>SUMIFS(СВЦЭМ!$F$33:$F$776,СВЦЭМ!$A$33:$A$776,$A230,СВЦЭМ!$B$33:$B$776,Y$226)+'СЕТ СН'!$F$15</f>
        <v>154.43422075000001</v>
      </c>
    </row>
    <row r="231" spans="1:27" ht="15.75" x14ac:dyDescent="0.2">
      <c r="A231" s="35">
        <f t="shared" si="6"/>
        <v>44140</v>
      </c>
      <c r="B231" s="36">
        <f>SUMIFS(СВЦЭМ!$F$33:$F$776,СВЦЭМ!$A$33:$A$776,$A231,СВЦЭМ!$B$33:$B$776,B$226)+'СЕТ СН'!$F$15</f>
        <v>152.67073932</v>
      </c>
      <c r="C231" s="36">
        <f>SUMIFS(СВЦЭМ!$F$33:$F$776,СВЦЭМ!$A$33:$A$776,$A231,СВЦЭМ!$B$33:$B$776,C$226)+'СЕТ СН'!$F$15</f>
        <v>167.66796825</v>
      </c>
      <c r="D231" s="36">
        <f>SUMIFS(СВЦЭМ!$F$33:$F$776,СВЦЭМ!$A$33:$A$776,$A231,СВЦЭМ!$B$33:$B$776,D$226)+'СЕТ СН'!$F$15</f>
        <v>178.17309442999999</v>
      </c>
      <c r="E231" s="36">
        <f>SUMIFS(СВЦЭМ!$F$33:$F$776,СВЦЭМ!$A$33:$A$776,$A231,СВЦЭМ!$B$33:$B$776,E$226)+'СЕТ СН'!$F$15</f>
        <v>178.16893553</v>
      </c>
      <c r="F231" s="36">
        <f>SUMIFS(СВЦЭМ!$F$33:$F$776,СВЦЭМ!$A$33:$A$776,$A231,СВЦЭМ!$B$33:$B$776,F$226)+'СЕТ СН'!$F$15</f>
        <v>178.79646188999999</v>
      </c>
      <c r="G231" s="36">
        <f>SUMIFS(СВЦЭМ!$F$33:$F$776,СВЦЭМ!$A$33:$A$776,$A231,СВЦЭМ!$B$33:$B$776,G$226)+'СЕТ СН'!$F$15</f>
        <v>177.17704717999999</v>
      </c>
      <c r="H231" s="36">
        <f>SUMIFS(СВЦЭМ!$F$33:$F$776,СВЦЭМ!$A$33:$A$776,$A231,СВЦЭМ!$B$33:$B$776,H$226)+'СЕТ СН'!$F$15</f>
        <v>173.59344174</v>
      </c>
      <c r="I231" s="36">
        <f>SUMIFS(СВЦЭМ!$F$33:$F$776,СВЦЭМ!$A$33:$A$776,$A231,СВЦЭМ!$B$33:$B$776,I$226)+'СЕТ СН'!$F$15</f>
        <v>176.11756070999999</v>
      </c>
      <c r="J231" s="36">
        <f>SUMIFS(СВЦЭМ!$F$33:$F$776,СВЦЭМ!$A$33:$A$776,$A231,СВЦЭМ!$B$33:$B$776,J$226)+'СЕТ СН'!$F$15</f>
        <v>173.08583512999999</v>
      </c>
      <c r="K231" s="36">
        <f>SUMIFS(СВЦЭМ!$F$33:$F$776,СВЦЭМ!$A$33:$A$776,$A231,СВЦЭМ!$B$33:$B$776,K$226)+'СЕТ СН'!$F$15</f>
        <v>172.01076653999999</v>
      </c>
      <c r="L231" s="36">
        <f>SUMIFS(СВЦЭМ!$F$33:$F$776,СВЦЭМ!$A$33:$A$776,$A231,СВЦЭМ!$B$33:$B$776,L$226)+'СЕТ СН'!$F$15</f>
        <v>169.03584803999999</v>
      </c>
      <c r="M231" s="36">
        <f>SUMIFS(СВЦЭМ!$F$33:$F$776,СВЦЭМ!$A$33:$A$776,$A231,СВЦЭМ!$B$33:$B$776,M$226)+'СЕТ СН'!$F$15</f>
        <v>159.73894934</v>
      </c>
      <c r="N231" s="36">
        <f>SUMIFS(СВЦЭМ!$F$33:$F$776,СВЦЭМ!$A$33:$A$776,$A231,СВЦЭМ!$B$33:$B$776,N$226)+'СЕТ СН'!$F$15</f>
        <v>154.15740113999999</v>
      </c>
      <c r="O231" s="36">
        <f>SUMIFS(СВЦЭМ!$F$33:$F$776,СВЦЭМ!$A$33:$A$776,$A231,СВЦЭМ!$B$33:$B$776,O$226)+'СЕТ СН'!$F$15</f>
        <v>155.49658711000001</v>
      </c>
      <c r="P231" s="36">
        <f>SUMIFS(СВЦЭМ!$F$33:$F$776,СВЦЭМ!$A$33:$A$776,$A231,СВЦЭМ!$B$33:$B$776,P$226)+'СЕТ СН'!$F$15</f>
        <v>155.81704153000001</v>
      </c>
      <c r="Q231" s="36">
        <f>SUMIFS(СВЦЭМ!$F$33:$F$776,СВЦЭМ!$A$33:$A$776,$A231,СВЦЭМ!$B$33:$B$776,Q$226)+'СЕТ СН'!$F$15</f>
        <v>156.48906776000001</v>
      </c>
      <c r="R231" s="36">
        <f>SUMIFS(СВЦЭМ!$F$33:$F$776,СВЦЭМ!$A$33:$A$776,$A231,СВЦЭМ!$B$33:$B$776,R$226)+'СЕТ СН'!$F$15</f>
        <v>155.19743928</v>
      </c>
      <c r="S231" s="36">
        <f>SUMIFS(СВЦЭМ!$F$33:$F$776,СВЦЭМ!$A$33:$A$776,$A231,СВЦЭМ!$B$33:$B$776,S$226)+'СЕТ СН'!$F$15</f>
        <v>153.89665919999999</v>
      </c>
      <c r="T231" s="36">
        <f>SUMIFS(СВЦЭМ!$F$33:$F$776,СВЦЭМ!$A$33:$A$776,$A231,СВЦЭМ!$B$33:$B$776,T$226)+'СЕТ СН'!$F$15</f>
        <v>143.43865868</v>
      </c>
      <c r="U231" s="36">
        <f>SUMIFS(СВЦЭМ!$F$33:$F$776,СВЦЭМ!$A$33:$A$776,$A231,СВЦЭМ!$B$33:$B$776,U$226)+'СЕТ СН'!$F$15</f>
        <v>142.57334222</v>
      </c>
      <c r="V231" s="36">
        <f>SUMIFS(СВЦЭМ!$F$33:$F$776,СВЦЭМ!$A$33:$A$776,$A231,СВЦЭМ!$B$33:$B$776,V$226)+'СЕТ СН'!$F$15</f>
        <v>146.86702839</v>
      </c>
      <c r="W231" s="36">
        <f>SUMIFS(СВЦЭМ!$F$33:$F$776,СВЦЭМ!$A$33:$A$776,$A231,СВЦЭМ!$B$33:$B$776,W$226)+'СЕТ СН'!$F$15</f>
        <v>153.67183352000001</v>
      </c>
      <c r="X231" s="36">
        <f>SUMIFS(СВЦЭМ!$F$33:$F$776,СВЦЭМ!$A$33:$A$776,$A231,СВЦЭМ!$B$33:$B$776,X$226)+'СЕТ СН'!$F$15</f>
        <v>156.13547075</v>
      </c>
      <c r="Y231" s="36">
        <f>SUMIFS(СВЦЭМ!$F$33:$F$776,СВЦЭМ!$A$33:$A$776,$A231,СВЦЭМ!$B$33:$B$776,Y$226)+'СЕТ СН'!$F$15</f>
        <v>163.98722649000001</v>
      </c>
    </row>
    <row r="232" spans="1:27" ht="15.75" x14ac:dyDescent="0.2">
      <c r="A232" s="35">
        <f t="shared" si="6"/>
        <v>44141</v>
      </c>
      <c r="B232" s="36">
        <f>SUMIFS(СВЦЭМ!$F$33:$F$776,СВЦЭМ!$A$33:$A$776,$A232,СВЦЭМ!$B$33:$B$776,B$226)+'СЕТ СН'!$F$15</f>
        <v>160.04644773999999</v>
      </c>
      <c r="C232" s="36">
        <f>SUMIFS(СВЦЭМ!$F$33:$F$776,СВЦЭМ!$A$33:$A$776,$A232,СВЦЭМ!$B$33:$B$776,C$226)+'СЕТ СН'!$F$15</f>
        <v>174.74064465000001</v>
      </c>
      <c r="D232" s="36">
        <f>SUMIFS(СВЦЭМ!$F$33:$F$776,СВЦЭМ!$A$33:$A$776,$A232,СВЦЭМ!$B$33:$B$776,D$226)+'СЕТ СН'!$F$15</f>
        <v>186.15197653999999</v>
      </c>
      <c r="E232" s="36">
        <f>SUMIFS(СВЦЭМ!$F$33:$F$776,СВЦЭМ!$A$33:$A$776,$A232,СВЦЭМ!$B$33:$B$776,E$226)+'СЕТ СН'!$F$15</f>
        <v>186.63367711999999</v>
      </c>
      <c r="F232" s="36">
        <f>SUMIFS(СВЦЭМ!$F$33:$F$776,СВЦЭМ!$A$33:$A$776,$A232,СВЦЭМ!$B$33:$B$776,F$226)+'СЕТ СН'!$F$15</f>
        <v>186.96625208</v>
      </c>
      <c r="G232" s="36">
        <f>SUMIFS(СВЦЭМ!$F$33:$F$776,СВЦЭМ!$A$33:$A$776,$A232,СВЦЭМ!$B$33:$B$776,G$226)+'СЕТ СН'!$F$15</f>
        <v>184.93998629999999</v>
      </c>
      <c r="H232" s="36">
        <f>SUMIFS(СВЦЭМ!$F$33:$F$776,СВЦЭМ!$A$33:$A$776,$A232,СВЦЭМ!$B$33:$B$776,H$226)+'СЕТ СН'!$F$15</f>
        <v>179.67120118</v>
      </c>
      <c r="I232" s="36">
        <f>SUMIFS(СВЦЭМ!$F$33:$F$776,СВЦЭМ!$A$33:$A$776,$A232,СВЦЭМ!$B$33:$B$776,I$226)+'СЕТ СН'!$F$15</f>
        <v>180.45890850999999</v>
      </c>
      <c r="J232" s="36">
        <f>SUMIFS(СВЦЭМ!$F$33:$F$776,СВЦЭМ!$A$33:$A$776,$A232,СВЦЭМ!$B$33:$B$776,J$226)+'СЕТ СН'!$F$15</f>
        <v>179.10474814</v>
      </c>
      <c r="K232" s="36">
        <f>SUMIFS(СВЦЭМ!$F$33:$F$776,СВЦЭМ!$A$33:$A$776,$A232,СВЦЭМ!$B$33:$B$776,K$226)+'СЕТ СН'!$F$15</f>
        <v>176.57266421</v>
      </c>
      <c r="L232" s="36">
        <f>SUMIFS(СВЦЭМ!$F$33:$F$776,СВЦЭМ!$A$33:$A$776,$A232,СВЦЭМ!$B$33:$B$776,L$226)+'СЕТ СН'!$F$15</f>
        <v>172.44074685000001</v>
      </c>
      <c r="M232" s="36">
        <f>SUMIFS(СВЦЭМ!$F$33:$F$776,СВЦЭМ!$A$33:$A$776,$A232,СВЦЭМ!$B$33:$B$776,M$226)+'СЕТ СН'!$F$15</f>
        <v>166.47749506</v>
      </c>
      <c r="N232" s="36">
        <f>SUMIFS(СВЦЭМ!$F$33:$F$776,СВЦЭМ!$A$33:$A$776,$A232,СВЦЭМ!$B$33:$B$776,N$226)+'СЕТ СН'!$F$15</f>
        <v>157.57418852000001</v>
      </c>
      <c r="O232" s="36">
        <f>SUMIFS(СВЦЭМ!$F$33:$F$776,СВЦЭМ!$A$33:$A$776,$A232,СВЦЭМ!$B$33:$B$776,O$226)+'СЕТ СН'!$F$15</f>
        <v>155.24128266</v>
      </c>
      <c r="P232" s="36">
        <f>SUMIFS(СВЦЭМ!$F$33:$F$776,СВЦЭМ!$A$33:$A$776,$A232,СВЦЭМ!$B$33:$B$776,P$226)+'СЕТ СН'!$F$15</f>
        <v>156.28781182</v>
      </c>
      <c r="Q232" s="36">
        <f>SUMIFS(СВЦЭМ!$F$33:$F$776,СВЦЭМ!$A$33:$A$776,$A232,СВЦЭМ!$B$33:$B$776,Q$226)+'СЕТ СН'!$F$15</f>
        <v>158.62657406</v>
      </c>
      <c r="R232" s="36">
        <f>SUMIFS(СВЦЭМ!$F$33:$F$776,СВЦЭМ!$A$33:$A$776,$A232,СВЦЭМ!$B$33:$B$776,R$226)+'СЕТ СН'!$F$15</f>
        <v>157.51167665</v>
      </c>
      <c r="S232" s="36">
        <f>SUMIFS(СВЦЭМ!$F$33:$F$776,СВЦЭМ!$A$33:$A$776,$A232,СВЦЭМ!$B$33:$B$776,S$226)+'СЕТ СН'!$F$15</f>
        <v>155.78379226999999</v>
      </c>
      <c r="T232" s="36">
        <f>SUMIFS(СВЦЭМ!$F$33:$F$776,СВЦЭМ!$A$33:$A$776,$A232,СВЦЭМ!$B$33:$B$776,T$226)+'СЕТ СН'!$F$15</f>
        <v>147.98864358</v>
      </c>
      <c r="U232" s="36">
        <f>SUMIFS(СВЦЭМ!$F$33:$F$776,СВЦЭМ!$A$33:$A$776,$A232,СВЦЭМ!$B$33:$B$776,U$226)+'СЕТ СН'!$F$15</f>
        <v>147.92573349</v>
      </c>
      <c r="V232" s="36">
        <f>SUMIFS(СВЦЭМ!$F$33:$F$776,СВЦЭМ!$A$33:$A$776,$A232,СВЦЭМ!$B$33:$B$776,V$226)+'СЕТ СН'!$F$15</f>
        <v>150.14383386</v>
      </c>
      <c r="W232" s="36">
        <f>SUMIFS(СВЦЭМ!$F$33:$F$776,СВЦЭМ!$A$33:$A$776,$A232,СВЦЭМ!$B$33:$B$776,W$226)+'СЕТ СН'!$F$15</f>
        <v>156.95303835999999</v>
      </c>
      <c r="X232" s="36">
        <f>SUMIFS(СВЦЭМ!$F$33:$F$776,СВЦЭМ!$A$33:$A$776,$A232,СВЦЭМ!$B$33:$B$776,X$226)+'СЕТ СН'!$F$15</f>
        <v>159.28534581</v>
      </c>
      <c r="Y232" s="36">
        <f>SUMIFS(СВЦЭМ!$F$33:$F$776,СВЦЭМ!$A$33:$A$776,$A232,СВЦЭМ!$B$33:$B$776,Y$226)+'СЕТ СН'!$F$15</f>
        <v>164.39070942000001</v>
      </c>
    </row>
    <row r="233" spans="1:27" ht="15.75" x14ac:dyDescent="0.2">
      <c r="A233" s="35">
        <f t="shared" si="6"/>
        <v>44142</v>
      </c>
      <c r="B233" s="36">
        <f>SUMIFS(СВЦЭМ!$F$33:$F$776,СВЦЭМ!$A$33:$A$776,$A233,СВЦЭМ!$B$33:$B$776,B$226)+'СЕТ СН'!$F$15</f>
        <v>165.30136171999999</v>
      </c>
      <c r="C233" s="36">
        <f>SUMIFS(СВЦЭМ!$F$33:$F$776,СВЦЭМ!$A$33:$A$776,$A233,СВЦЭМ!$B$33:$B$776,C$226)+'СЕТ СН'!$F$15</f>
        <v>179.62706725999999</v>
      </c>
      <c r="D233" s="36">
        <f>SUMIFS(СВЦЭМ!$F$33:$F$776,СВЦЭМ!$A$33:$A$776,$A233,СВЦЭМ!$B$33:$B$776,D$226)+'СЕТ СН'!$F$15</f>
        <v>192.57863619</v>
      </c>
      <c r="E233" s="36">
        <f>SUMIFS(СВЦЭМ!$F$33:$F$776,СВЦЭМ!$A$33:$A$776,$A233,СВЦЭМ!$B$33:$B$776,E$226)+'СЕТ СН'!$F$15</f>
        <v>194.7842296</v>
      </c>
      <c r="F233" s="36">
        <f>SUMIFS(СВЦЭМ!$F$33:$F$776,СВЦЭМ!$A$33:$A$776,$A233,СВЦЭМ!$B$33:$B$776,F$226)+'СЕТ СН'!$F$15</f>
        <v>192.90583244999999</v>
      </c>
      <c r="G233" s="36">
        <f>SUMIFS(СВЦЭМ!$F$33:$F$776,СВЦЭМ!$A$33:$A$776,$A233,СВЦЭМ!$B$33:$B$776,G$226)+'СЕТ СН'!$F$15</f>
        <v>190.79895550000001</v>
      </c>
      <c r="H233" s="36">
        <f>SUMIFS(СВЦЭМ!$F$33:$F$776,СВЦЭМ!$A$33:$A$776,$A233,СВЦЭМ!$B$33:$B$776,H$226)+'СЕТ СН'!$F$15</f>
        <v>187.53042303000001</v>
      </c>
      <c r="I233" s="36">
        <f>SUMIFS(СВЦЭМ!$F$33:$F$776,СВЦЭМ!$A$33:$A$776,$A233,СВЦЭМ!$B$33:$B$776,I$226)+'СЕТ СН'!$F$15</f>
        <v>178.04295393000001</v>
      </c>
      <c r="J233" s="36">
        <f>SUMIFS(СВЦЭМ!$F$33:$F$776,СВЦЭМ!$A$33:$A$776,$A233,СВЦЭМ!$B$33:$B$776,J$226)+'СЕТ СН'!$F$15</f>
        <v>170.48867799999999</v>
      </c>
      <c r="K233" s="36">
        <f>SUMIFS(СВЦЭМ!$F$33:$F$776,СВЦЭМ!$A$33:$A$776,$A233,СВЦЭМ!$B$33:$B$776,K$226)+'СЕТ СН'!$F$15</f>
        <v>165.72761123999999</v>
      </c>
      <c r="L233" s="36">
        <f>SUMIFS(СВЦЭМ!$F$33:$F$776,СВЦЭМ!$A$33:$A$776,$A233,СВЦЭМ!$B$33:$B$776,L$226)+'СЕТ СН'!$F$15</f>
        <v>160.17192269</v>
      </c>
      <c r="M233" s="36">
        <f>SUMIFS(СВЦЭМ!$F$33:$F$776,СВЦЭМ!$A$33:$A$776,$A233,СВЦЭМ!$B$33:$B$776,M$226)+'СЕТ СН'!$F$15</f>
        <v>152.55905867000001</v>
      </c>
      <c r="N233" s="36">
        <f>SUMIFS(СВЦЭМ!$F$33:$F$776,СВЦЭМ!$A$33:$A$776,$A233,СВЦЭМ!$B$33:$B$776,N$226)+'СЕТ СН'!$F$15</f>
        <v>149.41120916</v>
      </c>
      <c r="O233" s="36">
        <f>SUMIFS(СВЦЭМ!$F$33:$F$776,СВЦЭМ!$A$33:$A$776,$A233,СВЦЭМ!$B$33:$B$776,O$226)+'СЕТ СН'!$F$15</f>
        <v>152.00943938</v>
      </c>
      <c r="P233" s="36">
        <f>SUMIFS(СВЦЭМ!$F$33:$F$776,СВЦЭМ!$A$33:$A$776,$A233,СВЦЭМ!$B$33:$B$776,P$226)+'СЕТ СН'!$F$15</f>
        <v>152.08213904999999</v>
      </c>
      <c r="Q233" s="36">
        <f>SUMIFS(СВЦЭМ!$F$33:$F$776,СВЦЭМ!$A$33:$A$776,$A233,СВЦЭМ!$B$33:$B$776,Q$226)+'СЕТ СН'!$F$15</f>
        <v>150.68504949999999</v>
      </c>
      <c r="R233" s="36">
        <f>SUMIFS(СВЦЭМ!$F$33:$F$776,СВЦЭМ!$A$33:$A$776,$A233,СВЦЭМ!$B$33:$B$776,R$226)+'СЕТ СН'!$F$15</f>
        <v>148.32730921999999</v>
      </c>
      <c r="S233" s="36">
        <f>SUMIFS(СВЦЭМ!$F$33:$F$776,СВЦЭМ!$A$33:$A$776,$A233,СВЦЭМ!$B$33:$B$776,S$226)+'СЕТ СН'!$F$15</f>
        <v>147.58800128999999</v>
      </c>
      <c r="T233" s="36">
        <f>SUMIFS(СВЦЭМ!$F$33:$F$776,СВЦЭМ!$A$33:$A$776,$A233,СВЦЭМ!$B$33:$B$776,T$226)+'СЕТ СН'!$F$15</f>
        <v>143.35403954</v>
      </c>
      <c r="U233" s="36">
        <f>SUMIFS(СВЦЭМ!$F$33:$F$776,СВЦЭМ!$A$33:$A$776,$A233,СВЦЭМ!$B$33:$B$776,U$226)+'СЕТ СН'!$F$15</f>
        <v>144.41078671</v>
      </c>
      <c r="V233" s="36">
        <f>SUMIFS(СВЦЭМ!$F$33:$F$776,СВЦЭМ!$A$33:$A$776,$A233,СВЦЭМ!$B$33:$B$776,V$226)+'СЕТ СН'!$F$15</f>
        <v>146.97672284000001</v>
      </c>
      <c r="W233" s="36">
        <f>SUMIFS(СВЦЭМ!$F$33:$F$776,СВЦЭМ!$A$33:$A$776,$A233,СВЦЭМ!$B$33:$B$776,W$226)+'СЕТ СН'!$F$15</f>
        <v>148.50251066000001</v>
      </c>
      <c r="X233" s="36">
        <f>SUMIFS(СВЦЭМ!$F$33:$F$776,СВЦЭМ!$A$33:$A$776,$A233,СВЦЭМ!$B$33:$B$776,X$226)+'СЕТ СН'!$F$15</f>
        <v>150.48213774000001</v>
      </c>
      <c r="Y233" s="36">
        <f>SUMIFS(СВЦЭМ!$F$33:$F$776,СВЦЭМ!$A$33:$A$776,$A233,СВЦЭМ!$B$33:$B$776,Y$226)+'СЕТ СН'!$F$15</f>
        <v>156.58266061</v>
      </c>
    </row>
    <row r="234" spans="1:27" ht="15.75" x14ac:dyDescent="0.2">
      <c r="A234" s="35">
        <f t="shared" si="6"/>
        <v>44143</v>
      </c>
      <c r="B234" s="36">
        <f>SUMIFS(СВЦЭМ!$F$33:$F$776,СВЦЭМ!$A$33:$A$776,$A234,СВЦЭМ!$B$33:$B$776,B$226)+'СЕТ СН'!$F$15</f>
        <v>165.77438136000001</v>
      </c>
      <c r="C234" s="36">
        <f>SUMIFS(СВЦЭМ!$F$33:$F$776,СВЦЭМ!$A$33:$A$776,$A234,СВЦЭМ!$B$33:$B$776,C$226)+'СЕТ СН'!$F$15</f>
        <v>182.25927381</v>
      </c>
      <c r="D234" s="36">
        <f>SUMIFS(СВЦЭМ!$F$33:$F$776,СВЦЭМ!$A$33:$A$776,$A234,СВЦЭМ!$B$33:$B$776,D$226)+'СЕТ СН'!$F$15</f>
        <v>195.18211688</v>
      </c>
      <c r="E234" s="36">
        <f>SUMIFS(СВЦЭМ!$F$33:$F$776,СВЦЭМ!$A$33:$A$776,$A234,СВЦЭМ!$B$33:$B$776,E$226)+'СЕТ СН'!$F$15</f>
        <v>197.84593077</v>
      </c>
      <c r="F234" s="36">
        <f>SUMIFS(СВЦЭМ!$F$33:$F$776,СВЦЭМ!$A$33:$A$776,$A234,СВЦЭМ!$B$33:$B$776,F$226)+'СЕТ СН'!$F$15</f>
        <v>196.85922072</v>
      </c>
      <c r="G234" s="36">
        <f>SUMIFS(СВЦЭМ!$F$33:$F$776,СВЦЭМ!$A$33:$A$776,$A234,СВЦЭМ!$B$33:$B$776,G$226)+'СЕТ СН'!$F$15</f>
        <v>196.67593661999999</v>
      </c>
      <c r="H234" s="36">
        <f>SUMIFS(СВЦЭМ!$F$33:$F$776,СВЦЭМ!$A$33:$A$776,$A234,СВЦЭМ!$B$33:$B$776,H$226)+'СЕТ СН'!$F$15</f>
        <v>193.37245532</v>
      </c>
      <c r="I234" s="36">
        <f>SUMIFS(СВЦЭМ!$F$33:$F$776,СВЦЭМ!$A$33:$A$776,$A234,СВЦЭМ!$B$33:$B$776,I$226)+'СЕТ СН'!$F$15</f>
        <v>187.03977889999999</v>
      </c>
      <c r="J234" s="36">
        <f>SUMIFS(СВЦЭМ!$F$33:$F$776,СВЦЭМ!$A$33:$A$776,$A234,СВЦЭМ!$B$33:$B$776,J$226)+'СЕТ СН'!$F$15</f>
        <v>178.83870124000001</v>
      </c>
      <c r="K234" s="36">
        <f>SUMIFS(СВЦЭМ!$F$33:$F$776,СВЦЭМ!$A$33:$A$776,$A234,СВЦЭМ!$B$33:$B$776,K$226)+'СЕТ СН'!$F$15</f>
        <v>171.27206781999999</v>
      </c>
      <c r="L234" s="36">
        <f>SUMIFS(СВЦЭМ!$F$33:$F$776,СВЦЭМ!$A$33:$A$776,$A234,СВЦЭМ!$B$33:$B$776,L$226)+'СЕТ СН'!$F$15</f>
        <v>161.84797305999999</v>
      </c>
      <c r="M234" s="36">
        <f>SUMIFS(СВЦЭМ!$F$33:$F$776,СВЦЭМ!$A$33:$A$776,$A234,СВЦЭМ!$B$33:$B$776,M$226)+'СЕТ СН'!$F$15</f>
        <v>155.14859952</v>
      </c>
      <c r="N234" s="36">
        <f>SUMIFS(СВЦЭМ!$F$33:$F$776,СВЦЭМ!$A$33:$A$776,$A234,СВЦЭМ!$B$33:$B$776,N$226)+'СЕТ СН'!$F$15</f>
        <v>153.90896236</v>
      </c>
      <c r="O234" s="36">
        <f>SUMIFS(СВЦЭМ!$F$33:$F$776,СВЦЭМ!$A$33:$A$776,$A234,СВЦЭМ!$B$33:$B$776,O$226)+'СЕТ СН'!$F$15</f>
        <v>155.32529883999999</v>
      </c>
      <c r="P234" s="36">
        <f>SUMIFS(СВЦЭМ!$F$33:$F$776,СВЦЭМ!$A$33:$A$776,$A234,СВЦЭМ!$B$33:$B$776,P$226)+'СЕТ СН'!$F$15</f>
        <v>156.48074840000001</v>
      </c>
      <c r="Q234" s="36">
        <f>SUMIFS(СВЦЭМ!$F$33:$F$776,СВЦЭМ!$A$33:$A$776,$A234,СВЦЭМ!$B$33:$B$776,Q$226)+'СЕТ СН'!$F$15</f>
        <v>157.97046906</v>
      </c>
      <c r="R234" s="36">
        <f>SUMIFS(СВЦЭМ!$F$33:$F$776,СВЦЭМ!$A$33:$A$776,$A234,СВЦЭМ!$B$33:$B$776,R$226)+'СЕТ СН'!$F$15</f>
        <v>155.88241922</v>
      </c>
      <c r="S234" s="36">
        <f>SUMIFS(СВЦЭМ!$F$33:$F$776,СВЦЭМ!$A$33:$A$776,$A234,СВЦЭМ!$B$33:$B$776,S$226)+'СЕТ СН'!$F$15</f>
        <v>151.51744124000001</v>
      </c>
      <c r="T234" s="36">
        <f>SUMIFS(СВЦЭМ!$F$33:$F$776,СВЦЭМ!$A$33:$A$776,$A234,СВЦЭМ!$B$33:$B$776,T$226)+'СЕТ СН'!$F$15</f>
        <v>148.73008317</v>
      </c>
      <c r="U234" s="36">
        <f>SUMIFS(СВЦЭМ!$F$33:$F$776,СВЦЭМ!$A$33:$A$776,$A234,СВЦЭМ!$B$33:$B$776,U$226)+'СЕТ СН'!$F$15</f>
        <v>147.80956277000001</v>
      </c>
      <c r="V234" s="36">
        <f>SUMIFS(СВЦЭМ!$F$33:$F$776,СВЦЭМ!$A$33:$A$776,$A234,СВЦЭМ!$B$33:$B$776,V$226)+'СЕТ СН'!$F$15</f>
        <v>151.10379938</v>
      </c>
      <c r="W234" s="36">
        <f>SUMIFS(СВЦЭМ!$F$33:$F$776,СВЦЭМ!$A$33:$A$776,$A234,СВЦЭМ!$B$33:$B$776,W$226)+'СЕТ СН'!$F$15</f>
        <v>154.12440149</v>
      </c>
      <c r="X234" s="36">
        <f>SUMIFS(СВЦЭМ!$F$33:$F$776,СВЦЭМ!$A$33:$A$776,$A234,СВЦЭМ!$B$33:$B$776,X$226)+'СЕТ СН'!$F$15</f>
        <v>155.56213973000001</v>
      </c>
      <c r="Y234" s="36">
        <f>SUMIFS(СВЦЭМ!$F$33:$F$776,СВЦЭМ!$A$33:$A$776,$A234,СВЦЭМ!$B$33:$B$776,Y$226)+'СЕТ СН'!$F$15</f>
        <v>156.87502603999999</v>
      </c>
    </row>
    <row r="235" spans="1:27" ht="15.75" x14ac:dyDescent="0.2">
      <c r="A235" s="35">
        <f t="shared" si="6"/>
        <v>44144</v>
      </c>
      <c r="B235" s="36">
        <f>SUMIFS(СВЦЭМ!$F$33:$F$776,СВЦЭМ!$A$33:$A$776,$A235,СВЦЭМ!$B$33:$B$776,B$226)+'СЕТ СН'!$F$15</f>
        <v>152.09056373999999</v>
      </c>
      <c r="C235" s="36">
        <f>SUMIFS(СВЦЭМ!$F$33:$F$776,СВЦЭМ!$A$33:$A$776,$A235,СВЦЭМ!$B$33:$B$776,C$226)+'СЕТ СН'!$F$15</f>
        <v>155.80491301000001</v>
      </c>
      <c r="D235" s="36">
        <f>SUMIFS(СВЦЭМ!$F$33:$F$776,СВЦЭМ!$A$33:$A$776,$A235,СВЦЭМ!$B$33:$B$776,D$226)+'СЕТ СН'!$F$15</f>
        <v>169.60084248000001</v>
      </c>
      <c r="E235" s="36">
        <f>SUMIFS(СВЦЭМ!$F$33:$F$776,СВЦЭМ!$A$33:$A$776,$A235,СВЦЭМ!$B$33:$B$776,E$226)+'СЕТ СН'!$F$15</f>
        <v>171.13210814000001</v>
      </c>
      <c r="F235" s="36">
        <f>SUMIFS(СВЦЭМ!$F$33:$F$776,СВЦЭМ!$A$33:$A$776,$A235,СВЦЭМ!$B$33:$B$776,F$226)+'СЕТ СН'!$F$15</f>
        <v>170.24247084999999</v>
      </c>
      <c r="G235" s="36">
        <f>SUMIFS(СВЦЭМ!$F$33:$F$776,СВЦЭМ!$A$33:$A$776,$A235,СВЦЭМ!$B$33:$B$776,G$226)+'СЕТ СН'!$F$15</f>
        <v>173.60344018000001</v>
      </c>
      <c r="H235" s="36">
        <f>SUMIFS(СВЦЭМ!$F$33:$F$776,СВЦЭМ!$A$33:$A$776,$A235,СВЦЭМ!$B$33:$B$776,H$226)+'СЕТ СН'!$F$15</f>
        <v>180.05677545</v>
      </c>
      <c r="I235" s="36">
        <f>SUMIFS(СВЦЭМ!$F$33:$F$776,СВЦЭМ!$A$33:$A$776,$A235,СВЦЭМ!$B$33:$B$776,I$226)+'СЕТ СН'!$F$15</f>
        <v>184.99853923000001</v>
      </c>
      <c r="J235" s="36">
        <f>SUMIFS(СВЦЭМ!$F$33:$F$776,СВЦЭМ!$A$33:$A$776,$A235,СВЦЭМ!$B$33:$B$776,J$226)+'СЕТ СН'!$F$15</f>
        <v>182.39173145999999</v>
      </c>
      <c r="K235" s="36">
        <f>SUMIFS(СВЦЭМ!$F$33:$F$776,СВЦЭМ!$A$33:$A$776,$A235,СВЦЭМ!$B$33:$B$776,K$226)+'СЕТ СН'!$F$15</f>
        <v>181.62814129</v>
      </c>
      <c r="L235" s="36">
        <f>SUMIFS(СВЦЭМ!$F$33:$F$776,СВЦЭМ!$A$33:$A$776,$A235,СВЦЭМ!$B$33:$B$776,L$226)+'СЕТ СН'!$F$15</f>
        <v>173.60727926999999</v>
      </c>
      <c r="M235" s="36">
        <f>SUMIFS(СВЦЭМ!$F$33:$F$776,СВЦЭМ!$A$33:$A$776,$A235,СВЦЭМ!$B$33:$B$776,M$226)+'СЕТ СН'!$F$15</f>
        <v>166.5287605</v>
      </c>
      <c r="N235" s="36">
        <f>SUMIFS(СВЦЭМ!$F$33:$F$776,СВЦЭМ!$A$33:$A$776,$A235,СВЦЭМ!$B$33:$B$776,N$226)+'СЕТ СН'!$F$15</f>
        <v>165.73390014</v>
      </c>
      <c r="O235" s="36">
        <f>SUMIFS(СВЦЭМ!$F$33:$F$776,СВЦЭМ!$A$33:$A$776,$A235,СВЦЭМ!$B$33:$B$776,O$226)+'СЕТ СН'!$F$15</f>
        <v>167.92316789</v>
      </c>
      <c r="P235" s="36">
        <f>SUMIFS(СВЦЭМ!$F$33:$F$776,СВЦЭМ!$A$33:$A$776,$A235,СВЦЭМ!$B$33:$B$776,P$226)+'СЕТ СН'!$F$15</f>
        <v>168.01996614999999</v>
      </c>
      <c r="Q235" s="36">
        <f>SUMIFS(СВЦЭМ!$F$33:$F$776,СВЦЭМ!$A$33:$A$776,$A235,СВЦЭМ!$B$33:$B$776,Q$226)+'СЕТ СН'!$F$15</f>
        <v>167.92329906000001</v>
      </c>
      <c r="R235" s="36">
        <f>SUMIFS(СВЦЭМ!$F$33:$F$776,СВЦЭМ!$A$33:$A$776,$A235,СВЦЭМ!$B$33:$B$776,R$226)+'СЕТ СН'!$F$15</f>
        <v>166.61207325000001</v>
      </c>
      <c r="S235" s="36">
        <f>SUMIFS(СВЦЭМ!$F$33:$F$776,СВЦЭМ!$A$33:$A$776,$A235,СВЦЭМ!$B$33:$B$776,S$226)+'СЕТ СН'!$F$15</f>
        <v>166.32671366</v>
      </c>
      <c r="T235" s="36">
        <f>SUMIFS(СВЦЭМ!$F$33:$F$776,СВЦЭМ!$A$33:$A$776,$A235,СВЦЭМ!$B$33:$B$776,T$226)+'СЕТ СН'!$F$15</f>
        <v>163.82764211</v>
      </c>
      <c r="U235" s="36">
        <f>SUMIFS(СВЦЭМ!$F$33:$F$776,СВЦЭМ!$A$33:$A$776,$A235,СВЦЭМ!$B$33:$B$776,U$226)+'СЕТ СН'!$F$15</f>
        <v>162.21927448</v>
      </c>
      <c r="V235" s="36">
        <f>SUMIFS(СВЦЭМ!$F$33:$F$776,СВЦЭМ!$A$33:$A$776,$A235,СВЦЭМ!$B$33:$B$776,V$226)+'СЕТ СН'!$F$15</f>
        <v>161.54635232999999</v>
      </c>
      <c r="W235" s="36">
        <f>SUMIFS(СВЦЭМ!$F$33:$F$776,СВЦЭМ!$A$33:$A$776,$A235,СВЦЭМ!$B$33:$B$776,W$226)+'СЕТ СН'!$F$15</f>
        <v>164.83549385000001</v>
      </c>
      <c r="X235" s="36">
        <f>SUMIFS(СВЦЭМ!$F$33:$F$776,СВЦЭМ!$A$33:$A$776,$A235,СВЦЭМ!$B$33:$B$776,X$226)+'СЕТ СН'!$F$15</f>
        <v>171.1555563</v>
      </c>
      <c r="Y235" s="36">
        <f>SUMIFS(СВЦЭМ!$F$33:$F$776,СВЦЭМ!$A$33:$A$776,$A235,СВЦЭМ!$B$33:$B$776,Y$226)+'СЕТ СН'!$F$15</f>
        <v>176.8241567</v>
      </c>
    </row>
    <row r="236" spans="1:27" ht="15.75" x14ac:dyDescent="0.2">
      <c r="A236" s="35">
        <f t="shared" si="6"/>
        <v>44145</v>
      </c>
      <c r="B236" s="36">
        <f>SUMIFS(СВЦЭМ!$F$33:$F$776,СВЦЭМ!$A$33:$A$776,$A236,СВЦЭМ!$B$33:$B$776,B$226)+'СЕТ СН'!$F$15</f>
        <v>159.78986549999999</v>
      </c>
      <c r="C236" s="36">
        <f>SUMIFS(СВЦЭМ!$F$33:$F$776,СВЦЭМ!$A$33:$A$776,$A236,СВЦЭМ!$B$33:$B$776,C$226)+'СЕТ СН'!$F$15</f>
        <v>178.67509971000001</v>
      </c>
      <c r="D236" s="36">
        <f>SUMIFS(СВЦЭМ!$F$33:$F$776,СВЦЭМ!$A$33:$A$776,$A236,СВЦЭМ!$B$33:$B$776,D$226)+'СЕТ СН'!$F$15</f>
        <v>185.85166533</v>
      </c>
      <c r="E236" s="36">
        <f>SUMIFS(СВЦЭМ!$F$33:$F$776,СВЦЭМ!$A$33:$A$776,$A236,СВЦЭМ!$B$33:$B$776,E$226)+'СЕТ СН'!$F$15</f>
        <v>186.48870858000001</v>
      </c>
      <c r="F236" s="36">
        <f>SUMIFS(СВЦЭМ!$F$33:$F$776,СВЦЭМ!$A$33:$A$776,$A236,СВЦЭМ!$B$33:$B$776,F$226)+'СЕТ СН'!$F$15</f>
        <v>187.01934921</v>
      </c>
      <c r="G236" s="36">
        <f>SUMIFS(СВЦЭМ!$F$33:$F$776,СВЦЭМ!$A$33:$A$776,$A236,СВЦЭМ!$B$33:$B$776,G$226)+'СЕТ СН'!$F$15</f>
        <v>187.82723432</v>
      </c>
      <c r="H236" s="36">
        <f>SUMIFS(СВЦЭМ!$F$33:$F$776,СВЦЭМ!$A$33:$A$776,$A236,СВЦЭМ!$B$33:$B$776,H$226)+'СЕТ СН'!$F$15</f>
        <v>182.69304127000001</v>
      </c>
      <c r="I236" s="36">
        <f>SUMIFS(СВЦЭМ!$F$33:$F$776,СВЦЭМ!$A$33:$A$776,$A236,СВЦЭМ!$B$33:$B$776,I$226)+'СЕТ СН'!$F$15</f>
        <v>173.68262490000001</v>
      </c>
      <c r="J236" s="36">
        <f>SUMIFS(СВЦЭМ!$F$33:$F$776,СВЦЭМ!$A$33:$A$776,$A236,СВЦЭМ!$B$33:$B$776,J$226)+'СЕТ СН'!$F$15</f>
        <v>170.49157582999999</v>
      </c>
      <c r="K236" s="36">
        <f>SUMIFS(СВЦЭМ!$F$33:$F$776,СВЦЭМ!$A$33:$A$776,$A236,СВЦЭМ!$B$33:$B$776,K$226)+'СЕТ СН'!$F$15</f>
        <v>171.20402541000001</v>
      </c>
      <c r="L236" s="36">
        <f>SUMIFS(СВЦЭМ!$F$33:$F$776,СВЦЭМ!$A$33:$A$776,$A236,СВЦЭМ!$B$33:$B$776,L$226)+'СЕТ СН'!$F$15</f>
        <v>164.18013446</v>
      </c>
      <c r="M236" s="36">
        <f>SUMIFS(СВЦЭМ!$F$33:$F$776,СВЦЭМ!$A$33:$A$776,$A236,СВЦЭМ!$B$33:$B$776,M$226)+'СЕТ СН'!$F$15</f>
        <v>156.53035324999999</v>
      </c>
      <c r="N236" s="36">
        <f>SUMIFS(СВЦЭМ!$F$33:$F$776,СВЦЭМ!$A$33:$A$776,$A236,СВЦЭМ!$B$33:$B$776,N$226)+'СЕТ СН'!$F$15</f>
        <v>155.37070495</v>
      </c>
      <c r="O236" s="36">
        <f>SUMIFS(СВЦЭМ!$F$33:$F$776,СВЦЭМ!$A$33:$A$776,$A236,СВЦЭМ!$B$33:$B$776,O$226)+'СЕТ СН'!$F$15</f>
        <v>156.62296203</v>
      </c>
      <c r="P236" s="36">
        <f>SUMIFS(СВЦЭМ!$F$33:$F$776,СВЦЭМ!$A$33:$A$776,$A236,СВЦЭМ!$B$33:$B$776,P$226)+'СЕТ СН'!$F$15</f>
        <v>156.69275377</v>
      </c>
      <c r="Q236" s="36">
        <f>SUMIFS(СВЦЭМ!$F$33:$F$776,СВЦЭМ!$A$33:$A$776,$A236,СВЦЭМ!$B$33:$B$776,Q$226)+'СЕТ СН'!$F$15</f>
        <v>156.68926506</v>
      </c>
      <c r="R236" s="36">
        <f>SUMIFS(СВЦЭМ!$F$33:$F$776,СВЦЭМ!$A$33:$A$776,$A236,СВЦЭМ!$B$33:$B$776,R$226)+'СЕТ СН'!$F$15</f>
        <v>155.26780251</v>
      </c>
      <c r="S236" s="36">
        <f>SUMIFS(СВЦЭМ!$F$33:$F$776,СВЦЭМ!$A$33:$A$776,$A236,СВЦЭМ!$B$33:$B$776,S$226)+'СЕТ СН'!$F$15</f>
        <v>153.13391283000001</v>
      </c>
      <c r="T236" s="36">
        <f>SUMIFS(СВЦЭМ!$F$33:$F$776,СВЦЭМ!$A$33:$A$776,$A236,СВЦЭМ!$B$33:$B$776,T$226)+'СЕТ СН'!$F$15</f>
        <v>155.61217468000001</v>
      </c>
      <c r="U236" s="36">
        <f>SUMIFS(СВЦЭМ!$F$33:$F$776,СВЦЭМ!$A$33:$A$776,$A236,СВЦЭМ!$B$33:$B$776,U$226)+'СЕТ СН'!$F$15</f>
        <v>157.10105239999999</v>
      </c>
      <c r="V236" s="36">
        <f>SUMIFS(СВЦЭМ!$F$33:$F$776,СВЦЭМ!$A$33:$A$776,$A236,СВЦЭМ!$B$33:$B$776,V$226)+'СЕТ СН'!$F$15</f>
        <v>155.57152683000001</v>
      </c>
      <c r="W236" s="36">
        <f>SUMIFS(СВЦЭМ!$F$33:$F$776,СВЦЭМ!$A$33:$A$776,$A236,СВЦЭМ!$B$33:$B$776,W$226)+'СЕТ СН'!$F$15</f>
        <v>153.48216084000001</v>
      </c>
      <c r="X236" s="36">
        <f>SUMIFS(СВЦЭМ!$F$33:$F$776,СВЦЭМ!$A$33:$A$776,$A236,СВЦЭМ!$B$33:$B$776,X$226)+'СЕТ СН'!$F$15</f>
        <v>153.63840879</v>
      </c>
      <c r="Y236" s="36">
        <f>SUMIFS(СВЦЭМ!$F$33:$F$776,СВЦЭМ!$A$33:$A$776,$A236,СВЦЭМ!$B$33:$B$776,Y$226)+'СЕТ СН'!$F$15</f>
        <v>170.38148613999999</v>
      </c>
    </row>
    <row r="237" spans="1:27" ht="15.75" x14ac:dyDescent="0.2">
      <c r="A237" s="35">
        <f t="shared" si="6"/>
        <v>44146</v>
      </c>
      <c r="B237" s="36">
        <f>SUMIFS(СВЦЭМ!$F$33:$F$776,СВЦЭМ!$A$33:$A$776,$A237,СВЦЭМ!$B$33:$B$776,B$226)+'СЕТ СН'!$F$15</f>
        <v>169.41534325999999</v>
      </c>
      <c r="C237" s="36">
        <f>SUMIFS(СВЦЭМ!$F$33:$F$776,СВЦЭМ!$A$33:$A$776,$A237,СВЦЭМ!$B$33:$B$776,C$226)+'СЕТ СН'!$F$15</f>
        <v>180.43376774999999</v>
      </c>
      <c r="D237" s="36">
        <f>SUMIFS(СВЦЭМ!$F$33:$F$776,СВЦЭМ!$A$33:$A$776,$A237,СВЦЭМ!$B$33:$B$776,D$226)+'СЕТ СН'!$F$15</f>
        <v>192.96483649999999</v>
      </c>
      <c r="E237" s="36">
        <f>SUMIFS(СВЦЭМ!$F$33:$F$776,СВЦЭМ!$A$33:$A$776,$A237,СВЦЭМ!$B$33:$B$776,E$226)+'СЕТ СН'!$F$15</f>
        <v>196.69064846000001</v>
      </c>
      <c r="F237" s="36">
        <f>SUMIFS(СВЦЭМ!$F$33:$F$776,СВЦЭМ!$A$33:$A$776,$A237,СВЦЭМ!$B$33:$B$776,F$226)+'СЕТ СН'!$F$15</f>
        <v>197.39882804000001</v>
      </c>
      <c r="G237" s="36">
        <f>SUMIFS(СВЦЭМ!$F$33:$F$776,СВЦЭМ!$A$33:$A$776,$A237,СВЦЭМ!$B$33:$B$776,G$226)+'СЕТ СН'!$F$15</f>
        <v>194.04757495000001</v>
      </c>
      <c r="H237" s="36">
        <f>SUMIFS(СВЦЭМ!$F$33:$F$776,СВЦЭМ!$A$33:$A$776,$A237,СВЦЭМ!$B$33:$B$776,H$226)+'СЕТ СН'!$F$15</f>
        <v>185.90319001</v>
      </c>
      <c r="I237" s="36">
        <f>SUMIFS(СВЦЭМ!$F$33:$F$776,СВЦЭМ!$A$33:$A$776,$A237,СВЦЭМ!$B$33:$B$776,I$226)+'СЕТ СН'!$F$15</f>
        <v>178.11231101999999</v>
      </c>
      <c r="J237" s="36">
        <f>SUMIFS(СВЦЭМ!$F$33:$F$776,СВЦЭМ!$A$33:$A$776,$A237,СВЦЭМ!$B$33:$B$776,J$226)+'СЕТ СН'!$F$15</f>
        <v>173.94040379</v>
      </c>
      <c r="K237" s="36">
        <f>SUMIFS(СВЦЭМ!$F$33:$F$776,СВЦЭМ!$A$33:$A$776,$A237,СВЦЭМ!$B$33:$B$776,K$226)+'СЕТ СН'!$F$15</f>
        <v>171.60116841000001</v>
      </c>
      <c r="L237" s="36">
        <f>SUMIFS(СВЦЭМ!$F$33:$F$776,СВЦЭМ!$A$33:$A$776,$A237,СВЦЭМ!$B$33:$B$776,L$226)+'СЕТ СН'!$F$15</f>
        <v>166.70877368999999</v>
      </c>
      <c r="M237" s="36">
        <f>SUMIFS(СВЦЭМ!$F$33:$F$776,СВЦЭМ!$A$33:$A$776,$A237,СВЦЭМ!$B$33:$B$776,M$226)+'СЕТ СН'!$F$15</f>
        <v>161.27631851999999</v>
      </c>
      <c r="N237" s="36">
        <f>SUMIFS(СВЦЭМ!$F$33:$F$776,СВЦЭМ!$A$33:$A$776,$A237,СВЦЭМ!$B$33:$B$776,N$226)+'СЕТ СН'!$F$15</f>
        <v>158.13614719</v>
      </c>
      <c r="O237" s="36">
        <f>SUMIFS(СВЦЭМ!$F$33:$F$776,СВЦЭМ!$A$33:$A$776,$A237,СВЦЭМ!$B$33:$B$776,O$226)+'СЕТ СН'!$F$15</f>
        <v>159.16813406</v>
      </c>
      <c r="P237" s="36">
        <f>SUMIFS(СВЦЭМ!$F$33:$F$776,СВЦЭМ!$A$33:$A$776,$A237,СВЦЭМ!$B$33:$B$776,P$226)+'СЕТ СН'!$F$15</f>
        <v>160.11320380000001</v>
      </c>
      <c r="Q237" s="36">
        <f>SUMIFS(СВЦЭМ!$F$33:$F$776,СВЦЭМ!$A$33:$A$776,$A237,СВЦЭМ!$B$33:$B$776,Q$226)+'СЕТ СН'!$F$15</f>
        <v>160.29563331</v>
      </c>
      <c r="R237" s="36">
        <f>SUMIFS(СВЦЭМ!$F$33:$F$776,СВЦЭМ!$A$33:$A$776,$A237,СВЦЭМ!$B$33:$B$776,R$226)+'СЕТ СН'!$F$15</f>
        <v>159.93621067999999</v>
      </c>
      <c r="S237" s="36">
        <f>SUMIFS(СВЦЭМ!$F$33:$F$776,СВЦЭМ!$A$33:$A$776,$A237,СВЦЭМ!$B$33:$B$776,S$226)+'СЕТ СН'!$F$15</f>
        <v>158.92739509</v>
      </c>
      <c r="T237" s="36">
        <f>SUMIFS(СВЦЭМ!$F$33:$F$776,СВЦЭМ!$A$33:$A$776,$A237,СВЦЭМ!$B$33:$B$776,T$226)+'СЕТ СН'!$F$15</f>
        <v>162.78314474999999</v>
      </c>
      <c r="U237" s="36">
        <f>SUMIFS(СВЦЭМ!$F$33:$F$776,СВЦЭМ!$A$33:$A$776,$A237,СВЦЭМ!$B$33:$B$776,U$226)+'СЕТ СН'!$F$15</f>
        <v>161.89281342000001</v>
      </c>
      <c r="V237" s="36">
        <f>SUMIFS(СВЦЭМ!$F$33:$F$776,СВЦЭМ!$A$33:$A$776,$A237,СВЦЭМ!$B$33:$B$776,V$226)+'СЕТ СН'!$F$15</f>
        <v>159.65452524</v>
      </c>
      <c r="W237" s="36">
        <f>SUMIFS(СВЦЭМ!$F$33:$F$776,СВЦЭМ!$A$33:$A$776,$A237,СВЦЭМ!$B$33:$B$776,W$226)+'СЕТ СН'!$F$15</f>
        <v>158.40884561999999</v>
      </c>
      <c r="X237" s="36">
        <f>SUMIFS(СВЦЭМ!$F$33:$F$776,СВЦЭМ!$A$33:$A$776,$A237,СВЦЭМ!$B$33:$B$776,X$226)+'СЕТ СН'!$F$15</f>
        <v>158.63553243999999</v>
      </c>
      <c r="Y237" s="36">
        <f>SUMIFS(СВЦЭМ!$F$33:$F$776,СВЦЭМ!$A$33:$A$776,$A237,СВЦЭМ!$B$33:$B$776,Y$226)+'СЕТ СН'!$F$15</f>
        <v>162.42292591</v>
      </c>
    </row>
    <row r="238" spans="1:27" ht="15.75" x14ac:dyDescent="0.2">
      <c r="A238" s="35">
        <f t="shared" si="6"/>
        <v>44147</v>
      </c>
      <c r="B238" s="36">
        <f>SUMIFS(СВЦЭМ!$F$33:$F$776,СВЦЭМ!$A$33:$A$776,$A238,СВЦЭМ!$B$33:$B$776,B$226)+'СЕТ СН'!$F$15</f>
        <v>162.05944235000001</v>
      </c>
      <c r="C238" s="36">
        <f>SUMIFS(СВЦЭМ!$F$33:$F$776,СВЦЭМ!$A$33:$A$776,$A238,СВЦЭМ!$B$33:$B$776,C$226)+'СЕТ СН'!$F$15</f>
        <v>178.18448999</v>
      </c>
      <c r="D238" s="36">
        <f>SUMIFS(СВЦЭМ!$F$33:$F$776,СВЦЭМ!$A$33:$A$776,$A238,СВЦЭМ!$B$33:$B$776,D$226)+'СЕТ СН'!$F$15</f>
        <v>186.75814181999999</v>
      </c>
      <c r="E238" s="36">
        <f>SUMIFS(СВЦЭМ!$F$33:$F$776,СВЦЭМ!$A$33:$A$776,$A238,СВЦЭМ!$B$33:$B$776,E$226)+'СЕТ СН'!$F$15</f>
        <v>189.72626898999999</v>
      </c>
      <c r="F238" s="36">
        <f>SUMIFS(СВЦЭМ!$F$33:$F$776,СВЦЭМ!$A$33:$A$776,$A238,СВЦЭМ!$B$33:$B$776,F$226)+'СЕТ СН'!$F$15</f>
        <v>190.31381893</v>
      </c>
      <c r="G238" s="36">
        <f>SUMIFS(СВЦЭМ!$F$33:$F$776,СВЦЭМ!$A$33:$A$776,$A238,СВЦЭМ!$B$33:$B$776,G$226)+'СЕТ СН'!$F$15</f>
        <v>189.16650419000001</v>
      </c>
      <c r="H238" s="36">
        <f>SUMIFS(СВЦЭМ!$F$33:$F$776,СВЦЭМ!$A$33:$A$776,$A238,СВЦЭМ!$B$33:$B$776,H$226)+'СЕТ СН'!$F$15</f>
        <v>183.98358995000001</v>
      </c>
      <c r="I238" s="36">
        <f>SUMIFS(СВЦЭМ!$F$33:$F$776,СВЦЭМ!$A$33:$A$776,$A238,СВЦЭМ!$B$33:$B$776,I$226)+'СЕТ СН'!$F$15</f>
        <v>176.89957820999999</v>
      </c>
      <c r="J238" s="36">
        <f>SUMIFS(СВЦЭМ!$F$33:$F$776,СВЦЭМ!$A$33:$A$776,$A238,СВЦЭМ!$B$33:$B$776,J$226)+'СЕТ СН'!$F$15</f>
        <v>176.86658184999999</v>
      </c>
      <c r="K238" s="36">
        <f>SUMIFS(СВЦЭМ!$F$33:$F$776,СВЦЭМ!$A$33:$A$776,$A238,СВЦЭМ!$B$33:$B$776,K$226)+'СЕТ СН'!$F$15</f>
        <v>175.1247802</v>
      </c>
      <c r="L238" s="36">
        <f>SUMIFS(СВЦЭМ!$F$33:$F$776,СВЦЭМ!$A$33:$A$776,$A238,СВЦЭМ!$B$33:$B$776,L$226)+'СЕТ СН'!$F$15</f>
        <v>167.33308636999999</v>
      </c>
      <c r="M238" s="36">
        <f>SUMIFS(СВЦЭМ!$F$33:$F$776,СВЦЭМ!$A$33:$A$776,$A238,СВЦЭМ!$B$33:$B$776,M$226)+'СЕТ СН'!$F$15</f>
        <v>161.32507720000001</v>
      </c>
      <c r="N238" s="36">
        <f>SUMIFS(СВЦЭМ!$F$33:$F$776,СВЦЭМ!$A$33:$A$776,$A238,СВЦЭМ!$B$33:$B$776,N$226)+'СЕТ СН'!$F$15</f>
        <v>161.55445434999999</v>
      </c>
      <c r="O238" s="36">
        <f>SUMIFS(СВЦЭМ!$F$33:$F$776,СВЦЭМ!$A$33:$A$776,$A238,СВЦЭМ!$B$33:$B$776,O$226)+'СЕТ СН'!$F$15</f>
        <v>161.40436679999999</v>
      </c>
      <c r="P238" s="36">
        <f>SUMIFS(СВЦЭМ!$F$33:$F$776,СВЦЭМ!$A$33:$A$776,$A238,СВЦЭМ!$B$33:$B$776,P$226)+'СЕТ СН'!$F$15</f>
        <v>160.88481547000001</v>
      </c>
      <c r="Q238" s="36">
        <f>SUMIFS(СВЦЭМ!$F$33:$F$776,СВЦЭМ!$A$33:$A$776,$A238,СВЦЭМ!$B$33:$B$776,Q$226)+'СЕТ СН'!$F$15</f>
        <v>160.64550292000001</v>
      </c>
      <c r="R238" s="36">
        <f>SUMIFS(СВЦЭМ!$F$33:$F$776,СВЦЭМ!$A$33:$A$776,$A238,СВЦЭМ!$B$33:$B$776,R$226)+'СЕТ СН'!$F$15</f>
        <v>160.63222938999999</v>
      </c>
      <c r="S238" s="36">
        <f>SUMIFS(СВЦЭМ!$F$33:$F$776,СВЦЭМ!$A$33:$A$776,$A238,СВЦЭМ!$B$33:$B$776,S$226)+'СЕТ СН'!$F$15</f>
        <v>160.02082849000001</v>
      </c>
      <c r="T238" s="36">
        <f>SUMIFS(СВЦЭМ!$F$33:$F$776,СВЦЭМ!$A$33:$A$776,$A238,СВЦЭМ!$B$33:$B$776,T$226)+'СЕТ СН'!$F$15</f>
        <v>164.5486133</v>
      </c>
      <c r="U238" s="36">
        <f>SUMIFS(СВЦЭМ!$F$33:$F$776,СВЦЭМ!$A$33:$A$776,$A238,СВЦЭМ!$B$33:$B$776,U$226)+'СЕТ СН'!$F$15</f>
        <v>163.55628426000001</v>
      </c>
      <c r="V238" s="36">
        <f>SUMIFS(СВЦЭМ!$F$33:$F$776,СВЦЭМ!$A$33:$A$776,$A238,СВЦЭМ!$B$33:$B$776,V$226)+'СЕТ СН'!$F$15</f>
        <v>159.43040644999999</v>
      </c>
      <c r="W238" s="36">
        <f>SUMIFS(СВЦЭМ!$F$33:$F$776,СВЦЭМ!$A$33:$A$776,$A238,СВЦЭМ!$B$33:$B$776,W$226)+'СЕТ СН'!$F$15</f>
        <v>159.53698184000001</v>
      </c>
      <c r="X238" s="36">
        <f>SUMIFS(СВЦЭМ!$F$33:$F$776,СВЦЭМ!$A$33:$A$776,$A238,СВЦЭМ!$B$33:$B$776,X$226)+'СЕТ СН'!$F$15</f>
        <v>176.3275179</v>
      </c>
      <c r="Y238" s="36">
        <f>SUMIFS(СВЦЭМ!$F$33:$F$776,СВЦЭМ!$A$33:$A$776,$A238,СВЦЭМ!$B$33:$B$776,Y$226)+'СЕТ СН'!$F$15</f>
        <v>169.91343259999999</v>
      </c>
    </row>
    <row r="239" spans="1:27" ht="15.75" x14ac:dyDescent="0.2">
      <c r="A239" s="35">
        <f t="shared" si="6"/>
        <v>44148</v>
      </c>
      <c r="B239" s="36">
        <f>SUMIFS(СВЦЭМ!$F$33:$F$776,СВЦЭМ!$A$33:$A$776,$A239,СВЦЭМ!$B$33:$B$776,B$226)+'СЕТ СН'!$F$15</f>
        <v>164.03323194000001</v>
      </c>
      <c r="C239" s="36">
        <f>SUMIFS(СВЦЭМ!$F$33:$F$776,СВЦЭМ!$A$33:$A$776,$A239,СВЦЭМ!$B$33:$B$776,C$226)+'СЕТ СН'!$F$15</f>
        <v>180.21250053</v>
      </c>
      <c r="D239" s="36">
        <f>SUMIFS(СВЦЭМ!$F$33:$F$776,СВЦЭМ!$A$33:$A$776,$A239,СВЦЭМ!$B$33:$B$776,D$226)+'СЕТ СН'!$F$15</f>
        <v>191.22281167</v>
      </c>
      <c r="E239" s="36">
        <f>SUMIFS(СВЦЭМ!$F$33:$F$776,СВЦЭМ!$A$33:$A$776,$A239,СВЦЭМ!$B$33:$B$776,E$226)+'СЕТ СН'!$F$15</f>
        <v>193.94615277</v>
      </c>
      <c r="F239" s="36">
        <f>SUMIFS(СВЦЭМ!$F$33:$F$776,СВЦЭМ!$A$33:$A$776,$A239,СВЦЭМ!$B$33:$B$776,F$226)+'СЕТ СН'!$F$15</f>
        <v>192.68306607</v>
      </c>
      <c r="G239" s="36">
        <f>SUMIFS(СВЦЭМ!$F$33:$F$776,СВЦЭМ!$A$33:$A$776,$A239,СВЦЭМ!$B$33:$B$776,G$226)+'СЕТ СН'!$F$15</f>
        <v>189.68830890999999</v>
      </c>
      <c r="H239" s="36">
        <f>SUMIFS(СВЦЭМ!$F$33:$F$776,СВЦЭМ!$A$33:$A$776,$A239,СВЦЭМ!$B$33:$B$776,H$226)+'СЕТ СН'!$F$15</f>
        <v>182.14763095999999</v>
      </c>
      <c r="I239" s="36">
        <f>SUMIFS(СВЦЭМ!$F$33:$F$776,СВЦЭМ!$A$33:$A$776,$A239,СВЦЭМ!$B$33:$B$776,I$226)+'СЕТ СН'!$F$15</f>
        <v>174.18928765000001</v>
      </c>
      <c r="J239" s="36">
        <f>SUMIFS(СВЦЭМ!$F$33:$F$776,СВЦЭМ!$A$33:$A$776,$A239,СВЦЭМ!$B$33:$B$776,J$226)+'СЕТ СН'!$F$15</f>
        <v>168.87611995</v>
      </c>
      <c r="K239" s="36">
        <f>SUMIFS(СВЦЭМ!$F$33:$F$776,СВЦЭМ!$A$33:$A$776,$A239,СВЦЭМ!$B$33:$B$776,K$226)+'СЕТ СН'!$F$15</f>
        <v>167.89076353999999</v>
      </c>
      <c r="L239" s="36">
        <f>SUMIFS(СВЦЭМ!$F$33:$F$776,СВЦЭМ!$A$33:$A$776,$A239,СВЦЭМ!$B$33:$B$776,L$226)+'СЕТ СН'!$F$15</f>
        <v>162.07777199</v>
      </c>
      <c r="M239" s="36">
        <f>SUMIFS(СВЦЭМ!$F$33:$F$776,СВЦЭМ!$A$33:$A$776,$A239,СВЦЭМ!$B$33:$B$776,M$226)+'СЕТ СН'!$F$15</f>
        <v>157.62117601</v>
      </c>
      <c r="N239" s="36">
        <f>SUMIFS(СВЦЭМ!$F$33:$F$776,СВЦЭМ!$A$33:$A$776,$A239,СВЦЭМ!$B$33:$B$776,N$226)+'СЕТ СН'!$F$15</f>
        <v>155.64395628</v>
      </c>
      <c r="O239" s="36">
        <f>SUMIFS(СВЦЭМ!$F$33:$F$776,СВЦЭМ!$A$33:$A$776,$A239,СВЦЭМ!$B$33:$B$776,O$226)+'СЕТ СН'!$F$15</f>
        <v>154.63366973000001</v>
      </c>
      <c r="P239" s="36">
        <f>SUMIFS(СВЦЭМ!$F$33:$F$776,СВЦЭМ!$A$33:$A$776,$A239,СВЦЭМ!$B$33:$B$776,P$226)+'СЕТ СН'!$F$15</f>
        <v>154.30269670000001</v>
      </c>
      <c r="Q239" s="36">
        <f>SUMIFS(СВЦЭМ!$F$33:$F$776,СВЦЭМ!$A$33:$A$776,$A239,СВЦЭМ!$B$33:$B$776,Q$226)+'СЕТ СН'!$F$15</f>
        <v>154.24272866000001</v>
      </c>
      <c r="R239" s="36">
        <f>SUMIFS(СВЦЭМ!$F$33:$F$776,СВЦЭМ!$A$33:$A$776,$A239,СВЦЭМ!$B$33:$B$776,R$226)+'СЕТ СН'!$F$15</f>
        <v>153.93052874</v>
      </c>
      <c r="S239" s="36">
        <f>SUMIFS(СВЦЭМ!$F$33:$F$776,СВЦЭМ!$A$33:$A$776,$A239,СВЦЭМ!$B$33:$B$776,S$226)+'СЕТ СН'!$F$15</f>
        <v>157.07705562000001</v>
      </c>
      <c r="T239" s="36">
        <f>SUMIFS(СВЦЭМ!$F$33:$F$776,СВЦЭМ!$A$33:$A$776,$A239,СВЦЭМ!$B$33:$B$776,T$226)+'СЕТ СН'!$F$15</f>
        <v>161.72230331</v>
      </c>
      <c r="U239" s="36">
        <f>SUMIFS(СВЦЭМ!$F$33:$F$776,СВЦЭМ!$A$33:$A$776,$A239,СВЦЭМ!$B$33:$B$776,U$226)+'СЕТ СН'!$F$15</f>
        <v>160.81797743999999</v>
      </c>
      <c r="V239" s="36">
        <f>SUMIFS(СВЦЭМ!$F$33:$F$776,СВЦЭМ!$A$33:$A$776,$A239,СВЦЭМ!$B$33:$B$776,V$226)+'СЕТ СН'!$F$15</f>
        <v>158.06456764000001</v>
      </c>
      <c r="W239" s="36">
        <f>SUMIFS(СВЦЭМ!$F$33:$F$776,СВЦЭМ!$A$33:$A$776,$A239,СВЦЭМ!$B$33:$B$776,W$226)+'СЕТ СН'!$F$15</f>
        <v>155.98392584000001</v>
      </c>
      <c r="X239" s="36">
        <f>SUMIFS(СВЦЭМ!$F$33:$F$776,СВЦЭМ!$A$33:$A$776,$A239,СВЦЭМ!$B$33:$B$776,X$226)+'СЕТ СН'!$F$15</f>
        <v>152.31951642999999</v>
      </c>
      <c r="Y239" s="36">
        <f>SUMIFS(СВЦЭМ!$F$33:$F$776,СВЦЭМ!$A$33:$A$776,$A239,СВЦЭМ!$B$33:$B$776,Y$226)+'СЕТ СН'!$F$15</f>
        <v>154.57845659</v>
      </c>
    </row>
    <row r="240" spans="1:27" ht="15.75" x14ac:dyDescent="0.2">
      <c r="A240" s="35">
        <f t="shared" si="6"/>
        <v>44149</v>
      </c>
      <c r="B240" s="36">
        <f>SUMIFS(СВЦЭМ!$F$33:$F$776,СВЦЭМ!$A$33:$A$776,$A240,СВЦЭМ!$B$33:$B$776,B$226)+'СЕТ СН'!$F$15</f>
        <v>164.52151000999999</v>
      </c>
      <c r="C240" s="36">
        <f>SUMIFS(СВЦЭМ!$F$33:$F$776,СВЦЭМ!$A$33:$A$776,$A240,СВЦЭМ!$B$33:$B$776,C$226)+'СЕТ СН'!$F$15</f>
        <v>177.90247896</v>
      </c>
      <c r="D240" s="36">
        <f>SUMIFS(СВЦЭМ!$F$33:$F$776,СВЦЭМ!$A$33:$A$776,$A240,СВЦЭМ!$B$33:$B$776,D$226)+'СЕТ СН'!$F$15</f>
        <v>189.01704835000001</v>
      </c>
      <c r="E240" s="36">
        <f>SUMIFS(СВЦЭМ!$F$33:$F$776,СВЦЭМ!$A$33:$A$776,$A240,СВЦЭМ!$B$33:$B$776,E$226)+'СЕТ СН'!$F$15</f>
        <v>190.66485649000001</v>
      </c>
      <c r="F240" s="36">
        <f>SUMIFS(СВЦЭМ!$F$33:$F$776,СВЦЭМ!$A$33:$A$776,$A240,СВЦЭМ!$B$33:$B$776,F$226)+'СЕТ СН'!$F$15</f>
        <v>188.17117354000001</v>
      </c>
      <c r="G240" s="36">
        <f>SUMIFS(СВЦЭМ!$F$33:$F$776,СВЦЭМ!$A$33:$A$776,$A240,СВЦЭМ!$B$33:$B$776,G$226)+'СЕТ СН'!$F$15</f>
        <v>184.94892503</v>
      </c>
      <c r="H240" s="36">
        <f>SUMIFS(СВЦЭМ!$F$33:$F$776,СВЦЭМ!$A$33:$A$776,$A240,СВЦЭМ!$B$33:$B$776,H$226)+'СЕТ СН'!$F$15</f>
        <v>180.47332757000001</v>
      </c>
      <c r="I240" s="36">
        <f>SUMIFS(СВЦЭМ!$F$33:$F$776,СВЦЭМ!$A$33:$A$776,$A240,СВЦЭМ!$B$33:$B$776,I$226)+'СЕТ СН'!$F$15</f>
        <v>177.17027279000001</v>
      </c>
      <c r="J240" s="36">
        <f>SUMIFS(СВЦЭМ!$F$33:$F$776,СВЦЭМ!$A$33:$A$776,$A240,СВЦЭМ!$B$33:$B$776,J$226)+'СЕТ СН'!$F$15</f>
        <v>173.51179447999999</v>
      </c>
      <c r="K240" s="36">
        <f>SUMIFS(СВЦЭМ!$F$33:$F$776,СВЦЭМ!$A$33:$A$776,$A240,СВЦЭМ!$B$33:$B$776,K$226)+'СЕТ СН'!$F$15</f>
        <v>169.23546937</v>
      </c>
      <c r="L240" s="36">
        <f>SUMIFS(СВЦЭМ!$F$33:$F$776,СВЦЭМ!$A$33:$A$776,$A240,СВЦЭМ!$B$33:$B$776,L$226)+'СЕТ СН'!$F$15</f>
        <v>163.76364717000001</v>
      </c>
      <c r="M240" s="36">
        <f>SUMIFS(СВЦЭМ!$F$33:$F$776,СВЦЭМ!$A$33:$A$776,$A240,СВЦЭМ!$B$33:$B$776,M$226)+'СЕТ СН'!$F$15</f>
        <v>154.66521243</v>
      </c>
      <c r="N240" s="36">
        <f>SUMIFS(СВЦЭМ!$F$33:$F$776,СВЦЭМ!$A$33:$A$776,$A240,СВЦЭМ!$B$33:$B$776,N$226)+'СЕТ СН'!$F$15</f>
        <v>153.96871657</v>
      </c>
      <c r="O240" s="36">
        <f>SUMIFS(СВЦЭМ!$F$33:$F$776,СВЦЭМ!$A$33:$A$776,$A240,СВЦЭМ!$B$33:$B$776,O$226)+'СЕТ СН'!$F$15</f>
        <v>158.93486464</v>
      </c>
      <c r="P240" s="36">
        <f>SUMIFS(СВЦЭМ!$F$33:$F$776,СВЦЭМ!$A$33:$A$776,$A240,СВЦЭМ!$B$33:$B$776,P$226)+'СЕТ СН'!$F$15</f>
        <v>161.40676737000001</v>
      </c>
      <c r="Q240" s="36">
        <f>SUMIFS(СВЦЭМ!$F$33:$F$776,СВЦЭМ!$A$33:$A$776,$A240,СВЦЭМ!$B$33:$B$776,Q$226)+'СЕТ СН'!$F$15</f>
        <v>161.53585411</v>
      </c>
      <c r="R240" s="36">
        <f>SUMIFS(СВЦЭМ!$F$33:$F$776,СВЦЭМ!$A$33:$A$776,$A240,СВЦЭМ!$B$33:$B$776,R$226)+'СЕТ СН'!$F$15</f>
        <v>160.47164411</v>
      </c>
      <c r="S240" s="36">
        <f>SUMIFS(СВЦЭМ!$F$33:$F$776,СВЦЭМ!$A$33:$A$776,$A240,СВЦЭМ!$B$33:$B$776,S$226)+'СЕТ СН'!$F$15</f>
        <v>154.56681932999999</v>
      </c>
      <c r="T240" s="36">
        <f>SUMIFS(СВЦЭМ!$F$33:$F$776,СВЦЭМ!$A$33:$A$776,$A240,СВЦЭМ!$B$33:$B$776,T$226)+'СЕТ СН'!$F$15</f>
        <v>148.65586977999999</v>
      </c>
      <c r="U240" s="36">
        <f>SUMIFS(СВЦЭМ!$F$33:$F$776,СВЦЭМ!$A$33:$A$776,$A240,СВЦЭМ!$B$33:$B$776,U$226)+'СЕТ СН'!$F$15</f>
        <v>149.38906734</v>
      </c>
      <c r="V240" s="36">
        <f>SUMIFS(СВЦЭМ!$F$33:$F$776,СВЦЭМ!$A$33:$A$776,$A240,СВЦЭМ!$B$33:$B$776,V$226)+'СЕТ СН'!$F$15</f>
        <v>155.07421807</v>
      </c>
      <c r="W240" s="36">
        <f>SUMIFS(СВЦЭМ!$F$33:$F$776,СВЦЭМ!$A$33:$A$776,$A240,СВЦЭМ!$B$33:$B$776,W$226)+'СЕТ СН'!$F$15</f>
        <v>158.35422724</v>
      </c>
      <c r="X240" s="36">
        <f>SUMIFS(СВЦЭМ!$F$33:$F$776,СВЦЭМ!$A$33:$A$776,$A240,СВЦЭМ!$B$33:$B$776,X$226)+'СЕТ СН'!$F$15</f>
        <v>160.20721829999999</v>
      </c>
      <c r="Y240" s="36">
        <f>SUMIFS(СВЦЭМ!$F$33:$F$776,СВЦЭМ!$A$33:$A$776,$A240,СВЦЭМ!$B$33:$B$776,Y$226)+'СЕТ СН'!$F$15</f>
        <v>159.31112863999999</v>
      </c>
    </row>
    <row r="241" spans="1:25" ht="15.75" x14ac:dyDescent="0.2">
      <c r="A241" s="35">
        <f t="shared" si="6"/>
        <v>44150</v>
      </c>
      <c r="B241" s="36">
        <f>SUMIFS(СВЦЭМ!$F$33:$F$776,СВЦЭМ!$A$33:$A$776,$A241,СВЦЭМ!$B$33:$B$776,B$226)+'СЕТ СН'!$F$15</f>
        <v>164.21459447999999</v>
      </c>
      <c r="C241" s="36">
        <f>SUMIFS(СВЦЭМ!$F$33:$F$776,СВЦЭМ!$A$33:$A$776,$A241,СВЦЭМ!$B$33:$B$776,C$226)+'СЕТ СН'!$F$15</f>
        <v>180.31071907</v>
      </c>
      <c r="D241" s="36">
        <f>SUMIFS(СВЦЭМ!$F$33:$F$776,СВЦЭМ!$A$33:$A$776,$A241,СВЦЭМ!$B$33:$B$776,D$226)+'СЕТ СН'!$F$15</f>
        <v>192.58162867999999</v>
      </c>
      <c r="E241" s="36">
        <f>SUMIFS(СВЦЭМ!$F$33:$F$776,СВЦЭМ!$A$33:$A$776,$A241,СВЦЭМ!$B$33:$B$776,E$226)+'СЕТ СН'!$F$15</f>
        <v>195.24271372000001</v>
      </c>
      <c r="F241" s="36">
        <f>SUMIFS(СВЦЭМ!$F$33:$F$776,СВЦЭМ!$A$33:$A$776,$A241,СВЦЭМ!$B$33:$B$776,F$226)+'СЕТ СН'!$F$15</f>
        <v>196.29587942000001</v>
      </c>
      <c r="G241" s="36">
        <f>SUMIFS(СВЦЭМ!$F$33:$F$776,СВЦЭМ!$A$33:$A$776,$A241,СВЦЭМ!$B$33:$B$776,G$226)+'СЕТ СН'!$F$15</f>
        <v>193.80833713999999</v>
      </c>
      <c r="H241" s="36">
        <f>SUMIFS(СВЦЭМ!$F$33:$F$776,СВЦЭМ!$A$33:$A$776,$A241,СВЦЭМ!$B$33:$B$776,H$226)+'СЕТ СН'!$F$15</f>
        <v>191.53507053999999</v>
      </c>
      <c r="I241" s="36">
        <f>SUMIFS(СВЦЭМ!$F$33:$F$776,СВЦЭМ!$A$33:$A$776,$A241,СВЦЭМ!$B$33:$B$776,I$226)+'СЕТ СН'!$F$15</f>
        <v>185.63762283</v>
      </c>
      <c r="J241" s="36">
        <f>SUMIFS(СВЦЭМ!$F$33:$F$776,СВЦЭМ!$A$33:$A$776,$A241,СВЦЭМ!$B$33:$B$776,J$226)+'СЕТ СН'!$F$15</f>
        <v>181.37673290000001</v>
      </c>
      <c r="K241" s="36">
        <f>SUMIFS(СВЦЭМ!$F$33:$F$776,СВЦЭМ!$A$33:$A$776,$A241,СВЦЭМ!$B$33:$B$776,K$226)+'СЕТ СН'!$F$15</f>
        <v>178.36889937000001</v>
      </c>
      <c r="L241" s="36">
        <f>SUMIFS(СВЦЭМ!$F$33:$F$776,СВЦЭМ!$A$33:$A$776,$A241,СВЦЭМ!$B$33:$B$776,L$226)+'СЕТ СН'!$F$15</f>
        <v>169.79387552</v>
      </c>
      <c r="M241" s="36">
        <f>SUMIFS(СВЦЭМ!$F$33:$F$776,СВЦЭМ!$A$33:$A$776,$A241,СВЦЭМ!$B$33:$B$776,M$226)+'СЕТ СН'!$F$15</f>
        <v>158.63425591000001</v>
      </c>
      <c r="N241" s="36">
        <f>SUMIFS(СВЦЭМ!$F$33:$F$776,СВЦЭМ!$A$33:$A$776,$A241,СВЦЭМ!$B$33:$B$776,N$226)+'СЕТ СН'!$F$15</f>
        <v>157.01835839</v>
      </c>
      <c r="O241" s="36">
        <f>SUMIFS(СВЦЭМ!$F$33:$F$776,СВЦЭМ!$A$33:$A$776,$A241,СВЦЭМ!$B$33:$B$776,O$226)+'СЕТ СН'!$F$15</f>
        <v>158.03431422</v>
      </c>
      <c r="P241" s="36">
        <f>SUMIFS(СВЦЭМ!$F$33:$F$776,СВЦЭМ!$A$33:$A$776,$A241,СВЦЭМ!$B$33:$B$776,P$226)+'СЕТ СН'!$F$15</f>
        <v>158.23204204999999</v>
      </c>
      <c r="Q241" s="36">
        <f>SUMIFS(СВЦЭМ!$F$33:$F$776,СВЦЭМ!$A$33:$A$776,$A241,СВЦЭМ!$B$33:$B$776,Q$226)+'СЕТ СН'!$F$15</f>
        <v>157.68670172</v>
      </c>
      <c r="R241" s="36">
        <f>SUMIFS(СВЦЭМ!$F$33:$F$776,СВЦЭМ!$A$33:$A$776,$A241,СВЦЭМ!$B$33:$B$776,R$226)+'СЕТ СН'!$F$15</f>
        <v>157.28417006000001</v>
      </c>
      <c r="S241" s="36">
        <f>SUMIFS(СВЦЭМ!$F$33:$F$776,СВЦЭМ!$A$33:$A$776,$A241,СВЦЭМ!$B$33:$B$776,S$226)+'СЕТ СН'!$F$15</f>
        <v>153.96425002000001</v>
      </c>
      <c r="T241" s="36">
        <f>SUMIFS(СВЦЭМ!$F$33:$F$776,СВЦЭМ!$A$33:$A$776,$A241,СВЦЭМ!$B$33:$B$776,T$226)+'СЕТ СН'!$F$15</f>
        <v>148.12355830000001</v>
      </c>
      <c r="U241" s="36">
        <f>SUMIFS(СВЦЭМ!$F$33:$F$776,СВЦЭМ!$A$33:$A$776,$A241,СВЦЭМ!$B$33:$B$776,U$226)+'СЕТ СН'!$F$15</f>
        <v>148.16151493000001</v>
      </c>
      <c r="V241" s="36">
        <f>SUMIFS(СВЦЭМ!$F$33:$F$776,СВЦЭМ!$A$33:$A$776,$A241,СВЦЭМ!$B$33:$B$776,V$226)+'СЕТ СН'!$F$15</f>
        <v>152.02342589</v>
      </c>
      <c r="W241" s="36">
        <f>SUMIFS(СВЦЭМ!$F$33:$F$776,СВЦЭМ!$A$33:$A$776,$A241,СВЦЭМ!$B$33:$B$776,W$226)+'СЕТ СН'!$F$15</f>
        <v>154.54703805</v>
      </c>
      <c r="X241" s="36">
        <f>SUMIFS(СВЦЭМ!$F$33:$F$776,СВЦЭМ!$A$33:$A$776,$A241,СВЦЭМ!$B$33:$B$776,X$226)+'СЕТ СН'!$F$15</f>
        <v>157.37949244999999</v>
      </c>
      <c r="Y241" s="36">
        <f>SUMIFS(СВЦЭМ!$F$33:$F$776,СВЦЭМ!$A$33:$A$776,$A241,СВЦЭМ!$B$33:$B$776,Y$226)+'СЕТ СН'!$F$15</f>
        <v>158.51762212</v>
      </c>
    </row>
    <row r="242" spans="1:25" ht="15.75" x14ac:dyDescent="0.2">
      <c r="A242" s="35">
        <f t="shared" si="6"/>
        <v>44151</v>
      </c>
      <c r="B242" s="36">
        <f>SUMIFS(СВЦЭМ!$F$33:$F$776,СВЦЭМ!$A$33:$A$776,$A242,СВЦЭМ!$B$33:$B$776,B$226)+'СЕТ СН'!$F$15</f>
        <v>173.36906028000001</v>
      </c>
      <c r="C242" s="36">
        <f>SUMIFS(СВЦЭМ!$F$33:$F$776,СВЦЭМ!$A$33:$A$776,$A242,СВЦЭМ!$B$33:$B$776,C$226)+'СЕТ СН'!$F$15</f>
        <v>190.01006312999999</v>
      </c>
      <c r="D242" s="36">
        <f>SUMIFS(СВЦЭМ!$F$33:$F$776,СВЦЭМ!$A$33:$A$776,$A242,СВЦЭМ!$B$33:$B$776,D$226)+'СЕТ СН'!$F$15</f>
        <v>201.52212114</v>
      </c>
      <c r="E242" s="36">
        <f>SUMIFS(СВЦЭМ!$F$33:$F$776,СВЦЭМ!$A$33:$A$776,$A242,СВЦЭМ!$B$33:$B$776,E$226)+'СЕТ СН'!$F$15</f>
        <v>203.3314105</v>
      </c>
      <c r="F242" s="36">
        <f>SUMIFS(СВЦЭМ!$F$33:$F$776,СВЦЭМ!$A$33:$A$776,$A242,СВЦЭМ!$B$33:$B$776,F$226)+'СЕТ СН'!$F$15</f>
        <v>202.08676628000001</v>
      </c>
      <c r="G242" s="36">
        <f>SUMIFS(СВЦЭМ!$F$33:$F$776,СВЦЭМ!$A$33:$A$776,$A242,СВЦЭМ!$B$33:$B$776,G$226)+'СЕТ СН'!$F$15</f>
        <v>198.55707720999999</v>
      </c>
      <c r="H242" s="36">
        <f>SUMIFS(СВЦЭМ!$F$33:$F$776,СВЦЭМ!$A$33:$A$776,$A242,СВЦЭМ!$B$33:$B$776,H$226)+'СЕТ СН'!$F$15</f>
        <v>188.54985432999999</v>
      </c>
      <c r="I242" s="36">
        <f>SUMIFS(СВЦЭМ!$F$33:$F$776,СВЦЭМ!$A$33:$A$776,$A242,СВЦЭМ!$B$33:$B$776,I$226)+'СЕТ СН'!$F$15</f>
        <v>180.94237888999999</v>
      </c>
      <c r="J242" s="36">
        <f>SUMIFS(СВЦЭМ!$F$33:$F$776,СВЦЭМ!$A$33:$A$776,$A242,СВЦЭМ!$B$33:$B$776,J$226)+'СЕТ СН'!$F$15</f>
        <v>177.62026599999999</v>
      </c>
      <c r="K242" s="36">
        <f>SUMIFS(СВЦЭМ!$F$33:$F$776,СВЦЭМ!$A$33:$A$776,$A242,СВЦЭМ!$B$33:$B$776,K$226)+'СЕТ СН'!$F$15</f>
        <v>178.15926654</v>
      </c>
      <c r="L242" s="36">
        <f>SUMIFS(СВЦЭМ!$F$33:$F$776,СВЦЭМ!$A$33:$A$776,$A242,СВЦЭМ!$B$33:$B$776,L$226)+'СЕТ СН'!$F$15</f>
        <v>171.02345507000001</v>
      </c>
      <c r="M242" s="36">
        <f>SUMIFS(СВЦЭМ!$F$33:$F$776,СВЦЭМ!$A$33:$A$776,$A242,СВЦЭМ!$B$33:$B$776,M$226)+'СЕТ СН'!$F$15</f>
        <v>163.3737835</v>
      </c>
      <c r="N242" s="36">
        <f>SUMIFS(СВЦЭМ!$F$33:$F$776,СВЦЭМ!$A$33:$A$776,$A242,СВЦЭМ!$B$33:$B$776,N$226)+'СЕТ СН'!$F$15</f>
        <v>160.84295653999999</v>
      </c>
      <c r="O242" s="36">
        <f>SUMIFS(СВЦЭМ!$F$33:$F$776,СВЦЭМ!$A$33:$A$776,$A242,СВЦЭМ!$B$33:$B$776,O$226)+'СЕТ СН'!$F$15</f>
        <v>162.75719935000001</v>
      </c>
      <c r="P242" s="36">
        <f>SUMIFS(СВЦЭМ!$F$33:$F$776,СВЦЭМ!$A$33:$A$776,$A242,СВЦЭМ!$B$33:$B$776,P$226)+'СЕТ СН'!$F$15</f>
        <v>163.08557569000001</v>
      </c>
      <c r="Q242" s="36">
        <f>SUMIFS(СВЦЭМ!$F$33:$F$776,СВЦЭМ!$A$33:$A$776,$A242,СВЦЭМ!$B$33:$B$776,Q$226)+'СЕТ СН'!$F$15</f>
        <v>163.63613727000001</v>
      </c>
      <c r="R242" s="36">
        <f>SUMIFS(СВЦЭМ!$F$33:$F$776,СВЦЭМ!$A$33:$A$776,$A242,СВЦЭМ!$B$33:$B$776,R$226)+'СЕТ СН'!$F$15</f>
        <v>161.44062095999999</v>
      </c>
      <c r="S242" s="36">
        <f>SUMIFS(СВЦЭМ!$F$33:$F$776,СВЦЭМ!$A$33:$A$776,$A242,СВЦЭМ!$B$33:$B$776,S$226)+'СЕТ СН'!$F$15</f>
        <v>159.23949171000001</v>
      </c>
      <c r="T242" s="36">
        <f>SUMIFS(СВЦЭМ!$F$33:$F$776,СВЦЭМ!$A$33:$A$776,$A242,СВЦЭМ!$B$33:$B$776,T$226)+'СЕТ СН'!$F$15</f>
        <v>156.15163046999999</v>
      </c>
      <c r="U242" s="36">
        <f>SUMIFS(СВЦЭМ!$F$33:$F$776,СВЦЭМ!$A$33:$A$776,$A242,СВЦЭМ!$B$33:$B$776,U$226)+'СЕТ СН'!$F$15</f>
        <v>151.11446393</v>
      </c>
      <c r="V242" s="36">
        <f>SUMIFS(СВЦЭМ!$F$33:$F$776,СВЦЭМ!$A$33:$A$776,$A242,СВЦЭМ!$B$33:$B$776,V$226)+'СЕТ СН'!$F$15</f>
        <v>151.53019753000001</v>
      </c>
      <c r="W242" s="36">
        <f>SUMIFS(СВЦЭМ!$F$33:$F$776,СВЦЭМ!$A$33:$A$776,$A242,СВЦЭМ!$B$33:$B$776,W$226)+'СЕТ СН'!$F$15</f>
        <v>154.70004686999999</v>
      </c>
      <c r="X242" s="36">
        <f>SUMIFS(СВЦЭМ!$F$33:$F$776,СВЦЭМ!$A$33:$A$776,$A242,СВЦЭМ!$B$33:$B$776,X$226)+'СЕТ СН'!$F$15</f>
        <v>156.97032436999999</v>
      </c>
      <c r="Y242" s="36">
        <f>SUMIFS(СВЦЭМ!$F$33:$F$776,СВЦЭМ!$A$33:$A$776,$A242,СВЦЭМ!$B$33:$B$776,Y$226)+'СЕТ СН'!$F$15</f>
        <v>162.17500301999999</v>
      </c>
    </row>
    <row r="243" spans="1:25" ht="15.75" x14ac:dyDescent="0.2">
      <c r="A243" s="35">
        <f t="shared" si="6"/>
        <v>44152</v>
      </c>
      <c r="B243" s="36">
        <f>SUMIFS(СВЦЭМ!$F$33:$F$776,СВЦЭМ!$A$33:$A$776,$A243,СВЦЭМ!$B$33:$B$776,B$226)+'СЕТ СН'!$F$15</f>
        <v>167.0409099</v>
      </c>
      <c r="C243" s="36">
        <f>SUMIFS(СВЦЭМ!$F$33:$F$776,СВЦЭМ!$A$33:$A$776,$A243,СВЦЭМ!$B$33:$B$776,C$226)+'СЕТ СН'!$F$15</f>
        <v>181.93906043000001</v>
      </c>
      <c r="D243" s="36">
        <f>SUMIFS(СВЦЭМ!$F$33:$F$776,СВЦЭМ!$A$33:$A$776,$A243,СВЦЭМ!$B$33:$B$776,D$226)+'СЕТ СН'!$F$15</f>
        <v>193.16570027</v>
      </c>
      <c r="E243" s="36">
        <f>SUMIFS(СВЦЭМ!$F$33:$F$776,СВЦЭМ!$A$33:$A$776,$A243,СВЦЭМ!$B$33:$B$776,E$226)+'СЕТ СН'!$F$15</f>
        <v>194.13431904000001</v>
      </c>
      <c r="F243" s="36">
        <f>SUMIFS(СВЦЭМ!$F$33:$F$776,СВЦЭМ!$A$33:$A$776,$A243,СВЦЭМ!$B$33:$B$776,F$226)+'СЕТ СН'!$F$15</f>
        <v>194.61528451999999</v>
      </c>
      <c r="G243" s="36">
        <f>SUMIFS(СВЦЭМ!$F$33:$F$776,СВЦЭМ!$A$33:$A$776,$A243,СВЦЭМ!$B$33:$B$776,G$226)+'СЕТ СН'!$F$15</f>
        <v>192.76166789000001</v>
      </c>
      <c r="H243" s="36">
        <f>SUMIFS(СВЦЭМ!$F$33:$F$776,СВЦЭМ!$A$33:$A$776,$A243,СВЦЭМ!$B$33:$B$776,H$226)+'СЕТ СН'!$F$15</f>
        <v>185.13458972999999</v>
      </c>
      <c r="I243" s="36">
        <f>SUMIFS(СВЦЭМ!$F$33:$F$776,СВЦЭМ!$A$33:$A$776,$A243,СВЦЭМ!$B$33:$B$776,I$226)+'СЕТ СН'!$F$15</f>
        <v>175.72281679</v>
      </c>
      <c r="J243" s="36">
        <f>SUMIFS(СВЦЭМ!$F$33:$F$776,СВЦЭМ!$A$33:$A$776,$A243,СВЦЭМ!$B$33:$B$776,J$226)+'СЕТ СН'!$F$15</f>
        <v>169.77857806</v>
      </c>
      <c r="K243" s="36">
        <f>SUMIFS(СВЦЭМ!$F$33:$F$776,СВЦЭМ!$A$33:$A$776,$A243,СВЦЭМ!$B$33:$B$776,K$226)+'СЕТ СН'!$F$15</f>
        <v>179.39574107999999</v>
      </c>
      <c r="L243" s="36">
        <f>SUMIFS(СВЦЭМ!$F$33:$F$776,СВЦЭМ!$A$33:$A$776,$A243,СВЦЭМ!$B$33:$B$776,L$226)+'СЕТ СН'!$F$15</f>
        <v>171.34307258999999</v>
      </c>
      <c r="M243" s="36">
        <f>SUMIFS(СВЦЭМ!$F$33:$F$776,СВЦЭМ!$A$33:$A$776,$A243,СВЦЭМ!$B$33:$B$776,M$226)+'СЕТ СН'!$F$15</f>
        <v>158.71989934000001</v>
      </c>
      <c r="N243" s="36">
        <f>SUMIFS(СВЦЭМ!$F$33:$F$776,СВЦЭМ!$A$33:$A$776,$A243,СВЦЭМ!$B$33:$B$776,N$226)+'СЕТ СН'!$F$15</f>
        <v>155.97460863000001</v>
      </c>
      <c r="O243" s="36">
        <f>SUMIFS(СВЦЭМ!$F$33:$F$776,СВЦЭМ!$A$33:$A$776,$A243,СВЦЭМ!$B$33:$B$776,O$226)+'СЕТ СН'!$F$15</f>
        <v>156.80596912999999</v>
      </c>
      <c r="P243" s="36">
        <f>SUMIFS(СВЦЭМ!$F$33:$F$776,СВЦЭМ!$A$33:$A$776,$A243,СВЦЭМ!$B$33:$B$776,P$226)+'СЕТ СН'!$F$15</f>
        <v>156.36059499000001</v>
      </c>
      <c r="Q243" s="36">
        <f>SUMIFS(СВЦЭМ!$F$33:$F$776,СВЦЭМ!$A$33:$A$776,$A243,СВЦЭМ!$B$33:$B$776,Q$226)+'СЕТ СН'!$F$15</f>
        <v>156.46760505</v>
      </c>
      <c r="R243" s="36">
        <f>SUMIFS(СВЦЭМ!$F$33:$F$776,СВЦЭМ!$A$33:$A$776,$A243,СВЦЭМ!$B$33:$B$776,R$226)+'СЕТ СН'!$F$15</f>
        <v>176.88811637000001</v>
      </c>
      <c r="S243" s="36">
        <f>SUMIFS(СВЦЭМ!$F$33:$F$776,СВЦЭМ!$A$33:$A$776,$A243,СВЦЭМ!$B$33:$B$776,S$226)+'СЕТ СН'!$F$15</f>
        <v>171.37000803000001</v>
      </c>
      <c r="T243" s="36">
        <f>SUMIFS(СВЦЭМ!$F$33:$F$776,СВЦЭМ!$A$33:$A$776,$A243,СВЦЭМ!$B$33:$B$776,T$226)+'СЕТ СН'!$F$15</f>
        <v>157.99376832999999</v>
      </c>
      <c r="U243" s="36">
        <f>SUMIFS(СВЦЭМ!$F$33:$F$776,СВЦЭМ!$A$33:$A$776,$A243,СВЦЭМ!$B$33:$B$776,U$226)+'СЕТ СН'!$F$15</f>
        <v>147.97421931</v>
      </c>
      <c r="V243" s="36">
        <f>SUMIFS(СВЦЭМ!$F$33:$F$776,СВЦЭМ!$A$33:$A$776,$A243,СВЦЭМ!$B$33:$B$776,V$226)+'СЕТ СН'!$F$15</f>
        <v>146.14326195000001</v>
      </c>
      <c r="W243" s="36">
        <f>SUMIFS(СВЦЭМ!$F$33:$F$776,СВЦЭМ!$A$33:$A$776,$A243,СВЦЭМ!$B$33:$B$776,W$226)+'СЕТ СН'!$F$15</f>
        <v>152.53801247999999</v>
      </c>
      <c r="X243" s="36">
        <f>SUMIFS(СВЦЭМ!$F$33:$F$776,СВЦЭМ!$A$33:$A$776,$A243,СВЦЭМ!$B$33:$B$776,X$226)+'СЕТ СН'!$F$15</f>
        <v>152.63890526</v>
      </c>
      <c r="Y243" s="36">
        <f>SUMIFS(СВЦЭМ!$F$33:$F$776,СВЦЭМ!$A$33:$A$776,$A243,СВЦЭМ!$B$33:$B$776,Y$226)+'СЕТ СН'!$F$15</f>
        <v>156.37382435000001</v>
      </c>
    </row>
    <row r="244" spans="1:25" ht="15.75" x14ac:dyDescent="0.2">
      <c r="A244" s="35">
        <f t="shared" si="6"/>
        <v>44153</v>
      </c>
      <c r="B244" s="36">
        <f>SUMIFS(СВЦЭМ!$F$33:$F$776,СВЦЭМ!$A$33:$A$776,$A244,СВЦЭМ!$B$33:$B$776,B$226)+'СЕТ СН'!$F$15</f>
        <v>168.70722713999999</v>
      </c>
      <c r="C244" s="36">
        <f>SUMIFS(СВЦЭМ!$F$33:$F$776,СВЦЭМ!$A$33:$A$776,$A244,СВЦЭМ!$B$33:$B$776,C$226)+'СЕТ СН'!$F$15</f>
        <v>179.02462388000001</v>
      </c>
      <c r="D244" s="36">
        <f>SUMIFS(СВЦЭМ!$F$33:$F$776,СВЦЭМ!$A$33:$A$776,$A244,СВЦЭМ!$B$33:$B$776,D$226)+'СЕТ СН'!$F$15</f>
        <v>187.03219232000001</v>
      </c>
      <c r="E244" s="36">
        <f>SUMIFS(СВЦЭМ!$F$33:$F$776,СВЦЭМ!$A$33:$A$776,$A244,СВЦЭМ!$B$33:$B$776,E$226)+'СЕТ СН'!$F$15</f>
        <v>189.80460565999999</v>
      </c>
      <c r="F244" s="36">
        <f>SUMIFS(СВЦЭМ!$F$33:$F$776,СВЦЭМ!$A$33:$A$776,$A244,СВЦЭМ!$B$33:$B$776,F$226)+'СЕТ СН'!$F$15</f>
        <v>188.98254857000001</v>
      </c>
      <c r="G244" s="36">
        <f>SUMIFS(СВЦЭМ!$F$33:$F$776,СВЦЭМ!$A$33:$A$776,$A244,СВЦЭМ!$B$33:$B$776,G$226)+'СЕТ СН'!$F$15</f>
        <v>185.29079475</v>
      </c>
      <c r="H244" s="36">
        <f>SUMIFS(СВЦЭМ!$F$33:$F$776,СВЦЭМ!$A$33:$A$776,$A244,СВЦЭМ!$B$33:$B$776,H$226)+'СЕТ СН'!$F$15</f>
        <v>185.31381526000001</v>
      </c>
      <c r="I244" s="36">
        <f>SUMIFS(СВЦЭМ!$F$33:$F$776,СВЦЭМ!$A$33:$A$776,$A244,СВЦЭМ!$B$33:$B$776,I$226)+'СЕТ СН'!$F$15</f>
        <v>181.40151075</v>
      </c>
      <c r="J244" s="36">
        <f>SUMIFS(СВЦЭМ!$F$33:$F$776,СВЦЭМ!$A$33:$A$776,$A244,СВЦЭМ!$B$33:$B$776,J$226)+'СЕТ СН'!$F$15</f>
        <v>176.24032285000001</v>
      </c>
      <c r="K244" s="36">
        <f>SUMIFS(СВЦЭМ!$F$33:$F$776,СВЦЭМ!$A$33:$A$776,$A244,СВЦЭМ!$B$33:$B$776,K$226)+'СЕТ СН'!$F$15</f>
        <v>174.01503073000001</v>
      </c>
      <c r="L244" s="36">
        <f>SUMIFS(СВЦЭМ!$F$33:$F$776,СВЦЭМ!$A$33:$A$776,$A244,СВЦЭМ!$B$33:$B$776,L$226)+'СЕТ СН'!$F$15</f>
        <v>167.84765585</v>
      </c>
      <c r="M244" s="36">
        <f>SUMIFS(СВЦЭМ!$F$33:$F$776,СВЦЭМ!$A$33:$A$776,$A244,СВЦЭМ!$B$33:$B$776,M$226)+'СЕТ СН'!$F$15</f>
        <v>162.89712134999999</v>
      </c>
      <c r="N244" s="36">
        <f>SUMIFS(СВЦЭМ!$F$33:$F$776,СВЦЭМ!$A$33:$A$776,$A244,СВЦЭМ!$B$33:$B$776,N$226)+'СЕТ СН'!$F$15</f>
        <v>160.35346401000001</v>
      </c>
      <c r="O244" s="36">
        <f>SUMIFS(СВЦЭМ!$F$33:$F$776,СВЦЭМ!$A$33:$A$776,$A244,СВЦЭМ!$B$33:$B$776,O$226)+'СЕТ СН'!$F$15</f>
        <v>160.02399088000001</v>
      </c>
      <c r="P244" s="36">
        <f>SUMIFS(СВЦЭМ!$F$33:$F$776,СВЦЭМ!$A$33:$A$776,$A244,СВЦЭМ!$B$33:$B$776,P$226)+'СЕТ СН'!$F$15</f>
        <v>160.48936849</v>
      </c>
      <c r="Q244" s="36">
        <f>SUMIFS(СВЦЭМ!$F$33:$F$776,СВЦЭМ!$A$33:$A$776,$A244,СВЦЭМ!$B$33:$B$776,Q$226)+'СЕТ СН'!$F$15</f>
        <v>160.39139714999999</v>
      </c>
      <c r="R244" s="36">
        <f>SUMIFS(СВЦЭМ!$F$33:$F$776,СВЦЭМ!$A$33:$A$776,$A244,СВЦЭМ!$B$33:$B$776,R$226)+'СЕТ СН'!$F$15</f>
        <v>159.05317325999999</v>
      </c>
      <c r="S244" s="36">
        <f>SUMIFS(СВЦЭМ!$F$33:$F$776,СВЦЭМ!$A$33:$A$776,$A244,СВЦЭМ!$B$33:$B$776,S$226)+'СЕТ СН'!$F$15</f>
        <v>163.05933976</v>
      </c>
      <c r="T244" s="36">
        <f>SUMIFS(СВЦЭМ!$F$33:$F$776,СВЦЭМ!$A$33:$A$776,$A244,СВЦЭМ!$B$33:$B$776,T$226)+'СЕТ СН'!$F$15</f>
        <v>166.84993423</v>
      </c>
      <c r="U244" s="36">
        <f>SUMIFS(СВЦЭМ!$F$33:$F$776,СВЦЭМ!$A$33:$A$776,$A244,СВЦЭМ!$B$33:$B$776,U$226)+'СЕТ СН'!$F$15</f>
        <v>166.52296079999999</v>
      </c>
      <c r="V244" s="36">
        <f>SUMIFS(СВЦЭМ!$F$33:$F$776,СВЦЭМ!$A$33:$A$776,$A244,СВЦЭМ!$B$33:$B$776,V$226)+'СЕТ СН'!$F$15</f>
        <v>164.56340301</v>
      </c>
      <c r="W244" s="36">
        <f>SUMIFS(СВЦЭМ!$F$33:$F$776,СВЦЭМ!$A$33:$A$776,$A244,СВЦЭМ!$B$33:$B$776,W$226)+'СЕТ СН'!$F$15</f>
        <v>162.81680349999999</v>
      </c>
      <c r="X244" s="36">
        <f>SUMIFS(СВЦЭМ!$F$33:$F$776,СВЦЭМ!$A$33:$A$776,$A244,СВЦЭМ!$B$33:$B$776,X$226)+'СЕТ СН'!$F$15</f>
        <v>160.97880745000001</v>
      </c>
      <c r="Y244" s="36">
        <f>SUMIFS(СВЦЭМ!$F$33:$F$776,СВЦЭМ!$A$33:$A$776,$A244,СВЦЭМ!$B$33:$B$776,Y$226)+'СЕТ СН'!$F$15</f>
        <v>161.98585553000001</v>
      </c>
    </row>
    <row r="245" spans="1:25" ht="15.75" x14ac:dyDescent="0.2">
      <c r="A245" s="35">
        <f t="shared" si="6"/>
        <v>44154</v>
      </c>
      <c r="B245" s="36">
        <f>SUMIFS(СВЦЭМ!$F$33:$F$776,СВЦЭМ!$A$33:$A$776,$A245,СВЦЭМ!$B$33:$B$776,B$226)+'СЕТ СН'!$F$15</f>
        <v>176.10789557000001</v>
      </c>
      <c r="C245" s="36">
        <f>SUMIFS(СВЦЭМ!$F$33:$F$776,СВЦЭМ!$A$33:$A$776,$A245,СВЦЭМ!$B$33:$B$776,C$226)+'СЕТ СН'!$F$15</f>
        <v>188.81327081000001</v>
      </c>
      <c r="D245" s="36">
        <f>SUMIFS(СВЦЭМ!$F$33:$F$776,СВЦЭМ!$A$33:$A$776,$A245,СВЦЭМ!$B$33:$B$776,D$226)+'СЕТ СН'!$F$15</f>
        <v>194.73999056</v>
      </c>
      <c r="E245" s="36">
        <f>SUMIFS(СВЦЭМ!$F$33:$F$776,СВЦЭМ!$A$33:$A$776,$A245,СВЦЭМ!$B$33:$B$776,E$226)+'СЕТ СН'!$F$15</f>
        <v>195.42512112</v>
      </c>
      <c r="F245" s="36">
        <f>SUMIFS(СВЦЭМ!$F$33:$F$776,СВЦЭМ!$A$33:$A$776,$A245,СВЦЭМ!$B$33:$B$776,F$226)+'СЕТ СН'!$F$15</f>
        <v>194.96580675999999</v>
      </c>
      <c r="G245" s="36">
        <f>SUMIFS(СВЦЭМ!$F$33:$F$776,СВЦЭМ!$A$33:$A$776,$A245,СВЦЭМ!$B$33:$B$776,G$226)+'СЕТ СН'!$F$15</f>
        <v>195.17687383000001</v>
      </c>
      <c r="H245" s="36">
        <f>SUMIFS(СВЦЭМ!$F$33:$F$776,СВЦЭМ!$A$33:$A$776,$A245,СВЦЭМ!$B$33:$B$776,H$226)+'СЕТ СН'!$F$15</f>
        <v>190.79374584999999</v>
      </c>
      <c r="I245" s="36">
        <f>SUMIFS(СВЦЭМ!$F$33:$F$776,СВЦЭМ!$A$33:$A$776,$A245,СВЦЭМ!$B$33:$B$776,I$226)+'СЕТ СН'!$F$15</f>
        <v>181.67242712000001</v>
      </c>
      <c r="J245" s="36">
        <f>SUMIFS(СВЦЭМ!$F$33:$F$776,СВЦЭМ!$A$33:$A$776,$A245,СВЦЭМ!$B$33:$B$776,J$226)+'СЕТ СН'!$F$15</f>
        <v>175.99444023999999</v>
      </c>
      <c r="K245" s="36">
        <f>SUMIFS(СВЦЭМ!$F$33:$F$776,СВЦЭМ!$A$33:$A$776,$A245,СВЦЭМ!$B$33:$B$776,K$226)+'СЕТ СН'!$F$15</f>
        <v>174.81979143000001</v>
      </c>
      <c r="L245" s="36">
        <f>SUMIFS(СВЦЭМ!$F$33:$F$776,СВЦЭМ!$A$33:$A$776,$A245,СВЦЭМ!$B$33:$B$776,L$226)+'СЕТ СН'!$F$15</f>
        <v>168.48702856</v>
      </c>
      <c r="M245" s="36">
        <f>SUMIFS(СВЦЭМ!$F$33:$F$776,СВЦЭМ!$A$33:$A$776,$A245,СВЦЭМ!$B$33:$B$776,M$226)+'СЕТ СН'!$F$15</f>
        <v>163.38702474999999</v>
      </c>
      <c r="N245" s="36">
        <f>SUMIFS(СВЦЭМ!$F$33:$F$776,СВЦЭМ!$A$33:$A$776,$A245,СВЦЭМ!$B$33:$B$776,N$226)+'СЕТ СН'!$F$15</f>
        <v>160.43937270000001</v>
      </c>
      <c r="O245" s="36">
        <f>SUMIFS(СВЦЭМ!$F$33:$F$776,СВЦЭМ!$A$33:$A$776,$A245,СВЦЭМ!$B$33:$B$776,O$226)+'СЕТ СН'!$F$15</f>
        <v>161.55467067999999</v>
      </c>
      <c r="P245" s="36">
        <f>SUMIFS(СВЦЭМ!$F$33:$F$776,СВЦЭМ!$A$33:$A$776,$A245,СВЦЭМ!$B$33:$B$776,P$226)+'СЕТ СН'!$F$15</f>
        <v>162.79636729999999</v>
      </c>
      <c r="Q245" s="36">
        <f>SUMIFS(СВЦЭМ!$F$33:$F$776,СВЦЭМ!$A$33:$A$776,$A245,СВЦЭМ!$B$33:$B$776,Q$226)+'СЕТ СН'!$F$15</f>
        <v>163.14033343</v>
      </c>
      <c r="R245" s="36">
        <f>SUMIFS(СВЦЭМ!$F$33:$F$776,СВЦЭМ!$A$33:$A$776,$A245,СВЦЭМ!$B$33:$B$776,R$226)+'СЕТ СН'!$F$15</f>
        <v>162.10818431999999</v>
      </c>
      <c r="S245" s="36">
        <f>SUMIFS(СВЦЭМ!$F$33:$F$776,СВЦЭМ!$A$33:$A$776,$A245,СВЦЭМ!$B$33:$B$776,S$226)+'СЕТ СН'!$F$15</f>
        <v>162.42796851</v>
      </c>
      <c r="T245" s="36">
        <f>SUMIFS(СВЦЭМ!$F$33:$F$776,СВЦЭМ!$A$33:$A$776,$A245,СВЦЭМ!$B$33:$B$776,T$226)+'СЕТ СН'!$F$15</f>
        <v>165.72536442000001</v>
      </c>
      <c r="U245" s="36">
        <f>SUMIFS(СВЦЭМ!$F$33:$F$776,СВЦЭМ!$A$33:$A$776,$A245,СВЦЭМ!$B$33:$B$776,U$226)+'СЕТ СН'!$F$15</f>
        <v>164.73329648000001</v>
      </c>
      <c r="V245" s="36">
        <f>SUMIFS(СВЦЭМ!$F$33:$F$776,СВЦЭМ!$A$33:$A$776,$A245,СВЦЭМ!$B$33:$B$776,V$226)+'СЕТ СН'!$F$15</f>
        <v>161.67644888000001</v>
      </c>
      <c r="W245" s="36">
        <f>SUMIFS(СВЦЭМ!$F$33:$F$776,СВЦЭМ!$A$33:$A$776,$A245,СВЦЭМ!$B$33:$B$776,W$226)+'СЕТ СН'!$F$15</f>
        <v>159.62487321</v>
      </c>
      <c r="X245" s="36">
        <f>SUMIFS(СВЦЭМ!$F$33:$F$776,СВЦЭМ!$A$33:$A$776,$A245,СВЦЭМ!$B$33:$B$776,X$226)+'СЕТ СН'!$F$15</f>
        <v>157.97292066</v>
      </c>
      <c r="Y245" s="36">
        <f>SUMIFS(СВЦЭМ!$F$33:$F$776,СВЦЭМ!$A$33:$A$776,$A245,СВЦЭМ!$B$33:$B$776,Y$226)+'СЕТ СН'!$F$15</f>
        <v>157.34398218000001</v>
      </c>
    </row>
    <row r="246" spans="1:25" ht="15.75" x14ac:dyDescent="0.2">
      <c r="A246" s="35">
        <f t="shared" si="6"/>
        <v>44155</v>
      </c>
      <c r="B246" s="36">
        <f>SUMIFS(СВЦЭМ!$F$33:$F$776,СВЦЭМ!$A$33:$A$776,$A246,СВЦЭМ!$B$33:$B$776,B$226)+'СЕТ СН'!$F$15</f>
        <v>172.21570269</v>
      </c>
      <c r="C246" s="36">
        <f>SUMIFS(СВЦЭМ!$F$33:$F$776,СВЦЭМ!$A$33:$A$776,$A246,СВЦЭМ!$B$33:$B$776,C$226)+'СЕТ СН'!$F$15</f>
        <v>189.72694849999999</v>
      </c>
      <c r="D246" s="36">
        <f>SUMIFS(СВЦЭМ!$F$33:$F$776,СВЦЭМ!$A$33:$A$776,$A246,СВЦЭМ!$B$33:$B$776,D$226)+'СЕТ СН'!$F$15</f>
        <v>199.03643629999999</v>
      </c>
      <c r="E246" s="36">
        <f>SUMIFS(СВЦЭМ!$F$33:$F$776,СВЦЭМ!$A$33:$A$776,$A246,СВЦЭМ!$B$33:$B$776,E$226)+'СЕТ СН'!$F$15</f>
        <v>201.53768310999999</v>
      </c>
      <c r="F246" s="36">
        <f>SUMIFS(СВЦЭМ!$F$33:$F$776,СВЦЭМ!$A$33:$A$776,$A246,СВЦЭМ!$B$33:$B$776,F$226)+'СЕТ СН'!$F$15</f>
        <v>200.62405626</v>
      </c>
      <c r="G246" s="36">
        <f>SUMIFS(СВЦЭМ!$F$33:$F$776,СВЦЭМ!$A$33:$A$776,$A246,СВЦЭМ!$B$33:$B$776,G$226)+'СЕТ СН'!$F$15</f>
        <v>197.27639736</v>
      </c>
      <c r="H246" s="36">
        <f>SUMIFS(СВЦЭМ!$F$33:$F$776,СВЦЭМ!$A$33:$A$776,$A246,СВЦЭМ!$B$33:$B$776,H$226)+'СЕТ СН'!$F$15</f>
        <v>188.26945516000001</v>
      </c>
      <c r="I246" s="36">
        <f>SUMIFS(СВЦЭМ!$F$33:$F$776,СВЦЭМ!$A$33:$A$776,$A246,СВЦЭМ!$B$33:$B$776,I$226)+'СЕТ СН'!$F$15</f>
        <v>179.44481991999999</v>
      </c>
      <c r="J246" s="36">
        <f>SUMIFS(СВЦЭМ!$F$33:$F$776,СВЦЭМ!$A$33:$A$776,$A246,СВЦЭМ!$B$33:$B$776,J$226)+'СЕТ СН'!$F$15</f>
        <v>175.87004461999999</v>
      </c>
      <c r="K246" s="36">
        <f>SUMIFS(СВЦЭМ!$F$33:$F$776,СВЦЭМ!$A$33:$A$776,$A246,СВЦЭМ!$B$33:$B$776,K$226)+'СЕТ СН'!$F$15</f>
        <v>174.90342892999999</v>
      </c>
      <c r="L246" s="36">
        <f>SUMIFS(СВЦЭМ!$F$33:$F$776,СВЦЭМ!$A$33:$A$776,$A246,СВЦЭМ!$B$33:$B$776,L$226)+'СЕТ СН'!$F$15</f>
        <v>170.57048534</v>
      </c>
      <c r="M246" s="36">
        <f>SUMIFS(СВЦЭМ!$F$33:$F$776,СВЦЭМ!$A$33:$A$776,$A246,СВЦЭМ!$B$33:$B$776,M$226)+'СЕТ СН'!$F$15</f>
        <v>160.94225127000001</v>
      </c>
      <c r="N246" s="36">
        <f>SUMIFS(СВЦЭМ!$F$33:$F$776,СВЦЭМ!$A$33:$A$776,$A246,СВЦЭМ!$B$33:$B$776,N$226)+'СЕТ СН'!$F$15</f>
        <v>158.46856609</v>
      </c>
      <c r="O246" s="36">
        <f>SUMIFS(СВЦЭМ!$F$33:$F$776,СВЦЭМ!$A$33:$A$776,$A246,СВЦЭМ!$B$33:$B$776,O$226)+'СЕТ СН'!$F$15</f>
        <v>159.22143973999999</v>
      </c>
      <c r="P246" s="36">
        <f>SUMIFS(СВЦЭМ!$F$33:$F$776,СВЦЭМ!$A$33:$A$776,$A246,СВЦЭМ!$B$33:$B$776,P$226)+'СЕТ СН'!$F$15</f>
        <v>160.66517454000001</v>
      </c>
      <c r="Q246" s="36">
        <f>SUMIFS(СВЦЭМ!$F$33:$F$776,СВЦЭМ!$A$33:$A$776,$A246,СВЦЭМ!$B$33:$B$776,Q$226)+'СЕТ СН'!$F$15</f>
        <v>160.65708798</v>
      </c>
      <c r="R246" s="36">
        <f>SUMIFS(СВЦЭМ!$F$33:$F$776,СВЦЭМ!$A$33:$A$776,$A246,СВЦЭМ!$B$33:$B$776,R$226)+'СЕТ СН'!$F$15</f>
        <v>159.24955914</v>
      </c>
      <c r="S246" s="36">
        <f>SUMIFS(СВЦЭМ!$F$33:$F$776,СВЦЭМ!$A$33:$A$776,$A246,СВЦЭМ!$B$33:$B$776,S$226)+'СЕТ СН'!$F$15</f>
        <v>153.19235282</v>
      </c>
      <c r="T246" s="36">
        <f>SUMIFS(СВЦЭМ!$F$33:$F$776,СВЦЭМ!$A$33:$A$776,$A246,СВЦЭМ!$B$33:$B$776,T$226)+'СЕТ СН'!$F$15</f>
        <v>150.57183644</v>
      </c>
      <c r="U246" s="36">
        <f>SUMIFS(СВЦЭМ!$F$33:$F$776,СВЦЭМ!$A$33:$A$776,$A246,СВЦЭМ!$B$33:$B$776,U$226)+'СЕТ СН'!$F$15</f>
        <v>151.59123450000001</v>
      </c>
      <c r="V246" s="36">
        <f>SUMIFS(СВЦЭМ!$F$33:$F$776,СВЦЭМ!$A$33:$A$776,$A246,СВЦЭМ!$B$33:$B$776,V$226)+'СЕТ СН'!$F$15</f>
        <v>153.17404241</v>
      </c>
      <c r="W246" s="36">
        <f>SUMIFS(СВЦЭМ!$F$33:$F$776,СВЦЭМ!$A$33:$A$776,$A246,СВЦЭМ!$B$33:$B$776,W$226)+'СЕТ СН'!$F$15</f>
        <v>155.28329923000001</v>
      </c>
      <c r="X246" s="36">
        <f>SUMIFS(СВЦЭМ!$F$33:$F$776,СВЦЭМ!$A$33:$A$776,$A246,СВЦЭМ!$B$33:$B$776,X$226)+'СЕТ СН'!$F$15</f>
        <v>155.2400543</v>
      </c>
      <c r="Y246" s="36">
        <f>SUMIFS(СВЦЭМ!$F$33:$F$776,СВЦЭМ!$A$33:$A$776,$A246,СВЦЭМ!$B$33:$B$776,Y$226)+'СЕТ СН'!$F$15</f>
        <v>158.39025991</v>
      </c>
    </row>
    <row r="247" spans="1:25" ht="15.75" x14ac:dyDescent="0.2">
      <c r="A247" s="35">
        <f t="shared" si="6"/>
        <v>44156</v>
      </c>
      <c r="B247" s="36">
        <f>SUMIFS(СВЦЭМ!$F$33:$F$776,СВЦЭМ!$A$33:$A$776,$A247,СВЦЭМ!$B$33:$B$776,B$226)+'СЕТ СН'!$F$15</f>
        <v>175.47039695000001</v>
      </c>
      <c r="C247" s="36">
        <f>SUMIFS(СВЦЭМ!$F$33:$F$776,СВЦЭМ!$A$33:$A$776,$A247,СВЦЭМ!$B$33:$B$776,C$226)+'СЕТ СН'!$F$15</f>
        <v>185.53281172999999</v>
      </c>
      <c r="D247" s="36">
        <f>SUMIFS(СВЦЭМ!$F$33:$F$776,СВЦЭМ!$A$33:$A$776,$A247,СВЦЭМ!$B$33:$B$776,D$226)+'СЕТ СН'!$F$15</f>
        <v>196.03576385</v>
      </c>
      <c r="E247" s="36">
        <f>SUMIFS(СВЦЭМ!$F$33:$F$776,СВЦЭМ!$A$33:$A$776,$A247,СВЦЭМ!$B$33:$B$776,E$226)+'СЕТ СН'!$F$15</f>
        <v>196.86730446000001</v>
      </c>
      <c r="F247" s="36">
        <f>SUMIFS(СВЦЭМ!$F$33:$F$776,СВЦЭМ!$A$33:$A$776,$A247,СВЦЭМ!$B$33:$B$776,F$226)+'СЕТ СН'!$F$15</f>
        <v>196.34333727000001</v>
      </c>
      <c r="G247" s="36">
        <f>SUMIFS(СВЦЭМ!$F$33:$F$776,СВЦЭМ!$A$33:$A$776,$A247,СВЦЭМ!$B$33:$B$776,G$226)+'СЕТ СН'!$F$15</f>
        <v>193.47958686999999</v>
      </c>
      <c r="H247" s="36">
        <f>SUMIFS(СВЦЭМ!$F$33:$F$776,СВЦЭМ!$A$33:$A$776,$A247,СВЦЭМ!$B$33:$B$776,H$226)+'СЕТ СН'!$F$15</f>
        <v>190.34306896999999</v>
      </c>
      <c r="I247" s="36">
        <f>SUMIFS(СВЦЭМ!$F$33:$F$776,СВЦЭМ!$A$33:$A$776,$A247,СВЦЭМ!$B$33:$B$776,I$226)+'СЕТ СН'!$F$15</f>
        <v>183.77487185000001</v>
      </c>
      <c r="J247" s="36">
        <f>SUMIFS(СВЦЭМ!$F$33:$F$776,СВЦЭМ!$A$33:$A$776,$A247,СВЦЭМ!$B$33:$B$776,J$226)+'СЕТ СН'!$F$15</f>
        <v>176.75509156999999</v>
      </c>
      <c r="K247" s="36">
        <f>SUMIFS(СВЦЭМ!$F$33:$F$776,СВЦЭМ!$A$33:$A$776,$A247,СВЦЭМ!$B$33:$B$776,K$226)+'СЕТ СН'!$F$15</f>
        <v>170.96168790999999</v>
      </c>
      <c r="L247" s="36">
        <f>SUMIFS(СВЦЭМ!$F$33:$F$776,СВЦЭМ!$A$33:$A$776,$A247,СВЦЭМ!$B$33:$B$776,L$226)+'СЕТ СН'!$F$15</f>
        <v>161.69857862999999</v>
      </c>
      <c r="M247" s="36">
        <f>SUMIFS(СВЦЭМ!$F$33:$F$776,СВЦЭМ!$A$33:$A$776,$A247,СВЦЭМ!$B$33:$B$776,M$226)+'СЕТ СН'!$F$15</f>
        <v>153.87615872000001</v>
      </c>
      <c r="N247" s="36">
        <f>SUMIFS(СВЦЭМ!$F$33:$F$776,СВЦЭМ!$A$33:$A$776,$A247,СВЦЭМ!$B$33:$B$776,N$226)+'СЕТ СН'!$F$15</f>
        <v>151.97293557</v>
      </c>
      <c r="O247" s="36">
        <f>SUMIFS(СВЦЭМ!$F$33:$F$776,СВЦЭМ!$A$33:$A$776,$A247,СВЦЭМ!$B$33:$B$776,O$226)+'СЕТ СН'!$F$15</f>
        <v>152.96375092</v>
      </c>
      <c r="P247" s="36">
        <f>SUMIFS(СВЦЭМ!$F$33:$F$776,СВЦЭМ!$A$33:$A$776,$A247,СВЦЭМ!$B$33:$B$776,P$226)+'СЕТ СН'!$F$15</f>
        <v>155.02396741000001</v>
      </c>
      <c r="Q247" s="36">
        <f>SUMIFS(СВЦЭМ!$F$33:$F$776,СВЦЭМ!$A$33:$A$776,$A247,СВЦЭМ!$B$33:$B$776,Q$226)+'СЕТ СН'!$F$15</f>
        <v>152.61907024000001</v>
      </c>
      <c r="R247" s="36">
        <f>SUMIFS(СВЦЭМ!$F$33:$F$776,СВЦЭМ!$A$33:$A$776,$A247,СВЦЭМ!$B$33:$B$776,R$226)+'СЕТ СН'!$F$15</f>
        <v>150.94074993000001</v>
      </c>
      <c r="S247" s="36">
        <f>SUMIFS(СВЦЭМ!$F$33:$F$776,СВЦЭМ!$A$33:$A$776,$A247,СВЦЭМ!$B$33:$B$776,S$226)+'СЕТ СН'!$F$15</f>
        <v>145.88116651999999</v>
      </c>
      <c r="T247" s="36">
        <f>SUMIFS(СВЦЭМ!$F$33:$F$776,СВЦЭМ!$A$33:$A$776,$A247,СВЦЭМ!$B$33:$B$776,T$226)+'СЕТ СН'!$F$15</f>
        <v>145.75555333</v>
      </c>
      <c r="U247" s="36">
        <f>SUMIFS(СВЦЭМ!$F$33:$F$776,СВЦЭМ!$A$33:$A$776,$A247,СВЦЭМ!$B$33:$B$776,U$226)+'СЕТ СН'!$F$15</f>
        <v>145.64307213999999</v>
      </c>
      <c r="V247" s="36">
        <f>SUMIFS(СВЦЭМ!$F$33:$F$776,СВЦЭМ!$A$33:$A$776,$A247,СВЦЭМ!$B$33:$B$776,V$226)+'СЕТ СН'!$F$15</f>
        <v>146.96472424000001</v>
      </c>
      <c r="W247" s="36">
        <f>SUMIFS(СВЦЭМ!$F$33:$F$776,СВЦЭМ!$A$33:$A$776,$A247,СВЦЭМ!$B$33:$B$776,W$226)+'СЕТ СН'!$F$15</f>
        <v>149.75346174000001</v>
      </c>
      <c r="X247" s="36">
        <f>SUMIFS(СВЦЭМ!$F$33:$F$776,СВЦЭМ!$A$33:$A$776,$A247,СВЦЭМ!$B$33:$B$776,X$226)+'СЕТ СН'!$F$15</f>
        <v>153.53183676</v>
      </c>
      <c r="Y247" s="36">
        <f>SUMIFS(СВЦЭМ!$F$33:$F$776,СВЦЭМ!$A$33:$A$776,$A247,СВЦЭМ!$B$33:$B$776,Y$226)+'СЕТ СН'!$F$15</f>
        <v>160.56946704000001</v>
      </c>
    </row>
    <row r="248" spans="1:25" ht="15.75" x14ac:dyDescent="0.2">
      <c r="A248" s="35">
        <f t="shared" si="6"/>
        <v>44157</v>
      </c>
      <c r="B248" s="36">
        <f>SUMIFS(СВЦЭМ!$F$33:$F$776,СВЦЭМ!$A$33:$A$776,$A248,СВЦЭМ!$B$33:$B$776,B$226)+'СЕТ СН'!$F$15</f>
        <v>169.42600185000001</v>
      </c>
      <c r="C248" s="36">
        <f>SUMIFS(СВЦЭМ!$F$33:$F$776,СВЦЭМ!$A$33:$A$776,$A248,СВЦЭМ!$B$33:$B$776,C$226)+'СЕТ СН'!$F$15</f>
        <v>186.05837052000001</v>
      </c>
      <c r="D248" s="36">
        <f>SUMIFS(СВЦЭМ!$F$33:$F$776,СВЦЭМ!$A$33:$A$776,$A248,СВЦЭМ!$B$33:$B$776,D$226)+'СЕТ СН'!$F$15</f>
        <v>196.73443369</v>
      </c>
      <c r="E248" s="36">
        <f>SUMIFS(СВЦЭМ!$F$33:$F$776,СВЦЭМ!$A$33:$A$776,$A248,СВЦЭМ!$B$33:$B$776,E$226)+'СЕТ СН'!$F$15</f>
        <v>197.91168013000001</v>
      </c>
      <c r="F248" s="36">
        <f>SUMIFS(СВЦЭМ!$F$33:$F$776,СВЦЭМ!$A$33:$A$776,$A248,СВЦЭМ!$B$33:$B$776,F$226)+'СЕТ СН'!$F$15</f>
        <v>197.56782487000001</v>
      </c>
      <c r="G248" s="36">
        <f>SUMIFS(СВЦЭМ!$F$33:$F$776,СВЦЭМ!$A$33:$A$776,$A248,СВЦЭМ!$B$33:$B$776,G$226)+'СЕТ СН'!$F$15</f>
        <v>195.43653742999999</v>
      </c>
      <c r="H248" s="36">
        <f>SUMIFS(СВЦЭМ!$F$33:$F$776,СВЦЭМ!$A$33:$A$776,$A248,СВЦЭМ!$B$33:$B$776,H$226)+'СЕТ СН'!$F$15</f>
        <v>191.51540761999999</v>
      </c>
      <c r="I248" s="36">
        <f>SUMIFS(СВЦЭМ!$F$33:$F$776,СВЦЭМ!$A$33:$A$776,$A248,СВЦЭМ!$B$33:$B$776,I$226)+'СЕТ СН'!$F$15</f>
        <v>186.11680035000001</v>
      </c>
      <c r="J248" s="36">
        <f>SUMIFS(СВЦЭМ!$F$33:$F$776,СВЦЭМ!$A$33:$A$776,$A248,СВЦЭМ!$B$33:$B$776,J$226)+'СЕТ СН'!$F$15</f>
        <v>179.50034310000001</v>
      </c>
      <c r="K248" s="36">
        <f>SUMIFS(СВЦЭМ!$F$33:$F$776,СВЦЭМ!$A$33:$A$776,$A248,СВЦЭМ!$B$33:$B$776,K$226)+'СЕТ СН'!$F$15</f>
        <v>175.43284144</v>
      </c>
      <c r="L248" s="36">
        <f>SUMIFS(СВЦЭМ!$F$33:$F$776,СВЦЭМ!$A$33:$A$776,$A248,СВЦЭМ!$B$33:$B$776,L$226)+'СЕТ СН'!$F$15</f>
        <v>165.99860383999999</v>
      </c>
      <c r="M248" s="36">
        <f>SUMIFS(СВЦЭМ!$F$33:$F$776,СВЦЭМ!$A$33:$A$776,$A248,СВЦЭМ!$B$33:$B$776,M$226)+'СЕТ СН'!$F$15</f>
        <v>155.22160070999999</v>
      </c>
      <c r="N248" s="36">
        <f>SUMIFS(СВЦЭМ!$F$33:$F$776,СВЦЭМ!$A$33:$A$776,$A248,СВЦЭМ!$B$33:$B$776,N$226)+'СЕТ СН'!$F$15</f>
        <v>154.18076425000001</v>
      </c>
      <c r="O248" s="36">
        <f>SUMIFS(СВЦЭМ!$F$33:$F$776,СВЦЭМ!$A$33:$A$776,$A248,СВЦЭМ!$B$33:$B$776,O$226)+'СЕТ СН'!$F$15</f>
        <v>155.92303041</v>
      </c>
      <c r="P248" s="36">
        <f>SUMIFS(СВЦЭМ!$F$33:$F$776,СВЦЭМ!$A$33:$A$776,$A248,СВЦЭМ!$B$33:$B$776,P$226)+'СЕТ СН'!$F$15</f>
        <v>156.53706854000001</v>
      </c>
      <c r="Q248" s="36">
        <f>SUMIFS(СВЦЭМ!$F$33:$F$776,СВЦЭМ!$A$33:$A$776,$A248,СВЦЭМ!$B$33:$B$776,Q$226)+'СЕТ СН'!$F$15</f>
        <v>155.83439917000001</v>
      </c>
      <c r="R248" s="36">
        <f>SUMIFS(СВЦЭМ!$F$33:$F$776,СВЦЭМ!$A$33:$A$776,$A248,СВЦЭМ!$B$33:$B$776,R$226)+'СЕТ СН'!$F$15</f>
        <v>154.98412295</v>
      </c>
      <c r="S248" s="36">
        <f>SUMIFS(СВЦЭМ!$F$33:$F$776,СВЦЭМ!$A$33:$A$776,$A248,СВЦЭМ!$B$33:$B$776,S$226)+'СЕТ СН'!$F$15</f>
        <v>153.44199548</v>
      </c>
      <c r="T248" s="36">
        <f>SUMIFS(СВЦЭМ!$F$33:$F$776,СВЦЭМ!$A$33:$A$776,$A248,СВЦЭМ!$B$33:$B$776,T$226)+'СЕТ СН'!$F$15</f>
        <v>146.15355657000001</v>
      </c>
      <c r="U248" s="36">
        <f>SUMIFS(СВЦЭМ!$F$33:$F$776,СВЦЭМ!$A$33:$A$776,$A248,СВЦЭМ!$B$33:$B$776,U$226)+'СЕТ СН'!$F$15</f>
        <v>146.21707187000001</v>
      </c>
      <c r="V248" s="36">
        <f>SUMIFS(СВЦЭМ!$F$33:$F$776,СВЦЭМ!$A$33:$A$776,$A248,СВЦЭМ!$B$33:$B$776,V$226)+'СЕТ СН'!$F$15</f>
        <v>147.30793460000001</v>
      </c>
      <c r="W248" s="36">
        <f>SUMIFS(СВЦЭМ!$F$33:$F$776,СВЦЭМ!$A$33:$A$776,$A248,СВЦЭМ!$B$33:$B$776,W$226)+'СЕТ СН'!$F$15</f>
        <v>153.49477869</v>
      </c>
      <c r="X248" s="36">
        <f>SUMIFS(СВЦЭМ!$F$33:$F$776,СВЦЭМ!$A$33:$A$776,$A248,СВЦЭМ!$B$33:$B$776,X$226)+'СЕТ СН'!$F$15</f>
        <v>156.56134825999999</v>
      </c>
      <c r="Y248" s="36">
        <f>SUMIFS(СВЦЭМ!$F$33:$F$776,СВЦЭМ!$A$33:$A$776,$A248,СВЦЭМ!$B$33:$B$776,Y$226)+'СЕТ СН'!$F$15</f>
        <v>161.13083476</v>
      </c>
    </row>
    <row r="249" spans="1:25" ht="15.75" x14ac:dyDescent="0.2">
      <c r="A249" s="35">
        <f t="shared" si="6"/>
        <v>44158</v>
      </c>
      <c r="B249" s="36">
        <f>SUMIFS(СВЦЭМ!$F$33:$F$776,СВЦЭМ!$A$33:$A$776,$A249,СВЦЭМ!$B$33:$B$776,B$226)+'СЕТ СН'!$F$15</f>
        <v>163.45335028</v>
      </c>
      <c r="C249" s="36">
        <f>SUMIFS(СВЦЭМ!$F$33:$F$776,СВЦЭМ!$A$33:$A$776,$A249,СВЦЭМ!$B$33:$B$776,C$226)+'СЕТ СН'!$F$15</f>
        <v>173.21320818999999</v>
      </c>
      <c r="D249" s="36">
        <f>SUMIFS(СВЦЭМ!$F$33:$F$776,СВЦЭМ!$A$33:$A$776,$A249,СВЦЭМ!$B$33:$B$776,D$226)+'СЕТ СН'!$F$15</f>
        <v>181.10525837</v>
      </c>
      <c r="E249" s="36">
        <f>SUMIFS(СВЦЭМ!$F$33:$F$776,СВЦЭМ!$A$33:$A$776,$A249,СВЦЭМ!$B$33:$B$776,E$226)+'СЕТ СН'!$F$15</f>
        <v>181.79771493000001</v>
      </c>
      <c r="F249" s="36">
        <f>SUMIFS(СВЦЭМ!$F$33:$F$776,СВЦЭМ!$A$33:$A$776,$A249,СВЦЭМ!$B$33:$B$776,F$226)+'СЕТ СН'!$F$15</f>
        <v>181.30316511999999</v>
      </c>
      <c r="G249" s="36">
        <f>SUMIFS(СВЦЭМ!$F$33:$F$776,СВЦЭМ!$A$33:$A$776,$A249,СВЦЭМ!$B$33:$B$776,G$226)+'СЕТ СН'!$F$15</f>
        <v>181.28190122999999</v>
      </c>
      <c r="H249" s="36">
        <f>SUMIFS(СВЦЭМ!$F$33:$F$776,СВЦЭМ!$A$33:$A$776,$A249,СВЦЭМ!$B$33:$B$776,H$226)+'СЕТ СН'!$F$15</f>
        <v>181.74017236</v>
      </c>
      <c r="I249" s="36">
        <f>SUMIFS(СВЦЭМ!$F$33:$F$776,СВЦЭМ!$A$33:$A$776,$A249,СВЦЭМ!$B$33:$B$776,I$226)+'СЕТ СН'!$F$15</f>
        <v>179.50933617000001</v>
      </c>
      <c r="J249" s="36">
        <f>SUMIFS(СВЦЭМ!$F$33:$F$776,СВЦЭМ!$A$33:$A$776,$A249,СВЦЭМ!$B$33:$B$776,J$226)+'СЕТ СН'!$F$15</f>
        <v>177.64243984000001</v>
      </c>
      <c r="K249" s="36">
        <f>SUMIFS(СВЦЭМ!$F$33:$F$776,СВЦЭМ!$A$33:$A$776,$A249,СВЦЭМ!$B$33:$B$776,K$226)+'СЕТ СН'!$F$15</f>
        <v>181.32194815</v>
      </c>
      <c r="L249" s="36">
        <f>SUMIFS(СВЦЭМ!$F$33:$F$776,СВЦЭМ!$A$33:$A$776,$A249,СВЦЭМ!$B$33:$B$776,L$226)+'СЕТ СН'!$F$15</f>
        <v>176.11776164</v>
      </c>
      <c r="M249" s="36">
        <f>SUMIFS(СВЦЭМ!$F$33:$F$776,СВЦЭМ!$A$33:$A$776,$A249,СВЦЭМ!$B$33:$B$776,M$226)+'СЕТ СН'!$F$15</f>
        <v>165.54956250999999</v>
      </c>
      <c r="N249" s="36">
        <f>SUMIFS(СВЦЭМ!$F$33:$F$776,СВЦЭМ!$A$33:$A$776,$A249,СВЦЭМ!$B$33:$B$776,N$226)+'СЕТ СН'!$F$15</f>
        <v>161.56834481999999</v>
      </c>
      <c r="O249" s="36">
        <f>SUMIFS(СВЦЭМ!$F$33:$F$776,СВЦЭМ!$A$33:$A$776,$A249,СВЦЭМ!$B$33:$B$776,O$226)+'СЕТ СН'!$F$15</f>
        <v>163.45047871</v>
      </c>
      <c r="P249" s="36">
        <f>SUMIFS(СВЦЭМ!$F$33:$F$776,СВЦЭМ!$A$33:$A$776,$A249,СВЦЭМ!$B$33:$B$776,P$226)+'СЕТ СН'!$F$15</f>
        <v>164.05830064</v>
      </c>
      <c r="Q249" s="36">
        <f>SUMIFS(СВЦЭМ!$F$33:$F$776,СВЦЭМ!$A$33:$A$776,$A249,СВЦЭМ!$B$33:$B$776,Q$226)+'СЕТ СН'!$F$15</f>
        <v>164.13773297</v>
      </c>
      <c r="R249" s="36">
        <f>SUMIFS(СВЦЭМ!$F$33:$F$776,СВЦЭМ!$A$33:$A$776,$A249,СВЦЭМ!$B$33:$B$776,R$226)+'СЕТ СН'!$F$15</f>
        <v>161.80877684000001</v>
      </c>
      <c r="S249" s="36">
        <f>SUMIFS(СВЦЭМ!$F$33:$F$776,СВЦЭМ!$A$33:$A$776,$A249,СВЦЭМ!$B$33:$B$776,S$226)+'СЕТ СН'!$F$15</f>
        <v>158.76637489999999</v>
      </c>
      <c r="T249" s="36">
        <f>SUMIFS(СВЦЭМ!$F$33:$F$776,СВЦЭМ!$A$33:$A$776,$A249,СВЦЭМ!$B$33:$B$776,T$226)+'СЕТ СН'!$F$15</f>
        <v>156.0440471</v>
      </c>
      <c r="U249" s="36">
        <f>SUMIFS(СВЦЭМ!$F$33:$F$776,СВЦЭМ!$A$33:$A$776,$A249,СВЦЭМ!$B$33:$B$776,U$226)+'СЕТ СН'!$F$15</f>
        <v>155.29369826000001</v>
      </c>
      <c r="V249" s="36">
        <f>SUMIFS(СВЦЭМ!$F$33:$F$776,СВЦЭМ!$A$33:$A$776,$A249,СВЦЭМ!$B$33:$B$776,V$226)+'СЕТ СН'!$F$15</f>
        <v>157.51813326000001</v>
      </c>
      <c r="W249" s="36">
        <f>SUMIFS(СВЦЭМ!$F$33:$F$776,СВЦЭМ!$A$33:$A$776,$A249,СВЦЭМ!$B$33:$B$776,W$226)+'СЕТ СН'!$F$15</f>
        <v>160.11354129</v>
      </c>
      <c r="X249" s="36">
        <f>SUMIFS(СВЦЭМ!$F$33:$F$776,СВЦЭМ!$A$33:$A$776,$A249,СВЦЭМ!$B$33:$B$776,X$226)+'СЕТ СН'!$F$15</f>
        <v>158.86990372</v>
      </c>
      <c r="Y249" s="36">
        <f>SUMIFS(СВЦЭМ!$F$33:$F$776,СВЦЭМ!$A$33:$A$776,$A249,СВЦЭМ!$B$33:$B$776,Y$226)+'СЕТ СН'!$F$15</f>
        <v>162.76345341000001</v>
      </c>
    </row>
    <row r="250" spans="1:25" ht="15.75" x14ac:dyDescent="0.2">
      <c r="A250" s="35">
        <f t="shared" si="6"/>
        <v>44159</v>
      </c>
      <c r="B250" s="36">
        <f>SUMIFS(СВЦЭМ!$F$33:$F$776,СВЦЭМ!$A$33:$A$776,$A250,СВЦЭМ!$B$33:$B$776,B$226)+'СЕТ СН'!$F$15</f>
        <v>165.71239297</v>
      </c>
      <c r="C250" s="36">
        <f>SUMIFS(СВЦЭМ!$F$33:$F$776,СВЦЭМ!$A$33:$A$776,$A250,СВЦЭМ!$B$33:$B$776,C$226)+'СЕТ СН'!$F$15</f>
        <v>182.50057874999999</v>
      </c>
      <c r="D250" s="36">
        <f>SUMIFS(СВЦЭМ!$F$33:$F$776,СВЦЭМ!$A$33:$A$776,$A250,СВЦЭМ!$B$33:$B$776,D$226)+'СЕТ СН'!$F$15</f>
        <v>194.32259708000001</v>
      </c>
      <c r="E250" s="36">
        <f>SUMIFS(СВЦЭМ!$F$33:$F$776,СВЦЭМ!$A$33:$A$776,$A250,СВЦЭМ!$B$33:$B$776,E$226)+'СЕТ СН'!$F$15</f>
        <v>197.95634845000001</v>
      </c>
      <c r="F250" s="36">
        <f>SUMIFS(СВЦЭМ!$F$33:$F$776,СВЦЭМ!$A$33:$A$776,$A250,СВЦЭМ!$B$33:$B$776,F$226)+'СЕТ СН'!$F$15</f>
        <v>197.65047118000001</v>
      </c>
      <c r="G250" s="36">
        <f>SUMIFS(СВЦЭМ!$F$33:$F$776,СВЦЭМ!$A$33:$A$776,$A250,СВЦЭМ!$B$33:$B$776,G$226)+'СЕТ СН'!$F$15</f>
        <v>194.89877680999999</v>
      </c>
      <c r="H250" s="36">
        <f>SUMIFS(СВЦЭМ!$F$33:$F$776,СВЦЭМ!$A$33:$A$776,$A250,СВЦЭМ!$B$33:$B$776,H$226)+'СЕТ СН'!$F$15</f>
        <v>187.10343847999999</v>
      </c>
      <c r="I250" s="36">
        <f>SUMIFS(СВЦЭМ!$F$33:$F$776,СВЦЭМ!$A$33:$A$776,$A250,СВЦЭМ!$B$33:$B$776,I$226)+'СЕТ СН'!$F$15</f>
        <v>176.39845154</v>
      </c>
      <c r="J250" s="36">
        <f>SUMIFS(СВЦЭМ!$F$33:$F$776,СВЦЭМ!$A$33:$A$776,$A250,СВЦЭМ!$B$33:$B$776,J$226)+'СЕТ СН'!$F$15</f>
        <v>170.46037391999999</v>
      </c>
      <c r="K250" s="36">
        <f>SUMIFS(СВЦЭМ!$F$33:$F$776,СВЦЭМ!$A$33:$A$776,$A250,СВЦЭМ!$B$33:$B$776,K$226)+'СЕТ СН'!$F$15</f>
        <v>170.12089103</v>
      </c>
      <c r="L250" s="36">
        <f>SUMIFS(СВЦЭМ!$F$33:$F$776,СВЦЭМ!$A$33:$A$776,$A250,СВЦЭМ!$B$33:$B$776,L$226)+'СЕТ СН'!$F$15</f>
        <v>163.59759763</v>
      </c>
      <c r="M250" s="36">
        <f>SUMIFS(СВЦЭМ!$F$33:$F$776,СВЦЭМ!$A$33:$A$776,$A250,СВЦЭМ!$B$33:$B$776,M$226)+'СЕТ СН'!$F$15</f>
        <v>154.02820387</v>
      </c>
      <c r="N250" s="36">
        <f>SUMIFS(СВЦЭМ!$F$33:$F$776,СВЦЭМ!$A$33:$A$776,$A250,СВЦЭМ!$B$33:$B$776,N$226)+'СЕТ СН'!$F$15</f>
        <v>152.46253371</v>
      </c>
      <c r="O250" s="36">
        <f>SUMIFS(СВЦЭМ!$F$33:$F$776,СВЦЭМ!$A$33:$A$776,$A250,СВЦЭМ!$B$33:$B$776,O$226)+'СЕТ СН'!$F$15</f>
        <v>156.43507607999999</v>
      </c>
      <c r="P250" s="36">
        <f>SUMIFS(СВЦЭМ!$F$33:$F$776,СВЦЭМ!$A$33:$A$776,$A250,СВЦЭМ!$B$33:$B$776,P$226)+'СЕТ СН'!$F$15</f>
        <v>158.9633815</v>
      </c>
      <c r="Q250" s="36">
        <f>SUMIFS(СВЦЭМ!$F$33:$F$776,СВЦЭМ!$A$33:$A$776,$A250,СВЦЭМ!$B$33:$B$776,Q$226)+'СЕТ СН'!$F$15</f>
        <v>160.66068813000001</v>
      </c>
      <c r="R250" s="36">
        <f>SUMIFS(СВЦЭМ!$F$33:$F$776,СВЦЭМ!$A$33:$A$776,$A250,СВЦЭМ!$B$33:$B$776,R$226)+'СЕТ СН'!$F$15</f>
        <v>162.36525184999999</v>
      </c>
      <c r="S250" s="36">
        <f>SUMIFS(СВЦЭМ!$F$33:$F$776,СВЦЭМ!$A$33:$A$776,$A250,СВЦЭМ!$B$33:$B$776,S$226)+'СЕТ СН'!$F$15</f>
        <v>159.95887925</v>
      </c>
      <c r="T250" s="36">
        <f>SUMIFS(СВЦЭМ!$F$33:$F$776,СВЦЭМ!$A$33:$A$776,$A250,СВЦЭМ!$B$33:$B$776,T$226)+'СЕТ СН'!$F$15</f>
        <v>152.52814143000001</v>
      </c>
      <c r="U250" s="36">
        <f>SUMIFS(СВЦЭМ!$F$33:$F$776,СВЦЭМ!$A$33:$A$776,$A250,СВЦЭМ!$B$33:$B$776,U$226)+'СЕТ СН'!$F$15</f>
        <v>149.32861503000001</v>
      </c>
      <c r="V250" s="36">
        <f>SUMIFS(СВЦЭМ!$F$33:$F$776,СВЦЭМ!$A$33:$A$776,$A250,СВЦЭМ!$B$33:$B$776,V$226)+'СЕТ СН'!$F$15</f>
        <v>151.08135515999999</v>
      </c>
      <c r="W250" s="36">
        <f>SUMIFS(СВЦЭМ!$F$33:$F$776,СВЦЭМ!$A$33:$A$776,$A250,СВЦЭМ!$B$33:$B$776,W$226)+'СЕТ СН'!$F$15</f>
        <v>153.13330632</v>
      </c>
      <c r="X250" s="36">
        <f>SUMIFS(СВЦЭМ!$F$33:$F$776,СВЦЭМ!$A$33:$A$776,$A250,СВЦЭМ!$B$33:$B$776,X$226)+'СЕТ СН'!$F$15</f>
        <v>153.1862912</v>
      </c>
      <c r="Y250" s="36">
        <f>SUMIFS(СВЦЭМ!$F$33:$F$776,СВЦЭМ!$A$33:$A$776,$A250,СВЦЭМ!$B$33:$B$776,Y$226)+'СЕТ СН'!$F$15</f>
        <v>158.22154436</v>
      </c>
    </row>
    <row r="251" spans="1:25" ht="15.75" x14ac:dyDescent="0.2">
      <c r="A251" s="35">
        <f t="shared" si="6"/>
        <v>44160</v>
      </c>
      <c r="B251" s="36">
        <f>SUMIFS(СВЦЭМ!$F$33:$F$776,СВЦЭМ!$A$33:$A$776,$A251,СВЦЭМ!$B$33:$B$776,B$226)+'СЕТ СН'!$F$15</f>
        <v>166.06366561999999</v>
      </c>
      <c r="C251" s="36">
        <f>SUMIFS(СВЦЭМ!$F$33:$F$776,СВЦЭМ!$A$33:$A$776,$A251,СВЦЭМ!$B$33:$B$776,C$226)+'СЕТ СН'!$F$15</f>
        <v>181.12494043000001</v>
      </c>
      <c r="D251" s="36">
        <f>SUMIFS(СВЦЭМ!$F$33:$F$776,СВЦЭМ!$A$33:$A$776,$A251,СВЦЭМ!$B$33:$B$776,D$226)+'СЕТ СН'!$F$15</f>
        <v>191.26596563999999</v>
      </c>
      <c r="E251" s="36">
        <f>SUMIFS(СВЦЭМ!$F$33:$F$776,СВЦЭМ!$A$33:$A$776,$A251,СВЦЭМ!$B$33:$B$776,E$226)+'СЕТ СН'!$F$15</f>
        <v>192.98369815000001</v>
      </c>
      <c r="F251" s="36">
        <f>SUMIFS(СВЦЭМ!$F$33:$F$776,СВЦЭМ!$A$33:$A$776,$A251,СВЦЭМ!$B$33:$B$776,F$226)+'СЕТ СН'!$F$15</f>
        <v>191.84742742</v>
      </c>
      <c r="G251" s="36">
        <f>SUMIFS(СВЦЭМ!$F$33:$F$776,СВЦЭМ!$A$33:$A$776,$A251,СВЦЭМ!$B$33:$B$776,G$226)+'СЕТ СН'!$F$15</f>
        <v>189.72546847999999</v>
      </c>
      <c r="H251" s="36">
        <f>SUMIFS(СВЦЭМ!$F$33:$F$776,СВЦЭМ!$A$33:$A$776,$A251,СВЦЭМ!$B$33:$B$776,H$226)+'СЕТ СН'!$F$15</f>
        <v>185.13352884</v>
      </c>
      <c r="I251" s="36">
        <f>SUMIFS(СВЦЭМ!$F$33:$F$776,СВЦЭМ!$A$33:$A$776,$A251,СВЦЭМ!$B$33:$B$776,I$226)+'СЕТ СН'!$F$15</f>
        <v>177.83555339</v>
      </c>
      <c r="J251" s="36">
        <f>SUMIFS(СВЦЭМ!$F$33:$F$776,СВЦЭМ!$A$33:$A$776,$A251,СВЦЭМ!$B$33:$B$776,J$226)+'СЕТ СН'!$F$15</f>
        <v>174.76140763999999</v>
      </c>
      <c r="K251" s="36">
        <f>SUMIFS(СВЦЭМ!$F$33:$F$776,СВЦЭМ!$A$33:$A$776,$A251,СВЦЭМ!$B$33:$B$776,K$226)+'СЕТ СН'!$F$15</f>
        <v>173.11762332999999</v>
      </c>
      <c r="L251" s="36">
        <f>SUMIFS(СВЦЭМ!$F$33:$F$776,СВЦЭМ!$A$33:$A$776,$A251,СВЦЭМ!$B$33:$B$776,L$226)+'СЕТ СН'!$F$15</f>
        <v>167.02348665</v>
      </c>
      <c r="M251" s="36">
        <f>SUMIFS(СВЦЭМ!$F$33:$F$776,СВЦЭМ!$A$33:$A$776,$A251,СВЦЭМ!$B$33:$B$776,M$226)+'СЕТ СН'!$F$15</f>
        <v>157.55103858999999</v>
      </c>
      <c r="N251" s="36">
        <f>SUMIFS(СВЦЭМ!$F$33:$F$776,СВЦЭМ!$A$33:$A$776,$A251,СВЦЭМ!$B$33:$B$776,N$226)+'СЕТ СН'!$F$15</f>
        <v>154.86090906999999</v>
      </c>
      <c r="O251" s="36">
        <f>SUMIFS(СВЦЭМ!$F$33:$F$776,СВЦЭМ!$A$33:$A$776,$A251,СВЦЭМ!$B$33:$B$776,O$226)+'СЕТ СН'!$F$15</f>
        <v>157.99454223000001</v>
      </c>
      <c r="P251" s="36">
        <f>SUMIFS(СВЦЭМ!$F$33:$F$776,СВЦЭМ!$A$33:$A$776,$A251,СВЦЭМ!$B$33:$B$776,P$226)+'СЕТ СН'!$F$15</f>
        <v>159.53767443000001</v>
      </c>
      <c r="Q251" s="36">
        <f>SUMIFS(СВЦЭМ!$F$33:$F$776,СВЦЭМ!$A$33:$A$776,$A251,СВЦЭМ!$B$33:$B$776,Q$226)+'СЕТ СН'!$F$15</f>
        <v>159.3773315</v>
      </c>
      <c r="R251" s="36">
        <f>SUMIFS(СВЦЭМ!$F$33:$F$776,СВЦЭМ!$A$33:$A$776,$A251,СВЦЭМ!$B$33:$B$776,R$226)+'СЕТ СН'!$F$15</f>
        <v>159.21058590000001</v>
      </c>
      <c r="S251" s="36">
        <f>SUMIFS(СВЦЭМ!$F$33:$F$776,СВЦЭМ!$A$33:$A$776,$A251,СВЦЭМ!$B$33:$B$776,S$226)+'СЕТ СН'!$F$15</f>
        <v>156.67772278999999</v>
      </c>
      <c r="T251" s="36">
        <f>SUMIFS(СВЦЭМ!$F$33:$F$776,СВЦЭМ!$A$33:$A$776,$A251,СВЦЭМ!$B$33:$B$776,T$226)+'СЕТ СН'!$F$15</f>
        <v>159.19634619000001</v>
      </c>
      <c r="U251" s="36">
        <f>SUMIFS(СВЦЭМ!$F$33:$F$776,СВЦЭМ!$A$33:$A$776,$A251,СВЦЭМ!$B$33:$B$776,U$226)+'СЕТ СН'!$F$15</f>
        <v>158.21710103999999</v>
      </c>
      <c r="V251" s="36">
        <f>SUMIFS(СВЦЭМ!$F$33:$F$776,СВЦЭМ!$A$33:$A$776,$A251,СВЦЭМ!$B$33:$B$776,V$226)+'СЕТ СН'!$F$15</f>
        <v>155.61148179</v>
      </c>
      <c r="W251" s="36">
        <f>SUMIFS(СВЦЭМ!$F$33:$F$776,СВЦЭМ!$A$33:$A$776,$A251,СВЦЭМ!$B$33:$B$776,W$226)+'СЕТ СН'!$F$15</f>
        <v>156.47853771999999</v>
      </c>
      <c r="X251" s="36">
        <f>SUMIFS(СВЦЭМ!$F$33:$F$776,СВЦЭМ!$A$33:$A$776,$A251,СВЦЭМ!$B$33:$B$776,X$226)+'СЕТ СН'!$F$15</f>
        <v>159.18560719000001</v>
      </c>
      <c r="Y251" s="36">
        <f>SUMIFS(СВЦЭМ!$F$33:$F$776,СВЦЭМ!$A$33:$A$776,$A251,СВЦЭМ!$B$33:$B$776,Y$226)+'СЕТ СН'!$F$15</f>
        <v>162.99452515999999</v>
      </c>
    </row>
    <row r="252" spans="1:25" ht="15.75" x14ac:dyDescent="0.2">
      <c r="A252" s="35">
        <f t="shared" si="6"/>
        <v>44161</v>
      </c>
      <c r="B252" s="36">
        <f>SUMIFS(СВЦЭМ!$F$33:$F$776,СВЦЭМ!$A$33:$A$776,$A252,СВЦЭМ!$B$33:$B$776,B$226)+'СЕТ СН'!$F$15</f>
        <v>162.52696205999999</v>
      </c>
      <c r="C252" s="36">
        <f>SUMIFS(СВЦЭМ!$F$33:$F$776,СВЦЭМ!$A$33:$A$776,$A252,СВЦЭМ!$B$33:$B$776,C$226)+'СЕТ СН'!$F$15</f>
        <v>178.06320488</v>
      </c>
      <c r="D252" s="36">
        <f>SUMIFS(СВЦЭМ!$F$33:$F$776,СВЦЭМ!$A$33:$A$776,$A252,СВЦЭМ!$B$33:$B$776,D$226)+'СЕТ СН'!$F$15</f>
        <v>189.48920465</v>
      </c>
      <c r="E252" s="36">
        <f>SUMIFS(СВЦЭМ!$F$33:$F$776,СВЦЭМ!$A$33:$A$776,$A252,СВЦЭМ!$B$33:$B$776,E$226)+'СЕТ СН'!$F$15</f>
        <v>191.24324467</v>
      </c>
      <c r="F252" s="36">
        <f>SUMIFS(СВЦЭМ!$F$33:$F$776,СВЦЭМ!$A$33:$A$776,$A252,СВЦЭМ!$B$33:$B$776,F$226)+'СЕТ СН'!$F$15</f>
        <v>189.71762580999999</v>
      </c>
      <c r="G252" s="36">
        <f>SUMIFS(СВЦЭМ!$F$33:$F$776,СВЦЭМ!$A$33:$A$776,$A252,СВЦЭМ!$B$33:$B$776,G$226)+'СЕТ СН'!$F$15</f>
        <v>185.54534921000001</v>
      </c>
      <c r="H252" s="36">
        <f>SUMIFS(СВЦЭМ!$F$33:$F$776,СВЦЭМ!$A$33:$A$776,$A252,СВЦЭМ!$B$33:$B$776,H$226)+'СЕТ СН'!$F$15</f>
        <v>180.16693323000001</v>
      </c>
      <c r="I252" s="36">
        <f>SUMIFS(СВЦЭМ!$F$33:$F$776,СВЦЭМ!$A$33:$A$776,$A252,СВЦЭМ!$B$33:$B$776,I$226)+'СЕТ СН'!$F$15</f>
        <v>173.80289529999999</v>
      </c>
      <c r="J252" s="36">
        <f>SUMIFS(СВЦЭМ!$F$33:$F$776,СВЦЭМ!$A$33:$A$776,$A252,СВЦЭМ!$B$33:$B$776,J$226)+'СЕТ СН'!$F$15</f>
        <v>169.99182712000001</v>
      </c>
      <c r="K252" s="36">
        <f>SUMIFS(СВЦЭМ!$F$33:$F$776,СВЦЭМ!$A$33:$A$776,$A252,СВЦЭМ!$B$33:$B$776,K$226)+'СЕТ СН'!$F$15</f>
        <v>170.48011298</v>
      </c>
      <c r="L252" s="36">
        <f>SUMIFS(СВЦЭМ!$F$33:$F$776,СВЦЭМ!$A$33:$A$776,$A252,СВЦЭМ!$B$33:$B$776,L$226)+'СЕТ СН'!$F$15</f>
        <v>164.86037869</v>
      </c>
      <c r="M252" s="36">
        <f>SUMIFS(СВЦЭМ!$F$33:$F$776,СВЦЭМ!$A$33:$A$776,$A252,СВЦЭМ!$B$33:$B$776,M$226)+'СЕТ СН'!$F$15</f>
        <v>157.71694703</v>
      </c>
      <c r="N252" s="36">
        <f>SUMIFS(СВЦЭМ!$F$33:$F$776,СВЦЭМ!$A$33:$A$776,$A252,СВЦЭМ!$B$33:$B$776,N$226)+'СЕТ СН'!$F$15</f>
        <v>159.35547310000001</v>
      </c>
      <c r="O252" s="36">
        <f>SUMIFS(СВЦЭМ!$F$33:$F$776,СВЦЭМ!$A$33:$A$776,$A252,СВЦЭМ!$B$33:$B$776,O$226)+'СЕТ СН'!$F$15</f>
        <v>160.14193435000001</v>
      </c>
      <c r="P252" s="36">
        <f>SUMIFS(СВЦЭМ!$F$33:$F$776,СВЦЭМ!$A$33:$A$776,$A252,СВЦЭМ!$B$33:$B$776,P$226)+'СЕТ СН'!$F$15</f>
        <v>160.61013679999999</v>
      </c>
      <c r="Q252" s="36">
        <f>SUMIFS(СВЦЭМ!$F$33:$F$776,СВЦЭМ!$A$33:$A$776,$A252,СВЦЭМ!$B$33:$B$776,Q$226)+'СЕТ СН'!$F$15</f>
        <v>160.99905228</v>
      </c>
      <c r="R252" s="36">
        <f>SUMIFS(СВЦЭМ!$F$33:$F$776,СВЦЭМ!$A$33:$A$776,$A252,СВЦЭМ!$B$33:$B$776,R$226)+'СЕТ СН'!$F$15</f>
        <v>158.33478876000001</v>
      </c>
      <c r="S252" s="36">
        <f>SUMIFS(СВЦЭМ!$F$33:$F$776,СВЦЭМ!$A$33:$A$776,$A252,СВЦЭМ!$B$33:$B$776,S$226)+'СЕТ СН'!$F$15</f>
        <v>154.63443649999999</v>
      </c>
      <c r="T252" s="36">
        <f>SUMIFS(СВЦЭМ!$F$33:$F$776,СВЦЭМ!$A$33:$A$776,$A252,СВЦЭМ!$B$33:$B$776,T$226)+'СЕТ СН'!$F$15</f>
        <v>158.01457601999999</v>
      </c>
      <c r="U252" s="36">
        <f>SUMIFS(СВЦЭМ!$F$33:$F$776,СВЦЭМ!$A$33:$A$776,$A252,СВЦЭМ!$B$33:$B$776,U$226)+'СЕТ СН'!$F$15</f>
        <v>156.02355761999999</v>
      </c>
      <c r="V252" s="36">
        <f>SUMIFS(СВЦЭМ!$F$33:$F$776,СВЦЭМ!$A$33:$A$776,$A252,СВЦЭМ!$B$33:$B$776,V$226)+'СЕТ СН'!$F$15</f>
        <v>153.33785195999999</v>
      </c>
      <c r="W252" s="36">
        <f>SUMIFS(СВЦЭМ!$F$33:$F$776,СВЦЭМ!$A$33:$A$776,$A252,СВЦЭМ!$B$33:$B$776,W$226)+'СЕТ СН'!$F$15</f>
        <v>158.33606144000001</v>
      </c>
      <c r="X252" s="36">
        <f>SUMIFS(СВЦЭМ!$F$33:$F$776,СВЦЭМ!$A$33:$A$776,$A252,СВЦЭМ!$B$33:$B$776,X$226)+'СЕТ СН'!$F$15</f>
        <v>159.79353197</v>
      </c>
      <c r="Y252" s="36">
        <f>SUMIFS(СВЦЭМ!$F$33:$F$776,СВЦЭМ!$A$33:$A$776,$A252,СВЦЭМ!$B$33:$B$776,Y$226)+'СЕТ СН'!$F$15</f>
        <v>162.56837580000001</v>
      </c>
    </row>
    <row r="253" spans="1:25" ht="15.75" x14ac:dyDescent="0.2">
      <c r="A253" s="35">
        <f t="shared" si="6"/>
        <v>44162</v>
      </c>
      <c r="B253" s="36">
        <f>SUMIFS(СВЦЭМ!$F$33:$F$776,СВЦЭМ!$A$33:$A$776,$A253,СВЦЭМ!$B$33:$B$776,B$226)+'СЕТ СН'!$F$15</f>
        <v>163.23946337000001</v>
      </c>
      <c r="C253" s="36">
        <f>SUMIFS(СВЦЭМ!$F$33:$F$776,СВЦЭМ!$A$33:$A$776,$A253,СВЦЭМ!$B$33:$B$776,C$226)+'СЕТ СН'!$F$15</f>
        <v>179.78498113000001</v>
      </c>
      <c r="D253" s="36">
        <f>SUMIFS(СВЦЭМ!$F$33:$F$776,СВЦЭМ!$A$33:$A$776,$A253,СВЦЭМ!$B$33:$B$776,D$226)+'СЕТ СН'!$F$15</f>
        <v>191.64204763999999</v>
      </c>
      <c r="E253" s="36">
        <f>SUMIFS(СВЦЭМ!$F$33:$F$776,СВЦЭМ!$A$33:$A$776,$A253,СВЦЭМ!$B$33:$B$776,E$226)+'СЕТ СН'!$F$15</f>
        <v>193.94882321</v>
      </c>
      <c r="F253" s="36">
        <f>SUMIFS(СВЦЭМ!$F$33:$F$776,СВЦЭМ!$A$33:$A$776,$A253,СВЦЭМ!$B$33:$B$776,F$226)+'СЕТ СН'!$F$15</f>
        <v>194.51590812000001</v>
      </c>
      <c r="G253" s="36">
        <f>SUMIFS(СВЦЭМ!$F$33:$F$776,СВЦЭМ!$A$33:$A$776,$A253,СВЦЭМ!$B$33:$B$776,G$226)+'СЕТ СН'!$F$15</f>
        <v>192.10505332</v>
      </c>
      <c r="H253" s="36">
        <f>SUMIFS(СВЦЭМ!$F$33:$F$776,СВЦЭМ!$A$33:$A$776,$A253,СВЦЭМ!$B$33:$B$776,H$226)+'СЕТ СН'!$F$15</f>
        <v>182.94873573999999</v>
      </c>
      <c r="I253" s="36">
        <f>SUMIFS(СВЦЭМ!$F$33:$F$776,СВЦЭМ!$A$33:$A$776,$A253,СВЦЭМ!$B$33:$B$776,I$226)+'СЕТ СН'!$F$15</f>
        <v>175.68133872000001</v>
      </c>
      <c r="J253" s="36">
        <f>SUMIFS(СВЦЭМ!$F$33:$F$776,СВЦЭМ!$A$33:$A$776,$A253,СВЦЭМ!$B$33:$B$776,J$226)+'СЕТ СН'!$F$15</f>
        <v>174.30301943000001</v>
      </c>
      <c r="K253" s="36">
        <f>SUMIFS(СВЦЭМ!$F$33:$F$776,СВЦЭМ!$A$33:$A$776,$A253,СВЦЭМ!$B$33:$B$776,K$226)+'СЕТ СН'!$F$15</f>
        <v>174.77467651000001</v>
      </c>
      <c r="L253" s="36">
        <f>SUMIFS(СВЦЭМ!$F$33:$F$776,СВЦЭМ!$A$33:$A$776,$A253,СВЦЭМ!$B$33:$B$776,L$226)+'СЕТ СН'!$F$15</f>
        <v>168.91653160000001</v>
      </c>
      <c r="M253" s="36">
        <f>SUMIFS(СВЦЭМ!$F$33:$F$776,СВЦЭМ!$A$33:$A$776,$A253,СВЦЭМ!$B$33:$B$776,M$226)+'СЕТ СН'!$F$15</f>
        <v>159.02596635</v>
      </c>
      <c r="N253" s="36">
        <f>SUMIFS(СВЦЭМ!$F$33:$F$776,СВЦЭМ!$A$33:$A$776,$A253,СВЦЭМ!$B$33:$B$776,N$226)+'СЕТ СН'!$F$15</f>
        <v>156.09868646000001</v>
      </c>
      <c r="O253" s="36">
        <f>SUMIFS(СВЦЭМ!$F$33:$F$776,СВЦЭМ!$A$33:$A$776,$A253,СВЦЭМ!$B$33:$B$776,O$226)+'СЕТ СН'!$F$15</f>
        <v>156.37575772</v>
      </c>
      <c r="P253" s="36">
        <f>SUMIFS(СВЦЭМ!$F$33:$F$776,СВЦЭМ!$A$33:$A$776,$A253,СВЦЭМ!$B$33:$B$776,P$226)+'СЕТ СН'!$F$15</f>
        <v>158.75928253999999</v>
      </c>
      <c r="Q253" s="36">
        <f>SUMIFS(СВЦЭМ!$F$33:$F$776,СВЦЭМ!$A$33:$A$776,$A253,СВЦЭМ!$B$33:$B$776,Q$226)+'СЕТ СН'!$F$15</f>
        <v>160.61627505000001</v>
      </c>
      <c r="R253" s="36">
        <f>SUMIFS(СВЦЭМ!$F$33:$F$776,СВЦЭМ!$A$33:$A$776,$A253,СВЦЭМ!$B$33:$B$776,R$226)+'СЕТ СН'!$F$15</f>
        <v>159.69207463999999</v>
      </c>
      <c r="S253" s="36">
        <f>SUMIFS(СВЦЭМ!$F$33:$F$776,СВЦЭМ!$A$33:$A$776,$A253,СВЦЭМ!$B$33:$B$776,S$226)+'СЕТ СН'!$F$15</f>
        <v>155.36936334000001</v>
      </c>
      <c r="T253" s="36">
        <f>SUMIFS(СВЦЭМ!$F$33:$F$776,СВЦЭМ!$A$33:$A$776,$A253,СВЦЭМ!$B$33:$B$776,T$226)+'СЕТ СН'!$F$15</f>
        <v>151.63576007</v>
      </c>
      <c r="U253" s="36">
        <f>SUMIFS(СВЦЭМ!$F$33:$F$776,СВЦЭМ!$A$33:$A$776,$A253,СВЦЭМ!$B$33:$B$776,U$226)+'СЕТ СН'!$F$15</f>
        <v>151.66688357000001</v>
      </c>
      <c r="V253" s="36">
        <f>SUMIFS(СВЦЭМ!$F$33:$F$776,СВЦЭМ!$A$33:$A$776,$A253,СВЦЭМ!$B$33:$B$776,V$226)+'СЕТ СН'!$F$15</f>
        <v>151.39844769999999</v>
      </c>
      <c r="W253" s="36">
        <f>SUMIFS(СВЦЭМ!$F$33:$F$776,СВЦЭМ!$A$33:$A$776,$A253,СВЦЭМ!$B$33:$B$776,W$226)+'СЕТ СН'!$F$15</f>
        <v>154.25219988000001</v>
      </c>
      <c r="X253" s="36">
        <f>SUMIFS(СВЦЭМ!$F$33:$F$776,СВЦЭМ!$A$33:$A$776,$A253,СВЦЭМ!$B$33:$B$776,X$226)+'СЕТ СН'!$F$15</f>
        <v>156.62240285999999</v>
      </c>
      <c r="Y253" s="36">
        <f>SUMIFS(СВЦЭМ!$F$33:$F$776,СВЦЭМ!$A$33:$A$776,$A253,СВЦЭМ!$B$33:$B$776,Y$226)+'СЕТ СН'!$F$15</f>
        <v>160.91506616999999</v>
      </c>
    </row>
    <row r="254" spans="1:25" ht="15.75" x14ac:dyDescent="0.2">
      <c r="A254" s="35">
        <f t="shared" si="6"/>
        <v>44163</v>
      </c>
      <c r="B254" s="36">
        <f>SUMIFS(СВЦЭМ!$F$33:$F$776,СВЦЭМ!$A$33:$A$776,$A254,СВЦЭМ!$B$33:$B$776,B$226)+'СЕТ СН'!$F$15</f>
        <v>165.89121306000001</v>
      </c>
      <c r="C254" s="36">
        <f>SUMIFS(СВЦЭМ!$F$33:$F$776,СВЦЭМ!$A$33:$A$776,$A254,СВЦЭМ!$B$33:$B$776,C$226)+'СЕТ СН'!$F$15</f>
        <v>179.61971134000001</v>
      </c>
      <c r="D254" s="36">
        <f>SUMIFS(СВЦЭМ!$F$33:$F$776,СВЦЭМ!$A$33:$A$776,$A254,СВЦЭМ!$B$33:$B$776,D$226)+'СЕТ СН'!$F$15</f>
        <v>188.73684824</v>
      </c>
      <c r="E254" s="36">
        <f>SUMIFS(СВЦЭМ!$F$33:$F$776,СВЦЭМ!$A$33:$A$776,$A254,СВЦЭМ!$B$33:$B$776,E$226)+'СЕТ СН'!$F$15</f>
        <v>190.16690833000001</v>
      </c>
      <c r="F254" s="36">
        <f>SUMIFS(СВЦЭМ!$F$33:$F$776,СВЦЭМ!$A$33:$A$776,$A254,СВЦЭМ!$B$33:$B$776,F$226)+'СЕТ СН'!$F$15</f>
        <v>190.13260973999999</v>
      </c>
      <c r="G254" s="36">
        <f>SUMIFS(СВЦЭМ!$F$33:$F$776,СВЦЭМ!$A$33:$A$776,$A254,СВЦЭМ!$B$33:$B$776,G$226)+'СЕТ СН'!$F$15</f>
        <v>189.24568540000001</v>
      </c>
      <c r="H254" s="36">
        <f>SUMIFS(СВЦЭМ!$F$33:$F$776,СВЦЭМ!$A$33:$A$776,$A254,СВЦЭМ!$B$33:$B$776,H$226)+'СЕТ СН'!$F$15</f>
        <v>186.24964761999999</v>
      </c>
      <c r="I254" s="36">
        <f>SUMIFS(СВЦЭМ!$F$33:$F$776,СВЦЭМ!$A$33:$A$776,$A254,СВЦЭМ!$B$33:$B$776,I$226)+'СЕТ СН'!$F$15</f>
        <v>182.70548002999999</v>
      </c>
      <c r="J254" s="36">
        <f>SUMIFS(СВЦЭМ!$F$33:$F$776,СВЦЭМ!$A$33:$A$776,$A254,СВЦЭМ!$B$33:$B$776,J$226)+'СЕТ СН'!$F$15</f>
        <v>178.24512128999999</v>
      </c>
      <c r="K254" s="36">
        <f>SUMIFS(СВЦЭМ!$F$33:$F$776,СВЦЭМ!$A$33:$A$776,$A254,СВЦЭМ!$B$33:$B$776,K$226)+'СЕТ СН'!$F$15</f>
        <v>174.93351132999999</v>
      </c>
      <c r="L254" s="36">
        <f>SUMIFS(СВЦЭМ!$F$33:$F$776,СВЦЭМ!$A$33:$A$776,$A254,СВЦЭМ!$B$33:$B$776,L$226)+'СЕТ СН'!$F$15</f>
        <v>167.07009685</v>
      </c>
      <c r="M254" s="36">
        <f>SUMIFS(СВЦЭМ!$F$33:$F$776,СВЦЭМ!$A$33:$A$776,$A254,СВЦЭМ!$B$33:$B$776,M$226)+'СЕТ СН'!$F$15</f>
        <v>158.10827456999999</v>
      </c>
      <c r="N254" s="36">
        <f>SUMIFS(СВЦЭМ!$F$33:$F$776,СВЦЭМ!$A$33:$A$776,$A254,СВЦЭМ!$B$33:$B$776,N$226)+'СЕТ СН'!$F$15</f>
        <v>157.01145357999999</v>
      </c>
      <c r="O254" s="36">
        <f>SUMIFS(СВЦЭМ!$F$33:$F$776,СВЦЭМ!$A$33:$A$776,$A254,СВЦЭМ!$B$33:$B$776,O$226)+'СЕТ СН'!$F$15</f>
        <v>159.32873146</v>
      </c>
      <c r="P254" s="36">
        <f>SUMIFS(СВЦЭМ!$F$33:$F$776,СВЦЭМ!$A$33:$A$776,$A254,СВЦЭМ!$B$33:$B$776,P$226)+'СЕТ СН'!$F$15</f>
        <v>160.71214165999999</v>
      </c>
      <c r="Q254" s="36">
        <f>SUMIFS(СВЦЭМ!$F$33:$F$776,СВЦЭМ!$A$33:$A$776,$A254,СВЦЭМ!$B$33:$B$776,Q$226)+'СЕТ СН'!$F$15</f>
        <v>159.17905827999999</v>
      </c>
      <c r="R254" s="36">
        <f>SUMIFS(СВЦЭМ!$F$33:$F$776,СВЦЭМ!$A$33:$A$776,$A254,СВЦЭМ!$B$33:$B$776,R$226)+'СЕТ СН'!$F$15</f>
        <v>157.60323663</v>
      </c>
      <c r="S254" s="36">
        <f>SUMIFS(СВЦЭМ!$F$33:$F$776,СВЦЭМ!$A$33:$A$776,$A254,СВЦЭМ!$B$33:$B$776,S$226)+'СЕТ СН'!$F$15</f>
        <v>153.79122817999999</v>
      </c>
      <c r="T254" s="36">
        <f>SUMIFS(СВЦЭМ!$F$33:$F$776,СВЦЭМ!$A$33:$A$776,$A254,СВЦЭМ!$B$33:$B$776,T$226)+'СЕТ СН'!$F$15</f>
        <v>152.40314462000001</v>
      </c>
      <c r="U254" s="36">
        <f>SUMIFS(СВЦЭМ!$F$33:$F$776,СВЦЭМ!$A$33:$A$776,$A254,СВЦЭМ!$B$33:$B$776,U$226)+'СЕТ СН'!$F$15</f>
        <v>150.82357757</v>
      </c>
      <c r="V254" s="36">
        <f>SUMIFS(СВЦЭМ!$F$33:$F$776,СВЦЭМ!$A$33:$A$776,$A254,СВЦЭМ!$B$33:$B$776,V$226)+'СЕТ СН'!$F$15</f>
        <v>150.39730786000001</v>
      </c>
      <c r="W254" s="36">
        <f>SUMIFS(СВЦЭМ!$F$33:$F$776,СВЦЭМ!$A$33:$A$776,$A254,СВЦЭМ!$B$33:$B$776,W$226)+'СЕТ СН'!$F$15</f>
        <v>154.02595973999999</v>
      </c>
      <c r="X254" s="36">
        <f>SUMIFS(СВЦЭМ!$F$33:$F$776,СВЦЭМ!$A$33:$A$776,$A254,СВЦЭМ!$B$33:$B$776,X$226)+'СЕТ СН'!$F$15</f>
        <v>157.95784058999999</v>
      </c>
      <c r="Y254" s="36">
        <f>SUMIFS(СВЦЭМ!$F$33:$F$776,СВЦЭМ!$A$33:$A$776,$A254,СВЦЭМ!$B$33:$B$776,Y$226)+'СЕТ СН'!$F$15</f>
        <v>162.52518992</v>
      </c>
    </row>
    <row r="255" spans="1:25" ht="15.75" x14ac:dyDescent="0.2">
      <c r="A255" s="35">
        <f t="shared" si="6"/>
        <v>44164</v>
      </c>
      <c r="B255" s="36">
        <f>SUMIFS(СВЦЭМ!$F$33:$F$776,СВЦЭМ!$A$33:$A$776,$A255,СВЦЭМ!$B$33:$B$776,B$226)+'СЕТ СН'!$F$15</f>
        <v>164.74040239999999</v>
      </c>
      <c r="C255" s="36">
        <f>SUMIFS(СВЦЭМ!$F$33:$F$776,СВЦЭМ!$A$33:$A$776,$A255,СВЦЭМ!$B$33:$B$776,C$226)+'СЕТ СН'!$F$15</f>
        <v>180.64359350000001</v>
      </c>
      <c r="D255" s="36">
        <f>SUMIFS(СВЦЭМ!$F$33:$F$776,СВЦЭМ!$A$33:$A$776,$A255,СВЦЭМ!$B$33:$B$776,D$226)+'СЕТ СН'!$F$15</f>
        <v>191.22353002</v>
      </c>
      <c r="E255" s="36">
        <f>SUMIFS(СВЦЭМ!$F$33:$F$776,СВЦЭМ!$A$33:$A$776,$A255,СВЦЭМ!$B$33:$B$776,E$226)+'СЕТ СН'!$F$15</f>
        <v>193.37191908</v>
      </c>
      <c r="F255" s="36">
        <f>SUMIFS(СВЦЭМ!$F$33:$F$776,СВЦЭМ!$A$33:$A$776,$A255,СВЦЭМ!$B$33:$B$776,F$226)+'СЕТ СН'!$F$15</f>
        <v>193.07517605000001</v>
      </c>
      <c r="G255" s="36">
        <f>SUMIFS(СВЦЭМ!$F$33:$F$776,СВЦЭМ!$A$33:$A$776,$A255,СВЦЭМ!$B$33:$B$776,G$226)+'СЕТ СН'!$F$15</f>
        <v>192.46635302000001</v>
      </c>
      <c r="H255" s="36">
        <f>SUMIFS(СВЦЭМ!$F$33:$F$776,СВЦЭМ!$A$33:$A$776,$A255,СВЦЭМ!$B$33:$B$776,H$226)+'СЕТ СН'!$F$15</f>
        <v>189.37842849</v>
      </c>
      <c r="I255" s="36">
        <f>SUMIFS(СВЦЭМ!$F$33:$F$776,СВЦЭМ!$A$33:$A$776,$A255,СВЦЭМ!$B$33:$B$776,I$226)+'СЕТ СН'!$F$15</f>
        <v>184.12091061000001</v>
      </c>
      <c r="J255" s="36">
        <f>SUMIFS(СВЦЭМ!$F$33:$F$776,СВЦЭМ!$A$33:$A$776,$A255,СВЦЭМ!$B$33:$B$776,J$226)+'СЕТ СН'!$F$15</f>
        <v>176.54198213000001</v>
      </c>
      <c r="K255" s="36">
        <f>SUMIFS(СВЦЭМ!$F$33:$F$776,СВЦЭМ!$A$33:$A$776,$A255,СВЦЭМ!$B$33:$B$776,K$226)+'СЕТ СН'!$F$15</f>
        <v>173.28459873</v>
      </c>
      <c r="L255" s="36">
        <f>SUMIFS(СВЦЭМ!$F$33:$F$776,СВЦЭМ!$A$33:$A$776,$A255,СВЦЭМ!$B$33:$B$776,L$226)+'СЕТ СН'!$F$15</f>
        <v>164.9191447</v>
      </c>
      <c r="M255" s="36">
        <f>SUMIFS(СВЦЭМ!$F$33:$F$776,СВЦЭМ!$A$33:$A$776,$A255,СВЦЭМ!$B$33:$B$776,M$226)+'СЕТ СН'!$F$15</f>
        <v>156.46873321999999</v>
      </c>
      <c r="N255" s="36">
        <f>SUMIFS(СВЦЭМ!$F$33:$F$776,СВЦЭМ!$A$33:$A$776,$A255,СВЦЭМ!$B$33:$B$776,N$226)+'СЕТ СН'!$F$15</f>
        <v>153.85990017</v>
      </c>
      <c r="O255" s="36">
        <f>SUMIFS(СВЦЭМ!$F$33:$F$776,СВЦЭМ!$A$33:$A$776,$A255,СВЦЭМ!$B$33:$B$776,O$226)+'СЕТ СН'!$F$15</f>
        <v>157.05821424999999</v>
      </c>
      <c r="P255" s="36">
        <f>SUMIFS(СВЦЭМ!$F$33:$F$776,СВЦЭМ!$A$33:$A$776,$A255,СВЦЭМ!$B$33:$B$776,P$226)+'СЕТ СН'!$F$15</f>
        <v>158.99032636999999</v>
      </c>
      <c r="Q255" s="36">
        <f>SUMIFS(СВЦЭМ!$F$33:$F$776,СВЦЭМ!$A$33:$A$776,$A255,СВЦЭМ!$B$33:$B$776,Q$226)+'СЕТ СН'!$F$15</f>
        <v>158.87451089999999</v>
      </c>
      <c r="R255" s="36">
        <f>SUMIFS(СВЦЭМ!$F$33:$F$776,СВЦЭМ!$A$33:$A$776,$A255,СВЦЭМ!$B$33:$B$776,R$226)+'СЕТ СН'!$F$15</f>
        <v>158.25164755</v>
      </c>
      <c r="S255" s="36">
        <f>SUMIFS(СВЦЭМ!$F$33:$F$776,СВЦЭМ!$A$33:$A$776,$A255,СВЦЭМ!$B$33:$B$776,S$226)+'СЕТ СН'!$F$15</f>
        <v>154.37901979</v>
      </c>
      <c r="T255" s="36">
        <f>SUMIFS(СВЦЭМ!$F$33:$F$776,СВЦЭМ!$A$33:$A$776,$A255,СВЦЭМ!$B$33:$B$776,T$226)+'СЕТ СН'!$F$15</f>
        <v>149.72431361</v>
      </c>
      <c r="U255" s="36">
        <f>SUMIFS(СВЦЭМ!$F$33:$F$776,СВЦЭМ!$A$33:$A$776,$A255,СВЦЭМ!$B$33:$B$776,U$226)+'СЕТ СН'!$F$15</f>
        <v>149.41773688999999</v>
      </c>
      <c r="V255" s="36">
        <f>SUMIFS(СВЦЭМ!$F$33:$F$776,СВЦЭМ!$A$33:$A$776,$A255,СВЦЭМ!$B$33:$B$776,V$226)+'СЕТ СН'!$F$15</f>
        <v>151.05007764999999</v>
      </c>
      <c r="W255" s="36">
        <f>SUMIFS(СВЦЭМ!$F$33:$F$776,СВЦЭМ!$A$33:$A$776,$A255,СВЦЭМ!$B$33:$B$776,W$226)+'СЕТ СН'!$F$15</f>
        <v>152.89060425</v>
      </c>
      <c r="X255" s="36">
        <f>SUMIFS(СВЦЭМ!$F$33:$F$776,СВЦЭМ!$A$33:$A$776,$A255,СВЦЭМ!$B$33:$B$776,X$226)+'СЕТ СН'!$F$15</f>
        <v>157.33179053000001</v>
      </c>
      <c r="Y255" s="36">
        <f>SUMIFS(СВЦЭМ!$F$33:$F$776,СВЦЭМ!$A$33:$A$776,$A255,СВЦЭМ!$B$33:$B$776,Y$226)+'СЕТ СН'!$F$15</f>
        <v>160.77316463</v>
      </c>
    </row>
    <row r="256" spans="1:25" ht="15.75" x14ac:dyDescent="0.2">
      <c r="A256" s="35">
        <f t="shared" si="6"/>
        <v>44165</v>
      </c>
      <c r="B256" s="36">
        <f>SUMIFS(СВЦЭМ!$F$33:$F$776,СВЦЭМ!$A$33:$A$776,$A256,СВЦЭМ!$B$33:$B$776,B$226)+'СЕТ СН'!$F$15</f>
        <v>173.58810145000001</v>
      </c>
      <c r="C256" s="36">
        <f>SUMIFS(СВЦЭМ!$F$33:$F$776,СВЦЭМ!$A$33:$A$776,$A256,СВЦЭМ!$B$33:$B$776,C$226)+'СЕТ СН'!$F$15</f>
        <v>187.75661407999999</v>
      </c>
      <c r="D256" s="36">
        <f>SUMIFS(СВЦЭМ!$F$33:$F$776,СВЦЭМ!$A$33:$A$776,$A256,СВЦЭМ!$B$33:$B$776,D$226)+'СЕТ СН'!$F$15</f>
        <v>197.71646089999999</v>
      </c>
      <c r="E256" s="36">
        <f>SUMIFS(СВЦЭМ!$F$33:$F$776,СВЦЭМ!$A$33:$A$776,$A256,СВЦЭМ!$B$33:$B$776,E$226)+'СЕТ СН'!$F$15</f>
        <v>199.33910523</v>
      </c>
      <c r="F256" s="36">
        <f>SUMIFS(СВЦЭМ!$F$33:$F$776,СВЦЭМ!$A$33:$A$776,$A256,СВЦЭМ!$B$33:$B$776,F$226)+'СЕТ СН'!$F$15</f>
        <v>198.40756003000001</v>
      </c>
      <c r="G256" s="36">
        <f>SUMIFS(СВЦЭМ!$F$33:$F$776,СВЦЭМ!$A$33:$A$776,$A256,СВЦЭМ!$B$33:$B$776,G$226)+'СЕТ СН'!$F$15</f>
        <v>195.20910377000001</v>
      </c>
      <c r="H256" s="36">
        <f>SUMIFS(СВЦЭМ!$F$33:$F$776,СВЦЭМ!$A$33:$A$776,$A256,СВЦЭМ!$B$33:$B$776,H$226)+'СЕТ СН'!$F$15</f>
        <v>192.33427660999999</v>
      </c>
      <c r="I256" s="36">
        <f>SUMIFS(СВЦЭМ!$F$33:$F$776,СВЦЭМ!$A$33:$A$776,$A256,СВЦЭМ!$B$33:$B$776,I$226)+'СЕТ СН'!$F$15</f>
        <v>186.77401227999999</v>
      </c>
      <c r="J256" s="36">
        <f>SUMIFS(СВЦЭМ!$F$33:$F$776,СВЦЭМ!$A$33:$A$776,$A256,СВЦЭМ!$B$33:$B$776,J$226)+'СЕТ СН'!$F$15</f>
        <v>181.42616135</v>
      </c>
      <c r="K256" s="36">
        <f>SUMIFS(СВЦЭМ!$F$33:$F$776,СВЦЭМ!$A$33:$A$776,$A256,СВЦЭМ!$B$33:$B$776,K$226)+'СЕТ СН'!$F$15</f>
        <v>179.83416822000001</v>
      </c>
      <c r="L256" s="36">
        <f>SUMIFS(СВЦЭМ!$F$33:$F$776,СВЦЭМ!$A$33:$A$776,$A256,СВЦЭМ!$B$33:$B$776,L$226)+'СЕТ СН'!$F$15</f>
        <v>173.71068789</v>
      </c>
      <c r="M256" s="36">
        <f>SUMIFS(СВЦЭМ!$F$33:$F$776,СВЦЭМ!$A$33:$A$776,$A256,СВЦЭМ!$B$33:$B$776,M$226)+'СЕТ СН'!$F$15</f>
        <v>165.69218824999999</v>
      </c>
      <c r="N256" s="36">
        <f>SUMIFS(СВЦЭМ!$F$33:$F$776,СВЦЭМ!$A$33:$A$776,$A256,СВЦЭМ!$B$33:$B$776,N$226)+'СЕТ СН'!$F$15</f>
        <v>163.03699180000001</v>
      </c>
      <c r="O256" s="36">
        <f>SUMIFS(СВЦЭМ!$F$33:$F$776,СВЦЭМ!$A$33:$A$776,$A256,СВЦЭМ!$B$33:$B$776,O$226)+'СЕТ СН'!$F$15</f>
        <v>163.98683849</v>
      </c>
      <c r="P256" s="36">
        <f>SUMIFS(СВЦЭМ!$F$33:$F$776,СВЦЭМ!$A$33:$A$776,$A256,СВЦЭМ!$B$33:$B$776,P$226)+'СЕТ СН'!$F$15</f>
        <v>165.89326783000001</v>
      </c>
      <c r="Q256" s="36">
        <f>SUMIFS(СВЦЭМ!$F$33:$F$776,СВЦЭМ!$A$33:$A$776,$A256,СВЦЭМ!$B$33:$B$776,Q$226)+'СЕТ СН'!$F$15</f>
        <v>164.61497237</v>
      </c>
      <c r="R256" s="36">
        <f>SUMIFS(СВЦЭМ!$F$33:$F$776,СВЦЭМ!$A$33:$A$776,$A256,СВЦЭМ!$B$33:$B$776,R$226)+'СЕТ СН'!$F$15</f>
        <v>162.23484310000001</v>
      </c>
      <c r="S256" s="36">
        <f>SUMIFS(СВЦЭМ!$F$33:$F$776,СВЦЭМ!$A$33:$A$776,$A256,СВЦЭМ!$B$33:$B$776,S$226)+'СЕТ СН'!$F$15</f>
        <v>160.5024851</v>
      </c>
      <c r="T256" s="36">
        <f>SUMIFS(СВЦЭМ!$F$33:$F$776,СВЦЭМ!$A$33:$A$776,$A256,СВЦЭМ!$B$33:$B$776,T$226)+'СЕТ СН'!$F$15</f>
        <v>158.03501127000001</v>
      </c>
      <c r="U256" s="36">
        <f>SUMIFS(СВЦЭМ!$F$33:$F$776,СВЦЭМ!$A$33:$A$776,$A256,СВЦЭМ!$B$33:$B$776,U$226)+'СЕТ СН'!$F$15</f>
        <v>157.83237972000001</v>
      </c>
      <c r="V256" s="36">
        <f>SUMIFS(СВЦЭМ!$F$33:$F$776,СВЦЭМ!$A$33:$A$776,$A256,СВЦЭМ!$B$33:$B$776,V$226)+'СЕТ СН'!$F$15</f>
        <v>159.88593322</v>
      </c>
      <c r="W256" s="36">
        <f>SUMIFS(СВЦЭМ!$F$33:$F$776,СВЦЭМ!$A$33:$A$776,$A256,СВЦЭМ!$B$33:$B$776,W$226)+'СЕТ СН'!$F$15</f>
        <v>162.25432748</v>
      </c>
      <c r="X256" s="36">
        <f>SUMIFS(СВЦЭМ!$F$33:$F$776,СВЦЭМ!$A$33:$A$776,$A256,СВЦЭМ!$B$33:$B$776,X$226)+'СЕТ СН'!$F$15</f>
        <v>163.37512043999999</v>
      </c>
      <c r="Y256" s="36">
        <f>SUMIFS(СВЦЭМ!$F$33:$F$776,СВЦЭМ!$A$33:$A$776,$A256,СВЦЭМ!$B$33:$B$776,Y$226)+'СЕТ СН'!$F$15</f>
        <v>167.33338176000001</v>
      </c>
    </row>
    <row r="257" spans="1:27" ht="15.75" hidden="1" x14ac:dyDescent="0.2">
      <c r="A257" s="35">
        <f t="shared" si="6"/>
        <v>44166</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115</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44137</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44138</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44139</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44140</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44141</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44142</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44143</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44144</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44145</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44146</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44147</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44148</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44149</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44150</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44151</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44152</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44153</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44154</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44155</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44156</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44157</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44158</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44159</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44160</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44161</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44162</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44163</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44164</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44165</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44166</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116</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44137</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44138</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44139</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44140</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44141</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44142</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44143</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44144</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44145</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44146</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44147</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44148</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44149</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44150</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44151</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44152</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44153</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44154</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44155</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44156</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44157</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44158</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44159</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44160</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44161</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44162</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44163</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44164</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44165</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44166</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117</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44137</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44138</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44139</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44140</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44141</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44142</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44143</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44144</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44145</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44146</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44147</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44148</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44149</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44150</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44151</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44152</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44153</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44154</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44155</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44156</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44157</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44158</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44159</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44160</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44161</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44162</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44163</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44164</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44165</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44166</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118</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44137</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44138</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44139</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44140</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44141</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44142</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44143</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44144</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44145</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44146</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44147</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44148</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44149</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44150</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44151</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44152</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44153</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44154</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44155</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44156</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44157</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44158</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44159</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44160</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44161</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44162</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44163</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44164</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44165</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44166</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119</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44137</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44138</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44139</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44140</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44141</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44142</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44143</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44144</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44145</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44146</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44147</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44148</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44149</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44150</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44151</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44152</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44153</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44154</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44155</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44156</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44157</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44158</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44159</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44160</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44161</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44162</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44163</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44164</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44165</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44166</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120</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44137</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44138</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44139</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44140</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44141</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44142</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44143</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44144</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44145</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44146</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44147</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44148</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44149</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44150</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44151</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44152</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44153</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44154</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44155</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44156</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44157</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44158</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44159</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44160</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44161</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44162</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44163</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44164</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44165</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44166</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121</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73</v>
      </c>
      <c r="B473" s="125"/>
      <c r="C473" s="125"/>
      <c r="D473" s="125"/>
      <c r="E473" s="125"/>
      <c r="F473" s="125"/>
      <c r="G473" s="125"/>
      <c r="H473" s="125"/>
      <c r="I473" s="125"/>
      <c r="J473" s="125"/>
      <c r="K473" s="125"/>
      <c r="L473" s="125"/>
      <c r="M473" s="125"/>
      <c r="N473" s="159">
        <f>СВЦЭМ!$D$12+'СЕТ СН'!$F$13</f>
        <v>697558.08404558408</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137</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509348.01</v>
      </c>
      <c r="O479" s="143"/>
      <c r="P479" s="143">
        <f>'СЕТ СН'!$G$7</f>
        <v>848174.03</v>
      </c>
      <c r="Q479" s="143"/>
      <c r="R479" s="143">
        <f>'СЕТ СН'!$H$7</f>
        <v>852515.41</v>
      </c>
      <c r="S479" s="143"/>
      <c r="T479" s="143">
        <f>'СЕТ СН'!$I$7</f>
        <v>580682.93000000005</v>
      </c>
      <c r="U479" s="143"/>
    </row>
    <row r="482" spans="1:25" ht="15.75" x14ac:dyDescent="0.25">
      <c r="A482" s="144" t="s">
        <v>138</v>
      </c>
      <c r="B482" s="145"/>
      <c r="C482" s="145"/>
      <c r="D482" s="145"/>
      <c r="E482" s="145"/>
      <c r="F482" s="145"/>
      <c r="G482" s="145"/>
      <c r="H482" s="145"/>
      <c r="I482" s="145"/>
      <c r="J482" s="145"/>
      <c r="K482" s="145"/>
      <c r="L482" s="145"/>
      <c r="M482" s="146"/>
      <c r="N482" s="94" t="s">
        <v>139</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144</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192746.05</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151</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132</v>
      </c>
      <c r="B5" s="90" t="s">
        <v>148</v>
      </c>
      <c r="C5" s="54">
        <v>44013</v>
      </c>
      <c r="D5" s="54">
        <v>44196</v>
      </c>
      <c r="E5" s="52" t="s">
        <v>20</v>
      </c>
      <c r="F5" s="52">
        <v>1041.43</v>
      </c>
      <c r="G5" s="52">
        <v>1914.5</v>
      </c>
      <c r="H5" s="52">
        <v>2019</v>
      </c>
      <c r="I5" s="52">
        <v>2240.0500000000002</v>
      </c>
    </row>
    <row r="6" spans="1:9" ht="60" x14ac:dyDescent="0.2">
      <c r="A6" s="53" t="s">
        <v>133</v>
      </c>
      <c r="B6" s="92" t="s">
        <v>148</v>
      </c>
      <c r="C6" s="54">
        <v>44013</v>
      </c>
      <c r="D6" s="54">
        <v>44196</v>
      </c>
      <c r="E6" s="52" t="s">
        <v>20</v>
      </c>
      <c r="F6" s="52">
        <v>50.06</v>
      </c>
      <c r="G6" s="52">
        <v>200.19</v>
      </c>
      <c r="H6" s="52">
        <v>246.9</v>
      </c>
      <c r="I6" s="52">
        <v>506.89</v>
      </c>
    </row>
    <row r="7" spans="1:9" ht="60" x14ac:dyDescent="0.2">
      <c r="A7" s="53" t="s">
        <v>134</v>
      </c>
      <c r="B7" s="92" t="s">
        <v>148</v>
      </c>
      <c r="C7" s="54">
        <v>44013</v>
      </c>
      <c r="D7" s="54">
        <v>44196</v>
      </c>
      <c r="E7" s="52" t="s">
        <v>21</v>
      </c>
      <c r="F7" s="52">
        <v>509348.01</v>
      </c>
      <c r="G7" s="52">
        <v>848174.03</v>
      </c>
      <c r="H7" s="52">
        <v>852515.41</v>
      </c>
      <c r="I7" s="52">
        <v>580682.93000000005</v>
      </c>
    </row>
    <row r="8" spans="1:9" ht="90" x14ac:dyDescent="0.2">
      <c r="A8" s="53" t="s">
        <v>143</v>
      </c>
      <c r="B8" s="93" t="s">
        <v>149</v>
      </c>
      <c r="C8" s="54">
        <v>43831</v>
      </c>
      <c r="D8" s="54">
        <v>44196</v>
      </c>
      <c r="E8" s="93" t="s">
        <v>142</v>
      </c>
      <c r="F8" s="97">
        <v>7.8200000000000006E-2</v>
      </c>
      <c r="G8" s="93"/>
      <c r="H8" s="93"/>
      <c r="I8" s="93"/>
    </row>
    <row r="9" spans="1:9" ht="75" x14ac:dyDescent="0.2">
      <c r="A9" s="53" t="s">
        <v>135</v>
      </c>
      <c r="B9" s="93" t="s">
        <v>140</v>
      </c>
      <c r="C9" s="54">
        <v>44136</v>
      </c>
      <c r="D9" s="54">
        <v>44165</v>
      </c>
      <c r="E9" s="93" t="s">
        <v>20</v>
      </c>
      <c r="F9" s="96" t="s">
        <v>184</v>
      </c>
      <c r="G9" s="93"/>
      <c r="H9" s="93"/>
      <c r="I9" s="93"/>
    </row>
    <row r="10" spans="1:9" ht="45" x14ac:dyDescent="0.2">
      <c r="A10" s="53" t="s">
        <v>141</v>
      </c>
      <c r="B10" s="93" t="s">
        <v>150</v>
      </c>
      <c r="C10" s="54">
        <v>44013</v>
      </c>
      <c r="D10" s="54">
        <v>44196</v>
      </c>
      <c r="E10" s="91" t="s">
        <v>21</v>
      </c>
      <c r="F10" s="91">
        <v>192746.05</v>
      </c>
      <c r="G10" s="93"/>
      <c r="H10" s="93"/>
      <c r="I10" s="93"/>
    </row>
    <row r="11" spans="1:9" ht="30" x14ac:dyDescent="0.2">
      <c r="A11" s="53" t="s">
        <v>112</v>
      </c>
      <c r="B11" s="85"/>
      <c r="C11" s="54"/>
      <c r="D11" s="54"/>
      <c r="E11" s="52" t="s">
        <v>20</v>
      </c>
      <c r="F11" s="91">
        <v>50</v>
      </c>
      <c r="G11" s="91">
        <v>50</v>
      </c>
      <c r="H11" s="91">
        <v>50</v>
      </c>
      <c r="I11" s="91">
        <v>50</v>
      </c>
    </row>
    <row r="12" spans="1:9" ht="30" x14ac:dyDescent="0.2">
      <c r="A12" s="53" t="s">
        <v>113</v>
      </c>
      <c r="B12" s="52"/>
      <c r="C12" s="54"/>
      <c r="D12" s="54"/>
      <c r="E12" s="52" t="s">
        <v>20</v>
      </c>
      <c r="F12" s="91">
        <v>50</v>
      </c>
      <c r="G12" s="91">
        <v>50</v>
      </c>
      <c r="H12" s="91">
        <v>50</v>
      </c>
      <c r="I12" s="91">
        <v>50</v>
      </c>
    </row>
    <row r="13" spans="1:9" ht="30" x14ac:dyDescent="0.2">
      <c r="A13" s="53" t="s">
        <v>79</v>
      </c>
      <c r="B13" s="52"/>
      <c r="C13" s="54"/>
      <c r="D13" s="54"/>
      <c r="E13" s="52" t="s">
        <v>114</v>
      </c>
      <c r="F13" s="91">
        <v>0</v>
      </c>
      <c r="G13" s="91">
        <v>0</v>
      </c>
      <c r="H13" s="91">
        <v>0</v>
      </c>
      <c r="I13" s="91">
        <v>0</v>
      </c>
    </row>
    <row r="14" spans="1:9" ht="30" x14ac:dyDescent="0.2">
      <c r="A14" s="53" t="s">
        <v>75</v>
      </c>
      <c r="B14" s="52"/>
      <c r="C14" s="54"/>
      <c r="D14" s="54"/>
      <c r="E14" s="52" t="s">
        <v>20</v>
      </c>
      <c r="F14" s="91">
        <v>50</v>
      </c>
      <c r="G14" s="91">
        <v>50</v>
      </c>
      <c r="H14" s="91">
        <v>50</v>
      </c>
      <c r="I14" s="91">
        <v>50</v>
      </c>
    </row>
    <row r="15" spans="1:9" ht="30" x14ac:dyDescent="0.2">
      <c r="A15" s="53" t="s">
        <v>76</v>
      </c>
      <c r="B15" s="52"/>
      <c r="C15" s="54"/>
      <c r="D15" s="54"/>
      <c r="E15" s="52" t="s">
        <v>20</v>
      </c>
      <c r="F15" s="91">
        <v>0</v>
      </c>
      <c r="G15" s="91">
        <v>0</v>
      </c>
      <c r="H15" s="91">
        <v>0</v>
      </c>
      <c r="I15" s="91">
        <v>0</v>
      </c>
    </row>
    <row r="16" spans="1:9" ht="30" x14ac:dyDescent="0.2">
      <c r="A16" s="53" t="s">
        <v>77</v>
      </c>
      <c r="B16" s="52"/>
      <c r="C16" s="54"/>
      <c r="D16" s="54"/>
      <c r="E16" s="52" t="s">
        <v>20</v>
      </c>
      <c r="F16" s="91">
        <v>0</v>
      </c>
      <c r="G16" s="91">
        <v>0</v>
      </c>
      <c r="H16" s="91">
        <v>0</v>
      </c>
      <c r="I16" s="91">
        <v>0</v>
      </c>
    </row>
    <row r="17" spans="1:9" ht="30" x14ac:dyDescent="0.2">
      <c r="A17" s="53" t="s">
        <v>78</v>
      </c>
      <c r="B17" s="52"/>
      <c r="C17" s="54"/>
      <c r="D17" s="54"/>
      <c r="E17" s="52" t="s">
        <v>20</v>
      </c>
      <c r="F17" s="91">
        <v>0</v>
      </c>
      <c r="G17" s="91">
        <v>0</v>
      </c>
      <c r="H17" s="91">
        <v>0</v>
      </c>
      <c r="I17" s="91">
        <v>0</v>
      </c>
    </row>
    <row r="18" spans="1:9" ht="75" hidden="1" x14ac:dyDescent="0.2">
      <c r="A18" s="53" t="s">
        <v>122</v>
      </c>
      <c r="B18" s="89"/>
      <c r="C18" s="54"/>
      <c r="D18" s="54"/>
      <c r="E18" s="87"/>
      <c r="F18" s="87"/>
      <c r="G18" s="87"/>
      <c r="H18" s="87"/>
      <c r="I18" s="87"/>
    </row>
    <row r="19" spans="1:9" ht="75" hidden="1" x14ac:dyDescent="0.2">
      <c r="A19" s="53" t="s">
        <v>123</v>
      </c>
      <c r="B19" s="89"/>
      <c r="C19" s="54"/>
      <c r="D19" s="54"/>
      <c r="E19" s="88"/>
      <c r="F19" s="88"/>
      <c r="G19" s="89"/>
      <c r="H19" s="89"/>
      <c r="I19" s="89"/>
    </row>
    <row r="20" spans="1:9" ht="75" hidden="1" x14ac:dyDescent="0.2">
      <c r="A20" s="53" t="s">
        <v>124</v>
      </c>
      <c r="B20" s="89"/>
      <c r="C20" s="54"/>
      <c r="D20" s="54"/>
      <c r="E20" s="87"/>
      <c r="F20" s="87"/>
      <c r="G20" s="89"/>
      <c r="H20" s="89"/>
      <c r="I20" s="89"/>
    </row>
    <row r="21" spans="1:9" ht="75" hidden="1" x14ac:dyDescent="0.2">
      <c r="A21" s="53" t="s">
        <v>125</v>
      </c>
      <c r="B21" s="89"/>
      <c r="C21" s="54"/>
      <c r="D21" s="54"/>
      <c r="E21" s="87"/>
      <c r="F21" s="87"/>
      <c r="G21" s="87"/>
      <c r="H21" s="87"/>
      <c r="I21" s="87"/>
    </row>
    <row r="22" spans="1:9" ht="75" hidden="1" x14ac:dyDescent="0.2">
      <c r="A22" s="53" t="s">
        <v>126</v>
      </c>
      <c r="B22" s="89"/>
      <c r="C22" s="54"/>
      <c r="D22" s="54"/>
      <c r="E22" s="88"/>
      <c r="F22" s="89"/>
      <c r="G22" s="89"/>
      <c r="H22" s="89"/>
      <c r="I22" s="89"/>
    </row>
    <row r="23" spans="1:9" ht="75" hidden="1" x14ac:dyDescent="0.2">
      <c r="A23" s="53" t="s">
        <v>127</v>
      </c>
      <c r="B23" s="89"/>
      <c r="C23" s="54"/>
      <c r="D23" s="54"/>
      <c r="E23" s="88"/>
      <c r="F23" s="89"/>
      <c r="G23" s="89"/>
      <c r="H23" s="89"/>
      <c r="I23" s="89"/>
    </row>
    <row r="24" spans="1:9" ht="75" hidden="1" x14ac:dyDescent="0.2">
      <c r="A24" s="53" t="s">
        <v>129</v>
      </c>
      <c r="B24" s="89"/>
      <c r="C24" s="54"/>
      <c r="D24" s="54"/>
      <c r="E24" s="89"/>
      <c r="F24" s="89"/>
      <c r="G24" s="89"/>
      <c r="H24" s="89"/>
      <c r="I24" s="89"/>
    </row>
    <row r="25" spans="1:9" ht="75" hidden="1" x14ac:dyDescent="0.2">
      <c r="A25" s="53" t="s">
        <v>128</v>
      </c>
      <c r="B25" s="89"/>
      <c r="C25" s="54"/>
      <c r="D25" s="54"/>
      <c r="E25" s="89"/>
      <c r="F25" s="89"/>
      <c r="G25" s="89"/>
      <c r="H25" s="89"/>
      <c r="I25" s="89"/>
    </row>
    <row r="26" spans="1:9" ht="75" hidden="1" x14ac:dyDescent="0.2">
      <c r="A26" s="53" t="s">
        <v>130</v>
      </c>
      <c r="B26" s="89"/>
      <c r="C26" s="54"/>
      <c r="D26" s="54"/>
      <c r="E26" s="89"/>
      <c r="F26" s="89"/>
      <c r="G26" s="89"/>
      <c r="H26" s="89"/>
      <c r="I26" s="89"/>
    </row>
    <row r="27" spans="1:9" ht="75" hidden="1" x14ac:dyDescent="0.2">
      <c r="A27" s="53" t="s">
        <v>131</v>
      </c>
      <c r="B27" s="89"/>
      <c r="C27" s="54"/>
      <c r="D27" s="54"/>
      <c r="E27" s="89"/>
      <c r="F27" s="89"/>
      <c r="G27" s="89"/>
      <c r="H27" s="89"/>
      <c r="I27" s="89"/>
    </row>
  </sheetData>
  <sheetProtection algorithmName="SHA-512" hashValue="52cAzBENVNEUANUO6afbBI6aN1antyXM/z5qOQATBKusNVvJqVvFtm3lFUcUHjtrGesqhZktKCJMO9xstuurlg==" saltValue="UXid95WQEnS88Tsrpr6mr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81</v>
      </c>
      <c r="B1" s="61"/>
    </row>
    <row r="2" spans="1:4" ht="15" customHeight="1" x14ac:dyDescent="0.2">
      <c r="A2" s="61" t="s">
        <v>82</v>
      </c>
      <c r="B2" s="61"/>
    </row>
    <row r="3" spans="1:4" ht="15" customHeight="1" x14ac:dyDescent="0.2">
      <c r="A3" s="61"/>
      <c r="B3" s="61"/>
    </row>
    <row r="4" spans="1:4" ht="15" customHeight="1" x14ac:dyDescent="0.2">
      <c r="A4" s="174" t="s">
        <v>83</v>
      </c>
      <c r="B4" s="175"/>
      <c r="C4" s="63"/>
      <c r="D4" s="64" t="s">
        <v>84</v>
      </c>
    </row>
    <row r="5" spans="1:4" ht="15" customHeight="1" x14ac:dyDescent="0.2">
      <c r="A5" s="177" t="s">
        <v>85</v>
      </c>
      <c r="B5" s="178"/>
      <c r="C5" s="65"/>
      <c r="D5" s="66" t="s">
        <v>86</v>
      </c>
    </row>
    <row r="6" spans="1:4" ht="15" customHeight="1" x14ac:dyDescent="0.2">
      <c r="A6" s="174" t="s">
        <v>87</v>
      </c>
      <c r="B6" s="175"/>
      <c r="C6" s="67"/>
      <c r="D6" s="64" t="s">
        <v>145</v>
      </c>
    </row>
    <row r="7" spans="1:4" ht="15" customHeight="1" x14ac:dyDescent="0.2">
      <c r="A7" s="174" t="s">
        <v>88</v>
      </c>
      <c r="B7" s="175"/>
      <c r="C7" s="67"/>
      <c r="D7" s="64" t="s">
        <v>153</v>
      </c>
    </row>
    <row r="8" spans="1:4" ht="15" customHeight="1" x14ac:dyDescent="0.2">
      <c r="A8" s="176" t="s">
        <v>89</v>
      </c>
      <c r="B8" s="176"/>
      <c r="C8" s="102"/>
      <c r="D8" s="68"/>
    </row>
    <row r="9" spans="1:4" ht="15" customHeight="1" x14ac:dyDescent="0.2">
      <c r="A9" s="69" t="s">
        <v>90</v>
      </c>
      <c r="B9" s="70"/>
      <c r="C9" s="71"/>
      <c r="D9" s="72"/>
    </row>
    <row r="10" spans="1:4" ht="30" customHeight="1" x14ac:dyDescent="0.2">
      <c r="A10" s="168" t="s">
        <v>91</v>
      </c>
      <c r="B10" s="169"/>
      <c r="C10" s="73"/>
      <c r="D10" s="74">
        <v>6.3213155099999998</v>
      </c>
    </row>
    <row r="11" spans="1:4" ht="66" customHeight="1" x14ac:dyDescent="0.2">
      <c r="A11" s="168" t="s">
        <v>92</v>
      </c>
      <c r="B11" s="169"/>
      <c r="C11" s="73"/>
      <c r="D11" s="74">
        <v>843.97225702000003</v>
      </c>
    </row>
    <row r="12" spans="1:4" ht="30" customHeight="1" x14ac:dyDescent="0.2">
      <c r="A12" s="168" t="s">
        <v>93</v>
      </c>
      <c r="B12" s="169"/>
      <c r="C12" s="73"/>
      <c r="D12" s="75">
        <v>697558.08404558408</v>
      </c>
    </row>
    <row r="13" spans="1:4" ht="30" customHeight="1" x14ac:dyDescent="0.2">
      <c r="A13" s="168" t="s">
        <v>94</v>
      </c>
      <c r="B13" s="169"/>
      <c r="C13" s="73"/>
      <c r="D13" s="76"/>
    </row>
    <row r="14" spans="1:4" ht="15" customHeight="1" x14ac:dyDescent="0.2">
      <c r="A14" s="172" t="s">
        <v>95</v>
      </c>
      <c r="B14" s="173"/>
      <c r="C14" s="73"/>
      <c r="D14" s="74">
        <v>918.65450766000004</v>
      </c>
    </row>
    <row r="15" spans="1:4" ht="15" customHeight="1" x14ac:dyDescent="0.2">
      <c r="A15" s="172" t="s">
        <v>96</v>
      </c>
      <c r="B15" s="173"/>
      <c r="C15" s="73"/>
      <c r="D15" s="74">
        <v>1802.20056432</v>
      </c>
    </row>
    <row r="16" spans="1:4" ht="15" customHeight="1" x14ac:dyDescent="0.2">
      <c r="A16" s="172" t="s">
        <v>97</v>
      </c>
      <c r="B16" s="173"/>
      <c r="C16" s="73"/>
      <c r="D16" s="74">
        <v>3398.00428229</v>
      </c>
    </row>
    <row r="17" spans="1:6" ht="15" customHeight="1" x14ac:dyDescent="0.2">
      <c r="A17" s="172" t="s">
        <v>98</v>
      </c>
      <c r="B17" s="173"/>
      <c r="C17" s="73"/>
      <c r="D17" s="74">
        <v>2311.1269711700002</v>
      </c>
    </row>
    <row r="18" spans="1:6" ht="52.5" customHeight="1" x14ac:dyDescent="0.2">
      <c r="A18" s="168" t="s">
        <v>99</v>
      </c>
      <c r="B18" s="169"/>
      <c r="C18" s="73"/>
      <c r="D18" s="74">
        <v>0</v>
      </c>
    </row>
    <row r="19" spans="1:6" ht="15" customHeight="1" x14ac:dyDescent="0.2">
      <c r="A19" s="69" t="s">
        <v>100</v>
      </c>
      <c r="B19" s="70"/>
      <c r="C19" s="77"/>
      <c r="D19" s="78"/>
    </row>
    <row r="20" spans="1:6" ht="30" customHeight="1" x14ac:dyDescent="0.2">
      <c r="A20" s="168" t="s">
        <v>101</v>
      </c>
      <c r="B20" s="169"/>
      <c r="C20" s="73"/>
      <c r="D20" s="79">
        <v>997.476</v>
      </c>
    </row>
    <row r="21" spans="1:6" ht="30" customHeight="1" x14ac:dyDescent="0.2">
      <c r="A21" s="168" t="s">
        <v>102</v>
      </c>
      <c r="B21" s="169"/>
      <c r="C21" s="80"/>
      <c r="D21" s="79">
        <v>1.4039999999999999</v>
      </c>
    </row>
    <row r="22" spans="1:6" ht="15" customHeight="1" x14ac:dyDescent="0.2">
      <c r="A22" s="69" t="s">
        <v>103</v>
      </c>
      <c r="B22" s="70"/>
      <c r="C22" s="77"/>
      <c r="D22" s="78"/>
    </row>
    <row r="23" spans="1:6" ht="15" customHeight="1" x14ac:dyDescent="0.25">
      <c r="A23" s="168" t="s">
        <v>104</v>
      </c>
      <c r="B23" s="169"/>
      <c r="C23" s="81"/>
      <c r="D23" s="76"/>
    </row>
    <row r="24" spans="1:6" ht="15" customHeight="1" x14ac:dyDescent="0.25">
      <c r="A24" s="172" t="s">
        <v>95</v>
      </c>
      <c r="B24" s="173"/>
      <c r="C24" s="81"/>
      <c r="D24" s="82">
        <v>0</v>
      </c>
    </row>
    <row r="25" spans="1:6" ht="15" customHeight="1" x14ac:dyDescent="0.25">
      <c r="A25" s="172" t="s">
        <v>96</v>
      </c>
      <c r="B25" s="173"/>
      <c r="C25" s="81"/>
      <c r="D25" s="82">
        <v>1.4274263423000001E-3</v>
      </c>
    </row>
    <row r="26" spans="1:6" ht="15" customHeight="1" x14ac:dyDescent="0.25">
      <c r="A26" s="172" t="s">
        <v>97</v>
      </c>
      <c r="B26" s="173"/>
      <c r="C26" s="81"/>
      <c r="D26" s="82">
        <v>3.7108741959029998E-3</v>
      </c>
    </row>
    <row r="27" spans="1:6" ht="15" customHeight="1" x14ac:dyDescent="0.25">
      <c r="A27" s="172" t="s">
        <v>98</v>
      </c>
      <c r="B27" s="173"/>
      <c r="C27" s="81"/>
      <c r="D27" s="82">
        <v>2.155615809078E-3</v>
      </c>
    </row>
    <row r="29" spans="1:6" x14ac:dyDescent="0.2">
      <c r="A29" s="58" t="s">
        <v>105</v>
      </c>
      <c r="B29" s="59"/>
      <c r="C29" s="59"/>
      <c r="D29" s="56"/>
      <c r="E29" s="56"/>
      <c r="F29" s="60"/>
    </row>
    <row r="30" spans="1:6" ht="280.5" customHeight="1" x14ac:dyDescent="0.2">
      <c r="A30" s="170" t="s">
        <v>7</v>
      </c>
      <c r="B30" s="170" t="s">
        <v>106</v>
      </c>
      <c r="C30" s="57" t="s">
        <v>107</v>
      </c>
      <c r="D30" s="57" t="s">
        <v>108</v>
      </c>
      <c r="E30" s="57" t="s">
        <v>109</v>
      </c>
      <c r="F30" s="57" t="s">
        <v>110</v>
      </c>
    </row>
    <row r="31" spans="1:6" x14ac:dyDescent="0.2">
      <c r="A31" s="171"/>
      <c r="B31" s="171"/>
      <c r="C31" s="57" t="s">
        <v>111</v>
      </c>
      <c r="D31" s="57" t="s">
        <v>111</v>
      </c>
      <c r="E31" s="98" t="s">
        <v>111</v>
      </c>
      <c r="F31" s="98" t="s">
        <v>111</v>
      </c>
    </row>
    <row r="32" spans="1:6" ht="30.75" customHeight="1" x14ac:dyDescent="0.2">
      <c r="A32" s="99"/>
      <c r="B32" s="99"/>
      <c r="C32" s="99"/>
      <c r="D32" s="99"/>
      <c r="E32" s="100"/>
      <c r="F32" s="101"/>
    </row>
    <row r="33" spans="1:6" ht="12.75" customHeight="1" x14ac:dyDescent="0.2">
      <c r="A33" s="83" t="s">
        <v>154</v>
      </c>
      <c r="B33" s="83">
        <v>1</v>
      </c>
      <c r="C33" s="84">
        <v>792.36727557999995</v>
      </c>
      <c r="D33" s="84">
        <v>783.59951615</v>
      </c>
      <c r="E33" s="84">
        <v>157.03991031000001</v>
      </c>
      <c r="F33" s="84">
        <v>157.03991031000001</v>
      </c>
    </row>
    <row r="34" spans="1:6" ht="12.75" customHeight="1" x14ac:dyDescent="0.2">
      <c r="A34" s="83" t="s">
        <v>154</v>
      </c>
      <c r="B34" s="83">
        <v>2</v>
      </c>
      <c r="C34" s="84">
        <v>866.47792578999997</v>
      </c>
      <c r="D34" s="84">
        <v>859.39831408999999</v>
      </c>
      <c r="E34" s="84">
        <v>172.23062468000001</v>
      </c>
      <c r="F34" s="84">
        <v>172.23062468000001</v>
      </c>
    </row>
    <row r="35" spans="1:6" ht="12.75" customHeight="1" x14ac:dyDescent="0.2">
      <c r="A35" s="83" t="s">
        <v>154</v>
      </c>
      <c r="B35" s="83">
        <v>3</v>
      </c>
      <c r="C35" s="84">
        <v>916.27551624</v>
      </c>
      <c r="D35" s="84">
        <v>909.41239991999998</v>
      </c>
      <c r="E35" s="84">
        <v>182.25386664000001</v>
      </c>
      <c r="F35" s="84">
        <v>182.25386664000001</v>
      </c>
    </row>
    <row r="36" spans="1:6" ht="12.75" customHeight="1" x14ac:dyDescent="0.2">
      <c r="A36" s="83" t="s">
        <v>154</v>
      </c>
      <c r="B36" s="83">
        <v>4</v>
      </c>
      <c r="C36" s="84">
        <v>929.48136546000001</v>
      </c>
      <c r="D36" s="84">
        <v>916.81160743999999</v>
      </c>
      <c r="E36" s="84">
        <v>183.73672984000001</v>
      </c>
      <c r="F36" s="84">
        <v>183.73672984000001</v>
      </c>
    </row>
    <row r="37" spans="1:6" ht="12.75" customHeight="1" x14ac:dyDescent="0.2">
      <c r="A37" s="83" t="s">
        <v>154</v>
      </c>
      <c r="B37" s="83">
        <v>5</v>
      </c>
      <c r="C37" s="84">
        <v>934.47243967999998</v>
      </c>
      <c r="D37" s="84">
        <v>922.51418922000005</v>
      </c>
      <c r="E37" s="84">
        <v>184.87957502</v>
      </c>
      <c r="F37" s="84">
        <v>184.87957502</v>
      </c>
    </row>
    <row r="38" spans="1:6" ht="12.75" customHeight="1" x14ac:dyDescent="0.2">
      <c r="A38" s="83" t="s">
        <v>154</v>
      </c>
      <c r="B38" s="83">
        <v>6</v>
      </c>
      <c r="C38" s="84">
        <v>912.22331266000003</v>
      </c>
      <c r="D38" s="84">
        <v>910.19277174000001</v>
      </c>
      <c r="E38" s="84">
        <v>182.41025969</v>
      </c>
      <c r="F38" s="84">
        <v>182.41025969</v>
      </c>
    </row>
    <row r="39" spans="1:6" ht="12.75" customHeight="1" x14ac:dyDescent="0.2">
      <c r="A39" s="83" t="s">
        <v>154</v>
      </c>
      <c r="B39" s="83">
        <v>7</v>
      </c>
      <c r="C39" s="84">
        <v>896.44767062000005</v>
      </c>
      <c r="D39" s="84">
        <v>893.26982282999995</v>
      </c>
      <c r="E39" s="84">
        <v>179.01875889999999</v>
      </c>
      <c r="F39" s="84">
        <v>179.01875889999999</v>
      </c>
    </row>
    <row r="40" spans="1:6" ht="12.75" customHeight="1" x14ac:dyDescent="0.2">
      <c r="A40" s="83" t="s">
        <v>154</v>
      </c>
      <c r="B40" s="83">
        <v>8</v>
      </c>
      <c r="C40" s="84">
        <v>866.04366133999997</v>
      </c>
      <c r="D40" s="84">
        <v>861.03160471000001</v>
      </c>
      <c r="E40" s="84">
        <v>172.55794979999999</v>
      </c>
      <c r="F40" s="84">
        <v>172.55794979999999</v>
      </c>
    </row>
    <row r="41" spans="1:6" ht="12.75" customHeight="1" x14ac:dyDescent="0.2">
      <c r="A41" s="83" t="s">
        <v>154</v>
      </c>
      <c r="B41" s="83">
        <v>9</v>
      </c>
      <c r="C41" s="84">
        <v>848.40876702000003</v>
      </c>
      <c r="D41" s="84">
        <v>841.63340933999996</v>
      </c>
      <c r="E41" s="84">
        <v>168.67038887999999</v>
      </c>
      <c r="F41" s="84">
        <v>168.67038887999999</v>
      </c>
    </row>
    <row r="42" spans="1:6" ht="12.75" customHeight="1" x14ac:dyDescent="0.2">
      <c r="A42" s="83" t="s">
        <v>154</v>
      </c>
      <c r="B42" s="83">
        <v>10</v>
      </c>
      <c r="C42" s="84">
        <v>817.75691632999997</v>
      </c>
      <c r="D42" s="84">
        <v>808.63727284000004</v>
      </c>
      <c r="E42" s="84">
        <v>162.05768659</v>
      </c>
      <c r="F42" s="84">
        <v>162.05768659</v>
      </c>
    </row>
    <row r="43" spans="1:6" ht="12.75" customHeight="1" x14ac:dyDescent="0.2">
      <c r="A43" s="83" t="s">
        <v>154</v>
      </c>
      <c r="B43" s="83">
        <v>11</v>
      </c>
      <c r="C43" s="84">
        <v>791.53728721000004</v>
      </c>
      <c r="D43" s="84">
        <v>782.90427898999997</v>
      </c>
      <c r="E43" s="84">
        <v>156.90057895000001</v>
      </c>
      <c r="F43" s="84">
        <v>156.90057895000001</v>
      </c>
    </row>
    <row r="44" spans="1:6" ht="12.75" customHeight="1" x14ac:dyDescent="0.2">
      <c r="A44" s="83" t="s">
        <v>154</v>
      </c>
      <c r="B44" s="83">
        <v>12</v>
      </c>
      <c r="C44" s="84">
        <v>752.85654576000002</v>
      </c>
      <c r="D44" s="84">
        <v>743.32508178</v>
      </c>
      <c r="E44" s="84">
        <v>148.96857611999999</v>
      </c>
      <c r="F44" s="84">
        <v>148.96857611999999</v>
      </c>
    </row>
    <row r="45" spans="1:6" ht="12.75" customHeight="1" x14ac:dyDescent="0.2">
      <c r="A45" s="83" t="s">
        <v>154</v>
      </c>
      <c r="B45" s="83">
        <v>13</v>
      </c>
      <c r="C45" s="84">
        <v>749.43436582000004</v>
      </c>
      <c r="D45" s="84">
        <v>740.04802113999995</v>
      </c>
      <c r="E45" s="84">
        <v>148.31182570999999</v>
      </c>
      <c r="F45" s="84">
        <v>148.31182570999999</v>
      </c>
    </row>
    <row r="46" spans="1:6" ht="12.75" customHeight="1" x14ac:dyDescent="0.2">
      <c r="A46" s="83" t="s">
        <v>154</v>
      </c>
      <c r="B46" s="83">
        <v>14</v>
      </c>
      <c r="C46" s="84">
        <v>759.28007760000003</v>
      </c>
      <c r="D46" s="84">
        <v>745.97710581000001</v>
      </c>
      <c r="E46" s="84">
        <v>149.50006396000001</v>
      </c>
      <c r="F46" s="84">
        <v>149.50006396000001</v>
      </c>
    </row>
    <row r="47" spans="1:6" ht="12.75" customHeight="1" x14ac:dyDescent="0.2">
      <c r="A47" s="83" t="s">
        <v>154</v>
      </c>
      <c r="B47" s="83">
        <v>15</v>
      </c>
      <c r="C47" s="84">
        <v>784.78438377999998</v>
      </c>
      <c r="D47" s="84">
        <v>770.29976132000002</v>
      </c>
      <c r="E47" s="84">
        <v>154.37452797</v>
      </c>
      <c r="F47" s="84">
        <v>154.37452797</v>
      </c>
    </row>
    <row r="48" spans="1:6" ht="12.75" customHeight="1" x14ac:dyDescent="0.2">
      <c r="A48" s="83" t="s">
        <v>154</v>
      </c>
      <c r="B48" s="83">
        <v>16</v>
      </c>
      <c r="C48" s="84">
        <v>784.14754133999998</v>
      </c>
      <c r="D48" s="84">
        <v>770.43027904999997</v>
      </c>
      <c r="E48" s="84">
        <v>154.40068482000001</v>
      </c>
      <c r="F48" s="84">
        <v>154.40068482000001</v>
      </c>
    </row>
    <row r="49" spans="1:6" ht="12.75" customHeight="1" x14ac:dyDescent="0.2">
      <c r="A49" s="83" t="s">
        <v>154</v>
      </c>
      <c r="B49" s="83">
        <v>17</v>
      </c>
      <c r="C49" s="84">
        <v>774.72661070000004</v>
      </c>
      <c r="D49" s="84">
        <v>762.74623357999997</v>
      </c>
      <c r="E49" s="84">
        <v>152.86073771</v>
      </c>
      <c r="F49" s="84">
        <v>152.86073771</v>
      </c>
    </row>
    <row r="50" spans="1:6" ht="12.75" customHeight="1" x14ac:dyDescent="0.2">
      <c r="A50" s="83" t="s">
        <v>154</v>
      </c>
      <c r="B50" s="83">
        <v>18</v>
      </c>
      <c r="C50" s="84">
        <v>763.19336141999997</v>
      </c>
      <c r="D50" s="84">
        <v>749.68029711999998</v>
      </c>
      <c r="E50" s="84">
        <v>150.24221453999999</v>
      </c>
      <c r="F50" s="84">
        <v>150.24221453999999</v>
      </c>
    </row>
    <row r="51" spans="1:6" ht="12.75" customHeight="1" x14ac:dyDescent="0.2">
      <c r="A51" s="83" t="s">
        <v>154</v>
      </c>
      <c r="B51" s="83">
        <v>19</v>
      </c>
      <c r="C51" s="84">
        <v>741.24321686999997</v>
      </c>
      <c r="D51" s="84">
        <v>731.42318999999998</v>
      </c>
      <c r="E51" s="84">
        <v>146.58333726000001</v>
      </c>
      <c r="F51" s="84">
        <v>146.58333726000001</v>
      </c>
    </row>
    <row r="52" spans="1:6" ht="12.75" customHeight="1" x14ac:dyDescent="0.2">
      <c r="A52" s="83" t="s">
        <v>154</v>
      </c>
      <c r="B52" s="83">
        <v>20</v>
      </c>
      <c r="C52" s="84">
        <v>730.41408006999995</v>
      </c>
      <c r="D52" s="84">
        <v>718.00661273000003</v>
      </c>
      <c r="E52" s="84">
        <v>143.89454273000001</v>
      </c>
      <c r="F52" s="84">
        <v>143.89454273000001</v>
      </c>
    </row>
    <row r="53" spans="1:6" ht="12.75" customHeight="1" x14ac:dyDescent="0.2">
      <c r="A53" s="83" t="s">
        <v>154</v>
      </c>
      <c r="B53" s="83">
        <v>21</v>
      </c>
      <c r="C53" s="84">
        <v>740.44858854999995</v>
      </c>
      <c r="D53" s="84">
        <v>731.10476902000005</v>
      </c>
      <c r="E53" s="84">
        <v>146.51952302999999</v>
      </c>
      <c r="F53" s="84">
        <v>146.51952302999999</v>
      </c>
    </row>
    <row r="54" spans="1:6" ht="12.75" customHeight="1" x14ac:dyDescent="0.2">
      <c r="A54" s="83" t="s">
        <v>154</v>
      </c>
      <c r="B54" s="83">
        <v>22</v>
      </c>
      <c r="C54" s="84">
        <v>747.93764649000002</v>
      </c>
      <c r="D54" s="84">
        <v>739.07580614000005</v>
      </c>
      <c r="E54" s="84">
        <v>148.11698566999999</v>
      </c>
      <c r="F54" s="84">
        <v>148.11698566999999</v>
      </c>
    </row>
    <row r="55" spans="1:6" ht="12.75" customHeight="1" x14ac:dyDescent="0.2">
      <c r="A55" s="83" t="s">
        <v>154</v>
      </c>
      <c r="B55" s="83">
        <v>23</v>
      </c>
      <c r="C55" s="84">
        <v>762.73351455</v>
      </c>
      <c r="D55" s="84">
        <v>753.97855934999995</v>
      </c>
      <c r="E55" s="84">
        <v>151.10362230999999</v>
      </c>
      <c r="F55" s="84">
        <v>151.10362230999999</v>
      </c>
    </row>
    <row r="56" spans="1:6" ht="12.75" customHeight="1" x14ac:dyDescent="0.2">
      <c r="A56" s="83" t="s">
        <v>154</v>
      </c>
      <c r="B56" s="83">
        <v>24</v>
      </c>
      <c r="C56" s="84">
        <v>782.72160199999996</v>
      </c>
      <c r="D56" s="84">
        <v>773.08025769999995</v>
      </c>
      <c r="E56" s="84">
        <v>154.93176274999999</v>
      </c>
      <c r="F56" s="84">
        <v>154.93176274999999</v>
      </c>
    </row>
    <row r="57" spans="1:6" ht="12.75" customHeight="1" x14ac:dyDescent="0.2">
      <c r="A57" s="83" t="s">
        <v>155</v>
      </c>
      <c r="B57" s="83">
        <v>1</v>
      </c>
      <c r="C57" s="84">
        <v>790.72565172999998</v>
      </c>
      <c r="D57" s="84">
        <v>781.24563975000001</v>
      </c>
      <c r="E57" s="84">
        <v>156.56817375</v>
      </c>
      <c r="F57" s="84">
        <v>156.56817375</v>
      </c>
    </row>
    <row r="58" spans="1:6" ht="12.75" customHeight="1" x14ac:dyDescent="0.2">
      <c r="A58" s="83" t="s">
        <v>155</v>
      </c>
      <c r="B58" s="83">
        <v>2</v>
      </c>
      <c r="C58" s="84">
        <v>881.12847312999997</v>
      </c>
      <c r="D58" s="84">
        <v>879.45388947000004</v>
      </c>
      <c r="E58" s="84">
        <v>176.24993007</v>
      </c>
      <c r="F58" s="84">
        <v>176.24993007</v>
      </c>
    </row>
    <row r="59" spans="1:6" ht="12.75" customHeight="1" x14ac:dyDescent="0.2">
      <c r="A59" s="83" t="s">
        <v>155</v>
      </c>
      <c r="B59" s="83">
        <v>3</v>
      </c>
      <c r="C59" s="84">
        <v>973.2474856</v>
      </c>
      <c r="D59" s="84">
        <v>960.11385983000002</v>
      </c>
      <c r="E59" s="84">
        <v>192.41486413000001</v>
      </c>
      <c r="F59" s="84">
        <v>192.41486413000001</v>
      </c>
    </row>
    <row r="60" spans="1:6" ht="12.75" customHeight="1" x14ac:dyDescent="0.2">
      <c r="A60" s="83" t="s">
        <v>155</v>
      </c>
      <c r="B60" s="83">
        <v>4</v>
      </c>
      <c r="C60" s="84">
        <v>1006.75945692</v>
      </c>
      <c r="D60" s="84">
        <v>995.10952110000005</v>
      </c>
      <c r="E60" s="84">
        <v>199.42828793999999</v>
      </c>
      <c r="F60" s="84">
        <v>199.42828793999999</v>
      </c>
    </row>
    <row r="61" spans="1:6" ht="12.75" customHeight="1" x14ac:dyDescent="0.2">
      <c r="A61" s="83" t="s">
        <v>155</v>
      </c>
      <c r="B61" s="83">
        <v>5</v>
      </c>
      <c r="C61" s="84">
        <v>1014.81702083</v>
      </c>
      <c r="D61" s="84">
        <v>1003.75415541</v>
      </c>
      <c r="E61" s="84">
        <v>201.16074510999999</v>
      </c>
      <c r="F61" s="84">
        <v>201.16074510999999</v>
      </c>
    </row>
    <row r="62" spans="1:6" ht="12.75" customHeight="1" x14ac:dyDescent="0.2">
      <c r="A62" s="83" t="s">
        <v>155</v>
      </c>
      <c r="B62" s="83">
        <v>6</v>
      </c>
      <c r="C62" s="84">
        <v>997.75688722999996</v>
      </c>
      <c r="D62" s="84">
        <v>985.33433745000002</v>
      </c>
      <c r="E62" s="84">
        <v>197.46925920999999</v>
      </c>
      <c r="F62" s="84">
        <v>197.46925920999999</v>
      </c>
    </row>
    <row r="63" spans="1:6" ht="12.75" customHeight="1" x14ac:dyDescent="0.2">
      <c r="A63" s="83" t="s">
        <v>155</v>
      </c>
      <c r="B63" s="83">
        <v>7</v>
      </c>
      <c r="C63" s="84">
        <v>951.12899631000005</v>
      </c>
      <c r="D63" s="84">
        <v>937.37511946999996</v>
      </c>
      <c r="E63" s="84">
        <v>187.85782999</v>
      </c>
      <c r="F63" s="84">
        <v>187.85782999</v>
      </c>
    </row>
    <row r="64" spans="1:6" ht="12.75" customHeight="1" x14ac:dyDescent="0.2">
      <c r="A64" s="83" t="s">
        <v>155</v>
      </c>
      <c r="B64" s="83">
        <v>8</v>
      </c>
      <c r="C64" s="84">
        <v>869.94939225999997</v>
      </c>
      <c r="D64" s="84">
        <v>862.04744993999998</v>
      </c>
      <c r="E64" s="84">
        <v>172.7615337</v>
      </c>
      <c r="F64" s="84">
        <v>172.7615337</v>
      </c>
    </row>
    <row r="65" spans="1:6" ht="12.75" customHeight="1" x14ac:dyDescent="0.2">
      <c r="A65" s="83" t="s">
        <v>155</v>
      </c>
      <c r="B65" s="83">
        <v>9</v>
      </c>
      <c r="C65" s="84">
        <v>846.29381380999996</v>
      </c>
      <c r="D65" s="84">
        <v>836.93223792000003</v>
      </c>
      <c r="E65" s="84">
        <v>167.72823471999999</v>
      </c>
      <c r="F65" s="84">
        <v>167.72823471999999</v>
      </c>
    </row>
    <row r="66" spans="1:6" ht="12.75" customHeight="1" x14ac:dyDescent="0.2">
      <c r="A66" s="83" t="s">
        <v>155</v>
      </c>
      <c r="B66" s="83">
        <v>10</v>
      </c>
      <c r="C66" s="84">
        <v>856.45937078999998</v>
      </c>
      <c r="D66" s="84">
        <v>843.73802412999999</v>
      </c>
      <c r="E66" s="84">
        <v>169.09217132000001</v>
      </c>
      <c r="F66" s="84">
        <v>169.09217132000001</v>
      </c>
    </row>
    <row r="67" spans="1:6" ht="12.75" customHeight="1" x14ac:dyDescent="0.2">
      <c r="A67" s="83" t="s">
        <v>155</v>
      </c>
      <c r="B67" s="83">
        <v>11</v>
      </c>
      <c r="C67" s="84">
        <v>828.55462475000002</v>
      </c>
      <c r="D67" s="84">
        <v>817.04045848999999</v>
      </c>
      <c r="E67" s="84">
        <v>163.74175542</v>
      </c>
      <c r="F67" s="84">
        <v>163.74175542</v>
      </c>
    </row>
    <row r="68" spans="1:6" ht="12.75" customHeight="1" x14ac:dyDescent="0.2">
      <c r="A68" s="83" t="s">
        <v>155</v>
      </c>
      <c r="B68" s="83">
        <v>12</v>
      </c>
      <c r="C68" s="84">
        <v>782.79522560999999</v>
      </c>
      <c r="D68" s="84">
        <v>773.43161284999996</v>
      </c>
      <c r="E68" s="84">
        <v>155.00217727</v>
      </c>
      <c r="F68" s="84">
        <v>155.00217727</v>
      </c>
    </row>
    <row r="69" spans="1:6" ht="12.75" customHeight="1" x14ac:dyDescent="0.2">
      <c r="A69" s="83" t="s">
        <v>155</v>
      </c>
      <c r="B69" s="83">
        <v>13</v>
      </c>
      <c r="C69" s="84">
        <v>777.17569731000003</v>
      </c>
      <c r="D69" s="84">
        <v>770.02326636999999</v>
      </c>
      <c r="E69" s="84">
        <v>154.31911607000001</v>
      </c>
      <c r="F69" s="84">
        <v>154.31911607000001</v>
      </c>
    </row>
    <row r="70" spans="1:6" ht="12.75" customHeight="1" x14ac:dyDescent="0.2">
      <c r="A70" s="83" t="s">
        <v>155</v>
      </c>
      <c r="B70" s="83">
        <v>14</v>
      </c>
      <c r="C70" s="84">
        <v>776.76297828999998</v>
      </c>
      <c r="D70" s="84">
        <v>769.47943802999998</v>
      </c>
      <c r="E70" s="84">
        <v>154.21012830999999</v>
      </c>
      <c r="F70" s="84">
        <v>154.21012830999999</v>
      </c>
    </row>
    <row r="71" spans="1:6" ht="12.75" customHeight="1" x14ac:dyDescent="0.2">
      <c r="A71" s="83" t="s">
        <v>155</v>
      </c>
      <c r="B71" s="83">
        <v>15</v>
      </c>
      <c r="C71" s="84">
        <v>783.24272693</v>
      </c>
      <c r="D71" s="84">
        <v>773.41396276</v>
      </c>
      <c r="E71" s="84">
        <v>154.99864004</v>
      </c>
      <c r="F71" s="84">
        <v>154.99864004</v>
      </c>
    </row>
    <row r="72" spans="1:6" ht="12.75" customHeight="1" x14ac:dyDescent="0.2">
      <c r="A72" s="83" t="s">
        <v>155</v>
      </c>
      <c r="B72" s="83">
        <v>16</v>
      </c>
      <c r="C72" s="84">
        <v>783.04857216000005</v>
      </c>
      <c r="D72" s="84">
        <v>774.02250934999995</v>
      </c>
      <c r="E72" s="84">
        <v>155.12059787999999</v>
      </c>
      <c r="F72" s="84">
        <v>155.12059787999999</v>
      </c>
    </row>
    <row r="73" spans="1:6" ht="12.75" customHeight="1" x14ac:dyDescent="0.2">
      <c r="A73" s="83" t="s">
        <v>155</v>
      </c>
      <c r="B73" s="83">
        <v>17</v>
      </c>
      <c r="C73" s="84">
        <v>771.96057678</v>
      </c>
      <c r="D73" s="84">
        <v>767.39891483999997</v>
      </c>
      <c r="E73" s="84">
        <v>153.79317402999999</v>
      </c>
      <c r="F73" s="84">
        <v>153.79317402999999</v>
      </c>
    </row>
    <row r="74" spans="1:6" ht="12.75" customHeight="1" x14ac:dyDescent="0.2">
      <c r="A74" s="83" t="s">
        <v>155</v>
      </c>
      <c r="B74" s="83">
        <v>18</v>
      </c>
      <c r="C74" s="84">
        <v>757.15593574000002</v>
      </c>
      <c r="D74" s="84">
        <v>750.38808379</v>
      </c>
      <c r="E74" s="84">
        <v>150.38406092</v>
      </c>
      <c r="F74" s="84">
        <v>150.38406092</v>
      </c>
    </row>
    <row r="75" spans="1:6" ht="12.75" customHeight="1" x14ac:dyDescent="0.2">
      <c r="A75" s="83" t="s">
        <v>155</v>
      </c>
      <c r="B75" s="83">
        <v>19</v>
      </c>
      <c r="C75" s="84">
        <v>730.51463605000004</v>
      </c>
      <c r="D75" s="84">
        <v>723.65553325999997</v>
      </c>
      <c r="E75" s="84">
        <v>145.02663375</v>
      </c>
      <c r="F75" s="84">
        <v>145.02663375</v>
      </c>
    </row>
    <row r="76" spans="1:6" ht="12.75" customHeight="1" x14ac:dyDescent="0.2">
      <c r="A76" s="83" t="s">
        <v>155</v>
      </c>
      <c r="B76" s="83">
        <v>20</v>
      </c>
      <c r="C76" s="84">
        <v>730.30715421000002</v>
      </c>
      <c r="D76" s="84">
        <v>724.12553686000001</v>
      </c>
      <c r="E76" s="84">
        <v>145.12082641000001</v>
      </c>
      <c r="F76" s="84">
        <v>145.12082641000001</v>
      </c>
    </row>
    <row r="77" spans="1:6" ht="12.75" customHeight="1" x14ac:dyDescent="0.2">
      <c r="A77" s="83" t="s">
        <v>155</v>
      </c>
      <c r="B77" s="83">
        <v>21</v>
      </c>
      <c r="C77" s="84">
        <v>721.91748038000003</v>
      </c>
      <c r="D77" s="84">
        <v>713.66708962999996</v>
      </c>
      <c r="E77" s="84">
        <v>143.02486593</v>
      </c>
      <c r="F77" s="84">
        <v>143.02486593</v>
      </c>
    </row>
    <row r="78" spans="1:6" ht="12.75" customHeight="1" x14ac:dyDescent="0.2">
      <c r="A78" s="83" t="s">
        <v>155</v>
      </c>
      <c r="B78" s="83">
        <v>22</v>
      </c>
      <c r="C78" s="84">
        <v>743.64836113000001</v>
      </c>
      <c r="D78" s="84">
        <v>733.18717056000003</v>
      </c>
      <c r="E78" s="84">
        <v>146.93685375000001</v>
      </c>
      <c r="F78" s="84">
        <v>146.93685375000001</v>
      </c>
    </row>
    <row r="79" spans="1:6" ht="12.75" customHeight="1" x14ac:dyDescent="0.2">
      <c r="A79" s="83" t="s">
        <v>155</v>
      </c>
      <c r="B79" s="83">
        <v>23</v>
      </c>
      <c r="C79" s="84">
        <v>753.77074587000004</v>
      </c>
      <c r="D79" s="84">
        <v>742.09359589999997</v>
      </c>
      <c r="E79" s="84">
        <v>148.72177603</v>
      </c>
      <c r="F79" s="84">
        <v>148.72177603</v>
      </c>
    </row>
    <row r="80" spans="1:6" ht="12.75" customHeight="1" x14ac:dyDescent="0.2">
      <c r="A80" s="83" t="s">
        <v>155</v>
      </c>
      <c r="B80" s="83">
        <v>24</v>
      </c>
      <c r="C80" s="84">
        <v>781.83862510999995</v>
      </c>
      <c r="D80" s="84">
        <v>769.64306235000004</v>
      </c>
      <c r="E80" s="84">
        <v>154.24292</v>
      </c>
      <c r="F80" s="84">
        <v>154.24292</v>
      </c>
    </row>
    <row r="81" spans="1:6" ht="12.75" customHeight="1" x14ac:dyDescent="0.2">
      <c r="A81" s="83" t="s">
        <v>156</v>
      </c>
      <c r="B81" s="83">
        <v>1</v>
      </c>
      <c r="C81" s="84">
        <v>842.75782245000005</v>
      </c>
      <c r="D81" s="84">
        <v>832.85238046999996</v>
      </c>
      <c r="E81" s="84">
        <v>166.91059709999999</v>
      </c>
      <c r="F81" s="84">
        <v>166.91059709999999</v>
      </c>
    </row>
    <row r="82" spans="1:6" ht="12.75" customHeight="1" x14ac:dyDescent="0.2">
      <c r="A82" s="83" t="s">
        <v>156</v>
      </c>
      <c r="B82" s="83">
        <v>2</v>
      </c>
      <c r="C82" s="84">
        <v>934.02344872000003</v>
      </c>
      <c r="D82" s="84">
        <v>916.26318745000003</v>
      </c>
      <c r="E82" s="84">
        <v>183.62682187999999</v>
      </c>
      <c r="F82" s="84">
        <v>183.62682187999999</v>
      </c>
    </row>
    <row r="83" spans="1:6" ht="12.75" customHeight="1" x14ac:dyDescent="0.2">
      <c r="A83" s="83" t="s">
        <v>156</v>
      </c>
      <c r="B83" s="83">
        <v>3</v>
      </c>
      <c r="C83" s="84">
        <v>983.50484987000004</v>
      </c>
      <c r="D83" s="84">
        <v>967.18060480999998</v>
      </c>
      <c r="E83" s="84">
        <v>193.83109905000001</v>
      </c>
      <c r="F83" s="84">
        <v>193.83109905000001</v>
      </c>
    </row>
    <row r="84" spans="1:6" ht="12.75" customHeight="1" x14ac:dyDescent="0.2">
      <c r="A84" s="83" t="s">
        <v>156</v>
      </c>
      <c r="B84" s="83">
        <v>4</v>
      </c>
      <c r="C84" s="84">
        <v>987.72365229000002</v>
      </c>
      <c r="D84" s="84">
        <v>974.30724808000002</v>
      </c>
      <c r="E84" s="84">
        <v>195.25933809</v>
      </c>
      <c r="F84" s="84">
        <v>195.25933809</v>
      </c>
    </row>
    <row r="85" spans="1:6" ht="12.75" customHeight="1" x14ac:dyDescent="0.2">
      <c r="A85" s="83" t="s">
        <v>156</v>
      </c>
      <c r="B85" s="83">
        <v>5</v>
      </c>
      <c r="C85" s="84">
        <v>975.86958401000004</v>
      </c>
      <c r="D85" s="84">
        <v>972.97702141000002</v>
      </c>
      <c r="E85" s="84">
        <v>194.99274951000001</v>
      </c>
      <c r="F85" s="84">
        <v>194.99274951000001</v>
      </c>
    </row>
    <row r="86" spans="1:6" ht="12.75" customHeight="1" x14ac:dyDescent="0.2">
      <c r="A86" s="83" t="s">
        <v>156</v>
      </c>
      <c r="B86" s="83">
        <v>6</v>
      </c>
      <c r="C86" s="84">
        <v>967.29935477000004</v>
      </c>
      <c r="D86" s="84">
        <v>955.72466974999998</v>
      </c>
      <c r="E86" s="84">
        <v>191.53523365000001</v>
      </c>
      <c r="F86" s="84">
        <v>191.53523365000001</v>
      </c>
    </row>
    <row r="87" spans="1:6" ht="12.75" customHeight="1" x14ac:dyDescent="0.2">
      <c r="A87" s="83" t="s">
        <v>156</v>
      </c>
      <c r="B87" s="83">
        <v>7</v>
      </c>
      <c r="C87" s="84">
        <v>912.42412179999997</v>
      </c>
      <c r="D87" s="84">
        <v>909.31707987000004</v>
      </c>
      <c r="E87" s="84">
        <v>182.2347637</v>
      </c>
      <c r="F87" s="84">
        <v>182.2347637</v>
      </c>
    </row>
    <row r="88" spans="1:6" ht="12.75" customHeight="1" x14ac:dyDescent="0.2">
      <c r="A88" s="83" t="s">
        <v>156</v>
      </c>
      <c r="B88" s="83">
        <v>8</v>
      </c>
      <c r="C88" s="84">
        <v>853.74744842999996</v>
      </c>
      <c r="D88" s="84">
        <v>848.35617408999997</v>
      </c>
      <c r="E88" s="84">
        <v>170.01768727999999</v>
      </c>
      <c r="F88" s="84">
        <v>170.01768727999999</v>
      </c>
    </row>
    <row r="89" spans="1:6" ht="12.75" customHeight="1" x14ac:dyDescent="0.2">
      <c r="A89" s="83" t="s">
        <v>156</v>
      </c>
      <c r="B89" s="83">
        <v>9</v>
      </c>
      <c r="C89" s="84">
        <v>837.90433337000002</v>
      </c>
      <c r="D89" s="84">
        <v>826.91170937000004</v>
      </c>
      <c r="E89" s="84">
        <v>165.72003681999999</v>
      </c>
      <c r="F89" s="84">
        <v>165.72003681999999</v>
      </c>
    </row>
    <row r="90" spans="1:6" ht="12.75" customHeight="1" x14ac:dyDescent="0.2">
      <c r="A90" s="83" t="s">
        <v>156</v>
      </c>
      <c r="B90" s="83">
        <v>10</v>
      </c>
      <c r="C90" s="84">
        <v>836.83170527000004</v>
      </c>
      <c r="D90" s="84">
        <v>825.75828204000004</v>
      </c>
      <c r="E90" s="84">
        <v>165.48888031999999</v>
      </c>
      <c r="F90" s="84">
        <v>165.48888031999999</v>
      </c>
    </row>
    <row r="91" spans="1:6" ht="12.75" customHeight="1" x14ac:dyDescent="0.2">
      <c r="A91" s="83" t="s">
        <v>156</v>
      </c>
      <c r="B91" s="83">
        <v>11</v>
      </c>
      <c r="C91" s="84">
        <v>808.35464366999997</v>
      </c>
      <c r="D91" s="84">
        <v>800.55783770999994</v>
      </c>
      <c r="E91" s="84">
        <v>160.43850007</v>
      </c>
      <c r="F91" s="84">
        <v>160.43850007</v>
      </c>
    </row>
    <row r="92" spans="1:6" ht="12.75" customHeight="1" x14ac:dyDescent="0.2">
      <c r="A92" s="83" t="s">
        <v>156</v>
      </c>
      <c r="B92" s="83">
        <v>12</v>
      </c>
      <c r="C92" s="84">
        <v>781.20959144999995</v>
      </c>
      <c r="D92" s="84">
        <v>774.02224396999998</v>
      </c>
      <c r="E92" s="84">
        <v>155.12054469</v>
      </c>
      <c r="F92" s="84">
        <v>155.12054469</v>
      </c>
    </row>
    <row r="93" spans="1:6" ht="12.75" customHeight="1" x14ac:dyDescent="0.2">
      <c r="A93" s="83" t="s">
        <v>156</v>
      </c>
      <c r="B93" s="83">
        <v>13</v>
      </c>
      <c r="C93" s="84">
        <v>770.77939819999995</v>
      </c>
      <c r="D93" s="84">
        <v>764.01588141000002</v>
      </c>
      <c r="E93" s="84">
        <v>153.11518577999999</v>
      </c>
      <c r="F93" s="84">
        <v>153.11518577999999</v>
      </c>
    </row>
    <row r="94" spans="1:6" ht="12.75" customHeight="1" x14ac:dyDescent="0.2">
      <c r="A94" s="83" t="s">
        <v>156</v>
      </c>
      <c r="B94" s="83">
        <v>14</v>
      </c>
      <c r="C94" s="84">
        <v>777.35557653000001</v>
      </c>
      <c r="D94" s="84">
        <v>771.58492509999996</v>
      </c>
      <c r="E94" s="84">
        <v>154.63208556999999</v>
      </c>
      <c r="F94" s="84">
        <v>154.63208556999999</v>
      </c>
    </row>
    <row r="95" spans="1:6" ht="12.75" customHeight="1" x14ac:dyDescent="0.2">
      <c r="A95" s="83" t="s">
        <v>156</v>
      </c>
      <c r="B95" s="83">
        <v>15</v>
      </c>
      <c r="C95" s="84">
        <v>779.5770966</v>
      </c>
      <c r="D95" s="84">
        <v>777.37101098000005</v>
      </c>
      <c r="E95" s="84">
        <v>155.79166566999999</v>
      </c>
      <c r="F95" s="84">
        <v>155.79166566999999</v>
      </c>
    </row>
    <row r="96" spans="1:6" ht="12.75" customHeight="1" x14ac:dyDescent="0.2">
      <c r="A96" s="83" t="s">
        <v>156</v>
      </c>
      <c r="B96" s="83">
        <v>16</v>
      </c>
      <c r="C96" s="84">
        <v>782.85003535999999</v>
      </c>
      <c r="D96" s="84">
        <v>780.07896835999998</v>
      </c>
      <c r="E96" s="84">
        <v>156.33436302000001</v>
      </c>
      <c r="F96" s="84">
        <v>156.33436302000001</v>
      </c>
    </row>
    <row r="97" spans="1:6" ht="12.75" customHeight="1" x14ac:dyDescent="0.2">
      <c r="A97" s="83" t="s">
        <v>156</v>
      </c>
      <c r="B97" s="83">
        <v>17</v>
      </c>
      <c r="C97" s="84">
        <v>782.84406213</v>
      </c>
      <c r="D97" s="84">
        <v>775.45973899000001</v>
      </c>
      <c r="E97" s="84">
        <v>155.40863074000001</v>
      </c>
      <c r="F97" s="84">
        <v>155.40863074000001</v>
      </c>
    </row>
    <row r="98" spans="1:6" ht="12.75" customHeight="1" x14ac:dyDescent="0.2">
      <c r="A98" s="83" t="s">
        <v>156</v>
      </c>
      <c r="B98" s="83">
        <v>18</v>
      </c>
      <c r="C98" s="84">
        <v>792.18454998000004</v>
      </c>
      <c r="D98" s="84">
        <v>784.73340558999996</v>
      </c>
      <c r="E98" s="84">
        <v>157.26715125000001</v>
      </c>
      <c r="F98" s="84">
        <v>157.26715125000001</v>
      </c>
    </row>
    <row r="99" spans="1:6" ht="12.75" customHeight="1" x14ac:dyDescent="0.2">
      <c r="A99" s="83" t="s">
        <v>156</v>
      </c>
      <c r="B99" s="83">
        <v>19</v>
      </c>
      <c r="C99" s="84">
        <v>740.44723696000005</v>
      </c>
      <c r="D99" s="84">
        <v>734.30125640999995</v>
      </c>
      <c r="E99" s="84">
        <v>147.16012588999999</v>
      </c>
      <c r="F99" s="84">
        <v>147.16012588999999</v>
      </c>
    </row>
    <row r="100" spans="1:6" ht="12.75" customHeight="1" x14ac:dyDescent="0.2">
      <c r="A100" s="83" t="s">
        <v>156</v>
      </c>
      <c r="B100" s="83">
        <v>20</v>
      </c>
      <c r="C100" s="84">
        <v>730.55609990000005</v>
      </c>
      <c r="D100" s="84">
        <v>725.67788006000001</v>
      </c>
      <c r="E100" s="84">
        <v>145.431929</v>
      </c>
      <c r="F100" s="84">
        <v>145.431929</v>
      </c>
    </row>
    <row r="101" spans="1:6" ht="12.75" customHeight="1" x14ac:dyDescent="0.2">
      <c r="A101" s="83" t="s">
        <v>156</v>
      </c>
      <c r="B101" s="83">
        <v>21</v>
      </c>
      <c r="C101" s="84">
        <v>728.55109088999995</v>
      </c>
      <c r="D101" s="84">
        <v>723.16871650999997</v>
      </c>
      <c r="E101" s="84">
        <v>144.92907159000001</v>
      </c>
      <c r="F101" s="84">
        <v>144.92907159000001</v>
      </c>
    </row>
    <row r="102" spans="1:6" ht="12.75" customHeight="1" x14ac:dyDescent="0.2">
      <c r="A102" s="83" t="s">
        <v>156</v>
      </c>
      <c r="B102" s="83">
        <v>22</v>
      </c>
      <c r="C102" s="84">
        <v>739.13565177999999</v>
      </c>
      <c r="D102" s="84">
        <v>734.21996466999997</v>
      </c>
      <c r="E102" s="84">
        <v>147.14383434000001</v>
      </c>
      <c r="F102" s="84">
        <v>147.14383434000001</v>
      </c>
    </row>
    <row r="103" spans="1:6" ht="12.75" customHeight="1" x14ac:dyDescent="0.2">
      <c r="A103" s="83" t="s">
        <v>156</v>
      </c>
      <c r="B103" s="83">
        <v>23</v>
      </c>
      <c r="C103" s="84">
        <v>778.77913855999998</v>
      </c>
      <c r="D103" s="84">
        <v>772.31837426000004</v>
      </c>
      <c r="E103" s="84">
        <v>154.77907492</v>
      </c>
      <c r="F103" s="84">
        <v>154.77907492</v>
      </c>
    </row>
    <row r="104" spans="1:6" ht="12.75" customHeight="1" x14ac:dyDescent="0.2">
      <c r="A104" s="83" t="s">
        <v>156</v>
      </c>
      <c r="B104" s="83">
        <v>24</v>
      </c>
      <c r="C104" s="84">
        <v>812.06128232000003</v>
      </c>
      <c r="D104" s="84">
        <v>805.04076380000004</v>
      </c>
      <c r="E104" s="84">
        <v>161.33691603</v>
      </c>
      <c r="F104" s="84">
        <v>161.33691603</v>
      </c>
    </row>
    <row r="105" spans="1:6" ht="12.75" customHeight="1" x14ac:dyDescent="0.2">
      <c r="A105" s="83" t="s">
        <v>157</v>
      </c>
      <c r="B105" s="83">
        <v>1</v>
      </c>
      <c r="C105" s="84">
        <v>804.24399020999999</v>
      </c>
      <c r="D105" s="84">
        <v>797.21132049000005</v>
      </c>
      <c r="E105" s="84">
        <v>159.76782997000001</v>
      </c>
      <c r="F105" s="84">
        <v>159.76782997000001</v>
      </c>
    </row>
    <row r="106" spans="1:6" ht="12.75" customHeight="1" x14ac:dyDescent="0.2">
      <c r="A106" s="83" t="s">
        <v>157</v>
      </c>
      <c r="B106" s="83">
        <v>2</v>
      </c>
      <c r="C106" s="84">
        <v>892.72073821000004</v>
      </c>
      <c r="D106" s="84">
        <v>881.00607724999998</v>
      </c>
      <c r="E106" s="84">
        <v>176.5610015</v>
      </c>
      <c r="F106" s="84">
        <v>176.5610015</v>
      </c>
    </row>
    <row r="107" spans="1:6" ht="12.75" customHeight="1" x14ac:dyDescent="0.2">
      <c r="A107" s="83" t="s">
        <v>157</v>
      </c>
      <c r="B107" s="83">
        <v>3</v>
      </c>
      <c r="C107" s="84">
        <v>955.79263433999995</v>
      </c>
      <c r="D107" s="84">
        <v>944.46197017999998</v>
      </c>
      <c r="E107" s="84">
        <v>189.27809427</v>
      </c>
      <c r="F107" s="84">
        <v>189.27809427</v>
      </c>
    </row>
    <row r="108" spans="1:6" ht="12.75" customHeight="1" x14ac:dyDescent="0.2">
      <c r="A108" s="83" t="s">
        <v>157</v>
      </c>
      <c r="B108" s="83">
        <v>4</v>
      </c>
      <c r="C108" s="84">
        <v>961.66202221000003</v>
      </c>
      <c r="D108" s="84">
        <v>949.64697308999996</v>
      </c>
      <c r="E108" s="84">
        <v>190.31721229999999</v>
      </c>
      <c r="F108" s="84">
        <v>190.31721229999999</v>
      </c>
    </row>
    <row r="109" spans="1:6" ht="12.75" customHeight="1" x14ac:dyDescent="0.2">
      <c r="A109" s="83" t="s">
        <v>157</v>
      </c>
      <c r="B109" s="83">
        <v>5</v>
      </c>
      <c r="C109" s="84">
        <v>948.18931710000004</v>
      </c>
      <c r="D109" s="84">
        <v>940.76523176000001</v>
      </c>
      <c r="E109" s="84">
        <v>188.53723690000001</v>
      </c>
      <c r="F109" s="84">
        <v>188.53723690000001</v>
      </c>
    </row>
    <row r="110" spans="1:6" ht="12.75" customHeight="1" x14ac:dyDescent="0.2">
      <c r="A110" s="83" t="s">
        <v>157</v>
      </c>
      <c r="B110" s="83">
        <v>6</v>
      </c>
      <c r="C110" s="84">
        <v>938.68819808000001</v>
      </c>
      <c r="D110" s="84">
        <v>926.58615242999997</v>
      </c>
      <c r="E110" s="84">
        <v>185.69563056999999</v>
      </c>
      <c r="F110" s="84">
        <v>185.69563056999999</v>
      </c>
    </row>
    <row r="111" spans="1:6" ht="12.75" customHeight="1" x14ac:dyDescent="0.2">
      <c r="A111" s="83" t="s">
        <v>157</v>
      </c>
      <c r="B111" s="83">
        <v>7</v>
      </c>
      <c r="C111" s="84">
        <v>912.97258852000004</v>
      </c>
      <c r="D111" s="84">
        <v>901.48472196</v>
      </c>
      <c r="E111" s="84">
        <v>180.66509353000001</v>
      </c>
      <c r="F111" s="84">
        <v>180.66509353000001</v>
      </c>
    </row>
    <row r="112" spans="1:6" ht="12.75" customHeight="1" x14ac:dyDescent="0.2">
      <c r="A112" s="83" t="s">
        <v>157</v>
      </c>
      <c r="B112" s="83">
        <v>8</v>
      </c>
      <c r="C112" s="84">
        <v>864.30018307</v>
      </c>
      <c r="D112" s="84">
        <v>855.07743101000005</v>
      </c>
      <c r="E112" s="84">
        <v>171.36468349</v>
      </c>
      <c r="F112" s="84">
        <v>171.36468349</v>
      </c>
    </row>
    <row r="113" spans="1:6" ht="12.75" customHeight="1" x14ac:dyDescent="0.2">
      <c r="A113" s="83" t="s">
        <v>157</v>
      </c>
      <c r="B113" s="83">
        <v>9</v>
      </c>
      <c r="C113" s="84">
        <v>831.67432655000005</v>
      </c>
      <c r="D113" s="84">
        <v>821.45772170999999</v>
      </c>
      <c r="E113" s="84">
        <v>164.62701199</v>
      </c>
      <c r="F113" s="84">
        <v>164.62701199</v>
      </c>
    </row>
    <row r="114" spans="1:6" ht="12.75" customHeight="1" x14ac:dyDescent="0.2">
      <c r="A114" s="83" t="s">
        <v>157</v>
      </c>
      <c r="B114" s="83">
        <v>10</v>
      </c>
      <c r="C114" s="84">
        <v>833.44391414999996</v>
      </c>
      <c r="D114" s="84">
        <v>819.34403120000002</v>
      </c>
      <c r="E114" s="84">
        <v>164.20341069</v>
      </c>
      <c r="F114" s="84">
        <v>164.20341069</v>
      </c>
    </row>
    <row r="115" spans="1:6" ht="12.75" customHeight="1" x14ac:dyDescent="0.2">
      <c r="A115" s="83" t="s">
        <v>157</v>
      </c>
      <c r="B115" s="83">
        <v>11</v>
      </c>
      <c r="C115" s="84">
        <v>808.48466360999998</v>
      </c>
      <c r="D115" s="84">
        <v>793.14125881999996</v>
      </c>
      <c r="E115" s="84">
        <v>158.95215551000001</v>
      </c>
      <c r="F115" s="84">
        <v>158.95215551000001</v>
      </c>
    </row>
    <row r="116" spans="1:6" ht="12.75" customHeight="1" x14ac:dyDescent="0.2">
      <c r="A116" s="83" t="s">
        <v>157</v>
      </c>
      <c r="B116" s="83">
        <v>12</v>
      </c>
      <c r="C116" s="84">
        <v>764.64012075999995</v>
      </c>
      <c r="D116" s="84">
        <v>748.79895527999997</v>
      </c>
      <c r="E116" s="84">
        <v>150.06558625</v>
      </c>
      <c r="F116" s="84">
        <v>150.06558625</v>
      </c>
    </row>
    <row r="117" spans="1:6" ht="12.75" customHeight="1" x14ac:dyDescent="0.2">
      <c r="A117" s="83" t="s">
        <v>157</v>
      </c>
      <c r="B117" s="83">
        <v>13</v>
      </c>
      <c r="C117" s="84">
        <v>742.68330599000001</v>
      </c>
      <c r="D117" s="84">
        <v>730.23628457999996</v>
      </c>
      <c r="E117" s="84">
        <v>146.34547147000001</v>
      </c>
      <c r="F117" s="84">
        <v>146.34547147000001</v>
      </c>
    </row>
    <row r="118" spans="1:6" ht="12.75" customHeight="1" x14ac:dyDescent="0.2">
      <c r="A118" s="83" t="s">
        <v>157</v>
      </c>
      <c r="B118" s="83">
        <v>14</v>
      </c>
      <c r="C118" s="84">
        <v>749.50642471000003</v>
      </c>
      <c r="D118" s="84">
        <v>739.81445010000004</v>
      </c>
      <c r="E118" s="84">
        <v>148.26501611</v>
      </c>
      <c r="F118" s="84">
        <v>148.26501611</v>
      </c>
    </row>
    <row r="119" spans="1:6" ht="12.75" customHeight="1" x14ac:dyDescent="0.2">
      <c r="A119" s="83" t="s">
        <v>157</v>
      </c>
      <c r="B119" s="83">
        <v>15</v>
      </c>
      <c r="C119" s="84">
        <v>771.37145393000003</v>
      </c>
      <c r="D119" s="84">
        <v>759.66105191999998</v>
      </c>
      <c r="E119" s="84">
        <v>152.24244145</v>
      </c>
      <c r="F119" s="84">
        <v>152.24244145</v>
      </c>
    </row>
    <row r="120" spans="1:6" ht="12.75" customHeight="1" x14ac:dyDescent="0.2">
      <c r="A120" s="83" t="s">
        <v>157</v>
      </c>
      <c r="B120" s="83">
        <v>16</v>
      </c>
      <c r="C120" s="84">
        <v>770.85093661999997</v>
      </c>
      <c r="D120" s="84">
        <v>760.50413437999998</v>
      </c>
      <c r="E120" s="84">
        <v>152.41140224</v>
      </c>
      <c r="F120" s="84">
        <v>152.41140224</v>
      </c>
    </row>
    <row r="121" spans="1:6" ht="12.75" customHeight="1" x14ac:dyDescent="0.2">
      <c r="A121" s="83" t="s">
        <v>157</v>
      </c>
      <c r="B121" s="83">
        <v>17</v>
      </c>
      <c r="C121" s="84">
        <v>761.22774041000002</v>
      </c>
      <c r="D121" s="84">
        <v>754.39061442000002</v>
      </c>
      <c r="E121" s="84">
        <v>151.1862016</v>
      </c>
      <c r="F121" s="84">
        <v>151.1862016</v>
      </c>
    </row>
    <row r="122" spans="1:6" ht="12.75" customHeight="1" x14ac:dyDescent="0.2">
      <c r="A122" s="83" t="s">
        <v>157</v>
      </c>
      <c r="B122" s="83">
        <v>18</v>
      </c>
      <c r="C122" s="84">
        <v>751.09200114999999</v>
      </c>
      <c r="D122" s="84">
        <v>743.99912610000001</v>
      </c>
      <c r="E122" s="84">
        <v>149.10366024999999</v>
      </c>
      <c r="F122" s="84">
        <v>149.10366024999999</v>
      </c>
    </row>
    <row r="123" spans="1:6" ht="12.75" customHeight="1" x14ac:dyDescent="0.2">
      <c r="A123" s="83" t="s">
        <v>157</v>
      </c>
      <c r="B123" s="83">
        <v>19</v>
      </c>
      <c r="C123" s="84">
        <v>758.95107105</v>
      </c>
      <c r="D123" s="84">
        <v>752.18098129999998</v>
      </c>
      <c r="E123" s="84">
        <v>150.74337260999999</v>
      </c>
      <c r="F123" s="84">
        <v>150.74337260999999</v>
      </c>
    </row>
    <row r="124" spans="1:6" ht="12.75" customHeight="1" x14ac:dyDescent="0.2">
      <c r="A124" s="83" t="s">
        <v>157</v>
      </c>
      <c r="B124" s="83">
        <v>20</v>
      </c>
      <c r="C124" s="84">
        <v>758.21892281999999</v>
      </c>
      <c r="D124" s="84">
        <v>752.71607987000004</v>
      </c>
      <c r="E124" s="84">
        <v>150.85061084</v>
      </c>
      <c r="F124" s="84">
        <v>150.85061084</v>
      </c>
    </row>
    <row r="125" spans="1:6" ht="12.75" customHeight="1" x14ac:dyDescent="0.2">
      <c r="A125" s="83" t="s">
        <v>157</v>
      </c>
      <c r="B125" s="83">
        <v>21</v>
      </c>
      <c r="C125" s="84">
        <v>746.26371800000004</v>
      </c>
      <c r="D125" s="84">
        <v>739.46682992000001</v>
      </c>
      <c r="E125" s="84">
        <v>148.19535010999999</v>
      </c>
      <c r="F125" s="84">
        <v>148.19535010999999</v>
      </c>
    </row>
    <row r="126" spans="1:6" ht="12.75" customHeight="1" x14ac:dyDescent="0.2">
      <c r="A126" s="83" t="s">
        <v>157</v>
      </c>
      <c r="B126" s="83">
        <v>22</v>
      </c>
      <c r="C126" s="84">
        <v>740.39279830999999</v>
      </c>
      <c r="D126" s="84">
        <v>738.73058498</v>
      </c>
      <c r="E126" s="84">
        <v>148.04780045999999</v>
      </c>
      <c r="F126" s="84">
        <v>148.04780045999999</v>
      </c>
    </row>
    <row r="127" spans="1:6" ht="12.75" customHeight="1" x14ac:dyDescent="0.2">
      <c r="A127" s="83" t="s">
        <v>157</v>
      </c>
      <c r="B127" s="83">
        <v>23</v>
      </c>
      <c r="C127" s="84">
        <v>748.73730935000003</v>
      </c>
      <c r="D127" s="84">
        <v>741.66728466999996</v>
      </c>
      <c r="E127" s="84">
        <v>148.63633969</v>
      </c>
      <c r="F127" s="84">
        <v>148.63633969</v>
      </c>
    </row>
    <row r="128" spans="1:6" ht="12.75" customHeight="1" x14ac:dyDescent="0.2">
      <c r="A128" s="83" t="s">
        <v>157</v>
      </c>
      <c r="B128" s="83">
        <v>24</v>
      </c>
      <c r="C128" s="84">
        <v>777.27269383999999</v>
      </c>
      <c r="D128" s="84">
        <v>770.59761703000004</v>
      </c>
      <c r="E128" s="84">
        <v>154.43422075000001</v>
      </c>
      <c r="F128" s="84">
        <v>154.43422075000001</v>
      </c>
    </row>
    <row r="129" spans="1:6" ht="12.75" customHeight="1" x14ac:dyDescent="0.2">
      <c r="A129" s="83" t="s">
        <v>158</v>
      </c>
      <c r="B129" s="83">
        <v>1</v>
      </c>
      <c r="C129" s="84">
        <v>767.92992156000003</v>
      </c>
      <c r="D129" s="84">
        <v>761.79817745000003</v>
      </c>
      <c r="E129" s="84">
        <v>152.67073932</v>
      </c>
      <c r="F129" s="84">
        <v>152.67073932</v>
      </c>
    </row>
    <row r="130" spans="1:6" ht="12.75" customHeight="1" x14ac:dyDescent="0.2">
      <c r="A130" s="83" t="s">
        <v>158</v>
      </c>
      <c r="B130" s="83">
        <v>2</v>
      </c>
      <c r="C130" s="84">
        <v>846.18244291999997</v>
      </c>
      <c r="D130" s="84">
        <v>836.63151959000004</v>
      </c>
      <c r="E130" s="84">
        <v>167.66796825</v>
      </c>
      <c r="F130" s="84">
        <v>167.66796825</v>
      </c>
    </row>
    <row r="131" spans="1:6" ht="12.75" customHeight="1" x14ac:dyDescent="0.2">
      <c r="A131" s="83" t="s">
        <v>158</v>
      </c>
      <c r="B131" s="83">
        <v>3</v>
      </c>
      <c r="C131" s="84">
        <v>899.16692341999999</v>
      </c>
      <c r="D131" s="84">
        <v>889.05011671</v>
      </c>
      <c r="E131" s="84">
        <v>178.17309442999999</v>
      </c>
      <c r="F131" s="84">
        <v>178.17309442999999</v>
      </c>
    </row>
    <row r="132" spans="1:6" ht="12.75" customHeight="1" x14ac:dyDescent="0.2">
      <c r="A132" s="83" t="s">
        <v>158</v>
      </c>
      <c r="B132" s="83">
        <v>4</v>
      </c>
      <c r="C132" s="84">
        <v>897.89349072000005</v>
      </c>
      <c r="D132" s="84">
        <v>889.02936456999998</v>
      </c>
      <c r="E132" s="84">
        <v>178.16893553</v>
      </c>
      <c r="F132" s="84">
        <v>178.16893553</v>
      </c>
    </row>
    <row r="133" spans="1:6" ht="12.75" customHeight="1" x14ac:dyDescent="0.2">
      <c r="A133" s="83" t="s">
        <v>158</v>
      </c>
      <c r="B133" s="83">
        <v>5</v>
      </c>
      <c r="C133" s="84">
        <v>900.51170575000003</v>
      </c>
      <c r="D133" s="84">
        <v>892.16060271000003</v>
      </c>
      <c r="E133" s="84">
        <v>178.79646188999999</v>
      </c>
      <c r="F133" s="84">
        <v>178.79646188999999</v>
      </c>
    </row>
    <row r="134" spans="1:6" ht="12.75" customHeight="1" x14ac:dyDescent="0.2">
      <c r="A134" s="83" t="s">
        <v>158</v>
      </c>
      <c r="B134" s="83">
        <v>6</v>
      </c>
      <c r="C134" s="84">
        <v>894.61166315000003</v>
      </c>
      <c r="D134" s="84">
        <v>884.08002891000001</v>
      </c>
      <c r="E134" s="84">
        <v>177.17704717999999</v>
      </c>
      <c r="F134" s="84">
        <v>177.17704717999999</v>
      </c>
    </row>
    <row r="135" spans="1:6" ht="12.75" customHeight="1" x14ac:dyDescent="0.2">
      <c r="A135" s="83" t="s">
        <v>158</v>
      </c>
      <c r="B135" s="83">
        <v>7</v>
      </c>
      <c r="C135" s="84">
        <v>876.45809627000006</v>
      </c>
      <c r="D135" s="84">
        <v>866.19851408</v>
      </c>
      <c r="E135" s="84">
        <v>173.59344174</v>
      </c>
      <c r="F135" s="84">
        <v>173.59344174</v>
      </c>
    </row>
    <row r="136" spans="1:6" ht="12.75" customHeight="1" x14ac:dyDescent="0.2">
      <c r="A136" s="83" t="s">
        <v>158</v>
      </c>
      <c r="B136" s="83">
        <v>8</v>
      </c>
      <c r="C136" s="84">
        <v>885.96542617</v>
      </c>
      <c r="D136" s="84">
        <v>878.79339135999999</v>
      </c>
      <c r="E136" s="84">
        <v>176.11756070999999</v>
      </c>
      <c r="F136" s="84">
        <v>176.11756070999999</v>
      </c>
    </row>
    <row r="137" spans="1:6" ht="12.75" customHeight="1" x14ac:dyDescent="0.2">
      <c r="A137" s="83" t="s">
        <v>158</v>
      </c>
      <c r="B137" s="83">
        <v>9</v>
      </c>
      <c r="C137" s="84">
        <v>871.90088132000005</v>
      </c>
      <c r="D137" s="84">
        <v>863.66565285000001</v>
      </c>
      <c r="E137" s="84">
        <v>173.08583512999999</v>
      </c>
      <c r="F137" s="84">
        <v>173.08583512999999</v>
      </c>
    </row>
    <row r="138" spans="1:6" ht="12.75" customHeight="1" x14ac:dyDescent="0.2">
      <c r="A138" s="83" t="s">
        <v>158</v>
      </c>
      <c r="B138" s="83">
        <v>10</v>
      </c>
      <c r="C138" s="84">
        <v>868.13905302000001</v>
      </c>
      <c r="D138" s="84">
        <v>858.30126347999999</v>
      </c>
      <c r="E138" s="84">
        <v>172.01076653999999</v>
      </c>
      <c r="F138" s="84">
        <v>172.01076653999999</v>
      </c>
    </row>
    <row r="139" spans="1:6" ht="12.75" customHeight="1" x14ac:dyDescent="0.2">
      <c r="A139" s="83" t="s">
        <v>158</v>
      </c>
      <c r="B139" s="83">
        <v>11</v>
      </c>
      <c r="C139" s="84">
        <v>850.24567937999996</v>
      </c>
      <c r="D139" s="84">
        <v>843.45698160999996</v>
      </c>
      <c r="E139" s="84">
        <v>169.03584803999999</v>
      </c>
      <c r="F139" s="84">
        <v>169.03584803999999</v>
      </c>
    </row>
    <row r="140" spans="1:6" ht="12.75" customHeight="1" x14ac:dyDescent="0.2">
      <c r="A140" s="83" t="s">
        <v>158</v>
      </c>
      <c r="B140" s="83">
        <v>12</v>
      </c>
      <c r="C140" s="84">
        <v>808.15847298999995</v>
      </c>
      <c r="D140" s="84">
        <v>797.06721157000004</v>
      </c>
      <c r="E140" s="84">
        <v>159.73894934</v>
      </c>
      <c r="F140" s="84">
        <v>159.73894934</v>
      </c>
    </row>
    <row r="141" spans="1:6" ht="12.75" customHeight="1" x14ac:dyDescent="0.2">
      <c r="A141" s="83" t="s">
        <v>158</v>
      </c>
      <c r="B141" s="83">
        <v>13</v>
      </c>
      <c r="C141" s="84">
        <v>776.11204821000001</v>
      </c>
      <c r="D141" s="84">
        <v>769.21633941000005</v>
      </c>
      <c r="E141" s="84">
        <v>154.15740113999999</v>
      </c>
      <c r="F141" s="84">
        <v>154.15740113999999</v>
      </c>
    </row>
    <row r="142" spans="1:6" ht="12.75" customHeight="1" x14ac:dyDescent="0.2">
      <c r="A142" s="83" t="s">
        <v>158</v>
      </c>
      <c r="B142" s="83">
        <v>14</v>
      </c>
      <c r="C142" s="84">
        <v>784.53519617999996</v>
      </c>
      <c r="D142" s="84">
        <v>775.89862464999999</v>
      </c>
      <c r="E142" s="84">
        <v>155.49658711000001</v>
      </c>
      <c r="F142" s="84">
        <v>155.49658711000001</v>
      </c>
    </row>
    <row r="143" spans="1:6" ht="12.75" customHeight="1" x14ac:dyDescent="0.2">
      <c r="A143" s="83" t="s">
        <v>158</v>
      </c>
      <c r="B143" s="83">
        <v>15</v>
      </c>
      <c r="C143" s="84">
        <v>787.10136764000003</v>
      </c>
      <c r="D143" s="84">
        <v>777.49763171999996</v>
      </c>
      <c r="E143" s="84">
        <v>155.81704153000001</v>
      </c>
      <c r="F143" s="84">
        <v>155.81704153000001</v>
      </c>
    </row>
    <row r="144" spans="1:6" ht="12.75" customHeight="1" x14ac:dyDescent="0.2">
      <c r="A144" s="83" t="s">
        <v>158</v>
      </c>
      <c r="B144" s="83">
        <v>16</v>
      </c>
      <c r="C144" s="84">
        <v>790.86089245000005</v>
      </c>
      <c r="D144" s="84">
        <v>780.85091581999995</v>
      </c>
      <c r="E144" s="84">
        <v>156.48906776000001</v>
      </c>
      <c r="F144" s="84">
        <v>156.48906776000001</v>
      </c>
    </row>
    <row r="145" spans="1:6" ht="12.75" customHeight="1" x14ac:dyDescent="0.2">
      <c r="A145" s="83" t="s">
        <v>158</v>
      </c>
      <c r="B145" s="83">
        <v>17</v>
      </c>
      <c r="C145" s="84">
        <v>781.61205622</v>
      </c>
      <c r="D145" s="84">
        <v>774.40593344000001</v>
      </c>
      <c r="E145" s="84">
        <v>155.19743928</v>
      </c>
      <c r="F145" s="84">
        <v>155.19743928</v>
      </c>
    </row>
    <row r="146" spans="1:6" ht="12.75" customHeight="1" x14ac:dyDescent="0.2">
      <c r="A146" s="83" t="s">
        <v>158</v>
      </c>
      <c r="B146" s="83">
        <v>18</v>
      </c>
      <c r="C146" s="84">
        <v>775.21097824000003</v>
      </c>
      <c r="D146" s="84">
        <v>767.91528631999995</v>
      </c>
      <c r="E146" s="84">
        <v>153.89665919999999</v>
      </c>
      <c r="F146" s="84">
        <v>153.89665919999999</v>
      </c>
    </row>
    <row r="147" spans="1:6" ht="12.75" customHeight="1" x14ac:dyDescent="0.2">
      <c r="A147" s="83" t="s">
        <v>158</v>
      </c>
      <c r="B147" s="83">
        <v>19</v>
      </c>
      <c r="C147" s="84">
        <v>721.85496211999998</v>
      </c>
      <c r="D147" s="84">
        <v>715.73183733999997</v>
      </c>
      <c r="E147" s="84">
        <v>143.43865868</v>
      </c>
      <c r="F147" s="84">
        <v>143.43865868</v>
      </c>
    </row>
    <row r="148" spans="1:6" ht="12.75" customHeight="1" x14ac:dyDescent="0.2">
      <c r="A148" s="83" t="s">
        <v>158</v>
      </c>
      <c r="B148" s="83">
        <v>20</v>
      </c>
      <c r="C148" s="84">
        <v>722.50108864000003</v>
      </c>
      <c r="D148" s="84">
        <v>711.41407150999999</v>
      </c>
      <c r="E148" s="84">
        <v>142.57334222</v>
      </c>
      <c r="F148" s="84">
        <v>142.57334222</v>
      </c>
    </row>
    <row r="149" spans="1:6" ht="12.75" customHeight="1" x14ac:dyDescent="0.2">
      <c r="A149" s="83" t="s">
        <v>158</v>
      </c>
      <c r="B149" s="83">
        <v>21</v>
      </c>
      <c r="C149" s="84">
        <v>740.64528781000001</v>
      </c>
      <c r="D149" s="84">
        <v>732.83875522000005</v>
      </c>
      <c r="E149" s="84">
        <v>146.86702839</v>
      </c>
      <c r="F149" s="84">
        <v>146.86702839</v>
      </c>
    </row>
    <row r="150" spans="1:6" ht="12.75" customHeight="1" x14ac:dyDescent="0.2">
      <c r="A150" s="83" t="s">
        <v>158</v>
      </c>
      <c r="B150" s="83">
        <v>22</v>
      </c>
      <c r="C150" s="84">
        <v>772.30893819000005</v>
      </c>
      <c r="D150" s="84">
        <v>766.79344860000003</v>
      </c>
      <c r="E150" s="84">
        <v>153.67183352000001</v>
      </c>
      <c r="F150" s="84">
        <v>153.67183352000001</v>
      </c>
    </row>
    <row r="151" spans="1:6" ht="12.75" customHeight="1" x14ac:dyDescent="0.2">
      <c r="A151" s="83" t="s">
        <v>158</v>
      </c>
      <c r="B151" s="83">
        <v>23</v>
      </c>
      <c r="C151" s="84">
        <v>785.08938193999995</v>
      </c>
      <c r="D151" s="84">
        <v>779.08653346000006</v>
      </c>
      <c r="E151" s="84">
        <v>156.13547075</v>
      </c>
      <c r="F151" s="84">
        <v>156.13547075</v>
      </c>
    </row>
    <row r="152" spans="1:6" ht="12.75" customHeight="1" x14ac:dyDescent="0.2">
      <c r="A152" s="83" t="s">
        <v>158</v>
      </c>
      <c r="B152" s="83">
        <v>24</v>
      </c>
      <c r="C152" s="84">
        <v>824.65388564</v>
      </c>
      <c r="D152" s="84">
        <v>818.26531283999998</v>
      </c>
      <c r="E152" s="84">
        <v>163.98722649000001</v>
      </c>
      <c r="F152" s="84">
        <v>163.98722649000001</v>
      </c>
    </row>
    <row r="153" spans="1:6" ht="12.75" customHeight="1" x14ac:dyDescent="0.2">
      <c r="A153" s="83" t="s">
        <v>159</v>
      </c>
      <c r="B153" s="83">
        <v>1</v>
      </c>
      <c r="C153" s="84">
        <v>804.22386118999998</v>
      </c>
      <c r="D153" s="84">
        <v>798.60157057000004</v>
      </c>
      <c r="E153" s="84">
        <v>160.04644773999999</v>
      </c>
      <c r="F153" s="84">
        <v>160.04644773999999</v>
      </c>
    </row>
    <row r="154" spans="1:6" ht="12.75" customHeight="1" x14ac:dyDescent="0.2">
      <c r="A154" s="83" t="s">
        <v>159</v>
      </c>
      <c r="B154" s="83">
        <v>2</v>
      </c>
      <c r="C154" s="84">
        <v>877.23491689000002</v>
      </c>
      <c r="D154" s="84">
        <v>871.92284010000003</v>
      </c>
      <c r="E154" s="84">
        <v>174.74064465000001</v>
      </c>
      <c r="F154" s="84">
        <v>174.74064465000001</v>
      </c>
    </row>
    <row r="155" spans="1:6" ht="12.75" customHeight="1" x14ac:dyDescent="0.2">
      <c r="A155" s="83" t="s">
        <v>159</v>
      </c>
      <c r="B155" s="83">
        <v>3</v>
      </c>
      <c r="C155" s="84">
        <v>934.50599532000001</v>
      </c>
      <c r="D155" s="84">
        <v>928.86323270000003</v>
      </c>
      <c r="E155" s="84">
        <v>186.15197653999999</v>
      </c>
      <c r="F155" s="84">
        <v>186.15197653999999</v>
      </c>
    </row>
    <row r="156" spans="1:6" ht="12.75" customHeight="1" x14ac:dyDescent="0.2">
      <c r="A156" s="83" t="s">
        <v>159</v>
      </c>
      <c r="B156" s="83">
        <v>4</v>
      </c>
      <c r="C156" s="84">
        <v>936.85958911</v>
      </c>
      <c r="D156" s="84">
        <v>931.26682769000001</v>
      </c>
      <c r="E156" s="84">
        <v>186.63367711999999</v>
      </c>
      <c r="F156" s="84">
        <v>186.63367711999999</v>
      </c>
    </row>
    <row r="157" spans="1:6" ht="12.75" customHeight="1" x14ac:dyDescent="0.2">
      <c r="A157" s="83" t="s">
        <v>159</v>
      </c>
      <c r="B157" s="83">
        <v>5</v>
      </c>
      <c r="C157" s="84">
        <v>938.44697100999997</v>
      </c>
      <c r="D157" s="84">
        <v>932.92631396000002</v>
      </c>
      <c r="E157" s="84">
        <v>186.96625208</v>
      </c>
      <c r="F157" s="84">
        <v>186.96625208</v>
      </c>
    </row>
    <row r="158" spans="1:6" ht="12.75" customHeight="1" x14ac:dyDescent="0.2">
      <c r="A158" s="83" t="s">
        <v>159</v>
      </c>
      <c r="B158" s="83">
        <v>6</v>
      </c>
      <c r="C158" s="84">
        <v>929.13278530000002</v>
      </c>
      <c r="D158" s="84">
        <v>922.81563013000005</v>
      </c>
      <c r="E158" s="84">
        <v>184.93998629999999</v>
      </c>
      <c r="F158" s="84">
        <v>184.93998629999999</v>
      </c>
    </row>
    <row r="159" spans="1:6" ht="12.75" customHeight="1" x14ac:dyDescent="0.2">
      <c r="A159" s="83" t="s">
        <v>159</v>
      </c>
      <c r="B159" s="83">
        <v>7</v>
      </c>
      <c r="C159" s="84">
        <v>904.18426207000005</v>
      </c>
      <c r="D159" s="84">
        <v>896.52538665999998</v>
      </c>
      <c r="E159" s="84">
        <v>179.67120118</v>
      </c>
      <c r="F159" s="84">
        <v>179.67120118</v>
      </c>
    </row>
    <row r="160" spans="1:6" ht="12.75" customHeight="1" x14ac:dyDescent="0.2">
      <c r="A160" s="83" t="s">
        <v>159</v>
      </c>
      <c r="B160" s="83">
        <v>8</v>
      </c>
      <c r="C160" s="84">
        <v>905.87403429999995</v>
      </c>
      <c r="D160" s="84">
        <v>900.45589758000006</v>
      </c>
      <c r="E160" s="84">
        <v>180.45890850999999</v>
      </c>
      <c r="F160" s="84">
        <v>180.45890850999999</v>
      </c>
    </row>
    <row r="161" spans="1:6" ht="12.75" customHeight="1" x14ac:dyDescent="0.2">
      <c r="A161" s="83" t="s">
        <v>159</v>
      </c>
      <c r="B161" s="83">
        <v>9</v>
      </c>
      <c r="C161" s="84">
        <v>900.69956351999997</v>
      </c>
      <c r="D161" s="84">
        <v>893.69889291000004</v>
      </c>
      <c r="E161" s="84">
        <v>179.10474814</v>
      </c>
      <c r="F161" s="84">
        <v>179.10474814</v>
      </c>
    </row>
    <row r="162" spans="1:6" ht="12.75" customHeight="1" x14ac:dyDescent="0.2">
      <c r="A162" s="83" t="s">
        <v>159</v>
      </c>
      <c r="B162" s="83">
        <v>10</v>
      </c>
      <c r="C162" s="84">
        <v>888.62464332000002</v>
      </c>
      <c r="D162" s="84">
        <v>881.06427197000005</v>
      </c>
      <c r="E162" s="84">
        <v>176.57266421</v>
      </c>
      <c r="F162" s="84">
        <v>176.57266421</v>
      </c>
    </row>
    <row r="163" spans="1:6" ht="12.75" customHeight="1" x14ac:dyDescent="0.2">
      <c r="A163" s="83" t="s">
        <v>159</v>
      </c>
      <c r="B163" s="83">
        <v>11</v>
      </c>
      <c r="C163" s="84">
        <v>869.82892211000001</v>
      </c>
      <c r="D163" s="84">
        <v>860.44678410999995</v>
      </c>
      <c r="E163" s="84">
        <v>172.44074685000001</v>
      </c>
      <c r="F163" s="84">
        <v>172.44074685000001</v>
      </c>
    </row>
    <row r="164" spans="1:6" ht="12.75" customHeight="1" x14ac:dyDescent="0.2">
      <c r="A164" s="83" t="s">
        <v>159</v>
      </c>
      <c r="B164" s="83">
        <v>12</v>
      </c>
      <c r="C164" s="84">
        <v>840.73755954000001</v>
      </c>
      <c r="D164" s="84">
        <v>830.69128301000001</v>
      </c>
      <c r="E164" s="84">
        <v>166.47749506</v>
      </c>
      <c r="F164" s="84">
        <v>166.47749506</v>
      </c>
    </row>
    <row r="165" spans="1:6" ht="12.75" customHeight="1" x14ac:dyDescent="0.2">
      <c r="A165" s="83" t="s">
        <v>159</v>
      </c>
      <c r="B165" s="83">
        <v>13</v>
      </c>
      <c r="C165" s="84">
        <v>798.48836259999996</v>
      </c>
      <c r="D165" s="84">
        <v>786.26546358999997</v>
      </c>
      <c r="E165" s="84">
        <v>157.57418852000001</v>
      </c>
      <c r="F165" s="84">
        <v>157.57418852000001</v>
      </c>
    </row>
    <row r="166" spans="1:6" ht="12.75" customHeight="1" x14ac:dyDescent="0.2">
      <c r="A166" s="83" t="s">
        <v>159</v>
      </c>
      <c r="B166" s="83">
        <v>14</v>
      </c>
      <c r="C166" s="84">
        <v>779.24553907999996</v>
      </c>
      <c r="D166" s="84">
        <v>774.62470361999999</v>
      </c>
      <c r="E166" s="84">
        <v>155.24128266</v>
      </c>
      <c r="F166" s="84">
        <v>155.24128266</v>
      </c>
    </row>
    <row r="167" spans="1:6" ht="12.75" customHeight="1" x14ac:dyDescent="0.2">
      <c r="A167" s="83" t="s">
        <v>159</v>
      </c>
      <c r="B167" s="83">
        <v>15</v>
      </c>
      <c r="C167" s="84">
        <v>785.25704198000005</v>
      </c>
      <c r="D167" s="84">
        <v>779.84668664000003</v>
      </c>
      <c r="E167" s="84">
        <v>156.28781182</v>
      </c>
      <c r="F167" s="84">
        <v>156.28781182</v>
      </c>
    </row>
    <row r="168" spans="1:6" ht="12.75" customHeight="1" x14ac:dyDescent="0.2">
      <c r="A168" s="83" t="s">
        <v>159</v>
      </c>
      <c r="B168" s="83">
        <v>16</v>
      </c>
      <c r="C168" s="84">
        <v>801.41888494</v>
      </c>
      <c r="D168" s="84">
        <v>791.51666882999996</v>
      </c>
      <c r="E168" s="84">
        <v>158.62657406</v>
      </c>
      <c r="F168" s="84">
        <v>158.62657406</v>
      </c>
    </row>
    <row r="169" spans="1:6" ht="12.75" customHeight="1" x14ac:dyDescent="0.2">
      <c r="A169" s="83" t="s">
        <v>159</v>
      </c>
      <c r="B169" s="83">
        <v>17</v>
      </c>
      <c r="C169" s="84">
        <v>797.06862478000005</v>
      </c>
      <c r="D169" s="84">
        <v>785.95354120000002</v>
      </c>
      <c r="E169" s="84">
        <v>157.51167665</v>
      </c>
      <c r="F169" s="84">
        <v>157.51167665</v>
      </c>
    </row>
    <row r="170" spans="1:6" ht="12.75" customHeight="1" x14ac:dyDescent="0.2">
      <c r="A170" s="83" t="s">
        <v>159</v>
      </c>
      <c r="B170" s="83">
        <v>18</v>
      </c>
      <c r="C170" s="84">
        <v>782.39653822000002</v>
      </c>
      <c r="D170" s="84">
        <v>777.33172418000004</v>
      </c>
      <c r="E170" s="84">
        <v>155.78379226999999</v>
      </c>
      <c r="F170" s="84">
        <v>155.78379226999999</v>
      </c>
    </row>
    <row r="171" spans="1:6" ht="12.75" customHeight="1" x14ac:dyDescent="0.2">
      <c r="A171" s="83" t="s">
        <v>159</v>
      </c>
      <c r="B171" s="83">
        <v>19</v>
      </c>
      <c r="C171" s="84">
        <v>747.6499</v>
      </c>
      <c r="D171" s="84">
        <v>738.43540333999999</v>
      </c>
      <c r="E171" s="84">
        <v>147.98864358</v>
      </c>
      <c r="F171" s="84">
        <v>147.98864358</v>
      </c>
    </row>
    <row r="172" spans="1:6" ht="12.75" customHeight="1" x14ac:dyDescent="0.2">
      <c r="A172" s="83" t="s">
        <v>159</v>
      </c>
      <c r="B172" s="83">
        <v>20</v>
      </c>
      <c r="C172" s="84">
        <v>750.51085735000004</v>
      </c>
      <c r="D172" s="84">
        <v>738.12149386999999</v>
      </c>
      <c r="E172" s="84">
        <v>147.92573349</v>
      </c>
      <c r="F172" s="84">
        <v>147.92573349</v>
      </c>
    </row>
    <row r="173" spans="1:6" ht="12.75" customHeight="1" x14ac:dyDescent="0.2">
      <c r="A173" s="83" t="s">
        <v>159</v>
      </c>
      <c r="B173" s="83">
        <v>21</v>
      </c>
      <c r="C173" s="84">
        <v>757.67824316999997</v>
      </c>
      <c r="D173" s="84">
        <v>749.18939611999997</v>
      </c>
      <c r="E173" s="84">
        <v>150.14383386</v>
      </c>
      <c r="F173" s="84">
        <v>150.14383386</v>
      </c>
    </row>
    <row r="174" spans="1:6" ht="12.75" customHeight="1" x14ac:dyDescent="0.2">
      <c r="A174" s="83" t="s">
        <v>159</v>
      </c>
      <c r="B174" s="83">
        <v>22</v>
      </c>
      <c r="C174" s="84">
        <v>793.21759850000001</v>
      </c>
      <c r="D174" s="84">
        <v>783.16604155000005</v>
      </c>
      <c r="E174" s="84">
        <v>156.95303835999999</v>
      </c>
      <c r="F174" s="84">
        <v>156.95303835999999</v>
      </c>
    </row>
    <row r="175" spans="1:6" ht="12.75" customHeight="1" x14ac:dyDescent="0.2">
      <c r="A175" s="83" t="s">
        <v>159</v>
      </c>
      <c r="B175" s="83">
        <v>23</v>
      </c>
      <c r="C175" s="84">
        <v>803.80736143000001</v>
      </c>
      <c r="D175" s="84">
        <v>794.80381557999999</v>
      </c>
      <c r="E175" s="84">
        <v>159.28534581</v>
      </c>
      <c r="F175" s="84">
        <v>159.28534581</v>
      </c>
    </row>
    <row r="176" spans="1:6" ht="12.75" customHeight="1" x14ac:dyDescent="0.2">
      <c r="A176" s="83" t="s">
        <v>159</v>
      </c>
      <c r="B176" s="83">
        <v>24</v>
      </c>
      <c r="C176" s="84">
        <v>826.56616099999997</v>
      </c>
      <c r="D176" s="84">
        <v>820.27861647999998</v>
      </c>
      <c r="E176" s="84">
        <v>164.39070942000001</v>
      </c>
      <c r="F176" s="84">
        <v>164.39070942000001</v>
      </c>
    </row>
    <row r="177" spans="1:6" ht="12.75" customHeight="1" x14ac:dyDescent="0.2">
      <c r="A177" s="83" t="s">
        <v>160</v>
      </c>
      <c r="B177" s="83">
        <v>1</v>
      </c>
      <c r="C177" s="84">
        <v>831.10080146999996</v>
      </c>
      <c r="D177" s="84">
        <v>824.82259962000001</v>
      </c>
      <c r="E177" s="84">
        <v>165.30136171999999</v>
      </c>
      <c r="F177" s="84">
        <v>165.30136171999999</v>
      </c>
    </row>
    <row r="178" spans="1:6" ht="12.75" customHeight="1" x14ac:dyDescent="0.2">
      <c r="A178" s="83" t="s">
        <v>160</v>
      </c>
      <c r="B178" s="83">
        <v>2</v>
      </c>
      <c r="C178" s="84">
        <v>903.42453222999995</v>
      </c>
      <c r="D178" s="84">
        <v>896.30516676000002</v>
      </c>
      <c r="E178" s="84">
        <v>179.62706725999999</v>
      </c>
      <c r="F178" s="84">
        <v>179.62706725999999</v>
      </c>
    </row>
    <row r="179" spans="1:6" ht="12.75" customHeight="1" x14ac:dyDescent="0.2">
      <c r="A179" s="83" t="s">
        <v>160</v>
      </c>
      <c r="B179" s="83">
        <v>3</v>
      </c>
      <c r="C179" s="84">
        <v>969.54251047000002</v>
      </c>
      <c r="D179" s="84">
        <v>960.93105150999997</v>
      </c>
      <c r="E179" s="84">
        <v>192.57863619</v>
      </c>
      <c r="F179" s="84">
        <v>192.57863619</v>
      </c>
    </row>
    <row r="180" spans="1:6" ht="12.75" customHeight="1" x14ac:dyDescent="0.2">
      <c r="A180" s="83" t="s">
        <v>160</v>
      </c>
      <c r="B180" s="83">
        <v>4</v>
      </c>
      <c r="C180" s="84">
        <v>980.22803725999995</v>
      </c>
      <c r="D180" s="84">
        <v>971.93654641000001</v>
      </c>
      <c r="E180" s="84">
        <v>194.7842296</v>
      </c>
      <c r="F180" s="84">
        <v>194.7842296</v>
      </c>
    </row>
    <row r="181" spans="1:6" ht="12.75" customHeight="1" x14ac:dyDescent="0.2">
      <c r="A181" s="83" t="s">
        <v>160</v>
      </c>
      <c r="B181" s="83">
        <v>5</v>
      </c>
      <c r="C181" s="84">
        <v>969.15464840000004</v>
      </c>
      <c r="D181" s="84">
        <v>962.56369912000002</v>
      </c>
      <c r="E181" s="84">
        <v>192.90583244999999</v>
      </c>
      <c r="F181" s="84">
        <v>192.90583244999999</v>
      </c>
    </row>
    <row r="182" spans="1:6" ht="12.75" customHeight="1" x14ac:dyDescent="0.2">
      <c r="A182" s="83" t="s">
        <v>160</v>
      </c>
      <c r="B182" s="83">
        <v>6</v>
      </c>
      <c r="C182" s="84">
        <v>960.82626909999999</v>
      </c>
      <c r="D182" s="84">
        <v>952.05078072000003</v>
      </c>
      <c r="E182" s="84">
        <v>190.79895550000001</v>
      </c>
      <c r="F182" s="84">
        <v>190.79895550000001</v>
      </c>
    </row>
    <row r="183" spans="1:6" ht="12.75" customHeight="1" x14ac:dyDescent="0.2">
      <c r="A183" s="83" t="s">
        <v>160</v>
      </c>
      <c r="B183" s="83">
        <v>7</v>
      </c>
      <c r="C183" s="84">
        <v>944.04369683000004</v>
      </c>
      <c r="D183" s="84">
        <v>935.74142051000001</v>
      </c>
      <c r="E183" s="84">
        <v>187.53042303000001</v>
      </c>
      <c r="F183" s="84">
        <v>187.53042303000001</v>
      </c>
    </row>
    <row r="184" spans="1:6" ht="12.75" customHeight="1" x14ac:dyDescent="0.2">
      <c r="A184" s="83" t="s">
        <v>160</v>
      </c>
      <c r="B184" s="83">
        <v>8</v>
      </c>
      <c r="C184" s="84">
        <v>888.59405502000004</v>
      </c>
      <c r="D184" s="84">
        <v>888.40074018999996</v>
      </c>
      <c r="E184" s="84">
        <v>178.04295393000001</v>
      </c>
      <c r="F184" s="84">
        <v>178.04295393000001</v>
      </c>
    </row>
    <row r="185" spans="1:6" ht="12.75" customHeight="1" x14ac:dyDescent="0.2">
      <c r="A185" s="83" t="s">
        <v>160</v>
      </c>
      <c r="B185" s="83">
        <v>9</v>
      </c>
      <c r="C185" s="84">
        <v>860.40034214000002</v>
      </c>
      <c r="D185" s="84">
        <v>850.70632892000003</v>
      </c>
      <c r="E185" s="84">
        <v>170.48867799999999</v>
      </c>
      <c r="F185" s="84">
        <v>170.48867799999999</v>
      </c>
    </row>
    <row r="186" spans="1:6" ht="12.75" customHeight="1" x14ac:dyDescent="0.2">
      <c r="A186" s="83" t="s">
        <v>160</v>
      </c>
      <c r="B186" s="83">
        <v>10</v>
      </c>
      <c r="C186" s="84">
        <v>831.25260720000006</v>
      </c>
      <c r="D186" s="84">
        <v>826.94950430999995</v>
      </c>
      <c r="E186" s="84">
        <v>165.72761123999999</v>
      </c>
      <c r="F186" s="84">
        <v>165.72761123999999</v>
      </c>
    </row>
    <row r="187" spans="1:6" ht="12.75" customHeight="1" x14ac:dyDescent="0.2">
      <c r="A187" s="83" t="s">
        <v>160</v>
      </c>
      <c r="B187" s="83">
        <v>11</v>
      </c>
      <c r="C187" s="84">
        <v>803.10871544999998</v>
      </c>
      <c r="D187" s="84">
        <v>799.22766690000003</v>
      </c>
      <c r="E187" s="84">
        <v>160.17192269</v>
      </c>
      <c r="F187" s="84">
        <v>160.17192269</v>
      </c>
    </row>
    <row r="188" spans="1:6" ht="12.75" customHeight="1" x14ac:dyDescent="0.2">
      <c r="A188" s="83" t="s">
        <v>160</v>
      </c>
      <c r="B188" s="83">
        <v>12</v>
      </c>
      <c r="C188" s="84">
        <v>768.36842281999998</v>
      </c>
      <c r="D188" s="84">
        <v>761.24091212999997</v>
      </c>
      <c r="E188" s="84">
        <v>152.55905867000001</v>
      </c>
      <c r="F188" s="84">
        <v>152.55905867000001</v>
      </c>
    </row>
    <row r="189" spans="1:6" ht="12.75" customHeight="1" x14ac:dyDescent="0.2">
      <c r="A189" s="83" t="s">
        <v>160</v>
      </c>
      <c r="B189" s="83">
        <v>13</v>
      </c>
      <c r="C189" s="84">
        <v>754.05229125000005</v>
      </c>
      <c r="D189" s="84">
        <v>745.53373710999995</v>
      </c>
      <c r="E189" s="84">
        <v>149.41120916</v>
      </c>
      <c r="F189" s="84">
        <v>149.41120916</v>
      </c>
    </row>
    <row r="190" spans="1:6" ht="12.75" customHeight="1" x14ac:dyDescent="0.2">
      <c r="A190" s="83" t="s">
        <v>160</v>
      </c>
      <c r="B190" s="83">
        <v>14</v>
      </c>
      <c r="C190" s="84">
        <v>764.99819494999997</v>
      </c>
      <c r="D190" s="84">
        <v>758.49841555</v>
      </c>
      <c r="E190" s="84">
        <v>152.00943938</v>
      </c>
      <c r="F190" s="84">
        <v>152.00943938</v>
      </c>
    </row>
    <row r="191" spans="1:6" ht="12.75" customHeight="1" x14ac:dyDescent="0.2">
      <c r="A191" s="83" t="s">
        <v>160</v>
      </c>
      <c r="B191" s="83">
        <v>15</v>
      </c>
      <c r="C191" s="84">
        <v>764.64065403999996</v>
      </c>
      <c r="D191" s="84">
        <v>758.86117321999996</v>
      </c>
      <c r="E191" s="84">
        <v>152.08213904999999</v>
      </c>
      <c r="F191" s="84">
        <v>152.08213904999999</v>
      </c>
    </row>
    <row r="192" spans="1:6" ht="12.75" customHeight="1" x14ac:dyDescent="0.2">
      <c r="A192" s="83" t="s">
        <v>160</v>
      </c>
      <c r="B192" s="83">
        <v>16</v>
      </c>
      <c r="C192" s="84">
        <v>758.56091273000004</v>
      </c>
      <c r="D192" s="84">
        <v>751.88996001999999</v>
      </c>
      <c r="E192" s="84">
        <v>150.68504949999999</v>
      </c>
      <c r="F192" s="84">
        <v>150.68504949999999</v>
      </c>
    </row>
    <row r="193" spans="1:6" ht="12.75" customHeight="1" x14ac:dyDescent="0.2">
      <c r="A193" s="83" t="s">
        <v>160</v>
      </c>
      <c r="B193" s="83">
        <v>17</v>
      </c>
      <c r="C193" s="84">
        <v>746.91970438999999</v>
      </c>
      <c r="D193" s="84">
        <v>740.12528096999995</v>
      </c>
      <c r="E193" s="84">
        <v>148.32730921999999</v>
      </c>
      <c r="F193" s="84">
        <v>148.32730921999999</v>
      </c>
    </row>
    <row r="194" spans="1:6" ht="12.75" customHeight="1" x14ac:dyDescent="0.2">
      <c r="A194" s="83" t="s">
        <v>160</v>
      </c>
      <c r="B194" s="83">
        <v>18</v>
      </c>
      <c r="C194" s="84">
        <v>742.18502003000003</v>
      </c>
      <c r="D194" s="84">
        <v>736.43627390999995</v>
      </c>
      <c r="E194" s="84">
        <v>147.58800128999999</v>
      </c>
      <c r="F194" s="84">
        <v>147.58800128999999</v>
      </c>
    </row>
    <row r="195" spans="1:6" ht="12.75" customHeight="1" x14ac:dyDescent="0.2">
      <c r="A195" s="83" t="s">
        <v>160</v>
      </c>
      <c r="B195" s="83">
        <v>19</v>
      </c>
      <c r="C195" s="84">
        <v>716.24350633999995</v>
      </c>
      <c r="D195" s="84">
        <v>715.30960379999999</v>
      </c>
      <c r="E195" s="84">
        <v>143.35403954</v>
      </c>
      <c r="F195" s="84">
        <v>143.35403954</v>
      </c>
    </row>
    <row r="196" spans="1:6" ht="12.75" customHeight="1" x14ac:dyDescent="0.2">
      <c r="A196" s="83" t="s">
        <v>160</v>
      </c>
      <c r="B196" s="83">
        <v>20</v>
      </c>
      <c r="C196" s="84">
        <v>726.91345266999997</v>
      </c>
      <c r="D196" s="84">
        <v>720.58257275000005</v>
      </c>
      <c r="E196" s="84">
        <v>144.41078671</v>
      </c>
      <c r="F196" s="84">
        <v>144.41078671</v>
      </c>
    </row>
    <row r="197" spans="1:6" ht="12.75" customHeight="1" x14ac:dyDescent="0.2">
      <c r="A197" s="83" t="s">
        <v>160</v>
      </c>
      <c r="B197" s="83">
        <v>21</v>
      </c>
      <c r="C197" s="84">
        <v>743.37970049</v>
      </c>
      <c r="D197" s="84">
        <v>733.38610982</v>
      </c>
      <c r="E197" s="84">
        <v>146.97672284000001</v>
      </c>
      <c r="F197" s="84">
        <v>146.97672284000001</v>
      </c>
    </row>
    <row r="198" spans="1:6" ht="12.75" customHeight="1" x14ac:dyDescent="0.2">
      <c r="A198" s="83" t="s">
        <v>160</v>
      </c>
      <c r="B198" s="83">
        <v>22</v>
      </c>
      <c r="C198" s="84">
        <v>749.09403494000003</v>
      </c>
      <c r="D198" s="84">
        <v>740.99950306999995</v>
      </c>
      <c r="E198" s="84">
        <v>148.50251066000001</v>
      </c>
      <c r="F198" s="84">
        <v>148.50251066000001</v>
      </c>
    </row>
    <row r="199" spans="1:6" ht="12.75" customHeight="1" x14ac:dyDescent="0.2">
      <c r="A199" s="83" t="s">
        <v>160</v>
      </c>
      <c r="B199" s="83">
        <v>23</v>
      </c>
      <c r="C199" s="84">
        <v>756.88495822000004</v>
      </c>
      <c r="D199" s="84">
        <v>750.87746861999995</v>
      </c>
      <c r="E199" s="84">
        <v>150.48213774000001</v>
      </c>
      <c r="F199" s="84">
        <v>150.48213774000001</v>
      </c>
    </row>
    <row r="200" spans="1:6" ht="12.75" customHeight="1" x14ac:dyDescent="0.2">
      <c r="A200" s="83" t="s">
        <v>160</v>
      </c>
      <c r="B200" s="83">
        <v>24</v>
      </c>
      <c r="C200" s="84">
        <v>787.65732400000002</v>
      </c>
      <c r="D200" s="84">
        <v>781.31792646999997</v>
      </c>
      <c r="E200" s="84">
        <v>156.58266061</v>
      </c>
      <c r="F200" s="84">
        <v>156.58266061</v>
      </c>
    </row>
    <row r="201" spans="1:6" ht="12.75" customHeight="1" x14ac:dyDescent="0.2">
      <c r="A201" s="83" t="s">
        <v>161</v>
      </c>
      <c r="B201" s="83">
        <v>1</v>
      </c>
      <c r="C201" s="84">
        <v>834.82367089000002</v>
      </c>
      <c r="D201" s="84">
        <v>827.18287838000003</v>
      </c>
      <c r="E201" s="84">
        <v>165.77438136000001</v>
      </c>
      <c r="F201" s="84">
        <v>165.77438136000001</v>
      </c>
    </row>
    <row r="202" spans="1:6" ht="12.75" customHeight="1" x14ac:dyDescent="0.2">
      <c r="A202" s="83" t="s">
        <v>161</v>
      </c>
      <c r="B202" s="83">
        <v>2</v>
      </c>
      <c r="C202" s="84">
        <v>915.19197105000001</v>
      </c>
      <c r="D202" s="84">
        <v>909.43938070000002</v>
      </c>
      <c r="E202" s="84">
        <v>182.25927381</v>
      </c>
      <c r="F202" s="84">
        <v>182.25927381</v>
      </c>
    </row>
    <row r="203" spans="1:6" ht="12.75" customHeight="1" x14ac:dyDescent="0.2">
      <c r="A203" s="83" t="s">
        <v>161</v>
      </c>
      <c r="B203" s="83">
        <v>3</v>
      </c>
      <c r="C203" s="84">
        <v>979.84121773000004</v>
      </c>
      <c r="D203" s="84">
        <v>973.92192884999997</v>
      </c>
      <c r="E203" s="84">
        <v>195.18211688</v>
      </c>
      <c r="F203" s="84">
        <v>195.18211688</v>
      </c>
    </row>
    <row r="204" spans="1:6" ht="12.75" customHeight="1" x14ac:dyDescent="0.2">
      <c r="A204" s="83" t="s">
        <v>161</v>
      </c>
      <c r="B204" s="83">
        <v>4</v>
      </c>
      <c r="C204" s="84">
        <v>994.13405370999999</v>
      </c>
      <c r="D204" s="84">
        <v>987.21385740999995</v>
      </c>
      <c r="E204" s="84">
        <v>197.84593077</v>
      </c>
      <c r="F204" s="84">
        <v>197.84593077</v>
      </c>
    </row>
    <row r="205" spans="1:6" ht="12.75" customHeight="1" x14ac:dyDescent="0.2">
      <c r="A205" s="83" t="s">
        <v>161</v>
      </c>
      <c r="B205" s="83">
        <v>5</v>
      </c>
      <c r="C205" s="84">
        <v>990.25479564</v>
      </c>
      <c r="D205" s="84">
        <v>982.29036050000002</v>
      </c>
      <c r="E205" s="84">
        <v>196.85922072</v>
      </c>
      <c r="F205" s="84">
        <v>196.85922072</v>
      </c>
    </row>
    <row r="206" spans="1:6" ht="12.75" customHeight="1" x14ac:dyDescent="0.2">
      <c r="A206" s="83" t="s">
        <v>161</v>
      </c>
      <c r="B206" s="83">
        <v>6</v>
      </c>
      <c r="C206" s="84">
        <v>986.96144503999994</v>
      </c>
      <c r="D206" s="84">
        <v>981.37580744000002</v>
      </c>
      <c r="E206" s="84">
        <v>196.67593661999999</v>
      </c>
      <c r="F206" s="84">
        <v>196.67593661999999</v>
      </c>
    </row>
    <row r="207" spans="1:6" ht="12.75" customHeight="1" x14ac:dyDescent="0.2">
      <c r="A207" s="83" t="s">
        <v>161</v>
      </c>
      <c r="B207" s="83">
        <v>7</v>
      </c>
      <c r="C207" s="84">
        <v>971.12907228999995</v>
      </c>
      <c r="D207" s="84">
        <v>964.89205916000003</v>
      </c>
      <c r="E207" s="84">
        <v>193.37245532</v>
      </c>
      <c r="F207" s="84">
        <v>193.37245532</v>
      </c>
    </row>
    <row r="208" spans="1:6" ht="12.75" customHeight="1" x14ac:dyDescent="0.2">
      <c r="A208" s="83" t="s">
        <v>161</v>
      </c>
      <c r="B208" s="83">
        <v>8</v>
      </c>
      <c r="C208" s="84">
        <v>941.39317540000002</v>
      </c>
      <c r="D208" s="84">
        <v>933.29319894000002</v>
      </c>
      <c r="E208" s="84">
        <v>187.03977889999999</v>
      </c>
      <c r="F208" s="84">
        <v>187.03977889999999</v>
      </c>
    </row>
    <row r="209" spans="1:6" ht="12.75" customHeight="1" x14ac:dyDescent="0.2">
      <c r="A209" s="83" t="s">
        <v>161</v>
      </c>
      <c r="B209" s="83">
        <v>9</v>
      </c>
      <c r="C209" s="84">
        <v>899.04435506000004</v>
      </c>
      <c r="D209" s="84">
        <v>892.37136909000003</v>
      </c>
      <c r="E209" s="84">
        <v>178.83870124000001</v>
      </c>
      <c r="F209" s="84">
        <v>178.83870124000001</v>
      </c>
    </row>
    <row r="210" spans="1:6" ht="12.75" customHeight="1" x14ac:dyDescent="0.2">
      <c r="A210" s="83" t="s">
        <v>161</v>
      </c>
      <c r="B210" s="83">
        <v>10</v>
      </c>
      <c r="C210" s="84">
        <v>861.54390068999999</v>
      </c>
      <c r="D210" s="84">
        <v>854.61529628999995</v>
      </c>
      <c r="E210" s="84">
        <v>171.27206781999999</v>
      </c>
      <c r="F210" s="84">
        <v>171.27206781999999</v>
      </c>
    </row>
    <row r="211" spans="1:6" ht="12.75" customHeight="1" x14ac:dyDescent="0.2">
      <c r="A211" s="83" t="s">
        <v>161</v>
      </c>
      <c r="B211" s="83">
        <v>11</v>
      </c>
      <c r="C211" s="84">
        <v>814.18694368000001</v>
      </c>
      <c r="D211" s="84">
        <v>807.59084193000001</v>
      </c>
      <c r="E211" s="84">
        <v>161.84797305999999</v>
      </c>
      <c r="F211" s="84">
        <v>161.84797305999999</v>
      </c>
    </row>
    <row r="212" spans="1:6" ht="12.75" customHeight="1" x14ac:dyDescent="0.2">
      <c r="A212" s="83" t="s">
        <v>161</v>
      </c>
      <c r="B212" s="83">
        <v>12</v>
      </c>
      <c r="C212" s="84">
        <v>780.52070473000003</v>
      </c>
      <c r="D212" s="84">
        <v>774.16223227</v>
      </c>
      <c r="E212" s="84">
        <v>155.14859952</v>
      </c>
      <c r="F212" s="84">
        <v>155.14859952</v>
      </c>
    </row>
    <row r="213" spans="1:6" ht="12.75" customHeight="1" x14ac:dyDescent="0.2">
      <c r="A213" s="83" t="s">
        <v>161</v>
      </c>
      <c r="B213" s="83">
        <v>13</v>
      </c>
      <c r="C213" s="84">
        <v>772.59796415999995</v>
      </c>
      <c r="D213" s="84">
        <v>767.97667678000005</v>
      </c>
      <c r="E213" s="84">
        <v>153.90896236</v>
      </c>
      <c r="F213" s="84">
        <v>153.90896236</v>
      </c>
    </row>
    <row r="214" spans="1:6" ht="12.75" customHeight="1" x14ac:dyDescent="0.2">
      <c r="A214" s="83" t="s">
        <v>161</v>
      </c>
      <c r="B214" s="83">
        <v>14</v>
      </c>
      <c r="C214" s="84">
        <v>781.83941033999997</v>
      </c>
      <c r="D214" s="84">
        <v>775.04392852000001</v>
      </c>
      <c r="E214" s="84">
        <v>155.32529883999999</v>
      </c>
      <c r="F214" s="84">
        <v>155.32529883999999</v>
      </c>
    </row>
    <row r="215" spans="1:6" ht="12.75" customHeight="1" x14ac:dyDescent="0.2">
      <c r="A215" s="83" t="s">
        <v>161</v>
      </c>
      <c r="B215" s="83">
        <v>15</v>
      </c>
      <c r="C215" s="84">
        <v>790.39862036</v>
      </c>
      <c r="D215" s="84">
        <v>780.80940377000002</v>
      </c>
      <c r="E215" s="84">
        <v>156.48074840000001</v>
      </c>
      <c r="F215" s="84">
        <v>156.48074840000001</v>
      </c>
    </row>
    <row r="216" spans="1:6" ht="12.75" customHeight="1" x14ac:dyDescent="0.2">
      <c r="A216" s="83" t="s">
        <v>161</v>
      </c>
      <c r="B216" s="83">
        <v>16</v>
      </c>
      <c r="C216" s="84">
        <v>796.93179439999994</v>
      </c>
      <c r="D216" s="84">
        <v>788.24282872000003</v>
      </c>
      <c r="E216" s="84">
        <v>157.97046906</v>
      </c>
      <c r="F216" s="84">
        <v>157.97046906</v>
      </c>
    </row>
    <row r="217" spans="1:6" ht="12.75" customHeight="1" x14ac:dyDescent="0.2">
      <c r="A217" s="83" t="s">
        <v>161</v>
      </c>
      <c r="B217" s="83">
        <v>17</v>
      </c>
      <c r="C217" s="84">
        <v>785.16909893000002</v>
      </c>
      <c r="D217" s="84">
        <v>777.82385405000002</v>
      </c>
      <c r="E217" s="84">
        <v>155.88241922</v>
      </c>
      <c r="F217" s="84">
        <v>155.88241922</v>
      </c>
    </row>
    <row r="218" spans="1:6" ht="12.75" customHeight="1" x14ac:dyDescent="0.2">
      <c r="A218" s="83" t="s">
        <v>161</v>
      </c>
      <c r="B218" s="83">
        <v>18</v>
      </c>
      <c r="C218" s="84">
        <v>762.44074890000002</v>
      </c>
      <c r="D218" s="84">
        <v>756.04343772000004</v>
      </c>
      <c r="E218" s="84">
        <v>151.51744124000001</v>
      </c>
      <c r="F218" s="84">
        <v>151.51744124000001</v>
      </c>
    </row>
    <row r="219" spans="1:6" ht="12.75" customHeight="1" x14ac:dyDescent="0.2">
      <c r="A219" s="83" t="s">
        <v>161</v>
      </c>
      <c r="B219" s="83">
        <v>19</v>
      </c>
      <c r="C219" s="84">
        <v>747.48916534</v>
      </c>
      <c r="D219" s="84">
        <v>742.13504695999995</v>
      </c>
      <c r="E219" s="84">
        <v>148.73008317</v>
      </c>
      <c r="F219" s="84">
        <v>148.73008317</v>
      </c>
    </row>
    <row r="220" spans="1:6" ht="12.75" customHeight="1" x14ac:dyDescent="0.2">
      <c r="A220" s="83" t="s">
        <v>161</v>
      </c>
      <c r="B220" s="83">
        <v>20</v>
      </c>
      <c r="C220" s="84">
        <v>743.99137089999999</v>
      </c>
      <c r="D220" s="84">
        <v>737.54182390000005</v>
      </c>
      <c r="E220" s="84">
        <v>147.80956277000001</v>
      </c>
      <c r="F220" s="84">
        <v>147.80956277000001</v>
      </c>
    </row>
    <row r="221" spans="1:6" ht="12.75" customHeight="1" x14ac:dyDescent="0.2">
      <c r="A221" s="83" t="s">
        <v>161</v>
      </c>
      <c r="B221" s="83">
        <v>21</v>
      </c>
      <c r="C221" s="84">
        <v>760.87862668000002</v>
      </c>
      <c r="D221" s="84">
        <v>753.97944289999998</v>
      </c>
      <c r="E221" s="84">
        <v>151.10379938</v>
      </c>
      <c r="F221" s="84">
        <v>151.10379938</v>
      </c>
    </row>
    <row r="222" spans="1:6" ht="12.75" customHeight="1" x14ac:dyDescent="0.2">
      <c r="A222" s="83" t="s">
        <v>161</v>
      </c>
      <c r="B222" s="83">
        <v>22</v>
      </c>
      <c r="C222" s="84">
        <v>772.65635681000003</v>
      </c>
      <c r="D222" s="84">
        <v>769.05167738</v>
      </c>
      <c r="E222" s="84">
        <v>154.12440149</v>
      </c>
      <c r="F222" s="84">
        <v>154.12440149</v>
      </c>
    </row>
    <row r="223" spans="1:6" ht="12.75" customHeight="1" x14ac:dyDescent="0.2">
      <c r="A223" s="83" t="s">
        <v>161</v>
      </c>
      <c r="B223" s="83">
        <v>23</v>
      </c>
      <c r="C223" s="84">
        <v>783.21336884000004</v>
      </c>
      <c r="D223" s="84">
        <v>776.22571988000004</v>
      </c>
      <c r="E223" s="84">
        <v>155.56213973000001</v>
      </c>
      <c r="F223" s="84">
        <v>155.56213973000001</v>
      </c>
    </row>
    <row r="224" spans="1:6" ht="12.75" customHeight="1" x14ac:dyDescent="0.2">
      <c r="A224" s="83" t="s">
        <v>161</v>
      </c>
      <c r="B224" s="83">
        <v>24</v>
      </c>
      <c r="C224" s="84">
        <v>789.57923968</v>
      </c>
      <c r="D224" s="84">
        <v>782.77677477999998</v>
      </c>
      <c r="E224" s="84">
        <v>156.87502603999999</v>
      </c>
      <c r="F224" s="84">
        <v>156.87502603999999</v>
      </c>
    </row>
    <row r="225" spans="1:6" ht="12.75" customHeight="1" x14ac:dyDescent="0.2">
      <c r="A225" s="83" t="s">
        <v>162</v>
      </c>
      <c r="B225" s="83">
        <v>1</v>
      </c>
      <c r="C225" s="84">
        <v>766.29092562000005</v>
      </c>
      <c r="D225" s="84">
        <v>758.90321080000001</v>
      </c>
      <c r="E225" s="84">
        <v>152.09056373999999</v>
      </c>
      <c r="F225" s="84">
        <v>152.09056373999999</v>
      </c>
    </row>
    <row r="226" spans="1:6" ht="12.75" customHeight="1" x14ac:dyDescent="0.2">
      <c r="A226" s="83" t="s">
        <v>162</v>
      </c>
      <c r="B226" s="83">
        <v>2</v>
      </c>
      <c r="C226" s="84">
        <v>783.11636520000002</v>
      </c>
      <c r="D226" s="84">
        <v>777.43711269000005</v>
      </c>
      <c r="E226" s="84">
        <v>155.80491301000001</v>
      </c>
      <c r="F226" s="84">
        <v>155.80491301000001</v>
      </c>
    </row>
    <row r="227" spans="1:6" ht="12.75" customHeight="1" x14ac:dyDescent="0.2">
      <c r="A227" s="83" t="s">
        <v>162</v>
      </c>
      <c r="B227" s="83">
        <v>3</v>
      </c>
      <c r="C227" s="84">
        <v>850.29041834999998</v>
      </c>
      <c r="D227" s="84">
        <v>846.27619722999998</v>
      </c>
      <c r="E227" s="84">
        <v>169.60084248000001</v>
      </c>
      <c r="F227" s="84">
        <v>169.60084248000001</v>
      </c>
    </row>
    <row r="228" spans="1:6" ht="12.75" customHeight="1" x14ac:dyDescent="0.2">
      <c r="A228" s="83" t="s">
        <v>162</v>
      </c>
      <c r="B228" s="83">
        <v>4</v>
      </c>
      <c r="C228" s="84">
        <v>861.13929641000004</v>
      </c>
      <c r="D228" s="84">
        <v>853.91692388000001</v>
      </c>
      <c r="E228" s="84">
        <v>171.13210814000001</v>
      </c>
      <c r="F228" s="84">
        <v>171.13210814000001</v>
      </c>
    </row>
    <row r="229" spans="1:6" ht="12.75" customHeight="1" x14ac:dyDescent="0.2">
      <c r="A229" s="83" t="s">
        <v>162</v>
      </c>
      <c r="B229" s="83">
        <v>5</v>
      </c>
      <c r="C229" s="84">
        <v>855.38523626999995</v>
      </c>
      <c r="D229" s="84">
        <v>849.47780168999998</v>
      </c>
      <c r="E229" s="84">
        <v>170.24247084999999</v>
      </c>
      <c r="F229" s="84">
        <v>170.24247084999999</v>
      </c>
    </row>
    <row r="230" spans="1:6" ht="12.75" customHeight="1" x14ac:dyDescent="0.2">
      <c r="A230" s="83" t="s">
        <v>162</v>
      </c>
      <c r="B230" s="83">
        <v>6</v>
      </c>
      <c r="C230" s="84">
        <v>873.56276257000002</v>
      </c>
      <c r="D230" s="84">
        <v>866.24840437</v>
      </c>
      <c r="E230" s="84">
        <v>173.60344018000001</v>
      </c>
      <c r="F230" s="84">
        <v>173.60344018000001</v>
      </c>
    </row>
    <row r="231" spans="1:6" ht="12.75" customHeight="1" x14ac:dyDescent="0.2">
      <c r="A231" s="83" t="s">
        <v>162</v>
      </c>
      <c r="B231" s="83">
        <v>7</v>
      </c>
      <c r="C231" s="84">
        <v>906.32353254999998</v>
      </c>
      <c r="D231" s="84">
        <v>898.44932954000001</v>
      </c>
      <c r="E231" s="84">
        <v>180.05677545</v>
      </c>
      <c r="F231" s="84">
        <v>180.05677545</v>
      </c>
    </row>
    <row r="232" spans="1:6" ht="12.75" customHeight="1" x14ac:dyDescent="0.2">
      <c r="A232" s="83" t="s">
        <v>162</v>
      </c>
      <c r="B232" s="83">
        <v>8</v>
      </c>
      <c r="C232" s="84">
        <v>930.14511803000005</v>
      </c>
      <c r="D232" s="84">
        <v>923.10779818000003</v>
      </c>
      <c r="E232" s="84">
        <v>184.99853923000001</v>
      </c>
      <c r="F232" s="84">
        <v>184.99853923000001</v>
      </c>
    </row>
    <row r="233" spans="1:6" ht="12.75" customHeight="1" x14ac:dyDescent="0.2">
      <c r="A233" s="83" t="s">
        <v>162</v>
      </c>
      <c r="B233" s="83">
        <v>9</v>
      </c>
      <c r="C233" s="84">
        <v>918.24251890000005</v>
      </c>
      <c r="D233" s="84">
        <v>910.10031936999997</v>
      </c>
      <c r="E233" s="84">
        <v>182.39173145999999</v>
      </c>
      <c r="F233" s="84">
        <v>182.39173145999999</v>
      </c>
    </row>
    <row r="234" spans="1:6" ht="12.75" customHeight="1" x14ac:dyDescent="0.2">
      <c r="A234" s="83" t="s">
        <v>162</v>
      </c>
      <c r="B234" s="83">
        <v>10</v>
      </c>
      <c r="C234" s="84">
        <v>916.86654536000003</v>
      </c>
      <c r="D234" s="84">
        <v>906.29014854000002</v>
      </c>
      <c r="E234" s="84">
        <v>181.62814129</v>
      </c>
      <c r="F234" s="84">
        <v>181.62814129</v>
      </c>
    </row>
    <row r="235" spans="1:6" ht="12.75" customHeight="1" x14ac:dyDescent="0.2">
      <c r="A235" s="83" t="s">
        <v>162</v>
      </c>
      <c r="B235" s="83">
        <v>11</v>
      </c>
      <c r="C235" s="84">
        <v>868.15345754999998</v>
      </c>
      <c r="D235" s="84">
        <v>866.26756073000001</v>
      </c>
      <c r="E235" s="84">
        <v>173.60727926999999</v>
      </c>
      <c r="F235" s="84">
        <v>173.60727926999999</v>
      </c>
    </row>
    <row r="236" spans="1:6" ht="12.75" customHeight="1" x14ac:dyDescent="0.2">
      <c r="A236" s="83" t="s">
        <v>162</v>
      </c>
      <c r="B236" s="83">
        <v>12</v>
      </c>
      <c r="C236" s="84">
        <v>831.29915716000005</v>
      </c>
      <c r="D236" s="84">
        <v>830.94708790000004</v>
      </c>
      <c r="E236" s="84">
        <v>166.5287605</v>
      </c>
      <c r="F236" s="84">
        <v>166.5287605</v>
      </c>
    </row>
    <row r="237" spans="1:6" ht="12.75" customHeight="1" x14ac:dyDescent="0.2">
      <c r="A237" s="83" t="s">
        <v>162</v>
      </c>
      <c r="B237" s="83">
        <v>13</v>
      </c>
      <c r="C237" s="84">
        <v>833.82521703999998</v>
      </c>
      <c r="D237" s="84">
        <v>826.98088469000004</v>
      </c>
      <c r="E237" s="84">
        <v>165.73390014</v>
      </c>
      <c r="F237" s="84">
        <v>165.73390014</v>
      </c>
    </row>
    <row r="238" spans="1:6" ht="12.75" customHeight="1" x14ac:dyDescent="0.2">
      <c r="A238" s="83" t="s">
        <v>162</v>
      </c>
      <c r="B238" s="83">
        <v>14</v>
      </c>
      <c r="C238" s="84">
        <v>844.46353295999995</v>
      </c>
      <c r="D238" s="84">
        <v>837.90491765000002</v>
      </c>
      <c r="E238" s="84">
        <v>167.92316789</v>
      </c>
      <c r="F238" s="84">
        <v>167.92316789</v>
      </c>
    </row>
    <row r="239" spans="1:6" ht="12.75" customHeight="1" x14ac:dyDescent="0.2">
      <c r="A239" s="83" t="s">
        <v>162</v>
      </c>
      <c r="B239" s="83">
        <v>15</v>
      </c>
      <c r="C239" s="84">
        <v>849.12149213999999</v>
      </c>
      <c r="D239" s="84">
        <v>838.38792265999996</v>
      </c>
      <c r="E239" s="84">
        <v>168.01996614999999</v>
      </c>
      <c r="F239" s="84">
        <v>168.01996614999999</v>
      </c>
    </row>
    <row r="240" spans="1:6" ht="12.75" customHeight="1" x14ac:dyDescent="0.2">
      <c r="A240" s="83" t="s">
        <v>162</v>
      </c>
      <c r="B240" s="83">
        <v>16</v>
      </c>
      <c r="C240" s="84">
        <v>847.11986052999998</v>
      </c>
      <c r="D240" s="84">
        <v>837.90557215000001</v>
      </c>
      <c r="E240" s="84">
        <v>167.92329906000001</v>
      </c>
      <c r="F240" s="84">
        <v>167.92329906000001</v>
      </c>
    </row>
    <row r="241" spans="1:6" ht="12.75" customHeight="1" x14ac:dyDescent="0.2">
      <c r="A241" s="83" t="s">
        <v>162</v>
      </c>
      <c r="B241" s="83">
        <v>17</v>
      </c>
      <c r="C241" s="84">
        <v>837.46479732</v>
      </c>
      <c r="D241" s="84">
        <v>831.36280278000004</v>
      </c>
      <c r="E241" s="84">
        <v>166.61207325000001</v>
      </c>
      <c r="F241" s="84">
        <v>166.61207325000001</v>
      </c>
    </row>
    <row r="242" spans="1:6" ht="12.75" customHeight="1" x14ac:dyDescent="0.2">
      <c r="A242" s="83" t="s">
        <v>162</v>
      </c>
      <c r="B242" s="83">
        <v>18</v>
      </c>
      <c r="C242" s="84">
        <v>836.02765806000002</v>
      </c>
      <c r="D242" s="84">
        <v>829.93891228999996</v>
      </c>
      <c r="E242" s="84">
        <v>166.32671366</v>
      </c>
      <c r="F242" s="84">
        <v>166.32671366</v>
      </c>
    </row>
    <row r="243" spans="1:6" ht="12.75" customHeight="1" x14ac:dyDescent="0.2">
      <c r="A243" s="83" t="s">
        <v>162</v>
      </c>
      <c r="B243" s="83">
        <v>19</v>
      </c>
      <c r="C243" s="84">
        <v>823.98393646</v>
      </c>
      <c r="D243" s="84">
        <v>817.46901687000002</v>
      </c>
      <c r="E243" s="84">
        <v>163.82764211</v>
      </c>
      <c r="F243" s="84">
        <v>163.82764211</v>
      </c>
    </row>
    <row r="244" spans="1:6" ht="12.75" customHeight="1" x14ac:dyDescent="0.2">
      <c r="A244" s="83" t="s">
        <v>162</v>
      </c>
      <c r="B244" s="83">
        <v>20</v>
      </c>
      <c r="C244" s="84">
        <v>815.82951235999997</v>
      </c>
      <c r="D244" s="84">
        <v>809.44356593999998</v>
      </c>
      <c r="E244" s="84">
        <v>162.21927448</v>
      </c>
      <c r="F244" s="84">
        <v>162.21927448</v>
      </c>
    </row>
    <row r="245" spans="1:6" ht="12.75" customHeight="1" x14ac:dyDescent="0.2">
      <c r="A245" s="83" t="s">
        <v>162</v>
      </c>
      <c r="B245" s="83">
        <v>21</v>
      </c>
      <c r="C245" s="84">
        <v>812.09316200000001</v>
      </c>
      <c r="D245" s="84">
        <v>806.08581141000002</v>
      </c>
      <c r="E245" s="84">
        <v>161.54635232999999</v>
      </c>
      <c r="F245" s="84">
        <v>161.54635232999999</v>
      </c>
    </row>
    <row r="246" spans="1:6" ht="12.75" customHeight="1" x14ac:dyDescent="0.2">
      <c r="A246" s="83" t="s">
        <v>162</v>
      </c>
      <c r="B246" s="83">
        <v>22</v>
      </c>
      <c r="C246" s="84">
        <v>825.88576265999995</v>
      </c>
      <c r="D246" s="84">
        <v>822.49800685000002</v>
      </c>
      <c r="E246" s="84">
        <v>164.83549385000001</v>
      </c>
      <c r="F246" s="84">
        <v>164.83549385000001</v>
      </c>
    </row>
    <row r="247" spans="1:6" ht="12.75" customHeight="1" x14ac:dyDescent="0.2">
      <c r="A247" s="83" t="s">
        <v>162</v>
      </c>
      <c r="B247" s="83">
        <v>23</v>
      </c>
      <c r="C247" s="84">
        <v>861.60982692000005</v>
      </c>
      <c r="D247" s="84">
        <v>854.03392577</v>
      </c>
      <c r="E247" s="84">
        <v>171.1555563</v>
      </c>
      <c r="F247" s="84">
        <v>171.1555563</v>
      </c>
    </row>
    <row r="248" spans="1:6" ht="12.75" customHeight="1" x14ac:dyDescent="0.2">
      <c r="A248" s="83" t="s">
        <v>162</v>
      </c>
      <c r="B248" s="83">
        <v>24</v>
      </c>
      <c r="C248" s="84">
        <v>889.88400827999999</v>
      </c>
      <c r="D248" s="84">
        <v>882.31917199999998</v>
      </c>
      <c r="E248" s="84">
        <v>176.8241567</v>
      </c>
      <c r="F248" s="84">
        <v>176.8241567</v>
      </c>
    </row>
    <row r="249" spans="1:6" ht="12.75" customHeight="1" x14ac:dyDescent="0.2">
      <c r="A249" s="83" t="s">
        <v>163</v>
      </c>
      <c r="B249" s="83">
        <v>1</v>
      </c>
      <c r="C249" s="84">
        <v>803.49246841000001</v>
      </c>
      <c r="D249" s="84">
        <v>797.32127360000004</v>
      </c>
      <c r="E249" s="84">
        <v>159.78986549999999</v>
      </c>
      <c r="F249" s="84">
        <v>159.78986549999999</v>
      </c>
    </row>
    <row r="250" spans="1:6" ht="12.75" customHeight="1" x14ac:dyDescent="0.2">
      <c r="A250" s="83" t="s">
        <v>163</v>
      </c>
      <c r="B250" s="83">
        <v>2</v>
      </c>
      <c r="C250" s="84">
        <v>899.75718399000004</v>
      </c>
      <c r="D250" s="84">
        <v>891.55502832000002</v>
      </c>
      <c r="E250" s="84">
        <v>178.67509971000001</v>
      </c>
      <c r="F250" s="84">
        <v>178.67509971000001</v>
      </c>
    </row>
    <row r="251" spans="1:6" ht="12.75" customHeight="1" x14ac:dyDescent="0.2">
      <c r="A251" s="83" t="s">
        <v>163</v>
      </c>
      <c r="B251" s="83">
        <v>3</v>
      </c>
      <c r="C251" s="84">
        <v>935.81011744</v>
      </c>
      <c r="D251" s="84">
        <v>927.36473642999999</v>
      </c>
      <c r="E251" s="84">
        <v>185.85166533</v>
      </c>
      <c r="F251" s="84">
        <v>185.85166533</v>
      </c>
    </row>
    <row r="252" spans="1:6" ht="12.75" customHeight="1" x14ac:dyDescent="0.2">
      <c r="A252" s="83" t="s">
        <v>163</v>
      </c>
      <c r="B252" s="83">
        <v>4</v>
      </c>
      <c r="C252" s="84">
        <v>937.82418557000005</v>
      </c>
      <c r="D252" s="84">
        <v>930.54346201999999</v>
      </c>
      <c r="E252" s="84">
        <v>186.48870858000001</v>
      </c>
      <c r="F252" s="84">
        <v>186.48870858000001</v>
      </c>
    </row>
    <row r="253" spans="1:6" ht="12.75" customHeight="1" x14ac:dyDescent="0.2">
      <c r="A253" s="83" t="s">
        <v>163</v>
      </c>
      <c r="B253" s="83">
        <v>5</v>
      </c>
      <c r="C253" s="84">
        <v>941.93336085999999</v>
      </c>
      <c r="D253" s="84">
        <v>933.19125864</v>
      </c>
      <c r="E253" s="84">
        <v>187.01934921</v>
      </c>
      <c r="F253" s="84">
        <v>187.01934921</v>
      </c>
    </row>
    <row r="254" spans="1:6" ht="12.75" customHeight="1" x14ac:dyDescent="0.2">
      <c r="A254" s="83" t="s">
        <v>163</v>
      </c>
      <c r="B254" s="83">
        <v>6</v>
      </c>
      <c r="C254" s="84">
        <v>937.93753115000004</v>
      </c>
      <c r="D254" s="84">
        <v>937.22245284999997</v>
      </c>
      <c r="E254" s="84">
        <v>187.82723432</v>
      </c>
      <c r="F254" s="84">
        <v>187.82723432</v>
      </c>
    </row>
    <row r="255" spans="1:6" ht="12.75" customHeight="1" x14ac:dyDescent="0.2">
      <c r="A255" s="83" t="s">
        <v>163</v>
      </c>
      <c r="B255" s="83">
        <v>7</v>
      </c>
      <c r="C255" s="84">
        <v>919.20740712999998</v>
      </c>
      <c r="D255" s="84">
        <v>911.60379843999999</v>
      </c>
      <c r="E255" s="84">
        <v>182.69304127000001</v>
      </c>
      <c r="F255" s="84">
        <v>182.69304127000001</v>
      </c>
    </row>
    <row r="256" spans="1:6" ht="12.75" customHeight="1" x14ac:dyDescent="0.2">
      <c r="A256" s="83" t="s">
        <v>163</v>
      </c>
      <c r="B256" s="83">
        <v>8</v>
      </c>
      <c r="C256" s="84">
        <v>873.74192675999996</v>
      </c>
      <c r="D256" s="84">
        <v>866.64352120000001</v>
      </c>
      <c r="E256" s="84">
        <v>173.68262490000001</v>
      </c>
      <c r="F256" s="84">
        <v>173.68262490000001</v>
      </c>
    </row>
    <row r="257" spans="1:6" ht="12.75" customHeight="1" x14ac:dyDescent="0.2">
      <c r="A257" s="83" t="s">
        <v>163</v>
      </c>
      <c r="B257" s="83">
        <v>9</v>
      </c>
      <c r="C257" s="84">
        <v>862.92730892999998</v>
      </c>
      <c r="D257" s="84">
        <v>850.72078853000005</v>
      </c>
      <c r="E257" s="84">
        <v>170.49157582999999</v>
      </c>
      <c r="F257" s="84">
        <v>170.49157582999999</v>
      </c>
    </row>
    <row r="258" spans="1:6" ht="12.75" customHeight="1" x14ac:dyDescent="0.2">
      <c r="A258" s="83" t="s">
        <v>163</v>
      </c>
      <c r="B258" s="83">
        <v>10</v>
      </c>
      <c r="C258" s="84">
        <v>863.75333038999997</v>
      </c>
      <c r="D258" s="84">
        <v>854.27577747999999</v>
      </c>
      <c r="E258" s="84">
        <v>171.20402541000001</v>
      </c>
      <c r="F258" s="84">
        <v>171.20402541000001</v>
      </c>
    </row>
    <row r="259" spans="1:6" ht="12.75" customHeight="1" x14ac:dyDescent="0.2">
      <c r="A259" s="83" t="s">
        <v>163</v>
      </c>
      <c r="B259" s="83">
        <v>11</v>
      </c>
      <c r="C259" s="84">
        <v>827.01018812999996</v>
      </c>
      <c r="D259" s="84">
        <v>819.22788720000005</v>
      </c>
      <c r="E259" s="84">
        <v>164.18013446</v>
      </c>
      <c r="F259" s="84">
        <v>164.18013446</v>
      </c>
    </row>
    <row r="260" spans="1:6" ht="12.75" customHeight="1" x14ac:dyDescent="0.2">
      <c r="A260" s="83" t="s">
        <v>163</v>
      </c>
      <c r="B260" s="83">
        <v>12</v>
      </c>
      <c r="C260" s="84">
        <v>783.91834411000002</v>
      </c>
      <c r="D260" s="84">
        <v>781.05692262000002</v>
      </c>
      <c r="E260" s="84">
        <v>156.53035324999999</v>
      </c>
      <c r="F260" s="84">
        <v>156.53035324999999</v>
      </c>
    </row>
    <row r="261" spans="1:6" ht="12.75" customHeight="1" x14ac:dyDescent="0.2">
      <c r="A261" s="83" t="s">
        <v>163</v>
      </c>
      <c r="B261" s="83">
        <v>13</v>
      </c>
      <c r="C261" s="84">
        <v>781.99372416999995</v>
      </c>
      <c r="D261" s="84">
        <v>775.27049641999997</v>
      </c>
      <c r="E261" s="84">
        <v>155.37070495</v>
      </c>
      <c r="F261" s="84">
        <v>155.37070495</v>
      </c>
    </row>
    <row r="262" spans="1:6" ht="12.75" customHeight="1" x14ac:dyDescent="0.2">
      <c r="A262" s="83" t="s">
        <v>163</v>
      </c>
      <c r="B262" s="83">
        <v>14</v>
      </c>
      <c r="C262" s="84">
        <v>790.39038389999996</v>
      </c>
      <c r="D262" s="84">
        <v>781.51902292</v>
      </c>
      <c r="E262" s="84">
        <v>156.62296203</v>
      </c>
      <c r="F262" s="84">
        <v>156.62296203</v>
      </c>
    </row>
    <row r="263" spans="1:6" ht="12.75" customHeight="1" x14ac:dyDescent="0.2">
      <c r="A263" s="83" t="s">
        <v>163</v>
      </c>
      <c r="B263" s="83">
        <v>15</v>
      </c>
      <c r="C263" s="84">
        <v>783.66833669000005</v>
      </c>
      <c r="D263" s="84">
        <v>781.86727054999994</v>
      </c>
      <c r="E263" s="84">
        <v>156.69275377</v>
      </c>
      <c r="F263" s="84">
        <v>156.69275377</v>
      </c>
    </row>
    <row r="264" spans="1:6" ht="12.75" customHeight="1" x14ac:dyDescent="0.2">
      <c r="A264" s="83" t="s">
        <v>163</v>
      </c>
      <c r="B264" s="83">
        <v>16</v>
      </c>
      <c r="C264" s="84">
        <v>789.02321165000001</v>
      </c>
      <c r="D264" s="84">
        <v>781.84986257000003</v>
      </c>
      <c r="E264" s="84">
        <v>156.68926506</v>
      </c>
      <c r="F264" s="84">
        <v>156.68926506</v>
      </c>
    </row>
    <row r="265" spans="1:6" ht="12.75" customHeight="1" x14ac:dyDescent="0.2">
      <c r="A265" s="83" t="s">
        <v>163</v>
      </c>
      <c r="B265" s="83">
        <v>17</v>
      </c>
      <c r="C265" s="84">
        <v>781.52236287000005</v>
      </c>
      <c r="D265" s="84">
        <v>774.75703266000005</v>
      </c>
      <c r="E265" s="84">
        <v>155.26780251</v>
      </c>
      <c r="F265" s="84">
        <v>155.26780251</v>
      </c>
    </row>
    <row r="266" spans="1:6" ht="12.75" customHeight="1" x14ac:dyDescent="0.2">
      <c r="A266" s="83" t="s">
        <v>163</v>
      </c>
      <c r="B266" s="83">
        <v>18</v>
      </c>
      <c r="C266" s="84">
        <v>768.78755133000004</v>
      </c>
      <c r="D266" s="84">
        <v>764.10932589000004</v>
      </c>
      <c r="E266" s="84">
        <v>153.13391283000001</v>
      </c>
      <c r="F266" s="84">
        <v>153.13391283000001</v>
      </c>
    </row>
    <row r="267" spans="1:6" ht="12.75" customHeight="1" x14ac:dyDescent="0.2">
      <c r="A267" s="83" t="s">
        <v>163</v>
      </c>
      <c r="B267" s="83">
        <v>19</v>
      </c>
      <c r="C267" s="84">
        <v>777.86930495000001</v>
      </c>
      <c r="D267" s="84">
        <v>776.47538482000004</v>
      </c>
      <c r="E267" s="84">
        <v>155.61217468000001</v>
      </c>
      <c r="F267" s="84">
        <v>155.61217468000001</v>
      </c>
    </row>
    <row r="268" spans="1:6" ht="12.75" customHeight="1" x14ac:dyDescent="0.2">
      <c r="A268" s="83" t="s">
        <v>163</v>
      </c>
      <c r="B268" s="83">
        <v>20</v>
      </c>
      <c r="C268" s="84">
        <v>785.63791517000004</v>
      </c>
      <c r="D268" s="84">
        <v>783.90460366000002</v>
      </c>
      <c r="E268" s="84">
        <v>157.10105239999999</v>
      </c>
      <c r="F268" s="84">
        <v>157.10105239999999</v>
      </c>
    </row>
    <row r="269" spans="1:6" ht="12.75" customHeight="1" x14ac:dyDescent="0.2">
      <c r="A269" s="83" t="s">
        <v>163</v>
      </c>
      <c r="B269" s="83">
        <v>21</v>
      </c>
      <c r="C269" s="84">
        <v>782.48638251</v>
      </c>
      <c r="D269" s="84">
        <v>776.27255972</v>
      </c>
      <c r="E269" s="84">
        <v>155.57152683000001</v>
      </c>
      <c r="F269" s="84">
        <v>155.57152683000001</v>
      </c>
    </row>
    <row r="270" spans="1:6" ht="12.75" customHeight="1" x14ac:dyDescent="0.2">
      <c r="A270" s="83" t="s">
        <v>163</v>
      </c>
      <c r="B270" s="83">
        <v>22</v>
      </c>
      <c r="C270" s="84">
        <v>770.74449397000001</v>
      </c>
      <c r="D270" s="84">
        <v>765.84701774999996</v>
      </c>
      <c r="E270" s="84">
        <v>153.48216084000001</v>
      </c>
      <c r="F270" s="84">
        <v>153.48216084000001</v>
      </c>
    </row>
    <row r="271" spans="1:6" ht="12.75" customHeight="1" x14ac:dyDescent="0.2">
      <c r="A271" s="83" t="s">
        <v>163</v>
      </c>
      <c r="B271" s="83">
        <v>23</v>
      </c>
      <c r="C271" s="84">
        <v>773.14480079999998</v>
      </c>
      <c r="D271" s="84">
        <v>766.62666549999994</v>
      </c>
      <c r="E271" s="84">
        <v>153.63840879</v>
      </c>
      <c r="F271" s="84">
        <v>153.63840879</v>
      </c>
    </row>
    <row r="272" spans="1:6" ht="12.75" customHeight="1" x14ac:dyDescent="0.2">
      <c r="A272" s="83" t="s">
        <v>163</v>
      </c>
      <c r="B272" s="83">
        <v>24</v>
      </c>
      <c r="C272" s="84">
        <v>857.18617572999995</v>
      </c>
      <c r="D272" s="84">
        <v>850.17146176999995</v>
      </c>
      <c r="E272" s="84">
        <v>170.38148613999999</v>
      </c>
      <c r="F272" s="84">
        <v>170.38148613999999</v>
      </c>
    </row>
    <row r="273" spans="1:6" ht="12.75" customHeight="1" x14ac:dyDescent="0.2">
      <c r="A273" s="83" t="s">
        <v>164</v>
      </c>
      <c r="B273" s="83">
        <v>1</v>
      </c>
      <c r="C273" s="84">
        <v>852.44025495999995</v>
      </c>
      <c r="D273" s="84">
        <v>845.35059114000001</v>
      </c>
      <c r="E273" s="84">
        <v>169.41534325999999</v>
      </c>
      <c r="F273" s="84">
        <v>169.41534325999999</v>
      </c>
    </row>
    <row r="274" spans="1:6" ht="12.75" customHeight="1" x14ac:dyDescent="0.2">
      <c r="A274" s="83" t="s">
        <v>164</v>
      </c>
      <c r="B274" s="83">
        <v>2</v>
      </c>
      <c r="C274" s="84">
        <v>910.39243550000003</v>
      </c>
      <c r="D274" s="84">
        <v>900.33044992999999</v>
      </c>
      <c r="E274" s="84">
        <v>180.43376774999999</v>
      </c>
      <c r="F274" s="84">
        <v>180.43376774999999</v>
      </c>
    </row>
    <row r="275" spans="1:6" ht="12.75" customHeight="1" x14ac:dyDescent="0.2">
      <c r="A275" s="83" t="s">
        <v>164</v>
      </c>
      <c r="B275" s="83">
        <v>3</v>
      </c>
      <c r="C275" s="84">
        <v>974.51398569000003</v>
      </c>
      <c r="D275" s="84">
        <v>962.85811815</v>
      </c>
      <c r="E275" s="84">
        <v>192.96483649999999</v>
      </c>
      <c r="F275" s="84">
        <v>192.96483649999999</v>
      </c>
    </row>
    <row r="276" spans="1:6" ht="12.75" customHeight="1" x14ac:dyDescent="0.2">
      <c r="A276" s="83" t="s">
        <v>164</v>
      </c>
      <c r="B276" s="83">
        <v>4</v>
      </c>
      <c r="C276" s="84">
        <v>990.07201361</v>
      </c>
      <c r="D276" s="84">
        <v>981.44921675000001</v>
      </c>
      <c r="E276" s="84">
        <v>196.69064846000001</v>
      </c>
      <c r="F276" s="84">
        <v>196.69064846000001</v>
      </c>
    </row>
    <row r="277" spans="1:6" ht="12.75" customHeight="1" x14ac:dyDescent="0.2">
      <c r="A277" s="83" t="s">
        <v>164</v>
      </c>
      <c r="B277" s="83">
        <v>5</v>
      </c>
      <c r="C277" s="84">
        <v>992.32391061999999</v>
      </c>
      <c r="D277" s="84">
        <v>984.98289915999999</v>
      </c>
      <c r="E277" s="84">
        <v>197.39882804000001</v>
      </c>
      <c r="F277" s="84">
        <v>197.39882804000001</v>
      </c>
    </row>
    <row r="278" spans="1:6" ht="12.75" customHeight="1" x14ac:dyDescent="0.2">
      <c r="A278" s="83" t="s">
        <v>164</v>
      </c>
      <c r="B278" s="83">
        <v>6</v>
      </c>
      <c r="C278" s="84">
        <v>974.25899548999996</v>
      </c>
      <c r="D278" s="84">
        <v>968.26077869000005</v>
      </c>
      <c r="E278" s="84">
        <v>194.04757495000001</v>
      </c>
      <c r="F278" s="84">
        <v>194.04757495000001</v>
      </c>
    </row>
    <row r="279" spans="1:6" ht="12.75" customHeight="1" x14ac:dyDescent="0.2">
      <c r="A279" s="83" t="s">
        <v>164</v>
      </c>
      <c r="B279" s="83">
        <v>7</v>
      </c>
      <c r="C279" s="84">
        <v>936.46749709000005</v>
      </c>
      <c r="D279" s="84">
        <v>927.62183485000003</v>
      </c>
      <c r="E279" s="84">
        <v>185.90319001</v>
      </c>
      <c r="F279" s="84">
        <v>185.90319001</v>
      </c>
    </row>
    <row r="280" spans="1:6" ht="12.75" customHeight="1" x14ac:dyDescent="0.2">
      <c r="A280" s="83" t="s">
        <v>164</v>
      </c>
      <c r="B280" s="83">
        <v>8</v>
      </c>
      <c r="C280" s="84">
        <v>890.82889698999998</v>
      </c>
      <c r="D280" s="84">
        <v>888.74681897000005</v>
      </c>
      <c r="E280" s="84">
        <v>178.11231101999999</v>
      </c>
      <c r="F280" s="84">
        <v>178.11231101999999</v>
      </c>
    </row>
    <row r="281" spans="1:6" ht="12.75" customHeight="1" x14ac:dyDescent="0.2">
      <c r="A281" s="83" t="s">
        <v>164</v>
      </c>
      <c r="B281" s="83">
        <v>9</v>
      </c>
      <c r="C281" s="84">
        <v>877.66626411000004</v>
      </c>
      <c r="D281" s="84">
        <v>867.92978922999998</v>
      </c>
      <c r="E281" s="84">
        <v>173.94040379</v>
      </c>
      <c r="F281" s="84">
        <v>173.94040379</v>
      </c>
    </row>
    <row r="282" spans="1:6" ht="12.75" customHeight="1" x14ac:dyDescent="0.2">
      <c r="A282" s="83" t="s">
        <v>164</v>
      </c>
      <c r="B282" s="83">
        <v>10</v>
      </c>
      <c r="C282" s="84">
        <v>865.45573098</v>
      </c>
      <c r="D282" s="84">
        <v>856.25744612999995</v>
      </c>
      <c r="E282" s="84">
        <v>171.60116841000001</v>
      </c>
      <c r="F282" s="84">
        <v>171.60116841000001</v>
      </c>
    </row>
    <row r="283" spans="1:6" ht="12.75" customHeight="1" x14ac:dyDescent="0.2">
      <c r="A283" s="83" t="s">
        <v>164</v>
      </c>
      <c r="B283" s="83">
        <v>11</v>
      </c>
      <c r="C283" s="84">
        <v>843.16658722</v>
      </c>
      <c r="D283" s="84">
        <v>831.84531975000004</v>
      </c>
      <c r="E283" s="84">
        <v>166.70877368999999</v>
      </c>
      <c r="F283" s="84">
        <v>166.70877368999999</v>
      </c>
    </row>
    <row r="284" spans="1:6" ht="12.75" customHeight="1" x14ac:dyDescent="0.2">
      <c r="A284" s="83" t="s">
        <v>164</v>
      </c>
      <c r="B284" s="83">
        <v>12</v>
      </c>
      <c r="C284" s="84">
        <v>816.01026920000004</v>
      </c>
      <c r="D284" s="84">
        <v>804.73839365000003</v>
      </c>
      <c r="E284" s="84">
        <v>161.27631851999999</v>
      </c>
      <c r="F284" s="84">
        <v>161.27631851999999</v>
      </c>
    </row>
    <row r="285" spans="1:6" ht="12.75" customHeight="1" x14ac:dyDescent="0.2">
      <c r="A285" s="83" t="s">
        <v>164</v>
      </c>
      <c r="B285" s="83">
        <v>13</v>
      </c>
      <c r="C285" s="84">
        <v>793.49791486000004</v>
      </c>
      <c r="D285" s="84">
        <v>789.06953133000002</v>
      </c>
      <c r="E285" s="84">
        <v>158.13614719</v>
      </c>
      <c r="F285" s="84">
        <v>158.13614719</v>
      </c>
    </row>
    <row r="286" spans="1:6" ht="12.75" customHeight="1" x14ac:dyDescent="0.2">
      <c r="A286" s="83" t="s">
        <v>164</v>
      </c>
      <c r="B286" s="83">
        <v>14</v>
      </c>
      <c r="C286" s="84">
        <v>800.22443077000003</v>
      </c>
      <c r="D286" s="84">
        <v>794.21895105999999</v>
      </c>
      <c r="E286" s="84">
        <v>159.16813406</v>
      </c>
      <c r="F286" s="84">
        <v>159.16813406</v>
      </c>
    </row>
    <row r="287" spans="1:6" ht="12.75" customHeight="1" x14ac:dyDescent="0.2">
      <c r="A287" s="83" t="s">
        <v>164</v>
      </c>
      <c r="B287" s="83">
        <v>15</v>
      </c>
      <c r="C287" s="84">
        <v>806.00002497000003</v>
      </c>
      <c r="D287" s="84">
        <v>798.93467070999998</v>
      </c>
      <c r="E287" s="84">
        <v>160.11320380000001</v>
      </c>
      <c r="F287" s="84">
        <v>160.11320380000001</v>
      </c>
    </row>
    <row r="288" spans="1:6" ht="12.75" customHeight="1" x14ac:dyDescent="0.2">
      <c r="A288" s="83" t="s">
        <v>164</v>
      </c>
      <c r="B288" s="83">
        <v>16</v>
      </c>
      <c r="C288" s="84">
        <v>806.85597299999995</v>
      </c>
      <c r="D288" s="84">
        <v>799.84495951999997</v>
      </c>
      <c r="E288" s="84">
        <v>160.29563331</v>
      </c>
      <c r="F288" s="84">
        <v>160.29563331</v>
      </c>
    </row>
    <row r="289" spans="1:6" ht="12.75" customHeight="1" x14ac:dyDescent="0.2">
      <c r="A289" s="83" t="s">
        <v>164</v>
      </c>
      <c r="B289" s="83">
        <v>17</v>
      </c>
      <c r="C289" s="84">
        <v>804.18845467999995</v>
      </c>
      <c r="D289" s="84">
        <v>798.05150841</v>
      </c>
      <c r="E289" s="84">
        <v>159.93621067999999</v>
      </c>
      <c r="F289" s="84">
        <v>159.93621067999999</v>
      </c>
    </row>
    <row r="290" spans="1:6" ht="12.75" customHeight="1" x14ac:dyDescent="0.2">
      <c r="A290" s="83" t="s">
        <v>164</v>
      </c>
      <c r="B290" s="83">
        <v>18</v>
      </c>
      <c r="C290" s="84">
        <v>799.83079525000005</v>
      </c>
      <c r="D290" s="84">
        <v>793.01770899999997</v>
      </c>
      <c r="E290" s="84">
        <v>158.92739509</v>
      </c>
      <c r="F290" s="84">
        <v>158.92739509</v>
      </c>
    </row>
    <row r="291" spans="1:6" ht="12.75" customHeight="1" x14ac:dyDescent="0.2">
      <c r="A291" s="83" t="s">
        <v>164</v>
      </c>
      <c r="B291" s="83">
        <v>19</v>
      </c>
      <c r="C291" s="84">
        <v>818.12663293000003</v>
      </c>
      <c r="D291" s="84">
        <v>812.25717214999997</v>
      </c>
      <c r="E291" s="84">
        <v>162.78314474999999</v>
      </c>
      <c r="F291" s="84">
        <v>162.78314474999999</v>
      </c>
    </row>
    <row r="292" spans="1:6" ht="12.75" customHeight="1" x14ac:dyDescent="0.2">
      <c r="A292" s="83" t="s">
        <v>164</v>
      </c>
      <c r="B292" s="83">
        <v>20</v>
      </c>
      <c r="C292" s="84">
        <v>813.69142761000001</v>
      </c>
      <c r="D292" s="84">
        <v>807.81458685999996</v>
      </c>
      <c r="E292" s="84">
        <v>161.89281342000001</v>
      </c>
      <c r="F292" s="84">
        <v>161.89281342000001</v>
      </c>
    </row>
    <row r="293" spans="1:6" ht="12.75" customHeight="1" x14ac:dyDescent="0.2">
      <c r="A293" s="83" t="s">
        <v>164</v>
      </c>
      <c r="B293" s="83">
        <v>21</v>
      </c>
      <c r="C293" s="84">
        <v>801.54872800999999</v>
      </c>
      <c r="D293" s="84">
        <v>796.64595125000005</v>
      </c>
      <c r="E293" s="84">
        <v>159.65452524</v>
      </c>
      <c r="F293" s="84">
        <v>159.65452524</v>
      </c>
    </row>
    <row r="294" spans="1:6" ht="12.75" customHeight="1" x14ac:dyDescent="0.2">
      <c r="A294" s="83" t="s">
        <v>164</v>
      </c>
      <c r="B294" s="83">
        <v>22</v>
      </c>
      <c r="C294" s="84">
        <v>796.88086415999999</v>
      </c>
      <c r="D294" s="84">
        <v>790.43024502000003</v>
      </c>
      <c r="E294" s="84">
        <v>158.40884561999999</v>
      </c>
      <c r="F294" s="84">
        <v>158.40884561999999</v>
      </c>
    </row>
    <row r="295" spans="1:6" ht="12.75" customHeight="1" x14ac:dyDescent="0.2">
      <c r="A295" s="83" t="s">
        <v>164</v>
      </c>
      <c r="B295" s="83">
        <v>23</v>
      </c>
      <c r="C295" s="84">
        <v>798.71981057999994</v>
      </c>
      <c r="D295" s="84">
        <v>791.56136946000004</v>
      </c>
      <c r="E295" s="84">
        <v>158.63553243999999</v>
      </c>
      <c r="F295" s="84">
        <v>158.63553243999999</v>
      </c>
    </row>
    <row r="296" spans="1:6" ht="12.75" customHeight="1" x14ac:dyDescent="0.2">
      <c r="A296" s="83" t="s">
        <v>164</v>
      </c>
      <c r="B296" s="83">
        <v>24</v>
      </c>
      <c r="C296" s="84">
        <v>817.59849770000005</v>
      </c>
      <c r="D296" s="84">
        <v>810.45974812999998</v>
      </c>
      <c r="E296" s="84">
        <v>162.42292591</v>
      </c>
      <c r="F296" s="84">
        <v>162.42292591</v>
      </c>
    </row>
    <row r="297" spans="1:6" ht="12.75" customHeight="1" x14ac:dyDescent="0.2">
      <c r="A297" s="83" t="s">
        <v>165</v>
      </c>
      <c r="B297" s="83">
        <v>1</v>
      </c>
      <c r="C297" s="84">
        <v>815.66385713</v>
      </c>
      <c r="D297" s="84">
        <v>808.64603377000003</v>
      </c>
      <c r="E297" s="84">
        <v>162.05944235000001</v>
      </c>
      <c r="F297" s="84">
        <v>162.05944235000001</v>
      </c>
    </row>
    <row r="298" spans="1:6" ht="12.75" customHeight="1" x14ac:dyDescent="0.2">
      <c r="A298" s="83" t="s">
        <v>165</v>
      </c>
      <c r="B298" s="83">
        <v>2</v>
      </c>
      <c r="C298" s="84">
        <v>898.56316163999998</v>
      </c>
      <c r="D298" s="84">
        <v>889.10697842000002</v>
      </c>
      <c r="E298" s="84">
        <v>178.18448999</v>
      </c>
      <c r="F298" s="84">
        <v>178.18448999</v>
      </c>
    </row>
    <row r="299" spans="1:6" ht="12.75" customHeight="1" x14ac:dyDescent="0.2">
      <c r="A299" s="83" t="s">
        <v>165</v>
      </c>
      <c r="B299" s="83">
        <v>3</v>
      </c>
      <c r="C299" s="84">
        <v>938.77009264000003</v>
      </c>
      <c r="D299" s="84">
        <v>931.88788306000004</v>
      </c>
      <c r="E299" s="84">
        <v>186.75814181999999</v>
      </c>
      <c r="F299" s="84">
        <v>186.75814181999999</v>
      </c>
    </row>
    <row r="300" spans="1:6" ht="12.75" customHeight="1" x14ac:dyDescent="0.2">
      <c r="A300" s="83" t="s">
        <v>165</v>
      </c>
      <c r="B300" s="83">
        <v>4</v>
      </c>
      <c r="C300" s="84">
        <v>955.48278217999996</v>
      </c>
      <c r="D300" s="84">
        <v>946.69827750000002</v>
      </c>
      <c r="E300" s="84">
        <v>189.72626898999999</v>
      </c>
      <c r="F300" s="84">
        <v>189.72626898999999</v>
      </c>
    </row>
    <row r="301" spans="1:6" ht="12.75" customHeight="1" x14ac:dyDescent="0.2">
      <c r="A301" s="83" t="s">
        <v>165</v>
      </c>
      <c r="B301" s="83">
        <v>5</v>
      </c>
      <c r="C301" s="84">
        <v>957.39533122</v>
      </c>
      <c r="D301" s="84">
        <v>949.63004080999997</v>
      </c>
      <c r="E301" s="84">
        <v>190.31381893</v>
      </c>
      <c r="F301" s="84">
        <v>190.31381893</v>
      </c>
    </row>
    <row r="302" spans="1:6" ht="12.75" customHeight="1" x14ac:dyDescent="0.2">
      <c r="A302" s="83" t="s">
        <v>165</v>
      </c>
      <c r="B302" s="83">
        <v>6</v>
      </c>
      <c r="C302" s="84">
        <v>945.90927511999996</v>
      </c>
      <c r="D302" s="84">
        <v>943.90515676999996</v>
      </c>
      <c r="E302" s="84">
        <v>189.16650419000001</v>
      </c>
      <c r="F302" s="84">
        <v>189.16650419000001</v>
      </c>
    </row>
    <row r="303" spans="1:6" ht="12.75" customHeight="1" x14ac:dyDescent="0.2">
      <c r="A303" s="83" t="s">
        <v>165</v>
      </c>
      <c r="B303" s="83">
        <v>7</v>
      </c>
      <c r="C303" s="84">
        <v>926.49713086999998</v>
      </c>
      <c r="D303" s="84">
        <v>918.04339281</v>
      </c>
      <c r="E303" s="84">
        <v>183.98358995000001</v>
      </c>
      <c r="F303" s="84">
        <v>183.98358995000001</v>
      </c>
    </row>
    <row r="304" spans="1:6" ht="12.75" customHeight="1" x14ac:dyDescent="0.2">
      <c r="A304" s="83" t="s">
        <v>165</v>
      </c>
      <c r="B304" s="83">
        <v>8</v>
      </c>
      <c r="C304" s="84">
        <v>889.08165415999997</v>
      </c>
      <c r="D304" s="84">
        <v>882.69551108999997</v>
      </c>
      <c r="E304" s="84">
        <v>176.89957820999999</v>
      </c>
      <c r="F304" s="84">
        <v>176.89957820999999</v>
      </c>
    </row>
    <row r="305" spans="1:6" ht="12.75" customHeight="1" x14ac:dyDescent="0.2">
      <c r="A305" s="83" t="s">
        <v>165</v>
      </c>
      <c r="B305" s="83">
        <v>9</v>
      </c>
      <c r="C305" s="84">
        <v>890.09170786000004</v>
      </c>
      <c r="D305" s="84">
        <v>882.53086552000002</v>
      </c>
      <c r="E305" s="84">
        <v>176.86658184999999</v>
      </c>
      <c r="F305" s="84">
        <v>176.86658184999999</v>
      </c>
    </row>
    <row r="306" spans="1:6" ht="12.75" customHeight="1" x14ac:dyDescent="0.2">
      <c r="A306" s="83" t="s">
        <v>165</v>
      </c>
      <c r="B306" s="83">
        <v>10</v>
      </c>
      <c r="C306" s="84">
        <v>880.49584560999995</v>
      </c>
      <c r="D306" s="84">
        <v>873.83960395999998</v>
      </c>
      <c r="E306" s="84">
        <v>175.1247802</v>
      </c>
      <c r="F306" s="84">
        <v>175.1247802</v>
      </c>
    </row>
    <row r="307" spans="1:6" ht="12.75" customHeight="1" x14ac:dyDescent="0.2">
      <c r="A307" s="83" t="s">
        <v>165</v>
      </c>
      <c r="B307" s="83">
        <v>11</v>
      </c>
      <c r="C307" s="84">
        <v>840.87226149000003</v>
      </c>
      <c r="D307" s="84">
        <v>834.96052220000001</v>
      </c>
      <c r="E307" s="84">
        <v>167.33308636999999</v>
      </c>
      <c r="F307" s="84">
        <v>167.33308636999999</v>
      </c>
    </row>
    <row r="308" spans="1:6" ht="12.75" customHeight="1" x14ac:dyDescent="0.2">
      <c r="A308" s="83" t="s">
        <v>165</v>
      </c>
      <c r="B308" s="83">
        <v>12</v>
      </c>
      <c r="C308" s="84">
        <v>813.51513850000003</v>
      </c>
      <c r="D308" s="84">
        <v>804.98169026999994</v>
      </c>
      <c r="E308" s="84">
        <v>161.32507720000001</v>
      </c>
      <c r="F308" s="84">
        <v>161.32507720000001</v>
      </c>
    </row>
    <row r="309" spans="1:6" ht="12.75" customHeight="1" x14ac:dyDescent="0.2">
      <c r="A309" s="83" t="s">
        <v>165</v>
      </c>
      <c r="B309" s="83">
        <v>13</v>
      </c>
      <c r="C309" s="84">
        <v>813.66592506999996</v>
      </c>
      <c r="D309" s="84">
        <v>806.12623895000002</v>
      </c>
      <c r="E309" s="84">
        <v>161.55445434999999</v>
      </c>
      <c r="F309" s="84">
        <v>161.55445434999999</v>
      </c>
    </row>
    <row r="310" spans="1:6" ht="12.75" customHeight="1" x14ac:dyDescent="0.2">
      <c r="A310" s="83" t="s">
        <v>165</v>
      </c>
      <c r="B310" s="83">
        <v>14</v>
      </c>
      <c r="C310" s="84">
        <v>812.37220893000006</v>
      </c>
      <c r="D310" s="84">
        <v>805.37733037999999</v>
      </c>
      <c r="E310" s="84">
        <v>161.40436679999999</v>
      </c>
      <c r="F310" s="84">
        <v>161.40436679999999</v>
      </c>
    </row>
    <row r="311" spans="1:6" ht="12.75" customHeight="1" x14ac:dyDescent="0.2">
      <c r="A311" s="83" t="s">
        <v>165</v>
      </c>
      <c r="B311" s="83">
        <v>15</v>
      </c>
      <c r="C311" s="84">
        <v>809.73772572999997</v>
      </c>
      <c r="D311" s="84">
        <v>802.78486733</v>
      </c>
      <c r="E311" s="84">
        <v>160.88481547000001</v>
      </c>
      <c r="F311" s="84">
        <v>160.88481547000001</v>
      </c>
    </row>
    <row r="312" spans="1:6" ht="12.75" customHeight="1" x14ac:dyDescent="0.2">
      <c r="A312" s="83" t="s">
        <v>165</v>
      </c>
      <c r="B312" s="83">
        <v>16</v>
      </c>
      <c r="C312" s="84">
        <v>808.7333198</v>
      </c>
      <c r="D312" s="84">
        <v>801.59074282999995</v>
      </c>
      <c r="E312" s="84">
        <v>160.64550292000001</v>
      </c>
      <c r="F312" s="84">
        <v>160.64550292000001</v>
      </c>
    </row>
    <row r="313" spans="1:6" ht="12.75" customHeight="1" x14ac:dyDescent="0.2">
      <c r="A313" s="83" t="s">
        <v>165</v>
      </c>
      <c r="B313" s="83">
        <v>17</v>
      </c>
      <c r="C313" s="84">
        <v>808.52348615999995</v>
      </c>
      <c r="D313" s="84">
        <v>801.52451044999998</v>
      </c>
      <c r="E313" s="84">
        <v>160.63222938999999</v>
      </c>
      <c r="F313" s="84">
        <v>160.63222938999999</v>
      </c>
    </row>
    <row r="314" spans="1:6" ht="12.75" customHeight="1" x14ac:dyDescent="0.2">
      <c r="A314" s="83" t="s">
        <v>165</v>
      </c>
      <c r="B314" s="83">
        <v>18</v>
      </c>
      <c r="C314" s="84">
        <v>804.65207960999999</v>
      </c>
      <c r="D314" s="84">
        <v>798.47373531999995</v>
      </c>
      <c r="E314" s="84">
        <v>160.02082849000001</v>
      </c>
      <c r="F314" s="84">
        <v>160.02082849000001</v>
      </c>
    </row>
    <row r="315" spans="1:6" ht="12.75" customHeight="1" x14ac:dyDescent="0.2">
      <c r="A315" s="83" t="s">
        <v>165</v>
      </c>
      <c r="B315" s="83">
        <v>19</v>
      </c>
      <c r="C315" s="84">
        <v>828.11646307000001</v>
      </c>
      <c r="D315" s="84">
        <v>821.06652704999999</v>
      </c>
      <c r="E315" s="84">
        <v>164.5486133</v>
      </c>
      <c r="F315" s="84">
        <v>164.5486133</v>
      </c>
    </row>
    <row r="316" spans="1:6" ht="12.75" customHeight="1" x14ac:dyDescent="0.2">
      <c r="A316" s="83" t="s">
        <v>165</v>
      </c>
      <c r="B316" s="83">
        <v>20</v>
      </c>
      <c r="C316" s="84">
        <v>830.30590533999998</v>
      </c>
      <c r="D316" s="84">
        <v>816.11499244000004</v>
      </c>
      <c r="E316" s="84">
        <v>163.55628426000001</v>
      </c>
      <c r="F316" s="84">
        <v>163.55628426000001</v>
      </c>
    </row>
    <row r="317" spans="1:6" ht="12.75" customHeight="1" x14ac:dyDescent="0.2">
      <c r="A317" s="83" t="s">
        <v>165</v>
      </c>
      <c r="B317" s="83">
        <v>21</v>
      </c>
      <c r="C317" s="84">
        <v>805.58057910000002</v>
      </c>
      <c r="D317" s="84">
        <v>795.52764076999995</v>
      </c>
      <c r="E317" s="84">
        <v>159.43040644999999</v>
      </c>
      <c r="F317" s="84">
        <v>159.43040644999999</v>
      </c>
    </row>
    <row r="318" spans="1:6" ht="12.75" customHeight="1" x14ac:dyDescent="0.2">
      <c r="A318" s="83" t="s">
        <v>165</v>
      </c>
      <c r="B318" s="83">
        <v>22</v>
      </c>
      <c r="C318" s="84">
        <v>802.35670078999999</v>
      </c>
      <c r="D318" s="84">
        <v>796.05943187000003</v>
      </c>
      <c r="E318" s="84">
        <v>159.53698184000001</v>
      </c>
      <c r="F318" s="84">
        <v>159.53698184000001</v>
      </c>
    </row>
    <row r="319" spans="1:6" ht="12.75" customHeight="1" x14ac:dyDescent="0.2">
      <c r="A319" s="83" t="s">
        <v>165</v>
      </c>
      <c r="B319" s="83">
        <v>23</v>
      </c>
      <c r="C319" s="84">
        <v>887.74293607000004</v>
      </c>
      <c r="D319" s="84">
        <v>879.84103813000002</v>
      </c>
      <c r="E319" s="84">
        <v>176.3275179</v>
      </c>
      <c r="F319" s="84">
        <v>176.3275179</v>
      </c>
    </row>
    <row r="320" spans="1:6" ht="12.75" customHeight="1" x14ac:dyDescent="0.2">
      <c r="A320" s="83" t="s">
        <v>165</v>
      </c>
      <c r="B320" s="83">
        <v>24</v>
      </c>
      <c r="C320" s="84">
        <v>854.58080441000004</v>
      </c>
      <c r="D320" s="84">
        <v>847.83596293000005</v>
      </c>
      <c r="E320" s="84">
        <v>169.91343259999999</v>
      </c>
      <c r="F320" s="84">
        <v>169.91343259999999</v>
      </c>
    </row>
    <row r="321" spans="1:6" ht="12.75" customHeight="1" x14ac:dyDescent="0.2">
      <c r="A321" s="83" t="s">
        <v>166</v>
      </c>
      <c r="B321" s="83">
        <v>1</v>
      </c>
      <c r="C321" s="84">
        <v>824.39793565000002</v>
      </c>
      <c r="D321" s="84">
        <v>818.49487133000002</v>
      </c>
      <c r="E321" s="84">
        <v>164.03323194000001</v>
      </c>
      <c r="F321" s="84">
        <v>164.03323194000001</v>
      </c>
    </row>
    <row r="322" spans="1:6" ht="12.75" customHeight="1" x14ac:dyDescent="0.2">
      <c r="A322" s="83" t="s">
        <v>166</v>
      </c>
      <c r="B322" s="83">
        <v>2</v>
      </c>
      <c r="C322" s="84">
        <v>907.06799680999995</v>
      </c>
      <c r="D322" s="84">
        <v>899.22636827999997</v>
      </c>
      <c r="E322" s="84">
        <v>180.21250053</v>
      </c>
      <c r="F322" s="84">
        <v>180.21250053</v>
      </c>
    </row>
    <row r="323" spans="1:6" ht="12.75" customHeight="1" x14ac:dyDescent="0.2">
      <c r="A323" s="83" t="s">
        <v>166</v>
      </c>
      <c r="B323" s="83">
        <v>3</v>
      </c>
      <c r="C323" s="84">
        <v>962.79177206999998</v>
      </c>
      <c r="D323" s="84">
        <v>954.16574304000005</v>
      </c>
      <c r="E323" s="84">
        <v>191.22281167</v>
      </c>
      <c r="F323" s="84">
        <v>191.22281167</v>
      </c>
    </row>
    <row r="324" spans="1:6" ht="12.75" customHeight="1" x14ac:dyDescent="0.2">
      <c r="A324" s="83" t="s">
        <v>166</v>
      </c>
      <c r="B324" s="83">
        <v>4</v>
      </c>
      <c r="C324" s="84">
        <v>976.33130199000004</v>
      </c>
      <c r="D324" s="84">
        <v>967.75470115999997</v>
      </c>
      <c r="E324" s="84">
        <v>193.94615277</v>
      </c>
      <c r="F324" s="84">
        <v>193.94615277</v>
      </c>
    </row>
    <row r="325" spans="1:6" ht="12.75" customHeight="1" x14ac:dyDescent="0.2">
      <c r="A325" s="83" t="s">
        <v>166</v>
      </c>
      <c r="B325" s="83">
        <v>5</v>
      </c>
      <c r="C325" s="84">
        <v>969.10220057000004</v>
      </c>
      <c r="D325" s="84">
        <v>961.45213689000002</v>
      </c>
      <c r="E325" s="84">
        <v>192.68306607</v>
      </c>
      <c r="F325" s="84">
        <v>192.68306607</v>
      </c>
    </row>
    <row r="326" spans="1:6" ht="12.75" customHeight="1" x14ac:dyDescent="0.2">
      <c r="A326" s="83" t="s">
        <v>166</v>
      </c>
      <c r="B326" s="83">
        <v>6</v>
      </c>
      <c r="C326" s="84">
        <v>947.87271026999997</v>
      </c>
      <c r="D326" s="84">
        <v>946.50886383</v>
      </c>
      <c r="E326" s="84">
        <v>189.68830890999999</v>
      </c>
      <c r="F326" s="84">
        <v>189.68830890999999</v>
      </c>
    </row>
    <row r="327" spans="1:6" ht="12.75" customHeight="1" x14ac:dyDescent="0.2">
      <c r="A327" s="83" t="s">
        <v>166</v>
      </c>
      <c r="B327" s="83">
        <v>7</v>
      </c>
      <c r="C327" s="84">
        <v>918.57166637</v>
      </c>
      <c r="D327" s="84">
        <v>908.88230395000005</v>
      </c>
      <c r="E327" s="84">
        <v>182.14763095999999</v>
      </c>
      <c r="F327" s="84">
        <v>182.14763095999999</v>
      </c>
    </row>
    <row r="328" spans="1:6" ht="12.75" customHeight="1" x14ac:dyDescent="0.2">
      <c r="A328" s="83" t="s">
        <v>166</v>
      </c>
      <c r="B328" s="83">
        <v>8</v>
      </c>
      <c r="C328" s="84">
        <v>877.05487616999994</v>
      </c>
      <c r="D328" s="84">
        <v>869.17167269000004</v>
      </c>
      <c r="E328" s="84">
        <v>174.18928765000001</v>
      </c>
      <c r="F328" s="84">
        <v>174.18928765000001</v>
      </c>
    </row>
    <row r="329" spans="1:6" ht="12.75" customHeight="1" x14ac:dyDescent="0.2">
      <c r="A329" s="83" t="s">
        <v>166</v>
      </c>
      <c r="B329" s="83">
        <v>9</v>
      </c>
      <c r="C329" s="84">
        <v>849.43126445999997</v>
      </c>
      <c r="D329" s="84">
        <v>842.65996855000003</v>
      </c>
      <c r="E329" s="84">
        <v>168.87611995</v>
      </c>
      <c r="F329" s="84">
        <v>168.87611995</v>
      </c>
    </row>
    <row r="330" spans="1:6" ht="12.75" customHeight="1" x14ac:dyDescent="0.2">
      <c r="A330" s="83" t="s">
        <v>166</v>
      </c>
      <c r="B330" s="83">
        <v>10</v>
      </c>
      <c r="C330" s="84">
        <v>847.99117790000003</v>
      </c>
      <c r="D330" s="84">
        <v>837.74322605999998</v>
      </c>
      <c r="E330" s="84">
        <v>167.89076353999999</v>
      </c>
      <c r="F330" s="84">
        <v>167.89076353999999</v>
      </c>
    </row>
    <row r="331" spans="1:6" ht="12.75" customHeight="1" x14ac:dyDescent="0.2">
      <c r="A331" s="83" t="s">
        <v>166</v>
      </c>
      <c r="B331" s="83">
        <v>11</v>
      </c>
      <c r="C331" s="84">
        <v>815.50432372</v>
      </c>
      <c r="D331" s="84">
        <v>808.73749521000002</v>
      </c>
      <c r="E331" s="84">
        <v>162.07777199</v>
      </c>
      <c r="F331" s="84">
        <v>162.07777199</v>
      </c>
    </row>
    <row r="332" spans="1:6" ht="12.75" customHeight="1" x14ac:dyDescent="0.2">
      <c r="A332" s="83" t="s">
        <v>166</v>
      </c>
      <c r="B332" s="83">
        <v>12</v>
      </c>
      <c r="C332" s="84">
        <v>796.64161552999997</v>
      </c>
      <c r="D332" s="84">
        <v>786.49992232</v>
      </c>
      <c r="E332" s="84">
        <v>157.62117601</v>
      </c>
      <c r="F332" s="84">
        <v>157.62117601</v>
      </c>
    </row>
    <row r="333" spans="1:6" ht="12.75" customHeight="1" x14ac:dyDescent="0.2">
      <c r="A333" s="83" t="s">
        <v>166</v>
      </c>
      <c r="B333" s="83">
        <v>13</v>
      </c>
      <c r="C333" s="84">
        <v>785.73195555999996</v>
      </c>
      <c r="D333" s="84">
        <v>776.63396901999999</v>
      </c>
      <c r="E333" s="84">
        <v>155.64395628</v>
      </c>
      <c r="F333" s="84">
        <v>155.64395628</v>
      </c>
    </row>
    <row r="334" spans="1:6" ht="12.75" customHeight="1" x14ac:dyDescent="0.2">
      <c r="A334" s="83" t="s">
        <v>166</v>
      </c>
      <c r="B334" s="83">
        <v>14</v>
      </c>
      <c r="C334" s="84">
        <v>777.10365195999998</v>
      </c>
      <c r="D334" s="84">
        <v>771.5928298</v>
      </c>
      <c r="E334" s="84">
        <v>154.63366973000001</v>
      </c>
      <c r="F334" s="84">
        <v>154.63366973000001</v>
      </c>
    </row>
    <row r="335" spans="1:6" ht="12.75" customHeight="1" x14ac:dyDescent="0.2">
      <c r="A335" s="83" t="s">
        <v>166</v>
      </c>
      <c r="B335" s="83">
        <v>15</v>
      </c>
      <c r="C335" s="84">
        <v>777.26825437000002</v>
      </c>
      <c r="D335" s="84">
        <v>769.94133681000005</v>
      </c>
      <c r="E335" s="84">
        <v>154.30269670000001</v>
      </c>
      <c r="F335" s="84">
        <v>154.30269670000001</v>
      </c>
    </row>
    <row r="336" spans="1:6" ht="12.75" customHeight="1" x14ac:dyDescent="0.2">
      <c r="A336" s="83" t="s">
        <v>166</v>
      </c>
      <c r="B336" s="83">
        <v>16</v>
      </c>
      <c r="C336" s="84">
        <v>777.87876155000004</v>
      </c>
      <c r="D336" s="84">
        <v>769.64210762000005</v>
      </c>
      <c r="E336" s="84">
        <v>154.24272866000001</v>
      </c>
      <c r="F336" s="84">
        <v>154.24272866000001</v>
      </c>
    </row>
    <row r="337" spans="1:6" ht="12.75" customHeight="1" x14ac:dyDescent="0.2">
      <c r="A337" s="83" t="s">
        <v>166</v>
      </c>
      <c r="B337" s="83">
        <v>17</v>
      </c>
      <c r="C337" s="84">
        <v>774.34935131999998</v>
      </c>
      <c r="D337" s="84">
        <v>768.08428892999996</v>
      </c>
      <c r="E337" s="84">
        <v>153.93052874</v>
      </c>
      <c r="F337" s="84">
        <v>153.93052874</v>
      </c>
    </row>
    <row r="338" spans="1:6" ht="12.75" customHeight="1" x14ac:dyDescent="0.2">
      <c r="A338" s="83" t="s">
        <v>166</v>
      </c>
      <c r="B338" s="83">
        <v>18</v>
      </c>
      <c r="C338" s="84">
        <v>790.52741088000005</v>
      </c>
      <c r="D338" s="84">
        <v>783.78486425999995</v>
      </c>
      <c r="E338" s="84">
        <v>157.07705562000001</v>
      </c>
      <c r="F338" s="84">
        <v>157.07705562000001</v>
      </c>
    </row>
    <row r="339" spans="1:6" ht="12.75" customHeight="1" x14ac:dyDescent="0.2">
      <c r="A339" s="83" t="s">
        <v>166</v>
      </c>
      <c r="B339" s="83">
        <v>19</v>
      </c>
      <c r="C339" s="84">
        <v>814.54349649000005</v>
      </c>
      <c r="D339" s="84">
        <v>806.96377360999998</v>
      </c>
      <c r="E339" s="84">
        <v>161.72230331</v>
      </c>
      <c r="F339" s="84">
        <v>161.72230331</v>
      </c>
    </row>
    <row r="340" spans="1:6" ht="12.75" customHeight="1" x14ac:dyDescent="0.2">
      <c r="A340" s="83" t="s">
        <v>166</v>
      </c>
      <c r="B340" s="83">
        <v>20</v>
      </c>
      <c r="C340" s="84">
        <v>816.68834175999996</v>
      </c>
      <c r="D340" s="84">
        <v>802.45135818000006</v>
      </c>
      <c r="E340" s="84">
        <v>160.81797743999999</v>
      </c>
      <c r="F340" s="84">
        <v>160.81797743999999</v>
      </c>
    </row>
    <row r="341" spans="1:6" ht="12.75" customHeight="1" x14ac:dyDescent="0.2">
      <c r="A341" s="83" t="s">
        <v>166</v>
      </c>
      <c r="B341" s="83">
        <v>21</v>
      </c>
      <c r="C341" s="84">
        <v>797.72393691000002</v>
      </c>
      <c r="D341" s="84">
        <v>788.71236290000002</v>
      </c>
      <c r="E341" s="84">
        <v>158.06456764000001</v>
      </c>
      <c r="F341" s="84">
        <v>158.06456764000001</v>
      </c>
    </row>
    <row r="342" spans="1:6" ht="12.75" customHeight="1" x14ac:dyDescent="0.2">
      <c r="A342" s="83" t="s">
        <v>166</v>
      </c>
      <c r="B342" s="83">
        <v>22</v>
      </c>
      <c r="C342" s="84">
        <v>785.39269904000002</v>
      </c>
      <c r="D342" s="84">
        <v>778.33035296000003</v>
      </c>
      <c r="E342" s="84">
        <v>155.98392584000001</v>
      </c>
      <c r="F342" s="84">
        <v>155.98392584000001</v>
      </c>
    </row>
    <row r="343" spans="1:6" ht="12.75" customHeight="1" x14ac:dyDescent="0.2">
      <c r="A343" s="83" t="s">
        <v>166</v>
      </c>
      <c r="B343" s="83">
        <v>23</v>
      </c>
      <c r="C343" s="84">
        <v>760.53415825000002</v>
      </c>
      <c r="D343" s="84">
        <v>760.04564152</v>
      </c>
      <c r="E343" s="84">
        <v>152.31951642999999</v>
      </c>
      <c r="F343" s="84">
        <v>152.31951642999999</v>
      </c>
    </row>
    <row r="344" spans="1:6" ht="12.75" customHeight="1" x14ac:dyDescent="0.2">
      <c r="A344" s="83" t="s">
        <v>166</v>
      </c>
      <c r="B344" s="83">
        <v>24</v>
      </c>
      <c r="C344" s="84">
        <v>777.53908269999999</v>
      </c>
      <c r="D344" s="84">
        <v>771.31732664000003</v>
      </c>
      <c r="E344" s="84">
        <v>154.57845659</v>
      </c>
      <c r="F344" s="84">
        <v>154.57845659</v>
      </c>
    </row>
    <row r="345" spans="1:6" ht="12.75" customHeight="1" x14ac:dyDescent="0.2">
      <c r="A345" s="83" t="s">
        <v>167</v>
      </c>
      <c r="B345" s="83">
        <v>1</v>
      </c>
      <c r="C345" s="84">
        <v>828.33809861999998</v>
      </c>
      <c r="D345" s="84">
        <v>820.93128674000002</v>
      </c>
      <c r="E345" s="84">
        <v>164.52151000999999</v>
      </c>
      <c r="F345" s="84">
        <v>164.52151000999999</v>
      </c>
    </row>
    <row r="346" spans="1:6" ht="12.75" customHeight="1" x14ac:dyDescent="0.2">
      <c r="A346" s="83" t="s">
        <v>167</v>
      </c>
      <c r="B346" s="83">
        <v>2</v>
      </c>
      <c r="C346" s="84">
        <v>898.53285603999996</v>
      </c>
      <c r="D346" s="84">
        <v>887.69979659000001</v>
      </c>
      <c r="E346" s="84">
        <v>177.90247896</v>
      </c>
      <c r="F346" s="84">
        <v>177.90247896</v>
      </c>
    </row>
    <row r="347" spans="1:6" ht="12.75" customHeight="1" x14ac:dyDescent="0.2">
      <c r="A347" s="83" t="s">
        <v>167</v>
      </c>
      <c r="B347" s="83">
        <v>3</v>
      </c>
      <c r="C347" s="84">
        <v>953.75246103999996</v>
      </c>
      <c r="D347" s="84">
        <v>943.15940034000005</v>
      </c>
      <c r="E347" s="84">
        <v>189.01704835000001</v>
      </c>
      <c r="F347" s="84">
        <v>189.01704835000001</v>
      </c>
    </row>
    <row r="348" spans="1:6" ht="12.75" customHeight="1" x14ac:dyDescent="0.2">
      <c r="A348" s="83" t="s">
        <v>167</v>
      </c>
      <c r="B348" s="83">
        <v>4</v>
      </c>
      <c r="C348" s="84">
        <v>960.10028952000005</v>
      </c>
      <c r="D348" s="84">
        <v>951.38165196</v>
      </c>
      <c r="E348" s="84">
        <v>190.66485649000001</v>
      </c>
      <c r="F348" s="84">
        <v>190.66485649000001</v>
      </c>
    </row>
    <row r="349" spans="1:6" ht="12.75" customHeight="1" x14ac:dyDescent="0.2">
      <c r="A349" s="83" t="s">
        <v>167</v>
      </c>
      <c r="B349" s="83">
        <v>5</v>
      </c>
      <c r="C349" s="84">
        <v>940.40111493999996</v>
      </c>
      <c r="D349" s="84">
        <v>938.93864468000004</v>
      </c>
      <c r="E349" s="84">
        <v>188.17117354000001</v>
      </c>
      <c r="F349" s="84">
        <v>188.17117354000001</v>
      </c>
    </row>
    <row r="350" spans="1:6" ht="12.75" customHeight="1" x14ac:dyDescent="0.2">
      <c r="A350" s="83" t="s">
        <v>167</v>
      </c>
      <c r="B350" s="83">
        <v>6</v>
      </c>
      <c r="C350" s="84">
        <v>923.40871703000005</v>
      </c>
      <c r="D350" s="84">
        <v>922.86023266999996</v>
      </c>
      <c r="E350" s="84">
        <v>184.94892503</v>
      </c>
      <c r="F350" s="84">
        <v>184.94892503</v>
      </c>
    </row>
    <row r="351" spans="1:6" ht="12.75" customHeight="1" x14ac:dyDescent="0.2">
      <c r="A351" s="83" t="s">
        <v>167</v>
      </c>
      <c r="B351" s="83">
        <v>7</v>
      </c>
      <c r="C351" s="84">
        <v>905.50478608000003</v>
      </c>
      <c r="D351" s="84">
        <v>900.52784598999995</v>
      </c>
      <c r="E351" s="84">
        <v>180.47332757000001</v>
      </c>
      <c r="F351" s="84">
        <v>180.47332757000001</v>
      </c>
    </row>
    <row r="352" spans="1:6" ht="12.75" customHeight="1" x14ac:dyDescent="0.2">
      <c r="A352" s="83" t="s">
        <v>167</v>
      </c>
      <c r="B352" s="83">
        <v>8</v>
      </c>
      <c r="C352" s="84">
        <v>884.99875435000001</v>
      </c>
      <c r="D352" s="84">
        <v>884.04622600000005</v>
      </c>
      <c r="E352" s="84">
        <v>177.17027279000001</v>
      </c>
      <c r="F352" s="84">
        <v>177.17027279000001</v>
      </c>
    </row>
    <row r="353" spans="1:6" ht="12.75" customHeight="1" x14ac:dyDescent="0.2">
      <c r="A353" s="83" t="s">
        <v>167</v>
      </c>
      <c r="B353" s="83">
        <v>9</v>
      </c>
      <c r="C353" s="84">
        <v>878.59229264999999</v>
      </c>
      <c r="D353" s="84">
        <v>865.79110963000005</v>
      </c>
      <c r="E353" s="84">
        <v>173.51179447999999</v>
      </c>
      <c r="F353" s="84">
        <v>173.51179447999999</v>
      </c>
    </row>
    <row r="354" spans="1:6" ht="12.75" customHeight="1" x14ac:dyDescent="0.2">
      <c r="A354" s="83" t="s">
        <v>167</v>
      </c>
      <c r="B354" s="83">
        <v>10</v>
      </c>
      <c r="C354" s="84">
        <v>857.19891098000005</v>
      </c>
      <c r="D354" s="84">
        <v>844.45305438000003</v>
      </c>
      <c r="E354" s="84">
        <v>169.23546937</v>
      </c>
      <c r="F354" s="84">
        <v>169.23546937</v>
      </c>
    </row>
    <row r="355" spans="1:6" ht="12.75" customHeight="1" x14ac:dyDescent="0.2">
      <c r="A355" s="83" t="s">
        <v>167</v>
      </c>
      <c r="B355" s="83">
        <v>11</v>
      </c>
      <c r="C355" s="84">
        <v>824.59077964000005</v>
      </c>
      <c r="D355" s="84">
        <v>817.14969421000001</v>
      </c>
      <c r="E355" s="84">
        <v>163.76364717000001</v>
      </c>
      <c r="F355" s="84">
        <v>163.76364717000001</v>
      </c>
    </row>
    <row r="356" spans="1:6" ht="12.75" customHeight="1" x14ac:dyDescent="0.2">
      <c r="A356" s="83" t="s">
        <v>167</v>
      </c>
      <c r="B356" s="83">
        <v>12</v>
      </c>
      <c r="C356" s="84">
        <v>782.71026662999998</v>
      </c>
      <c r="D356" s="84">
        <v>771.75022189000003</v>
      </c>
      <c r="E356" s="84">
        <v>154.66521243</v>
      </c>
      <c r="F356" s="84">
        <v>154.66521243</v>
      </c>
    </row>
    <row r="357" spans="1:6" ht="12.75" customHeight="1" x14ac:dyDescent="0.2">
      <c r="A357" s="83" t="s">
        <v>167</v>
      </c>
      <c r="B357" s="83">
        <v>13</v>
      </c>
      <c r="C357" s="84">
        <v>778.62145798999995</v>
      </c>
      <c r="D357" s="84">
        <v>768.27483899000003</v>
      </c>
      <c r="E357" s="84">
        <v>153.96871657</v>
      </c>
      <c r="F357" s="84">
        <v>153.96871657</v>
      </c>
    </row>
    <row r="358" spans="1:6" ht="12.75" customHeight="1" x14ac:dyDescent="0.2">
      <c r="A358" s="83" t="s">
        <v>167</v>
      </c>
      <c r="B358" s="83">
        <v>14</v>
      </c>
      <c r="C358" s="84">
        <v>798.39065111000002</v>
      </c>
      <c r="D358" s="84">
        <v>793.05498064999995</v>
      </c>
      <c r="E358" s="84">
        <v>158.93486464</v>
      </c>
      <c r="F358" s="84">
        <v>158.93486464</v>
      </c>
    </row>
    <row r="359" spans="1:6" ht="12.75" customHeight="1" x14ac:dyDescent="0.2">
      <c r="A359" s="83" t="s">
        <v>167</v>
      </c>
      <c r="B359" s="83">
        <v>15</v>
      </c>
      <c r="C359" s="84">
        <v>813.06990127999995</v>
      </c>
      <c r="D359" s="84">
        <v>805.38930880999999</v>
      </c>
      <c r="E359" s="84">
        <v>161.40676737000001</v>
      </c>
      <c r="F359" s="84">
        <v>161.40676737000001</v>
      </c>
    </row>
    <row r="360" spans="1:6" ht="12.75" customHeight="1" x14ac:dyDescent="0.2">
      <c r="A360" s="83" t="s">
        <v>167</v>
      </c>
      <c r="B360" s="83">
        <v>16</v>
      </c>
      <c r="C360" s="84">
        <v>814.54503258</v>
      </c>
      <c r="D360" s="84">
        <v>806.03342728999996</v>
      </c>
      <c r="E360" s="84">
        <v>161.53585411</v>
      </c>
      <c r="F360" s="84">
        <v>161.53585411</v>
      </c>
    </row>
    <row r="361" spans="1:6" ht="12.75" customHeight="1" x14ac:dyDescent="0.2">
      <c r="A361" s="83" t="s">
        <v>167</v>
      </c>
      <c r="B361" s="83">
        <v>17</v>
      </c>
      <c r="C361" s="84">
        <v>807.92746697999996</v>
      </c>
      <c r="D361" s="84">
        <v>800.72322022000003</v>
      </c>
      <c r="E361" s="84">
        <v>160.47164411</v>
      </c>
      <c r="F361" s="84">
        <v>160.47164411</v>
      </c>
    </row>
    <row r="362" spans="1:6" ht="12.75" customHeight="1" x14ac:dyDescent="0.2">
      <c r="A362" s="83" t="s">
        <v>167</v>
      </c>
      <c r="B362" s="83">
        <v>18</v>
      </c>
      <c r="C362" s="84">
        <v>777.65818342</v>
      </c>
      <c r="D362" s="84">
        <v>771.25925889999996</v>
      </c>
      <c r="E362" s="84">
        <v>154.56681932999999</v>
      </c>
      <c r="F362" s="84">
        <v>154.56681932999999</v>
      </c>
    </row>
    <row r="363" spans="1:6" ht="12.75" customHeight="1" x14ac:dyDescent="0.2">
      <c r="A363" s="83" t="s">
        <v>167</v>
      </c>
      <c r="B363" s="83">
        <v>19</v>
      </c>
      <c r="C363" s="84">
        <v>748.77878070999998</v>
      </c>
      <c r="D363" s="84">
        <v>741.76473614999998</v>
      </c>
      <c r="E363" s="84">
        <v>148.65586977999999</v>
      </c>
      <c r="F363" s="84">
        <v>148.65586977999999</v>
      </c>
    </row>
    <row r="364" spans="1:6" ht="12.75" customHeight="1" x14ac:dyDescent="0.2">
      <c r="A364" s="83" t="s">
        <v>167</v>
      </c>
      <c r="B364" s="83">
        <v>20</v>
      </c>
      <c r="C364" s="84">
        <v>762.41533095</v>
      </c>
      <c r="D364" s="84">
        <v>745.42325358000005</v>
      </c>
      <c r="E364" s="84">
        <v>149.38906734</v>
      </c>
      <c r="F364" s="84">
        <v>149.38906734</v>
      </c>
    </row>
    <row r="365" spans="1:6" ht="12.75" customHeight="1" x14ac:dyDescent="0.2">
      <c r="A365" s="83" t="s">
        <v>167</v>
      </c>
      <c r="B365" s="83">
        <v>21</v>
      </c>
      <c r="C365" s="84">
        <v>785.63764019999996</v>
      </c>
      <c r="D365" s="84">
        <v>773.79108283999994</v>
      </c>
      <c r="E365" s="84">
        <v>155.07421807</v>
      </c>
      <c r="F365" s="84">
        <v>155.07421807</v>
      </c>
    </row>
    <row r="366" spans="1:6" ht="12.75" customHeight="1" x14ac:dyDescent="0.2">
      <c r="A366" s="83" t="s">
        <v>167</v>
      </c>
      <c r="B366" s="83">
        <v>22</v>
      </c>
      <c r="C366" s="84">
        <v>799.63528670999995</v>
      </c>
      <c r="D366" s="84">
        <v>790.15770960999998</v>
      </c>
      <c r="E366" s="84">
        <v>158.35422724</v>
      </c>
      <c r="F366" s="84">
        <v>158.35422724</v>
      </c>
    </row>
    <row r="367" spans="1:6" ht="12.75" customHeight="1" x14ac:dyDescent="0.2">
      <c r="A367" s="83" t="s">
        <v>167</v>
      </c>
      <c r="B367" s="83">
        <v>23</v>
      </c>
      <c r="C367" s="84">
        <v>808.43637684999999</v>
      </c>
      <c r="D367" s="84">
        <v>799.40378530999999</v>
      </c>
      <c r="E367" s="84">
        <v>160.20721829999999</v>
      </c>
      <c r="F367" s="84">
        <v>160.20721829999999</v>
      </c>
    </row>
    <row r="368" spans="1:6" ht="12.75" customHeight="1" x14ac:dyDescent="0.2">
      <c r="A368" s="83" t="s">
        <v>167</v>
      </c>
      <c r="B368" s="83">
        <v>24</v>
      </c>
      <c r="C368" s="84">
        <v>805.05780206999998</v>
      </c>
      <c r="D368" s="84">
        <v>794.93246700999998</v>
      </c>
      <c r="E368" s="84">
        <v>159.31112863999999</v>
      </c>
      <c r="F368" s="84">
        <v>159.31112863999999</v>
      </c>
    </row>
    <row r="369" spans="1:6" ht="12.75" customHeight="1" x14ac:dyDescent="0.2">
      <c r="A369" s="83" t="s">
        <v>168</v>
      </c>
      <c r="B369" s="83">
        <v>1</v>
      </c>
      <c r="C369" s="84">
        <v>829.34160294000003</v>
      </c>
      <c r="D369" s="84">
        <v>819.39983617999997</v>
      </c>
      <c r="E369" s="84">
        <v>164.21459447999999</v>
      </c>
      <c r="F369" s="84">
        <v>164.21459447999999</v>
      </c>
    </row>
    <row r="370" spans="1:6" ht="12.75" customHeight="1" x14ac:dyDescent="0.2">
      <c r="A370" s="83" t="s">
        <v>168</v>
      </c>
      <c r="B370" s="83">
        <v>2</v>
      </c>
      <c r="C370" s="84">
        <v>913.82518859000004</v>
      </c>
      <c r="D370" s="84">
        <v>899.71646024999995</v>
      </c>
      <c r="E370" s="84">
        <v>180.31071907</v>
      </c>
      <c r="F370" s="84">
        <v>180.31071907</v>
      </c>
    </row>
    <row r="371" spans="1:6" ht="12.75" customHeight="1" x14ac:dyDescent="0.2">
      <c r="A371" s="83" t="s">
        <v>168</v>
      </c>
      <c r="B371" s="83">
        <v>3</v>
      </c>
      <c r="C371" s="84">
        <v>973.87218227000005</v>
      </c>
      <c r="D371" s="84">
        <v>960.94598345999998</v>
      </c>
      <c r="E371" s="84">
        <v>192.58162867999999</v>
      </c>
      <c r="F371" s="84">
        <v>192.58162867999999</v>
      </c>
    </row>
    <row r="372" spans="1:6" ht="12.75" customHeight="1" x14ac:dyDescent="0.2">
      <c r="A372" s="83" t="s">
        <v>168</v>
      </c>
      <c r="B372" s="83">
        <v>4</v>
      </c>
      <c r="C372" s="84">
        <v>983.06635781</v>
      </c>
      <c r="D372" s="84">
        <v>974.22429562000002</v>
      </c>
      <c r="E372" s="84">
        <v>195.24271372000001</v>
      </c>
      <c r="F372" s="84">
        <v>195.24271372000001</v>
      </c>
    </row>
    <row r="373" spans="1:6" ht="12.75" customHeight="1" x14ac:dyDescent="0.2">
      <c r="A373" s="83" t="s">
        <v>168</v>
      </c>
      <c r="B373" s="83">
        <v>5</v>
      </c>
      <c r="C373" s="84">
        <v>991.31628322999995</v>
      </c>
      <c r="D373" s="84">
        <v>979.47939370999995</v>
      </c>
      <c r="E373" s="84">
        <v>196.29587942000001</v>
      </c>
      <c r="F373" s="84">
        <v>196.29587942000001</v>
      </c>
    </row>
    <row r="374" spans="1:6" ht="12.75" customHeight="1" x14ac:dyDescent="0.2">
      <c r="A374" s="83" t="s">
        <v>168</v>
      </c>
      <c r="B374" s="83">
        <v>6</v>
      </c>
      <c r="C374" s="84">
        <v>980.14010221000001</v>
      </c>
      <c r="D374" s="84">
        <v>967.06702718999998</v>
      </c>
      <c r="E374" s="84">
        <v>193.80833713999999</v>
      </c>
      <c r="F374" s="84">
        <v>193.80833713999999</v>
      </c>
    </row>
    <row r="375" spans="1:6" ht="12.75" customHeight="1" x14ac:dyDescent="0.2">
      <c r="A375" s="83" t="s">
        <v>168</v>
      </c>
      <c r="B375" s="83">
        <v>7</v>
      </c>
      <c r="C375" s="84">
        <v>966.21781957999997</v>
      </c>
      <c r="D375" s="84">
        <v>955.72385585999996</v>
      </c>
      <c r="E375" s="84">
        <v>191.53507053999999</v>
      </c>
      <c r="F375" s="84">
        <v>191.53507053999999</v>
      </c>
    </row>
    <row r="376" spans="1:6" ht="12.75" customHeight="1" x14ac:dyDescent="0.2">
      <c r="A376" s="83" t="s">
        <v>168</v>
      </c>
      <c r="B376" s="83">
        <v>8</v>
      </c>
      <c r="C376" s="84">
        <v>939.09929941999997</v>
      </c>
      <c r="D376" s="84">
        <v>926.29670474</v>
      </c>
      <c r="E376" s="84">
        <v>185.63762283</v>
      </c>
      <c r="F376" s="84">
        <v>185.63762283</v>
      </c>
    </row>
    <row r="377" spans="1:6" ht="12.75" customHeight="1" x14ac:dyDescent="0.2">
      <c r="A377" s="83" t="s">
        <v>168</v>
      </c>
      <c r="B377" s="83">
        <v>9</v>
      </c>
      <c r="C377" s="84">
        <v>917.12433383999996</v>
      </c>
      <c r="D377" s="84">
        <v>905.03566808999994</v>
      </c>
      <c r="E377" s="84">
        <v>181.37673290000001</v>
      </c>
      <c r="F377" s="84">
        <v>181.37673290000001</v>
      </c>
    </row>
    <row r="378" spans="1:6" ht="12.75" customHeight="1" x14ac:dyDescent="0.2">
      <c r="A378" s="83" t="s">
        <v>168</v>
      </c>
      <c r="B378" s="83">
        <v>10</v>
      </c>
      <c r="C378" s="84">
        <v>902.91945628999997</v>
      </c>
      <c r="D378" s="84">
        <v>890.02714638999998</v>
      </c>
      <c r="E378" s="84">
        <v>178.36889937000001</v>
      </c>
      <c r="F378" s="84">
        <v>178.36889937000001</v>
      </c>
    </row>
    <row r="379" spans="1:6" ht="12.75" customHeight="1" x14ac:dyDescent="0.2">
      <c r="A379" s="83" t="s">
        <v>168</v>
      </c>
      <c r="B379" s="83">
        <v>11</v>
      </c>
      <c r="C379" s="84">
        <v>860.49991209999996</v>
      </c>
      <c r="D379" s="84">
        <v>847.23939564</v>
      </c>
      <c r="E379" s="84">
        <v>169.79387552</v>
      </c>
      <c r="F379" s="84">
        <v>169.79387552</v>
      </c>
    </row>
    <row r="380" spans="1:6" ht="12.75" customHeight="1" x14ac:dyDescent="0.2">
      <c r="A380" s="83" t="s">
        <v>168</v>
      </c>
      <c r="B380" s="83">
        <v>12</v>
      </c>
      <c r="C380" s="84">
        <v>802.39193298999999</v>
      </c>
      <c r="D380" s="84">
        <v>791.55499981000003</v>
      </c>
      <c r="E380" s="84">
        <v>158.63425591000001</v>
      </c>
      <c r="F380" s="84">
        <v>158.63425591000001</v>
      </c>
    </row>
    <row r="381" spans="1:6" ht="12.75" customHeight="1" x14ac:dyDescent="0.2">
      <c r="A381" s="83" t="s">
        <v>168</v>
      </c>
      <c r="B381" s="83">
        <v>13</v>
      </c>
      <c r="C381" s="84">
        <v>797.72939206000001</v>
      </c>
      <c r="D381" s="84">
        <v>783.49197614000002</v>
      </c>
      <c r="E381" s="84">
        <v>157.01835839</v>
      </c>
      <c r="F381" s="84">
        <v>157.01835839</v>
      </c>
    </row>
    <row r="382" spans="1:6" ht="12.75" customHeight="1" x14ac:dyDescent="0.2">
      <c r="A382" s="83" t="s">
        <v>168</v>
      </c>
      <c r="B382" s="83">
        <v>14</v>
      </c>
      <c r="C382" s="84">
        <v>801.16367468999999</v>
      </c>
      <c r="D382" s="84">
        <v>788.56140400000004</v>
      </c>
      <c r="E382" s="84">
        <v>158.03431422</v>
      </c>
      <c r="F382" s="84">
        <v>158.03431422</v>
      </c>
    </row>
    <row r="383" spans="1:6" ht="12.75" customHeight="1" x14ac:dyDescent="0.2">
      <c r="A383" s="83" t="s">
        <v>168</v>
      </c>
      <c r="B383" s="83">
        <v>15</v>
      </c>
      <c r="C383" s="84">
        <v>798.43389784999999</v>
      </c>
      <c r="D383" s="84">
        <v>789.54802858999994</v>
      </c>
      <c r="E383" s="84">
        <v>158.23204204999999</v>
      </c>
      <c r="F383" s="84">
        <v>158.23204204999999</v>
      </c>
    </row>
    <row r="384" spans="1:6" ht="12.75" customHeight="1" x14ac:dyDescent="0.2">
      <c r="A384" s="83" t="s">
        <v>168</v>
      </c>
      <c r="B384" s="83">
        <v>16</v>
      </c>
      <c r="C384" s="84">
        <v>796.10715897</v>
      </c>
      <c r="D384" s="84">
        <v>786.82688325000004</v>
      </c>
      <c r="E384" s="84">
        <v>157.68670172</v>
      </c>
      <c r="F384" s="84">
        <v>157.68670172</v>
      </c>
    </row>
    <row r="385" spans="1:6" ht="12.75" customHeight="1" x14ac:dyDescent="0.2">
      <c r="A385" s="83" t="s">
        <v>168</v>
      </c>
      <c r="B385" s="83">
        <v>17</v>
      </c>
      <c r="C385" s="84">
        <v>793.98005003000003</v>
      </c>
      <c r="D385" s="84">
        <v>784.81832624000003</v>
      </c>
      <c r="E385" s="84">
        <v>157.28417006000001</v>
      </c>
      <c r="F385" s="84">
        <v>157.28417006000001</v>
      </c>
    </row>
    <row r="386" spans="1:6" ht="12.75" customHeight="1" x14ac:dyDescent="0.2">
      <c r="A386" s="83" t="s">
        <v>168</v>
      </c>
      <c r="B386" s="83">
        <v>18</v>
      </c>
      <c r="C386" s="84">
        <v>768.98922282000001</v>
      </c>
      <c r="D386" s="84">
        <v>768.25255176999997</v>
      </c>
      <c r="E386" s="84">
        <v>153.96425002000001</v>
      </c>
      <c r="F386" s="84">
        <v>153.96425002000001</v>
      </c>
    </row>
    <row r="387" spans="1:6" ht="12.75" customHeight="1" x14ac:dyDescent="0.2">
      <c r="A387" s="83" t="s">
        <v>168</v>
      </c>
      <c r="B387" s="83">
        <v>19</v>
      </c>
      <c r="C387" s="84">
        <v>748.00465276</v>
      </c>
      <c r="D387" s="84">
        <v>739.10860232000005</v>
      </c>
      <c r="E387" s="84">
        <v>148.12355830000001</v>
      </c>
      <c r="F387" s="84">
        <v>148.12355830000001</v>
      </c>
    </row>
    <row r="388" spans="1:6" ht="12.75" customHeight="1" x14ac:dyDescent="0.2">
      <c r="A388" s="83" t="s">
        <v>168</v>
      </c>
      <c r="B388" s="83">
        <v>20</v>
      </c>
      <c r="C388" s="84">
        <v>747.92992327000002</v>
      </c>
      <c r="D388" s="84">
        <v>739.29799875000003</v>
      </c>
      <c r="E388" s="84">
        <v>148.16151493000001</v>
      </c>
      <c r="F388" s="84">
        <v>148.16151493000001</v>
      </c>
    </row>
    <row r="389" spans="1:6" ht="12.75" customHeight="1" x14ac:dyDescent="0.2">
      <c r="A389" s="83" t="s">
        <v>168</v>
      </c>
      <c r="B389" s="83">
        <v>21</v>
      </c>
      <c r="C389" s="84">
        <v>771.43786669999997</v>
      </c>
      <c r="D389" s="84">
        <v>758.56820561999996</v>
      </c>
      <c r="E389" s="84">
        <v>152.02342589</v>
      </c>
      <c r="F389" s="84">
        <v>152.02342589</v>
      </c>
    </row>
    <row r="390" spans="1:6" ht="12.75" customHeight="1" x14ac:dyDescent="0.2">
      <c r="A390" s="83" t="s">
        <v>168</v>
      </c>
      <c r="B390" s="83">
        <v>22</v>
      </c>
      <c r="C390" s="84">
        <v>784.76483834999999</v>
      </c>
      <c r="D390" s="84">
        <v>771.16055405999998</v>
      </c>
      <c r="E390" s="84">
        <v>154.54703805</v>
      </c>
      <c r="F390" s="84">
        <v>154.54703805</v>
      </c>
    </row>
    <row r="391" spans="1:6" ht="12.75" customHeight="1" x14ac:dyDescent="0.2">
      <c r="A391" s="83" t="s">
        <v>168</v>
      </c>
      <c r="B391" s="83">
        <v>23</v>
      </c>
      <c r="C391" s="84">
        <v>796.07253622999997</v>
      </c>
      <c r="D391" s="84">
        <v>785.29396697000004</v>
      </c>
      <c r="E391" s="84">
        <v>157.37949244999999</v>
      </c>
      <c r="F391" s="84">
        <v>157.37949244999999</v>
      </c>
    </row>
    <row r="392" spans="1:6" ht="12.75" customHeight="1" x14ac:dyDescent="0.2">
      <c r="A392" s="83" t="s">
        <v>168</v>
      </c>
      <c r="B392" s="83">
        <v>24</v>
      </c>
      <c r="C392" s="84">
        <v>801.02021773000001</v>
      </c>
      <c r="D392" s="84">
        <v>790.97301921999997</v>
      </c>
      <c r="E392" s="84">
        <v>158.51762212</v>
      </c>
      <c r="F392" s="84">
        <v>158.51762212</v>
      </c>
    </row>
    <row r="393" spans="1:6" ht="12.75" customHeight="1" x14ac:dyDescent="0.2">
      <c r="A393" s="83" t="s">
        <v>169</v>
      </c>
      <c r="B393" s="83">
        <v>1</v>
      </c>
      <c r="C393" s="84">
        <v>879.19218239999998</v>
      </c>
      <c r="D393" s="84">
        <v>865.07889293000005</v>
      </c>
      <c r="E393" s="84">
        <v>173.36906028000001</v>
      </c>
      <c r="F393" s="84">
        <v>173.36906028000001</v>
      </c>
    </row>
    <row r="394" spans="1:6" ht="12.75" customHeight="1" x14ac:dyDescent="0.2">
      <c r="A394" s="83" t="s">
        <v>169</v>
      </c>
      <c r="B394" s="83">
        <v>2</v>
      </c>
      <c r="C394" s="84">
        <v>960.53987257999995</v>
      </c>
      <c r="D394" s="84">
        <v>948.11435667000001</v>
      </c>
      <c r="E394" s="84">
        <v>190.01006312999999</v>
      </c>
      <c r="F394" s="84">
        <v>190.01006312999999</v>
      </c>
    </row>
    <row r="395" spans="1:6" ht="12.75" customHeight="1" x14ac:dyDescent="0.2">
      <c r="A395" s="83" t="s">
        <v>169</v>
      </c>
      <c r="B395" s="83">
        <v>3</v>
      </c>
      <c r="C395" s="84">
        <v>1019.70851951</v>
      </c>
      <c r="D395" s="84">
        <v>1005.55735359</v>
      </c>
      <c r="E395" s="84">
        <v>201.52212114</v>
      </c>
      <c r="F395" s="84">
        <v>201.52212114</v>
      </c>
    </row>
    <row r="396" spans="1:6" ht="12.75" customHeight="1" x14ac:dyDescent="0.2">
      <c r="A396" s="83" t="s">
        <v>169</v>
      </c>
      <c r="B396" s="83">
        <v>4</v>
      </c>
      <c r="C396" s="84">
        <v>1026.16240862</v>
      </c>
      <c r="D396" s="84">
        <v>1014.58536609</v>
      </c>
      <c r="E396" s="84">
        <v>203.3314105</v>
      </c>
      <c r="F396" s="84">
        <v>203.3314105</v>
      </c>
    </row>
    <row r="397" spans="1:6" ht="12.75" customHeight="1" x14ac:dyDescent="0.2">
      <c r="A397" s="83" t="s">
        <v>169</v>
      </c>
      <c r="B397" s="83">
        <v>5</v>
      </c>
      <c r="C397" s="84">
        <v>1009.99671046</v>
      </c>
      <c r="D397" s="84">
        <v>1008.3748263</v>
      </c>
      <c r="E397" s="84">
        <v>202.08676628000001</v>
      </c>
      <c r="F397" s="84">
        <v>202.08676628000001</v>
      </c>
    </row>
    <row r="398" spans="1:6" ht="12.75" customHeight="1" x14ac:dyDescent="0.2">
      <c r="A398" s="83" t="s">
        <v>169</v>
      </c>
      <c r="B398" s="83">
        <v>6</v>
      </c>
      <c r="C398" s="84">
        <v>996.43540331999998</v>
      </c>
      <c r="D398" s="84">
        <v>990.76234396999996</v>
      </c>
      <c r="E398" s="84">
        <v>198.55707720999999</v>
      </c>
      <c r="F398" s="84">
        <v>198.55707720999999</v>
      </c>
    </row>
    <row r="399" spans="1:6" ht="12.75" customHeight="1" x14ac:dyDescent="0.2">
      <c r="A399" s="83" t="s">
        <v>169</v>
      </c>
      <c r="B399" s="83">
        <v>7</v>
      </c>
      <c r="C399" s="84">
        <v>951.76441532000001</v>
      </c>
      <c r="D399" s="84">
        <v>940.82819035</v>
      </c>
      <c r="E399" s="84">
        <v>188.54985432999999</v>
      </c>
      <c r="F399" s="84">
        <v>188.54985432999999</v>
      </c>
    </row>
    <row r="400" spans="1:6" ht="12.75" customHeight="1" x14ac:dyDescent="0.2">
      <c r="A400" s="83" t="s">
        <v>169</v>
      </c>
      <c r="B400" s="83">
        <v>8</v>
      </c>
      <c r="C400" s="84">
        <v>914.22627289000002</v>
      </c>
      <c r="D400" s="84">
        <v>902.86832356000002</v>
      </c>
      <c r="E400" s="84">
        <v>180.94237888999999</v>
      </c>
      <c r="F400" s="84">
        <v>180.94237888999999</v>
      </c>
    </row>
    <row r="401" spans="1:6" ht="12.75" customHeight="1" x14ac:dyDescent="0.2">
      <c r="A401" s="83" t="s">
        <v>169</v>
      </c>
      <c r="B401" s="83">
        <v>9</v>
      </c>
      <c r="C401" s="84">
        <v>898.70093000999998</v>
      </c>
      <c r="D401" s="84">
        <v>886.29160716000001</v>
      </c>
      <c r="E401" s="84">
        <v>177.62026599999999</v>
      </c>
      <c r="F401" s="84">
        <v>177.62026599999999</v>
      </c>
    </row>
    <row r="402" spans="1:6" ht="12.75" customHeight="1" x14ac:dyDescent="0.2">
      <c r="A402" s="83" t="s">
        <v>169</v>
      </c>
      <c r="B402" s="83">
        <v>10</v>
      </c>
      <c r="C402" s="84">
        <v>900.14811533</v>
      </c>
      <c r="D402" s="84">
        <v>888.98111814000004</v>
      </c>
      <c r="E402" s="84">
        <v>178.15926654</v>
      </c>
      <c r="F402" s="84">
        <v>178.15926654</v>
      </c>
    </row>
    <row r="403" spans="1:6" ht="12.75" customHeight="1" x14ac:dyDescent="0.2">
      <c r="A403" s="83" t="s">
        <v>169</v>
      </c>
      <c r="B403" s="83">
        <v>11</v>
      </c>
      <c r="C403" s="84">
        <v>869.27178485000002</v>
      </c>
      <c r="D403" s="84">
        <v>853.37476558000003</v>
      </c>
      <c r="E403" s="84">
        <v>171.02345507000001</v>
      </c>
      <c r="F403" s="84">
        <v>171.02345507000001</v>
      </c>
    </row>
    <row r="404" spans="1:6" ht="12.75" customHeight="1" x14ac:dyDescent="0.2">
      <c r="A404" s="83" t="s">
        <v>169</v>
      </c>
      <c r="B404" s="83">
        <v>12</v>
      </c>
      <c r="C404" s="84">
        <v>831.11737893999998</v>
      </c>
      <c r="D404" s="84">
        <v>815.20434808000005</v>
      </c>
      <c r="E404" s="84">
        <v>163.3737835</v>
      </c>
      <c r="F404" s="84">
        <v>163.3737835</v>
      </c>
    </row>
    <row r="405" spans="1:6" ht="12.75" customHeight="1" x14ac:dyDescent="0.2">
      <c r="A405" s="83" t="s">
        <v>169</v>
      </c>
      <c r="B405" s="83">
        <v>13</v>
      </c>
      <c r="C405" s="84">
        <v>815.13694340999996</v>
      </c>
      <c r="D405" s="84">
        <v>802.57599917000005</v>
      </c>
      <c r="E405" s="84">
        <v>160.84295653999999</v>
      </c>
      <c r="F405" s="84">
        <v>160.84295653999999</v>
      </c>
    </row>
    <row r="406" spans="1:6" ht="12.75" customHeight="1" x14ac:dyDescent="0.2">
      <c r="A406" s="83" t="s">
        <v>169</v>
      </c>
      <c r="B406" s="83">
        <v>14</v>
      </c>
      <c r="C406" s="84">
        <v>825.41233703</v>
      </c>
      <c r="D406" s="84">
        <v>812.12770952999995</v>
      </c>
      <c r="E406" s="84">
        <v>162.75719935000001</v>
      </c>
      <c r="F406" s="84">
        <v>162.75719935000001</v>
      </c>
    </row>
    <row r="407" spans="1:6" ht="12.75" customHeight="1" x14ac:dyDescent="0.2">
      <c r="A407" s="83" t="s">
        <v>169</v>
      </c>
      <c r="B407" s="83">
        <v>15</v>
      </c>
      <c r="C407" s="84">
        <v>826.09797993999996</v>
      </c>
      <c r="D407" s="84">
        <v>813.76624549999997</v>
      </c>
      <c r="E407" s="84">
        <v>163.08557569000001</v>
      </c>
      <c r="F407" s="84">
        <v>163.08557569000001</v>
      </c>
    </row>
    <row r="408" spans="1:6" ht="12.75" customHeight="1" x14ac:dyDescent="0.2">
      <c r="A408" s="83" t="s">
        <v>169</v>
      </c>
      <c r="B408" s="83">
        <v>16</v>
      </c>
      <c r="C408" s="84">
        <v>826.84798753999996</v>
      </c>
      <c r="D408" s="84">
        <v>816.51344386999995</v>
      </c>
      <c r="E408" s="84">
        <v>163.63613727000001</v>
      </c>
      <c r="F408" s="84">
        <v>163.63613727000001</v>
      </c>
    </row>
    <row r="409" spans="1:6" ht="12.75" customHeight="1" x14ac:dyDescent="0.2">
      <c r="A409" s="83" t="s">
        <v>169</v>
      </c>
      <c r="B409" s="83">
        <v>17</v>
      </c>
      <c r="C409" s="84">
        <v>812.61000614</v>
      </c>
      <c r="D409" s="84">
        <v>805.55823180000004</v>
      </c>
      <c r="E409" s="84">
        <v>161.44062095999999</v>
      </c>
      <c r="F409" s="84">
        <v>161.44062095999999</v>
      </c>
    </row>
    <row r="410" spans="1:6" ht="12.75" customHeight="1" x14ac:dyDescent="0.2">
      <c r="A410" s="83" t="s">
        <v>169</v>
      </c>
      <c r="B410" s="83">
        <v>18</v>
      </c>
      <c r="C410" s="84">
        <v>804.40461049999999</v>
      </c>
      <c r="D410" s="84">
        <v>794.57501224999999</v>
      </c>
      <c r="E410" s="84">
        <v>159.23949171000001</v>
      </c>
      <c r="F410" s="84">
        <v>159.23949171000001</v>
      </c>
    </row>
    <row r="411" spans="1:6" ht="12.75" customHeight="1" x14ac:dyDescent="0.2">
      <c r="A411" s="83" t="s">
        <v>169</v>
      </c>
      <c r="B411" s="83">
        <v>19</v>
      </c>
      <c r="C411" s="84">
        <v>788.71706172999995</v>
      </c>
      <c r="D411" s="84">
        <v>779.16716738000002</v>
      </c>
      <c r="E411" s="84">
        <v>156.15163046999999</v>
      </c>
      <c r="F411" s="84">
        <v>156.15163046999999</v>
      </c>
    </row>
    <row r="412" spans="1:6" ht="12.75" customHeight="1" x14ac:dyDescent="0.2">
      <c r="A412" s="83" t="s">
        <v>169</v>
      </c>
      <c r="B412" s="83">
        <v>20</v>
      </c>
      <c r="C412" s="84">
        <v>765.33395234</v>
      </c>
      <c r="D412" s="84">
        <v>754.03265696000005</v>
      </c>
      <c r="E412" s="84">
        <v>151.11446393</v>
      </c>
      <c r="F412" s="84">
        <v>151.11446393</v>
      </c>
    </row>
    <row r="413" spans="1:6" ht="12.75" customHeight="1" x14ac:dyDescent="0.2">
      <c r="A413" s="83" t="s">
        <v>169</v>
      </c>
      <c r="B413" s="83">
        <v>21</v>
      </c>
      <c r="C413" s="84">
        <v>765.58103216999996</v>
      </c>
      <c r="D413" s="84">
        <v>756.10708919000001</v>
      </c>
      <c r="E413" s="84">
        <v>151.53019753000001</v>
      </c>
      <c r="F413" s="84">
        <v>151.53019753000001</v>
      </c>
    </row>
    <row r="414" spans="1:6" ht="12.75" customHeight="1" x14ac:dyDescent="0.2">
      <c r="A414" s="83" t="s">
        <v>169</v>
      </c>
      <c r="B414" s="83">
        <v>22</v>
      </c>
      <c r="C414" s="84">
        <v>781.60728801000005</v>
      </c>
      <c r="D414" s="84">
        <v>771.92403920000004</v>
      </c>
      <c r="E414" s="84">
        <v>154.70004686999999</v>
      </c>
      <c r="F414" s="84">
        <v>154.70004686999999</v>
      </c>
    </row>
    <row r="415" spans="1:6" ht="12.75" customHeight="1" x14ac:dyDescent="0.2">
      <c r="A415" s="83" t="s">
        <v>169</v>
      </c>
      <c r="B415" s="83">
        <v>23</v>
      </c>
      <c r="C415" s="84">
        <v>795.31764009000005</v>
      </c>
      <c r="D415" s="84">
        <v>783.25229547000004</v>
      </c>
      <c r="E415" s="84">
        <v>156.97032436999999</v>
      </c>
      <c r="F415" s="84">
        <v>156.97032436999999</v>
      </c>
    </row>
    <row r="416" spans="1:6" ht="12.75" customHeight="1" x14ac:dyDescent="0.2">
      <c r="A416" s="83" t="s">
        <v>169</v>
      </c>
      <c r="B416" s="83">
        <v>24</v>
      </c>
      <c r="C416" s="84">
        <v>822.34713159</v>
      </c>
      <c r="D416" s="84">
        <v>809.22265970000001</v>
      </c>
      <c r="E416" s="84">
        <v>162.17500301999999</v>
      </c>
      <c r="F416" s="84">
        <v>162.17500301999999</v>
      </c>
    </row>
    <row r="417" spans="1:6" ht="12.75" customHeight="1" x14ac:dyDescent="0.2">
      <c r="A417" s="83" t="s">
        <v>170</v>
      </c>
      <c r="B417" s="83">
        <v>1</v>
      </c>
      <c r="C417" s="84">
        <v>844.10328988000003</v>
      </c>
      <c r="D417" s="84">
        <v>833.50261675000002</v>
      </c>
      <c r="E417" s="84">
        <v>167.0409099</v>
      </c>
      <c r="F417" s="84">
        <v>167.0409099</v>
      </c>
    </row>
    <row r="418" spans="1:6" ht="12.75" customHeight="1" x14ac:dyDescent="0.2">
      <c r="A418" s="83" t="s">
        <v>170</v>
      </c>
      <c r="B418" s="83">
        <v>2</v>
      </c>
      <c r="C418" s="84">
        <v>918.80111023999996</v>
      </c>
      <c r="D418" s="84">
        <v>907.84157632999995</v>
      </c>
      <c r="E418" s="84">
        <v>181.93906043000001</v>
      </c>
      <c r="F418" s="84">
        <v>181.93906043000001</v>
      </c>
    </row>
    <row r="419" spans="1:6" ht="12.75" customHeight="1" x14ac:dyDescent="0.2">
      <c r="A419" s="83" t="s">
        <v>170</v>
      </c>
      <c r="B419" s="83">
        <v>3</v>
      </c>
      <c r="C419" s="84">
        <v>975.37045195999997</v>
      </c>
      <c r="D419" s="84">
        <v>963.86039049999999</v>
      </c>
      <c r="E419" s="84">
        <v>193.16570027</v>
      </c>
      <c r="F419" s="84">
        <v>193.16570027</v>
      </c>
    </row>
    <row r="420" spans="1:6" ht="12.75" customHeight="1" x14ac:dyDescent="0.2">
      <c r="A420" s="83" t="s">
        <v>170</v>
      </c>
      <c r="B420" s="83">
        <v>4</v>
      </c>
      <c r="C420" s="84">
        <v>980.44558668000002</v>
      </c>
      <c r="D420" s="84">
        <v>968.69361536999997</v>
      </c>
      <c r="E420" s="84">
        <v>194.13431904000001</v>
      </c>
      <c r="F420" s="84">
        <v>194.13431904000001</v>
      </c>
    </row>
    <row r="421" spans="1:6" ht="12.75" customHeight="1" x14ac:dyDescent="0.2">
      <c r="A421" s="83" t="s">
        <v>170</v>
      </c>
      <c r="B421" s="83">
        <v>5</v>
      </c>
      <c r="C421" s="84">
        <v>980.33935831999997</v>
      </c>
      <c r="D421" s="84">
        <v>971.09354230999998</v>
      </c>
      <c r="E421" s="84">
        <v>194.61528451999999</v>
      </c>
      <c r="F421" s="84">
        <v>194.61528451999999</v>
      </c>
    </row>
    <row r="422" spans="1:6" ht="12.75" customHeight="1" x14ac:dyDescent="0.2">
      <c r="A422" s="83" t="s">
        <v>170</v>
      </c>
      <c r="B422" s="83">
        <v>6</v>
      </c>
      <c r="C422" s="84">
        <v>968.97423512</v>
      </c>
      <c r="D422" s="84">
        <v>961.84434515999999</v>
      </c>
      <c r="E422" s="84">
        <v>192.76166789000001</v>
      </c>
      <c r="F422" s="84">
        <v>192.76166789000001</v>
      </c>
    </row>
    <row r="423" spans="1:6" ht="12.75" customHeight="1" x14ac:dyDescent="0.2">
      <c r="A423" s="83" t="s">
        <v>170</v>
      </c>
      <c r="B423" s="83">
        <v>7</v>
      </c>
      <c r="C423" s="84">
        <v>932.38822252</v>
      </c>
      <c r="D423" s="84">
        <v>923.78666450000003</v>
      </c>
      <c r="E423" s="84">
        <v>185.13458972999999</v>
      </c>
      <c r="F423" s="84">
        <v>185.13458972999999</v>
      </c>
    </row>
    <row r="424" spans="1:6" ht="12.75" customHeight="1" x14ac:dyDescent="0.2">
      <c r="A424" s="83" t="s">
        <v>170</v>
      </c>
      <c r="B424" s="83">
        <v>8</v>
      </c>
      <c r="C424" s="84">
        <v>881.46390585999995</v>
      </c>
      <c r="D424" s="84">
        <v>876.82369371000004</v>
      </c>
      <c r="E424" s="84">
        <v>175.72281679</v>
      </c>
      <c r="F424" s="84">
        <v>175.72281679</v>
      </c>
    </row>
    <row r="425" spans="1:6" ht="12.75" customHeight="1" x14ac:dyDescent="0.2">
      <c r="A425" s="83" t="s">
        <v>170</v>
      </c>
      <c r="B425" s="83">
        <v>9</v>
      </c>
      <c r="C425" s="84">
        <v>860.61657631000003</v>
      </c>
      <c r="D425" s="84">
        <v>847.16306424000004</v>
      </c>
      <c r="E425" s="84">
        <v>169.77857806</v>
      </c>
      <c r="F425" s="84">
        <v>169.77857806</v>
      </c>
    </row>
    <row r="426" spans="1:6" ht="12.75" customHeight="1" x14ac:dyDescent="0.2">
      <c r="A426" s="83" t="s">
        <v>170</v>
      </c>
      <c r="B426" s="83">
        <v>10</v>
      </c>
      <c r="C426" s="84">
        <v>907.28056737999998</v>
      </c>
      <c r="D426" s="84">
        <v>895.15089274000002</v>
      </c>
      <c r="E426" s="84">
        <v>179.39574107999999</v>
      </c>
      <c r="F426" s="84">
        <v>179.39574107999999</v>
      </c>
    </row>
    <row r="427" spans="1:6" ht="12.75" customHeight="1" x14ac:dyDescent="0.2">
      <c r="A427" s="83" t="s">
        <v>170</v>
      </c>
      <c r="B427" s="83">
        <v>11</v>
      </c>
      <c r="C427" s="84">
        <v>864.67734768000003</v>
      </c>
      <c r="D427" s="84">
        <v>854.96959666999999</v>
      </c>
      <c r="E427" s="84">
        <v>171.34307258999999</v>
      </c>
      <c r="F427" s="84">
        <v>171.34307258999999</v>
      </c>
    </row>
    <row r="428" spans="1:6" ht="12.75" customHeight="1" x14ac:dyDescent="0.2">
      <c r="A428" s="83" t="s">
        <v>170</v>
      </c>
      <c r="B428" s="83">
        <v>12</v>
      </c>
      <c r="C428" s="84">
        <v>801.31442917000004</v>
      </c>
      <c r="D428" s="84">
        <v>791.98234438999998</v>
      </c>
      <c r="E428" s="84">
        <v>158.71989934000001</v>
      </c>
      <c r="F428" s="84">
        <v>158.71989934000001</v>
      </c>
    </row>
    <row r="429" spans="1:6" ht="12.75" customHeight="1" x14ac:dyDescent="0.2">
      <c r="A429" s="83" t="s">
        <v>170</v>
      </c>
      <c r="B429" s="83">
        <v>13</v>
      </c>
      <c r="C429" s="84">
        <v>787.47986480999998</v>
      </c>
      <c r="D429" s="84">
        <v>778.28386183999999</v>
      </c>
      <c r="E429" s="84">
        <v>155.97460863000001</v>
      </c>
      <c r="F429" s="84">
        <v>155.97460863000001</v>
      </c>
    </row>
    <row r="430" spans="1:6" ht="12.75" customHeight="1" x14ac:dyDescent="0.2">
      <c r="A430" s="83" t="s">
        <v>170</v>
      </c>
      <c r="B430" s="83">
        <v>14</v>
      </c>
      <c r="C430" s="84">
        <v>791.86947368999995</v>
      </c>
      <c r="D430" s="84">
        <v>782.43219382999996</v>
      </c>
      <c r="E430" s="84">
        <v>156.80596912999999</v>
      </c>
      <c r="F430" s="84">
        <v>156.80596912999999</v>
      </c>
    </row>
    <row r="431" spans="1:6" ht="12.75" customHeight="1" x14ac:dyDescent="0.2">
      <c r="A431" s="83" t="s">
        <v>170</v>
      </c>
      <c r="B431" s="83">
        <v>15</v>
      </c>
      <c r="C431" s="84">
        <v>790.01443921999999</v>
      </c>
      <c r="D431" s="84">
        <v>780.20986092999999</v>
      </c>
      <c r="E431" s="84">
        <v>156.36059499000001</v>
      </c>
      <c r="F431" s="84">
        <v>156.36059499000001</v>
      </c>
    </row>
    <row r="432" spans="1:6" ht="12.75" customHeight="1" x14ac:dyDescent="0.2">
      <c r="A432" s="83" t="s">
        <v>170</v>
      </c>
      <c r="B432" s="83">
        <v>16</v>
      </c>
      <c r="C432" s="84">
        <v>789.69039186999998</v>
      </c>
      <c r="D432" s="84">
        <v>780.74382092999997</v>
      </c>
      <c r="E432" s="84">
        <v>156.46760505</v>
      </c>
      <c r="F432" s="84">
        <v>156.46760505</v>
      </c>
    </row>
    <row r="433" spans="1:6" ht="12.75" customHeight="1" x14ac:dyDescent="0.2">
      <c r="A433" s="83" t="s">
        <v>170</v>
      </c>
      <c r="B433" s="83">
        <v>17</v>
      </c>
      <c r="C433" s="84">
        <v>892.75767413999995</v>
      </c>
      <c r="D433" s="84">
        <v>882.63831869000001</v>
      </c>
      <c r="E433" s="84">
        <v>176.88811637000001</v>
      </c>
      <c r="F433" s="84">
        <v>176.88811637000001</v>
      </c>
    </row>
    <row r="434" spans="1:6" ht="12.75" customHeight="1" x14ac:dyDescent="0.2">
      <c r="A434" s="83" t="s">
        <v>170</v>
      </c>
      <c r="B434" s="83">
        <v>18</v>
      </c>
      <c r="C434" s="84">
        <v>862.59684611</v>
      </c>
      <c r="D434" s="84">
        <v>855.10399945999995</v>
      </c>
      <c r="E434" s="84">
        <v>171.37000803000001</v>
      </c>
      <c r="F434" s="84">
        <v>171.37000803000001</v>
      </c>
    </row>
    <row r="435" spans="1:6" ht="12.75" customHeight="1" x14ac:dyDescent="0.2">
      <c r="A435" s="83" t="s">
        <v>170</v>
      </c>
      <c r="B435" s="83">
        <v>19</v>
      </c>
      <c r="C435" s="84">
        <v>788.67570847000002</v>
      </c>
      <c r="D435" s="84">
        <v>788.35908769000002</v>
      </c>
      <c r="E435" s="84">
        <v>157.99376832999999</v>
      </c>
      <c r="F435" s="84">
        <v>157.99376832999999</v>
      </c>
    </row>
    <row r="436" spans="1:6" ht="12.75" customHeight="1" x14ac:dyDescent="0.2">
      <c r="A436" s="83" t="s">
        <v>170</v>
      </c>
      <c r="B436" s="83">
        <v>20</v>
      </c>
      <c r="C436" s="84">
        <v>739.57385198999998</v>
      </c>
      <c r="D436" s="84">
        <v>738.36342893000005</v>
      </c>
      <c r="E436" s="84">
        <v>147.97421931</v>
      </c>
      <c r="F436" s="84">
        <v>147.97421931</v>
      </c>
    </row>
    <row r="437" spans="1:6" ht="12.75" customHeight="1" x14ac:dyDescent="0.2">
      <c r="A437" s="83" t="s">
        <v>170</v>
      </c>
      <c r="B437" s="83">
        <v>21</v>
      </c>
      <c r="C437" s="84">
        <v>735.14190672999996</v>
      </c>
      <c r="D437" s="84">
        <v>729.22729726</v>
      </c>
      <c r="E437" s="84">
        <v>146.14326195000001</v>
      </c>
      <c r="F437" s="84">
        <v>146.14326195000001</v>
      </c>
    </row>
    <row r="438" spans="1:6" ht="12.75" customHeight="1" x14ac:dyDescent="0.2">
      <c r="A438" s="83" t="s">
        <v>170</v>
      </c>
      <c r="B438" s="83">
        <v>22</v>
      </c>
      <c r="C438" s="84">
        <v>767.48687502999996</v>
      </c>
      <c r="D438" s="84">
        <v>761.13589558000001</v>
      </c>
      <c r="E438" s="84">
        <v>152.53801247999999</v>
      </c>
      <c r="F438" s="84">
        <v>152.53801247999999</v>
      </c>
    </row>
    <row r="439" spans="1:6" ht="12.75" customHeight="1" x14ac:dyDescent="0.2">
      <c r="A439" s="83" t="s">
        <v>170</v>
      </c>
      <c r="B439" s="83">
        <v>23</v>
      </c>
      <c r="C439" s="84">
        <v>768.46052413999996</v>
      </c>
      <c r="D439" s="84">
        <v>761.63933152000004</v>
      </c>
      <c r="E439" s="84">
        <v>152.63890526</v>
      </c>
      <c r="F439" s="84">
        <v>152.63890526</v>
      </c>
    </row>
    <row r="440" spans="1:6" ht="12.75" customHeight="1" x14ac:dyDescent="0.2">
      <c r="A440" s="83" t="s">
        <v>170</v>
      </c>
      <c r="B440" s="83">
        <v>24</v>
      </c>
      <c r="C440" s="84">
        <v>789.18976659999998</v>
      </c>
      <c r="D440" s="84">
        <v>780.27587294</v>
      </c>
      <c r="E440" s="84">
        <v>156.37382435000001</v>
      </c>
      <c r="F440" s="84">
        <v>156.37382435000001</v>
      </c>
    </row>
    <row r="441" spans="1:6" ht="12.75" customHeight="1" x14ac:dyDescent="0.2">
      <c r="A441" s="83" t="s">
        <v>171</v>
      </c>
      <c r="B441" s="83">
        <v>1</v>
      </c>
      <c r="C441" s="84">
        <v>853.70766088000005</v>
      </c>
      <c r="D441" s="84">
        <v>841.81722531000003</v>
      </c>
      <c r="E441" s="84">
        <v>168.70722713999999</v>
      </c>
      <c r="F441" s="84">
        <v>168.70722713999999</v>
      </c>
    </row>
    <row r="442" spans="1:6" ht="12.75" customHeight="1" x14ac:dyDescent="0.2">
      <c r="A442" s="83" t="s">
        <v>171</v>
      </c>
      <c r="B442" s="83">
        <v>2</v>
      </c>
      <c r="C442" s="84">
        <v>904.45290049000005</v>
      </c>
      <c r="D442" s="84">
        <v>893.29908796999996</v>
      </c>
      <c r="E442" s="84">
        <v>179.02462388000001</v>
      </c>
      <c r="F442" s="84">
        <v>179.02462388000001</v>
      </c>
    </row>
    <row r="443" spans="1:6" ht="12.75" customHeight="1" x14ac:dyDescent="0.2">
      <c r="A443" s="83" t="s">
        <v>171</v>
      </c>
      <c r="B443" s="83">
        <v>3</v>
      </c>
      <c r="C443" s="84">
        <v>943.10913495</v>
      </c>
      <c r="D443" s="84">
        <v>933.25534329000004</v>
      </c>
      <c r="E443" s="84">
        <v>187.03219232000001</v>
      </c>
      <c r="F443" s="84">
        <v>187.03219232000001</v>
      </c>
    </row>
    <row r="444" spans="1:6" ht="12.75" customHeight="1" x14ac:dyDescent="0.2">
      <c r="A444" s="83" t="s">
        <v>171</v>
      </c>
      <c r="B444" s="83">
        <v>4</v>
      </c>
      <c r="C444" s="84">
        <v>955.29545626000004</v>
      </c>
      <c r="D444" s="84">
        <v>947.08916267999996</v>
      </c>
      <c r="E444" s="84">
        <v>189.80460565999999</v>
      </c>
      <c r="F444" s="84">
        <v>189.80460565999999</v>
      </c>
    </row>
    <row r="445" spans="1:6" ht="12.75" customHeight="1" x14ac:dyDescent="0.2">
      <c r="A445" s="83" t="s">
        <v>171</v>
      </c>
      <c r="B445" s="83">
        <v>5</v>
      </c>
      <c r="C445" s="84">
        <v>951.62292744000001</v>
      </c>
      <c r="D445" s="84">
        <v>942.98725294999997</v>
      </c>
      <c r="E445" s="84">
        <v>188.98254857000001</v>
      </c>
      <c r="F445" s="84">
        <v>188.98254857000001</v>
      </c>
    </row>
    <row r="446" spans="1:6" ht="12.75" customHeight="1" x14ac:dyDescent="0.2">
      <c r="A446" s="83" t="s">
        <v>171</v>
      </c>
      <c r="B446" s="83">
        <v>6</v>
      </c>
      <c r="C446" s="84">
        <v>933.00613276000001</v>
      </c>
      <c r="D446" s="84">
        <v>924.56609805999994</v>
      </c>
      <c r="E446" s="84">
        <v>185.29079475</v>
      </c>
      <c r="F446" s="84">
        <v>185.29079475</v>
      </c>
    </row>
    <row r="447" spans="1:6" ht="12.75" customHeight="1" x14ac:dyDescent="0.2">
      <c r="A447" s="83" t="s">
        <v>171</v>
      </c>
      <c r="B447" s="83">
        <v>7</v>
      </c>
      <c r="C447" s="84">
        <v>934.75556631999996</v>
      </c>
      <c r="D447" s="84">
        <v>924.68096605000005</v>
      </c>
      <c r="E447" s="84">
        <v>185.31381526000001</v>
      </c>
      <c r="F447" s="84">
        <v>185.31381526000001</v>
      </c>
    </row>
    <row r="448" spans="1:6" ht="12.75" customHeight="1" x14ac:dyDescent="0.2">
      <c r="A448" s="83" t="s">
        <v>171</v>
      </c>
      <c r="B448" s="83">
        <v>8</v>
      </c>
      <c r="C448" s="84">
        <v>918.11200923000001</v>
      </c>
      <c r="D448" s="84">
        <v>905.15930487000003</v>
      </c>
      <c r="E448" s="84">
        <v>181.40151075</v>
      </c>
      <c r="F448" s="84">
        <v>181.40151075</v>
      </c>
    </row>
    <row r="449" spans="1:6" ht="12.75" customHeight="1" x14ac:dyDescent="0.2">
      <c r="A449" s="83" t="s">
        <v>171</v>
      </c>
      <c r="B449" s="83">
        <v>9</v>
      </c>
      <c r="C449" s="84">
        <v>891.58508515000005</v>
      </c>
      <c r="D449" s="84">
        <v>879.40595126000005</v>
      </c>
      <c r="E449" s="84">
        <v>176.24032285000001</v>
      </c>
      <c r="F449" s="84">
        <v>176.24032285000001</v>
      </c>
    </row>
    <row r="450" spans="1:6" ht="12.75" customHeight="1" x14ac:dyDescent="0.2">
      <c r="A450" s="83" t="s">
        <v>171</v>
      </c>
      <c r="B450" s="83">
        <v>10</v>
      </c>
      <c r="C450" s="84">
        <v>879.64291500000002</v>
      </c>
      <c r="D450" s="84">
        <v>868.30216356999995</v>
      </c>
      <c r="E450" s="84">
        <v>174.01503073000001</v>
      </c>
      <c r="F450" s="84">
        <v>174.01503073000001</v>
      </c>
    </row>
    <row r="451" spans="1:6" ht="12.75" customHeight="1" x14ac:dyDescent="0.2">
      <c r="A451" s="83" t="s">
        <v>171</v>
      </c>
      <c r="B451" s="83">
        <v>11</v>
      </c>
      <c r="C451" s="84">
        <v>837.85174054000004</v>
      </c>
      <c r="D451" s="84">
        <v>837.52812681</v>
      </c>
      <c r="E451" s="84">
        <v>167.84765585</v>
      </c>
      <c r="F451" s="84">
        <v>167.84765585</v>
      </c>
    </row>
    <row r="452" spans="1:6" ht="12.75" customHeight="1" x14ac:dyDescent="0.2">
      <c r="A452" s="83" t="s">
        <v>171</v>
      </c>
      <c r="B452" s="83">
        <v>12</v>
      </c>
      <c r="C452" s="84">
        <v>814.89201228000002</v>
      </c>
      <c r="D452" s="84">
        <v>812.82589392</v>
      </c>
      <c r="E452" s="84">
        <v>162.89712134999999</v>
      </c>
      <c r="F452" s="84">
        <v>162.89712134999999</v>
      </c>
    </row>
    <row r="453" spans="1:6" ht="12.75" customHeight="1" x14ac:dyDescent="0.2">
      <c r="A453" s="83" t="s">
        <v>171</v>
      </c>
      <c r="B453" s="83">
        <v>13</v>
      </c>
      <c r="C453" s="84">
        <v>808.17129145000001</v>
      </c>
      <c r="D453" s="84">
        <v>800.13352382999994</v>
      </c>
      <c r="E453" s="84">
        <v>160.35346401000001</v>
      </c>
      <c r="F453" s="84">
        <v>160.35346401000001</v>
      </c>
    </row>
    <row r="454" spans="1:6" ht="12.75" customHeight="1" x14ac:dyDescent="0.2">
      <c r="A454" s="83" t="s">
        <v>171</v>
      </c>
      <c r="B454" s="83">
        <v>14</v>
      </c>
      <c r="C454" s="84">
        <v>808.21167889000003</v>
      </c>
      <c r="D454" s="84">
        <v>798.48951508000005</v>
      </c>
      <c r="E454" s="84">
        <v>160.02399088000001</v>
      </c>
      <c r="F454" s="84">
        <v>160.02399088000001</v>
      </c>
    </row>
    <row r="455" spans="1:6" ht="12.75" customHeight="1" x14ac:dyDescent="0.2">
      <c r="A455" s="83" t="s">
        <v>171</v>
      </c>
      <c r="B455" s="83">
        <v>15</v>
      </c>
      <c r="C455" s="84">
        <v>810.89561791999995</v>
      </c>
      <c r="D455" s="84">
        <v>800.81166151000002</v>
      </c>
      <c r="E455" s="84">
        <v>160.48936849</v>
      </c>
      <c r="F455" s="84">
        <v>160.48936849</v>
      </c>
    </row>
    <row r="456" spans="1:6" ht="12.75" customHeight="1" x14ac:dyDescent="0.2">
      <c r="A456" s="83" t="s">
        <v>171</v>
      </c>
      <c r="B456" s="83">
        <v>16</v>
      </c>
      <c r="C456" s="84">
        <v>812.91581086999997</v>
      </c>
      <c r="D456" s="84">
        <v>800.32280304000005</v>
      </c>
      <c r="E456" s="84">
        <v>160.39139714999999</v>
      </c>
      <c r="F456" s="84">
        <v>160.39139714999999</v>
      </c>
    </row>
    <row r="457" spans="1:6" ht="12.75" customHeight="1" x14ac:dyDescent="0.2">
      <c r="A457" s="83" t="s">
        <v>171</v>
      </c>
      <c r="B457" s="83">
        <v>17</v>
      </c>
      <c r="C457" s="84">
        <v>803.49218307000001</v>
      </c>
      <c r="D457" s="84">
        <v>793.64531837000004</v>
      </c>
      <c r="E457" s="84">
        <v>159.05317325999999</v>
      </c>
      <c r="F457" s="84">
        <v>159.05317325999999</v>
      </c>
    </row>
    <row r="458" spans="1:6" ht="12.75" customHeight="1" x14ac:dyDescent="0.2">
      <c r="A458" s="83" t="s">
        <v>171</v>
      </c>
      <c r="B458" s="83">
        <v>18</v>
      </c>
      <c r="C458" s="84">
        <v>824.20380649000003</v>
      </c>
      <c r="D458" s="84">
        <v>813.63533313000005</v>
      </c>
      <c r="E458" s="84">
        <v>163.05933976</v>
      </c>
      <c r="F458" s="84">
        <v>163.05933976</v>
      </c>
    </row>
    <row r="459" spans="1:6" ht="12.75" customHeight="1" x14ac:dyDescent="0.2">
      <c r="A459" s="83" t="s">
        <v>171</v>
      </c>
      <c r="B459" s="83">
        <v>19</v>
      </c>
      <c r="C459" s="84">
        <v>841.85058781999999</v>
      </c>
      <c r="D459" s="84">
        <v>832.54968417999999</v>
      </c>
      <c r="E459" s="84">
        <v>166.84993423</v>
      </c>
      <c r="F459" s="84">
        <v>166.84993423</v>
      </c>
    </row>
    <row r="460" spans="1:6" ht="12.75" customHeight="1" x14ac:dyDescent="0.2">
      <c r="A460" s="83" t="s">
        <v>171</v>
      </c>
      <c r="B460" s="83">
        <v>20</v>
      </c>
      <c r="C460" s="84">
        <v>841.35766131000003</v>
      </c>
      <c r="D460" s="84">
        <v>830.91814848000001</v>
      </c>
      <c r="E460" s="84">
        <v>166.52296079999999</v>
      </c>
      <c r="F460" s="84">
        <v>166.52296079999999</v>
      </c>
    </row>
    <row r="461" spans="1:6" ht="12.75" customHeight="1" x14ac:dyDescent="0.2">
      <c r="A461" s="83" t="s">
        <v>171</v>
      </c>
      <c r="B461" s="83">
        <v>21</v>
      </c>
      <c r="C461" s="84">
        <v>830.05582815000002</v>
      </c>
      <c r="D461" s="84">
        <v>821.14032491</v>
      </c>
      <c r="E461" s="84">
        <v>164.56340301</v>
      </c>
      <c r="F461" s="84">
        <v>164.56340301</v>
      </c>
    </row>
    <row r="462" spans="1:6" ht="12.75" customHeight="1" x14ac:dyDescent="0.2">
      <c r="A462" s="83" t="s">
        <v>171</v>
      </c>
      <c r="B462" s="83">
        <v>22</v>
      </c>
      <c r="C462" s="84">
        <v>813.23819068</v>
      </c>
      <c r="D462" s="84">
        <v>812.42512299999999</v>
      </c>
      <c r="E462" s="84">
        <v>162.81680349999999</v>
      </c>
      <c r="F462" s="84">
        <v>162.81680349999999</v>
      </c>
    </row>
    <row r="463" spans="1:6" ht="12.75" customHeight="1" x14ac:dyDescent="0.2">
      <c r="A463" s="83" t="s">
        <v>171</v>
      </c>
      <c r="B463" s="83">
        <v>23</v>
      </c>
      <c r="C463" s="84">
        <v>810.66638209999996</v>
      </c>
      <c r="D463" s="84">
        <v>803.25386957000001</v>
      </c>
      <c r="E463" s="84">
        <v>160.97880745000001</v>
      </c>
      <c r="F463" s="84">
        <v>160.97880745000001</v>
      </c>
    </row>
    <row r="464" spans="1:6" ht="12.75" customHeight="1" x14ac:dyDescent="0.2">
      <c r="A464" s="83" t="s">
        <v>171</v>
      </c>
      <c r="B464" s="83">
        <v>24</v>
      </c>
      <c r="C464" s="84">
        <v>816.87214161999998</v>
      </c>
      <c r="D464" s="84">
        <v>808.27884943000004</v>
      </c>
      <c r="E464" s="84">
        <v>161.98585553000001</v>
      </c>
      <c r="F464" s="84">
        <v>161.98585553000001</v>
      </c>
    </row>
    <row r="465" spans="1:6" ht="12.75" customHeight="1" x14ac:dyDescent="0.2">
      <c r="A465" s="83" t="s">
        <v>172</v>
      </c>
      <c r="B465" s="83">
        <v>1</v>
      </c>
      <c r="C465" s="84">
        <v>889.80983782999999</v>
      </c>
      <c r="D465" s="84">
        <v>878.74516413000003</v>
      </c>
      <c r="E465" s="84">
        <v>176.10789557000001</v>
      </c>
      <c r="F465" s="84">
        <v>176.10789557000001</v>
      </c>
    </row>
    <row r="466" spans="1:6" ht="12.75" customHeight="1" x14ac:dyDescent="0.2">
      <c r="A466" s="83" t="s">
        <v>172</v>
      </c>
      <c r="B466" s="83">
        <v>2</v>
      </c>
      <c r="C466" s="84">
        <v>952.69144322</v>
      </c>
      <c r="D466" s="84">
        <v>942.14258886000005</v>
      </c>
      <c r="E466" s="84">
        <v>188.81327081000001</v>
      </c>
      <c r="F466" s="84">
        <v>188.81327081000001</v>
      </c>
    </row>
    <row r="467" spans="1:6" ht="12.75" customHeight="1" x14ac:dyDescent="0.2">
      <c r="A467" s="83" t="s">
        <v>172</v>
      </c>
      <c r="B467" s="83">
        <v>3</v>
      </c>
      <c r="C467" s="84">
        <v>984.35034404999999</v>
      </c>
      <c r="D467" s="84">
        <v>971.71580191999999</v>
      </c>
      <c r="E467" s="84">
        <v>194.73999056</v>
      </c>
      <c r="F467" s="84">
        <v>194.73999056</v>
      </c>
    </row>
    <row r="468" spans="1:6" ht="12.75" customHeight="1" x14ac:dyDescent="0.2">
      <c r="A468" s="83" t="s">
        <v>172</v>
      </c>
      <c r="B468" s="83">
        <v>4</v>
      </c>
      <c r="C468" s="84">
        <v>987.30363951000004</v>
      </c>
      <c r="D468" s="84">
        <v>975.13447411000004</v>
      </c>
      <c r="E468" s="84">
        <v>195.42512112</v>
      </c>
      <c r="F468" s="84">
        <v>195.42512112</v>
      </c>
    </row>
    <row r="469" spans="1:6" ht="12.75" customHeight="1" x14ac:dyDescent="0.2">
      <c r="A469" s="83" t="s">
        <v>172</v>
      </c>
      <c r="B469" s="83">
        <v>5</v>
      </c>
      <c r="C469" s="84">
        <v>984.23955091000005</v>
      </c>
      <c r="D469" s="84">
        <v>972.84258217000001</v>
      </c>
      <c r="E469" s="84">
        <v>194.96580675999999</v>
      </c>
      <c r="F469" s="84">
        <v>194.96580675999999</v>
      </c>
    </row>
    <row r="470" spans="1:6" ht="12.75" customHeight="1" x14ac:dyDescent="0.2">
      <c r="A470" s="83" t="s">
        <v>172</v>
      </c>
      <c r="B470" s="83">
        <v>6</v>
      </c>
      <c r="C470" s="84">
        <v>984.57060321999995</v>
      </c>
      <c r="D470" s="84">
        <v>973.89576697999996</v>
      </c>
      <c r="E470" s="84">
        <v>195.17687383000001</v>
      </c>
      <c r="F470" s="84">
        <v>195.17687383000001</v>
      </c>
    </row>
    <row r="471" spans="1:6" ht="12.75" customHeight="1" x14ac:dyDescent="0.2">
      <c r="A471" s="83" t="s">
        <v>172</v>
      </c>
      <c r="B471" s="83">
        <v>7</v>
      </c>
      <c r="C471" s="84">
        <v>962.65815004000001</v>
      </c>
      <c r="D471" s="84">
        <v>952.02478557999996</v>
      </c>
      <c r="E471" s="84">
        <v>190.79374584999999</v>
      </c>
      <c r="F471" s="84">
        <v>190.79374584999999</v>
      </c>
    </row>
    <row r="472" spans="1:6" ht="12.75" customHeight="1" x14ac:dyDescent="0.2">
      <c r="A472" s="83" t="s">
        <v>172</v>
      </c>
      <c r="B472" s="83">
        <v>8</v>
      </c>
      <c r="C472" s="84">
        <v>918.84828070000003</v>
      </c>
      <c r="D472" s="84">
        <v>906.51112644</v>
      </c>
      <c r="E472" s="84">
        <v>181.67242712000001</v>
      </c>
      <c r="F472" s="84">
        <v>181.67242712000001</v>
      </c>
    </row>
    <row r="473" spans="1:6" ht="12.75" customHeight="1" x14ac:dyDescent="0.2">
      <c r="A473" s="83" t="s">
        <v>172</v>
      </c>
      <c r="B473" s="83">
        <v>9</v>
      </c>
      <c r="C473" s="84">
        <v>883.28233053999998</v>
      </c>
      <c r="D473" s="84">
        <v>878.17904348000002</v>
      </c>
      <c r="E473" s="84">
        <v>175.99444023999999</v>
      </c>
      <c r="F473" s="84">
        <v>175.99444023999999</v>
      </c>
    </row>
    <row r="474" spans="1:6" ht="12.75" customHeight="1" x14ac:dyDescent="0.2">
      <c r="A474" s="83" t="s">
        <v>172</v>
      </c>
      <c r="B474" s="83">
        <v>10</v>
      </c>
      <c r="C474" s="84">
        <v>877.89600294000002</v>
      </c>
      <c r="D474" s="84">
        <v>872.31776757</v>
      </c>
      <c r="E474" s="84">
        <v>174.81979143000001</v>
      </c>
      <c r="F474" s="84">
        <v>174.81979143000001</v>
      </c>
    </row>
    <row r="475" spans="1:6" ht="12.75" customHeight="1" x14ac:dyDescent="0.2">
      <c r="A475" s="83" t="s">
        <v>172</v>
      </c>
      <c r="B475" s="83">
        <v>11</v>
      </c>
      <c r="C475" s="84">
        <v>848.45320144000004</v>
      </c>
      <c r="D475" s="84">
        <v>840.71847594999997</v>
      </c>
      <c r="E475" s="84">
        <v>168.48702856</v>
      </c>
      <c r="F475" s="84">
        <v>168.48702856</v>
      </c>
    </row>
    <row r="476" spans="1:6" ht="12.75" customHeight="1" x14ac:dyDescent="0.2">
      <c r="A476" s="83" t="s">
        <v>172</v>
      </c>
      <c r="B476" s="83">
        <v>12</v>
      </c>
      <c r="C476" s="84">
        <v>824.05128457000001</v>
      </c>
      <c r="D476" s="84">
        <v>815.27041940000004</v>
      </c>
      <c r="E476" s="84">
        <v>163.38702474999999</v>
      </c>
      <c r="F476" s="84">
        <v>163.38702474999999</v>
      </c>
    </row>
    <row r="477" spans="1:6" ht="12.75" customHeight="1" x14ac:dyDescent="0.2">
      <c r="A477" s="83" t="s">
        <v>172</v>
      </c>
      <c r="B477" s="83">
        <v>13</v>
      </c>
      <c r="C477" s="84">
        <v>807.45697117999998</v>
      </c>
      <c r="D477" s="84">
        <v>800.56219197999997</v>
      </c>
      <c r="E477" s="84">
        <v>160.43937270000001</v>
      </c>
      <c r="F477" s="84">
        <v>160.43937270000001</v>
      </c>
    </row>
    <row r="478" spans="1:6" ht="12.75" customHeight="1" x14ac:dyDescent="0.2">
      <c r="A478" s="83" t="s">
        <v>172</v>
      </c>
      <c r="B478" s="83">
        <v>14</v>
      </c>
      <c r="C478" s="84">
        <v>815.91890252999997</v>
      </c>
      <c r="D478" s="84">
        <v>806.12731841000004</v>
      </c>
      <c r="E478" s="84">
        <v>161.55467067999999</v>
      </c>
      <c r="F478" s="84">
        <v>161.55467067999999</v>
      </c>
    </row>
    <row r="479" spans="1:6" ht="12.75" customHeight="1" x14ac:dyDescent="0.2">
      <c r="A479" s="83" t="s">
        <v>172</v>
      </c>
      <c r="B479" s="83">
        <v>15</v>
      </c>
      <c r="C479" s="84">
        <v>822.76448269000002</v>
      </c>
      <c r="D479" s="84">
        <v>812.32315018999998</v>
      </c>
      <c r="E479" s="84">
        <v>162.79636729999999</v>
      </c>
      <c r="F479" s="84">
        <v>162.79636729999999</v>
      </c>
    </row>
    <row r="480" spans="1:6" ht="12.75" customHeight="1" x14ac:dyDescent="0.2">
      <c r="A480" s="83" t="s">
        <v>172</v>
      </c>
      <c r="B480" s="83">
        <v>16</v>
      </c>
      <c r="C480" s="84">
        <v>825.57564169</v>
      </c>
      <c r="D480" s="84">
        <v>814.03947629000004</v>
      </c>
      <c r="E480" s="84">
        <v>163.14033343</v>
      </c>
      <c r="F480" s="84">
        <v>163.14033343</v>
      </c>
    </row>
    <row r="481" spans="1:6" ht="12.75" customHeight="1" x14ac:dyDescent="0.2">
      <c r="A481" s="83" t="s">
        <v>172</v>
      </c>
      <c r="B481" s="83">
        <v>17</v>
      </c>
      <c r="C481" s="84">
        <v>816.48444451</v>
      </c>
      <c r="D481" s="84">
        <v>808.88924702999998</v>
      </c>
      <c r="E481" s="84">
        <v>162.10818431999999</v>
      </c>
      <c r="F481" s="84">
        <v>162.10818431999999</v>
      </c>
    </row>
    <row r="482" spans="1:6" ht="12.75" customHeight="1" x14ac:dyDescent="0.2">
      <c r="A482" s="83" t="s">
        <v>172</v>
      </c>
      <c r="B482" s="83">
        <v>18</v>
      </c>
      <c r="C482" s="84">
        <v>813.33591263000005</v>
      </c>
      <c r="D482" s="84">
        <v>810.48490976999994</v>
      </c>
      <c r="E482" s="84">
        <v>162.42796851</v>
      </c>
      <c r="F482" s="84">
        <v>162.42796851</v>
      </c>
    </row>
    <row r="483" spans="1:6" ht="12.75" customHeight="1" x14ac:dyDescent="0.2">
      <c r="A483" s="83" t="s">
        <v>172</v>
      </c>
      <c r="B483" s="83">
        <v>19</v>
      </c>
      <c r="C483" s="84">
        <v>834.43455690999997</v>
      </c>
      <c r="D483" s="84">
        <v>826.93829306999999</v>
      </c>
      <c r="E483" s="84">
        <v>165.72536442000001</v>
      </c>
      <c r="F483" s="84">
        <v>165.72536442000001</v>
      </c>
    </row>
    <row r="484" spans="1:6" ht="12.75" customHeight="1" x14ac:dyDescent="0.2">
      <c r="A484" s="83" t="s">
        <v>172</v>
      </c>
      <c r="B484" s="83">
        <v>20</v>
      </c>
      <c r="C484" s="84">
        <v>828.82288900000003</v>
      </c>
      <c r="D484" s="84">
        <v>821.98806129000002</v>
      </c>
      <c r="E484" s="84">
        <v>164.73329648000001</v>
      </c>
      <c r="F484" s="84">
        <v>164.73329648000001</v>
      </c>
    </row>
    <row r="485" spans="1:6" ht="12.75" customHeight="1" x14ac:dyDescent="0.2">
      <c r="A485" s="83" t="s">
        <v>172</v>
      </c>
      <c r="B485" s="83">
        <v>21</v>
      </c>
      <c r="C485" s="84">
        <v>817.71691878000001</v>
      </c>
      <c r="D485" s="84">
        <v>806.73496865000004</v>
      </c>
      <c r="E485" s="84">
        <v>161.67644888000001</v>
      </c>
      <c r="F485" s="84">
        <v>161.67644888000001</v>
      </c>
    </row>
    <row r="486" spans="1:6" ht="12.75" customHeight="1" x14ac:dyDescent="0.2">
      <c r="A486" s="83" t="s">
        <v>172</v>
      </c>
      <c r="B486" s="83">
        <v>22</v>
      </c>
      <c r="C486" s="84">
        <v>798.11649635000003</v>
      </c>
      <c r="D486" s="84">
        <v>796.4979932</v>
      </c>
      <c r="E486" s="84">
        <v>159.62487321</v>
      </c>
      <c r="F486" s="84">
        <v>159.62487321</v>
      </c>
    </row>
    <row r="487" spans="1:6" ht="12.75" customHeight="1" x14ac:dyDescent="0.2">
      <c r="A487" s="83" t="s">
        <v>172</v>
      </c>
      <c r="B487" s="83">
        <v>23</v>
      </c>
      <c r="C487" s="84">
        <v>795.01492999000004</v>
      </c>
      <c r="D487" s="84">
        <v>788.25506175999999</v>
      </c>
      <c r="E487" s="84">
        <v>157.97292066</v>
      </c>
      <c r="F487" s="84">
        <v>157.97292066</v>
      </c>
    </row>
    <row r="488" spans="1:6" ht="12.75" customHeight="1" x14ac:dyDescent="0.2">
      <c r="A488" s="83" t="s">
        <v>172</v>
      </c>
      <c r="B488" s="83">
        <v>24</v>
      </c>
      <c r="C488" s="84">
        <v>793.62062846000003</v>
      </c>
      <c r="D488" s="84">
        <v>785.11677740000005</v>
      </c>
      <c r="E488" s="84">
        <v>157.34398218000001</v>
      </c>
      <c r="F488" s="84">
        <v>157.34398218000001</v>
      </c>
    </row>
    <row r="489" spans="1:6" ht="12.75" customHeight="1" x14ac:dyDescent="0.2">
      <c r="A489" s="83" t="s">
        <v>173</v>
      </c>
      <c r="B489" s="83">
        <v>1</v>
      </c>
      <c r="C489" s="84">
        <v>870.67939101000002</v>
      </c>
      <c r="D489" s="84">
        <v>859.32385618000001</v>
      </c>
      <c r="E489" s="84">
        <v>172.21570269</v>
      </c>
      <c r="F489" s="84">
        <v>172.21570269</v>
      </c>
    </row>
    <row r="490" spans="1:6" ht="12.75" customHeight="1" x14ac:dyDescent="0.2">
      <c r="A490" s="83" t="s">
        <v>173</v>
      </c>
      <c r="B490" s="83">
        <v>2</v>
      </c>
      <c r="C490" s="84">
        <v>952.68790151999997</v>
      </c>
      <c r="D490" s="84">
        <v>946.70166812000002</v>
      </c>
      <c r="E490" s="84">
        <v>189.72694849999999</v>
      </c>
      <c r="F490" s="84">
        <v>189.72694849999999</v>
      </c>
    </row>
    <row r="491" spans="1:6" ht="12.75" customHeight="1" x14ac:dyDescent="0.2">
      <c r="A491" s="83" t="s">
        <v>173</v>
      </c>
      <c r="B491" s="83">
        <v>3</v>
      </c>
      <c r="C491" s="84">
        <v>999.66956875999995</v>
      </c>
      <c r="D491" s="84">
        <v>993.15425538</v>
      </c>
      <c r="E491" s="84">
        <v>199.03643629999999</v>
      </c>
      <c r="F491" s="84">
        <v>199.03643629999999</v>
      </c>
    </row>
    <row r="492" spans="1:6" ht="12.75" customHeight="1" x14ac:dyDescent="0.2">
      <c r="A492" s="83" t="s">
        <v>173</v>
      </c>
      <c r="B492" s="83">
        <v>4</v>
      </c>
      <c r="C492" s="84">
        <v>1014.2823627400001</v>
      </c>
      <c r="D492" s="84">
        <v>1005.6350049</v>
      </c>
      <c r="E492" s="84">
        <v>201.53768310999999</v>
      </c>
      <c r="F492" s="84">
        <v>201.53768310999999</v>
      </c>
    </row>
    <row r="493" spans="1:6" ht="12.75" customHeight="1" x14ac:dyDescent="0.2">
      <c r="A493" s="83" t="s">
        <v>173</v>
      </c>
      <c r="B493" s="83">
        <v>5</v>
      </c>
      <c r="C493" s="84">
        <v>1010.22272851</v>
      </c>
      <c r="D493" s="84">
        <v>1001.0761793200001</v>
      </c>
      <c r="E493" s="84">
        <v>200.62405626</v>
      </c>
      <c r="F493" s="84">
        <v>200.62405626</v>
      </c>
    </row>
    <row r="494" spans="1:6" ht="12.75" customHeight="1" x14ac:dyDescent="0.2">
      <c r="A494" s="83" t="s">
        <v>173</v>
      </c>
      <c r="B494" s="83">
        <v>6</v>
      </c>
      <c r="C494" s="84">
        <v>992.48915076000003</v>
      </c>
      <c r="D494" s="84">
        <v>984.37199318</v>
      </c>
      <c r="E494" s="84">
        <v>197.27639736</v>
      </c>
      <c r="F494" s="84">
        <v>197.27639736</v>
      </c>
    </row>
    <row r="495" spans="1:6" ht="12.75" customHeight="1" x14ac:dyDescent="0.2">
      <c r="A495" s="83" t="s">
        <v>173</v>
      </c>
      <c r="B495" s="83">
        <v>7</v>
      </c>
      <c r="C495" s="84">
        <v>947.54467119000003</v>
      </c>
      <c r="D495" s="84">
        <v>939.42905137000002</v>
      </c>
      <c r="E495" s="84">
        <v>188.26945516000001</v>
      </c>
      <c r="F495" s="84">
        <v>188.26945516000001</v>
      </c>
    </row>
    <row r="496" spans="1:6" ht="12.75" customHeight="1" x14ac:dyDescent="0.2">
      <c r="A496" s="83" t="s">
        <v>173</v>
      </c>
      <c r="B496" s="83">
        <v>8</v>
      </c>
      <c r="C496" s="84">
        <v>899.41856908</v>
      </c>
      <c r="D496" s="84">
        <v>895.39578688999995</v>
      </c>
      <c r="E496" s="84">
        <v>179.44481991999999</v>
      </c>
      <c r="F496" s="84">
        <v>179.44481991999999</v>
      </c>
    </row>
    <row r="497" spans="1:6" ht="12.75" customHeight="1" x14ac:dyDescent="0.2">
      <c r="A497" s="83" t="s">
        <v>173</v>
      </c>
      <c r="B497" s="83">
        <v>9</v>
      </c>
      <c r="C497" s="84">
        <v>884.84279234999997</v>
      </c>
      <c r="D497" s="84">
        <v>877.55833276999999</v>
      </c>
      <c r="E497" s="84">
        <v>175.87004461999999</v>
      </c>
      <c r="F497" s="84">
        <v>175.87004461999999</v>
      </c>
    </row>
    <row r="498" spans="1:6" ht="12.75" customHeight="1" x14ac:dyDescent="0.2">
      <c r="A498" s="83" t="s">
        <v>173</v>
      </c>
      <c r="B498" s="83">
        <v>10</v>
      </c>
      <c r="C498" s="84">
        <v>873.65834681000001</v>
      </c>
      <c r="D498" s="84">
        <v>872.73510290000002</v>
      </c>
      <c r="E498" s="84">
        <v>174.90342892999999</v>
      </c>
      <c r="F498" s="84">
        <v>174.90342892999999</v>
      </c>
    </row>
    <row r="499" spans="1:6" ht="12.75" customHeight="1" x14ac:dyDescent="0.2">
      <c r="A499" s="83" t="s">
        <v>173</v>
      </c>
      <c r="B499" s="83">
        <v>11</v>
      </c>
      <c r="C499" s="84">
        <v>858.80450857000005</v>
      </c>
      <c r="D499" s="84">
        <v>851.11453209000001</v>
      </c>
      <c r="E499" s="84">
        <v>170.57048534</v>
      </c>
      <c r="F499" s="84">
        <v>170.57048534</v>
      </c>
    </row>
    <row r="500" spans="1:6" ht="12.75" customHeight="1" x14ac:dyDescent="0.2">
      <c r="A500" s="83" t="s">
        <v>173</v>
      </c>
      <c r="B500" s="83">
        <v>12</v>
      </c>
      <c r="C500" s="84">
        <v>810.59940513000004</v>
      </c>
      <c r="D500" s="84">
        <v>803.07146111999998</v>
      </c>
      <c r="E500" s="84">
        <v>160.94225127000001</v>
      </c>
      <c r="F500" s="84">
        <v>160.94225127000001</v>
      </c>
    </row>
    <row r="501" spans="1:6" ht="12.75" customHeight="1" x14ac:dyDescent="0.2">
      <c r="A501" s="83" t="s">
        <v>173</v>
      </c>
      <c r="B501" s="83">
        <v>13</v>
      </c>
      <c r="C501" s="84">
        <v>797.34161828000003</v>
      </c>
      <c r="D501" s="84">
        <v>790.72823888000005</v>
      </c>
      <c r="E501" s="84">
        <v>158.46856609</v>
      </c>
      <c r="F501" s="84">
        <v>158.46856609</v>
      </c>
    </row>
    <row r="502" spans="1:6" ht="12.75" customHeight="1" x14ac:dyDescent="0.2">
      <c r="A502" s="83" t="s">
        <v>173</v>
      </c>
      <c r="B502" s="83">
        <v>14</v>
      </c>
      <c r="C502" s="84">
        <v>801.65937857999995</v>
      </c>
      <c r="D502" s="84">
        <v>794.48493632999998</v>
      </c>
      <c r="E502" s="84">
        <v>159.22143973999999</v>
      </c>
      <c r="F502" s="84">
        <v>159.22143973999999</v>
      </c>
    </row>
    <row r="503" spans="1:6" ht="12.75" customHeight="1" x14ac:dyDescent="0.2">
      <c r="A503" s="83" t="s">
        <v>173</v>
      </c>
      <c r="B503" s="83">
        <v>15</v>
      </c>
      <c r="C503" s="84">
        <v>808.51143544000001</v>
      </c>
      <c r="D503" s="84">
        <v>801.68890052999996</v>
      </c>
      <c r="E503" s="84">
        <v>160.66517454000001</v>
      </c>
      <c r="F503" s="84">
        <v>160.66517454000001</v>
      </c>
    </row>
    <row r="504" spans="1:6" ht="12.75" customHeight="1" x14ac:dyDescent="0.2">
      <c r="A504" s="83" t="s">
        <v>173</v>
      </c>
      <c r="B504" s="83">
        <v>16</v>
      </c>
      <c r="C504" s="84">
        <v>806.07436519999999</v>
      </c>
      <c r="D504" s="84">
        <v>801.64855009999997</v>
      </c>
      <c r="E504" s="84">
        <v>160.65708798</v>
      </c>
      <c r="F504" s="84">
        <v>160.65708798</v>
      </c>
    </row>
    <row r="505" spans="1:6" ht="12.75" customHeight="1" x14ac:dyDescent="0.2">
      <c r="A505" s="83" t="s">
        <v>173</v>
      </c>
      <c r="B505" s="83">
        <v>17</v>
      </c>
      <c r="C505" s="84">
        <v>796.90195232999997</v>
      </c>
      <c r="D505" s="84">
        <v>794.62524682000003</v>
      </c>
      <c r="E505" s="84">
        <v>159.24955914</v>
      </c>
      <c r="F505" s="84">
        <v>159.24955914</v>
      </c>
    </row>
    <row r="506" spans="1:6" ht="12.75" customHeight="1" x14ac:dyDescent="0.2">
      <c r="A506" s="83" t="s">
        <v>173</v>
      </c>
      <c r="B506" s="83">
        <v>18</v>
      </c>
      <c r="C506" s="84">
        <v>771.51513691000002</v>
      </c>
      <c r="D506" s="84">
        <v>764.40093039999999</v>
      </c>
      <c r="E506" s="84">
        <v>153.19235282</v>
      </c>
      <c r="F506" s="84">
        <v>153.19235282</v>
      </c>
    </row>
    <row r="507" spans="1:6" ht="12.75" customHeight="1" x14ac:dyDescent="0.2">
      <c r="A507" s="83" t="s">
        <v>173</v>
      </c>
      <c r="B507" s="83">
        <v>19</v>
      </c>
      <c r="C507" s="84">
        <v>757.30034318000003</v>
      </c>
      <c r="D507" s="84">
        <v>751.32504817999995</v>
      </c>
      <c r="E507" s="84">
        <v>150.57183644</v>
      </c>
      <c r="F507" s="84">
        <v>150.57183644</v>
      </c>
    </row>
    <row r="508" spans="1:6" ht="12.75" customHeight="1" x14ac:dyDescent="0.2">
      <c r="A508" s="83" t="s">
        <v>173</v>
      </c>
      <c r="B508" s="83">
        <v>20</v>
      </c>
      <c r="C508" s="84">
        <v>764.56100606999996</v>
      </c>
      <c r="D508" s="84">
        <v>756.41165211999999</v>
      </c>
      <c r="E508" s="84">
        <v>151.59123450000001</v>
      </c>
      <c r="F508" s="84">
        <v>151.59123450000001</v>
      </c>
    </row>
    <row r="509" spans="1:6" ht="12.75" customHeight="1" x14ac:dyDescent="0.2">
      <c r="A509" s="83" t="s">
        <v>173</v>
      </c>
      <c r="B509" s="83">
        <v>21</v>
      </c>
      <c r="C509" s="84">
        <v>769.67832605000001</v>
      </c>
      <c r="D509" s="84">
        <v>764.30956490999995</v>
      </c>
      <c r="E509" s="84">
        <v>153.17404241</v>
      </c>
      <c r="F509" s="84">
        <v>153.17404241</v>
      </c>
    </row>
    <row r="510" spans="1:6" ht="12.75" customHeight="1" x14ac:dyDescent="0.2">
      <c r="A510" s="83" t="s">
        <v>173</v>
      </c>
      <c r="B510" s="83">
        <v>22</v>
      </c>
      <c r="C510" s="84">
        <v>781.63066751999997</v>
      </c>
      <c r="D510" s="84">
        <v>774.83435838000003</v>
      </c>
      <c r="E510" s="84">
        <v>155.28329923000001</v>
      </c>
      <c r="F510" s="84">
        <v>155.28329923000001</v>
      </c>
    </row>
    <row r="511" spans="1:6" ht="12.75" customHeight="1" x14ac:dyDescent="0.2">
      <c r="A511" s="83" t="s">
        <v>173</v>
      </c>
      <c r="B511" s="83">
        <v>23</v>
      </c>
      <c r="C511" s="84">
        <v>778.34892685</v>
      </c>
      <c r="D511" s="84">
        <v>774.61857434000001</v>
      </c>
      <c r="E511" s="84">
        <v>155.2400543</v>
      </c>
      <c r="F511" s="84">
        <v>155.2400543</v>
      </c>
    </row>
    <row r="512" spans="1:6" ht="12.75" customHeight="1" x14ac:dyDescent="0.2">
      <c r="A512" s="83" t="s">
        <v>173</v>
      </c>
      <c r="B512" s="83">
        <v>24</v>
      </c>
      <c r="C512" s="84">
        <v>797.74225048000005</v>
      </c>
      <c r="D512" s="84">
        <v>790.33750583000005</v>
      </c>
      <c r="E512" s="84">
        <v>158.39025991</v>
      </c>
      <c r="F512" s="84">
        <v>158.39025991</v>
      </c>
    </row>
    <row r="513" spans="1:6" ht="12.75" customHeight="1" x14ac:dyDescent="0.2">
      <c r="A513" s="83" t="s">
        <v>174</v>
      </c>
      <c r="B513" s="83">
        <v>1</v>
      </c>
      <c r="C513" s="84">
        <v>881.31837011000005</v>
      </c>
      <c r="D513" s="84">
        <v>875.56416632000003</v>
      </c>
      <c r="E513" s="84">
        <v>175.47039695000001</v>
      </c>
      <c r="F513" s="84">
        <v>175.47039695000001</v>
      </c>
    </row>
    <row r="514" spans="1:6" ht="12.75" customHeight="1" x14ac:dyDescent="0.2">
      <c r="A514" s="83" t="s">
        <v>174</v>
      </c>
      <c r="B514" s="83">
        <v>2</v>
      </c>
      <c r="C514" s="84">
        <v>931.09200063000003</v>
      </c>
      <c r="D514" s="84">
        <v>925.77371715000004</v>
      </c>
      <c r="E514" s="84">
        <v>185.53281172999999</v>
      </c>
      <c r="F514" s="84">
        <v>185.53281172999999</v>
      </c>
    </row>
    <row r="515" spans="1:6" ht="12.75" customHeight="1" x14ac:dyDescent="0.2">
      <c r="A515" s="83" t="s">
        <v>174</v>
      </c>
      <c r="B515" s="83">
        <v>3</v>
      </c>
      <c r="C515" s="84">
        <v>984.20038489000001</v>
      </c>
      <c r="D515" s="84">
        <v>978.18146610999997</v>
      </c>
      <c r="E515" s="84">
        <v>196.03576385</v>
      </c>
      <c r="F515" s="84">
        <v>196.03576385</v>
      </c>
    </row>
    <row r="516" spans="1:6" ht="12.75" customHeight="1" x14ac:dyDescent="0.2">
      <c r="A516" s="83" t="s">
        <v>174</v>
      </c>
      <c r="B516" s="83">
        <v>4</v>
      </c>
      <c r="C516" s="84">
        <v>988.09502302999999</v>
      </c>
      <c r="D516" s="84">
        <v>982.33069682999997</v>
      </c>
      <c r="E516" s="84">
        <v>196.86730446000001</v>
      </c>
      <c r="F516" s="84">
        <v>196.86730446000001</v>
      </c>
    </row>
    <row r="517" spans="1:6" ht="12.75" customHeight="1" x14ac:dyDescent="0.2">
      <c r="A517" s="83" t="s">
        <v>174</v>
      </c>
      <c r="B517" s="83">
        <v>5</v>
      </c>
      <c r="C517" s="84">
        <v>986.2275856</v>
      </c>
      <c r="D517" s="84">
        <v>979.71619941999995</v>
      </c>
      <c r="E517" s="84">
        <v>196.34333727000001</v>
      </c>
      <c r="F517" s="84">
        <v>196.34333727000001</v>
      </c>
    </row>
    <row r="518" spans="1:6" ht="12.75" customHeight="1" x14ac:dyDescent="0.2">
      <c r="A518" s="83" t="s">
        <v>174</v>
      </c>
      <c r="B518" s="83">
        <v>6</v>
      </c>
      <c r="C518" s="84">
        <v>972.52049210999996</v>
      </c>
      <c r="D518" s="84">
        <v>965.42662540000003</v>
      </c>
      <c r="E518" s="84">
        <v>193.47958686999999</v>
      </c>
      <c r="F518" s="84">
        <v>193.47958686999999</v>
      </c>
    </row>
    <row r="519" spans="1:6" ht="12.75" customHeight="1" x14ac:dyDescent="0.2">
      <c r="A519" s="83" t="s">
        <v>174</v>
      </c>
      <c r="B519" s="83">
        <v>7</v>
      </c>
      <c r="C519" s="84">
        <v>956.30485885999997</v>
      </c>
      <c r="D519" s="84">
        <v>949.77599296999995</v>
      </c>
      <c r="E519" s="84">
        <v>190.34306896999999</v>
      </c>
      <c r="F519" s="84">
        <v>190.34306896999999</v>
      </c>
    </row>
    <row r="520" spans="1:6" ht="12.75" customHeight="1" x14ac:dyDescent="0.2">
      <c r="A520" s="83" t="s">
        <v>174</v>
      </c>
      <c r="B520" s="83">
        <v>8</v>
      </c>
      <c r="C520" s="84">
        <v>923.02521104000004</v>
      </c>
      <c r="D520" s="84">
        <v>917.00192890000005</v>
      </c>
      <c r="E520" s="84">
        <v>183.77487185000001</v>
      </c>
      <c r="F520" s="84">
        <v>183.77487185000001</v>
      </c>
    </row>
    <row r="521" spans="1:6" ht="12.75" customHeight="1" x14ac:dyDescent="0.2">
      <c r="A521" s="83" t="s">
        <v>174</v>
      </c>
      <c r="B521" s="83">
        <v>9</v>
      </c>
      <c r="C521" s="84">
        <v>889.11774992000005</v>
      </c>
      <c r="D521" s="84">
        <v>881.97455004999995</v>
      </c>
      <c r="E521" s="84">
        <v>176.75509156999999</v>
      </c>
      <c r="F521" s="84">
        <v>176.75509156999999</v>
      </c>
    </row>
    <row r="522" spans="1:6" ht="12.75" customHeight="1" x14ac:dyDescent="0.2">
      <c r="A522" s="83" t="s">
        <v>174</v>
      </c>
      <c r="B522" s="83">
        <v>10</v>
      </c>
      <c r="C522" s="84">
        <v>860.12868618000005</v>
      </c>
      <c r="D522" s="84">
        <v>853.06655910999996</v>
      </c>
      <c r="E522" s="84">
        <v>170.96168790999999</v>
      </c>
      <c r="F522" s="84">
        <v>170.96168790999999</v>
      </c>
    </row>
    <row r="523" spans="1:6" ht="12.75" customHeight="1" x14ac:dyDescent="0.2">
      <c r="A523" s="83" t="s">
        <v>174</v>
      </c>
      <c r="B523" s="83">
        <v>11</v>
      </c>
      <c r="C523" s="84">
        <v>814.53956475999996</v>
      </c>
      <c r="D523" s="84">
        <v>806.84539188999997</v>
      </c>
      <c r="E523" s="84">
        <v>161.69857862999999</v>
      </c>
      <c r="F523" s="84">
        <v>161.69857862999999</v>
      </c>
    </row>
    <row r="524" spans="1:6" ht="12.75" customHeight="1" x14ac:dyDescent="0.2">
      <c r="A524" s="83" t="s">
        <v>174</v>
      </c>
      <c r="B524" s="83">
        <v>12</v>
      </c>
      <c r="C524" s="84">
        <v>774.25004325999998</v>
      </c>
      <c r="D524" s="84">
        <v>767.81299279999996</v>
      </c>
      <c r="E524" s="84">
        <v>153.87615872000001</v>
      </c>
      <c r="F524" s="84">
        <v>153.87615872000001</v>
      </c>
    </row>
    <row r="525" spans="1:6" ht="12.75" customHeight="1" x14ac:dyDescent="0.2">
      <c r="A525" s="83" t="s">
        <v>174</v>
      </c>
      <c r="B525" s="83">
        <v>13</v>
      </c>
      <c r="C525" s="84">
        <v>770.42781712999999</v>
      </c>
      <c r="D525" s="84">
        <v>758.31626845999995</v>
      </c>
      <c r="E525" s="84">
        <v>151.97293557</v>
      </c>
      <c r="F525" s="84">
        <v>151.97293557</v>
      </c>
    </row>
    <row r="526" spans="1:6" ht="12.75" customHeight="1" x14ac:dyDescent="0.2">
      <c r="A526" s="83" t="s">
        <v>174</v>
      </c>
      <c r="B526" s="83">
        <v>14</v>
      </c>
      <c r="C526" s="84">
        <v>767.44310174999998</v>
      </c>
      <c r="D526" s="84">
        <v>763.26025004999997</v>
      </c>
      <c r="E526" s="84">
        <v>152.96375092</v>
      </c>
      <c r="F526" s="84">
        <v>152.96375092</v>
      </c>
    </row>
    <row r="527" spans="1:6" ht="12.75" customHeight="1" x14ac:dyDescent="0.2">
      <c r="A527" s="83" t="s">
        <v>174</v>
      </c>
      <c r="B527" s="83">
        <v>15</v>
      </c>
      <c r="C527" s="84">
        <v>780.68696448000003</v>
      </c>
      <c r="D527" s="84">
        <v>773.54034153999999</v>
      </c>
      <c r="E527" s="84">
        <v>155.02396741000001</v>
      </c>
      <c r="F527" s="84">
        <v>155.02396741000001</v>
      </c>
    </row>
    <row r="528" spans="1:6" ht="12.75" customHeight="1" x14ac:dyDescent="0.2">
      <c r="A528" s="83" t="s">
        <v>174</v>
      </c>
      <c r="B528" s="83">
        <v>16</v>
      </c>
      <c r="C528" s="84">
        <v>768.64031411999997</v>
      </c>
      <c r="D528" s="84">
        <v>761.54035850000002</v>
      </c>
      <c r="E528" s="84">
        <v>152.61907024000001</v>
      </c>
      <c r="F528" s="84">
        <v>152.61907024000001</v>
      </c>
    </row>
    <row r="529" spans="1:6" ht="12.75" customHeight="1" x14ac:dyDescent="0.2">
      <c r="A529" s="83" t="s">
        <v>174</v>
      </c>
      <c r="B529" s="83">
        <v>17</v>
      </c>
      <c r="C529" s="84">
        <v>759.48051713999996</v>
      </c>
      <c r="D529" s="84">
        <v>753.16585688999999</v>
      </c>
      <c r="E529" s="84">
        <v>150.94074993000001</v>
      </c>
      <c r="F529" s="84">
        <v>150.94074993000001</v>
      </c>
    </row>
    <row r="530" spans="1:6" ht="12.75" customHeight="1" x14ac:dyDescent="0.2">
      <c r="A530" s="83" t="s">
        <v>174</v>
      </c>
      <c r="B530" s="83">
        <v>18</v>
      </c>
      <c r="C530" s="84">
        <v>731.72869778999996</v>
      </c>
      <c r="D530" s="84">
        <v>727.91949053999997</v>
      </c>
      <c r="E530" s="84">
        <v>145.88116651999999</v>
      </c>
      <c r="F530" s="84">
        <v>145.88116651999999</v>
      </c>
    </row>
    <row r="531" spans="1:6" ht="12.75" customHeight="1" x14ac:dyDescent="0.2">
      <c r="A531" s="83" t="s">
        <v>174</v>
      </c>
      <c r="B531" s="83">
        <v>19</v>
      </c>
      <c r="C531" s="84">
        <v>735.03353243000004</v>
      </c>
      <c r="D531" s="84">
        <v>727.29270441000006</v>
      </c>
      <c r="E531" s="84">
        <v>145.75555333</v>
      </c>
      <c r="F531" s="84">
        <v>145.75555333</v>
      </c>
    </row>
    <row r="532" spans="1:6" ht="12.75" customHeight="1" x14ac:dyDescent="0.2">
      <c r="A532" s="83" t="s">
        <v>174</v>
      </c>
      <c r="B532" s="83">
        <v>20</v>
      </c>
      <c r="C532" s="84">
        <v>738.32032629000003</v>
      </c>
      <c r="D532" s="84">
        <v>726.73144448000005</v>
      </c>
      <c r="E532" s="84">
        <v>145.64307213999999</v>
      </c>
      <c r="F532" s="84">
        <v>145.64307213999999</v>
      </c>
    </row>
    <row r="533" spans="1:6" ht="12.75" customHeight="1" x14ac:dyDescent="0.2">
      <c r="A533" s="83" t="s">
        <v>174</v>
      </c>
      <c r="B533" s="83">
        <v>21</v>
      </c>
      <c r="C533" s="84">
        <v>739.49855208999998</v>
      </c>
      <c r="D533" s="84">
        <v>733.32623907000004</v>
      </c>
      <c r="E533" s="84">
        <v>146.96472424000001</v>
      </c>
      <c r="F533" s="84">
        <v>146.96472424000001</v>
      </c>
    </row>
    <row r="534" spans="1:6" ht="12.75" customHeight="1" x14ac:dyDescent="0.2">
      <c r="A534" s="83" t="s">
        <v>174</v>
      </c>
      <c r="B534" s="83">
        <v>22</v>
      </c>
      <c r="C534" s="84">
        <v>747.89617284999997</v>
      </c>
      <c r="D534" s="84">
        <v>747.24151290999998</v>
      </c>
      <c r="E534" s="84">
        <v>149.75346174000001</v>
      </c>
      <c r="F534" s="84">
        <v>149.75346174000001</v>
      </c>
    </row>
    <row r="535" spans="1:6" ht="12.75" customHeight="1" x14ac:dyDescent="0.2">
      <c r="A535" s="83" t="s">
        <v>174</v>
      </c>
      <c r="B535" s="83">
        <v>23</v>
      </c>
      <c r="C535" s="84">
        <v>770.40116481999996</v>
      </c>
      <c r="D535" s="84">
        <v>766.09489121000001</v>
      </c>
      <c r="E535" s="84">
        <v>153.53183676</v>
      </c>
      <c r="F535" s="84">
        <v>153.53183676</v>
      </c>
    </row>
    <row r="536" spans="1:6" ht="12.75" customHeight="1" x14ac:dyDescent="0.2">
      <c r="A536" s="83" t="s">
        <v>174</v>
      </c>
      <c r="B536" s="83">
        <v>24</v>
      </c>
      <c r="C536" s="84">
        <v>808.53546657000004</v>
      </c>
      <c r="D536" s="84">
        <v>801.21133817999998</v>
      </c>
      <c r="E536" s="84">
        <v>160.56946704000001</v>
      </c>
      <c r="F536" s="84">
        <v>160.56946704000001</v>
      </c>
    </row>
    <row r="537" spans="1:6" ht="12.75" customHeight="1" x14ac:dyDescent="0.2">
      <c r="A537" s="83" t="s">
        <v>175</v>
      </c>
      <c r="B537" s="83">
        <v>1</v>
      </c>
      <c r="C537" s="84">
        <v>852.49796767999999</v>
      </c>
      <c r="D537" s="84">
        <v>845.40377548000004</v>
      </c>
      <c r="E537" s="84">
        <v>169.42600185000001</v>
      </c>
      <c r="F537" s="84">
        <v>169.42600185000001</v>
      </c>
    </row>
    <row r="538" spans="1:6" ht="12.75" customHeight="1" x14ac:dyDescent="0.2">
      <c r="A538" s="83" t="s">
        <v>175</v>
      </c>
      <c r="B538" s="83">
        <v>2</v>
      </c>
      <c r="C538" s="84">
        <v>938.35429309999995</v>
      </c>
      <c r="D538" s="84">
        <v>928.39615633000005</v>
      </c>
      <c r="E538" s="84">
        <v>186.05837052000001</v>
      </c>
      <c r="F538" s="84">
        <v>186.05837052000001</v>
      </c>
    </row>
    <row r="539" spans="1:6" ht="12.75" customHeight="1" x14ac:dyDescent="0.2">
      <c r="A539" s="83" t="s">
        <v>175</v>
      </c>
      <c r="B539" s="83">
        <v>3</v>
      </c>
      <c r="C539" s="84">
        <v>992.14845332000004</v>
      </c>
      <c r="D539" s="84">
        <v>981.66769674</v>
      </c>
      <c r="E539" s="84">
        <v>196.73443369</v>
      </c>
      <c r="F539" s="84">
        <v>196.73443369</v>
      </c>
    </row>
    <row r="540" spans="1:6" ht="12.75" customHeight="1" x14ac:dyDescent="0.2">
      <c r="A540" s="83" t="s">
        <v>175</v>
      </c>
      <c r="B540" s="83">
        <v>4</v>
      </c>
      <c r="C540" s="84">
        <v>994.65320952000002</v>
      </c>
      <c r="D540" s="84">
        <v>987.54193432</v>
      </c>
      <c r="E540" s="84">
        <v>197.91168013000001</v>
      </c>
      <c r="F540" s="84">
        <v>197.91168013000001</v>
      </c>
    </row>
    <row r="541" spans="1:6" ht="12.75" customHeight="1" x14ac:dyDescent="0.2">
      <c r="A541" s="83" t="s">
        <v>175</v>
      </c>
      <c r="B541" s="83">
        <v>5</v>
      </c>
      <c r="C541" s="84">
        <v>994.72890912000003</v>
      </c>
      <c r="D541" s="84">
        <v>985.82616145999998</v>
      </c>
      <c r="E541" s="84">
        <v>197.56782487000001</v>
      </c>
      <c r="F541" s="84">
        <v>197.56782487000001</v>
      </c>
    </row>
    <row r="542" spans="1:6" ht="12.75" customHeight="1" x14ac:dyDescent="0.2">
      <c r="A542" s="83" t="s">
        <v>175</v>
      </c>
      <c r="B542" s="83">
        <v>6</v>
      </c>
      <c r="C542" s="84">
        <v>984.22896707999996</v>
      </c>
      <c r="D542" s="84">
        <v>975.19143933999999</v>
      </c>
      <c r="E542" s="84">
        <v>195.43653742999999</v>
      </c>
      <c r="F542" s="84">
        <v>195.43653742999999</v>
      </c>
    </row>
    <row r="543" spans="1:6" ht="12.75" customHeight="1" x14ac:dyDescent="0.2">
      <c r="A543" s="83" t="s">
        <v>175</v>
      </c>
      <c r="B543" s="83">
        <v>7</v>
      </c>
      <c r="C543" s="84">
        <v>963.36997171999997</v>
      </c>
      <c r="D543" s="84">
        <v>955.62574161999999</v>
      </c>
      <c r="E543" s="84">
        <v>191.51540761999999</v>
      </c>
      <c r="F543" s="84">
        <v>191.51540761999999</v>
      </c>
    </row>
    <row r="544" spans="1:6" ht="12.75" customHeight="1" x14ac:dyDescent="0.2">
      <c r="A544" s="83" t="s">
        <v>175</v>
      </c>
      <c r="B544" s="83">
        <v>8</v>
      </c>
      <c r="C544" s="84">
        <v>930.52640516999998</v>
      </c>
      <c r="D544" s="84">
        <v>928.68771011000001</v>
      </c>
      <c r="E544" s="84">
        <v>186.11680035000001</v>
      </c>
      <c r="F544" s="84">
        <v>186.11680035000001</v>
      </c>
    </row>
    <row r="545" spans="1:6" ht="12.75" customHeight="1" x14ac:dyDescent="0.2">
      <c r="A545" s="83" t="s">
        <v>175</v>
      </c>
      <c r="B545" s="83">
        <v>9</v>
      </c>
      <c r="C545" s="84">
        <v>907.25437122999995</v>
      </c>
      <c r="D545" s="84">
        <v>895.67283712000005</v>
      </c>
      <c r="E545" s="84">
        <v>179.50034310000001</v>
      </c>
      <c r="F545" s="84">
        <v>179.50034310000001</v>
      </c>
    </row>
    <row r="546" spans="1:6" ht="12.75" customHeight="1" x14ac:dyDescent="0.2">
      <c r="A546" s="83" t="s">
        <v>175</v>
      </c>
      <c r="B546" s="83">
        <v>10</v>
      </c>
      <c r="C546" s="84">
        <v>886.65649270999995</v>
      </c>
      <c r="D546" s="84">
        <v>875.37677143999997</v>
      </c>
      <c r="E546" s="84">
        <v>175.43284144</v>
      </c>
      <c r="F546" s="84">
        <v>175.43284144</v>
      </c>
    </row>
    <row r="547" spans="1:6" ht="12.75" customHeight="1" x14ac:dyDescent="0.2">
      <c r="A547" s="83" t="s">
        <v>175</v>
      </c>
      <c r="B547" s="83">
        <v>11</v>
      </c>
      <c r="C547" s="84">
        <v>839.98163943999998</v>
      </c>
      <c r="D547" s="84">
        <v>828.30170623000004</v>
      </c>
      <c r="E547" s="84">
        <v>165.99860383999999</v>
      </c>
      <c r="F547" s="84">
        <v>165.99860383999999</v>
      </c>
    </row>
    <row r="548" spans="1:6" ht="12.75" customHeight="1" x14ac:dyDescent="0.2">
      <c r="A548" s="83" t="s">
        <v>175</v>
      </c>
      <c r="B548" s="83">
        <v>12</v>
      </c>
      <c r="C548" s="84">
        <v>785.93746711999995</v>
      </c>
      <c r="D548" s="84">
        <v>774.52649439000004</v>
      </c>
      <c r="E548" s="84">
        <v>155.22160070999999</v>
      </c>
      <c r="F548" s="84">
        <v>155.22160070999999</v>
      </c>
    </row>
    <row r="549" spans="1:6" ht="12.75" customHeight="1" x14ac:dyDescent="0.2">
      <c r="A549" s="83" t="s">
        <v>175</v>
      </c>
      <c r="B549" s="83">
        <v>13</v>
      </c>
      <c r="C549" s="84">
        <v>778.65836636999995</v>
      </c>
      <c r="D549" s="84">
        <v>769.33291692</v>
      </c>
      <c r="E549" s="84">
        <v>154.18076425000001</v>
      </c>
      <c r="F549" s="84">
        <v>154.18076425000001</v>
      </c>
    </row>
    <row r="550" spans="1:6" ht="12.75" customHeight="1" x14ac:dyDescent="0.2">
      <c r="A550" s="83" t="s">
        <v>175</v>
      </c>
      <c r="B550" s="83">
        <v>14</v>
      </c>
      <c r="C550" s="84">
        <v>786.30613005999999</v>
      </c>
      <c r="D550" s="84">
        <v>778.02649627000005</v>
      </c>
      <c r="E550" s="84">
        <v>155.92303041</v>
      </c>
      <c r="F550" s="84">
        <v>155.92303041</v>
      </c>
    </row>
    <row r="551" spans="1:6" ht="12.75" customHeight="1" x14ac:dyDescent="0.2">
      <c r="A551" s="83" t="s">
        <v>175</v>
      </c>
      <c r="B551" s="83">
        <v>15</v>
      </c>
      <c r="C551" s="84">
        <v>788.41600086999995</v>
      </c>
      <c r="D551" s="84">
        <v>781.09043063000001</v>
      </c>
      <c r="E551" s="84">
        <v>156.53706854000001</v>
      </c>
      <c r="F551" s="84">
        <v>156.53706854000001</v>
      </c>
    </row>
    <row r="552" spans="1:6" ht="12.75" customHeight="1" x14ac:dyDescent="0.2">
      <c r="A552" s="83" t="s">
        <v>175</v>
      </c>
      <c r="B552" s="83">
        <v>16</v>
      </c>
      <c r="C552" s="84">
        <v>784.62994730000003</v>
      </c>
      <c r="D552" s="84">
        <v>777.58424307999996</v>
      </c>
      <c r="E552" s="84">
        <v>155.83439917000001</v>
      </c>
      <c r="F552" s="84">
        <v>155.83439917000001</v>
      </c>
    </row>
    <row r="553" spans="1:6" ht="12.75" customHeight="1" x14ac:dyDescent="0.2">
      <c r="A553" s="83" t="s">
        <v>175</v>
      </c>
      <c r="B553" s="83">
        <v>17</v>
      </c>
      <c r="C553" s="84">
        <v>773.34152520999999</v>
      </c>
      <c r="D553" s="84">
        <v>773.34152520999999</v>
      </c>
      <c r="E553" s="84">
        <v>154.98412295</v>
      </c>
      <c r="F553" s="84">
        <v>154.98412295</v>
      </c>
    </row>
    <row r="554" spans="1:6" ht="12.75" customHeight="1" x14ac:dyDescent="0.2">
      <c r="A554" s="83" t="s">
        <v>175</v>
      </c>
      <c r="B554" s="83">
        <v>18</v>
      </c>
      <c r="C554" s="84">
        <v>771.60848091000003</v>
      </c>
      <c r="D554" s="84">
        <v>765.64660014000003</v>
      </c>
      <c r="E554" s="84">
        <v>153.44199548</v>
      </c>
      <c r="F554" s="84">
        <v>153.44199548</v>
      </c>
    </row>
    <row r="555" spans="1:6" ht="12.75" customHeight="1" x14ac:dyDescent="0.2">
      <c r="A555" s="83" t="s">
        <v>175</v>
      </c>
      <c r="B555" s="83">
        <v>19</v>
      </c>
      <c r="C555" s="84">
        <v>735.16289332999997</v>
      </c>
      <c r="D555" s="84">
        <v>729.27866544999995</v>
      </c>
      <c r="E555" s="84">
        <v>146.15355657000001</v>
      </c>
      <c r="F555" s="84">
        <v>146.15355657000001</v>
      </c>
    </row>
    <row r="556" spans="1:6" ht="12.75" customHeight="1" x14ac:dyDescent="0.2">
      <c r="A556" s="83" t="s">
        <v>175</v>
      </c>
      <c r="B556" s="83">
        <v>20</v>
      </c>
      <c r="C556" s="84">
        <v>735.28022927999996</v>
      </c>
      <c r="D556" s="84">
        <v>729.59559482999998</v>
      </c>
      <c r="E556" s="84">
        <v>146.21707187000001</v>
      </c>
      <c r="F556" s="84">
        <v>146.21707187000001</v>
      </c>
    </row>
    <row r="557" spans="1:6" ht="12.75" customHeight="1" x14ac:dyDescent="0.2">
      <c r="A557" s="83" t="s">
        <v>175</v>
      </c>
      <c r="B557" s="83">
        <v>21</v>
      </c>
      <c r="C557" s="84">
        <v>743.85660804999998</v>
      </c>
      <c r="D557" s="84">
        <v>735.03879398000004</v>
      </c>
      <c r="E557" s="84">
        <v>147.30793460000001</v>
      </c>
      <c r="F557" s="84">
        <v>147.30793460000001</v>
      </c>
    </row>
    <row r="558" spans="1:6" ht="12.75" customHeight="1" x14ac:dyDescent="0.2">
      <c r="A558" s="83" t="s">
        <v>175</v>
      </c>
      <c r="B558" s="83">
        <v>22</v>
      </c>
      <c r="C558" s="84">
        <v>775.38993149999999</v>
      </c>
      <c r="D558" s="84">
        <v>765.90997843000002</v>
      </c>
      <c r="E558" s="84">
        <v>153.49477869</v>
      </c>
      <c r="F558" s="84">
        <v>153.49477869</v>
      </c>
    </row>
    <row r="559" spans="1:6" ht="12.75" customHeight="1" x14ac:dyDescent="0.2">
      <c r="A559" s="83" t="s">
        <v>175</v>
      </c>
      <c r="B559" s="83">
        <v>23</v>
      </c>
      <c r="C559" s="84">
        <v>786.37181088</v>
      </c>
      <c r="D559" s="84">
        <v>781.21158187000003</v>
      </c>
      <c r="E559" s="84">
        <v>156.56134825999999</v>
      </c>
      <c r="F559" s="84">
        <v>156.56134825999999</v>
      </c>
    </row>
    <row r="560" spans="1:6" ht="12.75" customHeight="1" x14ac:dyDescent="0.2">
      <c r="A560" s="83" t="s">
        <v>175</v>
      </c>
      <c r="B560" s="83">
        <v>24</v>
      </c>
      <c r="C560" s="84">
        <v>811.24295500000005</v>
      </c>
      <c r="D560" s="84">
        <v>804.01245713000003</v>
      </c>
      <c r="E560" s="84">
        <v>161.13083476</v>
      </c>
      <c r="F560" s="84">
        <v>161.13083476</v>
      </c>
    </row>
    <row r="561" spans="1:6" ht="12.75" customHeight="1" x14ac:dyDescent="0.2">
      <c r="A561" s="83" t="s">
        <v>176</v>
      </c>
      <c r="B561" s="83">
        <v>1</v>
      </c>
      <c r="C561" s="84">
        <v>827.08202325000002</v>
      </c>
      <c r="D561" s="84">
        <v>815.60137126999996</v>
      </c>
      <c r="E561" s="84">
        <v>163.45335028</v>
      </c>
      <c r="F561" s="84">
        <v>163.45335028</v>
      </c>
    </row>
    <row r="562" spans="1:6" ht="12.75" customHeight="1" x14ac:dyDescent="0.2">
      <c r="A562" s="83" t="s">
        <v>176</v>
      </c>
      <c r="B562" s="83">
        <v>2</v>
      </c>
      <c r="C562" s="84">
        <v>872.52757041999996</v>
      </c>
      <c r="D562" s="84">
        <v>864.30122041000004</v>
      </c>
      <c r="E562" s="84">
        <v>173.21320818999999</v>
      </c>
      <c r="F562" s="84">
        <v>173.21320818999999</v>
      </c>
    </row>
    <row r="563" spans="1:6" ht="12.75" customHeight="1" x14ac:dyDescent="0.2">
      <c r="A563" s="83" t="s">
        <v>176</v>
      </c>
      <c r="B563" s="83">
        <v>3</v>
      </c>
      <c r="C563" s="84">
        <v>913.37294296000005</v>
      </c>
      <c r="D563" s="84">
        <v>903.68106144000001</v>
      </c>
      <c r="E563" s="84">
        <v>181.10525837</v>
      </c>
      <c r="F563" s="84">
        <v>181.10525837</v>
      </c>
    </row>
    <row r="564" spans="1:6" ht="12.75" customHeight="1" x14ac:dyDescent="0.2">
      <c r="A564" s="83" t="s">
        <v>176</v>
      </c>
      <c r="B564" s="83">
        <v>4</v>
      </c>
      <c r="C564" s="84">
        <v>917.33319732999996</v>
      </c>
      <c r="D564" s="84">
        <v>907.13628896</v>
      </c>
      <c r="E564" s="84">
        <v>181.79771493000001</v>
      </c>
      <c r="F564" s="84">
        <v>181.79771493000001</v>
      </c>
    </row>
    <row r="565" spans="1:6" ht="12.75" customHeight="1" x14ac:dyDescent="0.2">
      <c r="A565" s="83" t="s">
        <v>176</v>
      </c>
      <c r="B565" s="83">
        <v>5</v>
      </c>
      <c r="C565" s="84">
        <v>910.21432263999998</v>
      </c>
      <c r="D565" s="84">
        <v>904.66857876999995</v>
      </c>
      <c r="E565" s="84">
        <v>181.30316511999999</v>
      </c>
      <c r="F565" s="84">
        <v>181.30316511999999</v>
      </c>
    </row>
    <row r="566" spans="1:6" ht="12.75" customHeight="1" x14ac:dyDescent="0.2">
      <c r="A566" s="83" t="s">
        <v>176</v>
      </c>
      <c r="B566" s="83">
        <v>6</v>
      </c>
      <c r="C566" s="84">
        <v>912.22242219999998</v>
      </c>
      <c r="D566" s="84">
        <v>904.56247597000004</v>
      </c>
      <c r="E566" s="84">
        <v>181.28190122999999</v>
      </c>
      <c r="F566" s="84">
        <v>181.28190122999999</v>
      </c>
    </row>
    <row r="567" spans="1:6" ht="12.75" customHeight="1" x14ac:dyDescent="0.2">
      <c r="A567" s="83" t="s">
        <v>176</v>
      </c>
      <c r="B567" s="83">
        <v>7</v>
      </c>
      <c r="C567" s="84">
        <v>914.27729657999998</v>
      </c>
      <c r="D567" s="84">
        <v>906.84916242999998</v>
      </c>
      <c r="E567" s="84">
        <v>181.74017236</v>
      </c>
      <c r="F567" s="84">
        <v>181.74017236</v>
      </c>
    </row>
    <row r="568" spans="1:6" ht="12.75" customHeight="1" x14ac:dyDescent="0.2">
      <c r="A568" s="83" t="s">
        <v>176</v>
      </c>
      <c r="B568" s="83">
        <v>8</v>
      </c>
      <c r="C568" s="84">
        <v>905.69896634999998</v>
      </c>
      <c r="D568" s="84">
        <v>895.71771084</v>
      </c>
      <c r="E568" s="84">
        <v>179.50933617000001</v>
      </c>
      <c r="F568" s="84">
        <v>179.50933617000001</v>
      </c>
    </row>
    <row r="569" spans="1:6" ht="12.75" customHeight="1" x14ac:dyDescent="0.2">
      <c r="A569" s="83" t="s">
        <v>176</v>
      </c>
      <c r="B569" s="83">
        <v>9</v>
      </c>
      <c r="C569" s="84">
        <v>896.76472613999999</v>
      </c>
      <c r="D569" s="84">
        <v>886.40225048000002</v>
      </c>
      <c r="E569" s="84">
        <v>177.64243984000001</v>
      </c>
      <c r="F569" s="84">
        <v>177.64243984000001</v>
      </c>
    </row>
    <row r="570" spans="1:6" ht="12.75" customHeight="1" x14ac:dyDescent="0.2">
      <c r="A570" s="83" t="s">
        <v>176</v>
      </c>
      <c r="B570" s="83">
        <v>10</v>
      </c>
      <c r="C570" s="84">
        <v>911.78819024999996</v>
      </c>
      <c r="D570" s="84">
        <v>904.76230253999995</v>
      </c>
      <c r="E570" s="84">
        <v>181.32194815</v>
      </c>
      <c r="F570" s="84">
        <v>181.32194815</v>
      </c>
    </row>
    <row r="571" spans="1:6" ht="12.75" customHeight="1" x14ac:dyDescent="0.2">
      <c r="A571" s="83" t="s">
        <v>176</v>
      </c>
      <c r="B571" s="83">
        <v>11</v>
      </c>
      <c r="C571" s="84">
        <v>888.12975000999995</v>
      </c>
      <c r="D571" s="84">
        <v>878.79439396999999</v>
      </c>
      <c r="E571" s="84">
        <v>176.11776164</v>
      </c>
      <c r="F571" s="84">
        <v>176.11776164</v>
      </c>
    </row>
    <row r="572" spans="1:6" ht="12.75" customHeight="1" x14ac:dyDescent="0.2">
      <c r="A572" s="83" t="s">
        <v>176</v>
      </c>
      <c r="B572" s="83">
        <v>12</v>
      </c>
      <c r="C572" s="84">
        <v>837.78370307</v>
      </c>
      <c r="D572" s="84">
        <v>826.06107472999997</v>
      </c>
      <c r="E572" s="84">
        <v>165.54956250999999</v>
      </c>
      <c r="F572" s="84">
        <v>165.54956250999999</v>
      </c>
    </row>
    <row r="573" spans="1:6" ht="12.75" customHeight="1" x14ac:dyDescent="0.2">
      <c r="A573" s="83" t="s">
        <v>176</v>
      </c>
      <c r="B573" s="83">
        <v>13</v>
      </c>
      <c r="C573" s="84">
        <v>815.49591247000001</v>
      </c>
      <c r="D573" s="84">
        <v>806.19554975999995</v>
      </c>
      <c r="E573" s="84">
        <v>161.56834481999999</v>
      </c>
      <c r="F573" s="84">
        <v>161.56834481999999</v>
      </c>
    </row>
    <row r="574" spans="1:6" ht="12.75" customHeight="1" x14ac:dyDescent="0.2">
      <c r="A574" s="83" t="s">
        <v>176</v>
      </c>
      <c r="B574" s="83">
        <v>14</v>
      </c>
      <c r="C574" s="84">
        <v>826.22685636999995</v>
      </c>
      <c r="D574" s="84">
        <v>815.58704267999997</v>
      </c>
      <c r="E574" s="84">
        <v>163.45047871</v>
      </c>
      <c r="F574" s="84">
        <v>163.45047871</v>
      </c>
    </row>
    <row r="575" spans="1:6" ht="12.75" customHeight="1" x14ac:dyDescent="0.2">
      <c r="A575" s="83" t="s">
        <v>176</v>
      </c>
      <c r="B575" s="83">
        <v>15</v>
      </c>
      <c r="C575" s="84">
        <v>828.38290323000001</v>
      </c>
      <c r="D575" s="84">
        <v>818.61995940999998</v>
      </c>
      <c r="E575" s="84">
        <v>164.05830064</v>
      </c>
      <c r="F575" s="84">
        <v>164.05830064</v>
      </c>
    </row>
    <row r="576" spans="1:6" ht="12.75" customHeight="1" x14ac:dyDescent="0.2">
      <c r="A576" s="83" t="s">
        <v>176</v>
      </c>
      <c r="B576" s="83">
        <v>16</v>
      </c>
      <c r="C576" s="84">
        <v>827.69587726999998</v>
      </c>
      <c r="D576" s="84">
        <v>819.01631176000001</v>
      </c>
      <c r="E576" s="84">
        <v>164.13773297</v>
      </c>
      <c r="F576" s="84">
        <v>164.13773297</v>
      </c>
    </row>
    <row r="577" spans="1:6" ht="12.75" customHeight="1" x14ac:dyDescent="0.2">
      <c r="A577" s="83" t="s">
        <v>176</v>
      </c>
      <c r="B577" s="83">
        <v>17</v>
      </c>
      <c r="C577" s="84">
        <v>814.96656252000002</v>
      </c>
      <c r="D577" s="84">
        <v>807.39526017000003</v>
      </c>
      <c r="E577" s="84">
        <v>161.80877684000001</v>
      </c>
      <c r="F577" s="84">
        <v>161.80877684000001</v>
      </c>
    </row>
    <row r="578" spans="1:6" ht="12.75" customHeight="1" x14ac:dyDescent="0.2">
      <c r="A578" s="83" t="s">
        <v>176</v>
      </c>
      <c r="B578" s="83">
        <v>18</v>
      </c>
      <c r="C578" s="84">
        <v>801.82725413000003</v>
      </c>
      <c r="D578" s="84">
        <v>792.21424864000005</v>
      </c>
      <c r="E578" s="84">
        <v>158.76637489999999</v>
      </c>
      <c r="F578" s="84">
        <v>158.76637489999999</v>
      </c>
    </row>
    <row r="579" spans="1:6" ht="12.75" customHeight="1" x14ac:dyDescent="0.2">
      <c r="A579" s="83" t="s">
        <v>176</v>
      </c>
      <c r="B579" s="83">
        <v>19</v>
      </c>
      <c r="C579" s="84">
        <v>787.77725597000006</v>
      </c>
      <c r="D579" s="84">
        <v>778.63034670000002</v>
      </c>
      <c r="E579" s="84">
        <v>156.0440471</v>
      </c>
      <c r="F579" s="84">
        <v>156.0440471</v>
      </c>
    </row>
    <row r="580" spans="1:6" ht="12.75" customHeight="1" x14ac:dyDescent="0.2">
      <c r="A580" s="83" t="s">
        <v>176</v>
      </c>
      <c r="B580" s="83">
        <v>20</v>
      </c>
      <c r="C580" s="84">
        <v>783.63166906000004</v>
      </c>
      <c r="D580" s="84">
        <v>774.88624760000005</v>
      </c>
      <c r="E580" s="84">
        <v>155.29369826000001</v>
      </c>
      <c r="F580" s="84">
        <v>155.29369826000001</v>
      </c>
    </row>
    <row r="581" spans="1:6" ht="12.75" customHeight="1" x14ac:dyDescent="0.2">
      <c r="A581" s="83" t="s">
        <v>176</v>
      </c>
      <c r="B581" s="83">
        <v>21</v>
      </c>
      <c r="C581" s="84">
        <v>795.76580543</v>
      </c>
      <c r="D581" s="84">
        <v>785.98575842000002</v>
      </c>
      <c r="E581" s="84">
        <v>157.51813326000001</v>
      </c>
      <c r="F581" s="84">
        <v>157.51813326000001</v>
      </c>
    </row>
    <row r="582" spans="1:6" ht="12.75" customHeight="1" x14ac:dyDescent="0.2">
      <c r="A582" s="83" t="s">
        <v>176</v>
      </c>
      <c r="B582" s="83">
        <v>22</v>
      </c>
      <c r="C582" s="84">
        <v>801.76188779999995</v>
      </c>
      <c r="D582" s="84">
        <v>798.93635472000005</v>
      </c>
      <c r="E582" s="84">
        <v>160.11354129</v>
      </c>
      <c r="F582" s="84">
        <v>160.11354129</v>
      </c>
    </row>
    <row r="583" spans="1:6" ht="12.75" customHeight="1" x14ac:dyDescent="0.2">
      <c r="A583" s="83" t="s">
        <v>176</v>
      </c>
      <c r="B583" s="83">
        <v>23</v>
      </c>
      <c r="C583" s="84">
        <v>801.46131902000002</v>
      </c>
      <c r="D583" s="84">
        <v>792.73083793000001</v>
      </c>
      <c r="E583" s="84">
        <v>158.86990372</v>
      </c>
      <c r="F583" s="84">
        <v>158.86990372</v>
      </c>
    </row>
    <row r="584" spans="1:6" ht="12.75" customHeight="1" x14ac:dyDescent="0.2">
      <c r="A584" s="83" t="s">
        <v>176</v>
      </c>
      <c r="B584" s="83">
        <v>24</v>
      </c>
      <c r="C584" s="84">
        <v>820.75712006000003</v>
      </c>
      <c r="D584" s="84">
        <v>812.15891609000005</v>
      </c>
      <c r="E584" s="84">
        <v>162.76345341000001</v>
      </c>
      <c r="F584" s="84">
        <v>162.76345341000001</v>
      </c>
    </row>
    <row r="585" spans="1:6" ht="12.75" customHeight="1" x14ac:dyDescent="0.2">
      <c r="A585" s="83" t="s">
        <v>177</v>
      </c>
      <c r="B585" s="83">
        <v>1</v>
      </c>
      <c r="C585" s="84">
        <v>829.81612447999998</v>
      </c>
      <c r="D585" s="84">
        <v>826.87356796999995</v>
      </c>
      <c r="E585" s="84">
        <v>165.71239297</v>
      </c>
      <c r="F585" s="84">
        <v>165.71239297</v>
      </c>
    </row>
    <row r="586" spans="1:6" ht="12.75" customHeight="1" x14ac:dyDescent="0.2">
      <c r="A586" s="83" t="s">
        <v>177</v>
      </c>
      <c r="B586" s="83">
        <v>2</v>
      </c>
      <c r="C586" s="84">
        <v>918.98700188999999</v>
      </c>
      <c r="D586" s="84">
        <v>910.64344677999998</v>
      </c>
      <c r="E586" s="84">
        <v>182.50057874999999</v>
      </c>
      <c r="F586" s="84">
        <v>182.50057874999999</v>
      </c>
    </row>
    <row r="587" spans="1:6" ht="12.75" customHeight="1" x14ac:dyDescent="0.2">
      <c r="A587" s="83" t="s">
        <v>177</v>
      </c>
      <c r="B587" s="83">
        <v>3</v>
      </c>
      <c r="C587" s="84">
        <v>978.61168907000001</v>
      </c>
      <c r="D587" s="84">
        <v>969.63308721999999</v>
      </c>
      <c r="E587" s="84">
        <v>194.32259708000001</v>
      </c>
      <c r="F587" s="84">
        <v>194.32259708000001</v>
      </c>
    </row>
    <row r="588" spans="1:6" ht="12.75" customHeight="1" x14ac:dyDescent="0.2">
      <c r="A588" s="83" t="s">
        <v>177</v>
      </c>
      <c r="B588" s="83">
        <v>4</v>
      </c>
      <c r="C588" s="84">
        <v>992.77465999000003</v>
      </c>
      <c r="D588" s="84">
        <v>987.76482080000005</v>
      </c>
      <c r="E588" s="84">
        <v>197.95634845000001</v>
      </c>
      <c r="F588" s="84">
        <v>197.95634845000001</v>
      </c>
    </row>
    <row r="589" spans="1:6" ht="12.75" customHeight="1" x14ac:dyDescent="0.2">
      <c r="A589" s="83" t="s">
        <v>177</v>
      </c>
      <c r="B589" s="83">
        <v>5</v>
      </c>
      <c r="C589" s="84">
        <v>995.24589805999994</v>
      </c>
      <c r="D589" s="84">
        <v>986.23855096</v>
      </c>
      <c r="E589" s="84">
        <v>197.65047118000001</v>
      </c>
      <c r="F589" s="84">
        <v>197.65047118000001</v>
      </c>
    </row>
    <row r="590" spans="1:6" ht="12.75" customHeight="1" x14ac:dyDescent="0.2">
      <c r="A590" s="83" t="s">
        <v>177</v>
      </c>
      <c r="B590" s="83">
        <v>6</v>
      </c>
      <c r="C590" s="84">
        <v>979.58364850999999</v>
      </c>
      <c r="D590" s="84">
        <v>972.50811536000003</v>
      </c>
      <c r="E590" s="84">
        <v>194.89877680999999</v>
      </c>
      <c r="F590" s="84">
        <v>194.89877680999999</v>
      </c>
    </row>
    <row r="591" spans="1:6" ht="12.75" customHeight="1" x14ac:dyDescent="0.2">
      <c r="A591" s="83" t="s">
        <v>177</v>
      </c>
      <c r="B591" s="83">
        <v>7</v>
      </c>
      <c r="C591" s="84">
        <v>941.79893926</v>
      </c>
      <c r="D591" s="84">
        <v>933.61084818999996</v>
      </c>
      <c r="E591" s="84">
        <v>187.10343847999999</v>
      </c>
      <c r="F591" s="84">
        <v>187.10343847999999</v>
      </c>
    </row>
    <row r="592" spans="1:6" ht="12.75" customHeight="1" x14ac:dyDescent="0.2">
      <c r="A592" s="83" t="s">
        <v>177</v>
      </c>
      <c r="B592" s="83">
        <v>8</v>
      </c>
      <c r="C592" s="84">
        <v>887.28582065000001</v>
      </c>
      <c r="D592" s="84">
        <v>880.19498361000001</v>
      </c>
      <c r="E592" s="84">
        <v>176.39845154</v>
      </c>
      <c r="F592" s="84">
        <v>176.39845154</v>
      </c>
    </row>
    <row r="593" spans="1:6" ht="12.75" customHeight="1" x14ac:dyDescent="0.2">
      <c r="A593" s="83" t="s">
        <v>177</v>
      </c>
      <c r="B593" s="83">
        <v>9</v>
      </c>
      <c r="C593" s="84">
        <v>860.31621629000006</v>
      </c>
      <c r="D593" s="84">
        <v>850.56509691999997</v>
      </c>
      <c r="E593" s="84">
        <v>170.46037391999999</v>
      </c>
      <c r="F593" s="84">
        <v>170.46037391999999</v>
      </c>
    </row>
    <row r="594" spans="1:6" ht="12.75" customHeight="1" x14ac:dyDescent="0.2">
      <c r="A594" s="83" t="s">
        <v>177</v>
      </c>
      <c r="B594" s="83">
        <v>10</v>
      </c>
      <c r="C594" s="84">
        <v>858.86394744999996</v>
      </c>
      <c r="D594" s="84">
        <v>848.87114137000003</v>
      </c>
      <c r="E594" s="84">
        <v>170.12089103</v>
      </c>
      <c r="F594" s="84">
        <v>170.12089103</v>
      </c>
    </row>
    <row r="595" spans="1:6" ht="12.75" customHeight="1" x14ac:dyDescent="0.2">
      <c r="A595" s="83" t="s">
        <v>177</v>
      </c>
      <c r="B595" s="83">
        <v>11</v>
      </c>
      <c r="C595" s="84">
        <v>823.99509793000004</v>
      </c>
      <c r="D595" s="84">
        <v>816.32113835999996</v>
      </c>
      <c r="E595" s="84">
        <v>163.59759763</v>
      </c>
      <c r="F595" s="84">
        <v>163.59759763</v>
      </c>
    </row>
    <row r="596" spans="1:6" ht="12.75" customHeight="1" x14ac:dyDescent="0.2">
      <c r="A596" s="83" t="s">
        <v>177</v>
      </c>
      <c r="B596" s="83">
        <v>12</v>
      </c>
      <c r="C596" s="84">
        <v>774.48067979999996</v>
      </c>
      <c r="D596" s="84">
        <v>768.57166942000003</v>
      </c>
      <c r="E596" s="84">
        <v>154.02820387</v>
      </c>
      <c r="F596" s="84">
        <v>154.02820387</v>
      </c>
    </row>
    <row r="597" spans="1:6" ht="12.75" customHeight="1" x14ac:dyDescent="0.2">
      <c r="A597" s="83" t="s">
        <v>177</v>
      </c>
      <c r="B597" s="83">
        <v>13</v>
      </c>
      <c r="C597" s="84">
        <v>767.83253256</v>
      </c>
      <c r="D597" s="84">
        <v>760.75927075000004</v>
      </c>
      <c r="E597" s="84">
        <v>152.46253371</v>
      </c>
      <c r="F597" s="84">
        <v>152.46253371</v>
      </c>
    </row>
    <row r="598" spans="1:6" ht="12.75" customHeight="1" x14ac:dyDescent="0.2">
      <c r="A598" s="83" t="s">
        <v>177</v>
      </c>
      <c r="B598" s="83">
        <v>14</v>
      </c>
      <c r="C598" s="84">
        <v>787.83765860000005</v>
      </c>
      <c r="D598" s="84">
        <v>780.58150751000005</v>
      </c>
      <c r="E598" s="84">
        <v>156.43507607999999</v>
      </c>
      <c r="F598" s="84">
        <v>156.43507607999999</v>
      </c>
    </row>
    <row r="599" spans="1:6" ht="12.75" customHeight="1" x14ac:dyDescent="0.2">
      <c r="A599" s="83" t="s">
        <v>177</v>
      </c>
      <c r="B599" s="83">
        <v>15</v>
      </c>
      <c r="C599" s="84">
        <v>800.63046433</v>
      </c>
      <c r="D599" s="84">
        <v>793.19727441999999</v>
      </c>
      <c r="E599" s="84">
        <v>158.9633815</v>
      </c>
      <c r="F599" s="84">
        <v>158.9633815</v>
      </c>
    </row>
    <row r="600" spans="1:6" ht="12.75" customHeight="1" x14ac:dyDescent="0.2">
      <c r="A600" s="83" t="s">
        <v>177</v>
      </c>
      <c r="B600" s="83">
        <v>16</v>
      </c>
      <c r="C600" s="84">
        <v>808.73517408999999</v>
      </c>
      <c r="D600" s="84">
        <v>801.66651418000004</v>
      </c>
      <c r="E600" s="84">
        <v>160.66068813000001</v>
      </c>
      <c r="F600" s="84">
        <v>160.66068813000001</v>
      </c>
    </row>
    <row r="601" spans="1:6" ht="12.75" customHeight="1" x14ac:dyDescent="0.2">
      <c r="A601" s="83" t="s">
        <v>177</v>
      </c>
      <c r="B601" s="83">
        <v>17</v>
      </c>
      <c r="C601" s="84">
        <v>817.51983470000005</v>
      </c>
      <c r="D601" s="84">
        <v>810.17196545000002</v>
      </c>
      <c r="E601" s="84">
        <v>162.36525184999999</v>
      </c>
      <c r="F601" s="84">
        <v>162.36525184999999</v>
      </c>
    </row>
    <row r="602" spans="1:6" ht="12.75" customHeight="1" x14ac:dyDescent="0.2">
      <c r="A602" s="83" t="s">
        <v>177</v>
      </c>
      <c r="B602" s="83">
        <v>18</v>
      </c>
      <c r="C602" s="84">
        <v>804.24288749000004</v>
      </c>
      <c r="D602" s="84">
        <v>798.16462034000006</v>
      </c>
      <c r="E602" s="84">
        <v>159.95887925</v>
      </c>
      <c r="F602" s="84">
        <v>159.95887925</v>
      </c>
    </row>
    <row r="603" spans="1:6" ht="12.75" customHeight="1" x14ac:dyDescent="0.2">
      <c r="A603" s="83" t="s">
        <v>177</v>
      </c>
      <c r="B603" s="83">
        <v>19</v>
      </c>
      <c r="C603" s="84">
        <v>767.92442370000003</v>
      </c>
      <c r="D603" s="84">
        <v>761.08664091000003</v>
      </c>
      <c r="E603" s="84">
        <v>152.52814143000001</v>
      </c>
      <c r="F603" s="84">
        <v>152.52814143000001</v>
      </c>
    </row>
    <row r="604" spans="1:6" ht="12.75" customHeight="1" x14ac:dyDescent="0.2">
      <c r="A604" s="83" t="s">
        <v>177</v>
      </c>
      <c r="B604" s="83">
        <v>20</v>
      </c>
      <c r="C604" s="84">
        <v>751.43571430999998</v>
      </c>
      <c r="D604" s="84">
        <v>745.12160797000001</v>
      </c>
      <c r="E604" s="84">
        <v>149.32861503000001</v>
      </c>
      <c r="F604" s="84">
        <v>149.32861503000001</v>
      </c>
    </row>
    <row r="605" spans="1:6" ht="12.75" customHeight="1" x14ac:dyDescent="0.2">
      <c r="A605" s="83" t="s">
        <v>177</v>
      </c>
      <c r="B605" s="83">
        <v>21</v>
      </c>
      <c r="C605" s="84">
        <v>755.50689755999997</v>
      </c>
      <c r="D605" s="84">
        <v>753.86745046999999</v>
      </c>
      <c r="E605" s="84">
        <v>151.08135515999999</v>
      </c>
      <c r="F605" s="84">
        <v>151.08135515999999</v>
      </c>
    </row>
    <row r="606" spans="1:6" ht="12.75" customHeight="1" x14ac:dyDescent="0.2">
      <c r="A606" s="83" t="s">
        <v>177</v>
      </c>
      <c r="B606" s="83">
        <v>22</v>
      </c>
      <c r="C606" s="84">
        <v>769.89386560000003</v>
      </c>
      <c r="D606" s="84">
        <v>764.10629949999998</v>
      </c>
      <c r="E606" s="84">
        <v>153.13330632</v>
      </c>
      <c r="F606" s="84">
        <v>153.13330632</v>
      </c>
    </row>
    <row r="607" spans="1:6" ht="12.75" customHeight="1" x14ac:dyDescent="0.2">
      <c r="A607" s="83" t="s">
        <v>177</v>
      </c>
      <c r="B607" s="83">
        <v>23</v>
      </c>
      <c r="C607" s="84">
        <v>771.32781779000004</v>
      </c>
      <c r="D607" s="84">
        <v>764.37068406000003</v>
      </c>
      <c r="E607" s="84">
        <v>153.1862912</v>
      </c>
      <c r="F607" s="84">
        <v>153.1862912</v>
      </c>
    </row>
    <row r="608" spans="1:6" ht="12.75" customHeight="1" x14ac:dyDescent="0.2">
      <c r="A608" s="83" t="s">
        <v>177</v>
      </c>
      <c r="B608" s="83">
        <v>24</v>
      </c>
      <c r="C608" s="84">
        <v>796.92356782000002</v>
      </c>
      <c r="D608" s="84">
        <v>789.49564708000003</v>
      </c>
      <c r="E608" s="84">
        <v>158.22154436</v>
      </c>
      <c r="F608" s="84">
        <v>158.22154436</v>
      </c>
    </row>
    <row r="609" spans="1:6" ht="12.75" customHeight="1" x14ac:dyDescent="0.2">
      <c r="A609" s="83" t="s">
        <v>178</v>
      </c>
      <c r="B609" s="83">
        <v>1</v>
      </c>
      <c r="C609" s="84">
        <v>838.24763437000001</v>
      </c>
      <c r="D609" s="84">
        <v>828.62635222999995</v>
      </c>
      <c r="E609" s="84">
        <v>166.06366561999999</v>
      </c>
      <c r="F609" s="84">
        <v>166.06366561999999</v>
      </c>
    </row>
    <row r="610" spans="1:6" ht="12.75" customHeight="1" x14ac:dyDescent="0.2">
      <c r="A610" s="83" t="s">
        <v>178</v>
      </c>
      <c r="B610" s="83">
        <v>2</v>
      </c>
      <c r="C610" s="84">
        <v>911.66156027</v>
      </c>
      <c r="D610" s="84">
        <v>903.77927120000004</v>
      </c>
      <c r="E610" s="84">
        <v>181.12494043000001</v>
      </c>
      <c r="F610" s="84">
        <v>181.12494043000001</v>
      </c>
    </row>
    <row r="611" spans="1:6" ht="12.75" customHeight="1" x14ac:dyDescent="0.2">
      <c r="A611" s="83" t="s">
        <v>178</v>
      </c>
      <c r="B611" s="83">
        <v>3</v>
      </c>
      <c r="C611" s="84">
        <v>963.22437603000003</v>
      </c>
      <c r="D611" s="84">
        <v>954.38107319000005</v>
      </c>
      <c r="E611" s="84">
        <v>191.26596563999999</v>
      </c>
      <c r="F611" s="84">
        <v>191.26596563999999</v>
      </c>
    </row>
    <row r="612" spans="1:6" ht="12.75" customHeight="1" x14ac:dyDescent="0.2">
      <c r="A612" s="83" t="s">
        <v>178</v>
      </c>
      <c r="B612" s="83">
        <v>4</v>
      </c>
      <c r="C612" s="84">
        <v>970.72550745000001</v>
      </c>
      <c r="D612" s="84">
        <v>962.95223423000004</v>
      </c>
      <c r="E612" s="84">
        <v>192.98369815000001</v>
      </c>
      <c r="F612" s="84">
        <v>192.98369815000001</v>
      </c>
    </row>
    <row r="613" spans="1:6" ht="12.75" customHeight="1" x14ac:dyDescent="0.2">
      <c r="A613" s="83" t="s">
        <v>178</v>
      </c>
      <c r="B613" s="83">
        <v>5</v>
      </c>
      <c r="C613" s="84">
        <v>964.53775645999997</v>
      </c>
      <c r="D613" s="84">
        <v>957.28245776000006</v>
      </c>
      <c r="E613" s="84">
        <v>191.84742742</v>
      </c>
      <c r="F613" s="84">
        <v>191.84742742</v>
      </c>
    </row>
    <row r="614" spans="1:6" ht="12.75" customHeight="1" x14ac:dyDescent="0.2">
      <c r="A614" s="83" t="s">
        <v>178</v>
      </c>
      <c r="B614" s="83">
        <v>6</v>
      </c>
      <c r="C614" s="84">
        <v>954.79101788000003</v>
      </c>
      <c r="D614" s="84">
        <v>946.69428310000001</v>
      </c>
      <c r="E614" s="84">
        <v>189.72546847999999</v>
      </c>
      <c r="F614" s="84">
        <v>189.72546847999999</v>
      </c>
    </row>
    <row r="615" spans="1:6" ht="12.75" customHeight="1" x14ac:dyDescent="0.2">
      <c r="A615" s="83" t="s">
        <v>178</v>
      </c>
      <c r="B615" s="83">
        <v>7</v>
      </c>
      <c r="C615" s="84">
        <v>932.52733409999996</v>
      </c>
      <c r="D615" s="84">
        <v>923.78137084000002</v>
      </c>
      <c r="E615" s="84">
        <v>185.13352884</v>
      </c>
      <c r="F615" s="84">
        <v>185.13352884</v>
      </c>
    </row>
    <row r="616" spans="1:6" ht="12.75" customHeight="1" x14ac:dyDescent="0.2">
      <c r="A616" s="83" t="s">
        <v>178</v>
      </c>
      <c r="B616" s="83">
        <v>8</v>
      </c>
      <c r="C616" s="84">
        <v>897.10294528999998</v>
      </c>
      <c r="D616" s="84">
        <v>887.36585063999996</v>
      </c>
      <c r="E616" s="84">
        <v>177.83555339</v>
      </c>
      <c r="F616" s="84">
        <v>177.83555339</v>
      </c>
    </row>
    <row r="617" spans="1:6" ht="12.75" customHeight="1" x14ac:dyDescent="0.2">
      <c r="A617" s="83" t="s">
        <v>178</v>
      </c>
      <c r="B617" s="83">
        <v>9</v>
      </c>
      <c r="C617" s="84">
        <v>881.43061268999998</v>
      </c>
      <c r="D617" s="84">
        <v>872.02644350000003</v>
      </c>
      <c r="E617" s="84">
        <v>174.76140763999999</v>
      </c>
      <c r="F617" s="84">
        <v>174.76140763999999</v>
      </c>
    </row>
    <row r="618" spans="1:6" ht="12.75" customHeight="1" x14ac:dyDescent="0.2">
      <c r="A618" s="83" t="s">
        <v>178</v>
      </c>
      <c r="B618" s="83">
        <v>10</v>
      </c>
      <c r="C618" s="84">
        <v>873.26204373999997</v>
      </c>
      <c r="D618" s="84">
        <v>863.82426999999996</v>
      </c>
      <c r="E618" s="84">
        <v>173.11762332999999</v>
      </c>
      <c r="F618" s="84">
        <v>173.11762332999999</v>
      </c>
    </row>
    <row r="619" spans="1:6" ht="12.75" customHeight="1" x14ac:dyDescent="0.2">
      <c r="A619" s="83" t="s">
        <v>178</v>
      </c>
      <c r="B619" s="83">
        <v>11</v>
      </c>
      <c r="C619" s="84">
        <v>840.47996493000005</v>
      </c>
      <c r="D619" s="84">
        <v>833.41567801999997</v>
      </c>
      <c r="E619" s="84">
        <v>167.02348665</v>
      </c>
      <c r="F619" s="84">
        <v>167.02348665</v>
      </c>
    </row>
    <row r="620" spans="1:6" ht="12.75" customHeight="1" x14ac:dyDescent="0.2">
      <c r="A620" s="83" t="s">
        <v>178</v>
      </c>
      <c r="B620" s="83">
        <v>12</v>
      </c>
      <c r="C620" s="84">
        <v>792.64794165000001</v>
      </c>
      <c r="D620" s="84">
        <v>786.14994984999998</v>
      </c>
      <c r="E620" s="84">
        <v>157.55103858999999</v>
      </c>
      <c r="F620" s="84">
        <v>157.55103858999999</v>
      </c>
    </row>
    <row r="621" spans="1:6" ht="12.75" customHeight="1" x14ac:dyDescent="0.2">
      <c r="A621" s="83" t="s">
        <v>178</v>
      </c>
      <c r="B621" s="83">
        <v>13</v>
      </c>
      <c r="C621" s="84">
        <v>777.77626144999999</v>
      </c>
      <c r="D621" s="84">
        <v>772.72671118999995</v>
      </c>
      <c r="E621" s="84">
        <v>154.86090906999999</v>
      </c>
      <c r="F621" s="84">
        <v>154.86090906999999</v>
      </c>
    </row>
    <row r="622" spans="1:6" ht="12.75" customHeight="1" x14ac:dyDescent="0.2">
      <c r="A622" s="83" t="s">
        <v>178</v>
      </c>
      <c r="B622" s="83">
        <v>14</v>
      </c>
      <c r="C622" s="84">
        <v>795.58528434000004</v>
      </c>
      <c r="D622" s="84">
        <v>788.36294928999996</v>
      </c>
      <c r="E622" s="84">
        <v>157.99454223000001</v>
      </c>
      <c r="F622" s="84">
        <v>157.99454223000001</v>
      </c>
    </row>
    <row r="623" spans="1:6" ht="12.75" customHeight="1" x14ac:dyDescent="0.2">
      <c r="A623" s="83" t="s">
        <v>178</v>
      </c>
      <c r="B623" s="83">
        <v>15</v>
      </c>
      <c r="C623" s="84">
        <v>803.24387163999995</v>
      </c>
      <c r="D623" s="84">
        <v>796.06288774999996</v>
      </c>
      <c r="E623" s="84">
        <v>159.53767443000001</v>
      </c>
      <c r="F623" s="84">
        <v>159.53767443000001</v>
      </c>
    </row>
    <row r="624" spans="1:6" ht="12.75" customHeight="1" x14ac:dyDescent="0.2">
      <c r="A624" s="83" t="s">
        <v>178</v>
      </c>
      <c r="B624" s="83">
        <v>16</v>
      </c>
      <c r="C624" s="84">
        <v>799.05330750999997</v>
      </c>
      <c r="D624" s="84">
        <v>795.26280682000004</v>
      </c>
      <c r="E624" s="84">
        <v>159.3773315</v>
      </c>
      <c r="F624" s="84">
        <v>159.3773315</v>
      </c>
    </row>
    <row r="625" spans="1:6" ht="12.75" customHeight="1" x14ac:dyDescent="0.2">
      <c r="A625" s="83" t="s">
        <v>178</v>
      </c>
      <c r="B625" s="83">
        <v>17</v>
      </c>
      <c r="C625" s="84">
        <v>801.30053621000002</v>
      </c>
      <c r="D625" s="84">
        <v>794.43077773000005</v>
      </c>
      <c r="E625" s="84">
        <v>159.21058590000001</v>
      </c>
      <c r="F625" s="84">
        <v>159.21058590000001</v>
      </c>
    </row>
    <row r="626" spans="1:6" ht="12.75" customHeight="1" x14ac:dyDescent="0.2">
      <c r="A626" s="83" t="s">
        <v>178</v>
      </c>
      <c r="B626" s="83">
        <v>18</v>
      </c>
      <c r="C626" s="84">
        <v>784.23201925000001</v>
      </c>
      <c r="D626" s="84">
        <v>781.79226882</v>
      </c>
      <c r="E626" s="84">
        <v>156.67772278999999</v>
      </c>
      <c r="F626" s="84">
        <v>156.67772278999999</v>
      </c>
    </row>
    <row r="627" spans="1:6" ht="12.75" customHeight="1" x14ac:dyDescent="0.2">
      <c r="A627" s="83" t="s">
        <v>178</v>
      </c>
      <c r="B627" s="83">
        <v>19</v>
      </c>
      <c r="C627" s="84">
        <v>797.98215608999999</v>
      </c>
      <c r="D627" s="84">
        <v>794.35972426000001</v>
      </c>
      <c r="E627" s="84">
        <v>159.19634619000001</v>
      </c>
      <c r="F627" s="84">
        <v>159.19634619000001</v>
      </c>
    </row>
    <row r="628" spans="1:6" ht="12.75" customHeight="1" x14ac:dyDescent="0.2">
      <c r="A628" s="83" t="s">
        <v>178</v>
      </c>
      <c r="B628" s="83">
        <v>20</v>
      </c>
      <c r="C628" s="84">
        <v>798.31121573999997</v>
      </c>
      <c r="D628" s="84">
        <v>789.47347576000004</v>
      </c>
      <c r="E628" s="84">
        <v>158.21710103999999</v>
      </c>
      <c r="F628" s="84">
        <v>158.21710103999999</v>
      </c>
    </row>
    <row r="629" spans="1:6" ht="12.75" customHeight="1" x14ac:dyDescent="0.2">
      <c r="A629" s="83" t="s">
        <v>178</v>
      </c>
      <c r="B629" s="83">
        <v>21</v>
      </c>
      <c r="C629" s="84">
        <v>783.41831689000003</v>
      </c>
      <c r="D629" s="84">
        <v>776.47192744999995</v>
      </c>
      <c r="E629" s="84">
        <v>155.61148179</v>
      </c>
      <c r="F629" s="84">
        <v>155.61148179</v>
      </c>
    </row>
    <row r="630" spans="1:6" ht="12.75" customHeight="1" x14ac:dyDescent="0.2">
      <c r="A630" s="83" t="s">
        <v>178</v>
      </c>
      <c r="B630" s="83">
        <v>22</v>
      </c>
      <c r="C630" s="84">
        <v>787.05280593999998</v>
      </c>
      <c r="D630" s="84">
        <v>780.79837291000001</v>
      </c>
      <c r="E630" s="84">
        <v>156.47853771999999</v>
      </c>
      <c r="F630" s="84">
        <v>156.47853771999999</v>
      </c>
    </row>
    <row r="631" spans="1:6" ht="12.75" customHeight="1" x14ac:dyDescent="0.2">
      <c r="A631" s="83" t="s">
        <v>178</v>
      </c>
      <c r="B631" s="83">
        <v>23</v>
      </c>
      <c r="C631" s="84">
        <v>800.96268569999995</v>
      </c>
      <c r="D631" s="84">
        <v>794.30613865999999</v>
      </c>
      <c r="E631" s="84">
        <v>159.18560719000001</v>
      </c>
      <c r="F631" s="84">
        <v>159.18560719000001</v>
      </c>
    </row>
    <row r="632" spans="1:6" ht="12.75" customHeight="1" x14ac:dyDescent="0.2">
      <c r="A632" s="83" t="s">
        <v>178</v>
      </c>
      <c r="B632" s="83">
        <v>24</v>
      </c>
      <c r="C632" s="84">
        <v>820.07773100999998</v>
      </c>
      <c r="D632" s="84">
        <v>813.31192052999995</v>
      </c>
      <c r="E632" s="84">
        <v>162.99452515999999</v>
      </c>
      <c r="F632" s="84">
        <v>162.99452515999999</v>
      </c>
    </row>
    <row r="633" spans="1:6" ht="12.75" customHeight="1" x14ac:dyDescent="0.2">
      <c r="A633" s="83" t="s">
        <v>179</v>
      </c>
      <c r="B633" s="83">
        <v>1</v>
      </c>
      <c r="C633" s="84">
        <v>820.25456105000001</v>
      </c>
      <c r="D633" s="84">
        <v>810.97886888999994</v>
      </c>
      <c r="E633" s="84">
        <v>162.52696205999999</v>
      </c>
      <c r="F633" s="84">
        <v>162.52696205999999</v>
      </c>
    </row>
    <row r="634" spans="1:6" ht="12.75" customHeight="1" x14ac:dyDescent="0.2">
      <c r="A634" s="83" t="s">
        <v>179</v>
      </c>
      <c r="B634" s="83">
        <v>2</v>
      </c>
      <c r="C634" s="84">
        <v>894.72696436000001</v>
      </c>
      <c r="D634" s="84">
        <v>888.50178861999996</v>
      </c>
      <c r="E634" s="84">
        <v>178.06320488</v>
      </c>
      <c r="F634" s="84">
        <v>178.06320488</v>
      </c>
    </row>
    <row r="635" spans="1:6" ht="12.75" customHeight="1" x14ac:dyDescent="0.2">
      <c r="A635" s="83" t="s">
        <v>179</v>
      </c>
      <c r="B635" s="83">
        <v>3</v>
      </c>
      <c r="C635" s="84">
        <v>952.62563537000005</v>
      </c>
      <c r="D635" s="84">
        <v>945.51537113999996</v>
      </c>
      <c r="E635" s="84">
        <v>189.48920465</v>
      </c>
      <c r="F635" s="84">
        <v>189.48920465</v>
      </c>
    </row>
    <row r="636" spans="1:6" ht="12.75" customHeight="1" x14ac:dyDescent="0.2">
      <c r="A636" s="83" t="s">
        <v>179</v>
      </c>
      <c r="B636" s="83">
        <v>4</v>
      </c>
      <c r="C636" s="84">
        <v>960.93611454999996</v>
      </c>
      <c r="D636" s="84">
        <v>954.26769981999996</v>
      </c>
      <c r="E636" s="84">
        <v>191.24324467</v>
      </c>
      <c r="F636" s="84">
        <v>191.24324467</v>
      </c>
    </row>
    <row r="637" spans="1:6" ht="12.75" customHeight="1" x14ac:dyDescent="0.2">
      <c r="A637" s="83" t="s">
        <v>179</v>
      </c>
      <c r="B637" s="83">
        <v>5</v>
      </c>
      <c r="C637" s="84">
        <v>954.86979845999997</v>
      </c>
      <c r="D637" s="84">
        <v>946.65514961999997</v>
      </c>
      <c r="E637" s="84">
        <v>189.71762580999999</v>
      </c>
      <c r="F637" s="84">
        <v>189.71762580999999</v>
      </c>
    </row>
    <row r="638" spans="1:6" ht="12.75" customHeight="1" x14ac:dyDescent="0.2">
      <c r="A638" s="83" t="s">
        <v>179</v>
      </c>
      <c r="B638" s="83">
        <v>6</v>
      </c>
      <c r="C638" s="84">
        <v>933.57584740000004</v>
      </c>
      <c r="D638" s="84">
        <v>925.83627679999995</v>
      </c>
      <c r="E638" s="84">
        <v>185.54534921000001</v>
      </c>
      <c r="F638" s="84">
        <v>185.54534921000001</v>
      </c>
    </row>
    <row r="639" spans="1:6" ht="12.75" customHeight="1" x14ac:dyDescent="0.2">
      <c r="A639" s="83" t="s">
        <v>179</v>
      </c>
      <c r="B639" s="83">
        <v>7</v>
      </c>
      <c r="C639" s="84">
        <v>906.55357502000004</v>
      </c>
      <c r="D639" s="84">
        <v>898.99899603999995</v>
      </c>
      <c r="E639" s="84">
        <v>180.16693323000001</v>
      </c>
      <c r="F639" s="84">
        <v>180.16693323000001</v>
      </c>
    </row>
    <row r="640" spans="1:6" ht="12.75" customHeight="1" x14ac:dyDescent="0.2">
      <c r="A640" s="83" t="s">
        <v>179</v>
      </c>
      <c r="B640" s="83">
        <v>8</v>
      </c>
      <c r="C640" s="84">
        <v>876.63361839000004</v>
      </c>
      <c r="D640" s="84">
        <v>867.24364780999997</v>
      </c>
      <c r="E640" s="84">
        <v>173.80289529999999</v>
      </c>
      <c r="F640" s="84">
        <v>173.80289529999999</v>
      </c>
    </row>
    <row r="641" spans="1:6" ht="12.75" customHeight="1" x14ac:dyDescent="0.2">
      <c r="A641" s="83" t="s">
        <v>179</v>
      </c>
      <c r="B641" s="83">
        <v>9</v>
      </c>
      <c r="C641" s="84">
        <v>858.11195827999995</v>
      </c>
      <c r="D641" s="84">
        <v>848.22713680000004</v>
      </c>
      <c r="E641" s="84">
        <v>169.99182712000001</v>
      </c>
      <c r="F641" s="84">
        <v>169.99182712000001</v>
      </c>
    </row>
    <row r="642" spans="1:6" ht="12.75" customHeight="1" x14ac:dyDescent="0.2">
      <c r="A642" s="83" t="s">
        <v>179</v>
      </c>
      <c r="B642" s="83">
        <v>10</v>
      </c>
      <c r="C642" s="84">
        <v>861.22005471</v>
      </c>
      <c r="D642" s="84">
        <v>850.66359107000005</v>
      </c>
      <c r="E642" s="84">
        <v>170.48011298</v>
      </c>
      <c r="F642" s="84">
        <v>170.48011298</v>
      </c>
    </row>
    <row r="643" spans="1:6" ht="12.75" customHeight="1" x14ac:dyDescent="0.2">
      <c r="A643" s="83" t="s">
        <v>179</v>
      </c>
      <c r="B643" s="83">
        <v>11</v>
      </c>
      <c r="C643" s="84">
        <v>831.32872663000001</v>
      </c>
      <c r="D643" s="84">
        <v>822.62217750000002</v>
      </c>
      <c r="E643" s="84">
        <v>164.86037869</v>
      </c>
      <c r="F643" s="84">
        <v>164.86037869</v>
      </c>
    </row>
    <row r="644" spans="1:6" ht="12.75" customHeight="1" x14ac:dyDescent="0.2">
      <c r="A644" s="83" t="s">
        <v>179</v>
      </c>
      <c r="B644" s="83">
        <v>12</v>
      </c>
      <c r="C644" s="84">
        <v>791.36187243999996</v>
      </c>
      <c r="D644" s="84">
        <v>786.97780164000005</v>
      </c>
      <c r="E644" s="84">
        <v>157.71694703</v>
      </c>
      <c r="F644" s="84">
        <v>157.71694703</v>
      </c>
    </row>
    <row r="645" spans="1:6" ht="12.75" customHeight="1" x14ac:dyDescent="0.2">
      <c r="A645" s="83" t="s">
        <v>179</v>
      </c>
      <c r="B645" s="83">
        <v>13</v>
      </c>
      <c r="C645" s="84">
        <v>802.10170244000005</v>
      </c>
      <c r="D645" s="84">
        <v>795.15373748000002</v>
      </c>
      <c r="E645" s="84">
        <v>159.35547310000001</v>
      </c>
      <c r="F645" s="84">
        <v>159.35547310000001</v>
      </c>
    </row>
    <row r="646" spans="1:6" ht="12.75" customHeight="1" x14ac:dyDescent="0.2">
      <c r="A646" s="83" t="s">
        <v>179</v>
      </c>
      <c r="B646" s="83">
        <v>14</v>
      </c>
      <c r="C646" s="84">
        <v>808.44645762000005</v>
      </c>
      <c r="D646" s="84">
        <v>799.0780307</v>
      </c>
      <c r="E646" s="84">
        <v>160.14193435000001</v>
      </c>
      <c r="F646" s="84">
        <v>160.14193435000001</v>
      </c>
    </row>
    <row r="647" spans="1:6" ht="12.75" customHeight="1" x14ac:dyDescent="0.2">
      <c r="A647" s="83" t="s">
        <v>179</v>
      </c>
      <c r="B647" s="83">
        <v>15</v>
      </c>
      <c r="C647" s="84">
        <v>810.79390458</v>
      </c>
      <c r="D647" s="84">
        <v>801.41427259</v>
      </c>
      <c r="E647" s="84">
        <v>160.61013679999999</v>
      </c>
      <c r="F647" s="84">
        <v>160.61013679999999</v>
      </c>
    </row>
    <row r="648" spans="1:6" ht="12.75" customHeight="1" x14ac:dyDescent="0.2">
      <c r="A648" s="83" t="s">
        <v>179</v>
      </c>
      <c r="B648" s="83">
        <v>16</v>
      </c>
      <c r="C648" s="84">
        <v>812.49785164000002</v>
      </c>
      <c r="D648" s="84">
        <v>803.35488743999997</v>
      </c>
      <c r="E648" s="84">
        <v>160.99905228</v>
      </c>
      <c r="F648" s="84">
        <v>160.99905228</v>
      </c>
    </row>
    <row r="649" spans="1:6" ht="12.75" customHeight="1" x14ac:dyDescent="0.2">
      <c r="A649" s="83" t="s">
        <v>179</v>
      </c>
      <c r="B649" s="83">
        <v>17</v>
      </c>
      <c r="C649" s="84">
        <v>799.25480094</v>
      </c>
      <c r="D649" s="84">
        <v>790.06071525000004</v>
      </c>
      <c r="E649" s="84">
        <v>158.33478876000001</v>
      </c>
      <c r="F649" s="84">
        <v>158.33478876000001</v>
      </c>
    </row>
    <row r="650" spans="1:6" ht="12.75" customHeight="1" x14ac:dyDescent="0.2">
      <c r="A650" s="83" t="s">
        <v>179</v>
      </c>
      <c r="B650" s="83">
        <v>18</v>
      </c>
      <c r="C650" s="84">
        <v>780.30005574999996</v>
      </c>
      <c r="D650" s="84">
        <v>771.59665583000003</v>
      </c>
      <c r="E650" s="84">
        <v>154.63443649999999</v>
      </c>
      <c r="F650" s="84">
        <v>154.63443649999999</v>
      </c>
    </row>
    <row r="651" spans="1:6" ht="12.75" customHeight="1" x14ac:dyDescent="0.2">
      <c r="A651" s="83" t="s">
        <v>179</v>
      </c>
      <c r="B651" s="83">
        <v>19</v>
      </c>
      <c r="C651" s="84">
        <v>789.47406035999995</v>
      </c>
      <c r="D651" s="84">
        <v>788.46291414999996</v>
      </c>
      <c r="E651" s="84">
        <v>158.01457601999999</v>
      </c>
      <c r="F651" s="84">
        <v>158.01457601999999</v>
      </c>
    </row>
    <row r="652" spans="1:6" ht="12.75" customHeight="1" x14ac:dyDescent="0.2">
      <c r="A652" s="83" t="s">
        <v>179</v>
      </c>
      <c r="B652" s="83">
        <v>20</v>
      </c>
      <c r="C652" s="84">
        <v>787.11079929000005</v>
      </c>
      <c r="D652" s="84">
        <v>778.52810806000002</v>
      </c>
      <c r="E652" s="84">
        <v>156.02355761999999</v>
      </c>
      <c r="F652" s="84">
        <v>156.02355761999999</v>
      </c>
    </row>
    <row r="653" spans="1:6" ht="12.75" customHeight="1" x14ac:dyDescent="0.2">
      <c r="A653" s="83" t="s">
        <v>179</v>
      </c>
      <c r="B653" s="83">
        <v>21</v>
      </c>
      <c r="C653" s="84">
        <v>772.18676489999996</v>
      </c>
      <c r="D653" s="84">
        <v>765.12694366000005</v>
      </c>
      <c r="E653" s="84">
        <v>153.33785195999999</v>
      </c>
      <c r="F653" s="84">
        <v>153.33785195999999</v>
      </c>
    </row>
    <row r="654" spans="1:6" ht="12.75" customHeight="1" x14ac:dyDescent="0.2">
      <c r="A654" s="83" t="s">
        <v>179</v>
      </c>
      <c r="B654" s="83">
        <v>22</v>
      </c>
      <c r="C654" s="84">
        <v>796.75106153000002</v>
      </c>
      <c r="D654" s="84">
        <v>790.06706571999996</v>
      </c>
      <c r="E654" s="84">
        <v>158.33606144000001</v>
      </c>
      <c r="F654" s="84">
        <v>158.33606144000001</v>
      </c>
    </row>
    <row r="655" spans="1:6" ht="12.75" customHeight="1" x14ac:dyDescent="0.2">
      <c r="A655" s="83" t="s">
        <v>179</v>
      </c>
      <c r="B655" s="83">
        <v>23</v>
      </c>
      <c r="C655" s="84">
        <v>804.13637189999997</v>
      </c>
      <c r="D655" s="84">
        <v>797.33956861000001</v>
      </c>
      <c r="E655" s="84">
        <v>159.79353197</v>
      </c>
      <c r="F655" s="84">
        <v>159.79353197</v>
      </c>
    </row>
    <row r="656" spans="1:6" ht="12.75" customHeight="1" x14ac:dyDescent="0.2">
      <c r="A656" s="83" t="s">
        <v>179</v>
      </c>
      <c r="B656" s="83">
        <v>24</v>
      </c>
      <c r="C656" s="84">
        <v>818.89643161000004</v>
      </c>
      <c r="D656" s="84">
        <v>811.18551562000005</v>
      </c>
      <c r="E656" s="84">
        <v>162.56837580000001</v>
      </c>
      <c r="F656" s="84">
        <v>162.56837580000001</v>
      </c>
    </row>
    <row r="657" spans="1:6" ht="12.75" customHeight="1" x14ac:dyDescent="0.2">
      <c r="A657" s="83" t="s">
        <v>180</v>
      </c>
      <c r="B657" s="83">
        <v>1</v>
      </c>
      <c r="C657" s="84">
        <v>823.65070589000004</v>
      </c>
      <c r="D657" s="84">
        <v>814.53411598000002</v>
      </c>
      <c r="E657" s="84">
        <v>163.23946337000001</v>
      </c>
      <c r="F657" s="84">
        <v>163.23946337000001</v>
      </c>
    </row>
    <row r="658" spans="1:6" ht="12.75" customHeight="1" x14ac:dyDescent="0.2">
      <c r="A658" s="83" t="s">
        <v>180</v>
      </c>
      <c r="B658" s="83">
        <v>2</v>
      </c>
      <c r="C658" s="84">
        <v>904.90354346000004</v>
      </c>
      <c r="D658" s="84">
        <v>897.09312718000001</v>
      </c>
      <c r="E658" s="84">
        <v>179.78498113000001</v>
      </c>
      <c r="F658" s="84">
        <v>179.78498113000001</v>
      </c>
    </row>
    <row r="659" spans="1:6" ht="12.75" customHeight="1" x14ac:dyDescent="0.2">
      <c r="A659" s="83" t="s">
        <v>180</v>
      </c>
      <c r="B659" s="83">
        <v>3</v>
      </c>
      <c r="C659" s="84">
        <v>963.98964878000004</v>
      </c>
      <c r="D659" s="84">
        <v>956.25765142</v>
      </c>
      <c r="E659" s="84">
        <v>191.64204763999999</v>
      </c>
      <c r="F659" s="84">
        <v>191.64204763999999</v>
      </c>
    </row>
    <row r="660" spans="1:6" ht="12.75" customHeight="1" x14ac:dyDescent="0.2">
      <c r="A660" s="83" t="s">
        <v>180</v>
      </c>
      <c r="B660" s="83">
        <v>4</v>
      </c>
      <c r="C660" s="84">
        <v>975.44327897000005</v>
      </c>
      <c r="D660" s="84">
        <v>967.76802617999999</v>
      </c>
      <c r="E660" s="84">
        <v>193.94882321</v>
      </c>
      <c r="F660" s="84">
        <v>193.94882321</v>
      </c>
    </row>
    <row r="661" spans="1:6" ht="12.75" customHeight="1" x14ac:dyDescent="0.2">
      <c r="A661" s="83" t="s">
        <v>180</v>
      </c>
      <c r="B661" s="83">
        <v>5</v>
      </c>
      <c r="C661" s="84">
        <v>979.06324441000004</v>
      </c>
      <c r="D661" s="84">
        <v>970.59767285999999</v>
      </c>
      <c r="E661" s="84">
        <v>194.51590812000001</v>
      </c>
      <c r="F661" s="84">
        <v>194.51590812000001</v>
      </c>
    </row>
    <row r="662" spans="1:6" ht="12.75" customHeight="1" x14ac:dyDescent="0.2">
      <c r="A662" s="83" t="s">
        <v>180</v>
      </c>
      <c r="B662" s="83">
        <v>6</v>
      </c>
      <c r="C662" s="84">
        <v>964.94285880999996</v>
      </c>
      <c r="D662" s="84">
        <v>958.56796234000001</v>
      </c>
      <c r="E662" s="84">
        <v>192.10505332</v>
      </c>
      <c r="F662" s="84">
        <v>192.10505332</v>
      </c>
    </row>
    <row r="663" spans="1:6" ht="12.75" customHeight="1" x14ac:dyDescent="0.2">
      <c r="A663" s="83" t="s">
        <v>180</v>
      </c>
      <c r="B663" s="83">
        <v>7</v>
      </c>
      <c r="C663" s="84">
        <v>922.58754392000003</v>
      </c>
      <c r="D663" s="84">
        <v>912.87966558000005</v>
      </c>
      <c r="E663" s="84">
        <v>182.94873573999999</v>
      </c>
      <c r="F663" s="84">
        <v>182.94873573999999</v>
      </c>
    </row>
    <row r="664" spans="1:6" ht="12.75" customHeight="1" x14ac:dyDescent="0.2">
      <c r="A664" s="83" t="s">
        <v>180</v>
      </c>
      <c r="B664" s="83">
        <v>8</v>
      </c>
      <c r="C664" s="84">
        <v>886.26182101999996</v>
      </c>
      <c r="D664" s="84">
        <v>876.61672594000004</v>
      </c>
      <c r="E664" s="84">
        <v>175.68133872000001</v>
      </c>
      <c r="F664" s="84">
        <v>175.68133872000001</v>
      </c>
    </row>
    <row r="665" spans="1:6" ht="12.75" customHeight="1" x14ac:dyDescent="0.2">
      <c r="A665" s="83" t="s">
        <v>180</v>
      </c>
      <c r="B665" s="83">
        <v>9</v>
      </c>
      <c r="C665" s="84">
        <v>879.42021613999998</v>
      </c>
      <c r="D665" s="84">
        <v>869.73917280000001</v>
      </c>
      <c r="E665" s="84">
        <v>174.30301943000001</v>
      </c>
      <c r="F665" s="84">
        <v>174.30301943000001</v>
      </c>
    </row>
    <row r="666" spans="1:6" ht="12.75" customHeight="1" x14ac:dyDescent="0.2">
      <c r="A666" s="83" t="s">
        <v>180</v>
      </c>
      <c r="B666" s="83">
        <v>10</v>
      </c>
      <c r="C666" s="84">
        <v>881.62076320999995</v>
      </c>
      <c r="D666" s="84">
        <v>872.09265266</v>
      </c>
      <c r="E666" s="84">
        <v>174.77467651000001</v>
      </c>
      <c r="F666" s="84">
        <v>174.77467651000001</v>
      </c>
    </row>
    <row r="667" spans="1:6" ht="12.75" customHeight="1" x14ac:dyDescent="0.2">
      <c r="A667" s="83" t="s">
        <v>180</v>
      </c>
      <c r="B667" s="83">
        <v>11</v>
      </c>
      <c r="C667" s="84">
        <v>848.21238717999995</v>
      </c>
      <c r="D667" s="84">
        <v>842.86161505999996</v>
      </c>
      <c r="E667" s="84">
        <v>168.91653160000001</v>
      </c>
      <c r="F667" s="84">
        <v>168.91653160000001</v>
      </c>
    </row>
    <row r="668" spans="1:6" ht="12.75" customHeight="1" x14ac:dyDescent="0.2">
      <c r="A668" s="83" t="s">
        <v>180</v>
      </c>
      <c r="B668" s="83">
        <v>12</v>
      </c>
      <c r="C668" s="84">
        <v>800.58961533000002</v>
      </c>
      <c r="D668" s="84">
        <v>793.50956101999998</v>
      </c>
      <c r="E668" s="84">
        <v>159.02596635</v>
      </c>
      <c r="F668" s="84">
        <v>159.02596635</v>
      </c>
    </row>
    <row r="669" spans="1:6" ht="12.75" customHeight="1" x14ac:dyDescent="0.2">
      <c r="A669" s="83" t="s">
        <v>180</v>
      </c>
      <c r="B669" s="83">
        <v>13</v>
      </c>
      <c r="C669" s="84">
        <v>784.92003826999996</v>
      </c>
      <c r="D669" s="84">
        <v>778.90298679</v>
      </c>
      <c r="E669" s="84">
        <v>156.09868646000001</v>
      </c>
      <c r="F669" s="84">
        <v>156.09868646000001</v>
      </c>
    </row>
    <row r="670" spans="1:6" ht="12.75" customHeight="1" x14ac:dyDescent="0.2">
      <c r="A670" s="83" t="s">
        <v>180</v>
      </c>
      <c r="B670" s="83">
        <v>14</v>
      </c>
      <c r="C670" s="84">
        <v>782.37890373000005</v>
      </c>
      <c r="D670" s="84">
        <v>780.28552008999998</v>
      </c>
      <c r="E670" s="84">
        <v>156.37575772</v>
      </c>
      <c r="F670" s="84">
        <v>156.37575772</v>
      </c>
    </row>
    <row r="671" spans="1:6" ht="12.75" customHeight="1" x14ac:dyDescent="0.2">
      <c r="A671" s="83" t="s">
        <v>180</v>
      </c>
      <c r="B671" s="83">
        <v>15</v>
      </c>
      <c r="C671" s="84">
        <v>800.66080879000003</v>
      </c>
      <c r="D671" s="84">
        <v>792.17885909999995</v>
      </c>
      <c r="E671" s="84">
        <v>158.75928253999999</v>
      </c>
      <c r="F671" s="84">
        <v>158.75928253999999</v>
      </c>
    </row>
    <row r="672" spans="1:6" ht="12.75" customHeight="1" x14ac:dyDescent="0.2">
      <c r="A672" s="83" t="s">
        <v>180</v>
      </c>
      <c r="B672" s="83">
        <v>16</v>
      </c>
      <c r="C672" s="84">
        <v>811.73857326999996</v>
      </c>
      <c r="D672" s="84">
        <v>801.44490131999999</v>
      </c>
      <c r="E672" s="84">
        <v>160.61627505000001</v>
      </c>
      <c r="F672" s="84">
        <v>160.61627505000001</v>
      </c>
    </row>
    <row r="673" spans="1:6" ht="12.75" customHeight="1" x14ac:dyDescent="0.2">
      <c r="A673" s="83" t="s">
        <v>180</v>
      </c>
      <c r="B673" s="83">
        <v>17</v>
      </c>
      <c r="C673" s="84">
        <v>806.94920629000001</v>
      </c>
      <c r="D673" s="84">
        <v>796.83331568000006</v>
      </c>
      <c r="E673" s="84">
        <v>159.69207463999999</v>
      </c>
      <c r="F673" s="84">
        <v>159.69207463999999</v>
      </c>
    </row>
    <row r="674" spans="1:6" ht="12.75" customHeight="1" x14ac:dyDescent="0.2">
      <c r="A674" s="83" t="s">
        <v>180</v>
      </c>
      <c r="B674" s="83">
        <v>18</v>
      </c>
      <c r="C674" s="84">
        <v>785.59700351000004</v>
      </c>
      <c r="D674" s="84">
        <v>775.26380207</v>
      </c>
      <c r="E674" s="84">
        <v>155.36936334000001</v>
      </c>
      <c r="F674" s="84">
        <v>155.36936334000001</v>
      </c>
    </row>
    <row r="675" spans="1:6" ht="12.75" customHeight="1" x14ac:dyDescent="0.2">
      <c r="A675" s="83" t="s">
        <v>180</v>
      </c>
      <c r="B675" s="83">
        <v>19</v>
      </c>
      <c r="C675" s="84">
        <v>765.19277801999999</v>
      </c>
      <c r="D675" s="84">
        <v>756.63382633000003</v>
      </c>
      <c r="E675" s="84">
        <v>151.63576007</v>
      </c>
      <c r="F675" s="84">
        <v>151.63576007</v>
      </c>
    </row>
    <row r="676" spans="1:6" ht="12.75" customHeight="1" x14ac:dyDescent="0.2">
      <c r="A676" s="83" t="s">
        <v>180</v>
      </c>
      <c r="B676" s="83">
        <v>20</v>
      </c>
      <c r="C676" s="84">
        <v>765.15460955000003</v>
      </c>
      <c r="D676" s="84">
        <v>756.78912673000002</v>
      </c>
      <c r="E676" s="84">
        <v>151.66688357000001</v>
      </c>
      <c r="F676" s="84">
        <v>151.66688357000001</v>
      </c>
    </row>
    <row r="677" spans="1:6" ht="12.75" customHeight="1" x14ac:dyDescent="0.2">
      <c r="A677" s="83" t="s">
        <v>180</v>
      </c>
      <c r="B677" s="83">
        <v>21</v>
      </c>
      <c r="C677" s="84">
        <v>763.57364843000005</v>
      </c>
      <c r="D677" s="84">
        <v>755.44968240000003</v>
      </c>
      <c r="E677" s="84">
        <v>151.39844769999999</v>
      </c>
      <c r="F677" s="84">
        <v>151.39844769999999</v>
      </c>
    </row>
    <row r="678" spans="1:6" ht="12.75" customHeight="1" x14ac:dyDescent="0.2">
      <c r="A678" s="83" t="s">
        <v>180</v>
      </c>
      <c r="B678" s="83">
        <v>22</v>
      </c>
      <c r="C678" s="84">
        <v>776.56130702999997</v>
      </c>
      <c r="D678" s="84">
        <v>769.68936721</v>
      </c>
      <c r="E678" s="84">
        <v>154.25219988000001</v>
      </c>
      <c r="F678" s="84">
        <v>154.25219988000001</v>
      </c>
    </row>
    <row r="679" spans="1:6" ht="12.75" customHeight="1" x14ac:dyDescent="0.2">
      <c r="A679" s="83" t="s">
        <v>180</v>
      </c>
      <c r="B679" s="83">
        <v>23</v>
      </c>
      <c r="C679" s="84">
        <v>788.38472356</v>
      </c>
      <c r="D679" s="84">
        <v>781.51623280000001</v>
      </c>
      <c r="E679" s="84">
        <v>156.62240285999999</v>
      </c>
      <c r="F679" s="84">
        <v>156.62240285999999</v>
      </c>
    </row>
    <row r="680" spans="1:6" ht="12.75" customHeight="1" x14ac:dyDescent="0.2">
      <c r="A680" s="83" t="s">
        <v>180</v>
      </c>
      <c r="B680" s="83">
        <v>24</v>
      </c>
      <c r="C680" s="84">
        <v>810.24391641</v>
      </c>
      <c r="D680" s="84">
        <v>802.93581261999998</v>
      </c>
      <c r="E680" s="84">
        <v>160.91506616999999</v>
      </c>
      <c r="F680" s="84">
        <v>160.91506616999999</v>
      </c>
    </row>
    <row r="681" spans="1:6" ht="12.75" customHeight="1" x14ac:dyDescent="0.2">
      <c r="A681" s="83" t="s">
        <v>181</v>
      </c>
      <c r="B681" s="83">
        <v>1</v>
      </c>
      <c r="C681" s="84">
        <v>834.64022500999999</v>
      </c>
      <c r="D681" s="84">
        <v>827.76584648999994</v>
      </c>
      <c r="E681" s="84">
        <v>165.89121306000001</v>
      </c>
      <c r="F681" s="84">
        <v>165.89121306000001</v>
      </c>
    </row>
    <row r="682" spans="1:6" ht="12.75" customHeight="1" x14ac:dyDescent="0.2">
      <c r="A682" s="83" t="s">
        <v>181</v>
      </c>
      <c r="B682" s="83">
        <v>2</v>
      </c>
      <c r="C682" s="84">
        <v>902.19266643000003</v>
      </c>
      <c r="D682" s="84">
        <v>896.26846209999997</v>
      </c>
      <c r="E682" s="84">
        <v>179.61971134000001</v>
      </c>
      <c r="F682" s="84">
        <v>179.61971134000001</v>
      </c>
    </row>
    <row r="683" spans="1:6" ht="12.75" customHeight="1" x14ac:dyDescent="0.2">
      <c r="A683" s="83" t="s">
        <v>181</v>
      </c>
      <c r="B683" s="83">
        <v>3</v>
      </c>
      <c r="C683" s="84">
        <v>947.94792956000003</v>
      </c>
      <c r="D683" s="84">
        <v>941.76125464999996</v>
      </c>
      <c r="E683" s="84">
        <v>188.73684824</v>
      </c>
      <c r="F683" s="84">
        <v>188.73684824</v>
      </c>
    </row>
    <row r="684" spans="1:6" ht="12.75" customHeight="1" x14ac:dyDescent="0.2">
      <c r="A684" s="83" t="s">
        <v>181</v>
      </c>
      <c r="B684" s="83">
        <v>4</v>
      </c>
      <c r="C684" s="84">
        <v>955.29145113000004</v>
      </c>
      <c r="D684" s="84">
        <v>948.89698464000003</v>
      </c>
      <c r="E684" s="84">
        <v>190.16690833000001</v>
      </c>
      <c r="F684" s="84">
        <v>190.16690833000001</v>
      </c>
    </row>
    <row r="685" spans="1:6" ht="12.75" customHeight="1" x14ac:dyDescent="0.2">
      <c r="A685" s="83" t="s">
        <v>181</v>
      </c>
      <c r="B685" s="83">
        <v>5</v>
      </c>
      <c r="C685" s="84">
        <v>956.63451410000005</v>
      </c>
      <c r="D685" s="84">
        <v>948.72584113000005</v>
      </c>
      <c r="E685" s="84">
        <v>190.13260973999999</v>
      </c>
      <c r="F685" s="84">
        <v>190.13260973999999</v>
      </c>
    </row>
    <row r="686" spans="1:6" ht="12.75" customHeight="1" x14ac:dyDescent="0.2">
      <c r="A686" s="83" t="s">
        <v>181</v>
      </c>
      <c r="B686" s="83">
        <v>6</v>
      </c>
      <c r="C686" s="84">
        <v>950.92655084</v>
      </c>
      <c r="D686" s="84">
        <v>944.30025604000002</v>
      </c>
      <c r="E686" s="84">
        <v>189.24568540000001</v>
      </c>
      <c r="F686" s="84">
        <v>189.24568540000001</v>
      </c>
    </row>
    <row r="687" spans="1:6" ht="12.75" customHeight="1" x14ac:dyDescent="0.2">
      <c r="A687" s="83" t="s">
        <v>181</v>
      </c>
      <c r="B687" s="83">
        <v>7</v>
      </c>
      <c r="C687" s="84">
        <v>937.05185883000001</v>
      </c>
      <c r="D687" s="84">
        <v>929.35059294999996</v>
      </c>
      <c r="E687" s="84">
        <v>186.24964761999999</v>
      </c>
      <c r="F687" s="84">
        <v>186.24964761999999</v>
      </c>
    </row>
    <row r="688" spans="1:6" ht="12.75" customHeight="1" x14ac:dyDescent="0.2">
      <c r="A688" s="83" t="s">
        <v>181</v>
      </c>
      <c r="B688" s="83">
        <v>8</v>
      </c>
      <c r="C688" s="84">
        <v>917.98244901999999</v>
      </c>
      <c r="D688" s="84">
        <v>911.66586551</v>
      </c>
      <c r="E688" s="84">
        <v>182.70548002999999</v>
      </c>
      <c r="F688" s="84">
        <v>182.70548002999999</v>
      </c>
    </row>
    <row r="689" spans="1:6" ht="12.75" customHeight="1" x14ac:dyDescent="0.2">
      <c r="A689" s="83" t="s">
        <v>181</v>
      </c>
      <c r="B689" s="83">
        <v>9</v>
      </c>
      <c r="C689" s="84">
        <v>896.60762520000003</v>
      </c>
      <c r="D689" s="84">
        <v>889.40951713000004</v>
      </c>
      <c r="E689" s="84">
        <v>178.24512128999999</v>
      </c>
      <c r="F689" s="84">
        <v>178.24512128999999</v>
      </c>
    </row>
    <row r="690" spans="1:6" ht="12.75" customHeight="1" x14ac:dyDescent="0.2">
      <c r="A690" s="83" t="s">
        <v>181</v>
      </c>
      <c r="B690" s="83">
        <v>10</v>
      </c>
      <c r="C690" s="84">
        <v>879.70791136000003</v>
      </c>
      <c r="D690" s="84">
        <v>872.88520842000003</v>
      </c>
      <c r="E690" s="84">
        <v>174.93351132999999</v>
      </c>
      <c r="F690" s="84">
        <v>174.93351132999999</v>
      </c>
    </row>
    <row r="691" spans="1:6" ht="12.75" customHeight="1" x14ac:dyDescent="0.2">
      <c r="A691" s="83" t="s">
        <v>181</v>
      </c>
      <c r="B691" s="83">
        <v>11</v>
      </c>
      <c r="C691" s="84">
        <v>838.16897438000001</v>
      </c>
      <c r="D691" s="84">
        <v>833.64825411000004</v>
      </c>
      <c r="E691" s="84">
        <v>167.07009685</v>
      </c>
      <c r="F691" s="84">
        <v>167.07009685</v>
      </c>
    </row>
    <row r="692" spans="1:6" ht="12.75" customHeight="1" x14ac:dyDescent="0.2">
      <c r="A692" s="83" t="s">
        <v>181</v>
      </c>
      <c r="B692" s="83">
        <v>12</v>
      </c>
      <c r="C692" s="84">
        <v>797.37401525999996</v>
      </c>
      <c r="D692" s="84">
        <v>788.93045219999999</v>
      </c>
      <c r="E692" s="84">
        <v>158.10827456999999</v>
      </c>
      <c r="F692" s="84">
        <v>158.10827456999999</v>
      </c>
    </row>
    <row r="693" spans="1:6" ht="12.75" customHeight="1" x14ac:dyDescent="0.2">
      <c r="A693" s="83" t="s">
        <v>181</v>
      </c>
      <c r="B693" s="83">
        <v>13</v>
      </c>
      <c r="C693" s="84">
        <v>797.43189787999995</v>
      </c>
      <c r="D693" s="84">
        <v>783.45752247999997</v>
      </c>
      <c r="E693" s="84">
        <v>157.01145357999999</v>
      </c>
      <c r="F693" s="84">
        <v>157.01145357999999</v>
      </c>
    </row>
    <row r="694" spans="1:6" ht="12.75" customHeight="1" x14ac:dyDescent="0.2">
      <c r="A694" s="83" t="s">
        <v>181</v>
      </c>
      <c r="B694" s="83">
        <v>14</v>
      </c>
      <c r="C694" s="84">
        <v>799.27086825000004</v>
      </c>
      <c r="D694" s="84">
        <v>795.02030175000004</v>
      </c>
      <c r="E694" s="84">
        <v>159.32873146</v>
      </c>
      <c r="F694" s="84">
        <v>159.32873146</v>
      </c>
    </row>
    <row r="695" spans="1:6" ht="12.75" customHeight="1" x14ac:dyDescent="0.2">
      <c r="A695" s="83" t="s">
        <v>181</v>
      </c>
      <c r="B695" s="83">
        <v>15</v>
      </c>
      <c r="C695" s="84">
        <v>808.96719871000005</v>
      </c>
      <c r="D695" s="84">
        <v>801.92325758000004</v>
      </c>
      <c r="E695" s="84">
        <v>160.71214165999999</v>
      </c>
      <c r="F695" s="84">
        <v>160.71214165999999</v>
      </c>
    </row>
    <row r="696" spans="1:6" ht="12.75" customHeight="1" x14ac:dyDescent="0.2">
      <c r="A696" s="83" t="s">
        <v>181</v>
      </c>
      <c r="B696" s="83">
        <v>16</v>
      </c>
      <c r="C696" s="84">
        <v>801.23701965999999</v>
      </c>
      <c r="D696" s="84">
        <v>794.27346086</v>
      </c>
      <c r="E696" s="84">
        <v>159.17905827999999</v>
      </c>
      <c r="F696" s="84">
        <v>159.17905827999999</v>
      </c>
    </row>
    <row r="697" spans="1:6" ht="12.75" customHeight="1" x14ac:dyDescent="0.2">
      <c r="A697" s="83" t="s">
        <v>181</v>
      </c>
      <c r="B697" s="83">
        <v>17</v>
      </c>
      <c r="C697" s="84">
        <v>794.70984192000003</v>
      </c>
      <c r="D697" s="84">
        <v>786.41040817999999</v>
      </c>
      <c r="E697" s="84">
        <v>157.60323663</v>
      </c>
      <c r="F697" s="84">
        <v>157.60323663</v>
      </c>
    </row>
    <row r="698" spans="1:6" ht="12.75" customHeight="1" x14ac:dyDescent="0.2">
      <c r="A698" s="83" t="s">
        <v>181</v>
      </c>
      <c r="B698" s="83">
        <v>18</v>
      </c>
      <c r="C698" s="84">
        <v>770.96825211999999</v>
      </c>
      <c r="D698" s="84">
        <v>767.38920541000005</v>
      </c>
      <c r="E698" s="84">
        <v>153.79122817999999</v>
      </c>
      <c r="F698" s="84">
        <v>153.79122817999999</v>
      </c>
    </row>
    <row r="699" spans="1:6" ht="12.75" customHeight="1" x14ac:dyDescent="0.2">
      <c r="A699" s="83" t="s">
        <v>181</v>
      </c>
      <c r="B699" s="83">
        <v>19</v>
      </c>
      <c r="C699" s="84">
        <v>767.65748171999996</v>
      </c>
      <c r="D699" s="84">
        <v>760.46293042000002</v>
      </c>
      <c r="E699" s="84">
        <v>152.40314462000001</v>
      </c>
      <c r="F699" s="84">
        <v>152.40314462000001</v>
      </c>
    </row>
    <row r="700" spans="1:6" ht="12.75" customHeight="1" x14ac:dyDescent="0.2">
      <c r="A700" s="83" t="s">
        <v>181</v>
      </c>
      <c r="B700" s="83">
        <v>20</v>
      </c>
      <c r="C700" s="84">
        <v>763.79790035999997</v>
      </c>
      <c r="D700" s="84">
        <v>752.58118892000005</v>
      </c>
      <c r="E700" s="84">
        <v>150.82357757</v>
      </c>
      <c r="F700" s="84">
        <v>150.82357757</v>
      </c>
    </row>
    <row r="701" spans="1:6" ht="12.75" customHeight="1" x14ac:dyDescent="0.2">
      <c r="A701" s="83" t="s">
        <v>181</v>
      </c>
      <c r="B701" s="83">
        <v>21</v>
      </c>
      <c r="C701" s="84">
        <v>757.05190483000001</v>
      </c>
      <c r="D701" s="84">
        <v>750.45418351000001</v>
      </c>
      <c r="E701" s="84">
        <v>150.39730786000001</v>
      </c>
      <c r="F701" s="84">
        <v>150.39730786000001</v>
      </c>
    </row>
    <row r="702" spans="1:6" ht="12.75" customHeight="1" x14ac:dyDescent="0.2">
      <c r="A702" s="83" t="s">
        <v>181</v>
      </c>
      <c r="B702" s="83">
        <v>22</v>
      </c>
      <c r="C702" s="84">
        <v>777.46297832000005</v>
      </c>
      <c r="D702" s="84">
        <v>768.56047159000002</v>
      </c>
      <c r="E702" s="84">
        <v>154.02595973999999</v>
      </c>
      <c r="F702" s="84">
        <v>154.02595973999999</v>
      </c>
    </row>
    <row r="703" spans="1:6" ht="12.75" customHeight="1" x14ac:dyDescent="0.2">
      <c r="A703" s="83" t="s">
        <v>181</v>
      </c>
      <c r="B703" s="83">
        <v>23</v>
      </c>
      <c r="C703" s="84">
        <v>796.63011162999999</v>
      </c>
      <c r="D703" s="84">
        <v>788.17981505</v>
      </c>
      <c r="E703" s="84">
        <v>157.95784058999999</v>
      </c>
      <c r="F703" s="84">
        <v>157.95784058999999</v>
      </c>
    </row>
    <row r="704" spans="1:6" ht="12.75" customHeight="1" x14ac:dyDescent="0.2">
      <c r="A704" s="83" t="s">
        <v>181</v>
      </c>
      <c r="B704" s="83">
        <v>24</v>
      </c>
      <c r="C704" s="84">
        <v>820.04017067999996</v>
      </c>
      <c r="D704" s="84">
        <v>810.97002623000003</v>
      </c>
      <c r="E704" s="84">
        <v>162.52518992</v>
      </c>
      <c r="F704" s="84">
        <v>162.52518992</v>
      </c>
    </row>
    <row r="705" spans="1:6" ht="12.75" customHeight="1" x14ac:dyDescent="0.2">
      <c r="A705" s="83" t="s">
        <v>182</v>
      </c>
      <c r="B705" s="83">
        <v>1</v>
      </c>
      <c r="C705" s="84">
        <v>827.91205264999996</v>
      </c>
      <c r="D705" s="84">
        <v>822.02351850000002</v>
      </c>
      <c r="E705" s="84">
        <v>164.74040239999999</v>
      </c>
      <c r="F705" s="84">
        <v>164.74040239999999</v>
      </c>
    </row>
    <row r="706" spans="1:6" ht="12.75" customHeight="1" x14ac:dyDescent="0.2">
      <c r="A706" s="83" t="s">
        <v>182</v>
      </c>
      <c r="B706" s="83">
        <v>2</v>
      </c>
      <c r="C706" s="84">
        <v>909.94551645000001</v>
      </c>
      <c r="D706" s="84">
        <v>901.37744086999999</v>
      </c>
      <c r="E706" s="84">
        <v>180.64359350000001</v>
      </c>
      <c r="F706" s="84">
        <v>180.64359350000001</v>
      </c>
    </row>
    <row r="707" spans="1:6" ht="12.75" customHeight="1" x14ac:dyDescent="0.2">
      <c r="A707" s="83" t="s">
        <v>182</v>
      </c>
      <c r="B707" s="83">
        <v>3</v>
      </c>
      <c r="C707" s="84">
        <v>957.11626540999998</v>
      </c>
      <c r="D707" s="84">
        <v>954.16932744999997</v>
      </c>
      <c r="E707" s="84">
        <v>191.22353002</v>
      </c>
      <c r="F707" s="84">
        <v>191.22353002</v>
      </c>
    </row>
    <row r="708" spans="1:6" ht="12.75" customHeight="1" x14ac:dyDescent="0.2">
      <c r="A708" s="83" t="s">
        <v>182</v>
      </c>
      <c r="B708" s="83">
        <v>4</v>
      </c>
      <c r="C708" s="84">
        <v>972.28263211000001</v>
      </c>
      <c r="D708" s="84">
        <v>964.88938341999994</v>
      </c>
      <c r="E708" s="84">
        <v>193.37191908</v>
      </c>
      <c r="F708" s="84">
        <v>193.37191908</v>
      </c>
    </row>
    <row r="709" spans="1:6" ht="12.75" customHeight="1" x14ac:dyDescent="0.2">
      <c r="A709" s="83" t="s">
        <v>182</v>
      </c>
      <c r="B709" s="83">
        <v>5</v>
      </c>
      <c r="C709" s="84">
        <v>970.16482153000004</v>
      </c>
      <c r="D709" s="84">
        <v>963.40869172999999</v>
      </c>
      <c r="E709" s="84">
        <v>193.07517605000001</v>
      </c>
      <c r="F709" s="84">
        <v>193.07517605000001</v>
      </c>
    </row>
    <row r="710" spans="1:6" ht="12.75" customHeight="1" x14ac:dyDescent="0.2">
      <c r="A710" s="83" t="s">
        <v>182</v>
      </c>
      <c r="B710" s="83">
        <v>6</v>
      </c>
      <c r="C710" s="84">
        <v>969.21472467000001</v>
      </c>
      <c r="D710" s="84">
        <v>960.37077967000005</v>
      </c>
      <c r="E710" s="84">
        <v>192.46635302000001</v>
      </c>
      <c r="F710" s="84">
        <v>192.46635302000001</v>
      </c>
    </row>
    <row r="711" spans="1:6" ht="12.75" customHeight="1" x14ac:dyDescent="0.2">
      <c r="A711" s="83" t="s">
        <v>182</v>
      </c>
      <c r="B711" s="83">
        <v>7</v>
      </c>
      <c r="C711" s="84">
        <v>951.23403294000002</v>
      </c>
      <c r="D711" s="84">
        <v>944.96261903000004</v>
      </c>
      <c r="E711" s="84">
        <v>189.37842849</v>
      </c>
      <c r="F711" s="84">
        <v>189.37842849</v>
      </c>
    </row>
    <row r="712" spans="1:6" ht="12.75" customHeight="1" x14ac:dyDescent="0.2">
      <c r="A712" s="83" t="s">
        <v>182</v>
      </c>
      <c r="B712" s="83">
        <v>8</v>
      </c>
      <c r="C712" s="84">
        <v>926.48460603000001</v>
      </c>
      <c r="D712" s="84">
        <v>918.72859698000002</v>
      </c>
      <c r="E712" s="84">
        <v>184.12091061000001</v>
      </c>
      <c r="F712" s="84">
        <v>184.12091061000001</v>
      </c>
    </row>
    <row r="713" spans="1:6" ht="12.75" customHeight="1" x14ac:dyDescent="0.2">
      <c r="A713" s="83" t="s">
        <v>182</v>
      </c>
      <c r="B713" s="83">
        <v>9</v>
      </c>
      <c r="C713" s="84">
        <v>888.23982573000001</v>
      </c>
      <c r="D713" s="84">
        <v>880.91117413999996</v>
      </c>
      <c r="E713" s="84">
        <v>176.54198213000001</v>
      </c>
      <c r="F713" s="84">
        <v>176.54198213000001</v>
      </c>
    </row>
    <row r="714" spans="1:6" ht="12.75" customHeight="1" x14ac:dyDescent="0.2">
      <c r="A714" s="83" t="s">
        <v>182</v>
      </c>
      <c r="B714" s="83">
        <v>10</v>
      </c>
      <c r="C714" s="84">
        <v>865.77149050000003</v>
      </c>
      <c r="D714" s="84">
        <v>864.65744573999996</v>
      </c>
      <c r="E714" s="84">
        <v>173.28459873</v>
      </c>
      <c r="F714" s="84">
        <v>173.28459873</v>
      </c>
    </row>
    <row r="715" spans="1:6" ht="12.75" customHeight="1" x14ac:dyDescent="0.2">
      <c r="A715" s="83" t="s">
        <v>182</v>
      </c>
      <c r="B715" s="83">
        <v>11</v>
      </c>
      <c r="C715" s="84">
        <v>829.92711387999998</v>
      </c>
      <c r="D715" s="84">
        <v>822.91540883000005</v>
      </c>
      <c r="E715" s="84">
        <v>164.9191447</v>
      </c>
      <c r="F715" s="84">
        <v>164.9191447</v>
      </c>
    </row>
    <row r="716" spans="1:6" ht="12.75" customHeight="1" x14ac:dyDescent="0.2">
      <c r="A716" s="83" t="s">
        <v>182</v>
      </c>
      <c r="B716" s="83">
        <v>12</v>
      </c>
      <c r="C716" s="84">
        <v>789.10630308999998</v>
      </c>
      <c r="D716" s="84">
        <v>780.74945029000003</v>
      </c>
      <c r="E716" s="84">
        <v>156.46873321999999</v>
      </c>
      <c r="F716" s="84">
        <v>156.46873321999999</v>
      </c>
    </row>
    <row r="717" spans="1:6" ht="12.75" customHeight="1" x14ac:dyDescent="0.2">
      <c r="A717" s="83" t="s">
        <v>182</v>
      </c>
      <c r="B717" s="83">
        <v>13</v>
      </c>
      <c r="C717" s="84">
        <v>777.10268330999997</v>
      </c>
      <c r="D717" s="84">
        <v>767.73186571999997</v>
      </c>
      <c r="E717" s="84">
        <v>153.85990017</v>
      </c>
      <c r="F717" s="84">
        <v>153.85990017</v>
      </c>
    </row>
    <row r="718" spans="1:6" ht="12.75" customHeight="1" x14ac:dyDescent="0.2">
      <c r="A718" s="83" t="s">
        <v>182</v>
      </c>
      <c r="B718" s="83">
        <v>14</v>
      </c>
      <c r="C718" s="84">
        <v>786.25411399999996</v>
      </c>
      <c r="D718" s="84">
        <v>783.69084938000003</v>
      </c>
      <c r="E718" s="84">
        <v>157.05821424999999</v>
      </c>
      <c r="F718" s="84">
        <v>157.05821424999999</v>
      </c>
    </row>
    <row r="719" spans="1:6" ht="12.75" customHeight="1" x14ac:dyDescent="0.2">
      <c r="A719" s="83" t="s">
        <v>182</v>
      </c>
      <c r="B719" s="83">
        <v>15</v>
      </c>
      <c r="C719" s="84">
        <v>800.26262456999996</v>
      </c>
      <c r="D719" s="84">
        <v>793.33172423999997</v>
      </c>
      <c r="E719" s="84">
        <v>158.99032636999999</v>
      </c>
      <c r="F719" s="84">
        <v>158.99032636999999</v>
      </c>
    </row>
    <row r="720" spans="1:6" ht="12.75" customHeight="1" x14ac:dyDescent="0.2">
      <c r="A720" s="83" t="s">
        <v>182</v>
      </c>
      <c r="B720" s="83">
        <v>16</v>
      </c>
      <c r="C720" s="84">
        <v>799.20640939999998</v>
      </c>
      <c r="D720" s="84">
        <v>792.75382688000002</v>
      </c>
      <c r="E720" s="84">
        <v>158.87451089999999</v>
      </c>
      <c r="F720" s="84">
        <v>158.87451089999999</v>
      </c>
    </row>
    <row r="721" spans="1:6" ht="12.75" customHeight="1" x14ac:dyDescent="0.2">
      <c r="A721" s="83" t="s">
        <v>182</v>
      </c>
      <c r="B721" s="83">
        <v>17</v>
      </c>
      <c r="C721" s="84">
        <v>796.55073228000003</v>
      </c>
      <c r="D721" s="84">
        <v>789.64585632000001</v>
      </c>
      <c r="E721" s="84">
        <v>158.25164755</v>
      </c>
      <c r="F721" s="84">
        <v>158.25164755</v>
      </c>
    </row>
    <row r="722" spans="1:6" ht="12.75" customHeight="1" x14ac:dyDescent="0.2">
      <c r="A722" s="83" t="s">
        <v>182</v>
      </c>
      <c r="B722" s="83">
        <v>18</v>
      </c>
      <c r="C722" s="84">
        <v>774.94465582999999</v>
      </c>
      <c r="D722" s="84">
        <v>770.32217462000006</v>
      </c>
      <c r="E722" s="84">
        <v>154.37901979</v>
      </c>
      <c r="F722" s="84">
        <v>154.37901979</v>
      </c>
    </row>
    <row r="723" spans="1:6" ht="12.75" customHeight="1" x14ac:dyDescent="0.2">
      <c r="A723" s="83" t="s">
        <v>182</v>
      </c>
      <c r="B723" s="83">
        <v>19</v>
      </c>
      <c r="C723" s="84">
        <v>752.26243581000006</v>
      </c>
      <c r="D723" s="84">
        <v>747.09606921</v>
      </c>
      <c r="E723" s="84">
        <v>149.72431361</v>
      </c>
      <c r="F723" s="84">
        <v>149.72431361</v>
      </c>
    </row>
    <row r="724" spans="1:6" ht="12.75" customHeight="1" x14ac:dyDescent="0.2">
      <c r="A724" s="83" t="s">
        <v>182</v>
      </c>
      <c r="B724" s="83">
        <v>20</v>
      </c>
      <c r="C724" s="84">
        <v>750.59103231999995</v>
      </c>
      <c r="D724" s="84">
        <v>745.56630927000003</v>
      </c>
      <c r="E724" s="84">
        <v>149.41773688999999</v>
      </c>
      <c r="F724" s="84">
        <v>149.41773688999999</v>
      </c>
    </row>
    <row r="725" spans="1:6" ht="12.75" customHeight="1" x14ac:dyDescent="0.2">
      <c r="A725" s="83" t="s">
        <v>182</v>
      </c>
      <c r="B725" s="83">
        <v>21</v>
      </c>
      <c r="C725" s="84">
        <v>760.58633963</v>
      </c>
      <c r="D725" s="84">
        <v>753.71138157999997</v>
      </c>
      <c r="E725" s="84">
        <v>151.05007764999999</v>
      </c>
      <c r="F725" s="84">
        <v>151.05007764999999</v>
      </c>
    </row>
    <row r="726" spans="1:6" ht="12.75" customHeight="1" x14ac:dyDescent="0.2">
      <c r="A726" s="83" t="s">
        <v>182</v>
      </c>
      <c r="B726" s="83">
        <v>22</v>
      </c>
      <c r="C726" s="84">
        <v>770.06030354999996</v>
      </c>
      <c r="D726" s="84">
        <v>762.89526196999998</v>
      </c>
      <c r="E726" s="84">
        <v>152.89060425</v>
      </c>
      <c r="F726" s="84">
        <v>152.89060425</v>
      </c>
    </row>
    <row r="727" spans="1:6" ht="12.75" customHeight="1" x14ac:dyDescent="0.2">
      <c r="A727" s="83" t="s">
        <v>182</v>
      </c>
      <c r="B727" s="83">
        <v>23</v>
      </c>
      <c r="C727" s="84">
        <v>791.24416918999998</v>
      </c>
      <c r="D727" s="84">
        <v>785.05594339000004</v>
      </c>
      <c r="E727" s="84">
        <v>157.33179053000001</v>
      </c>
      <c r="F727" s="84">
        <v>157.33179053000001</v>
      </c>
    </row>
    <row r="728" spans="1:6" ht="12.75" customHeight="1" x14ac:dyDescent="0.2">
      <c r="A728" s="83" t="s">
        <v>182</v>
      </c>
      <c r="B728" s="83">
        <v>24</v>
      </c>
      <c r="C728" s="84">
        <v>807.78926363000005</v>
      </c>
      <c r="D728" s="84">
        <v>802.22775071000001</v>
      </c>
      <c r="E728" s="84">
        <v>160.77316463</v>
      </c>
      <c r="F728" s="84">
        <v>160.77316463</v>
      </c>
    </row>
    <row r="729" spans="1:6" ht="12.75" customHeight="1" x14ac:dyDescent="0.2">
      <c r="A729" s="83" t="s">
        <v>183</v>
      </c>
      <c r="B729" s="83">
        <v>1</v>
      </c>
      <c r="C729" s="84">
        <v>871.07317813999998</v>
      </c>
      <c r="D729" s="84">
        <v>866.17186704000005</v>
      </c>
      <c r="E729" s="84">
        <v>173.58810145000001</v>
      </c>
      <c r="F729" s="84">
        <v>173.58810145000001</v>
      </c>
    </row>
    <row r="730" spans="1:6" ht="12.75" customHeight="1" x14ac:dyDescent="0.2">
      <c r="A730" s="83" t="s">
        <v>183</v>
      </c>
      <c r="B730" s="83">
        <v>2</v>
      </c>
      <c r="C730" s="84">
        <v>943.97604552999996</v>
      </c>
      <c r="D730" s="84">
        <v>936.87007117999997</v>
      </c>
      <c r="E730" s="84">
        <v>187.75661407999999</v>
      </c>
      <c r="F730" s="84">
        <v>187.75661407999999</v>
      </c>
    </row>
    <row r="731" spans="1:6" ht="12.75" customHeight="1" x14ac:dyDescent="0.2">
      <c r="A731" s="83" t="s">
        <v>183</v>
      </c>
      <c r="B731" s="83">
        <v>3</v>
      </c>
      <c r="C731" s="84">
        <v>996.84165106</v>
      </c>
      <c r="D731" s="84">
        <v>986.56782722000003</v>
      </c>
      <c r="E731" s="84">
        <v>197.71646089999999</v>
      </c>
      <c r="F731" s="84">
        <v>197.71646089999999</v>
      </c>
    </row>
    <row r="732" spans="1:6" ht="12.75" customHeight="1" x14ac:dyDescent="0.2">
      <c r="A732" s="83" t="s">
        <v>183</v>
      </c>
      <c r="B732" s="83">
        <v>4</v>
      </c>
      <c r="C732" s="84">
        <v>1005.26439551</v>
      </c>
      <c r="D732" s="84">
        <v>994.66451620999999</v>
      </c>
      <c r="E732" s="84">
        <v>199.33910523</v>
      </c>
      <c r="F732" s="84">
        <v>199.33910523</v>
      </c>
    </row>
    <row r="733" spans="1:6" ht="12.75" customHeight="1" x14ac:dyDescent="0.2">
      <c r="A733" s="83" t="s">
        <v>183</v>
      </c>
      <c r="B733" s="83">
        <v>5</v>
      </c>
      <c r="C733" s="84">
        <v>998.50768535999998</v>
      </c>
      <c r="D733" s="84">
        <v>990.01628146999997</v>
      </c>
      <c r="E733" s="84">
        <v>198.40756003000001</v>
      </c>
      <c r="F733" s="84">
        <v>198.40756003000001</v>
      </c>
    </row>
    <row r="734" spans="1:6" ht="12.75" customHeight="1" x14ac:dyDescent="0.2">
      <c r="A734" s="83" t="s">
        <v>183</v>
      </c>
      <c r="B734" s="83">
        <v>6</v>
      </c>
      <c r="C734" s="84">
        <v>981.45025956999996</v>
      </c>
      <c r="D734" s="84">
        <v>974.05658832999995</v>
      </c>
      <c r="E734" s="84">
        <v>195.20910377000001</v>
      </c>
      <c r="F734" s="84">
        <v>195.20910377000001</v>
      </c>
    </row>
    <row r="735" spans="1:6" ht="12.75" customHeight="1" x14ac:dyDescent="0.2">
      <c r="A735" s="83" t="s">
        <v>183</v>
      </c>
      <c r="B735" s="83">
        <v>7</v>
      </c>
      <c r="C735" s="84">
        <v>966.55029536999996</v>
      </c>
      <c r="D735" s="84">
        <v>959.71174330999997</v>
      </c>
      <c r="E735" s="84">
        <v>192.33427660999999</v>
      </c>
      <c r="F735" s="84">
        <v>192.33427660999999</v>
      </c>
    </row>
    <row r="736" spans="1:6" ht="12.75" customHeight="1" x14ac:dyDescent="0.2">
      <c r="A736" s="83" t="s">
        <v>183</v>
      </c>
      <c r="B736" s="83">
        <v>8</v>
      </c>
      <c r="C736" s="84">
        <v>940.15808885000001</v>
      </c>
      <c r="D736" s="84">
        <v>931.96707365999998</v>
      </c>
      <c r="E736" s="84">
        <v>186.77401227999999</v>
      </c>
      <c r="F736" s="84">
        <v>186.77401227999999</v>
      </c>
    </row>
    <row r="737" spans="1:6" ht="12.75" customHeight="1" x14ac:dyDescent="0.2">
      <c r="A737" s="83" t="s">
        <v>183</v>
      </c>
      <c r="B737" s="83">
        <v>9</v>
      </c>
      <c r="C737" s="84">
        <v>906.29444710999996</v>
      </c>
      <c r="D737" s="84">
        <v>905.28230673999997</v>
      </c>
      <c r="E737" s="84">
        <v>181.42616135</v>
      </c>
      <c r="F737" s="84">
        <v>181.42616135</v>
      </c>
    </row>
    <row r="738" spans="1:6" ht="12.75" customHeight="1" x14ac:dyDescent="0.2">
      <c r="A738" s="83" t="s">
        <v>183</v>
      </c>
      <c r="B738" s="83">
        <v>10</v>
      </c>
      <c r="C738" s="84">
        <v>904.25220816000001</v>
      </c>
      <c r="D738" s="84">
        <v>897.33856143000003</v>
      </c>
      <c r="E738" s="84">
        <v>179.83416822000001</v>
      </c>
      <c r="F738" s="84">
        <v>179.83416822000001</v>
      </c>
    </row>
    <row r="739" spans="1:6" ht="12.75" customHeight="1" x14ac:dyDescent="0.2">
      <c r="A739" s="83" t="s">
        <v>183</v>
      </c>
      <c r="B739" s="83">
        <v>11</v>
      </c>
      <c r="C739" s="84">
        <v>874.36867539000002</v>
      </c>
      <c r="D739" s="84">
        <v>866.78355020000004</v>
      </c>
      <c r="E739" s="84">
        <v>173.71068789</v>
      </c>
      <c r="F739" s="84">
        <v>173.71068789</v>
      </c>
    </row>
    <row r="740" spans="1:6" ht="12.75" customHeight="1" x14ac:dyDescent="0.2">
      <c r="A740" s="83" t="s">
        <v>183</v>
      </c>
      <c r="B740" s="83">
        <v>12</v>
      </c>
      <c r="C740" s="84">
        <v>832.38782155000001</v>
      </c>
      <c r="D740" s="84">
        <v>826.77275026999996</v>
      </c>
      <c r="E740" s="84">
        <v>165.69218824999999</v>
      </c>
      <c r="F740" s="84">
        <v>165.69218824999999</v>
      </c>
    </row>
    <row r="741" spans="1:6" ht="12.75" customHeight="1" x14ac:dyDescent="0.2">
      <c r="A741" s="83" t="s">
        <v>183</v>
      </c>
      <c r="B741" s="83">
        <v>13</v>
      </c>
      <c r="C741" s="84">
        <v>819.32324521999999</v>
      </c>
      <c r="D741" s="84">
        <v>813.52382107000005</v>
      </c>
      <c r="E741" s="84">
        <v>163.03699180000001</v>
      </c>
      <c r="F741" s="84">
        <v>163.03699180000001</v>
      </c>
    </row>
    <row r="742" spans="1:6" ht="12.75" customHeight="1" x14ac:dyDescent="0.2">
      <c r="A742" s="83" t="s">
        <v>183</v>
      </c>
      <c r="B742" s="83">
        <v>14</v>
      </c>
      <c r="C742" s="84">
        <v>824.27686387999995</v>
      </c>
      <c r="D742" s="84">
        <v>818.26337679000005</v>
      </c>
      <c r="E742" s="84">
        <v>163.98683849</v>
      </c>
      <c r="F742" s="84">
        <v>163.98683849</v>
      </c>
    </row>
    <row r="743" spans="1:6" ht="12.75" customHeight="1" x14ac:dyDescent="0.2">
      <c r="A743" s="83" t="s">
        <v>183</v>
      </c>
      <c r="B743" s="83">
        <v>15</v>
      </c>
      <c r="C743" s="84">
        <v>835.03340275000005</v>
      </c>
      <c r="D743" s="84">
        <v>827.77609940000002</v>
      </c>
      <c r="E743" s="84">
        <v>165.89326783000001</v>
      </c>
      <c r="F743" s="84">
        <v>165.89326783000001</v>
      </c>
    </row>
    <row r="744" spans="1:6" ht="12.75" customHeight="1" x14ac:dyDescent="0.2">
      <c r="A744" s="83" t="s">
        <v>183</v>
      </c>
      <c r="B744" s="83">
        <v>16</v>
      </c>
      <c r="C744" s="84">
        <v>828.55206625999995</v>
      </c>
      <c r="D744" s="84">
        <v>821.39764631000003</v>
      </c>
      <c r="E744" s="84">
        <v>164.61497237</v>
      </c>
      <c r="F744" s="84">
        <v>164.61497237</v>
      </c>
    </row>
    <row r="745" spans="1:6" ht="12.75" customHeight="1" x14ac:dyDescent="0.2">
      <c r="A745" s="83" t="s">
        <v>183</v>
      </c>
      <c r="B745" s="83">
        <v>17</v>
      </c>
      <c r="C745" s="84">
        <v>814.85155258999998</v>
      </c>
      <c r="D745" s="84">
        <v>809.52125039999999</v>
      </c>
      <c r="E745" s="84">
        <v>162.23484310000001</v>
      </c>
      <c r="F745" s="84">
        <v>162.23484310000001</v>
      </c>
    </row>
    <row r="746" spans="1:6" ht="12.75" customHeight="1" x14ac:dyDescent="0.2">
      <c r="A746" s="83" t="s">
        <v>183</v>
      </c>
      <c r="B746" s="83">
        <v>18</v>
      </c>
      <c r="C746" s="84">
        <v>805.94905489999996</v>
      </c>
      <c r="D746" s="84">
        <v>800.87711092999996</v>
      </c>
      <c r="E746" s="84">
        <v>160.5024851</v>
      </c>
      <c r="F746" s="84">
        <v>160.5024851</v>
      </c>
    </row>
    <row r="747" spans="1:6" ht="12.75" customHeight="1" x14ac:dyDescent="0.2">
      <c r="A747" s="83" t="s">
        <v>183</v>
      </c>
      <c r="B747" s="83">
        <v>19</v>
      </c>
      <c r="C747" s="84">
        <v>791.19879904000004</v>
      </c>
      <c r="D747" s="84">
        <v>788.56488219000005</v>
      </c>
      <c r="E747" s="84">
        <v>158.03501127000001</v>
      </c>
      <c r="F747" s="84">
        <v>158.03501127000001</v>
      </c>
    </row>
    <row r="748" spans="1:6" ht="12.75" customHeight="1" x14ac:dyDescent="0.2">
      <c r="A748" s="83" t="s">
        <v>183</v>
      </c>
      <c r="B748" s="83">
        <v>20</v>
      </c>
      <c r="C748" s="84">
        <v>796.36420888999999</v>
      </c>
      <c r="D748" s="84">
        <v>787.55378897000003</v>
      </c>
      <c r="E748" s="84">
        <v>157.83237972000001</v>
      </c>
      <c r="F748" s="84">
        <v>157.83237972000001</v>
      </c>
    </row>
    <row r="749" spans="1:6" ht="12.75" customHeight="1" x14ac:dyDescent="0.2">
      <c r="A749" s="83" t="s">
        <v>183</v>
      </c>
      <c r="B749" s="83">
        <v>21</v>
      </c>
      <c r="C749" s="84">
        <v>804.84603755000001</v>
      </c>
      <c r="D749" s="84">
        <v>797.80063342000005</v>
      </c>
      <c r="E749" s="84">
        <v>159.88593322</v>
      </c>
      <c r="F749" s="84">
        <v>159.88593322</v>
      </c>
    </row>
    <row r="750" spans="1:6" ht="12.75" customHeight="1" x14ac:dyDescent="0.2">
      <c r="A750" s="83" t="s">
        <v>183</v>
      </c>
      <c r="B750" s="83">
        <v>22</v>
      </c>
      <c r="C750" s="84">
        <v>817.16623776999995</v>
      </c>
      <c r="D750" s="84">
        <v>809.61847379000005</v>
      </c>
      <c r="E750" s="84">
        <v>162.25432748</v>
      </c>
      <c r="F750" s="84">
        <v>162.25432748</v>
      </c>
    </row>
    <row r="751" spans="1:6" ht="12.75" customHeight="1" x14ac:dyDescent="0.2">
      <c r="A751" s="83" t="s">
        <v>183</v>
      </c>
      <c r="B751" s="83">
        <v>23</v>
      </c>
      <c r="C751" s="84">
        <v>818.17071334000002</v>
      </c>
      <c r="D751" s="84">
        <v>815.21101912999995</v>
      </c>
      <c r="E751" s="84">
        <v>163.37512043999999</v>
      </c>
      <c r="F751" s="84">
        <v>163.37512043999999</v>
      </c>
    </row>
    <row r="752" spans="1:6" ht="12.75" customHeight="1" x14ac:dyDescent="0.2">
      <c r="A752" s="83" t="s">
        <v>183</v>
      </c>
      <c r="B752" s="83">
        <v>24</v>
      </c>
      <c r="C752" s="84">
        <v>841.93792312000005</v>
      </c>
      <c r="D752" s="84">
        <v>834.96199616000001</v>
      </c>
      <c r="E752" s="84">
        <v>167.33338176000001</v>
      </c>
      <c r="F752" s="84">
        <v>167.33338176000001</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M8u9BAFpf5X8Zt6CKfWXwetKqFNS/BXxiBjAGOR+aFk93m/NWe8YFDARIbBTosOb9ZLN8hTeeMGCOoQffWOxjA==" saltValue="IyOUgjccfNKdVcjqUD7+DQ=="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9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90" r:id="rId4"/>
      </mc:Fallback>
    </mc:AlternateContent>
    <mc:AlternateContent xmlns:mc="http://schemas.openxmlformats.org/markup-compatibility/2006">
      <mc:Choice Requires="x14">
        <oleObject progId="Equation.3" shapeId="129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91" r:id="rId6"/>
      </mc:Fallback>
    </mc:AlternateContent>
    <mc:AlternateContent xmlns:mc="http://schemas.openxmlformats.org/markup-compatibility/2006">
      <mc:Choice Requires="x14">
        <oleObject progId="Equation.3" shapeId="129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92" r:id="rId8"/>
      </mc:Fallback>
    </mc:AlternateContent>
    <mc:AlternateContent xmlns:mc="http://schemas.openxmlformats.org/markup-compatibility/2006">
      <mc:Choice Requires="x14">
        <oleObject progId="Equation.3" shapeId="129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93" r:id="rId10"/>
      </mc:Fallback>
    </mc:AlternateContent>
    <mc:AlternateContent xmlns:mc="http://schemas.openxmlformats.org/markup-compatibility/2006">
      <mc:Choice Requires="x14">
        <oleObject progId="Equation.3" shapeId="1294"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94" r:id="rId12"/>
      </mc:Fallback>
    </mc:AlternateContent>
    <mc:AlternateContent xmlns:mc="http://schemas.openxmlformats.org/markup-compatibility/2006">
      <mc:Choice Requires="x14">
        <oleObject progId="Equation.3" shapeId="129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95" r:id="rId14"/>
      </mc:Fallback>
    </mc:AlternateContent>
    <mc:AlternateContent xmlns:mc="http://schemas.openxmlformats.org/markup-compatibility/2006">
      <mc:Choice Requires="x14">
        <oleObject progId="Equation.3" shapeId="129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96" r:id="rId16"/>
      </mc:Fallback>
    </mc:AlternateContent>
    <mc:AlternateContent xmlns:mc="http://schemas.openxmlformats.org/markup-compatibility/2006">
      <mc:Choice Requires="x14">
        <oleObject progId="Equation.3" shapeId="1297"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97" r:id="rId18"/>
      </mc:Fallback>
    </mc:AlternateContent>
    <mc:AlternateContent xmlns:mc="http://schemas.openxmlformats.org/markup-compatibility/2006">
      <mc:Choice Requires="x14">
        <oleObject progId="Equation.3" shapeId="1298"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98" r:id="rId20"/>
      </mc:Fallback>
    </mc:AlternateContent>
    <mc:AlternateContent xmlns:mc="http://schemas.openxmlformats.org/markup-compatibility/2006">
      <mc:Choice Requires="x14">
        <oleObject progId="Equation.3" shapeId="129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99" r:id="rId22"/>
      </mc:Fallback>
    </mc:AlternateContent>
    <mc:AlternateContent xmlns:mc="http://schemas.openxmlformats.org/markup-compatibility/2006">
      <mc:Choice Requires="x14">
        <oleObject progId="Equation.3" shapeId="130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00" r:id="rId24"/>
      </mc:Fallback>
    </mc:AlternateContent>
    <mc:AlternateContent xmlns:mc="http://schemas.openxmlformats.org/markup-compatibility/2006">
      <mc:Choice Requires="x14">
        <oleObject progId="Equation.3" shapeId="130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01" r:id="rId26"/>
      </mc:Fallback>
    </mc:AlternateContent>
    <mc:AlternateContent xmlns:mc="http://schemas.openxmlformats.org/markup-compatibility/2006">
      <mc:Choice Requires="x14">
        <oleObject progId="Equation.3" shapeId="130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02" r:id="rId28"/>
      </mc:Fallback>
    </mc:AlternateContent>
    <mc:AlternateContent xmlns:mc="http://schemas.openxmlformats.org/markup-compatibility/2006">
      <mc:Choice Requires="x14">
        <oleObject progId="Equation.3" shapeId="130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0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2020-12-23T04:58:56Z</dcterms:modified>
</cp:coreProperties>
</file>