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2020\10 Октябрь 2020\"/>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<sst xmlns="http://schemas.openxmlformats.org/spreadsheetml/2006/main" count="1052" uniqueCount="186">
  <si>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</si>
  <si>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</si>
  <si>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</si>
  <si>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</si>
  <si>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</si>
  <si>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</si>
  <si>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</si>
  <si>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</si>
  <si>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</si>
  <si>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</si>
  <si>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</si>
  <si>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</si>
  <si>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</si>
  <si>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</si>
  <si>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</si>
  <si>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</si>
  <si>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</si>
  <si>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</si>
  <si>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</si>
  <si>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</si>
  <si>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</si>
  <si>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</si>
  <si>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</si>
  <si>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</si>
  <si>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</si>
  <si>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</si>
  <si>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</si>
  <si>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</si>
  <si>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</si>
  <si>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</si>
  <si>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</si>
  <si>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</si>
  <si>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</si>
  <si>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</si>
  <si>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</si>
  <si>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</si>
  <si>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</si>
  <si>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</si>
  <si>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</si>
  <si>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</si>
  <si>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</si>
  <si>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</si>
  <si>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</si>
  <si>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</si>
  <si>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</si>
  <si>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</si>
  <si>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</si>
  <si>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</si>
  <si>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</si>
  <si>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</si>
  <si>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</si>
  <si>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</si>
  <si>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</si>
  <si>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</si>
  <si>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</si>
  <si>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</si>
  <si>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</si>
  <si>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</si>
  <si>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</si>
  <si>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</si>
  <si>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</si>
  <si>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</si>
  <si>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</si>
  <si>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</si>
  <si>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</si>
  <si>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</si>
  <si>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</si>
  <si>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</si>
  <si>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</si>
  <si>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</si>
  <si>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</si>
  <si>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</si>
  <si>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</si>
  <si>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</si>
  <si>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</si>
  <si>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</si>
  <si>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</si>
  <si>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</si>
  <si>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</si>
  <si>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</si>
  <si>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</si>
  <si>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</si>
  <si>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</si>
  <si>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</si>
  <si>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</si>
  <si>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</si>
  <si>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</si>
  <si>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</si>
  <si>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</si>
  <si>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</si>
  <si>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</si>
  <si>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</si>
  <si>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</si>
  <si>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</si>
  <si>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</si>
  <si>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</si>
  <si>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</si>
  <si>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</si>
  <si>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</si>
  <si>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</si>
  <si>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</si>
  <si>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</si>
  <si>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</si>
  <si>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</si>
  <si>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</si>
  <si>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</si>
  <si>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</si>
  <si>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</si>
  <si>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</si>
  <si>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</si>
  <si>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</si>
  <si>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</si>
  <si>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</si>
  <si>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</si>
  <si>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</si>
  <si>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</si>
  <si>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</si>
  <si>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</si>
  <si>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</si>
  <si>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</si>
  <si>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</si>
  <si>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</si>
  <si>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</si>
  <si>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</si>
  <si>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</si>
  <si>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</si>
  <si>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</si>
  <si>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</si>
  <si>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</si>
  <si>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</si>
  <si>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</si>
  <si>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</si>
  <si>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</si>
  <si>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</si>
  <si>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</si>
  <si>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</si>
  <si>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</si>
  <si>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</si>
  <si>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</si>
  <si>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</si>
  <si>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</si>
  <si>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</si>
  <si>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</si>
  <si>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</si>
  <si>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</si>
  <si>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</si>
  <si>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</si>
  <si>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</si>
  <si>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</si>
  <si>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Правительство Хабаровского края. Комитет по ценам и тарифам.  Постановление № 46/5 от 27.12.2019г.</t>
  </si>
  <si>
    <t>Приказ Минэнерго России от 30 сентября 2019г. №1048</t>
  </si>
  <si>
    <t>ФАС России. Приказ №1618/19 от 10.12.2019</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</si>
  <si>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октябре 2020г.</t>
  </si>
  <si>
    <t>октябрь 2020 года</t>
  </si>
  <si>
    <t>01.10.2020</t>
  </si>
  <si>
    <t>02.10.2020</t>
  </si>
  <si>
    <t>03.10.2020</t>
  </si>
  <si>
    <t>04.10.2020</t>
  </si>
  <si>
    <t>05.10.2020</t>
  </si>
  <si>
    <t>06.10.2020</t>
  </si>
  <si>
    <t>07.10.2020</t>
  </si>
  <si>
    <t>08.10.2020</t>
  </si>
  <si>
    <t>09.10.2020</t>
  </si>
  <si>
    <t>10.10.2020</t>
  </si>
  <si>
    <t>11.10.2020</t>
  </si>
  <si>
    <t>12.10.2020</t>
  </si>
  <si>
    <t>13.10.2020</t>
  </si>
  <si>
    <t>14.10.2020</t>
  </si>
  <si>
    <t>15.10.2020</t>
  </si>
  <si>
    <t>16.10.2020</t>
  </si>
  <si>
    <t>17.10.2020</t>
  </si>
  <si>
    <t>18.10.2020</t>
  </si>
  <si>
    <t>19.10.2020</t>
  </si>
  <si>
    <t>20.10.2020</t>
  </si>
  <si>
    <t>21.10.2020</t>
  </si>
  <si>
    <t>22.10.2020</t>
  </si>
  <si>
    <t>23.10.2020</t>
  </si>
  <si>
    <t>24.10.2020</t>
  </si>
  <si>
    <t>25.10.2020</t>
  </si>
  <si>
    <t>26.10.2020</t>
  </si>
  <si>
    <t>27.10.2020</t>
  </si>
  <si>
    <t>28.10.2020</t>
  </si>
  <si>
    <t>29.10.2020</t>
  </si>
  <si>
    <t>30.10.2020</t>
  </si>
  <si>
    <t>31.10.2020</t>
  </si>
  <si>
    <t>964,57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</si>
</sst>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79">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3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290" name="Object 266" hidden="1">
              <a:extLst>
                <a:ext uri="{63B3BB69-23CF-44E3-9099-C40C66FF867C}">
                  <a14:compatExt spid="_x0000_s12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291" name="Object 267" hidden="1">
              <a:extLst>
                <a:ext uri="{63B3BB69-23CF-44E3-9099-C40C66FF867C}">
                  <a14:compatExt spid="_x0000_s12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292" name="Object 268" hidden="1">
              <a:extLst>
                <a:ext uri="{63B3BB69-23CF-44E3-9099-C40C66FF867C}">
                  <a14:compatExt spid="_x0000_s12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293" name="Object 269" hidden="1">
              <a:extLst>
                <a:ext uri="{63B3BB69-23CF-44E3-9099-C40C66FF867C}">
                  <a14:compatExt spid="_x0000_s12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56"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60"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63"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4"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294" name="Object 270" hidden="1">
              <a:extLst>
                <a:ext uri="{63B3BB69-23CF-44E3-9099-C40C66FF867C}">
                  <a14:compatExt spid="_x0000_s12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295" name="Object 271" hidden="1">
              <a:extLst>
                <a:ext uri="{63B3BB69-23CF-44E3-9099-C40C66FF867C}">
                  <a14:compatExt spid="_x0000_s12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296" name="Object 272" hidden="1">
              <a:extLst>
                <a:ext uri="{63B3BB69-23CF-44E3-9099-C40C66FF867C}">
                  <a14:compatExt spid="_x0000_s12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297" name="Object 273" hidden="1">
              <a:extLst>
                <a:ext uri="{63B3BB69-23CF-44E3-9099-C40C66FF867C}">
                  <a14:compatExt spid="_x0000_s12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298" name="Object 274" hidden="1">
              <a:extLst>
                <a:ext uri="{63B3BB69-23CF-44E3-9099-C40C66FF867C}">
                  <a14:compatExt spid="_x0000_s12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299" name="Object 275" hidden="1">
              <a:extLst>
                <a:ext uri="{63B3BB69-23CF-44E3-9099-C40C66FF867C}">
                  <a14:compatExt spid="_x0000_s12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300" name="Object 276" hidden="1">
              <a:extLst>
                <a:ext uri="{63B3BB69-23CF-44E3-9099-C40C66FF867C}">
                  <a14:compatExt spid="_x0000_s13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301" name="Object 277" hidden="1">
              <a:extLst>
                <a:ext uri="{63B3BB69-23CF-44E3-9099-C40C66FF867C}">
                  <a14:compatExt spid="_x0000_s130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302" name="Object 278" hidden="1">
              <a:extLst>
                <a:ext uri="{63B3BB69-23CF-44E3-9099-C40C66FF867C}">
                  <a14:compatExt spid="_x0000_s1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303" name="Object 279" hidden="1">
              <a:extLst>
                <a:ext uri="{63B3BB69-23CF-44E3-9099-C40C66FF867C}">
                  <a14:compatExt spid="_x0000_s130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3" t="s">
        <v>152</v>
      </c>
      <c r="B1" s="103"/>
      <c r="C1" s="103"/>
      <c r="D1" s="103"/>
      <c r="E1" s="103"/>
      <c r="F1" s="103"/>
    </row>
    <row r="2" spans="1:8" s="1" customFormat="1" ht="21.75" customHeight="1" x14ac:dyDescent="0.25">
      <c r="A2" s="104" t="s">
        <v>30</v>
      </c>
      <c r="B2" s="104"/>
      <c r="C2" s="104"/>
      <c r="D2" s="104"/>
      <c r="E2" s="104"/>
      <c r="F2" s="104"/>
      <c r="G2" s="1" t="s">
        <v>41</v>
      </c>
    </row>
    <row r="3" spans="1:8" ht="18" customHeight="1" x14ac:dyDescent="0.25">
      <c r="A3" s="105" t="s">
        <v>31</v>
      </c>
      <c r="B3" s="105"/>
      <c r="C3" s="105"/>
      <c r="D3" s="105"/>
      <c r="E3" s="105"/>
      <c r="F3" s="105"/>
    </row>
    <row r="4" spans="1:8" ht="34.5" customHeight="1" x14ac:dyDescent="0.25">
      <c r="A4" s="110" t="s">
        <v>45</v>
      </c>
      <c r="B4" s="110"/>
      <c r="C4" s="110"/>
      <c r="D4" s="110"/>
      <c r="E4" s="110"/>
      <c r="F4" s="110"/>
    </row>
    <row r="5" spans="1:8" x14ac:dyDescent="0.25">
      <c r="A5" s="114"/>
      <c r="B5" s="114"/>
      <c r="C5" s="115" t="s">
        <v>29</v>
      </c>
      <c r="D5" s="116"/>
      <c r="E5" s="116"/>
      <c r="F5" s="117"/>
    </row>
    <row r="6" spans="1:8" x14ac:dyDescent="0.25">
      <c r="A6" s="114"/>
      <c r="B6" s="114"/>
      <c r="C6" s="3" t="s">
        <v>0</v>
      </c>
      <c r="D6" s="3" t="s">
        <v>1</v>
      </c>
      <c r="E6" s="3" t="s">
        <v>2</v>
      </c>
      <c r="F6" s="3" t="s">
        <v>3</v>
      </c>
    </row>
    <row r="7" spans="1:8" s="6" customFormat="1" x14ac:dyDescent="0.25">
      <c r="A7" s="111" t="s">
        <v>44</v>
      </c>
      <c r="B7" s="112"/>
      <c r="C7" s="4">
        <f>$F$12+'СЕТ СН'!F5+СВЦЭМ!$D$10+'СЕТ СН'!F11-'СЕТ СН'!F$18</f>
        <v>1825.7961966299999</v>
      </c>
      <c r="D7" s="4">
        <f>$F$12+'СЕТ СН'!G5+СВЦЭМ!$D$10+'СЕТ СН'!G11-'СЕТ СН'!G$18</f>
        <v>2698.8661966300001</v>
      </c>
      <c r="E7" s="4">
        <f>$F$12+'СЕТ СН'!H5+СВЦЭМ!$D$10+'СЕТ СН'!H11-'СЕТ СН'!H$18</f>
        <v>2803.3661966300001</v>
      </c>
      <c r="F7" s="4">
        <f>$F$12+'СЕТ СН'!I5+СВЦЭМ!$D$10+'СЕТ СН'!I11-'СЕТ СН'!I$18</f>
        <v>3024.4161966300003</v>
      </c>
      <c r="G7" s="5"/>
    </row>
    <row r="8" spans="1:8" x14ac:dyDescent="0.25">
      <c r="F8" s="8"/>
    </row>
    <row r="9" spans="1:8" ht="45.75" customHeight="1" x14ac:dyDescent="0.25">
      <c r="A9" s="118" t="s">
        <v>46</v>
      </c>
      <c r="B9" s="118"/>
      <c r="C9" s="118"/>
      <c r="D9" s="118"/>
      <c r="E9" s="118"/>
      <c r="F9" s="118"/>
    </row>
    <row r="10" spans="1:8" x14ac:dyDescent="0.25">
      <c r="B10" s="2"/>
      <c r="H10" s="2" t="s">
        <v>41</v>
      </c>
    </row>
    <row r="11" spans="1:8" ht="31.5" x14ac:dyDescent="0.25">
      <c r="A11" s="9"/>
      <c r="B11" s="113" t="s">
        <v>5</v>
      </c>
      <c r="C11" s="113"/>
      <c r="D11" s="113"/>
      <c r="E11" s="10" t="s">
        <v>4</v>
      </c>
      <c r="F11" s="11" t="s">
        <v>12</v>
      </c>
      <c r="G11" s="2" t="s">
        <v>41</v>
      </c>
    </row>
    <row r="12" spans="1:8" ht="31.5" x14ac:dyDescent="0.25">
      <c r="A12" s="12">
        <v>1</v>
      </c>
      <c r="B12" s="106" t="s">
        <v>47</v>
      </c>
      <c r="C12" s="106"/>
      <c r="D12" s="106"/>
      <c r="E12" s="13" t="s">
        <v>22</v>
      </c>
      <c r="F12" s="11">
        <f>ROUND(F13+F14*F15,8)+F34</f>
        <v>728.11535498000001</v>
      </c>
      <c r="H12" s="2" t="s">
        <v>41</v>
      </c>
    </row>
    <row r="13" spans="1:8" ht="31.5" x14ac:dyDescent="0.25">
      <c r="A13" s="12">
        <v>2</v>
      </c>
      <c r="B13" s="106" t="s">
        <v>48</v>
      </c>
      <c r="C13" s="106"/>
      <c r="D13" s="106"/>
      <c r="E13" s="13" t="s">
        <v>22</v>
      </c>
      <c r="F13" s="11">
        <f>СВЦЭМ!$D$11</f>
        <v>728.11535498000001</v>
      </c>
    </row>
    <row r="14" spans="1:8" ht="36" customHeight="1" x14ac:dyDescent="0.25">
      <c r="A14" s="12">
        <v>3</v>
      </c>
      <c r="B14" s="106" t="s">
        <v>49</v>
      </c>
      <c r="C14" s="106"/>
      <c r="D14" s="106"/>
      <c r="E14" s="13" t="s">
        <v>23</v>
      </c>
      <c r="F14" s="11">
        <f>СВЦЭМ!$D$12</f>
        <v>598370.49822064058</v>
      </c>
    </row>
    <row r="15" spans="1:8" ht="30.75" customHeight="1" x14ac:dyDescent="0.25">
      <c r="A15" s="12">
        <v>4</v>
      </c>
      <c r="B15" s="106" t="s">
        <v>50</v>
      </c>
      <c r="C15" s="106" t="s">
        <v>24</v>
      </c>
      <c r="D15" s="106" t="s">
        <v>24</v>
      </c>
      <c r="E15" s="14" t="s">
        <v>51</v>
      </c>
      <c r="F15" s="15">
        <f>ROUND(IF(F25-(F26+F33)&lt;=0,0,MAX(0,(F16-(F17+F24))/(F25-(F26+F33)))),11)</f>
        <v>0</v>
      </c>
    </row>
    <row r="16" spans="1:8" ht="36" customHeight="1" x14ac:dyDescent="0.25">
      <c r="A16" s="12">
        <v>5</v>
      </c>
      <c r="B16" s="106" t="s">
        <v>52</v>
      </c>
      <c r="C16" s="106" t="s">
        <v>25</v>
      </c>
      <c r="D16" s="106" t="s">
        <v>6</v>
      </c>
      <c r="E16" s="13" t="s">
        <v>6</v>
      </c>
      <c r="F16" s="16">
        <f>СВЦЭМ!$D$21</f>
        <v>1.1240000000000001</v>
      </c>
    </row>
    <row r="17" spans="1:6" ht="33" customHeight="1" x14ac:dyDescent="0.25">
      <c r="A17" s="12">
        <v>6</v>
      </c>
      <c r="B17" s="106" t="s">
        <v>53</v>
      </c>
      <c r="C17" s="106" t="s">
        <v>25</v>
      </c>
      <c r="D17" s="106" t="s">
        <v>6</v>
      </c>
      <c r="E17" s="13" t="s">
        <v>6</v>
      </c>
      <c r="F17" s="16">
        <f>SUM(F19:F23)</f>
        <v>1.1240000000000001</v>
      </c>
    </row>
    <row r="18" spans="1:6" ht="13.5" customHeight="1" x14ac:dyDescent="0.25">
      <c r="A18" s="12"/>
      <c r="B18" s="107" t="s">
        <v>54</v>
      </c>
      <c r="C18" s="108"/>
      <c r="D18" s="108"/>
      <c r="E18" s="108"/>
      <c r="F18" s="109"/>
    </row>
    <row r="19" spans="1:6" x14ac:dyDescent="0.25">
      <c r="A19" s="12">
        <v>6.1</v>
      </c>
      <c r="B19" s="106" t="s">
        <v>55</v>
      </c>
      <c r="C19" s="106"/>
      <c r="D19" s="106"/>
      <c r="E19" s="13" t="s">
        <v>6</v>
      </c>
      <c r="F19" s="16">
        <v>0</v>
      </c>
    </row>
    <row r="20" spans="1:6" x14ac:dyDescent="0.25">
      <c r="A20" s="12">
        <v>6.2</v>
      </c>
      <c r="B20" s="106" t="s">
        <v>56</v>
      </c>
      <c r="C20" s="106"/>
      <c r="D20" s="106"/>
      <c r="E20" s="13" t="s">
        <v>6</v>
      </c>
      <c r="F20" s="16">
        <v>0</v>
      </c>
    </row>
    <row r="21" spans="1:6" x14ac:dyDescent="0.25">
      <c r="A21" s="12">
        <v>6.3</v>
      </c>
      <c r="B21" s="106" t="s">
        <v>57</v>
      </c>
      <c r="C21" s="106"/>
      <c r="D21" s="106"/>
      <c r="E21" s="13" t="s">
        <v>6</v>
      </c>
      <c r="F21" s="16">
        <v>0</v>
      </c>
    </row>
    <row r="22" spans="1:6" x14ac:dyDescent="0.25">
      <c r="A22" s="12">
        <v>6.4</v>
      </c>
      <c r="B22" s="106" t="s">
        <v>58</v>
      </c>
      <c r="C22" s="106"/>
      <c r="D22" s="106"/>
      <c r="E22" s="13" t="s">
        <v>6</v>
      </c>
      <c r="F22" s="16">
        <v>0</v>
      </c>
    </row>
    <row r="23" spans="1:6" x14ac:dyDescent="0.25">
      <c r="A23" s="12">
        <v>6.5</v>
      </c>
      <c r="B23" s="106" t="s">
        <v>59</v>
      </c>
      <c r="C23" s="106"/>
      <c r="D23" s="106"/>
      <c r="E23" s="13" t="s">
        <v>6</v>
      </c>
      <c r="F23" s="16">
        <f>F16</f>
        <v>1.1240000000000001</v>
      </c>
    </row>
    <row r="24" spans="1:6" ht="31.5" customHeight="1" x14ac:dyDescent="0.25">
      <c r="A24" s="12">
        <v>7</v>
      </c>
      <c r="B24" s="106" t="s">
        <v>26</v>
      </c>
      <c r="C24" s="106" t="s">
        <v>25</v>
      </c>
      <c r="D24" s="106" t="s">
        <v>6</v>
      </c>
      <c r="E24" s="13" t="s">
        <v>6</v>
      </c>
      <c r="F24" s="16">
        <v>0</v>
      </c>
    </row>
    <row r="25" spans="1:6" ht="30" customHeight="1" x14ac:dyDescent="0.25">
      <c r="A25" s="12">
        <v>8</v>
      </c>
      <c r="B25" s="106" t="s">
        <v>60</v>
      </c>
      <c r="C25" s="106" t="s">
        <v>27</v>
      </c>
      <c r="D25" s="106" t="s">
        <v>28</v>
      </c>
      <c r="E25" s="13" t="s">
        <v>61</v>
      </c>
      <c r="F25" s="16">
        <f>СВЦЭМ!$D$20</f>
        <v>951.62300000000005</v>
      </c>
    </row>
    <row r="26" spans="1:6" ht="30.75" customHeight="1" x14ac:dyDescent="0.25">
      <c r="A26" s="12">
        <v>9</v>
      </c>
      <c r="B26" s="106" t="s">
        <v>62</v>
      </c>
      <c r="C26" s="106" t="s">
        <v>27</v>
      </c>
      <c r="D26" s="106" t="s">
        <v>28</v>
      </c>
      <c r="E26" s="13" t="s">
        <v>61</v>
      </c>
      <c r="F26" s="16">
        <f>SUM(F28:F32)</f>
        <v>951.62300000000005</v>
      </c>
    </row>
    <row r="27" spans="1:6" x14ac:dyDescent="0.25">
      <c r="A27" s="12"/>
      <c r="B27" s="107" t="s">
        <v>54</v>
      </c>
      <c r="C27" s="108"/>
      <c r="D27" s="108"/>
      <c r="E27" s="108"/>
      <c r="F27" s="109"/>
    </row>
    <row r="28" spans="1:6" x14ac:dyDescent="0.25">
      <c r="A28" s="12">
        <v>9.1</v>
      </c>
      <c r="B28" s="106" t="s">
        <v>55</v>
      </c>
      <c r="C28" s="106"/>
      <c r="D28" s="106"/>
      <c r="E28" s="13" t="s">
        <v>61</v>
      </c>
      <c r="F28" s="16">
        <v>0</v>
      </c>
    </row>
    <row r="29" spans="1:6" x14ac:dyDescent="0.25">
      <c r="A29" s="12">
        <v>9.1999999999999993</v>
      </c>
      <c r="B29" s="106" t="s">
        <v>56</v>
      </c>
      <c r="C29" s="106"/>
      <c r="D29" s="106"/>
      <c r="E29" s="13" t="s">
        <v>61</v>
      </c>
      <c r="F29" s="86">
        <v>0</v>
      </c>
    </row>
    <row r="30" spans="1:6" x14ac:dyDescent="0.25">
      <c r="A30" s="12">
        <v>9.3000000000000007</v>
      </c>
      <c r="B30" s="106" t="s">
        <v>57</v>
      </c>
      <c r="C30" s="106"/>
      <c r="D30" s="106"/>
      <c r="E30" s="13" t="s">
        <v>61</v>
      </c>
      <c r="F30" s="16">
        <v>0</v>
      </c>
    </row>
    <row r="31" spans="1:6" x14ac:dyDescent="0.25">
      <c r="A31" s="12">
        <v>9.4</v>
      </c>
      <c r="B31" s="106" t="s">
        <v>58</v>
      </c>
      <c r="C31" s="106"/>
      <c r="D31" s="106"/>
      <c r="E31" s="13" t="s">
        <v>61</v>
      </c>
      <c r="F31" s="16">
        <v>0</v>
      </c>
    </row>
    <row r="32" spans="1:6" x14ac:dyDescent="0.25">
      <c r="A32" s="12">
        <v>9.5</v>
      </c>
      <c r="B32" s="106" t="s">
        <v>59</v>
      </c>
      <c r="C32" s="106"/>
      <c r="D32" s="106"/>
      <c r="E32" s="13" t="s">
        <v>61</v>
      </c>
      <c r="F32" s="86">
        <f>F25</f>
        <v>951.62300000000005</v>
      </c>
    </row>
    <row r="33" spans="1:6" ht="34.5" customHeight="1" x14ac:dyDescent="0.25">
      <c r="A33" s="12">
        <v>10</v>
      </c>
      <c r="B33" s="106" t="s">
        <v>63</v>
      </c>
      <c r="C33" s="106" t="s">
        <v>27</v>
      </c>
      <c r="D33" s="106" t="s">
        <v>28</v>
      </c>
      <c r="E33" s="13" t="s">
        <v>61</v>
      </c>
      <c r="F33" s="16">
        <v>0</v>
      </c>
    </row>
    <row r="34" spans="1:6" ht="42" customHeight="1" x14ac:dyDescent="0.25">
      <c r="A34" s="12">
        <v>11</v>
      </c>
      <c r="B34" s="106" t="s">
        <v>64</v>
      </c>
      <c r="C34" s="106"/>
      <c r="D34" s="106" t="s">
        <v>22</v>
      </c>
      <c r="E34" s="17" t="s">
        <v>22</v>
      </c>
      <c r="F34" s="11">
        <v>0</v>
      </c>
    </row>
    <row r="36" spans="1:6" ht="15.75" customHeight="1" x14ac:dyDescent="0.25">
      <c r="A36" s="119" t="s">
        <v>65</v>
      </c>
      <c r="B36" s="119"/>
      <c r="C36" s="119"/>
      <c r="D36" s="119"/>
      <c r="E36" s="119"/>
      <c r="F36" s="119"/>
    </row>
    <row r="37" spans="1:6" x14ac:dyDescent="0.25">
      <c r="A37" s="119"/>
      <c r="B37" s="119"/>
      <c r="C37" s="119"/>
      <c r="D37" s="119"/>
      <c r="E37" s="119"/>
      <c r="F37" s="119"/>
    </row>
    <row r="38" spans="1:6" x14ac:dyDescent="0.25">
      <c r="A38" s="119"/>
      <c r="B38" s="119"/>
      <c r="C38" s="119"/>
      <c r="D38" s="119"/>
      <c r="E38" s="119"/>
      <c r="F38" s="119"/>
    </row>
    <row r="39" spans="1:6" x14ac:dyDescent="0.25">
      <c r="A39" s="119"/>
      <c r="B39" s="119"/>
      <c r="C39" s="119"/>
      <c r="D39" s="119"/>
      <c r="E39" s="119"/>
      <c r="F39" s="119"/>
    </row>
    <row r="40" spans="1:6" x14ac:dyDescent="0.25">
      <c r="A40" s="119"/>
      <c r="B40" s="119"/>
      <c r="C40" s="119"/>
      <c r="D40" s="119"/>
      <c r="E40" s="119"/>
      <c r="F40" s="119"/>
    </row>
    <row r="41" spans="1:6" x14ac:dyDescent="0.25">
      <c r="A41" s="119"/>
      <c r="B41" s="119"/>
      <c r="C41" s="119"/>
      <c r="D41" s="119"/>
      <c r="E41" s="119"/>
      <c r="F41" s="119"/>
    </row>
  </sheetData>
  <sheetProtection algorithmName="SHA-512" hashValue="THRPSnXcJv1n8Kiqb1nGG35rUS12pJ5mpJdqzbuizbdfy5OB9kUwrilIpPo8A9+vAQWw+TFYLHDpbXizHOaorg==" saltValue="NaAQL3deSDAfk9AAAhS7OQ==" spinCount="100000"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октябре 2020г.</v>
      </c>
      <c r="B1" s="120"/>
      <c r="C1" s="120"/>
      <c r="D1" s="120"/>
      <c r="E1" s="120"/>
      <c r="F1" s="18"/>
    </row>
    <row r="2" spans="1:6" x14ac:dyDescent="0.25">
      <c r="A2" s="19"/>
      <c r="B2" s="19"/>
      <c r="C2" s="19"/>
      <c r="D2" s="19"/>
      <c r="E2" s="19"/>
      <c r="F2" s="19"/>
    </row>
    <row r="3" spans="1:6" x14ac:dyDescent="0.25">
      <c r="A3" s="104" t="s">
        <v>13</v>
      </c>
      <c r="B3" s="104"/>
      <c r="C3" s="104"/>
      <c r="D3" s="104"/>
      <c r="E3" s="104"/>
      <c r="F3" s="20"/>
    </row>
    <row r="4" spans="1:6" x14ac:dyDescent="0.25">
      <c r="A4" s="105" t="s">
        <v>14</v>
      </c>
      <c r="B4" s="105"/>
      <c r="C4" s="105"/>
      <c r="D4" s="105"/>
      <c r="E4" s="105"/>
      <c r="F4" s="21"/>
    </row>
    <row r="5" spans="1:6" x14ac:dyDescent="0.25">
      <c r="A5" s="19"/>
      <c r="B5" s="19"/>
      <c r="C5" s="19"/>
      <c r="D5" s="19"/>
      <c r="E5" s="19"/>
      <c r="F5" s="19"/>
    </row>
    <row r="6" spans="1:6" x14ac:dyDescent="0.25">
      <c r="A6" s="22" t="s">
        <v>66</v>
      </c>
      <c r="B6" s="23"/>
    </row>
    <row r="7" spans="1:6" x14ac:dyDescent="0.25">
      <c r="A7" s="123" t="s">
        <v>67</v>
      </c>
      <c r="B7" s="121" t="s">
        <v>29</v>
      </c>
      <c r="C7" s="121"/>
      <c r="D7" s="121"/>
      <c r="E7" s="121"/>
      <c r="F7" s="24"/>
    </row>
    <row r="8" spans="1:6" x14ac:dyDescent="0.25">
      <c r="A8" s="124"/>
      <c r="B8" s="25" t="s">
        <v>0</v>
      </c>
      <c r="C8" s="25" t="s">
        <v>32</v>
      </c>
      <c r="D8" s="25" t="s">
        <v>33</v>
      </c>
      <c r="E8" s="25" t="s">
        <v>3</v>
      </c>
    </row>
    <row r="9" spans="1:6" x14ac:dyDescent="0.25">
      <c r="A9" s="26" t="s">
        <v>34</v>
      </c>
      <c r="B9" s="4">
        <f>СВЦЭМ!$D$14+'СЕТ СН'!F5+СВЦЭМ!$D$10+'СЕТ СН'!F11-'СЕТ СН'!F$19</f>
        <v>1919.4953311200002</v>
      </c>
      <c r="C9" s="4">
        <f>СВЦЭМ!$D$14+'СЕТ СН'!G5+СВЦЭМ!$D$10+'СЕТ СН'!G11-'СЕТ СН'!G$19</f>
        <v>2792.5653311199999</v>
      </c>
      <c r="D9" s="4">
        <f>СВЦЭМ!$D$14+'СЕТ СН'!H5+СВЦЭМ!$D$10+'СЕТ СН'!H11-'СЕТ СН'!H$19</f>
        <v>2897.0653311199999</v>
      </c>
      <c r="E9" s="4">
        <f>СВЦЭМ!$D$14+'СЕТ СН'!I5+СВЦЭМ!$D$10+'СЕТ СН'!I11-'СЕТ СН'!I$19</f>
        <v>3118.1153311200001</v>
      </c>
    </row>
    <row r="10" spans="1:6" x14ac:dyDescent="0.25">
      <c r="A10" s="26" t="s">
        <v>35</v>
      </c>
      <c r="B10" s="4">
        <f>СВЦЭМ!$D$15+'СЕТ СН'!F5+СВЦЭМ!$D$10+'СЕТ СН'!F11-'СЕТ СН'!F$19</f>
        <v>2498.9137143299999</v>
      </c>
      <c r="C10" s="4">
        <f>СВЦЭМ!$D$15+'СЕТ СН'!G5+СВЦЭМ!$D$10+'СЕТ СН'!G11-'СЕТ СН'!G$19</f>
        <v>3371.9837143299997</v>
      </c>
      <c r="D10" s="4">
        <f>СВЦЭМ!$D$15+'СЕТ СН'!H5+СВЦЭМ!$D$10+'СЕТ СН'!H11-'СЕТ СН'!H$19</f>
        <v>3476.4837143299997</v>
      </c>
      <c r="E10" s="4">
        <f>СВЦЭМ!$D$15+'СЕТ СН'!I5+СВЦЭМ!$D$10+'СЕТ СН'!I11-'СЕТ СН'!I$19</f>
        <v>3697.5337143299998</v>
      </c>
    </row>
    <row r="11" spans="1:6" x14ac:dyDescent="0.25">
      <c r="A11" s="26" t="s">
        <v>36</v>
      </c>
      <c r="B11" s="4">
        <f>СВЦЭМ!$D$16+'СЕТ СН'!F5+СВЦЭМ!$D$10+'СЕТ СН'!F11-'СЕТ СН'!F$19</f>
        <v>3670.67919312</v>
      </c>
      <c r="C11" s="4">
        <f>СВЦЭМ!$D$16+'СЕТ СН'!G5+СВЦЭМ!$D$10+'СЕТ СН'!G11-'СЕТ СН'!G$19</f>
        <v>4543.7491931200002</v>
      </c>
      <c r="D11" s="4">
        <f>СВЦЭМ!$D$16+'СЕТ СН'!H5+СВЦЭМ!$D$10+'СЕТ СН'!H11-'СЕТ СН'!H$19</f>
        <v>4648.2491931200002</v>
      </c>
      <c r="E11" s="4">
        <f>СВЦЭМ!$D$16+'СЕТ СН'!I5+СВЦЭМ!$D$10+'СЕТ СН'!I11-'СЕТ СН'!I$19</f>
        <v>4869.2991931200013</v>
      </c>
    </row>
    <row r="12" spans="1:6" x14ac:dyDescent="0.25">
      <c r="A12" s="122"/>
      <c r="B12" s="122"/>
      <c r="C12" s="122"/>
      <c r="D12" s="122"/>
      <c r="E12" s="122"/>
    </row>
    <row r="13" spans="1:6" x14ac:dyDescent="0.25">
      <c r="A13" s="27" t="s">
        <v>68</v>
      </c>
      <c r="B13" s="23"/>
    </row>
    <row r="14" spans="1:6" x14ac:dyDescent="0.25">
      <c r="A14" s="123" t="s">
        <v>67</v>
      </c>
      <c r="B14" s="121" t="s">
        <v>29</v>
      </c>
      <c r="C14" s="121"/>
      <c r="D14" s="121"/>
      <c r="E14" s="121"/>
    </row>
    <row r="15" spans="1:6" x14ac:dyDescent="0.25">
      <c r="A15" s="124"/>
      <c r="B15" s="25" t="s">
        <v>0</v>
      </c>
      <c r="C15" s="25" t="s">
        <v>32</v>
      </c>
      <c r="D15" s="25" t="s">
        <v>33</v>
      </c>
      <c r="E15" s="25" t="s">
        <v>3</v>
      </c>
    </row>
    <row r="16" spans="1:6" x14ac:dyDescent="0.25">
      <c r="A16" s="26" t="s">
        <v>34</v>
      </c>
      <c r="B16" s="28">
        <f>СВЦЭМ!$D$14+'СЕТ СН'!F5+СВЦЭМ!$D$10+'СЕТ СН'!F11-'СЕТ СН'!F$19</f>
        <v>1919.4953311200002</v>
      </c>
      <c r="C16" s="28">
        <f>СВЦЭМ!$D$14+'СЕТ СН'!G5+СВЦЭМ!$D$10+'СЕТ СН'!G11-'СЕТ СН'!G$19</f>
        <v>2792.5653311199999</v>
      </c>
      <c r="D16" s="28">
        <f>СВЦЭМ!$D$14+'СЕТ СН'!H5+СВЦЭМ!$D$10+'СЕТ СН'!H11-'СЕТ СН'!H$19</f>
        <v>2897.0653311199999</v>
      </c>
      <c r="E16" s="28">
        <f>СВЦЭМ!$D$14+'СЕТ СН'!I5+СВЦЭМ!$D$10+'СЕТ СН'!I11-'СЕТ СН'!I$19</f>
        <v>3118.1153311200001</v>
      </c>
    </row>
    <row r="17" spans="1:5" x14ac:dyDescent="0.25">
      <c r="A17" s="26" t="s">
        <v>37</v>
      </c>
      <c r="B17" s="28">
        <f>СВЦЭМ!$D$17+'СЕТ СН'!F5+СВЦЭМ!$D$10+'СЕТ СН'!F11-'СЕТ СН'!F$19</f>
        <v>2866.7259328800001</v>
      </c>
      <c r="C17" s="28">
        <f>СВЦЭМ!$D$17+'СЕТ СН'!G5+СВЦЭМ!$D$10+'СЕТ СН'!G11-'СЕТ СН'!G$19</f>
        <v>3739.7959328800002</v>
      </c>
      <c r="D17" s="28">
        <f>СВЦЭМ!$D$17+'СЕТ СН'!H5+СВЦЭМ!$D$10+'СЕТ СН'!H11-'СЕТ СН'!H$19</f>
        <v>3844.2959328800002</v>
      </c>
      <c r="E17" s="28">
        <f>СВЦЭМ!$D$17+'СЕТ СН'!I5+СВЦЭМ!$D$10+'СЕТ СН'!I11-'СЕТ СН'!I$19</f>
        <v>4065.3459328800004</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октябре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6" t="s">
        <v>38</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15.75" x14ac:dyDescent="0.2">
      <c r="A4" s="126" t="s">
        <v>8</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01.10.2020</v>
      </c>
      <c r="B12" s="36">
        <f>SUMIFS(СВЦЭМ!$C$33:$C$776,СВЦЭМ!$A$33:$A$776,$A12,СВЦЭМ!$B$33:$B$776,B$11)+'СЕТ СН'!$F$12+СВЦЭМ!$D$10+'СЕТ СН'!$F$5-'СЕТ СН'!$F$20</f>
        <v>1762.4918558200002</v>
      </c>
      <c r="C12" s="36">
        <f>SUMIFS(СВЦЭМ!$C$33:$C$776,СВЦЭМ!$A$33:$A$776,$A12,СВЦЭМ!$B$33:$B$776,C$11)+'СЕТ СН'!$F$12+СВЦЭМ!$D$10+'СЕТ СН'!$F$5-'СЕТ СН'!$F$20</f>
        <v>1820.9309546100001</v>
      </c>
      <c r="D12" s="36">
        <f>SUMIFS(СВЦЭМ!$C$33:$C$776,СВЦЭМ!$A$33:$A$776,$A12,СВЦЭМ!$B$33:$B$776,D$11)+'СЕТ СН'!$F$12+СВЦЭМ!$D$10+'СЕТ СН'!$F$5-'СЕТ СН'!$F$20</f>
        <v>1862.908314</v>
      </c>
      <c r="E12" s="36">
        <f>SUMIFS(СВЦЭМ!$C$33:$C$776,СВЦЭМ!$A$33:$A$776,$A12,СВЦЭМ!$B$33:$B$776,E$11)+'СЕТ СН'!$F$12+СВЦЭМ!$D$10+'СЕТ СН'!$F$5-'СЕТ СН'!$F$20</f>
        <v>1890.6006128700001</v>
      </c>
      <c r="F12" s="36">
        <f>SUMIFS(СВЦЭМ!$C$33:$C$776,СВЦЭМ!$A$33:$A$776,$A12,СВЦЭМ!$B$33:$B$776,F$11)+'СЕТ СН'!$F$12+СВЦЭМ!$D$10+'СЕТ СН'!$F$5-'СЕТ СН'!$F$20</f>
        <v>1891.5860075200001</v>
      </c>
      <c r="G12" s="36">
        <f>SUMIFS(СВЦЭМ!$C$33:$C$776,СВЦЭМ!$A$33:$A$776,$A12,СВЦЭМ!$B$33:$B$776,G$11)+'СЕТ СН'!$F$12+СВЦЭМ!$D$10+'СЕТ СН'!$F$5-'СЕТ СН'!$F$20</f>
        <v>1874.26390468</v>
      </c>
      <c r="H12" s="36">
        <f>SUMIFS(СВЦЭМ!$C$33:$C$776,СВЦЭМ!$A$33:$A$776,$A12,СВЦЭМ!$B$33:$B$776,H$11)+'СЕТ СН'!$F$12+СВЦЭМ!$D$10+'СЕТ СН'!$F$5-'СЕТ СН'!$F$20</f>
        <v>1820.64085479</v>
      </c>
      <c r="I12" s="36">
        <f>SUMIFS(СВЦЭМ!$C$33:$C$776,СВЦЭМ!$A$33:$A$776,$A12,СВЦЭМ!$B$33:$B$776,I$11)+'СЕТ СН'!$F$12+СВЦЭМ!$D$10+'СЕТ СН'!$F$5-'СЕТ СН'!$F$20</f>
        <v>1765.8221528700001</v>
      </c>
      <c r="J12" s="36">
        <f>SUMIFS(СВЦЭМ!$C$33:$C$776,СВЦЭМ!$A$33:$A$776,$A12,СВЦЭМ!$B$33:$B$776,J$11)+'СЕТ СН'!$F$12+СВЦЭМ!$D$10+'СЕТ СН'!$F$5-'СЕТ СН'!$F$20</f>
        <v>1702.8330151499999</v>
      </c>
      <c r="K12" s="36">
        <f>SUMIFS(СВЦЭМ!$C$33:$C$776,СВЦЭМ!$A$33:$A$776,$A12,СВЦЭМ!$B$33:$B$776,K$11)+'СЕТ СН'!$F$12+СВЦЭМ!$D$10+'СЕТ СН'!$F$5-'СЕТ СН'!$F$20</f>
        <v>1665.93287637</v>
      </c>
      <c r="L12" s="36">
        <f>SUMIFS(СВЦЭМ!$C$33:$C$776,СВЦЭМ!$A$33:$A$776,$A12,СВЦЭМ!$B$33:$B$776,L$11)+'СЕТ СН'!$F$12+СВЦЭМ!$D$10+'СЕТ СН'!$F$5-'СЕТ СН'!$F$20</f>
        <v>1666.8341982900001</v>
      </c>
      <c r="M12" s="36">
        <f>SUMIFS(СВЦЭМ!$C$33:$C$776,СВЦЭМ!$A$33:$A$776,$A12,СВЦЭМ!$B$33:$B$776,M$11)+'СЕТ СН'!$F$12+СВЦЭМ!$D$10+'СЕТ СН'!$F$5-'СЕТ СН'!$F$20</f>
        <v>1671.79836873</v>
      </c>
      <c r="N12" s="36">
        <f>SUMIFS(СВЦЭМ!$C$33:$C$776,СВЦЭМ!$A$33:$A$776,$A12,СВЦЭМ!$B$33:$B$776,N$11)+'СЕТ СН'!$F$12+СВЦЭМ!$D$10+'СЕТ СН'!$F$5-'СЕТ СН'!$F$20</f>
        <v>1690.0990980900001</v>
      </c>
      <c r="O12" s="36">
        <f>SUMIFS(СВЦЭМ!$C$33:$C$776,СВЦЭМ!$A$33:$A$776,$A12,СВЦЭМ!$B$33:$B$776,O$11)+'СЕТ СН'!$F$12+СВЦЭМ!$D$10+'СЕТ СН'!$F$5-'СЕТ СН'!$F$20</f>
        <v>1707.3504906400001</v>
      </c>
      <c r="P12" s="36">
        <f>SUMIFS(СВЦЭМ!$C$33:$C$776,СВЦЭМ!$A$33:$A$776,$A12,СВЦЭМ!$B$33:$B$776,P$11)+'СЕТ СН'!$F$12+СВЦЭМ!$D$10+'СЕТ СН'!$F$5-'СЕТ СН'!$F$20</f>
        <v>1735.5984950000002</v>
      </c>
      <c r="Q12" s="36">
        <f>SUMIFS(СВЦЭМ!$C$33:$C$776,СВЦЭМ!$A$33:$A$776,$A12,СВЦЭМ!$B$33:$B$776,Q$11)+'СЕТ СН'!$F$12+СВЦЭМ!$D$10+'СЕТ СН'!$F$5-'СЕТ СН'!$F$20</f>
        <v>1701.4743496400001</v>
      </c>
      <c r="R12" s="36">
        <f>SUMIFS(СВЦЭМ!$C$33:$C$776,СВЦЭМ!$A$33:$A$776,$A12,СВЦЭМ!$B$33:$B$776,R$11)+'СЕТ СН'!$F$12+СВЦЭМ!$D$10+'СЕТ СН'!$F$5-'СЕТ СН'!$F$20</f>
        <v>1663.93433633</v>
      </c>
      <c r="S12" s="36">
        <f>SUMIFS(СВЦЭМ!$C$33:$C$776,СВЦЭМ!$A$33:$A$776,$A12,СВЦЭМ!$B$33:$B$776,S$11)+'СЕТ СН'!$F$12+СВЦЭМ!$D$10+'СЕТ СН'!$F$5-'СЕТ СН'!$F$20</f>
        <v>1619.3314558500001</v>
      </c>
      <c r="T12" s="36">
        <f>SUMIFS(СВЦЭМ!$C$33:$C$776,СВЦЭМ!$A$33:$A$776,$A12,СВЦЭМ!$B$33:$B$776,T$11)+'СЕТ СН'!$F$12+СВЦЭМ!$D$10+'СЕТ СН'!$F$5-'СЕТ СН'!$F$20</f>
        <v>1610.22027071</v>
      </c>
      <c r="U12" s="36">
        <f>SUMIFS(СВЦЭМ!$C$33:$C$776,СВЦЭМ!$A$33:$A$776,$A12,СВЦЭМ!$B$33:$B$776,U$11)+'СЕТ СН'!$F$12+СВЦЭМ!$D$10+'СЕТ СН'!$F$5-'СЕТ СН'!$F$20</f>
        <v>1619.13261865</v>
      </c>
      <c r="V12" s="36">
        <f>SUMIFS(СВЦЭМ!$C$33:$C$776,СВЦЭМ!$A$33:$A$776,$A12,СВЦЭМ!$B$33:$B$776,V$11)+'СЕТ СН'!$F$12+СВЦЭМ!$D$10+'СЕТ СН'!$F$5-'СЕТ СН'!$F$20</f>
        <v>1610.7553078400001</v>
      </c>
      <c r="W12" s="36">
        <f>SUMIFS(СВЦЭМ!$C$33:$C$776,СВЦЭМ!$A$33:$A$776,$A12,СВЦЭМ!$B$33:$B$776,W$11)+'СЕТ СН'!$F$12+СВЦЭМ!$D$10+'СЕТ СН'!$F$5-'СЕТ СН'!$F$20</f>
        <v>1609.7395627300002</v>
      </c>
      <c r="X12" s="36">
        <f>SUMIFS(СВЦЭМ!$C$33:$C$776,СВЦЭМ!$A$33:$A$776,$A12,СВЦЭМ!$B$33:$B$776,X$11)+'СЕТ СН'!$F$12+СВЦЭМ!$D$10+'СЕТ СН'!$F$5-'СЕТ СН'!$F$20</f>
        <v>1618.7495290100001</v>
      </c>
      <c r="Y12" s="36">
        <f>SUMIFS(СВЦЭМ!$C$33:$C$776,СВЦЭМ!$A$33:$A$776,$A12,СВЦЭМ!$B$33:$B$776,Y$11)+'СЕТ СН'!$F$12+СВЦЭМ!$D$10+'СЕТ СН'!$F$5-'СЕТ СН'!$F$20</f>
        <v>1649.48964338</v>
      </c>
      <c r="AA12" s="37"/>
    </row>
    <row r="13" spans="1:27" ht="15.75" x14ac:dyDescent="0.2">
      <c r="A13" s="35">
        <f>A12+1</f>
        <v>44106</v>
      </c>
      <c r="B13" s="36">
        <f>SUMIFS(СВЦЭМ!$C$33:$C$776,СВЦЭМ!$A$33:$A$776,$A13,СВЦЭМ!$B$33:$B$776,B$11)+'СЕТ СН'!$F$12+СВЦЭМ!$D$10+'СЕТ СН'!$F$5-'СЕТ СН'!$F$20</f>
        <v>1723.8703900700002</v>
      </c>
      <c r="C13" s="36">
        <f>SUMIFS(СВЦЭМ!$C$33:$C$776,СВЦЭМ!$A$33:$A$776,$A13,СВЦЭМ!$B$33:$B$776,C$11)+'СЕТ СН'!$F$12+СВЦЭМ!$D$10+'СЕТ СН'!$F$5-'СЕТ СН'!$F$20</f>
        <v>1803.1267718700001</v>
      </c>
      <c r="D13" s="36">
        <f>SUMIFS(СВЦЭМ!$C$33:$C$776,СВЦЭМ!$A$33:$A$776,$A13,СВЦЭМ!$B$33:$B$776,D$11)+'СЕТ СН'!$F$12+СВЦЭМ!$D$10+'СЕТ СН'!$F$5-'СЕТ СН'!$F$20</f>
        <v>1861.4352011999999</v>
      </c>
      <c r="E13" s="36">
        <f>SUMIFS(СВЦЭМ!$C$33:$C$776,СВЦЭМ!$A$33:$A$776,$A13,СВЦЭМ!$B$33:$B$776,E$11)+'СЕТ СН'!$F$12+СВЦЭМ!$D$10+'СЕТ СН'!$F$5-'СЕТ СН'!$F$20</f>
        <v>1881.3337237200001</v>
      </c>
      <c r="F13" s="36">
        <f>SUMIFS(СВЦЭМ!$C$33:$C$776,СВЦЭМ!$A$33:$A$776,$A13,СВЦЭМ!$B$33:$B$776,F$11)+'СЕТ СН'!$F$12+СВЦЭМ!$D$10+'СЕТ СН'!$F$5-'СЕТ СН'!$F$20</f>
        <v>1889.08954748</v>
      </c>
      <c r="G13" s="36">
        <f>SUMIFS(СВЦЭМ!$C$33:$C$776,СВЦЭМ!$A$33:$A$776,$A13,СВЦЭМ!$B$33:$B$776,G$11)+'СЕТ СН'!$F$12+СВЦЭМ!$D$10+'СЕТ СН'!$F$5-'СЕТ СН'!$F$20</f>
        <v>1868.76241708</v>
      </c>
      <c r="H13" s="36">
        <f>SUMIFS(СВЦЭМ!$C$33:$C$776,СВЦЭМ!$A$33:$A$776,$A13,СВЦЭМ!$B$33:$B$776,H$11)+'СЕТ СН'!$F$12+СВЦЭМ!$D$10+'СЕТ СН'!$F$5-'СЕТ СН'!$F$20</f>
        <v>1811.4778870700002</v>
      </c>
      <c r="I13" s="36">
        <f>SUMIFS(СВЦЭМ!$C$33:$C$776,СВЦЭМ!$A$33:$A$776,$A13,СВЦЭМ!$B$33:$B$776,I$11)+'СЕТ СН'!$F$12+СВЦЭМ!$D$10+'СЕТ СН'!$F$5-'СЕТ СН'!$F$20</f>
        <v>1757.07271655</v>
      </c>
      <c r="J13" s="36">
        <f>SUMIFS(СВЦЭМ!$C$33:$C$776,СВЦЭМ!$A$33:$A$776,$A13,СВЦЭМ!$B$33:$B$776,J$11)+'СЕТ СН'!$F$12+СВЦЭМ!$D$10+'СЕТ СН'!$F$5-'СЕТ СН'!$F$20</f>
        <v>1699.3480475700001</v>
      </c>
      <c r="K13" s="36">
        <f>SUMIFS(СВЦЭМ!$C$33:$C$776,СВЦЭМ!$A$33:$A$776,$A13,СВЦЭМ!$B$33:$B$776,K$11)+'СЕТ СН'!$F$12+СВЦЭМ!$D$10+'СЕТ СН'!$F$5-'СЕТ СН'!$F$20</f>
        <v>1664.2240248000001</v>
      </c>
      <c r="L13" s="36">
        <f>SUMIFS(СВЦЭМ!$C$33:$C$776,СВЦЭМ!$A$33:$A$776,$A13,СВЦЭМ!$B$33:$B$776,L$11)+'СЕТ СН'!$F$12+СВЦЭМ!$D$10+'СЕТ СН'!$F$5-'СЕТ СН'!$F$20</f>
        <v>1663.68820624</v>
      </c>
      <c r="M13" s="36">
        <f>SUMIFS(СВЦЭМ!$C$33:$C$776,СВЦЭМ!$A$33:$A$776,$A13,СВЦЭМ!$B$33:$B$776,M$11)+'СЕТ СН'!$F$12+СВЦЭМ!$D$10+'СЕТ СН'!$F$5-'СЕТ СН'!$F$20</f>
        <v>1668.9639179000001</v>
      </c>
      <c r="N13" s="36">
        <f>SUMIFS(СВЦЭМ!$C$33:$C$776,СВЦЭМ!$A$33:$A$776,$A13,СВЦЭМ!$B$33:$B$776,N$11)+'СЕТ СН'!$F$12+СВЦЭМ!$D$10+'СЕТ СН'!$F$5-'СЕТ СН'!$F$20</f>
        <v>1683.7521806200002</v>
      </c>
      <c r="O13" s="36">
        <f>SUMIFS(СВЦЭМ!$C$33:$C$776,СВЦЭМ!$A$33:$A$776,$A13,СВЦЭМ!$B$33:$B$776,O$11)+'СЕТ СН'!$F$12+СВЦЭМ!$D$10+'СЕТ СН'!$F$5-'СЕТ СН'!$F$20</f>
        <v>1703.4154446900002</v>
      </c>
      <c r="P13" s="36">
        <f>SUMIFS(СВЦЭМ!$C$33:$C$776,СВЦЭМ!$A$33:$A$776,$A13,СВЦЭМ!$B$33:$B$776,P$11)+'СЕТ СН'!$F$12+СВЦЭМ!$D$10+'СЕТ СН'!$F$5-'СЕТ СН'!$F$20</f>
        <v>1739.1384221799999</v>
      </c>
      <c r="Q13" s="36">
        <f>SUMIFS(СВЦЭМ!$C$33:$C$776,СВЦЭМ!$A$33:$A$776,$A13,СВЦЭМ!$B$33:$B$776,Q$11)+'СЕТ СН'!$F$12+СВЦЭМ!$D$10+'СЕТ СН'!$F$5-'СЕТ СН'!$F$20</f>
        <v>1707.0640868700002</v>
      </c>
      <c r="R13" s="36">
        <f>SUMIFS(СВЦЭМ!$C$33:$C$776,СВЦЭМ!$A$33:$A$776,$A13,СВЦЭМ!$B$33:$B$776,R$11)+'СЕТ СН'!$F$12+СВЦЭМ!$D$10+'СЕТ СН'!$F$5-'СЕТ СН'!$F$20</f>
        <v>1666.9376737600001</v>
      </c>
      <c r="S13" s="36">
        <f>SUMIFS(СВЦЭМ!$C$33:$C$776,СВЦЭМ!$A$33:$A$776,$A13,СВЦЭМ!$B$33:$B$776,S$11)+'СЕТ СН'!$F$12+СВЦЭМ!$D$10+'СЕТ СН'!$F$5-'СЕТ СН'!$F$20</f>
        <v>1624.4213346000001</v>
      </c>
      <c r="T13" s="36">
        <f>SUMIFS(СВЦЭМ!$C$33:$C$776,СВЦЭМ!$A$33:$A$776,$A13,СВЦЭМ!$B$33:$B$776,T$11)+'СЕТ СН'!$F$12+СВЦЭМ!$D$10+'СЕТ СН'!$F$5-'СЕТ СН'!$F$20</f>
        <v>1601.4900741900001</v>
      </c>
      <c r="U13" s="36">
        <f>SUMIFS(СВЦЭМ!$C$33:$C$776,СВЦЭМ!$A$33:$A$776,$A13,СВЦЭМ!$B$33:$B$776,U$11)+'СЕТ СН'!$F$12+СВЦЭМ!$D$10+'СЕТ СН'!$F$5-'СЕТ СН'!$F$20</f>
        <v>1598.2574975800001</v>
      </c>
      <c r="V13" s="36">
        <f>SUMIFS(СВЦЭМ!$C$33:$C$776,СВЦЭМ!$A$33:$A$776,$A13,СВЦЭМ!$B$33:$B$776,V$11)+'СЕТ СН'!$F$12+СВЦЭМ!$D$10+'СЕТ СН'!$F$5-'СЕТ СН'!$F$20</f>
        <v>1599.06818277</v>
      </c>
      <c r="W13" s="36">
        <f>SUMIFS(СВЦЭМ!$C$33:$C$776,СВЦЭМ!$A$33:$A$776,$A13,СВЦЭМ!$B$33:$B$776,W$11)+'СЕТ СН'!$F$12+СВЦЭМ!$D$10+'СЕТ СН'!$F$5-'СЕТ СН'!$F$20</f>
        <v>1598.6193090199999</v>
      </c>
      <c r="X13" s="36">
        <f>SUMIFS(СВЦЭМ!$C$33:$C$776,СВЦЭМ!$A$33:$A$776,$A13,СВЦЭМ!$B$33:$B$776,X$11)+'СЕТ СН'!$F$12+СВЦЭМ!$D$10+'СЕТ СН'!$F$5-'СЕТ СН'!$F$20</f>
        <v>1619.5810098300001</v>
      </c>
      <c r="Y13" s="36">
        <f>SUMIFS(СВЦЭМ!$C$33:$C$776,СВЦЭМ!$A$33:$A$776,$A13,СВЦЭМ!$B$33:$B$776,Y$11)+'СЕТ СН'!$F$12+СВЦЭМ!$D$10+'СЕТ СН'!$F$5-'СЕТ СН'!$F$20</f>
        <v>1648.48675022</v>
      </c>
    </row>
    <row r="14" spans="1:27" ht="15.75" x14ac:dyDescent="0.2">
      <c r="A14" s="35">
        <f t="shared" ref="A14:A42" si="0">A13+1</f>
        <v>44107</v>
      </c>
      <c r="B14" s="36">
        <f>SUMIFS(СВЦЭМ!$C$33:$C$776,СВЦЭМ!$A$33:$A$776,$A14,СВЦЭМ!$B$33:$B$776,B$11)+'СЕТ СН'!$F$12+СВЦЭМ!$D$10+'СЕТ СН'!$F$5-'СЕТ СН'!$F$20</f>
        <v>1717.19198454</v>
      </c>
      <c r="C14" s="36">
        <f>SUMIFS(СВЦЭМ!$C$33:$C$776,СВЦЭМ!$A$33:$A$776,$A14,СВЦЭМ!$B$33:$B$776,C$11)+'СЕТ СН'!$F$12+СВЦЭМ!$D$10+'СЕТ СН'!$F$5-'СЕТ СН'!$F$20</f>
        <v>1795.6728741500001</v>
      </c>
      <c r="D14" s="36">
        <f>SUMIFS(СВЦЭМ!$C$33:$C$776,СВЦЭМ!$A$33:$A$776,$A14,СВЦЭМ!$B$33:$B$776,D$11)+'СЕТ СН'!$F$12+СВЦЭМ!$D$10+'СЕТ СН'!$F$5-'СЕТ СН'!$F$20</f>
        <v>1864.5509665200002</v>
      </c>
      <c r="E14" s="36">
        <f>SUMIFS(СВЦЭМ!$C$33:$C$776,СВЦЭМ!$A$33:$A$776,$A14,СВЦЭМ!$B$33:$B$776,E$11)+'СЕТ СН'!$F$12+СВЦЭМ!$D$10+'СЕТ СН'!$F$5-'СЕТ СН'!$F$20</f>
        <v>1878.41844692</v>
      </c>
      <c r="F14" s="36">
        <f>SUMIFS(СВЦЭМ!$C$33:$C$776,СВЦЭМ!$A$33:$A$776,$A14,СВЦЭМ!$B$33:$B$776,F$11)+'СЕТ СН'!$F$12+СВЦЭМ!$D$10+'СЕТ СН'!$F$5-'СЕТ СН'!$F$20</f>
        <v>1884.7268236</v>
      </c>
      <c r="G14" s="36">
        <f>SUMIFS(СВЦЭМ!$C$33:$C$776,СВЦЭМ!$A$33:$A$776,$A14,СВЦЭМ!$B$33:$B$776,G$11)+'СЕТ СН'!$F$12+СВЦЭМ!$D$10+'СЕТ СН'!$F$5-'СЕТ СН'!$F$20</f>
        <v>1870.4897663500001</v>
      </c>
      <c r="H14" s="36">
        <f>SUMIFS(СВЦЭМ!$C$33:$C$776,СВЦЭМ!$A$33:$A$776,$A14,СВЦЭМ!$B$33:$B$776,H$11)+'СЕТ СН'!$F$12+СВЦЭМ!$D$10+'СЕТ СН'!$F$5-'СЕТ СН'!$F$20</f>
        <v>1844.97272226</v>
      </c>
      <c r="I14" s="36">
        <f>SUMIFS(СВЦЭМ!$C$33:$C$776,СВЦЭМ!$A$33:$A$776,$A14,СВЦЭМ!$B$33:$B$776,I$11)+'СЕТ СН'!$F$12+СВЦЭМ!$D$10+'СЕТ СН'!$F$5-'СЕТ СН'!$F$20</f>
        <v>1810.53382289</v>
      </c>
      <c r="J14" s="36">
        <f>SUMIFS(СВЦЭМ!$C$33:$C$776,СВЦЭМ!$A$33:$A$776,$A14,СВЦЭМ!$B$33:$B$776,J$11)+'СЕТ СН'!$F$12+СВЦЭМ!$D$10+'СЕТ СН'!$F$5-'СЕТ СН'!$F$20</f>
        <v>1721.01264083</v>
      </c>
      <c r="K14" s="36">
        <f>SUMIFS(СВЦЭМ!$C$33:$C$776,СВЦЭМ!$A$33:$A$776,$A14,СВЦЭМ!$B$33:$B$776,K$11)+'СЕТ СН'!$F$12+СВЦЭМ!$D$10+'СЕТ СН'!$F$5-'СЕТ СН'!$F$20</f>
        <v>1663.2584879800002</v>
      </c>
      <c r="L14" s="36">
        <f>SUMIFS(СВЦЭМ!$C$33:$C$776,СВЦЭМ!$A$33:$A$776,$A14,СВЦЭМ!$B$33:$B$776,L$11)+'СЕТ СН'!$F$12+СВЦЭМ!$D$10+'СЕТ СН'!$F$5-'СЕТ СН'!$F$20</f>
        <v>1657.5923544699999</v>
      </c>
      <c r="M14" s="36">
        <f>SUMIFS(СВЦЭМ!$C$33:$C$776,СВЦЭМ!$A$33:$A$776,$A14,СВЦЭМ!$B$33:$B$776,M$11)+'СЕТ СН'!$F$12+СВЦЭМ!$D$10+'СЕТ СН'!$F$5-'СЕТ СН'!$F$20</f>
        <v>1663.9476344499999</v>
      </c>
      <c r="N14" s="36">
        <f>SUMIFS(СВЦЭМ!$C$33:$C$776,СВЦЭМ!$A$33:$A$776,$A14,СВЦЭМ!$B$33:$B$776,N$11)+'СЕТ СН'!$F$12+СВЦЭМ!$D$10+'СЕТ СН'!$F$5-'СЕТ СН'!$F$20</f>
        <v>1674.8239992600002</v>
      </c>
      <c r="O14" s="36">
        <f>SUMIFS(СВЦЭМ!$C$33:$C$776,СВЦЭМ!$A$33:$A$776,$A14,СВЦЭМ!$B$33:$B$776,O$11)+'СЕТ СН'!$F$12+СВЦЭМ!$D$10+'СЕТ СН'!$F$5-'СЕТ СН'!$F$20</f>
        <v>1709.1947299000001</v>
      </c>
      <c r="P14" s="36">
        <f>SUMIFS(СВЦЭМ!$C$33:$C$776,СВЦЭМ!$A$33:$A$776,$A14,СВЦЭМ!$B$33:$B$776,P$11)+'СЕТ СН'!$F$12+СВЦЭМ!$D$10+'СЕТ СН'!$F$5-'СЕТ СН'!$F$20</f>
        <v>1744.2381497599999</v>
      </c>
      <c r="Q14" s="36">
        <f>SUMIFS(СВЦЭМ!$C$33:$C$776,СВЦЭМ!$A$33:$A$776,$A14,СВЦЭМ!$B$33:$B$776,Q$11)+'СЕТ СН'!$F$12+СВЦЭМ!$D$10+'СЕТ СН'!$F$5-'СЕТ СН'!$F$20</f>
        <v>1718.7977256500001</v>
      </c>
      <c r="R14" s="36">
        <f>SUMIFS(СВЦЭМ!$C$33:$C$776,СВЦЭМ!$A$33:$A$776,$A14,СВЦЭМ!$B$33:$B$776,R$11)+'СЕТ СН'!$F$12+СВЦЭМ!$D$10+'СЕТ СН'!$F$5-'СЕТ СН'!$F$20</f>
        <v>1678.2627225800002</v>
      </c>
      <c r="S14" s="36">
        <f>SUMIFS(СВЦЭМ!$C$33:$C$776,СВЦЭМ!$A$33:$A$776,$A14,СВЦЭМ!$B$33:$B$776,S$11)+'СЕТ СН'!$F$12+СВЦЭМ!$D$10+'СЕТ СН'!$F$5-'СЕТ СН'!$F$20</f>
        <v>1622.0348519200002</v>
      </c>
      <c r="T14" s="36">
        <f>SUMIFS(СВЦЭМ!$C$33:$C$776,СВЦЭМ!$A$33:$A$776,$A14,СВЦЭМ!$B$33:$B$776,T$11)+'СЕТ СН'!$F$12+СВЦЭМ!$D$10+'СЕТ СН'!$F$5-'СЕТ СН'!$F$20</f>
        <v>1602.50262019</v>
      </c>
      <c r="U14" s="36">
        <f>SUMIFS(СВЦЭМ!$C$33:$C$776,СВЦЭМ!$A$33:$A$776,$A14,СВЦЭМ!$B$33:$B$776,U$11)+'СЕТ СН'!$F$12+СВЦЭМ!$D$10+'СЕТ СН'!$F$5-'СЕТ СН'!$F$20</f>
        <v>1597.1671217200001</v>
      </c>
      <c r="V14" s="36">
        <f>SUMIFS(СВЦЭМ!$C$33:$C$776,СВЦЭМ!$A$33:$A$776,$A14,СВЦЭМ!$B$33:$B$776,V$11)+'СЕТ СН'!$F$12+СВЦЭМ!$D$10+'СЕТ СН'!$F$5-'СЕТ СН'!$F$20</f>
        <v>1593.5486005</v>
      </c>
      <c r="W14" s="36">
        <f>SUMIFS(СВЦЭМ!$C$33:$C$776,СВЦЭМ!$A$33:$A$776,$A14,СВЦЭМ!$B$33:$B$776,W$11)+'СЕТ СН'!$F$12+СВЦЭМ!$D$10+'СЕТ СН'!$F$5-'СЕТ СН'!$F$20</f>
        <v>1601.2871060800001</v>
      </c>
      <c r="X14" s="36">
        <f>SUMIFS(СВЦЭМ!$C$33:$C$776,СВЦЭМ!$A$33:$A$776,$A14,СВЦЭМ!$B$33:$B$776,X$11)+'СЕТ СН'!$F$12+СВЦЭМ!$D$10+'СЕТ СН'!$F$5-'СЕТ СН'!$F$20</f>
        <v>1614.4068815800001</v>
      </c>
      <c r="Y14" s="36">
        <f>SUMIFS(СВЦЭМ!$C$33:$C$776,СВЦЭМ!$A$33:$A$776,$A14,СВЦЭМ!$B$33:$B$776,Y$11)+'СЕТ СН'!$F$12+СВЦЭМ!$D$10+'СЕТ СН'!$F$5-'СЕТ СН'!$F$20</f>
        <v>1649.23389959</v>
      </c>
    </row>
    <row r="15" spans="1:27" ht="15.75" x14ac:dyDescent="0.2">
      <c r="A15" s="35">
        <f t="shared" si="0"/>
        <v>44108</v>
      </c>
      <c r="B15" s="36">
        <f>SUMIFS(СВЦЭМ!$C$33:$C$776,СВЦЭМ!$A$33:$A$776,$A15,СВЦЭМ!$B$33:$B$776,B$11)+'СЕТ СН'!$F$12+СВЦЭМ!$D$10+'СЕТ СН'!$F$5-'СЕТ СН'!$F$20</f>
        <v>1747.6696579500001</v>
      </c>
      <c r="C15" s="36">
        <f>SUMIFS(СВЦЭМ!$C$33:$C$776,СВЦЭМ!$A$33:$A$776,$A15,СВЦЭМ!$B$33:$B$776,C$11)+'СЕТ СН'!$F$12+СВЦЭМ!$D$10+'СЕТ СН'!$F$5-'СЕТ СН'!$F$20</f>
        <v>1826.0897246899999</v>
      </c>
      <c r="D15" s="36">
        <f>SUMIFS(СВЦЭМ!$C$33:$C$776,СВЦЭМ!$A$33:$A$776,$A15,СВЦЭМ!$B$33:$B$776,D$11)+'СЕТ СН'!$F$12+СВЦЭМ!$D$10+'СЕТ СН'!$F$5-'СЕТ СН'!$F$20</f>
        <v>1903.2839988999999</v>
      </c>
      <c r="E15" s="36">
        <f>SUMIFS(СВЦЭМ!$C$33:$C$776,СВЦЭМ!$A$33:$A$776,$A15,СВЦЭМ!$B$33:$B$776,E$11)+'СЕТ СН'!$F$12+СВЦЭМ!$D$10+'СЕТ СН'!$F$5-'СЕТ СН'!$F$20</f>
        <v>1934.6931987299999</v>
      </c>
      <c r="F15" s="36">
        <f>SUMIFS(СВЦЭМ!$C$33:$C$776,СВЦЭМ!$A$33:$A$776,$A15,СВЦЭМ!$B$33:$B$776,F$11)+'СЕТ СН'!$F$12+СВЦЭМ!$D$10+'СЕТ СН'!$F$5-'СЕТ СН'!$F$20</f>
        <v>1939.0677114300001</v>
      </c>
      <c r="G15" s="36">
        <f>SUMIFS(СВЦЭМ!$C$33:$C$776,СВЦЭМ!$A$33:$A$776,$A15,СВЦЭМ!$B$33:$B$776,G$11)+'СЕТ СН'!$F$12+СВЦЭМ!$D$10+'СЕТ СН'!$F$5-'СЕТ СН'!$F$20</f>
        <v>1927.3373509200001</v>
      </c>
      <c r="H15" s="36">
        <f>SUMIFS(СВЦЭМ!$C$33:$C$776,СВЦЭМ!$A$33:$A$776,$A15,СВЦЭМ!$B$33:$B$776,H$11)+'СЕТ СН'!$F$12+СВЦЭМ!$D$10+'СЕТ СН'!$F$5-'СЕТ СН'!$F$20</f>
        <v>1913.0666468700001</v>
      </c>
      <c r="I15" s="36">
        <f>SUMIFS(СВЦЭМ!$C$33:$C$776,СВЦЭМ!$A$33:$A$776,$A15,СВЦЭМ!$B$33:$B$776,I$11)+'СЕТ СН'!$F$12+СВЦЭМ!$D$10+'СЕТ СН'!$F$5-'СЕТ СН'!$F$20</f>
        <v>1879.2617151200002</v>
      </c>
      <c r="J15" s="36">
        <f>SUMIFS(СВЦЭМ!$C$33:$C$776,СВЦЭМ!$A$33:$A$776,$A15,СВЦЭМ!$B$33:$B$776,J$11)+'СЕТ СН'!$F$12+СВЦЭМ!$D$10+'СЕТ СН'!$F$5-'СЕТ СН'!$F$20</f>
        <v>1781.94725591</v>
      </c>
      <c r="K15" s="36">
        <f>SUMIFS(СВЦЭМ!$C$33:$C$776,СВЦЭМ!$A$33:$A$776,$A15,СВЦЭМ!$B$33:$B$776,K$11)+'СЕТ СН'!$F$12+СВЦЭМ!$D$10+'СЕТ СН'!$F$5-'СЕТ СН'!$F$20</f>
        <v>1710.5842139400002</v>
      </c>
      <c r="L15" s="36">
        <f>SUMIFS(СВЦЭМ!$C$33:$C$776,СВЦЭМ!$A$33:$A$776,$A15,СВЦЭМ!$B$33:$B$776,L$11)+'СЕТ СН'!$F$12+СВЦЭМ!$D$10+'СЕТ СН'!$F$5-'СЕТ СН'!$F$20</f>
        <v>1675.3709981400002</v>
      </c>
      <c r="M15" s="36">
        <f>SUMIFS(СВЦЭМ!$C$33:$C$776,СВЦЭМ!$A$33:$A$776,$A15,СВЦЭМ!$B$33:$B$776,M$11)+'СЕТ СН'!$F$12+СВЦЭМ!$D$10+'СЕТ СН'!$F$5-'СЕТ СН'!$F$20</f>
        <v>1680.70494826</v>
      </c>
      <c r="N15" s="36">
        <f>SUMIFS(СВЦЭМ!$C$33:$C$776,СВЦЭМ!$A$33:$A$776,$A15,СВЦЭМ!$B$33:$B$776,N$11)+'СЕТ СН'!$F$12+СВЦЭМ!$D$10+'СЕТ СН'!$F$5-'СЕТ СН'!$F$20</f>
        <v>1692.4207883700001</v>
      </c>
      <c r="O15" s="36">
        <f>SUMIFS(СВЦЭМ!$C$33:$C$776,СВЦЭМ!$A$33:$A$776,$A15,СВЦЭМ!$B$33:$B$776,O$11)+'СЕТ СН'!$F$12+СВЦЭМ!$D$10+'СЕТ СН'!$F$5-'СЕТ СН'!$F$20</f>
        <v>1753.16722781</v>
      </c>
      <c r="P15" s="36">
        <f>SUMIFS(СВЦЭМ!$C$33:$C$776,СВЦЭМ!$A$33:$A$776,$A15,СВЦЭМ!$B$33:$B$776,P$11)+'СЕТ СН'!$F$12+СВЦЭМ!$D$10+'СЕТ СН'!$F$5-'СЕТ СН'!$F$20</f>
        <v>1785.57785141</v>
      </c>
      <c r="Q15" s="36">
        <f>SUMIFS(СВЦЭМ!$C$33:$C$776,СВЦЭМ!$A$33:$A$776,$A15,СВЦЭМ!$B$33:$B$776,Q$11)+'СЕТ СН'!$F$12+СВЦЭМ!$D$10+'СЕТ СН'!$F$5-'СЕТ СН'!$F$20</f>
        <v>1745.6886634500001</v>
      </c>
      <c r="R15" s="36">
        <f>SUMIFS(СВЦЭМ!$C$33:$C$776,СВЦЭМ!$A$33:$A$776,$A15,СВЦЭМ!$B$33:$B$776,R$11)+'СЕТ СН'!$F$12+СВЦЭМ!$D$10+'СЕТ СН'!$F$5-'СЕТ СН'!$F$20</f>
        <v>1697.80408588</v>
      </c>
      <c r="S15" s="36">
        <f>SUMIFS(СВЦЭМ!$C$33:$C$776,СВЦЭМ!$A$33:$A$776,$A15,СВЦЭМ!$B$33:$B$776,S$11)+'СЕТ СН'!$F$12+СВЦЭМ!$D$10+'СЕТ СН'!$F$5-'СЕТ СН'!$F$20</f>
        <v>1656.5228504800002</v>
      </c>
      <c r="T15" s="36">
        <f>SUMIFS(СВЦЭМ!$C$33:$C$776,СВЦЭМ!$A$33:$A$776,$A15,СВЦЭМ!$B$33:$B$776,T$11)+'СЕТ СН'!$F$12+СВЦЭМ!$D$10+'СЕТ СН'!$F$5-'СЕТ СН'!$F$20</f>
        <v>1626.6575398</v>
      </c>
      <c r="U15" s="36">
        <f>SUMIFS(СВЦЭМ!$C$33:$C$776,СВЦЭМ!$A$33:$A$776,$A15,СВЦЭМ!$B$33:$B$776,U$11)+'СЕТ СН'!$F$12+СВЦЭМ!$D$10+'СЕТ СН'!$F$5-'СЕТ СН'!$F$20</f>
        <v>1619.52081363</v>
      </c>
      <c r="V15" s="36">
        <f>SUMIFS(СВЦЭМ!$C$33:$C$776,СВЦЭМ!$A$33:$A$776,$A15,СВЦЭМ!$B$33:$B$776,V$11)+'СЕТ СН'!$F$12+СВЦЭМ!$D$10+'СЕТ СН'!$F$5-'СЕТ СН'!$F$20</f>
        <v>1639.5529368299999</v>
      </c>
      <c r="W15" s="36">
        <f>SUMIFS(СВЦЭМ!$C$33:$C$776,СВЦЭМ!$A$33:$A$776,$A15,СВЦЭМ!$B$33:$B$776,W$11)+'СЕТ СН'!$F$12+СВЦЭМ!$D$10+'СЕТ СН'!$F$5-'СЕТ СН'!$F$20</f>
        <v>1638.81033275</v>
      </c>
      <c r="X15" s="36">
        <f>SUMIFS(СВЦЭМ!$C$33:$C$776,СВЦЭМ!$A$33:$A$776,$A15,СВЦЭМ!$B$33:$B$776,X$11)+'СЕТ СН'!$F$12+СВЦЭМ!$D$10+'СЕТ СН'!$F$5-'СЕТ СН'!$F$20</f>
        <v>1657.4413528700002</v>
      </c>
      <c r="Y15" s="36">
        <f>SUMIFS(СВЦЭМ!$C$33:$C$776,СВЦЭМ!$A$33:$A$776,$A15,СВЦЭМ!$B$33:$B$776,Y$11)+'СЕТ СН'!$F$12+СВЦЭМ!$D$10+'СЕТ СН'!$F$5-'СЕТ СН'!$F$20</f>
        <v>1702.42061377</v>
      </c>
    </row>
    <row r="16" spans="1:27" ht="15.75" x14ac:dyDescent="0.2">
      <c r="A16" s="35">
        <f t="shared" si="0"/>
        <v>44109</v>
      </c>
      <c r="B16" s="36">
        <f>SUMIFS(СВЦЭМ!$C$33:$C$776,СВЦЭМ!$A$33:$A$776,$A16,СВЦЭМ!$B$33:$B$776,B$11)+'СЕТ СН'!$F$12+СВЦЭМ!$D$10+'СЕТ СН'!$F$5-'СЕТ СН'!$F$20</f>
        <v>1766.1200351</v>
      </c>
      <c r="C16" s="36">
        <f>SUMIFS(СВЦЭМ!$C$33:$C$776,СВЦЭМ!$A$33:$A$776,$A16,СВЦЭМ!$B$33:$B$776,C$11)+'СЕТ СН'!$F$12+СВЦЭМ!$D$10+'СЕТ СН'!$F$5-'СЕТ СН'!$F$20</f>
        <v>1846.13241234</v>
      </c>
      <c r="D16" s="36">
        <f>SUMIFS(СВЦЭМ!$C$33:$C$776,СВЦЭМ!$A$33:$A$776,$A16,СВЦЭМ!$B$33:$B$776,D$11)+'СЕТ СН'!$F$12+СВЦЭМ!$D$10+'СЕТ СН'!$F$5-'СЕТ СН'!$F$20</f>
        <v>1930.2032713000001</v>
      </c>
      <c r="E16" s="36">
        <f>SUMIFS(СВЦЭМ!$C$33:$C$776,СВЦЭМ!$A$33:$A$776,$A16,СВЦЭМ!$B$33:$B$776,E$11)+'СЕТ СН'!$F$12+СВЦЭМ!$D$10+'СЕТ СН'!$F$5-'СЕТ СН'!$F$20</f>
        <v>1952.6637614199999</v>
      </c>
      <c r="F16" s="36">
        <f>SUMIFS(СВЦЭМ!$C$33:$C$776,СВЦЭМ!$A$33:$A$776,$A16,СВЦЭМ!$B$33:$B$776,F$11)+'СЕТ СН'!$F$12+СВЦЭМ!$D$10+'СЕТ СН'!$F$5-'СЕТ СН'!$F$20</f>
        <v>1954.9157379799999</v>
      </c>
      <c r="G16" s="36">
        <f>SUMIFS(СВЦЭМ!$C$33:$C$776,СВЦЭМ!$A$33:$A$776,$A16,СВЦЭМ!$B$33:$B$776,G$11)+'СЕТ СН'!$F$12+СВЦЭМ!$D$10+'СЕТ СН'!$F$5-'СЕТ СН'!$F$20</f>
        <v>1930.5814455200002</v>
      </c>
      <c r="H16" s="36">
        <f>SUMIFS(СВЦЭМ!$C$33:$C$776,СВЦЭМ!$A$33:$A$776,$A16,СВЦЭМ!$B$33:$B$776,H$11)+'СЕТ СН'!$F$12+СВЦЭМ!$D$10+'СЕТ СН'!$F$5-'СЕТ СН'!$F$20</f>
        <v>1865.8525403399999</v>
      </c>
      <c r="I16" s="36">
        <f>SUMIFS(СВЦЭМ!$C$33:$C$776,СВЦЭМ!$A$33:$A$776,$A16,СВЦЭМ!$B$33:$B$776,I$11)+'СЕТ СН'!$F$12+СВЦЭМ!$D$10+'СЕТ СН'!$F$5-'СЕТ СН'!$F$20</f>
        <v>1804.8656969000001</v>
      </c>
      <c r="J16" s="36">
        <f>SUMIFS(СВЦЭМ!$C$33:$C$776,СВЦЭМ!$A$33:$A$776,$A16,СВЦЭМ!$B$33:$B$776,J$11)+'СЕТ СН'!$F$12+СВЦЭМ!$D$10+'СЕТ СН'!$F$5-'СЕТ СН'!$F$20</f>
        <v>1741.49060897</v>
      </c>
      <c r="K16" s="36">
        <f>SUMIFS(СВЦЭМ!$C$33:$C$776,СВЦЭМ!$A$33:$A$776,$A16,СВЦЭМ!$B$33:$B$776,K$11)+'СЕТ СН'!$F$12+СВЦЭМ!$D$10+'СЕТ СН'!$F$5-'СЕТ СН'!$F$20</f>
        <v>1707.7607091700002</v>
      </c>
      <c r="L16" s="36">
        <f>SUMIFS(СВЦЭМ!$C$33:$C$776,СВЦЭМ!$A$33:$A$776,$A16,СВЦЭМ!$B$33:$B$776,L$11)+'СЕТ СН'!$F$12+СВЦЭМ!$D$10+'СЕТ СН'!$F$5-'СЕТ СН'!$F$20</f>
        <v>1704.96538811</v>
      </c>
      <c r="M16" s="36">
        <f>SUMIFS(СВЦЭМ!$C$33:$C$776,СВЦЭМ!$A$33:$A$776,$A16,СВЦЭМ!$B$33:$B$776,M$11)+'СЕТ СН'!$F$12+СВЦЭМ!$D$10+'СЕТ СН'!$F$5-'СЕТ СН'!$F$20</f>
        <v>1729.5538097399999</v>
      </c>
      <c r="N16" s="36">
        <f>SUMIFS(СВЦЭМ!$C$33:$C$776,СВЦЭМ!$A$33:$A$776,$A16,СВЦЭМ!$B$33:$B$776,N$11)+'СЕТ СН'!$F$12+СВЦЭМ!$D$10+'СЕТ СН'!$F$5-'СЕТ СН'!$F$20</f>
        <v>1738.1048362199999</v>
      </c>
      <c r="O16" s="36">
        <f>SUMIFS(СВЦЭМ!$C$33:$C$776,СВЦЭМ!$A$33:$A$776,$A16,СВЦЭМ!$B$33:$B$776,O$11)+'СЕТ СН'!$F$12+СВЦЭМ!$D$10+'СЕТ СН'!$F$5-'СЕТ СН'!$F$20</f>
        <v>1766.3367756900002</v>
      </c>
      <c r="P16" s="36">
        <f>SUMIFS(СВЦЭМ!$C$33:$C$776,СВЦЭМ!$A$33:$A$776,$A16,СВЦЭМ!$B$33:$B$776,P$11)+'СЕТ СН'!$F$12+СВЦЭМ!$D$10+'СЕТ СН'!$F$5-'СЕТ СН'!$F$20</f>
        <v>1793.9939711500001</v>
      </c>
      <c r="Q16" s="36">
        <f>SUMIFS(СВЦЭМ!$C$33:$C$776,СВЦЭМ!$A$33:$A$776,$A16,СВЦЭМ!$B$33:$B$776,Q$11)+'СЕТ СН'!$F$12+СВЦЭМ!$D$10+'СЕТ СН'!$F$5-'СЕТ СН'!$F$20</f>
        <v>1755.0445201699999</v>
      </c>
      <c r="R16" s="36">
        <f>SUMIFS(СВЦЭМ!$C$33:$C$776,СВЦЭМ!$A$33:$A$776,$A16,СВЦЭМ!$B$33:$B$776,R$11)+'СЕТ СН'!$F$12+СВЦЭМ!$D$10+'СЕТ СН'!$F$5-'СЕТ СН'!$F$20</f>
        <v>1722.2668714900001</v>
      </c>
      <c r="S16" s="36">
        <f>SUMIFS(СВЦЭМ!$C$33:$C$776,СВЦЭМ!$A$33:$A$776,$A16,СВЦЭМ!$B$33:$B$776,S$11)+'СЕТ СН'!$F$12+СВЦЭМ!$D$10+'СЕТ СН'!$F$5-'СЕТ СН'!$F$20</f>
        <v>1710.1337983399999</v>
      </c>
      <c r="T16" s="36">
        <f>SUMIFS(СВЦЭМ!$C$33:$C$776,СВЦЭМ!$A$33:$A$776,$A16,СВЦЭМ!$B$33:$B$776,T$11)+'СЕТ СН'!$F$12+СВЦЭМ!$D$10+'СЕТ СН'!$F$5-'СЕТ СН'!$F$20</f>
        <v>1728.7889204200001</v>
      </c>
      <c r="U16" s="36">
        <f>SUMIFS(СВЦЭМ!$C$33:$C$776,СВЦЭМ!$A$33:$A$776,$A16,СВЦЭМ!$B$33:$B$776,U$11)+'СЕТ СН'!$F$12+СВЦЭМ!$D$10+'СЕТ СН'!$F$5-'СЕТ СН'!$F$20</f>
        <v>1706.53772731</v>
      </c>
      <c r="V16" s="36">
        <f>SUMIFS(СВЦЭМ!$C$33:$C$776,СВЦЭМ!$A$33:$A$776,$A16,СВЦЭМ!$B$33:$B$776,V$11)+'СЕТ СН'!$F$12+СВЦЭМ!$D$10+'СЕТ СН'!$F$5-'СЕТ СН'!$F$20</f>
        <v>1704.1536800900001</v>
      </c>
      <c r="W16" s="36">
        <f>SUMIFS(СВЦЭМ!$C$33:$C$776,СВЦЭМ!$A$33:$A$776,$A16,СВЦЭМ!$B$33:$B$776,W$11)+'СЕТ СН'!$F$12+СВЦЭМ!$D$10+'СЕТ СН'!$F$5-'СЕТ СН'!$F$20</f>
        <v>1740.6182102400001</v>
      </c>
      <c r="X16" s="36">
        <f>SUMIFS(СВЦЭМ!$C$33:$C$776,СВЦЭМ!$A$33:$A$776,$A16,СВЦЭМ!$B$33:$B$776,X$11)+'СЕТ СН'!$F$12+СВЦЭМ!$D$10+'СЕТ СН'!$F$5-'СЕТ СН'!$F$20</f>
        <v>1737.15808251</v>
      </c>
      <c r="Y16" s="36">
        <f>SUMIFS(СВЦЭМ!$C$33:$C$776,СВЦЭМ!$A$33:$A$776,$A16,СВЦЭМ!$B$33:$B$776,Y$11)+'СЕТ СН'!$F$12+СВЦЭМ!$D$10+'СЕТ СН'!$F$5-'СЕТ СН'!$F$20</f>
        <v>1771.74850786</v>
      </c>
    </row>
    <row r="17" spans="1:25" ht="15.75" x14ac:dyDescent="0.2">
      <c r="A17" s="35">
        <f t="shared" si="0"/>
        <v>44110</v>
      </c>
      <c r="B17" s="36">
        <f>SUMIFS(СВЦЭМ!$C$33:$C$776,СВЦЭМ!$A$33:$A$776,$A17,СВЦЭМ!$B$33:$B$776,B$11)+'СЕТ СН'!$F$12+СВЦЭМ!$D$10+'СЕТ СН'!$F$5-'СЕТ СН'!$F$20</f>
        <v>1844.4984346700001</v>
      </c>
      <c r="C17" s="36">
        <f>SUMIFS(СВЦЭМ!$C$33:$C$776,СВЦЭМ!$A$33:$A$776,$A17,СВЦЭМ!$B$33:$B$776,C$11)+'СЕТ СН'!$F$12+СВЦЭМ!$D$10+'СЕТ СН'!$F$5-'СЕТ СН'!$F$20</f>
        <v>1925.2812426800001</v>
      </c>
      <c r="D17" s="36">
        <f>SUMIFS(СВЦЭМ!$C$33:$C$776,СВЦЭМ!$A$33:$A$776,$A17,СВЦЭМ!$B$33:$B$776,D$11)+'СЕТ СН'!$F$12+СВЦЭМ!$D$10+'СЕТ СН'!$F$5-'СЕТ СН'!$F$20</f>
        <v>1986.2460839099999</v>
      </c>
      <c r="E17" s="36">
        <f>SUMIFS(СВЦЭМ!$C$33:$C$776,СВЦЭМ!$A$33:$A$776,$A17,СВЦЭМ!$B$33:$B$776,E$11)+'СЕТ СН'!$F$12+СВЦЭМ!$D$10+'СЕТ СН'!$F$5-'СЕТ СН'!$F$20</f>
        <v>2012.9873308199999</v>
      </c>
      <c r="F17" s="36">
        <f>SUMIFS(СВЦЭМ!$C$33:$C$776,СВЦЭМ!$A$33:$A$776,$A17,СВЦЭМ!$B$33:$B$776,F$11)+'СЕТ СН'!$F$12+СВЦЭМ!$D$10+'СЕТ СН'!$F$5-'СЕТ СН'!$F$20</f>
        <v>2016.3788997900001</v>
      </c>
      <c r="G17" s="36">
        <f>SUMIFS(СВЦЭМ!$C$33:$C$776,СВЦЭМ!$A$33:$A$776,$A17,СВЦЭМ!$B$33:$B$776,G$11)+'СЕТ СН'!$F$12+СВЦЭМ!$D$10+'СЕТ СН'!$F$5-'СЕТ СН'!$F$20</f>
        <v>1999.7485779600001</v>
      </c>
      <c r="H17" s="36">
        <f>SUMIFS(СВЦЭМ!$C$33:$C$776,СВЦЭМ!$A$33:$A$776,$A17,СВЦЭМ!$B$33:$B$776,H$11)+'СЕТ СН'!$F$12+СВЦЭМ!$D$10+'СЕТ СН'!$F$5-'СЕТ СН'!$F$20</f>
        <v>1940.7309460199999</v>
      </c>
      <c r="I17" s="36">
        <f>SUMIFS(СВЦЭМ!$C$33:$C$776,СВЦЭМ!$A$33:$A$776,$A17,СВЦЭМ!$B$33:$B$776,I$11)+'СЕТ СН'!$F$12+СВЦЭМ!$D$10+'СЕТ СН'!$F$5-'СЕТ СН'!$F$20</f>
        <v>1887.7602069100001</v>
      </c>
      <c r="J17" s="36">
        <f>SUMIFS(СВЦЭМ!$C$33:$C$776,СВЦЭМ!$A$33:$A$776,$A17,СВЦЭМ!$B$33:$B$776,J$11)+'СЕТ СН'!$F$12+СВЦЭМ!$D$10+'СЕТ СН'!$F$5-'СЕТ СН'!$F$20</f>
        <v>1820.3346729099999</v>
      </c>
      <c r="K17" s="36">
        <f>SUMIFS(СВЦЭМ!$C$33:$C$776,СВЦЭМ!$A$33:$A$776,$A17,СВЦЭМ!$B$33:$B$776,K$11)+'СЕТ СН'!$F$12+СВЦЭМ!$D$10+'СЕТ СН'!$F$5-'СЕТ СН'!$F$20</f>
        <v>1780.3149911999999</v>
      </c>
      <c r="L17" s="36">
        <f>SUMIFS(СВЦЭМ!$C$33:$C$776,СВЦЭМ!$A$33:$A$776,$A17,СВЦЭМ!$B$33:$B$776,L$11)+'СЕТ СН'!$F$12+СВЦЭМ!$D$10+'СЕТ СН'!$F$5-'СЕТ СН'!$F$20</f>
        <v>1785.4534272000001</v>
      </c>
      <c r="M17" s="36">
        <f>SUMIFS(СВЦЭМ!$C$33:$C$776,СВЦЭМ!$A$33:$A$776,$A17,СВЦЭМ!$B$33:$B$776,M$11)+'СЕТ СН'!$F$12+СВЦЭМ!$D$10+'СЕТ СН'!$F$5-'СЕТ СН'!$F$20</f>
        <v>1788.8046478000001</v>
      </c>
      <c r="N17" s="36">
        <f>SUMIFS(СВЦЭМ!$C$33:$C$776,СВЦЭМ!$A$33:$A$776,$A17,СВЦЭМ!$B$33:$B$776,N$11)+'СЕТ СН'!$F$12+СВЦЭМ!$D$10+'СЕТ СН'!$F$5-'СЕТ СН'!$F$20</f>
        <v>1807.4987324399999</v>
      </c>
      <c r="O17" s="36">
        <f>SUMIFS(СВЦЭМ!$C$33:$C$776,СВЦЭМ!$A$33:$A$776,$A17,СВЦЭМ!$B$33:$B$776,O$11)+'СЕТ СН'!$F$12+СВЦЭМ!$D$10+'СЕТ СН'!$F$5-'СЕТ СН'!$F$20</f>
        <v>1845.3209433500001</v>
      </c>
      <c r="P17" s="36">
        <f>SUMIFS(СВЦЭМ!$C$33:$C$776,СВЦЭМ!$A$33:$A$776,$A17,СВЦЭМ!$B$33:$B$776,P$11)+'СЕТ СН'!$F$12+СВЦЭМ!$D$10+'СЕТ СН'!$F$5-'СЕТ СН'!$F$20</f>
        <v>1870.9054018000002</v>
      </c>
      <c r="Q17" s="36">
        <f>SUMIFS(СВЦЭМ!$C$33:$C$776,СВЦЭМ!$A$33:$A$776,$A17,СВЦЭМ!$B$33:$B$776,Q$11)+'СЕТ СН'!$F$12+СВЦЭМ!$D$10+'СЕТ СН'!$F$5-'СЕТ СН'!$F$20</f>
        <v>1831.7930558400001</v>
      </c>
      <c r="R17" s="36">
        <f>SUMIFS(СВЦЭМ!$C$33:$C$776,СВЦЭМ!$A$33:$A$776,$A17,СВЦЭМ!$B$33:$B$776,R$11)+'СЕТ СН'!$F$12+СВЦЭМ!$D$10+'СЕТ СН'!$F$5-'СЕТ СН'!$F$20</f>
        <v>1783.2209469700001</v>
      </c>
      <c r="S17" s="36">
        <f>SUMIFS(СВЦЭМ!$C$33:$C$776,СВЦЭМ!$A$33:$A$776,$A17,СВЦЭМ!$B$33:$B$776,S$11)+'СЕТ СН'!$F$12+СВЦЭМ!$D$10+'СЕТ СН'!$F$5-'СЕТ СН'!$F$20</f>
        <v>1734.7804106399999</v>
      </c>
      <c r="T17" s="36">
        <f>SUMIFS(СВЦЭМ!$C$33:$C$776,СВЦЭМ!$A$33:$A$776,$A17,СВЦЭМ!$B$33:$B$776,T$11)+'СЕТ СН'!$F$12+СВЦЭМ!$D$10+'СЕТ СН'!$F$5-'СЕТ СН'!$F$20</f>
        <v>1709.4773929200001</v>
      </c>
      <c r="U17" s="36">
        <f>SUMIFS(СВЦЭМ!$C$33:$C$776,СВЦЭМ!$A$33:$A$776,$A17,СВЦЭМ!$B$33:$B$776,U$11)+'СЕТ СН'!$F$12+СВЦЭМ!$D$10+'СЕТ СН'!$F$5-'СЕТ СН'!$F$20</f>
        <v>1716.1663338000001</v>
      </c>
      <c r="V17" s="36">
        <f>SUMIFS(СВЦЭМ!$C$33:$C$776,СВЦЭМ!$A$33:$A$776,$A17,СВЦЭМ!$B$33:$B$776,V$11)+'СЕТ СН'!$F$12+СВЦЭМ!$D$10+'СЕТ СН'!$F$5-'СЕТ СН'!$F$20</f>
        <v>1704.04786156</v>
      </c>
      <c r="W17" s="36">
        <f>SUMIFS(СВЦЭМ!$C$33:$C$776,СВЦЭМ!$A$33:$A$776,$A17,СВЦЭМ!$B$33:$B$776,W$11)+'СЕТ СН'!$F$12+СВЦЭМ!$D$10+'СЕТ СН'!$F$5-'СЕТ СН'!$F$20</f>
        <v>1710.5139429400001</v>
      </c>
      <c r="X17" s="36">
        <f>SUMIFS(СВЦЭМ!$C$33:$C$776,СВЦЭМ!$A$33:$A$776,$A17,СВЦЭМ!$B$33:$B$776,X$11)+'СЕТ СН'!$F$12+СВЦЭМ!$D$10+'СЕТ СН'!$F$5-'СЕТ СН'!$F$20</f>
        <v>1732.0743929400001</v>
      </c>
      <c r="Y17" s="36">
        <f>SUMIFS(СВЦЭМ!$C$33:$C$776,СВЦЭМ!$A$33:$A$776,$A17,СВЦЭМ!$B$33:$B$776,Y$11)+'СЕТ СН'!$F$12+СВЦЭМ!$D$10+'СЕТ СН'!$F$5-'СЕТ СН'!$F$20</f>
        <v>1771.1877342400001</v>
      </c>
    </row>
    <row r="18" spans="1:25" ht="15.75" x14ac:dyDescent="0.2">
      <c r="A18" s="35">
        <f t="shared" si="0"/>
        <v>44111</v>
      </c>
      <c r="B18" s="36">
        <f>SUMIFS(СВЦЭМ!$C$33:$C$776,СВЦЭМ!$A$33:$A$776,$A18,СВЦЭМ!$B$33:$B$776,B$11)+'СЕТ СН'!$F$12+СВЦЭМ!$D$10+'СЕТ СН'!$F$5-'СЕТ СН'!$F$20</f>
        <v>1834.6827054300002</v>
      </c>
      <c r="C18" s="36">
        <f>SUMIFS(СВЦЭМ!$C$33:$C$776,СВЦЭМ!$A$33:$A$776,$A18,СВЦЭМ!$B$33:$B$776,C$11)+'СЕТ СН'!$F$12+СВЦЭМ!$D$10+'СЕТ СН'!$F$5-'СЕТ СН'!$F$20</f>
        <v>1919.9627242800002</v>
      </c>
      <c r="D18" s="36">
        <f>SUMIFS(СВЦЭМ!$C$33:$C$776,СВЦЭМ!$A$33:$A$776,$A18,СВЦЭМ!$B$33:$B$776,D$11)+'СЕТ СН'!$F$12+СВЦЭМ!$D$10+'СЕТ СН'!$F$5-'СЕТ СН'!$F$20</f>
        <v>1995.93239601</v>
      </c>
      <c r="E18" s="36">
        <f>SUMIFS(СВЦЭМ!$C$33:$C$776,СВЦЭМ!$A$33:$A$776,$A18,СВЦЭМ!$B$33:$B$776,E$11)+'СЕТ СН'!$F$12+СВЦЭМ!$D$10+'СЕТ СН'!$F$5-'СЕТ СН'!$F$20</f>
        <v>2013.6276685800001</v>
      </c>
      <c r="F18" s="36">
        <f>SUMIFS(СВЦЭМ!$C$33:$C$776,СВЦЭМ!$A$33:$A$776,$A18,СВЦЭМ!$B$33:$B$776,F$11)+'СЕТ СН'!$F$12+СВЦЭМ!$D$10+'СЕТ СН'!$F$5-'СЕТ СН'!$F$20</f>
        <v>2015.1596989100001</v>
      </c>
      <c r="G18" s="36">
        <f>SUMIFS(СВЦЭМ!$C$33:$C$776,СВЦЭМ!$A$33:$A$776,$A18,СВЦЭМ!$B$33:$B$776,G$11)+'СЕТ СН'!$F$12+СВЦЭМ!$D$10+'СЕТ СН'!$F$5-'СЕТ СН'!$F$20</f>
        <v>1993.1166338</v>
      </c>
      <c r="H18" s="36">
        <f>SUMIFS(СВЦЭМ!$C$33:$C$776,СВЦЭМ!$A$33:$A$776,$A18,СВЦЭМ!$B$33:$B$776,H$11)+'СЕТ СН'!$F$12+СВЦЭМ!$D$10+'СЕТ СН'!$F$5-'СЕТ СН'!$F$20</f>
        <v>1943.78501308</v>
      </c>
      <c r="I18" s="36">
        <f>SUMIFS(СВЦЭМ!$C$33:$C$776,СВЦЭМ!$A$33:$A$776,$A18,СВЦЭМ!$B$33:$B$776,I$11)+'СЕТ СН'!$F$12+СВЦЭМ!$D$10+'СЕТ СН'!$F$5-'СЕТ СН'!$F$20</f>
        <v>1889.8517823299999</v>
      </c>
      <c r="J18" s="36">
        <f>SUMIFS(СВЦЭМ!$C$33:$C$776,СВЦЭМ!$A$33:$A$776,$A18,СВЦЭМ!$B$33:$B$776,J$11)+'СЕТ СН'!$F$12+СВЦЭМ!$D$10+'СЕТ СН'!$F$5-'СЕТ СН'!$F$20</f>
        <v>1819.09486075</v>
      </c>
      <c r="K18" s="36">
        <f>SUMIFS(СВЦЭМ!$C$33:$C$776,СВЦЭМ!$A$33:$A$776,$A18,СВЦЭМ!$B$33:$B$776,K$11)+'СЕТ СН'!$F$12+СВЦЭМ!$D$10+'СЕТ СН'!$F$5-'СЕТ СН'!$F$20</f>
        <v>1789.69842956</v>
      </c>
      <c r="L18" s="36">
        <f>SUMIFS(СВЦЭМ!$C$33:$C$776,СВЦЭМ!$A$33:$A$776,$A18,СВЦЭМ!$B$33:$B$776,L$11)+'СЕТ СН'!$F$12+СВЦЭМ!$D$10+'СЕТ СН'!$F$5-'СЕТ СН'!$F$20</f>
        <v>1795.9414214200001</v>
      </c>
      <c r="M18" s="36">
        <f>SUMIFS(СВЦЭМ!$C$33:$C$776,СВЦЭМ!$A$33:$A$776,$A18,СВЦЭМ!$B$33:$B$776,M$11)+'СЕТ СН'!$F$12+СВЦЭМ!$D$10+'СЕТ СН'!$F$5-'СЕТ СН'!$F$20</f>
        <v>1805.22969889</v>
      </c>
      <c r="N18" s="36">
        <f>SUMIFS(СВЦЭМ!$C$33:$C$776,СВЦЭМ!$A$33:$A$776,$A18,СВЦЭМ!$B$33:$B$776,N$11)+'СЕТ СН'!$F$12+СВЦЭМ!$D$10+'СЕТ СН'!$F$5-'СЕТ СН'!$F$20</f>
        <v>1814.8946513400001</v>
      </c>
      <c r="O18" s="36">
        <f>SUMIFS(СВЦЭМ!$C$33:$C$776,СВЦЭМ!$A$33:$A$776,$A18,СВЦЭМ!$B$33:$B$776,O$11)+'СЕТ СН'!$F$12+СВЦЭМ!$D$10+'СЕТ СН'!$F$5-'СЕТ СН'!$F$20</f>
        <v>1836.9753510800001</v>
      </c>
      <c r="P18" s="36">
        <f>SUMIFS(СВЦЭМ!$C$33:$C$776,СВЦЭМ!$A$33:$A$776,$A18,СВЦЭМ!$B$33:$B$776,P$11)+'СЕТ СН'!$F$12+СВЦЭМ!$D$10+'СЕТ СН'!$F$5-'СЕТ СН'!$F$20</f>
        <v>1867.2242636400001</v>
      </c>
      <c r="Q18" s="36">
        <f>SUMIFS(СВЦЭМ!$C$33:$C$776,СВЦЭМ!$A$33:$A$776,$A18,СВЦЭМ!$B$33:$B$776,Q$11)+'СЕТ СН'!$F$12+СВЦЭМ!$D$10+'СЕТ СН'!$F$5-'СЕТ СН'!$F$20</f>
        <v>1828.02094171</v>
      </c>
      <c r="R18" s="36">
        <f>SUMIFS(СВЦЭМ!$C$33:$C$776,СВЦЭМ!$A$33:$A$776,$A18,СВЦЭМ!$B$33:$B$776,R$11)+'СЕТ СН'!$F$12+СВЦЭМ!$D$10+'СЕТ СН'!$F$5-'СЕТ СН'!$F$20</f>
        <v>1776.7856013999999</v>
      </c>
      <c r="S18" s="36">
        <f>SUMIFS(СВЦЭМ!$C$33:$C$776,СВЦЭМ!$A$33:$A$776,$A18,СВЦЭМ!$B$33:$B$776,S$11)+'СЕТ СН'!$F$12+СВЦЭМ!$D$10+'СЕТ СН'!$F$5-'СЕТ СН'!$F$20</f>
        <v>1720.56877867</v>
      </c>
      <c r="T18" s="36">
        <f>SUMIFS(СВЦЭМ!$C$33:$C$776,СВЦЭМ!$A$33:$A$776,$A18,СВЦЭМ!$B$33:$B$776,T$11)+'СЕТ СН'!$F$12+СВЦЭМ!$D$10+'СЕТ СН'!$F$5-'СЕТ СН'!$F$20</f>
        <v>1714.8634060600002</v>
      </c>
      <c r="U18" s="36">
        <f>SUMIFS(СВЦЭМ!$C$33:$C$776,СВЦЭМ!$A$33:$A$776,$A18,СВЦЭМ!$B$33:$B$776,U$11)+'СЕТ СН'!$F$12+СВЦЭМ!$D$10+'СЕТ СН'!$F$5-'СЕТ СН'!$F$20</f>
        <v>1726.74794692</v>
      </c>
      <c r="V18" s="36">
        <f>SUMIFS(СВЦЭМ!$C$33:$C$776,СВЦЭМ!$A$33:$A$776,$A18,СВЦЭМ!$B$33:$B$776,V$11)+'СЕТ СН'!$F$12+СВЦЭМ!$D$10+'СЕТ СН'!$F$5-'СЕТ СН'!$F$20</f>
        <v>1718.3251863600001</v>
      </c>
      <c r="W18" s="36">
        <f>SUMIFS(СВЦЭМ!$C$33:$C$776,СВЦЭМ!$A$33:$A$776,$A18,СВЦЭМ!$B$33:$B$776,W$11)+'СЕТ СН'!$F$12+СВЦЭМ!$D$10+'СЕТ СН'!$F$5-'СЕТ СН'!$F$20</f>
        <v>1716.1300531900001</v>
      </c>
      <c r="X18" s="36">
        <f>SUMIFS(СВЦЭМ!$C$33:$C$776,СВЦЭМ!$A$33:$A$776,$A18,СВЦЭМ!$B$33:$B$776,X$11)+'СЕТ СН'!$F$12+СВЦЭМ!$D$10+'СЕТ СН'!$F$5-'СЕТ СН'!$F$20</f>
        <v>1718.7956740700001</v>
      </c>
      <c r="Y18" s="36">
        <f>SUMIFS(СВЦЭМ!$C$33:$C$776,СВЦЭМ!$A$33:$A$776,$A18,СВЦЭМ!$B$33:$B$776,Y$11)+'СЕТ СН'!$F$12+СВЦЭМ!$D$10+'СЕТ СН'!$F$5-'СЕТ СН'!$F$20</f>
        <v>1754.4073805400001</v>
      </c>
    </row>
    <row r="19" spans="1:25" ht="15.75" x14ac:dyDescent="0.2">
      <c r="A19" s="35">
        <f t="shared" si="0"/>
        <v>44112</v>
      </c>
      <c r="B19" s="36">
        <f>SUMIFS(СВЦЭМ!$C$33:$C$776,СВЦЭМ!$A$33:$A$776,$A19,СВЦЭМ!$B$33:$B$776,B$11)+'СЕТ СН'!$F$12+СВЦЭМ!$D$10+'СЕТ СН'!$F$5-'СЕТ СН'!$F$20</f>
        <v>1807.8663329000001</v>
      </c>
      <c r="C19" s="36">
        <f>SUMIFS(СВЦЭМ!$C$33:$C$776,СВЦЭМ!$A$33:$A$776,$A19,СВЦЭМ!$B$33:$B$776,C$11)+'СЕТ СН'!$F$12+СВЦЭМ!$D$10+'СЕТ СН'!$F$5-'СЕТ СН'!$F$20</f>
        <v>1892.7075203600002</v>
      </c>
      <c r="D19" s="36">
        <f>SUMIFS(СВЦЭМ!$C$33:$C$776,СВЦЭМ!$A$33:$A$776,$A19,СВЦЭМ!$B$33:$B$776,D$11)+'СЕТ СН'!$F$12+СВЦЭМ!$D$10+'СЕТ СН'!$F$5-'СЕТ СН'!$F$20</f>
        <v>1960.4649000200002</v>
      </c>
      <c r="E19" s="36">
        <f>SUMIFS(СВЦЭМ!$C$33:$C$776,СВЦЭМ!$A$33:$A$776,$A19,СВЦЭМ!$B$33:$B$776,E$11)+'СЕТ СН'!$F$12+СВЦЭМ!$D$10+'СЕТ СН'!$F$5-'СЕТ СН'!$F$20</f>
        <v>1973.1359591400001</v>
      </c>
      <c r="F19" s="36">
        <f>SUMIFS(СВЦЭМ!$C$33:$C$776,СВЦЭМ!$A$33:$A$776,$A19,СВЦЭМ!$B$33:$B$776,F$11)+'СЕТ СН'!$F$12+СВЦЭМ!$D$10+'СЕТ СН'!$F$5-'СЕТ СН'!$F$20</f>
        <v>1967.89649665</v>
      </c>
      <c r="G19" s="36">
        <f>SUMIFS(СВЦЭМ!$C$33:$C$776,СВЦЭМ!$A$33:$A$776,$A19,СВЦЭМ!$B$33:$B$776,G$11)+'СЕТ СН'!$F$12+СВЦЭМ!$D$10+'СЕТ СН'!$F$5-'СЕТ СН'!$F$20</f>
        <v>1949.2417884500001</v>
      </c>
      <c r="H19" s="36">
        <f>SUMIFS(СВЦЭМ!$C$33:$C$776,СВЦЭМ!$A$33:$A$776,$A19,СВЦЭМ!$B$33:$B$776,H$11)+'СЕТ СН'!$F$12+СВЦЭМ!$D$10+'СЕТ СН'!$F$5-'СЕТ СН'!$F$20</f>
        <v>1898.0647226199999</v>
      </c>
      <c r="I19" s="36">
        <f>SUMIFS(СВЦЭМ!$C$33:$C$776,СВЦЭМ!$A$33:$A$776,$A19,СВЦЭМ!$B$33:$B$776,I$11)+'СЕТ СН'!$F$12+СВЦЭМ!$D$10+'СЕТ СН'!$F$5-'СЕТ СН'!$F$20</f>
        <v>1843.4317067000002</v>
      </c>
      <c r="J19" s="36">
        <f>SUMIFS(СВЦЭМ!$C$33:$C$776,СВЦЭМ!$A$33:$A$776,$A19,СВЦЭМ!$B$33:$B$776,J$11)+'СЕТ СН'!$F$12+СВЦЭМ!$D$10+'СЕТ СН'!$F$5-'СЕТ СН'!$F$20</f>
        <v>1782.67463567</v>
      </c>
      <c r="K19" s="36">
        <f>SUMIFS(СВЦЭМ!$C$33:$C$776,СВЦЭМ!$A$33:$A$776,$A19,СВЦЭМ!$B$33:$B$776,K$11)+'СЕТ СН'!$F$12+СВЦЭМ!$D$10+'СЕТ СН'!$F$5-'СЕТ СН'!$F$20</f>
        <v>1745.38316491</v>
      </c>
      <c r="L19" s="36">
        <f>SUMIFS(СВЦЭМ!$C$33:$C$776,СВЦЭМ!$A$33:$A$776,$A19,СВЦЭМ!$B$33:$B$776,L$11)+'СЕТ СН'!$F$12+СВЦЭМ!$D$10+'СЕТ СН'!$F$5-'СЕТ СН'!$F$20</f>
        <v>1756.5490469599999</v>
      </c>
      <c r="M19" s="36">
        <f>SUMIFS(СВЦЭМ!$C$33:$C$776,СВЦЭМ!$A$33:$A$776,$A19,СВЦЭМ!$B$33:$B$776,M$11)+'СЕТ СН'!$F$12+СВЦЭМ!$D$10+'СЕТ СН'!$F$5-'СЕТ СН'!$F$20</f>
        <v>1763.77062735</v>
      </c>
      <c r="N19" s="36">
        <f>SUMIFS(СВЦЭМ!$C$33:$C$776,СВЦЭМ!$A$33:$A$776,$A19,СВЦЭМ!$B$33:$B$776,N$11)+'СЕТ СН'!$F$12+СВЦЭМ!$D$10+'СЕТ СН'!$F$5-'СЕТ СН'!$F$20</f>
        <v>1778.5053398</v>
      </c>
      <c r="O19" s="36">
        <f>SUMIFS(СВЦЭМ!$C$33:$C$776,СВЦЭМ!$A$33:$A$776,$A19,СВЦЭМ!$B$33:$B$776,O$11)+'СЕТ СН'!$F$12+СВЦЭМ!$D$10+'СЕТ СН'!$F$5-'СЕТ СН'!$F$20</f>
        <v>1806.6297860899999</v>
      </c>
      <c r="P19" s="36">
        <f>SUMIFS(СВЦЭМ!$C$33:$C$776,СВЦЭМ!$A$33:$A$776,$A19,СВЦЭМ!$B$33:$B$776,P$11)+'СЕТ СН'!$F$12+СВЦЭМ!$D$10+'СЕТ СН'!$F$5-'СЕТ СН'!$F$20</f>
        <v>1837.9660791800002</v>
      </c>
      <c r="Q19" s="36">
        <f>SUMIFS(СВЦЭМ!$C$33:$C$776,СВЦЭМ!$A$33:$A$776,$A19,СВЦЭМ!$B$33:$B$776,Q$11)+'СЕТ СН'!$F$12+СВЦЭМ!$D$10+'СЕТ СН'!$F$5-'СЕТ СН'!$F$20</f>
        <v>1796.2704797000001</v>
      </c>
      <c r="R19" s="36">
        <f>SUMIFS(СВЦЭМ!$C$33:$C$776,СВЦЭМ!$A$33:$A$776,$A19,СВЦЭМ!$B$33:$B$776,R$11)+'СЕТ СН'!$F$12+СВЦЭМ!$D$10+'СЕТ СН'!$F$5-'СЕТ СН'!$F$20</f>
        <v>1747.07725157</v>
      </c>
      <c r="S19" s="36">
        <f>SUMIFS(СВЦЭМ!$C$33:$C$776,СВЦЭМ!$A$33:$A$776,$A19,СВЦЭМ!$B$33:$B$776,S$11)+'СЕТ СН'!$F$12+СВЦЭМ!$D$10+'СЕТ СН'!$F$5-'СЕТ СН'!$F$20</f>
        <v>1697.3812434800002</v>
      </c>
      <c r="T19" s="36">
        <f>SUMIFS(СВЦЭМ!$C$33:$C$776,СВЦЭМ!$A$33:$A$776,$A19,СВЦЭМ!$B$33:$B$776,T$11)+'СЕТ СН'!$F$12+СВЦЭМ!$D$10+'СЕТ СН'!$F$5-'СЕТ СН'!$F$20</f>
        <v>1699.49591753</v>
      </c>
      <c r="U19" s="36">
        <f>SUMIFS(СВЦЭМ!$C$33:$C$776,СВЦЭМ!$A$33:$A$776,$A19,СВЦЭМ!$B$33:$B$776,U$11)+'СЕТ СН'!$F$12+СВЦЭМ!$D$10+'СЕТ СН'!$F$5-'СЕТ СН'!$F$20</f>
        <v>1719.5395755499999</v>
      </c>
      <c r="V19" s="36">
        <f>SUMIFS(СВЦЭМ!$C$33:$C$776,СВЦЭМ!$A$33:$A$776,$A19,СВЦЭМ!$B$33:$B$776,V$11)+'СЕТ СН'!$F$12+СВЦЭМ!$D$10+'СЕТ СН'!$F$5-'СЕТ СН'!$F$20</f>
        <v>1707.39825634</v>
      </c>
      <c r="W19" s="36">
        <f>SUMIFS(СВЦЭМ!$C$33:$C$776,СВЦЭМ!$A$33:$A$776,$A19,СВЦЭМ!$B$33:$B$776,W$11)+'СЕТ СН'!$F$12+СВЦЭМ!$D$10+'СЕТ СН'!$F$5-'СЕТ СН'!$F$20</f>
        <v>1701.9623971000001</v>
      </c>
      <c r="X19" s="36">
        <f>SUMIFS(СВЦЭМ!$C$33:$C$776,СВЦЭМ!$A$33:$A$776,$A19,СВЦЭМ!$B$33:$B$776,X$11)+'СЕТ СН'!$F$12+СВЦЭМ!$D$10+'СЕТ СН'!$F$5-'СЕТ СН'!$F$20</f>
        <v>1711.8479589900001</v>
      </c>
      <c r="Y19" s="36">
        <f>SUMIFS(СВЦЭМ!$C$33:$C$776,СВЦЭМ!$A$33:$A$776,$A19,СВЦЭМ!$B$33:$B$776,Y$11)+'СЕТ СН'!$F$12+СВЦЭМ!$D$10+'СЕТ СН'!$F$5-'СЕТ СН'!$F$20</f>
        <v>1747.87596454</v>
      </c>
    </row>
    <row r="20" spans="1:25" ht="15.75" x14ac:dyDescent="0.2">
      <c r="A20" s="35">
        <f t="shared" si="0"/>
        <v>44113</v>
      </c>
      <c r="B20" s="36">
        <f>SUMIFS(СВЦЭМ!$C$33:$C$776,СВЦЭМ!$A$33:$A$776,$A20,СВЦЭМ!$B$33:$B$776,B$11)+'СЕТ СН'!$F$12+СВЦЭМ!$D$10+'СЕТ СН'!$F$5-'СЕТ СН'!$F$20</f>
        <v>1806.78186372</v>
      </c>
      <c r="C20" s="36">
        <f>SUMIFS(СВЦЭМ!$C$33:$C$776,СВЦЭМ!$A$33:$A$776,$A20,СВЦЭМ!$B$33:$B$776,C$11)+'СЕТ СН'!$F$12+СВЦЭМ!$D$10+'СЕТ СН'!$F$5-'СЕТ СН'!$F$20</f>
        <v>1884.5453637300002</v>
      </c>
      <c r="D20" s="36">
        <f>SUMIFS(СВЦЭМ!$C$33:$C$776,СВЦЭМ!$A$33:$A$776,$A20,СВЦЭМ!$B$33:$B$776,D$11)+'СЕТ СН'!$F$12+СВЦЭМ!$D$10+'СЕТ СН'!$F$5-'СЕТ СН'!$F$20</f>
        <v>1955.4783328000001</v>
      </c>
      <c r="E20" s="36">
        <f>SUMIFS(СВЦЭМ!$C$33:$C$776,СВЦЭМ!$A$33:$A$776,$A20,СВЦЭМ!$B$33:$B$776,E$11)+'СЕТ СН'!$F$12+СВЦЭМ!$D$10+'СЕТ СН'!$F$5-'СЕТ СН'!$F$20</f>
        <v>1971.2141098100001</v>
      </c>
      <c r="F20" s="36">
        <f>SUMIFS(СВЦЭМ!$C$33:$C$776,СВЦЭМ!$A$33:$A$776,$A20,СВЦЭМ!$B$33:$B$776,F$11)+'СЕТ СН'!$F$12+СВЦЭМ!$D$10+'СЕТ СН'!$F$5-'СЕТ СН'!$F$20</f>
        <v>1977.4397842600001</v>
      </c>
      <c r="G20" s="36">
        <f>SUMIFS(СВЦЭМ!$C$33:$C$776,СВЦЭМ!$A$33:$A$776,$A20,СВЦЭМ!$B$33:$B$776,G$11)+'СЕТ СН'!$F$12+СВЦЭМ!$D$10+'СЕТ СН'!$F$5-'СЕТ СН'!$F$20</f>
        <v>1954.1177882000002</v>
      </c>
      <c r="H20" s="36">
        <f>SUMIFS(СВЦЭМ!$C$33:$C$776,СВЦЭМ!$A$33:$A$776,$A20,СВЦЭМ!$B$33:$B$776,H$11)+'СЕТ СН'!$F$12+СВЦЭМ!$D$10+'СЕТ СН'!$F$5-'СЕТ СН'!$F$20</f>
        <v>1898.0668353900001</v>
      </c>
      <c r="I20" s="36">
        <f>SUMIFS(СВЦЭМ!$C$33:$C$776,СВЦЭМ!$A$33:$A$776,$A20,СВЦЭМ!$B$33:$B$776,I$11)+'СЕТ СН'!$F$12+СВЦЭМ!$D$10+'СЕТ СН'!$F$5-'СЕТ СН'!$F$20</f>
        <v>1843.03316743</v>
      </c>
      <c r="J20" s="36">
        <f>SUMIFS(СВЦЭМ!$C$33:$C$776,СВЦЭМ!$A$33:$A$776,$A20,СВЦЭМ!$B$33:$B$776,J$11)+'СЕТ СН'!$F$12+СВЦЭМ!$D$10+'СЕТ СН'!$F$5-'СЕТ СН'!$F$20</f>
        <v>1793.0314558800001</v>
      </c>
      <c r="K20" s="36">
        <f>SUMIFS(СВЦЭМ!$C$33:$C$776,СВЦЭМ!$A$33:$A$776,$A20,СВЦЭМ!$B$33:$B$776,K$11)+'СЕТ СН'!$F$12+СВЦЭМ!$D$10+'СЕТ СН'!$F$5-'СЕТ СН'!$F$20</f>
        <v>1779.3816766300001</v>
      </c>
      <c r="L20" s="36">
        <f>SUMIFS(СВЦЭМ!$C$33:$C$776,СВЦЭМ!$A$33:$A$776,$A20,СВЦЭМ!$B$33:$B$776,L$11)+'СЕТ СН'!$F$12+СВЦЭМ!$D$10+'СЕТ СН'!$F$5-'СЕТ СН'!$F$20</f>
        <v>1779.9531974900001</v>
      </c>
      <c r="M20" s="36">
        <f>SUMIFS(СВЦЭМ!$C$33:$C$776,СВЦЭМ!$A$33:$A$776,$A20,СВЦЭМ!$B$33:$B$776,M$11)+'СЕТ СН'!$F$12+СВЦЭМ!$D$10+'СЕТ СН'!$F$5-'СЕТ СН'!$F$20</f>
        <v>1792.15309626</v>
      </c>
      <c r="N20" s="36">
        <f>SUMIFS(СВЦЭМ!$C$33:$C$776,СВЦЭМ!$A$33:$A$776,$A20,СВЦЭМ!$B$33:$B$776,N$11)+'СЕТ СН'!$F$12+СВЦЭМ!$D$10+'СЕТ СН'!$F$5-'СЕТ СН'!$F$20</f>
        <v>1808.1874700399999</v>
      </c>
      <c r="O20" s="36">
        <f>SUMIFS(СВЦЭМ!$C$33:$C$776,СВЦЭМ!$A$33:$A$776,$A20,СВЦЭМ!$B$33:$B$776,O$11)+'СЕТ СН'!$F$12+СВЦЭМ!$D$10+'СЕТ СН'!$F$5-'СЕТ СН'!$F$20</f>
        <v>1801.05177172</v>
      </c>
      <c r="P20" s="36">
        <f>SUMIFS(СВЦЭМ!$C$33:$C$776,СВЦЭМ!$A$33:$A$776,$A20,СВЦЭМ!$B$33:$B$776,P$11)+'СЕТ СН'!$F$12+СВЦЭМ!$D$10+'СЕТ СН'!$F$5-'СЕТ СН'!$F$20</f>
        <v>1815.8322352800001</v>
      </c>
      <c r="Q20" s="36">
        <f>SUMIFS(СВЦЭМ!$C$33:$C$776,СВЦЭМ!$A$33:$A$776,$A20,СВЦЭМ!$B$33:$B$776,Q$11)+'СЕТ СН'!$F$12+СВЦЭМ!$D$10+'СЕТ СН'!$F$5-'СЕТ СН'!$F$20</f>
        <v>1821.5980542500001</v>
      </c>
      <c r="R20" s="36">
        <f>SUMIFS(СВЦЭМ!$C$33:$C$776,СВЦЭМ!$A$33:$A$776,$A20,СВЦЭМ!$B$33:$B$776,R$11)+'СЕТ СН'!$F$12+СВЦЭМ!$D$10+'СЕТ СН'!$F$5-'СЕТ СН'!$F$20</f>
        <v>1781.4050818200001</v>
      </c>
      <c r="S20" s="36">
        <f>SUMIFS(СВЦЭМ!$C$33:$C$776,СВЦЭМ!$A$33:$A$776,$A20,СВЦЭМ!$B$33:$B$776,S$11)+'СЕТ СН'!$F$12+СВЦЭМ!$D$10+'СЕТ СН'!$F$5-'СЕТ СН'!$F$20</f>
        <v>1711.4342971599999</v>
      </c>
      <c r="T20" s="36">
        <f>SUMIFS(СВЦЭМ!$C$33:$C$776,СВЦЭМ!$A$33:$A$776,$A20,СВЦЭМ!$B$33:$B$776,T$11)+'СЕТ СН'!$F$12+СВЦЭМ!$D$10+'СЕТ СН'!$F$5-'СЕТ СН'!$F$20</f>
        <v>1671.4328026200001</v>
      </c>
      <c r="U20" s="36">
        <f>SUMIFS(СВЦЭМ!$C$33:$C$776,СВЦЭМ!$A$33:$A$776,$A20,СВЦЭМ!$B$33:$B$776,U$11)+'СЕТ СН'!$F$12+СВЦЭМ!$D$10+'СЕТ СН'!$F$5-'СЕТ СН'!$F$20</f>
        <v>1709.3079346300001</v>
      </c>
      <c r="V20" s="36">
        <f>SUMIFS(СВЦЭМ!$C$33:$C$776,СВЦЭМ!$A$33:$A$776,$A20,СВЦЭМ!$B$33:$B$776,V$11)+'СЕТ СН'!$F$12+СВЦЭМ!$D$10+'СЕТ СН'!$F$5-'СЕТ СН'!$F$20</f>
        <v>1700.0929403300001</v>
      </c>
      <c r="W20" s="36">
        <f>SUMIFS(СВЦЭМ!$C$33:$C$776,СВЦЭМ!$A$33:$A$776,$A20,СВЦЭМ!$B$33:$B$776,W$11)+'СЕТ СН'!$F$12+СВЦЭМ!$D$10+'СЕТ СН'!$F$5-'СЕТ СН'!$F$20</f>
        <v>1694.8380876800002</v>
      </c>
      <c r="X20" s="36">
        <f>SUMIFS(СВЦЭМ!$C$33:$C$776,СВЦЭМ!$A$33:$A$776,$A20,СВЦЭМ!$B$33:$B$776,X$11)+'СЕТ СН'!$F$12+СВЦЭМ!$D$10+'СЕТ СН'!$F$5-'СЕТ СН'!$F$20</f>
        <v>1705.1965087100002</v>
      </c>
      <c r="Y20" s="36">
        <f>SUMIFS(СВЦЭМ!$C$33:$C$776,СВЦЭМ!$A$33:$A$776,$A20,СВЦЭМ!$B$33:$B$776,Y$11)+'СЕТ СН'!$F$12+СВЦЭМ!$D$10+'СЕТ СН'!$F$5-'СЕТ СН'!$F$20</f>
        <v>1732.01167766</v>
      </c>
    </row>
    <row r="21" spans="1:25" ht="15.75" x14ac:dyDescent="0.2">
      <c r="A21" s="35">
        <f t="shared" si="0"/>
        <v>44114</v>
      </c>
      <c r="B21" s="36">
        <f>SUMIFS(СВЦЭМ!$C$33:$C$776,СВЦЭМ!$A$33:$A$776,$A21,СВЦЭМ!$B$33:$B$776,B$11)+'СЕТ СН'!$F$12+СВЦЭМ!$D$10+'СЕТ СН'!$F$5-'СЕТ СН'!$F$20</f>
        <v>1790.0541661500001</v>
      </c>
      <c r="C21" s="36">
        <f>SUMIFS(СВЦЭМ!$C$33:$C$776,СВЦЭМ!$A$33:$A$776,$A21,СВЦЭМ!$B$33:$B$776,C$11)+'СЕТ СН'!$F$12+СВЦЭМ!$D$10+'СЕТ СН'!$F$5-'СЕТ СН'!$F$20</f>
        <v>1864.652658</v>
      </c>
      <c r="D21" s="36">
        <f>SUMIFS(СВЦЭМ!$C$33:$C$776,СВЦЭМ!$A$33:$A$776,$A21,СВЦЭМ!$B$33:$B$776,D$11)+'СЕТ СН'!$F$12+СВЦЭМ!$D$10+'СЕТ СН'!$F$5-'СЕТ СН'!$F$20</f>
        <v>1943.049424</v>
      </c>
      <c r="E21" s="36">
        <f>SUMIFS(СВЦЭМ!$C$33:$C$776,СВЦЭМ!$A$33:$A$776,$A21,СВЦЭМ!$B$33:$B$776,E$11)+'СЕТ СН'!$F$12+СВЦЭМ!$D$10+'СЕТ СН'!$F$5-'СЕТ СН'!$F$20</f>
        <v>1970.45357225</v>
      </c>
      <c r="F21" s="36">
        <f>SUMIFS(СВЦЭМ!$C$33:$C$776,СВЦЭМ!$A$33:$A$776,$A21,СВЦЭМ!$B$33:$B$776,F$11)+'СЕТ СН'!$F$12+СВЦЭМ!$D$10+'СЕТ СН'!$F$5-'СЕТ СН'!$F$20</f>
        <v>1975.23901034</v>
      </c>
      <c r="G21" s="36">
        <f>SUMIFS(СВЦЭМ!$C$33:$C$776,СВЦЭМ!$A$33:$A$776,$A21,СВЦЭМ!$B$33:$B$776,G$11)+'СЕТ СН'!$F$12+СВЦЭМ!$D$10+'СЕТ СН'!$F$5-'СЕТ СН'!$F$20</f>
        <v>1955.06281543</v>
      </c>
      <c r="H21" s="36">
        <f>SUMIFS(СВЦЭМ!$C$33:$C$776,СВЦЭМ!$A$33:$A$776,$A21,СВЦЭМ!$B$33:$B$776,H$11)+'СЕТ СН'!$F$12+СВЦЭМ!$D$10+'СЕТ СН'!$F$5-'СЕТ СН'!$F$20</f>
        <v>1941.3732680200001</v>
      </c>
      <c r="I21" s="36">
        <f>SUMIFS(СВЦЭМ!$C$33:$C$776,СВЦЭМ!$A$33:$A$776,$A21,СВЦЭМ!$B$33:$B$776,I$11)+'СЕТ СН'!$F$12+СВЦЭМ!$D$10+'СЕТ СН'!$F$5-'СЕТ СН'!$F$20</f>
        <v>1912.9601008</v>
      </c>
      <c r="J21" s="36">
        <f>SUMIFS(СВЦЭМ!$C$33:$C$776,СВЦЭМ!$A$33:$A$776,$A21,СВЦЭМ!$B$33:$B$776,J$11)+'СЕТ СН'!$F$12+СВЦЭМ!$D$10+'СЕТ СН'!$F$5-'СЕТ СН'!$F$20</f>
        <v>1818.9407383800001</v>
      </c>
      <c r="K21" s="36">
        <f>SUMIFS(СВЦЭМ!$C$33:$C$776,СВЦЭМ!$A$33:$A$776,$A21,СВЦЭМ!$B$33:$B$776,K$11)+'СЕТ СН'!$F$12+СВЦЭМ!$D$10+'СЕТ СН'!$F$5-'СЕТ СН'!$F$20</f>
        <v>1761.09822138</v>
      </c>
      <c r="L21" s="36">
        <f>SUMIFS(СВЦЭМ!$C$33:$C$776,СВЦЭМ!$A$33:$A$776,$A21,СВЦЭМ!$B$33:$B$776,L$11)+'СЕТ СН'!$F$12+СВЦЭМ!$D$10+'СЕТ СН'!$F$5-'СЕТ СН'!$F$20</f>
        <v>1753.5839964100001</v>
      </c>
      <c r="M21" s="36">
        <f>SUMIFS(СВЦЭМ!$C$33:$C$776,СВЦЭМ!$A$33:$A$776,$A21,СВЦЭМ!$B$33:$B$776,M$11)+'СЕТ СН'!$F$12+СВЦЭМ!$D$10+'СЕТ СН'!$F$5-'СЕТ СН'!$F$20</f>
        <v>1749.1655725800001</v>
      </c>
      <c r="N21" s="36">
        <f>SUMIFS(СВЦЭМ!$C$33:$C$776,СВЦЭМ!$A$33:$A$776,$A21,СВЦЭМ!$B$33:$B$776,N$11)+'СЕТ СН'!$F$12+СВЦЭМ!$D$10+'СЕТ СН'!$F$5-'СЕТ СН'!$F$20</f>
        <v>1751.5479009599999</v>
      </c>
      <c r="O21" s="36">
        <f>SUMIFS(СВЦЭМ!$C$33:$C$776,СВЦЭМ!$A$33:$A$776,$A21,СВЦЭМ!$B$33:$B$776,O$11)+'СЕТ СН'!$F$12+СВЦЭМ!$D$10+'СЕТ СН'!$F$5-'СЕТ СН'!$F$20</f>
        <v>1807.9497977000001</v>
      </c>
      <c r="P21" s="36">
        <f>SUMIFS(СВЦЭМ!$C$33:$C$776,СВЦЭМ!$A$33:$A$776,$A21,СВЦЭМ!$B$33:$B$776,P$11)+'СЕТ СН'!$F$12+СВЦЭМ!$D$10+'СЕТ СН'!$F$5-'СЕТ СН'!$F$20</f>
        <v>1834.9747864400001</v>
      </c>
      <c r="Q21" s="36">
        <f>SUMIFS(СВЦЭМ!$C$33:$C$776,СВЦЭМ!$A$33:$A$776,$A21,СВЦЭМ!$B$33:$B$776,Q$11)+'СЕТ СН'!$F$12+СВЦЭМ!$D$10+'СЕТ СН'!$F$5-'СЕТ СН'!$F$20</f>
        <v>1825.4277740100001</v>
      </c>
      <c r="R21" s="36">
        <f>SUMIFS(СВЦЭМ!$C$33:$C$776,СВЦЭМ!$A$33:$A$776,$A21,СВЦЭМ!$B$33:$B$776,R$11)+'СЕТ СН'!$F$12+СВЦЭМ!$D$10+'СЕТ СН'!$F$5-'СЕТ СН'!$F$20</f>
        <v>1767.9470725000001</v>
      </c>
      <c r="S21" s="36">
        <f>SUMIFS(СВЦЭМ!$C$33:$C$776,СВЦЭМ!$A$33:$A$776,$A21,СВЦЭМ!$B$33:$B$776,S$11)+'СЕТ СН'!$F$12+СВЦЭМ!$D$10+'СЕТ СН'!$F$5-'СЕТ СН'!$F$20</f>
        <v>1742.5014961400002</v>
      </c>
      <c r="T21" s="36">
        <f>SUMIFS(СВЦЭМ!$C$33:$C$776,СВЦЭМ!$A$33:$A$776,$A21,СВЦЭМ!$B$33:$B$776,T$11)+'СЕТ СН'!$F$12+СВЦЭМ!$D$10+'СЕТ СН'!$F$5-'СЕТ СН'!$F$20</f>
        <v>1723.23514626</v>
      </c>
      <c r="U21" s="36">
        <f>SUMIFS(СВЦЭМ!$C$33:$C$776,СВЦЭМ!$A$33:$A$776,$A21,СВЦЭМ!$B$33:$B$776,U$11)+'СЕТ СН'!$F$12+СВЦЭМ!$D$10+'СЕТ СН'!$F$5-'СЕТ СН'!$F$20</f>
        <v>1719.4087115000002</v>
      </c>
      <c r="V21" s="36">
        <f>SUMIFS(СВЦЭМ!$C$33:$C$776,СВЦЭМ!$A$33:$A$776,$A21,СВЦЭМ!$B$33:$B$776,V$11)+'СЕТ СН'!$F$12+СВЦЭМ!$D$10+'СЕТ СН'!$F$5-'СЕТ СН'!$F$20</f>
        <v>1681.79338938</v>
      </c>
      <c r="W21" s="36">
        <f>SUMIFS(СВЦЭМ!$C$33:$C$776,СВЦЭМ!$A$33:$A$776,$A21,СВЦЭМ!$B$33:$B$776,W$11)+'СЕТ СН'!$F$12+СВЦЭМ!$D$10+'СЕТ СН'!$F$5-'СЕТ СН'!$F$20</f>
        <v>1677.10802169</v>
      </c>
      <c r="X21" s="36">
        <f>SUMIFS(СВЦЭМ!$C$33:$C$776,СВЦЭМ!$A$33:$A$776,$A21,СВЦЭМ!$B$33:$B$776,X$11)+'СЕТ СН'!$F$12+СВЦЭМ!$D$10+'СЕТ СН'!$F$5-'СЕТ СН'!$F$20</f>
        <v>1664.16182832</v>
      </c>
      <c r="Y21" s="36">
        <f>SUMIFS(СВЦЭМ!$C$33:$C$776,СВЦЭМ!$A$33:$A$776,$A21,СВЦЭМ!$B$33:$B$776,Y$11)+'СЕТ СН'!$F$12+СВЦЭМ!$D$10+'СЕТ СН'!$F$5-'СЕТ СН'!$F$20</f>
        <v>1708.07329557</v>
      </c>
    </row>
    <row r="22" spans="1:25" ht="15.75" x14ac:dyDescent="0.2">
      <c r="A22" s="35">
        <f t="shared" si="0"/>
        <v>44115</v>
      </c>
      <c r="B22" s="36">
        <f>SUMIFS(СВЦЭМ!$C$33:$C$776,СВЦЭМ!$A$33:$A$776,$A22,СВЦЭМ!$B$33:$B$776,B$11)+'СЕТ СН'!$F$12+СВЦЭМ!$D$10+'СЕТ СН'!$F$5-'СЕТ СН'!$F$20</f>
        <v>1794.68845115</v>
      </c>
      <c r="C22" s="36">
        <f>SUMIFS(СВЦЭМ!$C$33:$C$776,СВЦЭМ!$A$33:$A$776,$A22,СВЦЭМ!$B$33:$B$776,C$11)+'СЕТ СН'!$F$12+СВЦЭМ!$D$10+'СЕТ СН'!$F$5-'СЕТ СН'!$F$20</f>
        <v>1885.5100809099999</v>
      </c>
      <c r="D22" s="36">
        <f>SUMIFS(СВЦЭМ!$C$33:$C$776,СВЦЭМ!$A$33:$A$776,$A22,СВЦЭМ!$B$33:$B$776,D$11)+'СЕТ СН'!$F$12+СВЦЭМ!$D$10+'СЕТ СН'!$F$5-'СЕТ СН'!$F$20</f>
        <v>1982.6982412500001</v>
      </c>
      <c r="E22" s="36">
        <f>SUMIFS(СВЦЭМ!$C$33:$C$776,СВЦЭМ!$A$33:$A$776,$A22,СВЦЭМ!$B$33:$B$776,E$11)+'СЕТ СН'!$F$12+СВЦЭМ!$D$10+'СЕТ СН'!$F$5-'СЕТ СН'!$F$20</f>
        <v>2017.4872515400002</v>
      </c>
      <c r="F22" s="36">
        <f>SUMIFS(СВЦЭМ!$C$33:$C$776,СВЦЭМ!$A$33:$A$776,$A22,СВЦЭМ!$B$33:$B$776,F$11)+'СЕТ СН'!$F$12+СВЦЭМ!$D$10+'СЕТ СН'!$F$5-'СЕТ СН'!$F$20</f>
        <v>2026.5472365600001</v>
      </c>
      <c r="G22" s="36">
        <f>SUMIFS(СВЦЭМ!$C$33:$C$776,СВЦЭМ!$A$33:$A$776,$A22,СВЦЭМ!$B$33:$B$776,G$11)+'СЕТ СН'!$F$12+СВЦЭМ!$D$10+'СЕТ СН'!$F$5-'СЕТ СН'!$F$20</f>
        <v>2013.5214899699999</v>
      </c>
      <c r="H22" s="36">
        <f>SUMIFS(СВЦЭМ!$C$33:$C$776,СВЦЭМ!$A$33:$A$776,$A22,СВЦЭМ!$B$33:$B$776,H$11)+'СЕТ СН'!$F$12+СВЦЭМ!$D$10+'СЕТ СН'!$F$5-'СЕТ СН'!$F$20</f>
        <v>1993.0474291</v>
      </c>
      <c r="I22" s="36">
        <f>SUMIFS(СВЦЭМ!$C$33:$C$776,СВЦЭМ!$A$33:$A$776,$A22,СВЦЭМ!$B$33:$B$776,I$11)+'СЕТ СН'!$F$12+СВЦЭМ!$D$10+'СЕТ СН'!$F$5-'СЕТ СН'!$F$20</f>
        <v>1975.66541097</v>
      </c>
      <c r="J22" s="36">
        <f>SUMIFS(СВЦЭМ!$C$33:$C$776,СВЦЭМ!$A$33:$A$776,$A22,СВЦЭМ!$B$33:$B$776,J$11)+'СЕТ СН'!$F$12+СВЦЭМ!$D$10+'СЕТ СН'!$F$5-'СЕТ СН'!$F$20</f>
        <v>1872.2352273400002</v>
      </c>
      <c r="K22" s="36">
        <f>SUMIFS(СВЦЭМ!$C$33:$C$776,СВЦЭМ!$A$33:$A$776,$A22,СВЦЭМ!$B$33:$B$776,K$11)+'СЕТ СН'!$F$12+СВЦЭМ!$D$10+'СЕТ СН'!$F$5-'СЕТ СН'!$F$20</f>
        <v>1797.4881914</v>
      </c>
      <c r="L22" s="36">
        <f>SUMIFS(СВЦЭМ!$C$33:$C$776,СВЦЭМ!$A$33:$A$776,$A22,СВЦЭМ!$B$33:$B$776,L$11)+'СЕТ СН'!$F$12+СВЦЭМ!$D$10+'СЕТ СН'!$F$5-'СЕТ СН'!$F$20</f>
        <v>1785.57791886</v>
      </c>
      <c r="M22" s="36">
        <f>SUMIFS(СВЦЭМ!$C$33:$C$776,СВЦЭМ!$A$33:$A$776,$A22,СВЦЭМ!$B$33:$B$776,M$11)+'СЕТ СН'!$F$12+СВЦЭМ!$D$10+'СЕТ СН'!$F$5-'СЕТ СН'!$F$20</f>
        <v>1789.6358172600001</v>
      </c>
      <c r="N22" s="36">
        <f>SUMIFS(СВЦЭМ!$C$33:$C$776,СВЦЭМ!$A$33:$A$776,$A22,СВЦЭМ!$B$33:$B$776,N$11)+'СЕТ СН'!$F$12+СВЦЭМ!$D$10+'СЕТ СН'!$F$5-'СЕТ СН'!$F$20</f>
        <v>1800.3527939099999</v>
      </c>
      <c r="O22" s="36">
        <f>SUMIFS(СВЦЭМ!$C$33:$C$776,СВЦЭМ!$A$33:$A$776,$A22,СВЦЭМ!$B$33:$B$776,O$11)+'СЕТ СН'!$F$12+СВЦЭМ!$D$10+'СЕТ СН'!$F$5-'СЕТ СН'!$F$20</f>
        <v>1844.9053288499999</v>
      </c>
      <c r="P22" s="36">
        <f>SUMIFS(СВЦЭМ!$C$33:$C$776,СВЦЭМ!$A$33:$A$776,$A22,СВЦЭМ!$B$33:$B$776,P$11)+'СЕТ СН'!$F$12+СВЦЭМ!$D$10+'СЕТ СН'!$F$5-'СЕТ СН'!$F$20</f>
        <v>1882.51854802</v>
      </c>
      <c r="Q22" s="36">
        <f>SUMIFS(СВЦЭМ!$C$33:$C$776,СВЦЭМ!$A$33:$A$776,$A22,СВЦЭМ!$B$33:$B$776,Q$11)+'СЕТ СН'!$F$12+СВЦЭМ!$D$10+'СЕТ СН'!$F$5-'СЕТ СН'!$F$20</f>
        <v>1835.33543091</v>
      </c>
      <c r="R22" s="36">
        <f>SUMIFS(СВЦЭМ!$C$33:$C$776,СВЦЭМ!$A$33:$A$776,$A22,СВЦЭМ!$B$33:$B$776,R$11)+'СЕТ СН'!$F$12+СВЦЭМ!$D$10+'СЕТ СН'!$F$5-'СЕТ СН'!$F$20</f>
        <v>1776.2501287099999</v>
      </c>
      <c r="S22" s="36">
        <f>SUMIFS(СВЦЭМ!$C$33:$C$776,СВЦЭМ!$A$33:$A$776,$A22,СВЦЭМ!$B$33:$B$776,S$11)+'СЕТ СН'!$F$12+СВЦЭМ!$D$10+'СЕТ СН'!$F$5-'СЕТ СН'!$F$20</f>
        <v>1737.48368366</v>
      </c>
      <c r="T22" s="36">
        <f>SUMIFS(СВЦЭМ!$C$33:$C$776,СВЦЭМ!$A$33:$A$776,$A22,СВЦЭМ!$B$33:$B$776,T$11)+'СЕТ СН'!$F$12+СВЦЭМ!$D$10+'СЕТ СН'!$F$5-'СЕТ СН'!$F$20</f>
        <v>1756.9093360699999</v>
      </c>
      <c r="U22" s="36">
        <f>SUMIFS(СВЦЭМ!$C$33:$C$776,СВЦЭМ!$A$33:$A$776,$A22,СВЦЭМ!$B$33:$B$776,U$11)+'СЕТ СН'!$F$12+СВЦЭМ!$D$10+'СЕТ СН'!$F$5-'СЕТ СН'!$F$20</f>
        <v>1768.4393199199999</v>
      </c>
      <c r="V22" s="36">
        <f>SUMIFS(СВЦЭМ!$C$33:$C$776,СВЦЭМ!$A$33:$A$776,$A22,СВЦЭМ!$B$33:$B$776,V$11)+'СЕТ СН'!$F$12+СВЦЭМ!$D$10+'СЕТ СН'!$F$5-'СЕТ СН'!$F$20</f>
        <v>1730.4955487900002</v>
      </c>
      <c r="W22" s="36">
        <f>SUMIFS(СВЦЭМ!$C$33:$C$776,СВЦЭМ!$A$33:$A$776,$A22,СВЦЭМ!$B$33:$B$776,W$11)+'СЕТ СН'!$F$12+СВЦЭМ!$D$10+'СЕТ СН'!$F$5-'СЕТ СН'!$F$20</f>
        <v>1717.0289425200001</v>
      </c>
      <c r="X22" s="36">
        <f>SUMIFS(СВЦЭМ!$C$33:$C$776,СВЦЭМ!$A$33:$A$776,$A22,СВЦЭМ!$B$33:$B$776,X$11)+'СЕТ СН'!$F$12+СВЦЭМ!$D$10+'СЕТ СН'!$F$5-'СЕТ СН'!$F$20</f>
        <v>1688.9792318899999</v>
      </c>
      <c r="Y22" s="36">
        <f>SUMIFS(СВЦЭМ!$C$33:$C$776,СВЦЭМ!$A$33:$A$776,$A22,СВЦЭМ!$B$33:$B$776,Y$11)+'СЕТ СН'!$F$12+СВЦЭМ!$D$10+'СЕТ СН'!$F$5-'СЕТ СН'!$F$20</f>
        <v>1729.8461987800001</v>
      </c>
    </row>
    <row r="23" spans="1:25" ht="15.75" x14ac:dyDescent="0.2">
      <c r="A23" s="35">
        <f t="shared" si="0"/>
        <v>44116</v>
      </c>
      <c r="B23" s="36">
        <f>SUMIFS(СВЦЭМ!$C$33:$C$776,СВЦЭМ!$A$33:$A$776,$A23,СВЦЭМ!$B$33:$B$776,B$11)+'СЕТ СН'!$F$12+СВЦЭМ!$D$10+'СЕТ СН'!$F$5-'СЕТ СН'!$F$20</f>
        <v>1791.2629804799999</v>
      </c>
      <c r="C23" s="36">
        <f>SUMIFS(СВЦЭМ!$C$33:$C$776,СВЦЭМ!$A$33:$A$776,$A23,СВЦЭМ!$B$33:$B$776,C$11)+'СЕТ СН'!$F$12+СВЦЭМ!$D$10+'СЕТ СН'!$F$5-'СЕТ СН'!$F$20</f>
        <v>1860.98441877</v>
      </c>
      <c r="D23" s="36">
        <f>SUMIFS(СВЦЭМ!$C$33:$C$776,СВЦЭМ!$A$33:$A$776,$A23,СВЦЭМ!$B$33:$B$776,D$11)+'СЕТ СН'!$F$12+СВЦЭМ!$D$10+'СЕТ СН'!$F$5-'СЕТ СН'!$F$20</f>
        <v>1936.85911407</v>
      </c>
      <c r="E23" s="36">
        <f>SUMIFS(СВЦЭМ!$C$33:$C$776,СВЦЭМ!$A$33:$A$776,$A23,СВЦЭМ!$B$33:$B$776,E$11)+'СЕТ СН'!$F$12+СВЦЭМ!$D$10+'СЕТ СН'!$F$5-'СЕТ СН'!$F$20</f>
        <v>1951.7427234300001</v>
      </c>
      <c r="F23" s="36">
        <f>SUMIFS(СВЦЭМ!$C$33:$C$776,СВЦЭМ!$A$33:$A$776,$A23,СВЦЭМ!$B$33:$B$776,F$11)+'СЕТ СН'!$F$12+СВЦЭМ!$D$10+'СЕТ СН'!$F$5-'СЕТ СН'!$F$20</f>
        <v>1951.2860428700001</v>
      </c>
      <c r="G23" s="36">
        <f>SUMIFS(СВЦЭМ!$C$33:$C$776,СВЦЭМ!$A$33:$A$776,$A23,СВЦЭМ!$B$33:$B$776,G$11)+'СЕТ СН'!$F$12+СВЦЭМ!$D$10+'СЕТ СН'!$F$5-'СЕТ СН'!$F$20</f>
        <v>1935.3100298200002</v>
      </c>
      <c r="H23" s="36">
        <f>SUMIFS(СВЦЭМ!$C$33:$C$776,СВЦЭМ!$A$33:$A$776,$A23,СВЦЭМ!$B$33:$B$776,H$11)+'СЕТ СН'!$F$12+СВЦЭМ!$D$10+'СЕТ СН'!$F$5-'СЕТ СН'!$F$20</f>
        <v>1878.5403995800002</v>
      </c>
      <c r="I23" s="36">
        <f>SUMIFS(СВЦЭМ!$C$33:$C$776,СВЦЭМ!$A$33:$A$776,$A23,СВЦЭМ!$B$33:$B$776,I$11)+'СЕТ СН'!$F$12+СВЦЭМ!$D$10+'СЕТ СН'!$F$5-'СЕТ СН'!$F$20</f>
        <v>1842.1448675700001</v>
      </c>
      <c r="J23" s="36">
        <f>SUMIFS(СВЦЭМ!$C$33:$C$776,СВЦЭМ!$A$33:$A$776,$A23,СВЦЭМ!$B$33:$B$776,J$11)+'СЕТ СН'!$F$12+СВЦЭМ!$D$10+'СЕТ СН'!$F$5-'СЕТ СН'!$F$20</f>
        <v>1762.3169071299999</v>
      </c>
      <c r="K23" s="36">
        <f>SUMIFS(СВЦЭМ!$C$33:$C$776,СВЦЭМ!$A$33:$A$776,$A23,СВЦЭМ!$B$33:$B$776,K$11)+'СЕТ СН'!$F$12+СВЦЭМ!$D$10+'СЕТ СН'!$F$5-'СЕТ СН'!$F$20</f>
        <v>1713.9669983700001</v>
      </c>
      <c r="L23" s="36">
        <f>SUMIFS(СВЦЭМ!$C$33:$C$776,СВЦЭМ!$A$33:$A$776,$A23,СВЦЭМ!$B$33:$B$776,L$11)+'СЕТ СН'!$F$12+СВЦЭМ!$D$10+'СЕТ СН'!$F$5-'СЕТ СН'!$F$20</f>
        <v>1708.85006378</v>
      </c>
      <c r="M23" s="36">
        <f>SUMIFS(СВЦЭМ!$C$33:$C$776,СВЦЭМ!$A$33:$A$776,$A23,СВЦЭМ!$B$33:$B$776,M$11)+'СЕТ СН'!$F$12+СВЦЭМ!$D$10+'СЕТ СН'!$F$5-'СЕТ СН'!$F$20</f>
        <v>1711.5626492400002</v>
      </c>
      <c r="N23" s="36">
        <f>SUMIFS(СВЦЭМ!$C$33:$C$776,СВЦЭМ!$A$33:$A$776,$A23,СВЦЭМ!$B$33:$B$776,N$11)+'СЕТ СН'!$F$12+СВЦЭМ!$D$10+'СЕТ СН'!$F$5-'СЕТ СН'!$F$20</f>
        <v>1719.1133268000001</v>
      </c>
      <c r="O23" s="36">
        <f>SUMIFS(СВЦЭМ!$C$33:$C$776,СВЦЭМ!$A$33:$A$776,$A23,СВЦЭМ!$B$33:$B$776,O$11)+'СЕТ СН'!$F$12+СВЦЭМ!$D$10+'СЕТ СН'!$F$5-'СЕТ СН'!$F$20</f>
        <v>1739.7191925699999</v>
      </c>
      <c r="P23" s="36">
        <f>SUMIFS(СВЦЭМ!$C$33:$C$776,СВЦЭМ!$A$33:$A$776,$A23,СВЦЭМ!$B$33:$B$776,P$11)+'СЕТ СН'!$F$12+СВЦЭМ!$D$10+'СЕТ СН'!$F$5-'СЕТ СН'!$F$20</f>
        <v>1777.6852013500002</v>
      </c>
      <c r="Q23" s="36">
        <f>SUMIFS(СВЦЭМ!$C$33:$C$776,СВЦЭМ!$A$33:$A$776,$A23,СВЦЭМ!$B$33:$B$776,Q$11)+'СЕТ СН'!$F$12+СВЦЭМ!$D$10+'СЕТ СН'!$F$5-'СЕТ СН'!$F$20</f>
        <v>1757.98697111</v>
      </c>
      <c r="R23" s="36">
        <f>SUMIFS(СВЦЭМ!$C$33:$C$776,СВЦЭМ!$A$33:$A$776,$A23,СВЦЭМ!$B$33:$B$776,R$11)+'СЕТ СН'!$F$12+СВЦЭМ!$D$10+'СЕТ СН'!$F$5-'СЕТ СН'!$F$20</f>
        <v>1713.98416606</v>
      </c>
      <c r="S23" s="36">
        <f>SUMIFS(СВЦЭМ!$C$33:$C$776,СВЦЭМ!$A$33:$A$776,$A23,СВЦЭМ!$B$33:$B$776,S$11)+'СЕТ СН'!$F$12+СВЦЭМ!$D$10+'СЕТ СН'!$F$5-'СЕТ СН'!$F$20</f>
        <v>1662.18135411</v>
      </c>
      <c r="T23" s="36">
        <f>SUMIFS(СВЦЭМ!$C$33:$C$776,СВЦЭМ!$A$33:$A$776,$A23,СВЦЭМ!$B$33:$B$776,T$11)+'СЕТ СН'!$F$12+СВЦЭМ!$D$10+'СЕТ СН'!$F$5-'СЕТ СН'!$F$20</f>
        <v>1672.8062853400002</v>
      </c>
      <c r="U23" s="36">
        <f>SUMIFS(СВЦЭМ!$C$33:$C$776,СВЦЭМ!$A$33:$A$776,$A23,СВЦЭМ!$B$33:$B$776,U$11)+'СЕТ СН'!$F$12+СВЦЭМ!$D$10+'СЕТ СН'!$F$5-'СЕТ СН'!$F$20</f>
        <v>1705.03946621</v>
      </c>
      <c r="V23" s="36">
        <f>SUMIFS(СВЦЭМ!$C$33:$C$776,СВЦЭМ!$A$33:$A$776,$A23,СВЦЭМ!$B$33:$B$776,V$11)+'СЕТ СН'!$F$12+СВЦЭМ!$D$10+'СЕТ СН'!$F$5-'СЕТ СН'!$F$20</f>
        <v>1703.88737795</v>
      </c>
      <c r="W23" s="36">
        <f>SUMIFS(СВЦЭМ!$C$33:$C$776,СВЦЭМ!$A$33:$A$776,$A23,СВЦЭМ!$B$33:$B$776,W$11)+'СЕТ СН'!$F$12+СВЦЭМ!$D$10+'СЕТ СН'!$F$5-'СЕТ СН'!$F$20</f>
        <v>1696.4475575000001</v>
      </c>
      <c r="X23" s="36">
        <f>SUMIFS(СВЦЭМ!$C$33:$C$776,СВЦЭМ!$A$33:$A$776,$A23,СВЦЭМ!$B$33:$B$776,X$11)+'СЕТ СН'!$F$12+СВЦЭМ!$D$10+'СЕТ СН'!$F$5-'СЕТ СН'!$F$20</f>
        <v>1668.00103683</v>
      </c>
      <c r="Y23" s="36">
        <f>SUMIFS(СВЦЭМ!$C$33:$C$776,СВЦЭМ!$A$33:$A$776,$A23,СВЦЭМ!$B$33:$B$776,Y$11)+'СЕТ СН'!$F$12+СВЦЭМ!$D$10+'СЕТ СН'!$F$5-'СЕТ СН'!$F$20</f>
        <v>1700.7165241299999</v>
      </c>
    </row>
    <row r="24" spans="1:25" ht="15.75" x14ac:dyDescent="0.2">
      <c r="A24" s="35">
        <f t="shared" si="0"/>
        <v>44117</v>
      </c>
      <c r="B24" s="36">
        <f>SUMIFS(СВЦЭМ!$C$33:$C$776,СВЦЭМ!$A$33:$A$776,$A24,СВЦЭМ!$B$33:$B$776,B$11)+'СЕТ СН'!$F$12+СВЦЭМ!$D$10+'СЕТ СН'!$F$5-'СЕТ СН'!$F$20</f>
        <v>1772.7785059</v>
      </c>
      <c r="C24" s="36">
        <f>SUMIFS(СВЦЭМ!$C$33:$C$776,СВЦЭМ!$A$33:$A$776,$A24,СВЦЭМ!$B$33:$B$776,C$11)+'СЕТ СН'!$F$12+СВЦЭМ!$D$10+'СЕТ СН'!$F$5-'СЕТ СН'!$F$20</f>
        <v>1852.2053666900001</v>
      </c>
      <c r="D24" s="36">
        <f>SUMIFS(СВЦЭМ!$C$33:$C$776,СВЦЭМ!$A$33:$A$776,$A24,СВЦЭМ!$B$33:$B$776,D$11)+'СЕТ СН'!$F$12+СВЦЭМ!$D$10+'СЕТ СН'!$F$5-'СЕТ СН'!$F$20</f>
        <v>1914.9538472600002</v>
      </c>
      <c r="E24" s="36">
        <f>SUMIFS(СВЦЭМ!$C$33:$C$776,СВЦЭМ!$A$33:$A$776,$A24,СВЦЭМ!$B$33:$B$776,E$11)+'СЕТ СН'!$F$12+СВЦЭМ!$D$10+'СЕТ СН'!$F$5-'СЕТ СН'!$F$20</f>
        <v>1926.61129869</v>
      </c>
      <c r="F24" s="36">
        <f>SUMIFS(СВЦЭМ!$C$33:$C$776,СВЦЭМ!$A$33:$A$776,$A24,СВЦЭМ!$B$33:$B$776,F$11)+'СЕТ СН'!$F$12+СВЦЭМ!$D$10+'СЕТ СН'!$F$5-'СЕТ СН'!$F$20</f>
        <v>1924.8942388099999</v>
      </c>
      <c r="G24" s="36">
        <f>SUMIFS(СВЦЭМ!$C$33:$C$776,СВЦЭМ!$A$33:$A$776,$A24,СВЦЭМ!$B$33:$B$776,G$11)+'СЕТ СН'!$F$12+СВЦЭМ!$D$10+'СЕТ СН'!$F$5-'СЕТ СН'!$F$20</f>
        <v>1912.7589913300001</v>
      </c>
      <c r="H24" s="36">
        <f>SUMIFS(СВЦЭМ!$C$33:$C$776,СВЦЭМ!$A$33:$A$776,$A24,СВЦЭМ!$B$33:$B$776,H$11)+'СЕТ СН'!$F$12+СВЦЭМ!$D$10+'СЕТ СН'!$F$5-'СЕТ СН'!$F$20</f>
        <v>1888.3573992500001</v>
      </c>
      <c r="I24" s="36">
        <f>SUMIFS(СВЦЭМ!$C$33:$C$776,СВЦЭМ!$A$33:$A$776,$A24,СВЦЭМ!$B$33:$B$776,I$11)+'СЕТ СН'!$F$12+СВЦЭМ!$D$10+'СЕТ СН'!$F$5-'СЕТ СН'!$F$20</f>
        <v>1876.7812736000001</v>
      </c>
      <c r="J24" s="36">
        <f>SUMIFS(СВЦЭМ!$C$33:$C$776,СВЦЭМ!$A$33:$A$776,$A24,СВЦЭМ!$B$33:$B$776,J$11)+'СЕТ СН'!$F$12+СВЦЭМ!$D$10+'СЕТ СН'!$F$5-'СЕТ СН'!$F$20</f>
        <v>1822.6189418900001</v>
      </c>
      <c r="K24" s="36">
        <f>SUMIFS(СВЦЭМ!$C$33:$C$776,СВЦЭМ!$A$33:$A$776,$A24,СВЦЭМ!$B$33:$B$776,K$11)+'СЕТ СН'!$F$12+СВЦЭМ!$D$10+'СЕТ СН'!$F$5-'СЕТ СН'!$F$20</f>
        <v>1779.8224886600001</v>
      </c>
      <c r="L24" s="36">
        <f>SUMIFS(СВЦЭМ!$C$33:$C$776,СВЦЭМ!$A$33:$A$776,$A24,СВЦЭМ!$B$33:$B$776,L$11)+'СЕТ СН'!$F$12+СВЦЭМ!$D$10+'СЕТ СН'!$F$5-'СЕТ СН'!$F$20</f>
        <v>1782.2605036700002</v>
      </c>
      <c r="M24" s="36">
        <f>SUMIFS(СВЦЭМ!$C$33:$C$776,СВЦЭМ!$A$33:$A$776,$A24,СВЦЭМ!$B$33:$B$776,M$11)+'СЕТ СН'!$F$12+СВЦЭМ!$D$10+'СЕТ СН'!$F$5-'СЕТ СН'!$F$20</f>
        <v>1793.4895959300002</v>
      </c>
      <c r="N24" s="36">
        <f>SUMIFS(СВЦЭМ!$C$33:$C$776,СВЦЭМ!$A$33:$A$776,$A24,СВЦЭМ!$B$33:$B$776,N$11)+'СЕТ СН'!$F$12+СВЦЭМ!$D$10+'СЕТ СН'!$F$5-'СЕТ СН'!$F$20</f>
        <v>1800.17784665</v>
      </c>
      <c r="O24" s="36">
        <f>SUMIFS(СВЦЭМ!$C$33:$C$776,СВЦЭМ!$A$33:$A$776,$A24,СВЦЭМ!$B$33:$B$776,O$11)+'СЕТ СН'!$F$12+СВЦЭМ!$D$10+'СЕТ СН'!$F$5-'СЕТ СН'!$F$20</f>
        <v>1838.8656377699999</v>
      </c>
      <c r="P24" s="36">
        <f>SUMIFS(СВЦЭМ!$C$33:$C$776,СВЦЭМ!$A$33:$A$776,$A24,СВЦЭМ!$B$33:$B$776,P$11)+'СЕТ СН'!$F$12+СВЦЭМ!$D$10+'СЕТ СН'!$F$5-'СЕТ СН'!$F$20</f>
        <v>1871.92530816</v>
      </c>
      <c r="Q24" s="36">
        <f>SUMIFS(СВЦЭМ!$C$33:$C$776,СВЦЭМ!$A$33:$A$776,$A24,СВЦЭМ!$B$33:$B$776,Q$11)+'СЕТ СН'!$F$12+СВЦЭМ!$D$10+'СЕТ СН'!$F$5-'СЕТ СН'!$F$20</f>
        <v>1833.29863643</v>
      </c>
      <c r="R24" s="36">
        <f>SUMIFS(СВЦЭМ!$C$33:$C$776,СВЦЭМ!$A$33:$A$776,$A24,СВЦЭМ!$B$33:$B$776,R$11)+'СЕТ СН'!$F$12+СВЦЭМ!$D$10+'СЕТ СН'!$F$5-'СЕТ СН'!$F$20</f>
        <v>1779.61330122</v>
      </c>
      <c r="S24" s="36">
        <f>SUMIFS(СВЦЭМ!$C$33:$C$776,СВЦЭМ!$A$33:$A$776,$A24,СВЦЭМ!$B$33:$B$776,S$11)+'СЕТ СН'!$F$12+СВЦЭМ!$D$10+'СЕТ СН'!$F$5-'СЕТ СН'!$F$20</f>
        <v>1734.3571514800001</v>
      </c>
      <c r="T24" s="36">
        <f>SUMIFS(СВЦЭМ!$C$33:$C$776,СВЦЭМ!$A$33:$A$776,$A24,СВЦЭМ!$B$33:$B$776,T$11)+'СЕТ СН'!$F$12+СВЦЭМ!$D$10+'СЕТ СН'!$F$5-'СЕТ СН'!$F$20</f>
        <v>1733.03559434</v>
      </c>
      <c r="U24" s="36">
        <f>SUMIFS(СВЦЭМ!$C$33:$C$776,СВЦЭМ!$A$33:$A$776,$A24,СВЦЭМ!$B$33:$B$776,U$11)+'СЕТ СН'!$F$12+СВЦЭМ!$D$10+'СЕТ СН'!$F$5-'СЕТ СН'!$F$20</f>
        <v>1753.83949112</v>
      </c>
      <c r="V24" s="36">
        <f>SUMIFS(СВЦЭМ!$C$33:$C$776,СВЦЭМ!$A$33:$A$776,$A24,СВЦЭМ!$B$33:$B$776,V$11)+'СЕТ СН'!$F$12+СВЦЭМ!$D$10+'СЕТ СН'!$F$5-'СЕТ СН'!$F$20</f>
        <v>1747.3745879100002</v>
      </c>
      <c r="W24" s="36">
        <f>SUMIFS(СВЦЭМ!$C$33:$C$776,СВЦЭМ!$A$33:$A$776,$A24,СВЦЭМ!$B$33:$B$776,W$11)+'СЕТ СН'!$F$12+СВЦЭМ!$D$10+'СЕТ СН'!$F$5-'СЕТ СН'!$F$20</f>
        <v>1739.42683461</v>
      </c>
      <c r="X24" s="36">
        <f>SUMIFS(СВЦЭМ!$C$33:$C$776,СВЦЭМ!$A$33:$A$776,$A24,СВЦЭМ!$B$33:$B$776,X$11)+'СЕТ СН'!$F$12+СВЦЭМ!$D$10+'СЕТ СН'!$F$5-'СЕТ СН'!$F$20</f>
        <v>1717.9337796300001</v>
      </c>
      <c r="Y24" s="36">
        <f>SUMIFS(СВЦЭМ!$C$33:$C$776,СВЦЭМ!$A$33:$A$776,$A24,СВЦЭМ!$B$33:$B$776,Y$11)+'СЕТ СН'!$F$12+СВЦЭМ!$D$10+'СЕТ СН'!$F$5-'СЕТ СН'!$F$20</f>
        <v>1741.2651869599999</v>
      </c>
    </row>
    <row r="25" spans="1:25" ht="15.75" x14ac:dyDescent="0.2">
      <c r="A25" s="35">
        <f t="shared" si="0"/>
        <v>44118</v>
      </c>
      <c r="B25" s="36">
        <f>SUMIFS(СВЦЭМ!$C$33:$C$776,СВЦЭМ!$A$33:$A$776,$A25,СВЦЭМ!$B$33:$B$776,B$11)+'СЕТ СН'!$F$12+СВЦЭМ!$D$10+'СЕТ СН'!$F$5-'СЕТ СН'!$F$20</f>
        <v>1817.23334894</v>
      </c>
      <c r="C25" s="36">
        <f>SUMIFS(СВЦЭМ!$C$33:$C$776,СВЦЭМ!$A$33:$A$776,$A25,СВЦЭМ!$B$33:$B$776,C$11)+'СЕТ СН'!$F$12+СВЦЭМ!$D$10+'СЕТ СН'!$F$5-'СЕТ СН'!$F$20</f>
        <v>1883.2330771900001</v>
      </c>
      <c r="D25" s="36">
        <f>SUMIFS(СВЦЭМ!$C$33:$C$776,СВЦЭМ!$A$33:$A$776,$A25,СВЦЭМ!$B$33:$B$776,D$11)+'СЕТ СН'!$F$12+СВЦЭМ!$D$10+'СЕТ СН'!$F$5-'СЕТ СН'!$F$20</f>
        <v>1952.4296203700001</v>
      </c>
      <c r="E25" s="36">
        <f>SUMIFS(СВЦЭМ!$C$33:$C$776,СВЦЭМ!$A$33:$A$776,$A25,СВЦЭМ!$B$33:$B$776,E$11)+'СЕТ СН'!$F$12+СВЦЭМ!$D$10+'СЕТ СН'!$F$5-'СЕТ СН'!$F$20</f>
        <v>1967.7895295200001</v>
      </c>
      <c r="F25" s="36">
        <f>SUMIFS(СВЦЭМ!$C$33:$C$776,СВЦЭМ!$A$33:$A$776,$A25,СВЦЭМ!$B$33:$B$776,F$11)+'СЕТ СН'!$F$12+СВЦЭМ!$D$10+'СЕТ СН'!$F$5-'СЕТ СН'!$F$20</f>
        <v>1953.5208321300001</v>
      </c>
      <c r="G25" s="36">
        <f>SUMIFS(СВЦЭМ!$C$33:$C$776,СВЦЭМ!$A$33:$A$776,$A25,СВЦЭМ!$B$33:$B$776,G$11)+'СЕТ СН'!$F$12+СВЦЭМ!$D$10+'СЕТ СН'!$F$5-'СЕТ СН'!$F$20</f>
        <v>1951.5932455000002</v>
      </c>
      <c r="H25" s="36">
        <f>SUMIFS(СВЦЭМ!$C$33:$C$776,СВЦЭМ!$A$33:$A$776,$A25,СВЦЭМ!$B$33:$B$776,H$11)+'СЕТ СН'!$F$12+СВЦЭМ!$D$10+'СЕТ СН'!$F$5-'СЕТ СН'!$F$20</f>
        <v>1903.1827657900001</v>
      </c>
      <c r="I25" s="36">
        <f>SUMIFS(СВЦЭМ!$C$33:$C$776,СВЦЭМ!$A$33:$A$776,$A25,СВЦЭМ!$B$33:$B$776,I$11)+'СЕТ СН'!$F$12+СВЦЭМ!$D$10+'СЕТ СН'!$F$5-'СЕТ СН'!$F$20</f>
        <v>1854.0609472199999</v>
      </c>
      <c r="J25" s="36">
        <f>SUMIFS(СВЦЭМ!$C$33:$C$776,СВЦЭМ!$A$33:$A$776,$A25,СВЦЭМ!$B$33:$B$776,J$11)+'СЕТ СН'!$F$12+СВЦЭМ!$D$10+'СЕТ СН'!$F$5-'СЕТ СН'!$F$20</f>
        <v>1794.3305460500001</v>
      </c>
      <c r="K25" s="36">
        <f>SUMIFS(СВЦЭМ!$C$33:$C$776,СВЦЭМ!$A$33:$A$776,$A25,СВЦЭМ!$B$33:$B$776,K$11)+'СЕТ СН'!$F$12+СВЦЭМ!$D$10+'СЕТ СН'!$F$5-'СЕТ СН'!$F$20</f>
        <v>1755.1499591500001</v>
      </c>
      <c r="L25" s="36">
        <f>SUMIFS(СВЦЭМ!$C$33:$C$776,СВЦЭМ!$A$33:$A$776,$A25,СВЦЭМ!$B$33:$B$776,L$11)+'СЕТ СН'!$F$12+СВЦЭМ!$D$10+'СЕТ СН'!$F$5-'СЕТ СН'!$F$20</f>
        <v>1759.8337908600001</v>
      </c>
      <c r="M25" s="36">
        <f>SUMIFS(СВЦЭМ!$C$33:$C$776,СВЦЭМ!$A$33:$A$776,$A25,СВЦЭМ!$B$33:$B$776,M$11)+'СЕТ СН'!$F$12+СВЦЭМ!$D$10+'СЕТ СН'!$F$5-'СЕТ СН'!$F$20</f>
        <v>1778.5632093899999</v>
      </c>
      <c r="N25" s="36">
        <f>SUMIFS(СВЦЭМ!$C$33:$C$776,СВЦЭМ!$A$33:$A$776,$A25,СВЦЭМ!$B$33:$B$776,N$11)+'СЕТ СН'!$F$12+СВЦЭМ!$D$10+'СЕТ СН'!$F$5-'СЕТ СН'!$F$20</f>
        <v>1789.8012721600001</v>
      </c>
      <c r="O25" s="36">
        <f>SUMIFS(СВЦЭМ!$C$33:$C$776,СВЦЭМ!$A$33:$A$776,$A25,СВЦЭМ!$B$33:$B$776,O$11)+'СЕТ СН'!$F$12+СВЦЭМ!$D$10+'СЕТ СН'!$F$5-'СЕТ СН'!$F$20</f>
        <v>1835.9393952700002</v>
      </c>
      <c r="P25" s="36">
        <f>SUMIFS(СВЦЭМ!$C$33:$C$776,СВЦЭМ!$A$33:$A$776,$A25,СВЦЭМ!$B$33:$B$776,P$11)+'СЕТ СН'!$F$12+СВЦЭМ!$D$10+'СЕТ СН'!$F$5-'СЕТ СН'!$F$20</f>
        <v>1869.3320199300001</v>
      </c>
      <c r="Q25" s="36">
        <f>SUMIFS(СВЦЭМ!$C$33:$C$776,СВЦЭМ!$A$33:$A$776,$A25,СВЦЭМ!$B$33:$B$776,Q$11)+'СЕТ СН'!$F$12+СВЦЭМ!$D$10+'СЕТ СН'!$F$5-'СЕТ СН'!$F$20</f>
        <v>1830.2311371000001</v>
      </c>
      <c r="R25" s="36">
        <f>SUMIFS(СВЦЭМ!$C$33:$C$776,СВЦЭМ!$A$33:$A$776,$A25,СВЦЭМ!$B$33:$B$776,R$11)+'СЕТ СН'!$F$12+СВЦЭМ!$D$10+'СЕТ СН'!$F$5-'СЕТ СН'!$F$20</f>
        <v>1777.63669099</v>
      </c>
      <c r="S25" s="36">
        <f>SUMIFS(СВЦЭМ!$C$33:$C$776,СВЦЭМ!$A$33:$A$776,$A25,СВЦЭМ!$B$33:$B$776,S$11)+'СЕТ СН'!$F$12+СВЦЭМ!$D$10+'СЕТ СН'!$F$5-'СЕТ СН'!$F$20</f>
        <v>1718.0203704</v>
      </c>
      <c r="T25" s="36">
        <f>SUMIFS(СВЦЭМ!$C$33:$C$776,СВЦЭМ!$A$33:$A$776,$A25,СВЦЭМ!$B$33:$B$776,T$11)+'СЕТ СН'!$F$12+СВЦЭМ!$D$10+'СЕТ СН'!$F$5-'СЕТ СН'!$F$20</f>
        <v>1698.72264608</v>
      </c>
      <c r="U25" s="36">
        <f>SUMIFS(СВЦЭМ!$C$33:$C$776,СВЦЭМ!$A$33:$A$776,$A25,СВЦЭМ!$B$33:$B$776,U$11)+'СЕТ СН'!$F$12+СВЦЭМ!$D$10+'СЕТ СН'!$F$5-'СЕТ СН'!$F$20</f>
        <v>1732.6033035300002</v>
      </c>
      <c r="V25" s="36">
        <f>SUMIFS(СВЦЭМ!$C$33:$C$776,СВЦЭМ!$A$33:$A$776,$A25,СВЦЭМ!$B$33:$B$776,V$11)+'СЕТ СН'!$F$12+СВЦЭМ!$D$10+'СЕТ СН'!$F$5-'СЕТ СН'!$F$20</f>
        <v>1726.5298450800001</v>
      </c>
      <c r="W25" s="36">
        <f>SUMIFS(СВЦЭМ!$C$33:$C$776,СВЦЭМ!$A$33:$A$776,$A25,СВЦЭМ!$B$33:$B$776,W$11)+'СЕТ СН'!$F$12+СВЦЭМ!$D$10+'СЕТ СН'!$F$5-'СЕТ СН'!$F$20</f>
        <v>1713.8827835300001</v>
      </c>
      <c r="X25" s="36">
        <f>SUMIFS(СВЦЭМ!$C$33:$C$776,СВЦЭМ!$A$33:$A$776,$A25,СВЦЭМ!$B$33:$B$776,X$11)+'СЕТ СН'!$F$12+СВЦЭМ!$D$10+'СЕТ СН'!$F$5-'СЕТ СН'!$F$20</f>
        <v>1696.9017471000002</v>
      </c>
      <c r="Y25" s="36">
        <f>SUMIFS(СВЦЭМ!$C$33:$C$776,СВЦЭМ!$A$33:$A$776,$A25,СВЦЭМ!$B$33:$B$776,Y$11)+'СЕТ СН'!$F$12+СВЦЭМ!$D$10+'СЕТ СН'!$F$5-'СЕТ СН'!$F$20</f>
        <v>1725.60237557</v>
      </c>
    </row>
    <row r="26" spans="1:25" ht="15.75" x14ac:dyDescent="0.2">
      <c r="A26" s="35">
        <f t="shared" si="0"/>
        <v>44119</v>
      </c>
      <c r="B26" s="36">
        <f>SUMIFS(СВЦЭМ!$C$33:$C$776,СВЦЭМ!$A$33:$A$776,$A26,СВЦЭМ!$B$33:$B$776,B$11)+'СЕТ СН'!$F$12+СВЦЭМ!$D$10+'СЕТ СН'!$F$5-'СЕТ СН'!$F$20</f>
        <v>1831.7568259100001</v>
      </c>
      <c r="C26" s="36">
        <f>SUMIFS(СВЦЭМ!$C$33:$C$776,СВЦЭМ!$A$33:$A$776,$A26,СВЦЭМ!$B$33:$B$776,C$11)+'СЕТ СН'!$F$12+СВЦЭМ!$D$10+'СЕТ СН'!$F$5-'СЕТ СН'!$F$20</f>
        <v>1918.50289696</v>
      </c>
      <c r="D26" s="36">
        <f>SUMIFS(СВЦЭМ!$C$33:$C$776,СВЦЭМ!$A$33:$A$776,$A26,СВЦЭМ!$B$33:$B$776,D$11)+'СЕТ СН'!$F$12+СВЦЭМ!$D$10+'СЕТ СН'!$F$5-'СЕТ СН'!$F$20</f>
        <v>1986.0072223699999</v>
      </c>
      <c r="E26" s="36">
        <f>SUMIFS(СВЦЭМ!$C$33:$C$776,СВЦЭМ!$A$33:$A$776,$A26,СВЦЭМ!$B$33:$B$776,E$11)+'СЕТ СН'!$F$12+СВЦЭМ!$D$10+'СЕТ СН'!$F$5-'СЕТ СН'!$F$20</f>
        <v>1991.1085538100001</v>
      </c>
      <c r="F26" s="36">
        <f>SUMIFS(СВЦЭМ!$C$33:$C$776,СВЦЭМ!$A$33:$A$776,$A26,СВЦЭМ!$B$33:$B$776,F$11)+'СЕТ СН'!$F$12+СВЦЭМ!$D$10+'СЕТ СН'!$F$5-'СЕТ СН'!$F$20</f>
        <v>1980.9953736100001</v>
      </c>
      <c r="G26" s="36">
        <f>SUMIFS(СВЦЭМ!$C$33:$C$776,СВЦЭМ!$A$33:$A$776,$A26,СВЦЭМ!$B$33:$B$776,G$11)+'СЕТ СН'!$F$12+СВЦЭМ!$D$10+'СЕТ СН'!$F$5-'СЕТ СН'!$F$20</f>
        <v>1957.34969127</v>
      </c>
      <c r="H26" s="36">
        <f>SUMIFS(СВЦЭМ!$C$33:$C$776,СВЦЭМ!$A$33:$A$776,$A26,СВЦЭМ!$B$33:$B$776,H$11)+'СЕТ СН'!$F$12+СВЦЭМ!$D$10+'СЕТ СН'!$F$5-'СЕТ СН'!$F$20</f>
        <v>1913.2239021600001</v>
      </c>
      <c r="I26" s="36">
        <f>SUMIFS(СВЦЭМ!$C$33:$C$776,СВЦЭМ!$A$33:$A$776,$A26,СВЦЭМ!$B$33:$B$776,I$11)+'СЕТ СН'!$F$12+СВЦЭМ!$D$10+'СЕТ СН'!$F$5-'СЕТ СН'!$F$20</f>
        <v>1868.1391034400001</v>
      </c>
      <c r="J26" s="36">
        <f>SUMIFS(СВЦЭМ!$C$33:$C$776,СВЦЭМ!$A$33:$A$776,$A26,СВЦЭМ!$B$33:$B$776,J$11)+'СЕТ СН'!$F$12+СВЦЭМ!$D$10+'СЕТ СН'!$F$5-'СЕТ СН'!$F$20</f>
        <v>1806.8452378300001</v>
      </c>
      <c r="K26" s="36">
        <f>SUMIFS(СВЦЭМ!$C$33:$C$776,СВЦЭМ!$A$33:$A$776,$A26,СВЦЭМ!$B$33:$B$776,K$11)+'СЕТ СН'!$F$12+СВЦЭМ!$D$10+'СЕТ СН'!$F$5-'СЕТ СН'!$F$20</f>
        <v>1768.06037879</v>
      </c>
      <c r="L26" s="36">
        <f>SUMIFS(СВЦЭМ!$C$33:$C$776,СВЦЭМ!$A$33:$A$776,$A26,СВЦЭМ!$B$33:$B$776,L$11)+'СЕТ СН'!$F$12+СВЦЭМ!$D$10+'СЕТ СН'!$F$5-'СЕТ СН'!$F$20</f>
        <v>1769.19200247</v>
      </c>
      <c r="M26" s="36">
        <f>SUMIFS(СВЦЭМ!$C$33:$C$776,СВЦЭМ!$A$33:$A$776,$A26,СВЦЭМ!$B$33:$B$776,M$11)+'СЕТ СН'!$F$12+СВЦЭМ!$D$10+'СЕТ СН'!$F$5-'СЕТ СН'!$F$20</f>
        <v>1779.12420223</v>
      </c>
      <c r="N26" s="36">
        <f>SUMIFS(СВЦЭМ!$C$33:$C$776,СВЦЭМ!$A$33:$A$776,$A26,СВЦЭМ!$B$33:$B$776,N$11)+'СЕТ СН'!$F$12+СВЦЭМ!$D$10+'СЕТ СН'!$F$5-'СЕТ СН'!$F$20</f>
        <v>1790.0570917499999</v>
      </c>
      <c r="O26" s="36">
        <f>SUMIFS(СВЦЭМ!$C$33:$C$776,СВЦЭМ!$A$33:$A$776,$A26,СВЦЭМ!$B$33:$B$776,O$11)+'СЕТ СН'!$F$12+СВЦЭМ!$D$10+'СЕТ СН'!$F$5-'СЕТ СН'!$F$20</f>
        <v>1808.8368830899999</v>
      </c>
      <c r="P26" s="36">
        <f>SUMIFS(СВЦЭМ!$C$33:$C$776,СВЦЭМ!$A$33:$A$776,$A26,СВЦЭМ!$B$33:$B$776,P$11)+'СЕТ СН'!$F$12+СВЦЭМ!$D$10+'СЕТ СН'!$F$5-'СЕТ СН'!$F$20</f>
        <v>1833.7151430900001</v>
      </c>
      <c r="Q26" s="36">
        <f>SUMIFS(СВЦЭМ!$C$33:$C$776,СВЦЭМ!$A$33:$A$776,$A26,СВЦЭМ!$B$33:$B$776,Q$11)+'СЕТ СН'!$F$12+СВЦЭМ!$D$10+'СЕТ СН'!$F$5-'СЕТ СН'!$F$20</f>
        <v>1795.4442328499999</v>
      </c>
      <c r="R26" s="36">
        <f>SUMIFS(СВЦЭМ!$C$33:$C$776,СВЦЭМ!$A$33:$A$776,$A26,СВЦЭМ!$B$33:$B$776,R$11)+'СЕТ СН'!$F$12+СВЦЭМ!$D$10+'СЕТ СН'!$F$5-'СЕТ СН'!$F$20</f>
        <v>1745.1178174300001</v>
      </c>
      <c r="S26" s="36">
        <f>SUMIFS(СВЦЭМ!$C$33:$C$776,СВЦЭМ!$A$33:$A$776,$A26,СВЦЭМ!$B$33:$B$776,S$11)+'СЕТ СН'!$F$12+СВЦЭМ!$D$10+'СЕТ СН'!$F$5-'СЕТ СН'!$F$20</f>
        <v>1690.5779242799999</v>
      </c>
      <c r="T26" s="36">
        <f>SUMIFS(СВЦЭМ!$C$33:$C$776,СВЦЭМ!$A$33:$A$776,$A26,СВЦЭМ!$B$33:$B$776,T$11)+'СЕТ СН'!$F$12+СВЦЭМ!$D$10+'СЕТ СН'!$F$5-'СЕТ СН'!$F$20</f>
        <v>1694.21962856</v>
      </c>
      <c r="U26" s="36">
        <f>SUMIFS(СВЦЭМ!$C$33:$C$776,СВЦЭМ!$A$33:$A$776,$A26,СВЦЭМ!$B$33:$B$776,U$11)+'СЕТ СН'!$F$12+СВЦЭМ!$D$10+'СЕТ СН'!$F$5-'СЕТ СН'!$F$20</f>
        <v>1724.8415862000002</v>
      </c>
      <c r="V26" s="36">
        <f>SUMIFS(СВЦЭМ!$C$33:$C$776,СВЦЭМ!$A$33:$A$776,$A26,СВЦЭМ!$B$33:$B$776,V$11)+'СЕТ СН'!$F$12+СВЦЭМ!$D$10+'СЕТ СН'!$F$5-'СЕТ СН'!$F$20</f>
        <v>1713.91506549</v>
      </c>
      <c r="W26" s="36">
        <f>SUMIFS(СВЦЭМ!$C$33:$C$776,СВЦЭМ!$A$33:$A$776,$A26,СВЦЭМ!$B$33:$B$776,W$11)+'СЕТ СН'!$F$12+СВЦЭМ!$D$10+'СЕТ СН'!$F$5-'СЕТ СН'!$F$20</f>
        <v>1701.2415947300001</v>
      </c>
      <c r="X26" s="36">
        <f>SUMIFS(СВЦЭМ!$C$33:$C$776,СВЦЭМ!$A$33:$A$776,$A26,СВЦЭМ!$B$33:$B$776,X$11)+'СЕТ СН'!$F$12+СВЦЭМ!$D$10+'СЕТ СН'!$F$5-'СЕТ СН'!$F$20</f>
        <v>1677.8013194099999</v>
      </c>
      <c r="Y26" s="36">
        <f>SUMIFS(СВЦЭМ!$C$33:$C$776,СВЦЭМ!$A$33:$A$776,$A26,СВЦЭМ!$B$33:$B$776,Y$11)+'СЕТ СН'!$F$12+СВЦЭМ!$D$10+'СЕТ СН'!$F$5-'СЕТ СН'!$F$20</f>
        <v>1728.32289857</v>
      </c>
    </row>
    <row r="27" spans="1:25" ht="15.75" x14ac:dyDescent="0.2">
      <c r="A27" s="35">
        <f t="shared" si="0"/>
        <v>44120</v>
      </c>
      <c r="B27" s="36">
        <f>SUMIFS(СВЦЭМ!$C$33:$C$776,СВЦЭМ!$A$33:$A$776,$A27,СВЦЭМ!$B$33:$B$776,B$11)+'СЕТ СН'!$F$12+СВЦЭМ!$D$10+'СЕТ СН'!$F$5-'СЕТ СН'!$F$20</f>
        <v>1777.41849819</v>
      </c>
      <c r="C27" s="36">
        <f>SUMIFS(СВЦЭМ!$C$33:$C$776,СВЦЭМ!$A$33:$A$776,$A27,СВЦЭМ!$B$33:$B$776,C$11)+'СЕТ СН'!$F$12+СВЦЭМ!$D$10+'СЕТ СН'!$F$5-'СЕТ СН'!$F$20</f>
        <v>1856.66234949</v>
      </c>
      <c r="D27" s="36">
        <f>SUMIFS(СВЦЭМ!$C$33:$C$776,СВЦЭМ!$A$33:$A$776,$A27,СВЦЭМ!$B$33:$B$776,D$11)+'СЕТ СН'!$F$12+СВЦЭМ!$D$10+'СЕТ СН'!$F$5-'СЕТ СН'!$F$20</f>
        <v>1912.1501866200001</v>
      </c>
      <c r="E27" s="36">
        <f>SUMIFS(СВЦЭМ!$C$33:$C$776,СВЦЭМ!$A$33:$A$776,$A27,СВЦЭМ!$B$33:$B$776,E$11)+'СЕТ СН'!$F$12+СВЦЭМ!$D$10+'СЕТ СН'!$F$5-'СЕТ СН'!$F$20</f>
        <v>1917.3277430400001</v>
      </c>
      <c r="F27" s="36">
        <f>SUMIFS(СВЦЭМ!$C$33:$C$776,СВЦЭМ!$A$33:$A$776,$A27,СВЦЭМ!$B$33:$B$776,F$11)+'СЕТ СН'!$F$12+СВЦЭМ!$D$10+'СЕТ СН'!$F$5-'СЕТ СН'!$F$20</f>
        <v>1914.0628995400002</v>
      </c>
      <c r="G27" s="36">
        <f>SUMIFS(СВЦЭМ!$C$33:$C$776,СВЦЭМ!$A$33:$A$776,$A27,СВЦЭМ!$B$33:$B$776,G$11)+'СЕТ СН'!$F$12+СВЦЭМ!$D$10+'СЕТ СН'!$F$5-'СЕТ СН'!$F$20</f>
        <v>1899.82640902</v>
      </c>
      <c r="H27" s="36">
        <f>SUMIFS(СВЦЭМ!$C$33:$C$776,СВЦЭМ!$A$33:$A$776,$A27,СВЦЭМ!$B$33:$B$776,H$11)+'СЕТ СН'!$F$12+СВЦЭМ!$D$10+'СЕТ СН'!$F$5-'СЕТ СН'!$F$20</f>
        <v>1868.1325608000002</v>
      </c>
      <c r="I27" s="36">
        <f>SUMIFS(СВЦЭМ!$C$33:$C$776,СВЦЭМ!$A$33:$A$776,$A27,СВЦЭМ!$B$33:$B$776,I$11)+'СЕТ СН'!$F$12+СВЦЭМ!$D$10+'СЕТ СН'!$F$5-'СЕТ СН'!$F$20</f>
        <v>1842.9258477000001</v>
      </c>
      <c r="J27" s="36">
        <f>SUMIFS(СВЦЭМ!$C$33:$C$776,СВЦЭМ!$A$33:$A$776,$A27,СВЦЭМ!$B$33:$B$776,J$11)+'СЕТ СН'!$F$12+СВЦЭМ!$D$10+'СЕТ СН'!$F$5-'СЕТ СН'!$F$20</f>
        <v>1814.95053895</v>
      </c>
      <c r="K27" s="36">
        <f>SUMIFS(СВЦЭМ!$C$33:$C$776,СВЦЭМ!$A$33:$A$776,$A27,СВЦЭМ!$B$33:$B$776,K$11)+'СЕТ СН'!$F$12+СВЦЭМ!$D$10+'СЕТ СН'!$F$5-'СЕТ СН'!$F$20</f>
        <v>1779.7405196100001</v>
      </c>
      <c r="L27" s="36">
        <f>SUMIFS(СВЦЭМ!$C$33:$C$776,СВЦЭМ!$A$33:$A$776,$A27,СВЦЭМ!$B$33:$B$776,L$11)+'СЕТ СН'!$F$12+СВЦЭМ!$D$10+'СЕТ СН'!$F$5-'СЕТ СН'!$F$20</f>
        <v>1778.14367997</v>
      </c>
      <c r="M27" s="36">
        <f>SUMIFS(СВЦЭМ!$C$33:$C$776,СВЦЭМ!$A$33:$A$776,$A27,СВЦЭМ!$B$33:$B$776,M$11)+'СЕТ СН'!$F$12+СВЦЭМ!$D$10+'СЕТ СН'!$F$5-'СЕТ СН'!$F$20</f>
        <v>1780.2276839000001</v>
      </c>
      <c r="N27" s="36">
        <f>SUMIFS(СВЦЭМ!$C$33:$C$776,СВЦЭМ!$A$33:$A$776,$A27,СВЦЭМ!$B$33:$B$776,N$11)+'СЕТ СН'!$F$12+СВЦЭМ!$D$10+'СЕТ СН'!$F$5-'СЕТ СН'!$F$20</f>
        <v>1799.4085609799999</v>
      </c>
      <c r="O27" s="36">
        <f>SUMIFS(СВЦЭМ!$C$33:$C$776,СВЦЭМ!$A$33:$A$776,$A27,СВЦЭМ!$B$33:$B$776,O$11)+'СЕТ СН'!$F$12+СВЦЭМ!$D$10+'СЕТ СН'!$F$5-'СЕТ СН'!$F$20</f>
        <v>1828.3870195200002</v>
      </c>
      <c r="P27" s="36">
        <f>SUMIFS(СВЦЭМ!$C$33:$C$776,СВЦЭМ!$A$33:$A$776,$A27,СВЦЭМ!$B$33:$B$776,P$11)+'СЕТ СН'!$F$12+СВЦЭМ!$D$10+'СЕТ СН'!$F$5-'СЕТ СН'!$F$20</f>
        <v>1872.1372228800001</v>
      </c>
      <c r="Q27" s="36">
        <f>SUMIFS(СВЦЭМ!$C$33:$C$776,СВЦЭМ!$A$33:$A$776,$A27,СВЦЭМ!$B$33:$B$776,Q$11)+'СЕТ СН'!$F$12+СВЦЭМ!$D$10+'СЕТ СН'!$F$5-'СЕТ СН'!$F$20</f>
        <v>1842.1809581699999</v>
      </c>
      <c r="R27" s="36">
        <f>SUMIFS(СВЦЭМ!$C$33:$C$776,СВЦЭМ!$A$33:$A$776,$A27,СВЦЭМ!$B$33:$B$776,R$11)+'СЕТ СН'!$F$12+СВЦЭМ!$D$10+'СЕТ СН'!$F$5-'СЕТ СН'!$F$20</f>
        <v>1794.7357473100001</v>
      </c>
      <c r="S27" s="36">
        <f>SUMIFS(СВЦЭМ!$C$33:$C$776,СВЦЭМ!$A$33:$A$776,$A27,СВЦЭМ!$B$33:$B$776,S$11)+'СЕТ СН'!$F$12+СВЦЭМ!$D$10+'СЕТ СН'!$F$5-'СЕТ СН'!$F$20</f>
        <v>1728.9962143600001</v>
      </c>
      <c r="T27" s="36">
        <f>SUMIFS(СВЦЭМ!$C$33:$C$776,СВЦЭМ!$A$33:$A$776,$A27,СВЦЭМ!$B$33:$B$776,T$11)+'СЕТ СН'!$F$12+СВЦЭМ!$D$10+'СЕТ СН'!$F$5-'СЕТ СН'!$F$20</f>
        <v>1704.0417866299999</v>
      </c>
      <c r="U27" s="36">
        <f>SUMIFS(СВЦЭМ!$C$33:$C$776,СВЦЭМ!$A$33:$A$776,$A27,СВЦЭМ!$B$33:$B$776,U$11)+'СЕТ СН'!$F$12+СВЦЭМ!$D$10+'СЕТ СН'!$F$5-'СЕТ СН'!$F$20</f>
        <v>1710.33550509</v>
      </c>
      <c r="V27" s="36">
        <f>SUMIFS(СВЦЭМ!$C$33:$C$776,СВЦЭМ!$A$33:$A$776,$A27,СВЦЭМ!$B$33:$B$776,V$11)+'СЕТ СН'!$F$12+СВЦЭМ!$D$10+'СЕТ СН'!$F$5-'СЕТ СН'!$F$20</f>
        <v>1694.76187581</v>
      </c>
      <c r="W27" s="36">
        <f>SUMIFS(СВЦЭМ!$C$33:$C$776,СВЦЭМ!$A$33:$A$776,$A27,СВЦЭМ!$B$33:$B$776,W$11)+'СЕТ СН'!$F$12+СВЦЭМ!$D$10+'СЕТ СН'!$F$5-'СЕТ СН'!$F$20</f>
        <v>1691.0950715600002</v>
      </c>
      <c r="X27" s="36">
        <f>SUMIFS(СВЦЭМ!$C$33:$C$776,СВЦЭМ!$A$33:$A$776,$A27,СВЦЭМ!$B$33:$B$776,X$11)+'СЕТ СН'!$F$12+СВЦЭМ!$D$10+'СЕТ СН'!$F$5-'СЕТ СН'!$F$20</f>
        <v>1689.4617629200002</v>
      </c>
      <c r="Y27" s="36">
        <f>SUMIFS(СВЦЭМ!$C$33:$C$776,СВЦЭМ!$A$33:$A$776,$A27,СВЦЭМ!$B$33:$B$776,Y$11)+'СЕТ СН'!$F$12+СВЦЭМ!$D$10+'СЕТ СН'!$F$5-'СЕТ СН'!$F$20</f>
        <v>1720.1871412999999</v>
      </c>
    </row>
    <row r="28" spans="1:25" ht="15.75" x14ac:dyDescent="0.2">
      <c r="A28" s="35">
        <f t="shared" si="0"/>
        <v>44121</v>
      </c>
      <c r="B28" s="36">
        <f>SUMIFS(СВЦЭМ!$C$33:$C$776,СВЦЭМ!$A$33:$A$776,$A28,СВЦЭМ!$B$33:$B$776,B$11)+'СЕТ СН'!$F$12+СВЦЭМ!$D$10+'СЕТ СН'!$F$5-'СЕТ СН'!$F$20</f>
        <v>1775.7514056300001</v>
      </c>
      <c r="C28" s="36">
        <f>SUMIFS(СВЦЭМ!$C$33:$C$776,СВЦЭМ!$A$33:$A$776,$A28,СВЦЭМ!$B$33:$B$776,C$11)+'СЕТ СН'!$F$12+СВЦЭМ!$D$10+'СЕТ СН'!$F$5-'СЕТ СН'!$F$20</f>
        <v>1851.69186193</v>
      </c>
      <c r="D28" s="36">
        <f>SUMIFS(СВЦЭМ!$C$33:$C$776,СВЦЭМ!$A$33:$A$776,$A28,СВЦЭМ!$B$33:$B$776,D$11)+'СЕТ СН'!$F$12+СВЦЭМ!$D$10+'СЕТ СН'!$F$5-'СЕТ СН'!$F$20</f>
        <v>1914.42847463</v>
      </c>
      <c r="E28" s="36">
        <f>SUMIFS(СВЦЭМ!$C$33:$C$776,СВЦЭМ!$A$33:$A$776,$A28,СВЦЭМ!$B$33:$B$776,E$11)+'СЕТ СН'!$F$12+СВЦЭМ!$D$10+'СЕТ СН'!$F$5-'СЕТ СН'!$F$20</f>
        <v>1921.91871442</v>
      </c>
      <c r="F28" s="36">
        <f>SUMIFS(СВЦЭМ!$C$33:$C$776,СВЦЭМ!$A$33:$A$776,$A28,СВЦЭМ!$B$33:$B$776,F$11)+'СЕТ СН'!$F$12+СВЦЭМ!$D$10+'СЕТ СН'!$F$5-'СЕТ СН'!$F$20</f>
        <v>1926.78042884</v>
      </c>
      <c r="G28" s="36">
        <f>SUMIFS(СВЦЭМ!$C$33:$C$776,СВЦЭМ!$A$33:$A$776,$A28,СВЦЭМ!$B$33:$B$776,G$11)+'СЕТ СН'!$F$12+СВЦЭМ!$D$10+'СЕТ СН'!$F$5-'СЕТ СН'!$F$20</f>
        <v>1916.0230337100002</v>
      </c>
      <c r="H28" s="36">
        <f>SUMIFS(СВЦЭМ!$C$33:$C$776,СВЦЭМ!$A$33:$A$776,$A28,СВЦЭМ!$B$33:$B$776,H$11)+'СЕТ СН'!$F$12+СВЦЭМ!$D$10+'СЕТ СН'!$F$5-'СЕТ СН'!$F$20</f>
        <v>1903.06098791</v>
      </c>
      <c r="I28" s="36">
        <f>SUMIFS(СВЦЭМ!$C$33:$C$776,СВЦЭМ!$A$33:$A$776,$A28,СВЦЭМ!$B$33:$B$776,I$11)+'СЕТ СН'!$F$12+СВЦЭМ!$D$10+'СЕТ СН'!$F$5-'СЕТ СН'!$F$20</f>
        <v>1902.05966044</v>
      </c>
      <c r="J28" s="36">
        <f>SUMIFS(СВЦЭМ!$C$33:$C$776,СВЦЭМ!$A$33:$A$776,$A28,СВЦЭМ!$B$33:$B$776,J$11)+'СЕТ СН'!$F$12+СВЦЭМ!$D$10+'СЕТ СН'!$F$5-'СЕТ СН'!$F$20</f>
        <v>1846.2908257399999</v>
      </c>
      <c r="K28" s="36">
        <f>SUMIFS(СВЦЭМ!$C$33:$C$776,СВЦЭМ!$A$33:$A$776,$A28,СВЦЭМ!$B$33:$B$776,K$11)+'СЕТ СН'!$F$12+СВЦЭМ!$D$10+'СЕТ СН'!$F$5-'СЕТ СН'!$F$20</f>
        <v>1821.3064604900001</v>
      </c>
      <c r="L28" s="36">
        <f>SUMIFS(СВЦЭМ!$C$33:$C$776,СВЦЭМ!$A$33:$A$776,$A28,СВЦЭМ!$B$33:$B$776,L$11)+'СЕТ СН'!$F$12+СВЦЭМ!$D$10+'СЕТ СН'!$F$5-'СЕТ СН'!$F$20</f>
        <v>1791.8558738500001</v>
      </c>
      <c r="M28" s="36">
        <f>SUMIFS(СВЦЭМ!$C$33:$C$776,СВЦЭМ!$A$33:$A$776,$A28,СВЦЭМ!$B$33:$B$776,M$11)+'СЕТ СН'!$F$12+СВЦЭМ!$D$10+'СЕТ СН'!$F$5-'СЕТ СН'!$F$20</f>
        <v>1799.8545679600002</v>
      </c>
      <c r="N28" s="36">
        <f>SUMIFS(СВЦЭМ!$C$33:$C$776,СВЦЭМ!$A$33:$A$776,$A28,СВЦЭМ!$B$33:$B$776,N$11)+'СЕТ СН'!$F$12+СВЦЭМ!$D$10+'СЕТ СН'!$F$5-'СЕТ СН'!$F$20</f>
        <v>1814.5157807400001</v>
      </c>
      <c r="O28" s="36">
        <f>SUMIFS(СВЦЭМ!$C$33:$C$776,СВЦЭМ!$A$33:$A$776,$A28,СВЦЭМ!$B$33:$B$776,O$11)+'СЕТ СН'!$F$12+СВЦЭМ!$D$10+'СЕТ СН'!$F$5-'СЕТ СН'!$F$20</f>
        <v>1854.0654805300001</v>
      </c>
      <c r="P28" s="36">
        <f>SUMIFS(СВЦЭМ!$C$33:$C$776,СВЦЭМ!$A$33:$A$776,$A28,СВЦЭМ!$B$33:$B$776,P$11)+'СЕТ СН'!$F$12+СВЦЭМ!$D$10+'СЕТ СН'!$F$5-'СЕТ СН'!$F$20</f>
        <v>1897.8862171999999</v>
      </c>
      <c r="Q28" s="36">
        <f>SUMIFS(СВЦЭМ!$C$33:$C$776,СВЦЭМ!$A$33:$A$776,$A28,СВЦЭМ!$B$33:$B$776,Q$11)+'СЕТ СН'!$F$12+СВЦЭМ!$D$10+'СЕТ СН'!$F$5-'СЕТ СН'!$F$20</f>
        <v>1869.5177485899999</v>
      </c>
      <c r="R28" s="36">
        <f>SUMIFS(СВЦЭМ!$C$33:$C$776,СВЦЭМ!$A$33:$A$776,$A28,СВЦЭМ!$B$33:$B$776,R$11)+'СЕТ СН'!$F$12+СВЦЭМ!$D$10+'СЕТ СН'!$F$5-'СЕТ СН'!$F$20</f>
        <v>1826.04522834</v>
      </c>
      <c r="S28" s="36">
        <f>SUMIFS(СВЦЭМ!$C$33:$C$776,СВЦЭМ!$A$33:$A$776,$A28,СВЦЭМ!$B$33:$B$776,S$11)+'СЕТ СН'!$F$12+СВЦЭМ!$D$10+'СЕТ СН'!$F$5-'СЕТ СН'!$F$20</f>
        <v>1755.8216871899999</v>
      </c>
      <c r="T28" s="36">
        <f>SUMIFS(СВЦЭМ!$C$33:$C$776,СВЦЭМ!$A$33:$A$776,$A28,СВЦЭМ!$B$33:$B$776,T$11)+'СЕТ СН'!$F$12+СВЦЭМ!$D$10+'СЕТ СН'!$F$5-'СЕТ СН'!$F$20</f>
        <v>1718.93291565</v>
      </c>
      <c r="U28" s="36">
        <f>SUMIFS(СВЦЭМ!$C$33:$C$776,СВЦЭМ!$A$33:$A$776,$A28,СВЦЭМ!$B$33:$B$776,U$11)+'СЕТ СН'!$F$12+СВЦЭМ!$D$10+'СЕТ СН'!$F$5-'СЕТ СН'!$F$20</f>
        <v>1707.4778771400001</v>
      </c>
      <c r="V28" s="36">
        <f>SUMIFS(СВЦЭМ!$C$33:$C$776,СВЦЭМ!$A$33:$A$776,$A28,СВЦЭМ!$B$33:$B$776,V$11)+'СЕТ СН'!$F$12+СВЦЭМ!$D$10+'СЕТ СН'!$F$5-'СЕТ СН'!$F$20</f>
        <v>1709.8693600500001</v>
      </c>
      <c r="W28" s="36">
        <f>SUMIFS(СВЦЭМ!$C$33:$C$776,СВЦЭМ!$A$33:$A$776,$A28,СВЦЭМ!$B$33:$B$776,W$11)+'СЕТ СН'!$F$12+СВЦЭМ!$D$10+'СЕТ СН'!$F$5-'СЕТ СН'!$F$20</f>
        <v>1711.4194097300001</v>
      </c>
      <c r="X28" s="36">
        <f>SUMIFS(СВЦЭМ!$C$33:$C$776,СВЦЭМ!$A$33:$A$776,$A28,СВЦЭМ!$B$33:$B$776,X$11)+'СЕТ СН'!$F$12+СВЦЭМ!$D$10+'СЕТ СН'!$F$5-'СЕТ СН'!$F$20</f>
        <v>1729.5787478000002</v>
      </c>
      <c r="Y28" s="36">
        <f>SUMIFS(СВЦЭМ!$C$33:$C$776,СВЦЭМ!$A$33:$A$776,$A28,СВЦЭМ!$B$33:$B$776,Y$11)+'СЕТ СН'!$F$12+СВЦЭМ!$D$10+'СЕТ СН'!$F$5-'СЕТ СН'!$F$20</f>
        <v>1758.6530674099999</v>
      </c>
    </row>
    <row r="29" spans="1:25" ht="15.75" x14ac:dyDescent="0.2">
      <c r="A29" s="35">
        <f t="shared" si="0"/>
        <v>44122</v>
      </c>
      <c r="B29" s="36">
        <f>SUMIFS(СВЦЭМ!$C$33:$C$776,СВЦЭМ!$A$33:$A$776,$A29,СВЦЭМ!$B$33:$B$776,B$11)+'СЕТ СН'!$F$12+СВЦЭМ!$D$10+'СЕТ СН'!$F$5-'СЕТ СН'!$F$20</f>
        <v>1864.9098896099999</v>
      </c>
      <c r="C29" s="36">
        <f>SUMIFS(СВЦЭМ!$C$33:$C$776,СВЦЭМ!$A$33:$A$776,$A29,СВЦЭМ!$B$33:$B$776,C$11)+'СЕТ СН'!$F$12+СВЦЭМ!$D$10+'СЕТ СН'!$F$5-'СЕТ СН'!$F$20</f>
        <v>1960.58755337</v>
      </c>
      <c r="D29" s="36">
        <f>SUMIFS(СВЦЭМ!$C$33:$C$776,СВЦЭМ!$A$33:$A$776,$A29,СВЦЭМ!$B$33:$B$776,D$11)+'СЕТ СН'!$F$12+СВЦЭМ!$D$10+'СЕТ СН'!$F$5-'СЕТ СН'!$F$20</f>
        <v>2032.4777309999999</v>
      </c>
      <c r="E29" s="36">
        <f>SUMIFS(СВЦЭМ!$C$33:$C$776,СВЦЭМ!$A$33:$A$776,$A29,СВЦЭМ!$B$33:$B$776,E$11)+'СЕТ СН'!$F$12+СВЦЭМ!$D$10+'СЕТ СН'!$F$5-'СЕТ СН'!$F$20</f>
        <v>2042.2930185600001</v>
      </c>
      <c r="F29" s="36">
        <f>SUMIFS(СВЦЭМ!$C$33:$C$776,СВЦЭМ!$A$33:$A$776,$A29,СВЦЭМ!$B$33:$B$776,F$11)+'СЕТ СН'!$F$12+СВЦЭМ!$D$10+'СЕТ СН'!$F$5-'СЕТ СН'!$F$20</f>
        <v>2050.09891272</v>
      </c>
      <c r="G29" s="36">
        <f>SUMIFS(СВЦЭМ!$C$33:$C$776,СВЦЭМ!$A$33:$A$776,$A29,СВЦЭМ!$B$33:$B$776,G$11)+'СЕТ СН'!$F$12+СВЦЭМ!$D$10+'СЕТ СН'!$F$5-'СЕТ СН'!$F$20</f>
        <v>2036.04415038</v>
      </c>
      <c r="H29" s="36">
        <f>SUMIFS(СВЦЭМ!$C$33:$C$776,СВЦЭМ!$A$33:$A$776,$A29,СВЦЭМ!$B$33:$B$776,H$11)+'СЕТ СН'!$F$12+СВЦЭМ!$D$10+'СЕТ СН'!$F$5-'СЕТ СН'!$F$20</f>
        <v>2011.7743285700001</v>
      </c>
      <c r="I29" s="36">
        <f>SUMIFS(СВЦЭМ!$C$33:$C$776,СВЦЭМ!$A$33:$A$776,$A29,СВЦЭМ!$B$33:$B$776,I$11)+'СЕТ СН'!$F$12+СВЦЭМ!$D$10+'СЕТ СН'!$F$5-'СЕТ СН'!$F$20</f>
        <v>1976.8166600899999</v>
      </c>
      <c r="J29" s="36">
        <f>SUMIFS(СВЦЭМ!$C$33:$C$776,СВЦЭМ!$A$33:$A$776,$A29,СВЦЭМ!$B$33:$B$776,J$11)+'СЕТ СН'!$F$12+СВЦЭМ!$D$10+'СЕТ СН'!$F$5-'СЕТ СН'!$F$20</f>
        <v>1892.7528432500001</v>
      </c>
      <c r="K29" s="36">
        <f>SUMIFS(СВЦЭМ!$C$33:$C$776,СВЦЭМ!$A$33:$A$776,$A29,СВЦЭМ!$B$33:$B$776,K$11)+'СЕТ СН'!$F$12+СВЦЭМ!$D$10+'СЕТ СН'!$F$5-'СЕТ СН'!$F$20</f>
        <v>1822.54900731</v>
      </c>
      <c r="L29" s="36">
        <f>SUMIFS(СВЦЭМ!$C$33:$C$776,СВЦЭМ!$A$33:$A$776,$A29,СВЦЭМ!$B$33:$B$776,L$11)+'СЕТ СН'!$F$12+СВЦЭМ!$D$10+'СЕТ СН'!$F$5-'СЕТ СН'!$F$20</f>
        <v>1814.9517165900002</v>
      </c>
      <c r="M29" s="36">
        <f>SUMIFS(СВЦЭМ!$C$33:$C$776,СВЦЭМ!$A$33:$A$776,$A29,СВЦЭМ!$B$33:$B$776,M$11)+'СЕТ СН'!$F$12+СВЦЭМ!$D$10+'СЕТ СН'!$F$5-'СЕТ СН'!$F$20</f>
        <v>1817.8160063400001</v>
      </c>
      <c r="N29" s="36">
        <f>SUMIFS(СВЦЭМ!$C$33:$C$776,СВЦЭМ!$A$33:$A$776,$A29,СВЦЭМ!$B$33:$B$776,N$11)+'СЕТ СН'!$F$12+СВЦЭМ!$D$10+'СЕТ СН'!$F$5-'СЕТ СН'!$F$20</f>
        <v>1820.5550475099999</v>
      </c>
      <c r="O29" s="36">
        <f>SUMIFS(СВЦЭМ!$C$33:$C$776,СВЦЭМ!$A$33:$A$776,$A29,СВЦЭМ!$B$33:$B$776,O$11)+'СЕТ СН'!$F$12+СВЦЭМ!$D$10+'СЕТ СН'!$F$5-'СЕТ СН'!$F$20</f>
        <v>1875.7132335400001</v>
      </c>
      <c r="P29" s="36">
        <f>SUMIFS(СВЦЭМ!$C$33:$C$776,СВЦЭМ!$A$33:$A$776,$A29,СВЦЭМ!$B$33:$B$776,P$11)+'СЕТ СН'!$F$12+СВЦЭМ!$D$10+'СЕТ СН'!$F$5-'СЕТ СН'!$F$20</f>
        <v>1926.5276985099999</v>
      </c>
      <c r="Q29" s="36">
        <f>SUMIFS(СВЦЭМ!$C$33:$C$776,СВЦЭМ!$A$33:$A$776,$A29,СВЦЭМ!$B$33:$B$776,Q$11)+'СЕТ СН'!$F$12+СВЦЭМ!$D$10+'СЕТ СН'!$F$5-'СЕТ СН'!$F$20</f>
        <v>1887.3475240400001</v>
      </c>
      <c r="R29" s="36">
        <f>SUMIFS(СВЦЭМ!$C$33:$C$776,СВЦЭМ!$A$33:$A$776,$A29,СВЦЭМ!$B$33:$B$776,R$11)+'СЕТ СН'!$F$12+СВЦЭМ!$D$10+'СЕТ СН'!$F$5-'СЕТ СН'!$F$20</f>
        <v>1830.7463447700002</v>
      </c>
      <c r="S29" s="36">
        <f>SUMIFS(СВЦЭМ!$C$33:$C$776,СВЦЭМ!$A$33:$A$776,$A29,СВЦЭМ!$B$33:$B$776,S$11)+'СЕТ СН'!$F$12+СВЦЭМ!$D$10+'СЕТ СН'!$F$5-'СЕТ СН'!$F$20</f>
        <v>1754.5844462</v>
      </c>
      <c r="T29" s="36">
        <f>SUMIFS(СВЦЭМ!$C$33:$C$776,СВЦЭМ!$A$33:$A$776,$A29,СВЦЭМ!$B$33:$B$776,T$11)+'СЕТ СН'!$F$12+СВЦЭМ!$D$10+'СЕТ СН'!$F$5-'СЕТ СН'!$F$20</f>
        <v>1715.8965868800001</v>
      </c>
      <c r="U29" s="36">
        <f>SUMIFS(СВЦЭМ!$C$33:$C$776,СВЦЭМ!$A$33:$A$776,$A29,СВЦЭМ!$B$33:$B$776,U$11)+'СЕТ СН'!$F$12+СВЦЭМ!$D$10+'СЕТ СН'!$F$5-'СЕТ СН'!$F$20</f>
        <v>1713.0266775300001</v>
      </c>
      <c r="V29" s="36">
        <f>SUMIFS(СВЦЭМ!$C$33:$C$776,СВЦЭМ!$A$33:$A$776,$A29,СВЦЭМ!$B$33:$B$776,V$11)+'СЕТ СН'!$F$12+СВЦЭМ!$D$10+'СЕТ СН'!$F$5-'СЕТ СН'!$F$20</f>
        <v>1713.1236719799999</v>
      </c>
      <c r="W29" s="36">
        <f>SUMIFS(СВЦЭМ!$C$33:$C$776,СВЦЭМ!$A$33:$A$776,$A29,СВЦЭМ!$B$33:$B$776,W$11)+'СЕТ СН'!$F$12+СВЦЭМ!$D$10+'СЕТ СН'!$F$5-'СЕТ СН'!$F$20</f>
        <v>1713.23630157</v>
      </c>
      <c r="X29" s="36">
        <f>SUMIFS(СВЦЭМ!$C$33:$C$776,СВЦЭМ!$A$33:$A$776,$A29,СВЦЭМ!$B$33:$B$776,X$11)+'СЕТ СН'!$F$12+СВЦЭМ!$D$10+'СЕТ СН'!$F$5-'СЕТ СН'!$F$20</f>
        <v>1712.93654941</v>
      </c>
      <c r="Y29" s="36">
        <f>SUMIFS(СВЦЭМ!$C$33:$C$776,СВЦЭМ!$A$33:$A$776,$A29,СВЦЭМ!$B$33:$B$776,Y$11)+'СЕТ СН'!$F$12+СВЦЭМ!$D$10+'СЕТ СН'!$F$5-'СЕТ СН'!$F$20</f>
        <v>1753.5686583199999</v>
      </c>
    </row>
    <row r="30" spans="1:25" ht="15.75" x14ac:dyDescent="0.2">
      <c r="A30" s="35">
        <f t="shared" si="0"/>
        <v>44123</v>
      </c>
      <c r="B30" s="36">
        <f>SUMIFS(СВЦЭМ!$C$33:$C$776,СВЦЭМ!$A$33:$A$776,$A30,СВЦЭМ!$B$33:$B$776,B$11)+'СЕТ СН'!$F$12+СВЦЭМ!$D$10+'СЕТ СН'!$F$5-'СЕТ СН'!$F$20</f>
        <v>1821.9009776600001</v>
      </c>
      <c r="C30" s="36">
        <f>SUMIFS(СВЦЭМ!$C$33:$C$776,СВЦЭМ!$A$33:$A$776,$A30,СВЦЭМ!$B$33:$B$776,C$11)+'СЕТ СН'!$F$12+СВЦЭМ!$D$10+'СЕТ СН'!$F$5-'СЕТ СН'!$F$20</f>
        <v>1899.2418561500001</v>
      </c>
      <c r="D30" s="36">
        <f>SUMIFS(СВЦЭМ!$C$33:$C$776,СВЦЭМ!$A$33:$A$776,$A30,СВЦЭМ!$B$33:$B$776,D$11)+'СЕТ СН'!$F$12+СВЦЭМ!$D$10+'СЕТ СН'!$F$5-'СЕТ СН'!$F$20</f>
        <v>1971.50097095</v>
      </c>
      <c r="E30" s="36">
        <f>SUMIFS(СВЦЭМ!$C$33:$C$776,СВЦЭМ!$A$33:$A$776,$A30,СВЦЭМ!$B$33:$B$776,E$11)+'СЕТ СН'!$F$12+СВЦЭМ!$D$10+'СЕТ СН'!$F$5-'СЕТ СН'!$F$20</f>
        <v>1973.11444983</v>
      </c>
      <c r="F30" s="36">
        <f>SUMIFS(СВЦЭМ!$C$33:$C$776,СВЦЭМ!$A$33:$A$776,$A30,СВЦЭМ!$B$33:$B$776,F$11)+'СЕТ СН'!$F$12+СВЦЭМ!$D$10+'СЕТ СН'!$F$5-'СЕТ СН'!$F$20</f>
        <v>1977.3551682000002</v>
      </c>
      <c r="G30" s="36">
        <f>SUMIFS(СВЦЭМ!$C$33:$C$776,СВЦЭМ!$A$33:$A$776,$A30,СВЦЭМ!$B$33:$B$776,G$11)+'СЕТ СН'!$F$12+СВЦЭМ!$D$10+'СЕТ СН'!$F$5-'СЕТ СН'!$F$20</f>
        <v>1955.3402916499999</v>
      </c>
      <c r="H30" s="36">
        <f>SUMIFS(СВЦЭМ!$C$33:$C$776,СВЦЭМ!$A$33:$A$776,$A30,СВЦЭМ!$B$33:$B$776,H$11)+'СЕТ СН'!$F$12+СВЦЭМ!$D$10+'СЕТ СН'!$F$5-'СЕТ СН'!$F$20</f>
        <v>1905.7333819400001</v>
      </c>
      <c r="I30" s="36">
        <f>SUMIFS(СВЦЭМ!$C$33:$C$776,СВЦЭМ!$A$33:$A$776,$A30,СВЦЭМ!$B$33:$B$776,I$11)+'СЕТ СН'!$F$12+СВЦЭМ!$D$10+'СЕТ СН'!$F$5-'СЕТ СН'!$F$20</f>
        <v>1848.12584234</v>
      </c>
      <c r="J30" s="36">
        <f>SUMIFS(СВЦЭМ!$C$33:$C$776,СВЦЭМ!$A$33:$A$776,$A30,СВЦЭМ!$B$33:$B$776,J$11)+'СЕТ СН'!$F$12+СВЦЭМ!$D$10+'СЕТ СН'!$F$5-'СЕТ СН'!$F$20</f>
        <v>1791.59686586</v>
      </c>
      <c r="K30" s="36">
        <f>SUMIFS(СВЦЭМ!$C$33:$C$776,СВЦЭМ!$A$33:$A$776,$A30,СВЦЭМ!$B$33:$B$776,K$11)+'СЕТ СН'!$F$12+СВЦЭМ!$D$10+'СЕТ СН'!$F$5-'СЕТ СН'!$F$20</f>
        <v>1758.58439262</v>
      </c>
      <c r="L30" s="36">
        <f>SUMIFS(СВЦЭМ!$C$33:$C$776,СВЦЭМ!$A$33:$A$776,$A30,СВЦЭМ!$B$33:$B$776,L$11)+'СЕТ СН'!$F$12+СВЦЭМ!$D$10+'СЕТ СН'!$F$5-'СЕТ СН'!$F$20</f>
        <v>1760.7902780200002</v>
      </c>
      <c r="M30" s="36">
        <f>SUMIFS(СВЦЭМ!$C$33:$C$776,СВЦЭМ!$A$33:$A$776,$A30,СВЦЭМ!$B$33:$B$776,M$11)+'СЕТ СН'!$F$12+СВЦЭМ!$D$10+'СЕТ СН'!$F$5-'СЕТ СН'!$F$20</f>
        <v>1765.91471594</v>
      </c>
      <c r="N30" s="36">
        <f>SUMIFS(СВЦЭМ!$C$33:$C$776,СВЦЭМ!$A$33:$A$776,$A30,СВЦЭМ!$B$33:$B$776,N$11)+'СЕТ СН'!$F$12+СВЦЭМ!$D$10+'СЕТ СН'!$F$5-'СЕТ СН'!$F$20</f>
        <v>1777.0802386700002</v>
      </c>
      <c r="O30" s="36">
        <f>SUMIFS(СВЦЭМ!$C$33:$C$776,СВЦЭМ!$A$33:$A$776,$A30,СВЦЭМ!$B$33:$B$776,O$11)+'СЕТ СН'!$F$12+СВЦЭМ!$D$10+'СЕТ СН'!$F$5-'СЕТ СН'!$F$20</f>
        <v>1820.76077945</v>
      </c>
      <c r="P30" s="36">
        <f>SUMIFS(СВЦЭМ!$C$33:$C$776,СВЦЭМ!$A$33:$A$776,$A30,СВЦЭМ!$B$33:$B$776,P$11)+'СЕТ СН'!$F$12+СВЦЭМ!$D$10+'СЕТ СН'!$F$5-'СЕТ СН'!$F$20</f>
        <v>1863.41343553</v>
      </c>
      <c r="Q30" s="36">
        <f>SUMIFS(СВЦЭМ!$C$33:$C$776,СВЦЭМ!$A$33:$A$776,$A30,СВЦЭМ!$B$33:$B$776,Q$11)+'СЕТ СН'!$F$12+СВЦЭМ!$D$10+'СЕТ СН'!$F$5-'СЕТ СН'!$F$20</f>
        <v>1827.20810452</v>
      </c>
      <c r="R30" s="36">
        <f>SUMIFS(СВЦЭМ!$C$33:$C$776,СВЦЭМ!$A$33:$A$776,$A30,СВЦЭМ!$B$33:$B$776,R$11)+'СЕТ СН'!$F$12+СВЦЭМ!$D$10+'СЕТ СН'!$F$5-'СЕТ СН'!$F$20</f>
        <v>1785.6079375899999</v>
      </c>
      <c r="S30" s="36">
        <f>SUMIFS(СВЦЭМ!$C$33:$C$776,СВЦЭМ!$A$33:$A$776,$A30,СВЦЭМ!$B$33:$B$776,S$11)+'СЕТ СН'!$F$12+СВЦЭМ!$D$10+'СЕТ СН'!$F$5-'СЕТ СН'!$F$20</f>
        <v>1728.0050716300002</v>
      </c>
      <c r="T30" s="36">
        <f>SUMIFS(СВЦЭМ!$C$33:$C$776,СВЦЭМ!$A$33:$A$776,$A30,СВЦЭМ!$B$33:$B$776,T$11)+'СЕТ СН'!$F$12+СВЦЭМ!$D$10+'СЕТ СН'!$F$5-'СЕТ СН'!$F$20</f>
        <v>1698.4052810500002</v>
      </c>
      <c r="U30" s="36">
        <f>SUMIFS(СВЦЭМ!$C$33:$C$776,СВЦЭМ!$A$33:$A$776,$A30,СВЦЭМ!$B$33:$B$776,U$11)+'СЕТ СН'!$F$12+СВЦЭМ!$D$10+'СЕТ СН'!$F$5-'СЕТ СН'!$F$20</f>
        <v>1708.2746202600001</v>
      </c>
      <c r="V30" s="36">
        <f>SUMIFS(СВЦЭМ!$C$33:$C$776,СВЦЭМ!$A$33:$A$776,$A30,СВЦЭМ!$B$33:$B$776,V$11)+'СЕТ СН'!$F$12+СВЦЭМ!$D$10+'СЕТ СН'!$F$5-'СЕТ СН'!$F$20</f>
        <v>1695.7579108099999</v>
      </c>
      <c r="W30" s="36">
        <f>SUMIFS(СВЦЭМ!$C$33:$C$776,СВЦЭМ!$A$33:$A$776,$A30,СВЦЭМ!$B$33:$B$776,W$11)+'СЕТ СН'!$F$12+СВЦЭМ!$D$10+'СЕТ СН'!$F$5-'СЕТ СН'!$F$20</f>
        <v>1703.5302784700002</v>
      </c>
      <c r="X30" s="36">
        <f>SUMIFS(СВЦЭМ!$C$33:$C$776,СВЦЭМ!$A$33:$A$776,$A30,СВЦЭМ!$B$33:$B$776,X$11)+'СЕТ СН'!$F$12+СВЦЭМ!$D$10+'СЕТ СН'!$F$5-'СЕТ СН'!$F$20</f>
        <v>1718.3556081400002</v>
      </c>
      <c r="Y30" s="36">
        <f>SUMIFS(СВЦЭМ!$C$33:$C$776,СВЦЭМ!$A$33:$A$776,$A30,СВЦЭМ!$B$33:$B$776,Y$11)+'СЕТ СН'!$F$12+СВЦЭМ!$D$10+'СЕТ СН'!$F$5-'СЕТ СН'!$F$20</f>
        <v>1750.2658701</v>
      </c>
    </row>
    <row r="31" spans="1:25" ht="15.75" x14ac:dyDescent="0.2">
      <c r="A31" s="35">
        <f t="shared" si="0"/>
        <v>44124</v>
      </c>
      <c r="B31" s="36">
        <f>SUMIFS(СВЦЭМ!$C$33:$C$776,СВЦЭМ!$A$33:$A$776,$A31,СВЦЭМ!$B$33:$B$776,B$11)+'СЕТ СН'!$F$12+СВЦЭМ!$D$10+'СЕТ СН'!$F$5-'СЕТ СН'!$F$20</f>
        <v>1860.9510744500001</v>
      </c>
      <c r="C31" s="36">
        <f>SUMIFS(СВЦЭМ!$C$33:$C$776,СВЦЭМ!$A$33:$A$776,$A31,СВЦЭМ!$B$33:$B$776,C$11)+'СЕТ СН'!$F$12+СВЦЭМ!$D$10+'СЕТ СН'!$F$5-'СЕТ СН'!$F$20</f>
        <v>1946.60182452</v>
      </c>
      <c r="D31" s="36">
        <f>SUMIFS(СВЦЭМ!$C$33:$C$776,СВЦЭМ!$A$33:$A$776,$A31,СВЦЭМ!$B$33:$B$776,D$11)+'СЕТ СН'!$F$12+СВЦЭМ!$D$10+'СЕТ СН'!$F$5-'СЕТ СН'!$F$20</f>
        <v>2017.0153326300001</v>
      </c>
      <c r="E31" s="36">
        <f>SUMIFS(СВЦЭМ!$C$33:$C$776,СВЦЭМ!$A$33:$A$776,$A31,СВЦЭМ!$B$33:$B$776,E$11)+'СЕТ СН'!$F$12+СВЦЭМ!$D$10+'СЕТ СН'!$F$5-'СЕТ СН'!$F$20</f>
        <v>2025.9036730800001</v>
      </c>
      <c r="F31" s="36">
        <f>SUMIFS(СВЦЭМ!$C$33:$C$776,СВЦЭМ!$A$33:$A$776,$A31,СВЦЭМ!$B$33:$B$776,F$11)+'СЕТ СН'!$F$12+СВЦЭМ!$D$10+'СЕТ СН'!$F$5-'СЕТ СН'!$F$20</f>
        <v>2027.2796820200001</v>
      </c>
      <c r="G31" s="36">
        <f>SUMIFS(СВЦЭМ!$C$33:$C$776,СВЦЭМ!$A$33:$A$776,$A31,СВЦЭМ!$B$33:$B$776,G$11)+'СЕТ СН'!$F$12+СВЦЭМ!$D$10+'СЕТ СН'!$F$5-'СЕТ СН'!$F$20</f>
        <v>2011.2351720400002</v>
      </c>
      <c r="H31" s="36">
        <f>SUMIFS(СВЦЭМ!$C$33:$C$776,СВЦЭМ!$A$33:$A$776,$A31,СВЦЭМ!$B$33:$B$776,H$11)+'СЕТ СН'!$F$12+СВЦЭМ!$D$10+'СЕТ СН'!$F$5-'СЕТ СН'!$F$20</f>
        <v>1951.72661328</v>
      </c>
      <c r="I31" s="36">
        <f>SUMIFS(СВЦЭМ!$C$33:$C$776,СВЦЭМ!$A$33:$A$776,$A31,СВЦЭМ!$B$33:$B$776,I$11)+'СЕТ СН'!$F$12+СВЦЭМ!$D$10+'СЕТ СН'!$F$5-'СЕТ СН'!$F$20</f>
        <v>1896.16994458</v>
      </c>
      <c r="J31" s="36">
        <f>SUMIFS(СВЦЭМ!$C$33:$C$776,СВЦЭМ!$A$33:$A$776,$A31,СВЦЭМ!$B$33:$B$776,J$11)+'СЕТ СН'!$F$12+СВЦЭМ!$D$10+'СЕТ СН'!$F$5-'СЕТ СН'!$F$20</f>
        <v>1830.1347988</v>
      </c>
      <c r="K31" s="36">
        <f>SUMIFS(СВЦЭМ!$C$33:$C$776,СВЦЭМ!$A$33:$A$776,$A31,СВЦЭМ!$B$33:$B$776,K$11)+'СЕТ СН'!$F$12+СВЦЭМ!$D$10+'СЕТ СН'!$F$5-'СЕТ СН'!$F$20</f>
        <v>1786.2467531100001</v>
      </c>
      <c r="L31" s="36">
        <f>SUMIFS(СВЦЭМ!$C$33:$C$776,СВЦЭМ!$A$33:$A$776,$A31,СВЦЭМ!$B$33:$B$776,L$11)+'СЕТ СН'!$F$12+СВЦЭМ!$D$10+'СЕТ СН'!$F$5-'СЕТ СН'!$F$20</f>
        <v>1785.2832281599999</v>
      </c>
      <c r="M31" s="36">
        <f>SUMIFS(СВЦЭМ!$C$33:$C$776,СВЦЭМ!$A$33:$A$776,$A31,СВЦЭМ!$B$33:$B$776,M$11)+'СЕТ СН'!$F$12+СВЦЭМ!$D$10+'СЕТ СН'!$F$5-'СЕТ СН'!$F$20</f>
        <v>1795.5238072699999</v>
      </c>
      <c r="N31" s="36">
        <f>SUMIFS(СВЦЭМ!$C$33:$C$776,СВЦЭМ!$A$33:$A$776,$A31,СВЦЭМ!$B$33:$B$776,N$11)+'СЕТ СН'!$F$12+СВЦЭМ!$D$10+'СЕТ СН'!$F$5-'СЕТ СН'!$F$20</f>
        <v>1807.78959321</v>
      </c>
      <c r="O31" s="36">
        <f>SUMIFS(СВЦЭМ!$C$33:$C$776,СВЦЭМ!$A$33:$A$776,$A31,СВЦЭМ!$B$33:$B$776,O$11)+'СЕТ СН'!$F$12+СВЦЭМ!$D$10+'СЕТ СН'!$F$5-'СЕТ СН'!$F$20</f>
        <v>1851.07073687</v>
      </c>
      <c r="P31" s="36">
        <f>SUMIFS(СВЦЭМ!$C$33:$C$776,СВЦЭМ!$A$33:$A$776,$A31,СВЦЭМ!$B$33:$B$776,P$11)+'СЕТ СН'!$F$12+СВЦЭМ!$D$10+'СЕТ СН'!$F$5-'СЕТ СН'!$F$20</f>
        <v>1901.41859894</v>
      </c>
      <c r="Q31" s="36">
        <f>SUMIFS(СВЦЭМ!$C$33:$C$776,СВЦЭМ!$A$33:$A$776,$A31,СВЦЭМ!$B$33:$B$776,Q$11)+'СЕТ СН'!$F$12+СВЦЭМ!$D$10+'СЕТ СН'!$F$5-'СЕТ СН'!$F$20</f>
        <v>1870.8478819699999</v>
      </c>
      <c r="R31" s="36">
        <f>SUMIFS(СВЦЭМ!$C$33:$C$776,СВЦЭМ!$A$33:$A$776,$A31,СВЦЭМ!$B$33:$B$776,R$11)+'СЕТ СН'!$F$12+СВЦЭМ!$D$10+'СЕТ СН'!$F$5-'СЕТ СН'!$F$20</f>
        <v>1820.7144584100001</v>
      </c>
      <c r="S31" s="36">
        <f>SUMIFS(СВЦЭМ!$C$33:$C$776,СВЦЭМ!$A$33:$A$776,$A31,СВЦЭМ!$B$33:$B$776,S$11)+'СЕТ СН'!$F$12+СВЦЭМ!$D$10+'СЕТ СН'!$F$5-'СЕТ СН'!$F$20</f>
        <v>1746.6943016499999</v>
      </c>
      <c r="T31" s="36">
        <f>SUMIFS(СВЦЭМ!$C$33:$C$776,СВЦЭМ!$A$33:$A$776,$A31,СВЦЭМ!$B$33:$B$776,T$11)+'СЕТ СН'!$F$12+СВЦЭМ!$D$10+'СЕТ СН'!$F$5-'СЕТ СН'!$F$20</f>
        <v>1709.6877393700001</v>
      </c>
      <c r="U31" s="36">
        <f>SUMIFS(СВЦЭМ!$C$33:$C$776,СВЦЭМ!$A$33:$A$776,$A31,СВЦЭМ!$B$33:$B$776,U$11)+'СЕТ СН'!$F$12+СВЦЭМ!$D$10+'СЕТ СН'!$F$5-'СЕТ СН'!$F$20</f>
        <v>1730.2965495000001</v>
      </c>
      <c r="V31" s="36">
        <f>SUMIFS(СВЦЭМ!$C$33:$C$776,СВЦЭМ!$A$33:$A$776,$A31,СВЦЭМ!$B$33:$B$776,V$11)+'СЕТ СН'!$F$12+СВЦЭМ!$D$10+'СЕТ СН'!$F$5-'СЕТ СН'!$F$20</f>
        <v>1726.2280651800002</v>
      </c>
      <c r="W31" s="36">
        <f>SUMIFS(СВЦЭМ!$C$33:$C$776,СВЦЭМ!$A$33:$A$776,$A31,СВЦЭМ!$B$33:$B$776,W$11)+'СЕТ СН'!$F$12+СВЦЭМ!$D$10+'СЕТ СН'!$F$5-'СЕТ СН'!$F$20</f>
        <v>1722.4397874800002</v>
      </c>
      <c r="X31" s="36">
        <f>SUMIFS(СВЦЭМ!$C$33:$C$776,СВЦЭМ!$A$33:$A$776,$A31,СВЦЭМ!$B$33:$B$776,X$11)+'СЕТ СН'!$F$12+СВЦЭМ!$D$10+'СЕТ СН'!$F$5-'СЕТ СН'!$F$20</f>
        <v>1727.3047778</v>
      </c>
      <c r="Y31" s="36">
        <f>SUMIFS(СВЦЭМ!$C$33:$C$776,СВЦЭМ!$A$33:$A$776,$A31,СВЦЭМ!$B$33:$B$776,Y$11)+'СЕТ СН'!$F$12+СВЦЭМ!$D$10+'СЕТ СН'!$F$5-'СЕТ СН'!$F$20</f>
        <v>1763.8039976800001</v>
      </c>
    </row>
    <row r="32" spans="1:25" ht="15.75" x14ac:dyDescent="0.2">
      <c r="A32" s="35">
        <f t="shared" si="0"/>
        <v>44125</v>
      </c>
      <c r="B32" s="36">
        <f>SUMIFS(СВЦЭМ!$C$33:$C$776,СВЦЭМ!$A$33:$A$776,$A32,СВЦЭМ!$B$33:$B$776,B$11)+'СЕТ СН'!$F$12+СВЦЭМ!$D$10+'СЕТ СН'!$F$5-'СЕТ СН'!$F$20</f>
        <v>1845.0201743100001</v>
      </c>
      <c r="C32" s="36">
        <f>SUMIFS(СВЦЭМ!$C$33:$C$776,СВЦЭМ!$A$33:$A$776,$A32,СВЦЭМ!$B$33:$B$776,C$11)+'СЕТ СН'!$F$12+СВЦЭМ!$D$10+'СЕТ СН'!$F$5-'СЕТ СН'!$F$20</f>
        <v>1926.8717835100001</v>
      </c>
      <c r="D32" s="36">
        <f>SUMIFS(СВЦЭМ!$C$33:$C$776,СВЦЭМ!$A$33:$A$776,$A32,СВЦЭМ!$B$33:$B$776,D$11)+'СЕТ СН'!$F$12+СВЦЭМ!$D$10+'СЕТ СН'!$F$5-'СЕТ СН'!$F$20</f>
        <v>1980.5177333900001</v>
      </c>
      <c r="E32" s="36">
        <f>SUMIFS(СВЦЭМ!$C$33:$C$776,СВЦЭМ!$A$33:$A$776,$A32,СВЦЭМ!$B$33:$B$776,E$11)+'СЕТ СН'!$F$12+СВЦЭМ!$D$10+'СЕТ СН'!$F$5-'СЕТ СН'!$F$20</f>
        <v>1987.20035796</v>
      </c>
      <c r="F32" s="36">
        <f>SUMIFS(СВЦЭМ!$C$33:$C$776,СВЦЭМ!$A$33:$A$776,$A32,СВЦЭМ!$B$33:$B$776,F$11)+'СЕТ СН'!$F$12+СВЦЭМ!$D$10+'СЕТ СН'!$F$5-'СЕТ СН'!$F$20</f>
        <v>1996.6036890999999</v>
      </c>
      <c r="G32" s="36">
        <f>SUMIFS(СВЦЭМ!$C$33:$C$776,СВЦЭМ!$A$33:$A$776,$A32,СВЦЭМ!$B$33:$B$776,G$11)+'СЕТ СН'!$F$12+СВЦЭМ!$D$10+'СЕТ СН'!$F$5-'СЕТ СН'!$F$20</f>
        <v>1973.2434449000002</v>
      </c>
      <c r="H32" s="36">
        <f>SUMIFS(СВЦЭМ!$C$33:$C$776,СВЦЭМ!$A$33:$A$776,$A32,СВЦЭМ!$B$33:$B$776,H$11)+'СЕТ СН'!$F$12+СВЦЭМ!$D$10+'СЕТ СН'!$F$5-'СЕТ СН'!$F$20</f>
        <v>1921.58580583</v>
      </c>
      <c r="I32" s="36">
        <f>SUMIFS(СВЦЭМ!$C$33:$C$776,СВЦЭМ!$A$33:$A$776,$A32,СВЦЭМ!$B$33:$B$776,I$11)+'СЕТ СН'!$F$12+СВЦЭМ!$D$10+'СЕТ СН'!$F$5-'СЕТ СН'!$F$20</f>
        <v>1880.6455820599999</v>
      </c>
      <c r="J32" s="36">
        <f>SUMIFS(СВЦЭМ!$C$33:$C$776,СВЦЭМ!$A$33:$A$776,$A32,СВЦЭМ!$B$33:$B$776,J$11)+'СЕТ СН'!$F$12+СВЦЭМ!$D$10+'СЕТ СН'!$F$5-'СЕТ СН'!$F$20</f>
        <v>1823.54483697</v>
      </c>
      <c r="K32" s="36">
        <f>SUMIFS(СВЦЭМ!$C$33:$C$776,СВЦЭМ!$A$33:$A$776,$A32,СВЦЭМ!$B$33:$B$776,K$11)+'СЕТ СН'!$F$12+СВЦЭМ!$D$10+'СЕТ СН'!$F$5-'СЕТ СН'!$F$20</f>
        <v>1779.33326805</v>
      </c>
      <c r="L32" s="36">
        <f>SUMIFS(СВЦЭМ!$C$33:$C$776,СВЦЭМ!$A$33:$A$776,$A32,СВЦЭМ!$B$33:$B$776,L$11)+'СЕТ СН'!$F$12+СВЦЭМ!$D$10+'СЕТ СН'!$F$5-'СЕТ СН'!$F$20</f>
        <v>1777.9664132600001</v>
      </c>
      <c r="M32" s="36">
        <f>SUMIFS(СВЦЭМ!$C$33:$C$776,СВЦЭМ!$A$33:$A$776,$A32,СВЦЭМ!$B$33:$B$776,M$11)+'СЕТ СН'!$F$12+СВЦЭМ!$D$10+'СЕТ СН'!$F$5-'СЕТ СН'!$F$20</f>
        <v>1783.8482872899999</v>
      </c>
      <c r="N32" s="36">
        <f>SUMIFS(СВЦЭМ!$C$33:$C$776,СВЦЭМ!$A$33:$A$776,$A32,СВЦЭМ!$B$33:$B$776,N$11)+'СЕТ СН'!$F$12+СВЦЭМ!$D$10+'СЕТ СН'!$F$5-'СЕТ СН'!$F$20</f>
        <v>1796.18882512</v>
      </c>
      <c r="O32" s="36">
        <f>SUMIFS(СВЦЭМ!$C$33:$C$776,СВЦЭМ!$A$33:$A$776,$A32,СВЦЭМ!$B$33:$B$776,O$11)+'СЕТ СН'!$F$12+СВЦЭМ!$D$10+'СЕТ СН'!$F$5-'СЕТ СН'!$F$20</f>
        <v>1831.66073228</v>
      </c>
      <c r="P32" s="36">
        <f>SUMIFS(СВЦЭМ!$C$33:$C$776,СВЦЭМ!$A$33:$A$776,$A32,СВЦЭМ!$B$33:$B$776,P$11)+'СЕТ СН'!$F$12+СВЦЭМ!$D$10+'СЕТ СН'!$F$5-'СЕТ СН'!$F$20</f>
        <v>1872.88754621</v>
      </c>
      <c r="Q32" s="36">
        <f>SUMIFS(СВЦЭМ!$C$33:$C$776,СВЦЭМ!$A$33:$A$776,$A32,СВЦЭМ!$B$33:$B$776,Q$11)+'СЕТ СН'!$F$12+СВЦЭМ!$D$10+'СЕТ СН'!$F$5-'СЕТ СН'!$F$20</f>
        <v>1837.7897896500001</v>
      </c>
      <c r="R32" s="36">
        <f>SUMIFS(СВЦЭМ!$C$33:$C$776,СВЦЭМ!$A$33:$A$776,$A32,СВЦЭМ!$B$33:$B$776,R$11)+'СЕТ СН'!$F$12+СВЦЭМ!$D$10+'СЕТ СН'!$F$5-'СЕТ СН'!$F$20</f>
        <v>1776.3351611799999</v>
      </c>
      <c r="S32" s="36">
        <f>SUMIFS(СВЦЭМ!$C$33:$C$776,СВЦЭМ!$A$33:$A$776,$A32,СВЦЭМ!$B$33:$B$776,S$11)+'СЕТ СН'!$F$12+СВЦЭМ!$D$10+'СЕТ СН'!$F$5-'СЕТ СН'!$F$20</f>
        <v>1715.30944525</v>
      </c>
      <c r="T32" s="36">
        <f>SUMIFS(СВЦЭМ!$C$33:$C$776,СВЦЭМ!$A$33:$A$776,$A32,СВЦЭМ!$B$33:$B$776,T$11)+'СЕТ СН'!$F$12+СВЦЭМ!$D$10+'СЕТ СН'!$F$5-'СЕТ СН'!$F$20</f>
        <v>1709.7220646400001</v>
      </c>
      <c r="U32" s="36">
        <f>SUMIFS(СВЦЭМ!$C$33:$C$776,СВЦЭМ!$A$33:$A$776,$A32,СВЦЭМ!$B$33:$B$776,U$11)+'СЕТ СН'!$F$12+СВЦЭМ!$D$10+'СЕТ СН'!$F$5-'СЕТ СН'!$F$20</f>
        <v>1726.5556882400001</v>
      </c>
      <c r="V32" s="36">
        <f>SUMIFS(СВЦЭМ!$C$33:$C$776,СВЦЭМ!$A$33:$A$776,$A32,СВЦЭМ!$B$33:$B$776,V$11)+'СЕТ СН'!$F$12+СВЦЭМ!$D$10+'СЕТ СН'!$F$5-'СЕТ СН'!$F$20</f>
        <v>1723.49162843</v>
      </c>
      <c r="W32" s="36">
        <f>SUMIFS(СВЦЭМ!$C$33:$C$776,СВЦЭМ!$A$33:$A$776,$A32,СВЦЭМ!$B$33:$B$776,W$11)+'СЕТ СН'!$F$12+СВЦЭМ!$D$10+'СЕТ СН'!$F$5-'СЕТ СН'!$F$20</f>
        <v>1720.86669764</v>
      </c>
      <c r="X32" s="36">
        <f>SUMIFS(СВЦЭМ!$C$33:$C$776,СВЦЭМ!$A$33:$A$776,$A32,СВЦЭМ!$B$33:$B$776,X$11)+'СЕТ СН'!$F$12+СВЦЭМ!$D$10+'СЕТ СН'!$F$5-'СЕТ СН'!$F$20</f>
        <v>1712.3546007</v>
      </c>
      <c r="Y32" s="36">
        <f>SUMIFS(СВЦЭМ!$C$33:$C$776,СВЦЭМ!$A$33:$A$776,$A32,СВЦЭМ!$B$33:$B$776,Y$11)+'СЕТ СН'!$F$12+СВЦЭМ!$D$10+'СЕТ СН'!$F$5-'СЕТ СН'!$F$20</f>
        <v>1745.3107427499999</v>
      </c>
    </row>
    <row r="33" spans="1:25" ht="15.75" x14ac:dyDescent="0.2">
      <c r="A33" s="35">
        <f t="shared" si="0"/>
        <v>44126</v>
      </c>
      <c r="B33" s="36">
        <f>SUMIFS(СВЦЭМ!$C$33:$C$776,СВЦЭМ!$A$33:$A$776,$A33,СВЦЭМ!$B$33:$B$776,B$11)+'СЕТ СН'!$F$12+СВЦЭМ!$D$10+'СЕТ СН'!$F$5-'СЕТ СН'!$F$20</f>
        <v>1867.5678710500001</v>
      </c>
      <c r="C33" s="36">
        <f>SUMIFS(СВЦЭМ!$C$33:$C$776,СВЦЭМ!$A$33:$A$776,$A33,СВЦЭМ!$B$33:$B$776,C$11)+'СЕТ СН'!$F$12+СВЦЭМ!$D$10+'СЕТ СН'!$F$5-'СЕТ СН'!$F$20</f>
        <v>1959.8887204900002</v>
      </c>
      <c r="D33" s="36">
        <f>SUMIFS(СВЦЭМ!$C$33:$C$776,СВЦЭМ!$A$33:$A$776,$A33,СВЦЭМ!$B$33:$B$776,D$11)+'СЕТ СН'!$F$12+СВЦЭМ!$D$10+'СЕТ СН'!$F$5-'СЕТ СН'!$F$20</f>
        <v>2011.6201497500001</v>
      </c>
      <c r="E33" s="36">
        <f>SUMIFS(СВЦЭМ!$C$33:$C$776,СВЦЭМ!$A$33:$A$776,$A33,СВЦЭМ!$B$33:$B$776,E$11)+'СЕТ СН'!$F$12+СВЦЭМ!$D$10+'СЕТ СН'!$F$5-'СЕТ СН'!$F$20</f>
        <v>2019.03067734</v>
      </c>
      <c r="F33" s="36">
        <f>SUMIFS(СВЦЭМ!$C$33:$C$776,СВЦЭМ!$A$33:$A$776,$A33,СВЦЭМ!$B$33:$B$776,F$11)+'СЕТ СН'!$F$12+СВЦЭМ!$D$10+'СЕТ СН'!$F$5-'СЕТ СН'!$F$20</f>
        <v>2022.85312718</v>
      </c>
      <c r="G33" s="36">
        <f>SUMIFS(СВЦЭМ!$C$33:$C$776,СВЦЭМ!$A$33:$A$776,$A33,СВЦЭМ!$B$33:$B$776,G$11)+'СЕТ СН'!$F$12+СВЦЭМ!$D$10+'СЕТ СН'!$F$5-'СЕТ СН'!$F$20</f>
        <v>1998.9289838300001</v>
      </c>
      <c r="H33" s="36">
        <f>SUMIFS(СВЦЭМ!$C$33:$C$776,СВЦЭМ!$A$33:$A$776,$A33,СВЦЭМ!$B$33:$B$776,H$11)+'СЕТ СН'!$F$12+СВЦЭМ!$D$10+'СЕТ СН'!$F$5-'СЕТ СН'!$F$20</f>
        <v>1949.5496329100001</v>
      </c>
      <c r="I33" s="36">
        <f>SUMIFS(СВЦЭМ!$C$33:$C$776,СВЦЭМ!$A$33:$A$776,$A33,СВЦЭМ!$B$33:$B$776,I$11)+'СЕТ СН'!$F$12+СВЦЭМ!$D$10+'СЕТ СН'!$F$5-'СЕТ СН'!$F$20</f>
        <v>1901.82463998</v>
      </c>
      <c r="J33" s="36">
        <f>SUMIFS(СВЦЭМ!$C$33:$C$776,СВЦЭМ!$A$33:$A$776,$A33,СВЦЭМ!$B$33:$B$776,J$11)+'СЕТ СН'!$F$12+СВЦЭМ!$D$10+'СЕТ СН'!$F$5-'СЕТ СН'!$F$20</f>
        <v>1841.1286654600001</v>
      </c>
      <c r="K33" s="36">
        <f>SUMIFS(СВЦЭМ!$C$33:$C$776,СВЦЭМ!$A$33:$A$776,$A33,СВЦЭМ!$B$33:$B$776,K$11)+'СЕТ СН'!$F$12+СВЦЭМ!$D$10+'СЕТ СН'!$F$5-'СЕТ СН'!$F$20</f>
        <v>1793.9876607800002</v>
      </c>
      <c r="L33" s="36">
        <f>SUMIFS(СВЦЭМ!$C$33:$C$776,СВЦЭМ!$A$33:$A$776,$A33,СВЦЭМ!$B$33:$B$776,L$11)+'СЕТ СН'!$F$12+СВЦЭМ!$D$10+'СЕТ СН'!$F$5-'СЕТ СН'!$F$20</f>
        <v>1794.3478519099999</v>
      </c>
      <c r="M33" s="36">
        <f>SUMIFS(СВЦЭМ!$C$33:$C$776,СВЦЭМ!$A$33:$A$776,$A33,СВЦЭМ!$B$33:$B$776,M$11)+'СЕТ СН'!$F$12+СВЦЭМ!$D$10+'СЕТ СН'!$F$5-'СЕТ СН'!$F$20</f>
        <v>1806.93037157</v>
      </c>
      <c r="N33" s="36">
        <f>SUMIFS(СВЦЭМ!$C$33:$C$776,СВЦЭМ!$A$33:$A$776,$A33,СВЦЭМ!$B$33:$B$776,N$11)+'СЕТ СН'!$F$12+СВЦЭМ!$D$10+'СЕТ СН'!$F$5-'СЕТ СН'!$F$20</f>
        <v>1815.17698161</v>
      </c>
      <c r="O33" s="36">
        <f>SUMIFS(СВЦЭМ!$C$33:$C$776,СВЦЭМ!$A$33:$A$776,$A33,СВЦЭМ!$B$33:$B$776,O$11)+'СЕТ СН'!$F$12+СВЦЭМ!$D$10+'СЕТ СН'!$F$5-'СЕТ СН'!$F$20</f>
        <v>1864.3174064700002</v>
      </c>
      <c r="P33" s="36">
        <f>SUMIFS(СВЦЭМ!$C$33:$C$776,СВЦЭМ!$A$33:$A$776,$A33,СВЦЭМ!$B$33:$B$776,P$11)+'СЕТ СН'!$F$12+СВЦЭМ!$D$10+'СЕТ СН'!$F$5-'СЕТ СН'!$F$20</f>
        <v>1907.4701826800001</v>
      </c>
      <c r="Q33" s="36">
        <f>SUMIFS(СВЦЭМ!$C$33:$C$776,СВЦЭМ!$A$33:$A$776,$A33,СВЦЭМ!$B$33:$B$776,Q$11)+'СЕТ СН'!$F$12+СВЦЭМ!$D$10+'СЕТ СН'!$F$5-'СЕТ СН'!$F$20</f>
        <v>1868.15433949</v>
      </c>
      <c r="R33" s="36">
        <f>SUMIFS(СВЦЭМ!$C$33:$C$776,СВЦЭМ!$A$33:$A$776,$A33,СВЦЭМ!$B$33:$B$776,R$11)+'СЕТ СН'!$F$12+СВЦЭМ!$D$10+'СЕТ СН'!$F$5-'СЕТ СН'!$F$20</f>
        <v>1808.9138453800001</v>
      </c>
      <c r="S33" s="36">
        <f>SUMIFS(СВЦЭМ!$C$33:$C$776,СВЦЭМ!$A$33:$A$776,$A33,СВЦЭМ!$B$33:$B$776,S$11)+'СЕТ СН'!$F$12+СВЦЭМ!$D$10+'СЕТ СН'!$F$5-'СЕТ СН'!$F$20</f>
        <v>1745.2924009200001</v>
      </c>
      <c r="T33" s="36">
        <f>SUMIFS(СВЦЭМ!$C$33:$C$776,СВЦЭМ!$A$33:$A$776,$A33,СВЦЭМ!$B$33:$B$776,T$11)+'СЕТ СН'!$F$12+СВЦЭМ!$D$10+'СЕТ СН'!$F$5-'СЕТ СН'!$F$20</f>
        <v>1725.92428346</v>
      </c>
      <c r="U33" s="36">
        <f>SUMIFS(СВЦЭМ!$C$33:$C$776,СВЦЭМ!$A$33:$A$776,$A33,СВЦЭМ!$B$33:$B$776,U$11)+'СЕТ СН'!$F$12+СВЦЭМ!$D$10+'СЕТ СН'!$F$5-'СЕТ СН'!$F$20</f>
        <v>1745.1821649200001</v>
      </c>
      <c r="V33" s="36">
        <f>SUMIFS(СВЦЭМ!$C$33:$C$776,СВЦЭМ!$A$33:$A$776,$A33,СВЦЭМ!$B$33:$B$776,V$11)+'СЕТ СН'!$F$12+СВЦЭМ!$D$10+'СЕТ СН'!$F$5-'СЕТ СН'!$F$20</f>
        <v>1737.9770332600001</v>
      </c>
      <c r="W33" s="36">
        <f>SUMIFS(СВЦЭМ!$C$33:$C$776,СВЦЭМ!$A$33:$A$776,$A33,СВЦЭМ!$B$33:$B$776,W$11)+'СЕТ СН'!$F$12+СВЦЭМ!$D$10+'СЕТ СН'!$F$5-'СЕТ СН'!$F$20</f>
        <v>1733.5621543299999</v>
      </c>
      <c r="X33" s="36">
        <f>SUMIFS(СВЦЭМ!$C$33:$C$776,СВЦЭМ!$A$33:$A$776,$A33,СВЦЭМ!$B$33:$B$776,X$11)+'СЕТ СН'!$F$12+СВЦЭМ!$D$10+'СЕТ СН'!$F$5-'СЕТ СН'!$F$20</f>
        <v>1725.6106673600002</v>
      </c>
      <c r="Y33" s="36">
        <f>SUMIFS(СВЦЭМ!$C$33:$C$776,СВЦЭМ!$A$33:$A$776,$A33,СВЦЭМ!$B$33:$B$776,Y$11)+'СЕТ СН'!$F$12+СВЦЭМ!$D$10+'СЕТ СН'!$F$5-'СЕТ СН'!$F$20</f>
        <v>1761.3410433900001</v>
      </c>
    </row>
    <row r="34" spans="1:25" ht="15.75" x14ac:dyDescent="0.2">
      <c r="A34" s="35">
        <f t="shared" si="0"/>
        <v>44127</v>
      </c>
      <c r="B34" s="36">
        <f>SUMIFS(СВЦЭМ!$C$33:$C$776,СВЦЭМ!$A$33:$A$776,$A34,СВЦЭМ!$B$33:$B$776,B$11)+'СЕТ СН'!$F$12+СВЦЭМ!$D$10+'СЕТ СН'!$F$5-'СЕТ СН'!$F$20</f>
        <v>1880.7813473199999</v>
      </c>
      <c r="C34" s="36">
        <f>SUMIFS(СВЦЭМ!$C$33:$C$776,СВЦЭМ!$A$33:$A$776,$A34,СВЦЭМ!$B$33:$B$776,C$11)+'СЕТ СН'!$F$12+СВЦЭМ!$D$10+'СЕТ СН'!$F$5-'СЕТ СН'!$F$20</f>
        <v>1959.4814870499999</v>
      </c>
      <c r="D34" s="36">
        <f>SUMIFS(СВЦЭМ!$C$33:$C$776,СВЦЭМ!$A$33:$A$776,$A34,СВЦЭМ!$B$33:$B$776,D$11)+'СЕТ СН'!$F$12+СВЦЭМ!$D$10+'СЕТ СН'!$F$5-'СЕТ СН'!$F$20</f>
        <v>2015.7206519900001</v>
      </c>
      <c r="E34" s="36">
        <f>SUMIFS(СВЦЭМ!$C$33:$C$776,СВЦЭМ!$A$33:$A$776,$A34,СВЦЭМ!$B$33:$B$776,E$11)+'СЕТ СН'!$F$12+СВЦЭМ!$D$10+'СЕТ СН'!$F$5-'СЕТ СН'!$F$20</f>
        <v>2024.54638866</v>
      </c>
      <c r="F34" s="36">
        <f>SUMIFS(СВЦЭМ!$C$33:$C$776,СВЦЭМ!$A$33:$A$776,$A34,СВЦЭМ!$B$33:$B$776,F$11)+'СЕТ СН'!$F$12+СВЦЭМ!$D$10+'СЕТ СН'!$F$5-'СЕТ СН'!$F$20</f>
        <v>2023.7879378500002</v>
      </c>
      <c r="G34" s="36">
        <f>SUMIFS(СВЦЭМ!$C$33:$C$776,СВЦЭМ!$A$33:$A$776,$A34,СВЦЭМ!$B$33:$B$776,G$11)+'СЕТ СН'!$F$12+СВЦЭМ!$D$10+'СЕТ СН'!$F$5-'СЕТ СН'!$F$20</f>
        <v>2003.24428489</v>
      </c>
      <c r="H34" s="36">
        <f>SUMIFS(СВЦЭМ!$C$33:$C$776,СВЦЭМ!$A$33:$A$776,$A34,СВЦЭМ!$B$33:$B$776,H$11)+'СЕТ СН'!$F$12+СВЦЭМ!$D$10+'СЕТ СН'!$F$5-'СЕТ СН'!$F$20</f>
        <v>1953.0738240599999</v>
      </c>
      <c r="I34" s="36">
        <f>SUMIFS(СВЦЭМ!$C$33:$C$776,СВЦЭМ!$A$33:$A$776,$A34,СВЦЭМ!$B$33:$B$776,I$11)+'СЕТ СН'!$F$12+СВЦЭМ!$D$10+'СЕТ СН'!$F$5-'СЕТ СН'!$F$20</f>
        <v>1903.25123893</v>
      </c>
      <c r="J34" s="36">
        <f>SUMIFS(СВЦЭМ!$C$33:$C$776,СВЦЭМ!$A$33:$A$776,$A34,СВЦЭМ!$B$33:$B$776,J$11)+'СЕТ СН'!$F$12+СВЦЭМ!$D$10+'СЕТ СН'!$F$5-'СЕТ СН'!$F$20</f>
        <v>1845.27389513</v>
      </c>
      <c r="K34" s="36">
        <f>SUMIFS(СВЦЭМ!$C$33:$C$776,СВЦЭМ!$A$33:$A$776,$A34,СВЦЭМ!$B$33:$B$776,K$11)+'СЕТ СН'!$F$12+СВЦЭМ!$D$10+'СЕТ СН'!$F$5-'СЕТ СН'!$F$20</f>
        <v>1815.2241880700001</v>
      </c>
      <c r="L34" s="36">
        <f>SUMIFS(СВЦЭМ!$C$33:$C$776,СВЦЭМ!$A$33:$A$776,$A34,СВЦЭМ!$B$33:$B$776,L$11)+'СЕТ СН'!$F$12+СВЦЭМ!$D$10+'СЕТ СН'!$F$5-'СЕТ СН'!$F$20</f>
        <v>1814.9950609</v>
      </c>
      <c r="M34" s="36">
        <f>SUMIFS(СВЦЭМ!$C$33:$C$776,СВЦЭМ!$A$33:$A$776,$A34,СВЦЭМ!$B$33:$B$776,M$11)+'СЕТ СН'!$F$12+СВЦЭМ!$D$10+'СЕТ СН'!$F$5-'СЕТ СН'!$F$20</f>
        <v>1816.07650979</v>
      </c>
      <c r="N34" s="36">
        <f>SUMIFS(СВЦЭМ!$C$33:$C$776,СВЦЭМ!$A$33:$A$776,$A34,СВЦЭМ!$B$33:$B$776,N$11)+'СЕТ СН'!$F$12+СВЦЭМ!$D$10+'СЕТ СН'!$F$5-'СЕТ СН'!$F$20</f>
        <v>1825.8283447900001</v>
      </c>
      <c r="O34" s="36">
        <f>SUMIFS(СВЦЭМ!$C$33:$C$776,СВЦЭМ!$A$33:$A$776,$A34,СВЦЭМ!$B$33:$B$776,O$11)+'СЕТ СН'!$F$12+СВЦЭМ!$D$10+'СЕТ СН'!$F$5-'СЕТ СН'!$F$20</f>
        <v>1861.6731454000001</v>
      </c>
      <c r="P34" s="36">
        <f>SUMIFS(СВЦЭМ!$C$33:$C$776,СВЦЭМ!$A$33:$A$776,$A34,СВЦЭМ!$B$33:$B$776,P$11)+'СЕТ СН'!$F$12+СВЦЭМ!$D$10+'СЕТ СН'!$F$5-'СЕТ СН'!$F$20</f>
        <v>1904.0670951900001</v>
      </c>
      <c r="Q34" s="36">
        <f>SUMIFS(СВЦЭМ!$C$33:$C$776,СВЦЭМ!$A$33:$A$776,$A34,СВЦЭМ!$B$33:$B$776,Q$11)+'СЕТ СН'!$F$12+СВЦЭМ!$D$10+'СЕТ СН'!$F$5-'СЕТ СН'!$F$20</f>
        <v>1861.54140725</v>
      </c>
      <c r="R34" s="36">
        <f>SUMIFS(СВЦЭМ!$C$33:$C$776,СВЦЭМ!$A$33:$A$776,$A34,СВЦЭМ!$B$33:$B$776,R$11)+'СЕТ СН'!$F$12+СВЦЭМ!$D$10+'СЕТ СН'!$F$5-'СЕТ СН'!$F$20</f>
        <v>1812.5218455500001</v>
      </c>
      <c r="S34" s="36">
        <f>SUMIFS(СВЦЭМ!$C$33:$C$776,СВЦЭМ!$A$33:$A$776,$A34,СВЦЭМ!$B$33:$B$776,S$11)+'СЕТ СН'!$F$12+СВЦЭМ!$D$10+'СЕТ СН'!$F$5-'СЕТ СН'!$F$20</f>
        <v>1835.29642992</v>
      </c>
      <c r="T34" s="36">
        <f>SUMIFS(СВЦЭМ!$C$33:$C$776,СВЦЭМ!$A$33:$A$776,$A34,СВЦЭМ!$B$33:$B$776,T$11)+'СЕТ СН'!$F$12+СВЦЭМ!$D$10+'СЕТ СН'!$F$5-'СЕТ СН'!$F$20</f>
        <v>1832.6897872700001</v>
      </c>
      <c r="U34" s="36">
        <f>SUMIFS(СВЦЭМ!$C$33:$C$776,СВЦЭМ!$A$33:$A$776,$A34,СВЦЭМ!$B$33:$B$776,U$11)+'СЕТ СН'!$F$12+СВЦЭМ!$D$10+'СЕТ СН'!$F$5-'СЕТ СН'!$F$20</f>
        <v>1767.4787492</v>
      </c>
      <c r="V34" s="36">
        <f>SUMIFS(СВЦЭМ!$C$33:$C$776,СВЦЭМ!$A$33:$A$776,$A34,СВЦЭМ!$B$33:$B$776,V$11)+'СЕТ СН'!$F$12+СВЦЭМ!$D$10+'СЕТ СН'!$F$5-'СЕТ СН'!$F$20</f>
        <v>1759.2694692700002</v>
      </c>
      <c r="W34" s="36">
        <f>SUMIFS(СВЦЭМ!$C$33:$C$776,СВЦЭМ!$A$33:$A$776,$A34,СВЦЭМ!$B$33:$B$776,W$11)+'СЕТ СН'!$F$12+СВЦЭМ!$D$10+'СЕТ СН'!$F$5-'СЕТ СН'!$F$20</f>
        <v>1757.68104924</v>
      </c>
      <c r="X34" s="36">
        <f>SUMIFS(СВЦЭМ!$C$33:$C$776,СВЦЭМ!$A$33:$A$776,$A34,СВЦЭМ!$B$33:$B$776,X$11)+'СЕТ СН'!$F$12+СВЦЭМ!$D$10+'СЕТ СН'!$F$5-'СЕТ СН'!$F$20</f>
        <v>1739.1187818799999</v>
      </c>
      <c r="Y34" s="36">
        <f>SUMIFS(СВЦЭМ!$C$33:$C$776,СВЦЭМ!$A$33:$A$776,$A34,СВЦЭМ!$B$33:$B$776,Y$11)+'СЕТ СН'!$F$12+СВЦЭМ!$D$10+'СЕТ СН'!$F$5-'СЕТ СН'!$F$20</f>
        <v>1744.54100793</v>
      </c>
    </row>
    <row r="35" spans="1:25" ht="15.75" x14ac:dyDescent="0.2">
      <c r="A35" s="35">
        <f t="shared" si="0"/>
        <v>44128</v>
      </c>
      <c r="B35" s="36">
        <f>SUMIFS(СВЦЭМ!$C$33:$C$776,СВЦЭМ!$A$33:$A$776,$A35,СВЦЭМ!$B$33:$B$776,B$11)+'СЕТ СН'!$F$12+СВЦЭМ!$D$10+'СЕТ СН'!$F$5-'СЕТ СН'!$F$20</f>
        <v>1845.9490077200001</v>
      </c>
      <c r="C35" s="36">
        <f>SUMIFS(СВЦЭМ!$C$33:$C$776,СВЦЭМ!$A$33:$A$776,$A35,СВЦЭМ!$B$33:$B$776,C$11)+'СЕТ СН'!$F$12+СВЦЭМ!$D$10+'СЕТ СН'!$F$5-'СЕТ СН'!$F$20</f>
        <v>1925.2683397200001</v>
      </c>
      <c r="D35" s="36">
        <f>SUMIFS(СВЦЭМ!$C$33:$C$776,СВЦЭМ!$A$33:$A$776,$A35,СВЦЭМ!$B$33:$B$776,D$11)+'СЕТ СН'!$F$12+СВЦЭМ!$D$10+'СЕТ СН'!$F$5-'СЕТ СН'!$F$20</f>
        <v>1995.1604455400002</v>
      </c>
      <c r="E35" s="36">
        <f>SUMIFS(СВЦЭМ!$C$33:$C$776,СВЦЭМ!$A$33:$A$776,$A35,СВЦЭМ!$B$33:$B$776,E$11)+'СЕТ СН'!$F$12+СВЦЭМ!$D$10+'СЕТ СН'!$F$5-'СЕТ СН'!$F$20</f>
        <v>2009.9500947800002</v>
      </c>
      <c r="F35" s="36">
        <f>SUMIFS(СВЦЭМ!$C$33:$C$776,СВЦЭМ!$A$33:$A$776,$A35,СВЦЭМ!$B$33:$B$776,F$11)+'СЕТ СН'!$F$12+СВЦЭМ!$D$10+'СЕТ СН'!$F$5-'СЕТ СН'!$F$20</f>
        <v>2012.8942004200001</v>
      </c>
      <c r="G35" s="36">
        <f>SUMIFS(СВЦЭМ!$C$33:$C$776,СВЦЭМ!$A$33:$A$776,$A35,СВЦЭМ!$B$33:$B$776,G$11)+'СЕТ СН'!$F$12+СВЦЭМ!$D$10+'СЕТ СН'!$F$5-'СЕТ СН'!$F$20</f>
        <v>1990.98808164</v>
      </c>
      <c r="H35" s="36">
        <f>SUMIFS(СВЦЭМ!$C$33:$C$776,СВЦЭМ!$A$33:$A$776,$A35,СВЦЭМ!$B$33:$B$776,H$11)+'СЕТ СН'!$F$12+СВЦЭМ!$D$10+'СЕТ СН'!$F$5-'СЕТ СН'!$F$20</f>
        <v>1968.38936399</v>
      </c>
      <c r="I35" s="36">
        <f>SUMIFS(СВЦЭМ!$C$33:$C$776,СВЦЭМ!$A$33:$A$776,$A35,СВЦЭМ!$B$33:$B$776,I$11)+'СЕТ СН'!$F$12+СВЦЭМ!$D$10+'СЕТ СН'!$F$5-'СЕТ СН'!$F$20</f>
        <v>1938.3205106700002</v>
      </c>
      <c r="J35" s="36">
        <f>SUMIFS(СВЦЭМ!$C$33:$C$776,СВЦЭМ!$A$33:$A$776,$A35,СВЦЭМ!$B$33:$B$776,J$11)+'СЕТ СН'!$F$12+СВЦЭМ!$D$10+'СЕТ СН'!$F$5-'СЕТ СН'!$F$20</f>
        <v>1862.4795083600002</v>
      </c>
      <c r="K35" s="36">
        <f>SUMIFS(СВЦЭМ!$C$33:$C$776,СВЦЭМ!$A$33:$A$776,$A35,СВЦЭМ!$B$33:$B$776,K$11)+'СЕТ СН'!$F$12+СВЦЭМ!$D$10+'СЕТ СН'!$F$5-'СЕТ СН'!$F$20</f>
        <v>1831.08473387</v>
      </c>
      <c r="L35" s="36">
        <f>SUMIFS(СВЦЭМ!$C$33:$C$776,СВЦЭМ!$A$33:$A$776,$A35,СВЦЭМ!$B$33:$B$776,L$11)+'СЕТ СН'!$F$12+СВЦЭМ!$D$10+'СЕТ СН'!$F$5-'СЕТ СН'!$F$20</f>
        <v>1819.95133171</v>
      </c>
      <c r="M35" s="36">
        <f>SUMIFS(СВЦЭМ!$C$33:$C$776,СВЦЭМ!$A$33:$A$776,$A35,СВЦЭМ!$B$33:$B$776,M$11)+'СЕТ СН'!$F$12+СВЦЭМ!$D$10+'СЕТ СН'!$F$5-'СЕТ СН'!$F$20</f>
        <v>1811.46988259</v>
      </c>
      <c r="N35" s="36">
        <f>SUMIFS(СВЦЭМ!$C$33:$C$776,СВЦЭМ!$A$33:$A$776,$A35,СВЦЭМ!$B$33:$B$776,N$11)+'СЕТ СН'!$F$12+СВЦЭМ!$D$10+'СЕТ СН'!$F$5-'СЕТ СН'!$F$20</f>
        <v>1808.49403145</v>
      </c>
      <c r="O35" s="36">
        <f>SUMIFS(СВЦЭМ!$C$33:$C$776,СВЦЭМ!$A$33:$A$776,$A35,СВЦЭМ!$B$33:$B$776,O$11)+'СЕТ СН'!$F$12+СВЦЭМ!$D$10+'СЕТ СН'!$F$5-'СЕТ СН'!$F$20</f>
        <v>1854.17208282</v>
      </c>
      <c r="P35" s="36">
        <f>SUMIFS(СВЦЭМ!$C$33:$C$776,СВЦЭМ!$A$33:$A$776,$A35,СВЦЭМ!$B$33:$B$776,P$11)+'СЕТ СН'!$F$12+СВЦЭМ!$D$10+'СЕТ СН'!$F$5-'СЕТ СН'!$F$20</f>
        <v>1904.77792774</v>
      </c>
      <c r="Q35" s="36">
        <f>SUMIFS(СВЦЭМ!$C$33:$C$776,СВЦЭМ!$A$33:$A$776,$A35,СВЦЭМ!$B$33:$B$776,Q$11)+'СЕТ СН'!$F$12+СВЦЭМ!$D$10+'СЕТ СН'!$F$5-'СЕТ СН'!$F$20</f>
        <v>1891.9134605300001</v>
      </c>
      <c r="R35" s="36">
        <f>SUMIFS(СВЦЭМ!$C$33:$C$776,СВЦЭМ!$A$33:$A$776,$A35,СВЦЭМ!$B$33:$B$776,R$11)+'СЕТ СН'!$F$12+СВЦЭМ!$D$10+'СЕТ СН'!$F$5-'СЕТ СН'!$F$20</f>
        <v>1860.2433166800001</v>
      </c>
      <c r="S35" s="36">
        <f>SUMIFS(СВЦЭМ!$C$33:$C$776,СВЦЭМ!$A$33:$A$776,$A35,СВЦЭМ!$B$33:$B$776,S$11)+'СЕТ СН'!$F$12+СВЦЭМ!$D$10+'СЕТ СН'!$F$5-'СЕТ СН'!$F$20</f>
        <v>1815.09538352</v>
      </c>
      <c r="T35" s="36">
        <f>SUMIFS(СВЦЭМ!$C$33:$C$776,СВЦЭМ!$A$33:$A$776,$A35,СВЦЭМ!$B$33:$B$776,T$11)+'СЕТ СН'!$F$12+СВЦЭМ!$D$10+'СЕТ СН'!$F$5-'СЕТ СН'!$F$20</f>
        <v>1844.10163048</v>
      </c>
      <c r="U35" s="36">
        <f>SUMIFS(СВЦЭМ!$C$33:$C$776,СВЦЭМ!$A$33:$A$776,$A35,СВЦЭМ!$B$33:$B$776,U$11)+'СЕТ СН'!$F$12+СВЦЭМ!$D$10+'СЕТ СН'!$F$5-'СЕТ СН'!$F$20</f>
        <v>1846.5481845100001</v>
      </c>
      <c r="V35" s="36">
        <f>SUMIFS(СВЦЭМ!$C$33:$C$776,СВЦЭМ!$A$33:$A$776,$A35,СВЦЭМ!$B$33:$B$776,V$11)+'СЕТ СН'!$F$12+СВЦЭМ!$D$10+'СЕТ СН'!$F$5-'СЕТ СН'!$F$20</f>
        <v>1760.0238054400002</v>
      </c>
      <c r="W35" s="36">
        <f>SUMIFS(СВЦЭМ!$C$33:$C$776,СВЦЭМ!$A$33:$A$776,$A35,СВЦЭМ!$B$33:$B$776,W$11)+'СЕТ СН'!$F$12+СВЦЭМ!$D$10+'СЕТ СН'!$F$5-'СЕТ СН'!$F$20</f>
        <v>1778.47823036</v>
      </c>
      <c r="X35" s="36">
        <f>SUMIFS(СВЦЭМ!$C$33:$C$776,СВЦЭМ!$A$33:$A$776,$A35,СВЦЭМ!$B$33:$B$776,X$11)+'СЕТ СН'!$F$12+СВЦЭМ!$D$10+'СЕТ СН'!$F$5-'СЕТ СН'!$F$20</f>
        <v>1803.8919564400001</v>
      </c>
      <c r="Y35" s="36">
        <f>SUMIFS(СВЦЭМ!$C$33:$C$776,СВЦЭМ!$A$33:$A$776,$A35,СВЦЭМ!$B$33:$B$776,Y$11)+'СЕТ СН'!$F$12+СВЦЭМ!$D$10+'СЕТ СН'!$F$5-'СЕТ СН'!$F$20</f>
        <v>1840.0108363100001</v>
      </c>
    </row>
    <row r="36" spans="1:25" ht="15.75" x14ac:dyDescent="0.2">
      <c r="A36" s="35">
        <f t="shared" si="0"/>
        <v>44129</v>
      </c>
      <c r="B36" s="36">
        <f>SUMIFS(СВЦЭМ!$C$33:$C$776,СВЦЭМ!$A$33:$A$776,$A36,СВЦЭМ!$B$33:$B$776,B$11)+'СЕТ СН'!$F$12+СВЦЭМ!$D$10+'СЕТ СН'!$F$5-'СЕТ СН'!$F$20</f>
        <v>1909.2407831200001</v>
      </c>
      <c r="C36" s="36">
        <f>SUMIFS(СВЦЭМ!$C$33:$C$776,СВЦЭМ!$A$33:$A$776,$A36,СВЦЭМ!$B$33:$B$776,C$11)+'СЕТ СН'!$F$12+СВЦЭМ!$D$10+'СЕТ СН'!$F$5-'СЕТ СН'!$F$20</f>
        <v>1959.28425909</v>
      </c>
      <c r="D36" s="36">
        <f>SUMIFS(СВЦЭМ!$C$33:$C$776,СВЦЭМ!$A$33:$A$776,$A36,СВЦЭМ!$B$33:$B$776,D$11)+'СЕТ СН'!$F$12+СВЦЭМ!$D$10+'СЕТ СН'!$F$5-'СЕТ СН'!$F$20</f>
        <v>2029.6683307400001</v>
      </c>
      <c r="E36" s="36">
        <f>SUMIFS(СВЦЭМ!$C$33:$C$776,СВЦЭМ!$A$33:$A$776,$A36,СВЦЭМ!$B$33:$B$776,E$11)+'СЕТ СН'!$F$12+СВЦЭМ!$D$10+'СЕТ СН'!$F$5-'СЕТ СН'!$F$20</f>
        <v>2039.48981901</v>
      </c>
      <c r="F36" s="36">
        <f>SUMIFS(СВЦЭМ!$C$33:$C$776,СВЦЭМ!$A$33:$A$776,$A36,СВЦЭМ!$B$33:$B$776,F$11)+'СЕТ СН'!$F$12+СВЦЭМ!$D$10+'СЕТ СН'!$F$5-'СЕТ СН'!$F$20</f>
        <v>2044.14293206</v>
      </c>
      <c r="G36" s="36">
        <f>SUMIFS(СВЦЭМ!$C$33:$C$776,СВЦЭМ!$A$33:$A$776,$A36,СВЦЭМ!$B$33:$B$776,G$11)+'СЕТ СН'!$F$12+СВЦЭМ!$D$10+'СЕТ СН'!$F$5-'СЕТ СН'!$F$20</f>
        <v>2041.9980695700001</v>
      </c>
      <c r="H36" s="36">
        <f>SUMIFS(СВЦЭМ!$C$33:$C$776,СВЦЭМ!$A$33:$A$776,$A36,СВЦЭМ!$B$33:$B$776,H$11)+'СЕТ СН'!$F$12+СВЦЭМ!$D$10+'СЕТ СН'!$F$5-'СЕТ СН'!$F$20</f>
        <v>2018.32118461</v>
      </c>
      <c r="I36" s="36">
        <f>SUMIFS(СВЦЭМ!$C$33:$C$776,СВЦЭМ!$A$33:$A$776,$A36,СВЦЭМ!$B$33:$B$776,I$11)+'СЕТ СН'!$F$12+СВЦЭМ!$D$10+'СЕТ СН'!$F$5-'СЕТ СН'!$F$20</f>
        <v>1994.2066245400001</v>
      </c>
      <c r="J36" s="36">
        <f>SUMIFS(СВЦЭМ!$C$33:$C$776,СВЦЭМ!$A$33:$A$776,$A36,СВЦЭМ!$B$33:$B$776,J$11)+'СЕТ СН'!$F$12+СВЦЭМ!$D$10+'СЕТ СН'!$F$5-'СЕТ СН'!$F$20</f>
        <v>1899.1259283600002</v>
      </c>
      <c r="K36" s="36">
        <f>SUMIFS(СВЦЭМ!$C$33:$C$776,СВЦЭМ!$A$33:$A$776,$A36,СВЦЭМ!$B$33:$B$776,K$11)+'СЕТ СН'!$F$12+СВЦЭМ!$D$10+'СЕТ СН'!$F$5-'СЕТ СН'!$F$20</f>
        <v>1824.10053223</v>
      </c>
      <c r="L36" s="36">
        <f>SUMIFS(СВЦЭМ!$C$33:$C$776,СВЦЭМ!$A$33:$A$776,$A36,СВЦЭМ!$B$33:$B$776,L$11)+'СЕТ СН'!$F$12+СВЦЭМ!$D$10+'СЕТ СН'!$F$5-'СЕТ СН'!$F$20</f>
        <v>1822.3259466100001</v>
      </c>
      <c r="M36" s="36">
        <f>SUMIFS(СВЦЭМ!$C$33:$C$776,СВЦЭМ!$A$33:$A$776,$A36,СВЦЭМ!$B$33:$B$776,M$11)+'СЕТ СН'!$F$12+СВЦЭМ!$D$10+'СЕТ СН'!$F$5-'СЕТ СН'!$F$20</f>
        <v>1819.35807858</v>
      </c>
      <c r="N36" s="36">
        <f>SUMIFS(СВЦЭМ!$C$33:$C$776,СВЦЭМ!$A$33:$A$776,$A36,СВЦЭМ!$B$33:$B$776,N$11)+'СЕТ СН'!$F$12+СВЦЭМ!$D$10+'СЕТ СН'!$F$5-'СЕТ СН'!$F$20</f>
        <v>1827.2547733700001</v>
      </c>
      <c r="O36" s="36">
        <f>SUMIFS(СВЦЭМ!$C$33:$C$776,СВЦЭМ!$A$33:$A$776,$A36,СВЦЭМ!$B$33:$B$776,O$11)+'СЕТ СН'!$F$12+СВЦЭМ!$D$10+'СЕТ СН'!$F$5-'СЕТ СН'!$F$20</f>
        <v>1873.5192157900001</v>
      </c>
      <c r="P36" s="36">
        <f>SUMIFS(СВЦЭМ!$C$33:$C$776,СВЦЭМ!$A$33:$A$776,$A36,СВЦЭМ!$B$33:$B$776,P$11)+'СЕТ СН'!$F$12+СВЦЭМ!$D$10+'СЕТ СН'!$F$5-'СЕТ СН'!$F$20</f>
        <v>1927.0933029299999</v>
      </c>
      <c r="Q36" s="36">
        <f>SUMIFS(СВЦЭМ!$C$33:$C$776,СВЦЭМ!$A$33:$A$776,$A36,СВЦЭМ!$B$33:$B$776,Q$11)+'СЕТ СН'!$F$12+СВЦЭМ!$D$10+'СЕТ СН'!$F$5-'СЕТ СН'!$F$20</f>
        <v>1886.6867973000001</v>
      </c>
      <c r="R36" s="36">
        <f>SUMIFS(СВЦЭМ!$C$33:$C$776,СВЦЭМ!$A$33:$A$776,$A36,СВЦЭМ!$B$33:$B$776,R$11)+'СЕТ СН'!$F$12+СВЦЭМ!$D$10+'СЕТ СН'!$F$5-'СЕТ СН'!$F$20</f>
        <v>1829.93684478</v>
      </c>
      <c r="S36" s="36">
        <f>SUMIFS(СВЦЭМ!$C$33:$C$776,СВЦЭМ!$A$33:$A$776,$A36,СВЦЭМ!$B$33:$B$776,S$11)+'СЕТ СН'!$F$12+СВЦЭМ!$D$10+'СЕТ СН'!$F$5-'СЕТ СН'!$F$20</f>
        <v>1816.5799096599999</v>
      </c>
      <c r="T36" s="36">
        <f>SUMIFS(СВЦЭМ!$C$33:$C$776,СВЦЭМ!$A$33:$A$776,$A36,СВЦЭМ!$B$33:$B$776,T$11)+'СЕТ СН'!$F$12+СВЦЭМ!$D$10+'СЕТ СН'!$F$5-'СЕТ СН'!$F$20</f>
        <v>1846.8435443799999</v>
      </c>
      <c r="U36" s="36">
        <f>SUMIFS(СВЦЭМ!$C$33:$C$776,СВЦЭМ!$A$33:$A$776,$A36,СВЦЭМ!$B$33:$B$776,U$11)+'СЕТ СН'!$F$12+СВЦЭМ!$D$10+'СЕТ СН'!$F$5-'СЕТ СН'!$F$20</f>
        <v>1778.8937134100001</v>
      </c>
      <c r="V36" s="36">
        <f>SUMIFS(СВЦЭМ!$C$33:$C$776,СВЦЭМ!$A$33:$A$776,$A36,СВЦЭМ!$B$33:$B$776,V$11)+'СЕТ СН'!$F$12+СВЦЭМ!$D$10+'СЕТ СН'!$F$5-'СЕТ СН'!$F$20</f>
        <v>1762.3061100099999</v>
      </c>
      <c r="W36" s="36">
        <f>SUMIFS(СВЦЭМ!$C$33:$C$776,СВЦЭМ!$A$33:$A$776,$A36,СВЦЭМ!$B$33:$B$776,W$11)+'СЕТ СН'!$F$12+СВЦЭМ!$D$10+'СЕТ СН'!$F$5-'СЕТ СН'!$F$20</f>
        <v>1744.04434558</v>
      </c>
      <c r="X36" s="36">
        <f>SUMIFS(СВЦЭМ!$C$33:$C$776,СВЦЭМ!$A$33:$A$776,$A36,СВЦЭМ!$B$33:$B$776,X$11)+'СЕТ СН'!$F$12+СВЦЭМ!$D$10+'СЕТ СН'!$F$5-'СЕТ СН'!$F$20</f>
        <v>1746.9454091500002</v>
      </c>
      <c r="Y36" s="36">
        <f>SUMIFS(СВЦЭМ!$C$33:$C$776,СВЦЭМ!$A$33:$A$776,$A36,СВЦЭМ!$B$33:$B$776,Y$11)+'СЕТ СН'!$F$12+СВЦЭМ!$D$10+'СЕТ СН'!$F$5-'СЕТ СН'!$F$20</f>
        <v>1788.1331476999999</v>
      </c>
    </row>
    <row r="37" spans="1:25" ht="15.75" x14ac:dyDescent="0.2">
      <c r="A37" s="35">
        <f t="shared" si="0"/>
        <v>44130</v>
      </c>
      <c r="B37" s="36">
        <f>SUMIFS(СВЦЭМ!$C$33:$C$776,СВЦЭМ!$A$33:$A$776,$A37,СВЦЭМ!$B$33:$B$776,B$11)+'СЕТ СН'!$F$12+СВЦЭМ!$D$10+'СЕТ СН'!$F$5-'СЕТ СН'!$F$20</f>
        <v>1897.7879184600001</v>
      </c>
      <c r="C37" s="36">
        <f>SUMIFS(СВЦЭМ!$C$33:$C$776,СВЦЭМ!$A$33:$A$776,$A37,СВЦЭМ!$B$33:$B$776,C$11)+'СЕТ СН'!$F$12+СВЦЭМ!$D$10+'СЕТ СН'!$F$5-'СЕТ СН'!$F$20</f>
        <v>1987.1270595000001</v>
      </c>
      <c r="D37" s="36">
        <f>SUMIFS(СВЦЭМ!$C$33:$C$776,СВЦЭМ!$A$33:$A$776,$A37,СВЦЭМ!$B$33:$B$776,D$11)+'СЕТ СН'!$F$12+СВЦЭМ!$D$10+'СЕТ СН'!$F$5-'СЕТ СН'!$F$20</f>
        <v>2051.3435187</v>
      </c>
      <c r="E37" s="36">
        <f>SUMIFS(СВЦЭМ!$C$33:$C$776,СВЦЭМ!$A$33:$A$776,$A37,СВЦЭМ!$B$33:$B$776,E$11)+'СЕТ СН'!$F$12+СВЦЭМ!$D$10+'СЕТ СН'!$F$5-'СЕТ СН'!$F$20</f>
        <v>2050.7988538499999</v>
      </c>
      <c r="F37" s="36">
        <f>SUMIFS(СВЦЭМ!$C$33:$C$776,СВЦЭМ!$A$33:$A$776,$A37,СВЦЭМ!$B$33:$B$776,F$11)+'СЕТ СН'!$F$12+СВЦЭМ!$D$10+'СЕТ СН'!$F$5-'СЕТ СН'!$F$20</f>
        <v>2051.0818993800003</v>
      </c>
      <c r="G37" s="36">
        <f>SUMIFS(СВЦЭМ!$C$33:$C$776,СВЦЭМ!$A$33:$A$776,$A37,СВЦЭМ!$B$33:$B$776,G$11)+'СЕТ СН'!$F$12+СВЦЭМ!$D$10+'СЕТ СН'!$F$5-'СЕТ СН'!$F$20</f>
        <v>2028.6980769900001</v>
      </c>
      <c r="H37" s="36">
        <f>SUMIFS(СВЦЭМ!$C$33:$C$776,СВЦЭМ!$A$33:$A$776,$A37,СВЦЭМ!$B$33:$B$776,H$11)+'СЕТ СН'!$F$12+СВЦЭМ!$D$10+'СЕТ СН'!$F$5-'СЕТ СН'!$F$20</f>
        <v>1977.1660749</v>
      </c>
      <c r="I37" s="36">
        <f>SUMIFS(СВЦЭМ!$C$33:$C$776,СВЦЭМ!$A$33:$A$776,$A37,СВЦЭМ!$B$33:$B$776,I$11)+'СЕТ СН'!$F$12+СВЦЭМ!$D$10+'СЕТ СН'!$F$5-'СЕТ СН'!$F$20</f>
        <v>1934.3706170300002</v>
      </c>
      <c r="J37" s="36">
        <f>SUMIFS(СВЦЭМ!$C$33:$C$776,СВЦЭМ!$A$33:$A$776,$A37,СВЦЭМ!$B$33:$B$776,J$11)+'СЕТ СН'!$F$12+СВЦЭМ!$D$10+'СЕТ СН'!$F$5-'СЕТ СН'!$F$20</f>
        <v>1863.4236774800002</v>
      </c>
      <c r="K37" s="36">
        <f>SUMIFS(СВЦЭМ!$C$33:$C$776,СВЦЭМ!$A$33:$A$776,$A37,СВЦЭМ!$B$33:$B$776,K$11)+'СЕТ СН'!$F$12+СВЦЭМ!$D$10+'СЕТ СН'!$F$5-'СЕТ СН'!$F$20</f>
        <v>1817.5787726799999</v>
      </c>
      <c r="L37" s="36">
        <f>SUMIFS(СВЦЭМ!$C$33:$C$776,СВЦЭМ!$A$33:$A$776,$A37,СВЦЭМ!$B$33:$B$776,L$11)+'СЕТ СН'!$F$12+СВЦЭМ!$D$10+'СЕТ СН'!$F$5-'СЕТ СН'!$F$20</f>
        <v>1813.27792752</v>
      </c>
      <c r="M37" s="36">
        <f>SUMIFS(СВЦЭМ!$C$33:$C$776,СВЦЭМ!$A$33:$A$776,$A37,СВЦЭМ!$B$33:$B$776,M$11)+'СЕТ СН'!$F$12+СВЦЭМ!$D$10+'СЕТ СН'!$F$5-'СЕТ СН'!$F$20</f>
        <v>1834.9093771400001</v>
      </c>
      <c r="N37" s="36">
        <f>SUMIFS(СВЦЭМ!$C$33:$C$776,СВЦЭМ!$A$33:$A$776,$A37,СВЦЭМ!$B$33:$B$776,N$11)+'СЕТ СН'!$F$12+СВЦЭМ!$D$10+'СЕТ СН'!$F$5-'СЕТ СН'!$F$20</f>
        <v>1834.7414108400001</v>
      </c>
      <c r="O37" s="36">
        <f>SUMIFS(СВЦЭМ!$C$33:$C$776,СВЦЭМ!$A$33:$A$776,$A37,СВЦЭМ!$B$33:$B$776,O$11)+'СЕТ СН'!$F$12+СВЦЭМ!$D$10+'СЕТ СН'!$F$5-'СЕТ СН'!$F$20</f>
        <v>1872.0883956500002</v>
      </c>
      <c r="P37" s="36">
        <f>SUMIFS(СВЦЭМ!$C$33:$C$776,СВЦЭМ!$A$33:$A$776,$A37,СВЦЭМ!$B$33:$B$776,P$11)+'СЕТ СН'!$F$12+СВЦЭМ!$D$10+'СЕТ СН'!$F$5-'СЕТ СН'!$F$20</f>
        <v>1919.7443739300002</v>
      </c>
      <c r="Q37" s="36">
        <f>SUMIFS(СВЦЭМ!$C$33:$C$776,СВЦЭМ!$A$33:$A$776,$A37,СВЦЭМ!$B$33:$B$776,Q$11)+'СЕТ СН'!$F$12+СВЦЭМ!$D$10+'СЕТ СН'!$F$5-'СЕТ СН'!$F$20</f>
        <v>1880.12945098</v>
      </c>
      <c r="R37" s="36">
        <f>SUMIFS(СВЦЭМ!$C$33:$C$776,СВЦЭМ!$A$33:$A$776,$A37,СВЦЭМ!$B$33:$B$776,R$11)+'СЕТ СН'!$F$12+СВЦЭМ!$D$10+'СЕТ СН'!$F$5-'СЕТ СН'!$F$20</f>
        <v>1830.5052752500001</v>
      </c>
      <c r="S37" s="36">
        <f>SUMIFS(СВЦЭМ!$C$33:$C$776,СВЦЭМ!$A$33:$A$776,$A37,СВЦЭМ!$B$33:$B$776,S$11)+'СЕТ СН'!$F$12+СВЦЭМ!$D$10+'СЕТ СН'!$F$5-'СЕТ СН'!$F$20</f>
        <v>1763.5179815199999</v>
      </c>
      <c r="T37" s="36">
        <f>SUMIFS(СВЦЭМ!$C$33:$C$776,СВЦЭМ!$A$33:$A$776,$A37,СВЦЭМ!$B$33:$B$776,T$11)+'СЕТ СН'!$F$12+СВЦЭМ!$D$10+'СЕТ СН'!$F$5-'СЕТ СН'!$F$20</f>
        <v>1727.84919373</v>
      </c>
      <c r="U37" s="36">
        <f>SUMIFS(СВЦЭМ!$C$33:$C$776,СВЦЭМ!$A$33:$A$776,$A37,СВЦЭМ!$B$33:$B$776,U$11)+'СЕТ СН'!$F$12+СВЦЭМ!$D$10+'СЕТ СН'!$F$5-'СЕТ СН'!$F$20</f>
        <v>1728.76665359</v>
      </c>
      <c r="V37" s="36">
        <f>SUMIFS(СВЦЭМ!$C$33:$C$776,СВЦЭМ!$A$33:$A$776,$A37,СВЦЭМ!$B$33:$B$776,V$11)+'СЕТ СН'!$F$12+СВЦЭМ!$D$10+'СЕТ СН'!$F$5-'СЕТ СН'!$F$20</f>
        <v>1726.9966407300001</v>
      </c>
      <c r="W37" s="36">
        <f>SUMIFS(СВЦЭМ!$C$33:$C$776,СВЦЭМ!$A$33:$A$776,$A37,СВЦЭМ!$B$33:$B$776,W$11)+'СЕТ СН'!$F$12+СВЦЭМ!$D$10+'СЕТ СН'!$F$5-'СЕТ СН'!$F$20</f>
        <v>1725.36608308</v>
      </c>
      <c r="X37" s="36">
        <f>SUMIFS(СВЦЭМ!$C$33:$C$776,СВЦЭМ!$A$33:$A$776,$A37,СВЦЭМ!$B$33:$B$776,X$11)+'СЕТ СН'!$F$12+СВЦЭМ!$D$10+'СЕТ СН'!$F$5-'СЕТ СН'!$F$20</f>
        <v>1727.42975972</v>
      </c>
      <c r="Y37" s="36">
        <f>SUMIFS(СВЦЭМ!$C$33:$C$776,СВЦЭМ!$A$33:$A$776,$A37,СВЦЭМ!$B$33:$B$776,Y$11)+'СЕТ СН'!$F$12+СВЦЭМ!$D$10+'СЕТ СН'!$F$5-'СЕТ СН'!$F$20</f>
        <v>1766.0773318400002</v>
      </c>
    </row>
    <row r="38" spans="1:25" ht="15.75" x14ac:dyDescent="0.2">
      <c r="A38" s="35">
        <f t="shared" si="0"/>
        <v>44131</v>
      </c>
      <c r="B38" s="36">
        <f>SUMIFS(СВЦЭМ!$C$33:$C$776,СВЦЭМ!$A$33:$A$776,$A38,СВЦЭМ!$B$33:$B$776,B$11)+'СЕТ СН'!$F$12+СВЦЭМ!$D$10+'СЕТ СН'!$F$5-'СЕТ СН'!$F$20</f>
        <v>1883.51761347</v>
      </c>
      <c r="C38" s="36">
        <f>SUMIFS(СВЦЭМ!$C$33:$C$776,СВЦЭМ!$A$33:$A$776,$A38,СВЦЭМ!$B$33:$B$776,C$11)+'СЕТ СН'!$F$12+СВЦЭМ!$D$10+'СЕТ СН'!$F$5-'СЕТ СН'!$F$20</f>
        <v>1976.9991290299999</v>
      </c>
      <c r="D38" s="36">
        <f>SUMIFS(СВЦЭМ!$C$33:$C$776,СВЦЭМ!$A$33:$A$776,$A38,СВЦЭМ!$B$33:$B$776,D$11)+'СЕТ СН'!$F$12+СВЦЭМ!$D$10+'СЕТ СН'!$F$5-'СЕТ СН'!$F$20</f>
        <v>2055.14799429</v>
      </c>
      <c r="E38" s="36">
        <f>SUMIFS(СВЦЭМ!$C$33:$C$776,СВЦЭМ!$A$33:$A$776,$A38,СВЦЭМ!$B$33:$B$776,E$11)+'СЕТ СН'!$F$12+СВЦЭМ!$D$10+'СЕТ СН'!$F$5-'СЕТ СН'!$F$20</f>
        <v>2073.003099</v>
      </c>
      <c r="F38" s="36">
        <f>SUMIFS(СВЦЭМ!$C$33:$C$776,СВЦЭМ!$A$33:$A$776,$A38,СВЦЭМ!$B$33:$B$776,F$11)+'СЕТ СН'!$F$12+СВЦЭМ!$D$10+'СЕТ СН'!$F$5-'СЕТ СН'!$F$20</f>
        <v>2064.1631522100001</v>
      </c>
      <c r="G38" s="36">
        <f>SUMIFS(СВЦЭМ!$C$33:$C$776,СВЦЭМ!$A$33:$A$776,$A38,СВЦЭМ!$B$33:$B$776,G$11)+'СЕТ СН'!$F$12+СВЦЭМ!$D$10+'СЕТ СН'!$F$5-'СЕТ СН'!$F$20</f>
        <v>2052.87503341</v>
      </c>
      <c r="H38" s="36">
        <f>SUMIFS(СВЦЭМ!$C$33:$C$776,СВЦЭМ!$A$33:$A$776,$A38,СВЦЭМ!$B$33:$B$776,H$11)+'СЕТ СН'!$F$12+СВЦЭМ!$D$10+'СЕТ СН'!$F$5-'СЕТ СН'!$F$20</f>
        <v>2016.6999571000001</v>
      </c>
      <c r="I38" s="36">
        <f>SUMIFS(СВЦЭМ!$C$33:$C$776,СВЦЭМ!$A$33:$A$776,$A38,СВЦЭМ!$B$33:$B$776,I$11)+'СЕТ СН'!$F$12+СВЦЭМ!$D$10+'СЕТ СН'!$F$5-'СЕТ СН'!$F$20</f>
        <v>1982.4034337400001</v>
      </c>
      <c r="J38" s="36">
        <f>SUMIFS(СВЦЭМ!$C$33:$C$776,СВЦЭМ!$A$33:$A$776,$A38,СВЦЭМ!$B$33:$B$776,J$11)+'СЕТ СН'!$F$12+СВЦЭМ!$D$10+'СЕТ СН'!$F$5-'СЕТ СН'!$F$20</f>
        <v>1900.3944055100001</v>
      </c>
      <c r="K38" s="36">
        <f>SUMIFS(СВЦЭМ!$C$33:$C$776,СВЦЭМ!$A$33:$A$776,$A38,СВЦЭМ!$B$33:$B$776,K$11)+'СЕТ СН'!$F$12+СВЦЭМ!$D$10+'СЕТ СН'!$F$5-'СЕТ СН'!$F$20</f>
        <v>1861.4105909300001</v>
      </c>
      <c r="L38" s="36">
        <f>SUMIFS(СВЦЭМ!$C$33:$C$776,СВЦЭМ!$A$33:$A$776,$A38,СВЦЭМ!$B$33:$B$776,L$11)+'СЕТ СН'!$F$12+СВЦЭМ!$D$10+'СЕТ СН'!$F$5-'СЕТ СН'!$F$20</f>
        <v>1869.8583624500002</v>
      </c>
      <c r="M38" s="36">
        <f>SUMIFS(СВЦЭМ!$C$33:$C$776,СВЦЭМ!$A$33:$A$776,$A38,СВЦЭМ!$B$33:$B$776,M$11)+'СЕТ СН'!$F$12+СВЦЭМ!$D$10+'СЕТ СН'!$F$5-'СЕТ СН'!$F$20</f>
        <v>1875.1188809099999</v>
      </c>
      <c r="N38" s="36">
        <f>SUMIFS(СВЦЭМ!$C$33:$C$776,СВЦЭМ!$A$33:$A$776,$A38,СВЦЭМ!$B$33:$B$776,N$11)+'СЕТ СН'!$F$12+СВЦЭМ!$D$10+'СЕТ СН'!$F$5-'СЕТ СН'!$F$20</f>
        <v>1878.94428664</v>
      </c>
      <c r="O38" s="36">
        <f>SUMIFS(СВЦЭМ!$C$33:$C$776,СВЦЭМ!$A$33:$A$776,$A38,СВЦЭМ!$B$33:$B$776,O$11)+'СЕТ СН'!$F$12+СВЦЭМ!$D$10+'СЕТ СН'!$F$5-'СЕТ СН'!$F$20</f>
        <v>1934.1050161200001</v>
      </c>
      <c r="P38" s="36">
        <f>SUMIFS(СВЦЭМ!$C$33:$C$776,СВЦЭМ!$A$33:$A$776,$A38,СВЦЭМ!$B$33:$B$776,P$11)+'СЕТ СН'!$F$12+СВЦЭМ!$D$10+'СЕТ СН'!$F$5-'СЕТ СН'!$F$20</f>
        <v>1975.6860703100001</v>
      </c>
      <c r="Q38" s="36">
        <f>SUMIFS(СВЦЭМ!$C$33:$C$776,СВЦЭМ!$A$33:$A$776,$A38,СВЦЭМ!$B$33:$B$776,Q$11)+'СЕТ СН'!$F$12+СВЦЭМ!$D$10+'СЕТ СН'!$F$5-'СЕТ СН'!$F$20</f>
        <v>1931.63395199</v>
      </c>
      <c r="R38" s="36">
        <f>SUMIFS(СВЦЭМ!$C$33:$C$776,СВЦЭМ!$A$33:$A$776,$A38,СВЦЭМ!$B$33:$B$776,R$11)+'СЕТ СН'!$F$12+СВЦЭМ!$D$10+'СЕТ СН'!$F$5-'СЕТ СН'!$F$20</f>
        <v>1868.2601361400002</v>
      </c>
      <c r="S38" s="36">
        <f>SUMIFS(СВЦЭМ!$C$33:$C$776,СВЦЭМ!$A$33:$A$776,$A38,СВЦЭМ!$B$33:$B$776,S$11)+'СЕТ СН'!$F$12+СВЦЭМ!$D$10+'СЕТ СН'!$F$5-'СЕТ СН'!$F$20</f>
        <v>1813.8738838200002</v>
      </c>
      <c r="T38" s="36">
        <f>SUMIFS(СВЦЭМ!$C$33:$C$776,СВЦЭМ!$A$33:$A$776,$A38,СВЦЭМ!$B$33:$B$776,T$11)+'СЕТ СН'!$F$12+СВЦЭМ!$D$10+'СЕТ СН'!$F$5-'СЕТ СН'!$F$20</f>
        <v>1832.7192792999999</v>
      </c>
      <c r="U38" s="36">
        <f>SUMIFS(СВЦЭМ!$C$33:$C$776,СВЦЭМ!$A$33:$A$776,$A38,СВЦЭМ!$B$33:$B$776,U$11)+'СЕТ СН'!$F$12+СВЦЭМ!$D$10+'СЕТ СН'!$F$5-'СЕТ СН'!$F$20</f>
        <v>1833.8137289800002</v>
      </c>
      <c r="V38" s="36">
        <f>SUMIFS(СВЦЭМ!$C$33:$C$776,СВЦЭМ!$A$33:$A$776,$A38,СВЦЭМ!$B$33:$B$776,V$11)+'СЕТ СН'!$F$12+СВЦЭМ!$D$10+'СЕТ СН'!$F$5-'СЕТ СН'!$F$20</f>
        <v>1834.8923674800001</v>
      </c>
      <c r="W38" s="36">
        <f>SUMIFS(СВЦЭМ!$C$33:$C$776,СВЦЭМ!$A$33:$A$776,$A38,СВЦЭМ!$B$33:$B$776,W$11)+'СЕТ СН'!$F$12+СВЦЭМ!$D$10+'СЕТ СН'!$F$5-'СЕТ СН'!$F$20</f>
        <v>1830.5421279900002</v>
      </c>
      <c r="X38" s="36">
        <f>SUMIFS(СВЦЭМ!$C$33:$C$776,СВЦЭМ!$A$33:$A$776,$A38,СВЦЭМ!$B$33:$B$776,X$11)+'СЕТ СН'!$F$12+СВЦЭМ!$D$10+'СЕТ СН'!$F$5-'СЕТ СН'!$F$20</f>
        <v>1808.7247135299999</v>
      </c>
      <c r="Y38" s="36">
        <f>SUMIFS(СВЦЭМ!$C$33:$C$776,СВЦЭМ!$A$33:$A$776,$A38,СВЦЭМ!$B$33:$B$776,Y$11)+'СЕТ СН'!$F$12+СВЦЭМ!$D$10+'СЕТ СН'!$F$5-'СЕТ СН'!$F$20</f>
        <v>1847.2285850799999</v>
      </c>
    </row>
    <row r="39" spans="1:25" ht="15.75" x14ac:dyDescent="0.2">
      <c r="A39" s="35">
        <f t="shared" si="0"/>
        <v>44132</v>
      </c>
      <c r="B39" s="36">
        <f>SUMIFS(СВЦЭМ!$C$33:$C$776,СВЦЭМ!$A$33:$A$776,$A39,СВЦЭМ!$B$33:$B$776,B$11)+'СЕТ СН'!$F$12+СВЦЭМ!$D$10+'СЕТ СН'!$F$5-'СЕТ СН'!$F$20</f>
        <v>1949.8333201200001</v>
      </c>
      <c r="C39" s="36">
        <f>SUMIFS(СВЦЭМ!$C$33:$C$776,СВЦЭМ!$A$33:$A$776,$A39,СВЦЭМ!$B$33:$B$776,C$11)+'СЕТ СН'!$F$12+СВЦЭМ!$D$10+'СЕТ СН'!$F$5-'СЕТ СН'!$F$20</f>
        <v>2013.98545949</v>
      </c>
      <c r="D39" s="36">
        <f>SUMIFS(СВЦЭМ!$C$33:$C$776,СВЦЭМ!$A$33:$A$776,$A39,СВЦЭМ!$B$33:$B$776,D$11)+'СЕТ СН'!$F$12+СВЦЭМ!$D$10+'СЕТ СН'!$F$5-'СЕТ СН'!$F$20</f>
        <v>2015.8704133599999</v>
      </c>
      <c r="E39" s="36">
        <f>SUMIFS(СВЦЭМ!$C$33:$C$776,СВЦЭМ!$A$33:$A$776,$A39,СВЦЭМ!$B$33:$B$776,E$11)+'СЕТ СН'!$F$12+СВЦЭМ!$D$10+'СЕТ СН'!$F$5-'СЕТ СН'!$F$20</f>
        <v>2019.60991668</v>
      </c>
      <c r="F39" s="36">
        <f>SUMIFS(СВЦЭМ!$C$33:$C$776,СВЦЭМ!$A$33:$A$776,$A39,СВЦЭМ!$B$33:$B$776,F$11)+'СЕТ СН'!$F$12+СВЦЭМ!$D$10+'СЕТ СН'!$F$5-'СЕТ СН'!$F$20</f>
        <v>2021.5825894100001</v>
      </c>
      <c r="G39" s="36">
        <f>SUMIFS(СВЦЭМ!$C$33:$C$776,СВЦЭМ!$A$33:$A$776,$A39,СВЦЭМ!$B$33:$B$776,G$11)+'СЕТ СН'!$F$12+СВЦЭМ!$D$10+'СЕТ СН'!$F$5-'СЕТ СН'!$F$20</f>
        <v>2016.28126423</v>
      </c>
      <c r="H39" s="36">
        <f>SUMIFS(СВЦЭМ!$C$33:$C$776,СВЦЭМ!$A$33:$A$776,$A39,СВЦЭМ!$B$33:$B$776,H$11)+'СЕТ СН'!$F$12+СВЦЭМ!$D$10+'СЕТ СН'!$F$5-'СЕТ СН'!$F$20</f>
        <v>2027.8790119400001</v>
      </c>
      <c r="I39" s="36">
        <f>SUMIFS(СВЦЭМ!$C$33:$C$776,СВЦЭМ!$A$33:$A$776,$A39,СВЦЭМ!$B$33:$B$776,I$11)+'СЕТ СН'!$F$12+СВЦЭМ!$D$10+'СЕТ СН'!$F$5-'СЕТ СН'!$F$20</f>
        <v>2008.3364811900001</v>
      </c>
      <c r="J39" s="36">
        <f>SUMIFS(СВЦЭМ!$C$33:$C$776,СВЦЭМ!$A$33:$A$776,$A39,СВЦЭМ!$B$33:$B$776,J$11)+'СЕТ СН'!$F$12+СВЦЭМ!$D$10+'СЕТ СН'!$F$5-'СЕТ СН'!$F$20</f>
        <v>1942.72944394</v>
      </c>
      <c r="K39" s="36">
        <f>SUMIFS(СВЦЭМ!$C$33:$C$776,СВЦЭМ!$A$33:$A$776,$A39,СВЦЭМ!$B$33:$B$776,K$11)+'СЕТ СН'!$F$12+СВЦЭМ!$D$10+'СЕТ СН'!$F$5-'СЕТ СН'!$F$20</f>
        <v>1891.82450707</v>
      </c>
      <c r="L39" s="36">
        <f>SUMIFS(СВЦЭМ!$C$33:$C$776,СВЦЭМ!$A$33:$A$776,$A39,СВЦЭМ!$B$33:$B$776,L$11)+'СЕТ СН'!$F$12+СВЦЭМ!$D$10+'СЕТ СН'!$F$5-'СЕТ СН'!$F$20</f>
        <v>1895.2133541100002</v>
      </c>
      <c r="M39" s="36">
        <f>SUMIFS(СВЦЭМ!$C$33:$C$776,СВЦЭМ!$A$33:$A$776,$A39,СВЦЭМ!$B$33:$B$776,M$11)+'СЕТ СН'!$F$12+СВЦЭМ!$D$10+'СЕТ СН'!$F$5-'СЕТ СН'!$F$20</f>
        <v>1896.4750771900001</v>
      </c>
      <c r="N39" s="36">
        <f>SUMIFS(СВЦЭМ!$C$33:$C$776,СВЦЭМ!$A$33:$A$776,$A39,СВЦЭМ!$B$33:$B$776,N$11)+'СЕТ СН'!$F$12+СВЦЭМ!$D$10+'СЕТ СН'!$F$5-'СЕТ СН'!$F$20</f>
        <v>1907.8039622599999</v>
      </c>
      <c r="O39" s="36">
        <f>SUMIFS(СВЦЭМ!$C$33:$C$776,СВЦЭМ!$A$33:$A$776,$A39,СВЦЭМ!$B$33:$B$776,O$11)+'СЕТ СН'!$F$12+СВЦЭМ!$D$10+'СЕТ СН'!$F$5-'СЕТ СН'!$F$20</f>
        <v>1947.0848729200002</v>
      </c>
      <c r="P39" s="36">
        <f>SUMIFS(СВЦЭМ!$C$33:$C$776,СВЦЭМ!$A$33:$A$776,$A39,СВЦЭМ!$B$33:$B$776,P$11)+'СЕТ СН'!$F$12+СВЦЭМ!$D$10+'СЕТ СН'!$F$5-'СЕТ СН'!$F$20</f>
        <v>1986.7172110700001</v>
      </c>
      <c r="Q39" s="36">
        <f>SUMIFS(СВЦЭМ!$C$33:$C$776,СВЦЭМ!$A$33:$A$776,$A39,СВЦЭМ!$B$33:$B$776,Q$11)+'СЕТ СН'!$F$12+СВЦЭМ!$D$10+'СЕТ СН'!$F$5-'СЕТ СН'!$F$20</f>
        <v>1943.6675109100001</v>
      </c>
      <c r="R39" s="36">
        <f>SUMIFS(СВЦЭМ!$C$33:$C$776,СВЦЭМ!$A$33:$A$776,$A39,СВЦЭМ!$B$33:$B$776,R$11)+'СЕТ СН'!$F$12+СВЦЭМ!$D$10+'СЕТ СН'!$F$5-'СЕТ СН'!$F$20</f>
        <v>1884.0864143200001</v>
      </c>
      <c r="S39" s="36">
        <f>SUMIFS(СВЦЭМ!$C$33:$C$776,СВЦЭМ!$A$33:$A$776,$A39,СВЦЭМ!$B$33:$B$776,S$11)+'СЕТ СН'!$F$12+СВЦЭМ!$D$10+'СЕТ СН'!$F$5-'СЕТ СН'!$F$20</f>
        <v>1834.8411879499999</v>
      </c>
      <c r="T39" s="36">
        <f>SUMIFS(СВЦЭМ!$C$33:$C$776,СВЦЭМ!$A$33:$A$776,$A39,СВЦЭМ!$B$33:$B$776,T$11)+'СЕТ СН'!$F$12+СВЦЭМ!$D$10+'СЕТ СН'!$F$5-'СЕТ СН'!$F$20</f>
        <v>1834.12585932</v>
      </c>
      <c r="U39" s="36">
        <f>SUMIFS(СВЦЭМ!$C$33:$C$776,СВЦЭМ!$A$33:$A$776,$A39,СВЦЭМ!$B$33:$B$776,U$11)+'СЕТ СН'!$F$12+СВЦЭМ!$D$10+'СЕТ СН'!$F$5-'СЕТ СН'!$F$20</f>
        <v>1839.38482348</v>
      </c>
      <c r="V39" s="36">
        <f>SUMIFS(СВЦЭМ!$C$33:$C$776,СВЦЭМ!$A$33:$A$776,$A39,СВЦЭМ!$B$33:$B$776,V$11)+'СЕТ СН'!$F$12+СВЦЭМ!$D$10+'СЕТ СН'!$F$5-'СЕТ СН'!$F$20</f>
        <v>1828.0567021699999</v>
      </c>
      <c r="W39" s="36">
        <f>SUMIFS(СВЦЭМ!$C$33:$C$776,СВЦЭМ!$A$33:$A$776,$A39,СВЦЭМ!$B$33:$B$776,W$11)+'СЕТ СН'!$F$12+СВЦЭМ!$D$10+'СЕТ СН'!$F$5-'СЕТ СН'!$F$20</f>
        <v>1830.1223319000001</v>
      </c>
      <c r="X39" s="36">
        <f>SUMIFS(СВЦЭМ!$C$33:$C$776,СВЦЭМ!$A$33:$A$776,$A39,СВЦЭМ!$B$33:$B$776,X$11)+'СЕТ СН'!$F$12+СВЦЭМ!$D$10+'СЕТ СН'!$F$5-'СЕТ СН'!$F$20</f>
        <v>1833.18887251</v>
      </c>
      <c r="Y39" s="36">
        <f>SUMIFS(СВЦЭМ!$C$33:$C$776,СВЦЭМ!$A$33:$A$776,$A39,СВЦЭМ!$B$33:$B$776,Y$11)+'СЕТ СН'!$F$12+СВЦЭМ!$D$10+'СЕТ СН'!$F$5-'СЕТ СН'!$F$20</f>
        <v>1861.2476367700001</v>
      </c>
    </row>
    <row r="40" spans="1:25" ht="15.75" x14ac:dyDescent="0.2">
      <c r="A40" s="35">
        <f t="shared" si="0"/>
        <v>44133</v>
      </c>
      <c r="B40" s="36">
        <f>SUMIFS(СВЦЭМ!$C$33:$C$776,СВЦЭМ!$A$33:$A$776,$A40,СВЦЭМ!$B$33:$B$776,B$11)+'СЕТ СН'!$F$12+СВЦЭМ!$D$10+'СЕТ СН'!$F$5-'СЕТ СН'!$F$20</f>
        <v>1917.2432414700002</v>
      </c>
      <c r="C40" s="36">
        <f>SUMIFS(СВЦЭМ!$C$33:$C$776,СВЦЭМ!$A$33:$A$776,$A40,СВЦЭМ!$B$33:$B$776,C$11)+'СЕТ СН'!$F$12+СВЦЭМ!$D$10+'СЕТ СН'!$F$5-'СЕТ СН'!$F$20</f>
        <v>1986.9775588</v>
      </c>
      <c r="D40" s="36">
        <f>SUMIFS(СВЦЭМ!$C$33:$C$776,СВЦЭМ!$A$33:$A$776,$A40,СВЦЭМ!$B$33:$B$776,D$11)+'СЕТ СН'!$F$12+СВЦЭМ!$D$10+'СЕТ СН'!$F$5-'СЕТ СН'!$F$20</f>
        <v>2000.7070939499999</v>
      </c>
      <c r="E40" s="36">
        <f>SUMIFS(СВЦЭМ!$C$33:$C$776,СВЦЭМ!$A$33:$A$776,$A40,СВЦЭМ!$B$33:$B$776,E$11)+'СЕТ СН'!$F$12+СВЦЭМ!$D$10+'СЕТ СН'!$F$5-'СЕТ СН'!$F$20</f>
        <v>1987.4718612900001</v>
      </c>
      <c r="F40" s="36">
        <f>SUMIFS(СВЦЭМ!$C$33:$C$776,СВЦЭМ!$A$33:$A$776,$A40,СВЦЭМ!$B$33:$B$776,F$11)+'СЕТ СН'!$F$12+СВЦЭМ!$D$10+'СЕТ СН'!$F$5-'СЕТ СН'!$F$20</f>
        <v>1997.0644464300001</v>
      </c>
      <c r="G40" s="36">
        <f>SUMIFS(СВЦЭМ!$C$33:$C$776,СВЦЭМ!$A$33:$A$776,$A40,СВЦЭМ!$B$33:$B$776,G$11)+'СЕТ СН'!$F$12+СВЦЭМ!$D$10+'СЕТ СН'!$F$5-'СЕТ СН'!$F$20</f>
        <v>2066.6451337500002</v>
      </c>
      <c r="H40" s="36">
        <f>SUMIFS(СВЦЭМ!$C$33:$C$776,СВЦЭМ!$A$33:$A$776,$A40,СВЦЭМ!$B$33:$B$776,H$11)+'СЕТ СН'!$F$12+СВЦЭМ!$D$10+'СЕТ СН'!$F$5-'СЕТ СН'!$F$20</f>
        <v>2076.0719517799998</v>
      </c>
      <c r="I40" s="36">
        <f>SUMIFS(СВЦЭМ!$C$33:$C$776,СВЦЭМ!$A$33:$A$776,$A40,СВЦЭМ!$B$33:$B$776,I$11)+'СЕТ СН'!$F$12+СВЦЭМ!$D$10+'СЕТ СН'!$F$5-'СЕТ СН'!$F$20</f>
        <v>1977.9626006600001</v>
      </c>
      <c r="J40" s="36">
        <f>SUMIFS(СВЦЭМ!$C$33:$C$776,СВЦЭМ!$A$33:$A$776,$A40,СВЦЭМ!$B$33:$B$776,J$11)+'СЕТ СН'!$F$12+СВЦЭМ!$D$10+'СЕТ СН'!$F$5-'СЕТ СН'!$F$20</f>
        <v>1890.9938285100002</v>
      </c>
      <c r="K40" s="36">
        <f>SUMIFS(СВЦЭМ!$C$33:$C$776,СВЦЭМ!$A$33:$A$776,$A40,СВЦЭМ!$B$33:$B$776,K$11)+'СЕТ СН'!$F$12+СВЦЭМ!$D$10+'СЕТ СН'!$F$5-'СЕТ СН'!$F$20</f>
        <v>1836.8650790700001</v>
      </c>
      <c r="L40" s="36">
        <f>SUMIFS(СВЦЭМ!$C$33:$C$776,СВЦЭМ!$A$33:$A$776,$A40,СВЦЭМ!$B$33:$B$776,L$11)+'СЕТ СН'!$F$12+СВЦЭМ!$D$10+'СЕТ СН'!$F$5-'СЕТ СН'!$F$20</f>
        <v>1841.0282932300001</v>
      </c>
      <c r="M40" s="36">
        <f>SUMIFS(СВЦЭМ!$C$33:$C$776,СВЦЭМ!$A$33:$A$776,$A40,СВЦЭМ!$B$33:$B$776,M$11)+'СЕТ СН'!$F$12+СВЦЭМ!$D$10+'СЕТ СН'!$F$5-'СЕТ СН'!$F$20</f>
        <v>1845.4319499500002</v>
      </c>
      <c r="N40" s="36">
        <f>SUMIFS(СВЦЭМ!$C$33:$C$776,СВЦЭМ!$A$33:$A$776,$A40,СВЦЭМ!$B$33:$B$776,N$11)+'СЕТ СН'!$F$12+СВЦЭМ!$D$10+'СЕТ СН'!$F$5-'СЕТ СН'!$F$20</f>
        <v>1835.1673226400001</v>
      </c>
      <c r="O40" s="36">
        <f>SUMIFS(СВЦЭМ!$C$33:$C$776,СВЦЭМ!$A$33:$A$776,$A40,СВЦЭМ!$B$33:$B$776,O$11)+'СЕТ СН'!$F$12+СВЦЭМ!$D$10+'СЕТ СН'!$F$5-'СЕТ СН'!$F$20</f>
        <v>1836.3600078300001</v>
      </c>
      <c r="P40" s="36">
        <f>SUMIFS(СВЦЭМ!$C$33:$C$776,СВЦЭМ!$A$33:$A$776,$A40,СВЦЭМ!$B$33:$B$776,P$11)+'СЕТ СН'!$F$12+СВЦЭМ!$D$10+'СЕТ СН'!$F$5-'СЕТ СН'!$F$20</f>
        <v>1875.7373270400001</v>
      </c>
      <c r="Q40" s="36">
        <f>SUMIFS(СВЦЭМ!$C$33:$C$776,СВЦЭМ!$A$33:$A$776,$A40,СВЦЭМ!$B$33:$B$776,Q$11)+'СЕТ СН'!$F$12+СВЦЭМ!$D$10+'СЕТ СН'!$F$5-'СЕТ СН'!$F$20</f>
        <v>1832.4841320600001</v>
      </c>
      <c r="R40" s="36">
        <f>SUMIFS(СВЦЭМ!$C$33:$C$776,СВЦЭМ!$A$33:$A$776,$A40,СВЦЭМ!$B$33:$B$776,R$11)+'СЕТ СН'!$F$12+СВЦЭМ!$D$10+'СЕТ СН'!$F$5-'СЕТ СН'!$F$20</f>
        <v>1829.6279985599999</v>
      </c>
      <c r="S40" s="36">
        <f>SUMIFS(СВЦЭМ!$C$33:$C$776,СВЦЭМ!$A$33:$A$776,$A40,СВЦЭМ!$B$33:$B$776,S$11)+'СЕТ СН'!$F$12+СВЦЭМ!$D$10+'СЕТ СН'!$F$5-'СЕТ СН'!$F$20</f>
        <v>1829.9360870700002</v>
      </c>
      <c r="T40" s="36">
        <f>SUMIFS(СВЦЭМ!$C$33:$C$776,СВЦЭМ!$A$33:$A$776,$A40,СВЦЭМ!$B$33:$B$776,T$11)+'СЕТ СН'!$F$12+СВЦЭМ!$D$10+'СЕТ СН'!$F$5-'СЕТ СН'!$F$20</f>
        <v>1858.2508102700001</v>
      </c>
      <c r="U40" s="36">
        <f>SUMIFS(СВЦЭМ!$C$33:$C$776,СВЦЭМ!$A$33:$A$776,$A40,СВЦЭМ!$B$33:$B$776,U$11)+'СЕТ СН'!$F$12+СВЦЭМ!$D$10+'СЕТ СН'!$F$5-'СЕТ СН'!$F$20</f>
        <v>1864.47252923</v>
      </c>
      <c r="V40" s="36">
        <f>SUMIFS(СВЦЭМ!$C$33:$C$776,СВЦЭМ!$A$33:$A$776,$A40,СВЦЭМ!$B$33:$B$776,V$11)+'СЕТ СН'!$F$12+СВЦЭМ!$D$10+'СЕТ СН'!$F$5-'СЕТ СН'!$F$20</f>
        <v>1845.2773733900001</v>
      </c>
      <c r="W40" s="36">
        <f>SUMIFS(СВЦЭМ!$C$33:$C$776,СВЦЭМ!$A$33:$A$776,$A40,СВЦЭМ!$B$33:$B$776,W$11)+'СЕТ СН'!$F$12+СВЦЭМ!$D$10+'СЕТ СН'!$F$5-'СЕТ СН'!$F$20</f>
        <v>1826.96774267</v>
      </c>
      <c r="X40" s="36">
        <f>SUMIFS(СВЦЭМ!$C$33:$C$776,СВЦЭМ!$A$33:$A$776,$A40,СВЦЭМ!$B$33:$B$776,X$11)+'СЕТ СН'!$F$12+СВЦЭМ!$D$10+'СЕТ СН'!$F$5-'СЕТ СН'!$F$20</f>
        <v>1878.1509639400001</v>
      </c>
      <c r="Y40" s="36">
        <f>SUMIFS(СВЦЭМ!$C$33:$C$776,СВЦЭМ!$A$33:$A$776,$A40,СВЦЭМ!$B$33:$B$776,Y$11)+'СЕТ СН'!$F$12+СВЦЭМ!$D$10+'СЕТ СН'!$F$5-'СЕТ СН'!$F$20</f>
        <v>1903.1527387400001</v>
      </c>
    </row>
    <row r="41" spans="1:25" ht="15.75" x14ac:dyDescent="0.2">
      <c r="A41" s="35">
        <f t="shared" si="0"/>
        <v>44134</v>
      </c>
      <c r="B41" s="36">
        <f>SUMIFS(СВЦЭМ!$C$33:$C$776,СВЦЭМ!$A$33:$A$776,$A41,СВЦЭМ!$B$33:$B$776,B$11)+'СЕТ СН'!$F$12+СВЦЭМ!$D$10+'СЕТ СН'!$F$5-'СЕТ СН'!$F$20</f>
        <v>1903.1090827200001</v>
      </c>
      <c r="C41" s="36">
        <f>SUMIFS(СВЦЭМ!$C$33:$C$776,СВЦЭМ!$A$33:$A$776,$A41,СВЦЭМ!$B$33:$B$776,C$11)+'СЕТ СН'!$F$12+СВЦЭМ!$D$10+'СЕТ СН'!$F$5-'СЕТ СН'!$F$20</f>
        <v>1965.3347908400001</v>
      </c>
      <c r="D41" s="36">
        <f>SUMIFS(СВЦЭМ!$C$33:$C$776,СВЦЭМ!$A$33:$A$776,$A41,СВЦЭМ!$B$33:$B$776,D$11)+'СЕТ СН'!$F$12+СВЦЭМ!$D$10+'СЕТ СН'!$F$5-'СЕТ СН'!$F$20</f>
        <v>2064.3260530900002</v>
      </c>
      <c r="E41" s="36">
        <f>SUMIFS(СВЦЭМ!$C$33:$C$776,СВЦЭМ!$A$33:$A$776,$A41,СВЦЭМ!$B$33:$B$776,E$11)+'СЕТ СН'!$F$12+СВЦЭМ!$D$10+'СЕТ СН'!$F$5-'СЕТ СН'!$F$20</f>
        <v>2078.53442752</v>
      </c>
      <c r="F41" s="36">
        <f>SUMIFS(СВЦЭМ!$C$33:$C$776,СВЦЭМ!$A$33:$A$776,$A41,СВЦЭМ!$B$33:$B$776,F$11)+'СЕТ СН'!$F$12+СВЦЭМ!$D$10+'СЕТ СН'!$F$5-'СЕТ СН'!$F$20</f>
        <v>2070.2199021200004</v>
      </c>
      <c r="G41" s="36">
        <f>SUMIFS(СВЦЭМ!$C$33:$C$776,СВЦЭМ!$A$33:$A$776,$A41,СВЦЭМ!$B$33:$B$776,G$11)+'СЕТ СН'!$F$12+СВЦЭМ!$D$10+'СЕТ СН'!$F$5-'СЕТ СН'!$F$20</f>
        <v>2058.9026161299998</v>
      </c>
      <c r="H41" s="36">
        <f>SUMIFS(СВЦЭМ!$C$33:$C$776,СВЦЭМ!$A$33:$A$776,$A41,СВЦЭМ!$B$33:$B$776,H$11)+'СЕТ СН'!$F$12+СВЦЭМ!$D$10+'СЕТ СН'!$F$5-'СЕТ СН'!$F$20</f>
        <v>1979.68339984</v>
      </c>
      <c r="I41" s="36">
        <f>SUMIFS(СВЦЭМ!$C$33:$C$776,СВЦЭМ!$A$33:$A$776,$A41,СВЦЭМ!$B$33:$B$776,I$11)+'СЕТ СН'!$F$12+СВЦЭМ!$D$10+'СЕТ СН'!$F$5-'СЕТ СН'!$F$20</f>
        <v>1967.5964244900001</v>
      </c>
      <c r="J41" s="36">
        <f>SUMIFS(СВЦЭМ!$C$33:$C$776,СВЦЭМ!$A$33:$A$776,$A41,СВЦЭМ!$B$33:$B$776,J$11)+'СЕТ СН'!$F$12+СВЦЭМ!$D$10+'СЕТ СН'!$F$5-'СЕТ СН'!$F$20</f>
        <v>1889.2026325400002</v>
      </c>
      <c r="K41" s="36">
        <f>SUMIFS(СВЦЭМ!$C$33:$C$776,СВЦЭМ!$A$33:$A$776,$A41,СВЦЭМ!$B$33:$B$776,K$11)+'СЕТ СН'!$F$12+СВЦЭМ!$D$10+'СЕТ СН'!$F$5-'СЕТ СН'!$F$20</f>
        <v>1871.89461185</v>
      </c>
      <c r="L41" s="36">
        <f>SUMIFS(СВЦЭМ!$C$33:$C$776,СВЦЭМ!$A$33:$A$776,$A41,СВЦЭМ!$B$33:$B$776,L$11)+'СЕТ СН'!$F$12+СВЦЭМ!$D$10+'СЕТ СН'!$F$5-'СЕТ СН'!$F$20</f>
        <v>1872.71645949</v>
      </c>
      <c r="M41" s="36">
        <f>SUMIFS(СВЦЭМ!$C$33:$C$776,СВЦЭМ!$A$33:$A$776,$A41,СВЦЭМ!$B$33:$B$776,M$11)+'СЕТ СН'!$F$12+СВЦЭМ!$D$10+'СЕТ СН'!$F$5-'СЕТ СН'!$F$20</f>
        <v>1872.56916727</v>
      </c>
      <c r="N41" s="36">
        <f>SUMIFS(СВЦЭМ!$C$33:$C$776,СВЦЭМ!$A$33:$A$776,$A41,СВЦЭМ!$B$33:$B$776,N$11)+'СЕТ СН'!$F$12+СВЦЭМ!$D$10+'СЕТ СН'!$F$5-'СЕТ СН'!$F$20</f>
        <v>1874.55692922</v>
      </c>
      <c r="O41" s="36">
        <f>SUMIFS(СВЦЭМ!$C$33:$C$776,СВЦЭМ!$A$33:$A$776,$A41,СВЦЭМ!$B$33:$B$776,O$11)+'СЕТ СН'!$F$12+СВЦЭМ!$D$10+'СЕТ СН'!$F$5-'СЕТ СН'!$F$20</f>
        <v>1903.22744975</v>
      </c>
      <c r="P41" s="36">
        <f>SUMIFS(СВЦЭМ!$C$33:$C$776,СВЦЭМ!$A$33:$A$776,$A41,СВЦЭМ!$B$33:$B$776,P$11)+'СЕТ СН'!$F$12+СВЦЭМ!$D$10+'СЕТ СН'!$F$5-'СЕТ СН'!$F$20</f>
        <v>1927.72704763</v>
      </c>
      <c r="Q41" s="36">
        <f>SUMIFS(СВЦЭМ!$C$33:$C$776,СВЦЭМ!$A$33:$A$776,$A41,СВЦЭМ!$B$33:$B$776,Q$11)+'СЕТ СН'!$F$12+СВЦЭМ!$D$10+'СЕТ СН'!$F$5-'СЕТ СН'!$F$20</f>
        <v>1918.16171115</v>
      </c>
      <c r="R41" s="36">
        <f>SUMIFS(СВЦЭМ!$C$33:$C$776,СВЦЭМ!$A$33:$A$776,$A41,СВЦЭМ!$B$33:$B$776,R$11)+'СЕТ СН'!$F$12+СВЦЭМ!$D$10+'СЕТ СН'!$F$5-'СЕТ СН'!$F$20</f>
        <v>1883.81825138</v>
      </c>
      <c r="S41" s="36">
        <f>SUMIFS(СВЦЭМ!$C$33:$C$776,СВЦЭМ!$A$33:$A$776,$A41,СВЦЭМ!$B$33:$B$776,S$11)+'СЕТ СН'!$F$12+СВЦЭМ!$D$10+'СЕТ СН'!$F$5-'СЕТ СН'!$F$20</f>
        <v>1825.7697733099999</v>
      </c>
      <c r="T41" s="36">
        <f>SUMIFS(СВЦЭМ!$C$33:$C$776,СВЦЭМ!$A$33:$A$776,$A41,СВЦЭМ!$B$33:$B$776,T$11)+'СЕТ СН'!$F$12+СВЦЭМ!$D$10+'СЕТ СН'!$F$5-'СЕТ СН'!$F$20</f>
        <v>1855.5106098700001</v>
      </c>
      <c r="U41" s="36">
        <f>SUMIFS(СВЦЭМ!$C$33:$C$776,СВЦЭМ!$A$33:$A$776,$A41,СВЦЭМ!$B$33:$B$776,U$11)+'СЕТ СН'!$F$12+СВЦЭМ!$D$10+'СЕТ СН'!$F$5-'СЕТ СН'!$F$20</f>
        <v>1859.7279246100002</v>
      </c>
      <c r="V41" s="36">
        <f>SUMIFS(СВЦЭМ!$C$33:$C$776,СВЦЭМ!$A$33:$A$776,$A41,СВЦЭМ!$B$33:$B$776,V$11)+'СЕТ СН'!$F$12+СВЦЭМ!$D$10+'СЕТ СН'!$F$5-'СЕТ СН'!$F$20</f>
        <v>1836.8261820500002</v>
      </c>
      <c r="W41" s="36">
        <f>SUMIFS(СВЦЭМ!$C$33:$C$776,СВЦЭМ!$A$33:$A$776,$A41,СВЦЭМ!$B$33:$B$776,W$11)+'СЕТ СН'!$F$12+СВЦЭМ!$D$10+'СЕТ СН'!$F$5-'СЕТ СН'!$F$20</f>
        <v>1829.57557572</v>
      </c>
      <c r="X41" s="36">
        <f>SUMIFS(СВЦЭМ!$C$33:$C$776,СВЦЭМ!$A$33:$A$776,$A41,СВЦЭМ!$B$33:$B$776,X$11)+'СЕТ СН'!$F$12+СВЦЭМ!$D$10+'СЕТ СН'!$F$5-'СЕТ СН'!$F$20</f>
        <v>1817.81620567</v>
      </c>
      <c r="Y41" s="36">
        <f>SUMIFS(СВЦЭМ!$C$33:$C$776,СВЦЭМ!$A$33:$A$776,$A41,СВЦЭМ!$B$33:$B$776,Y$11)+'СЕТ СН'!$F$12+СВЦЭМ!$D$10+'СЕТ СН'!$F$5-'СЕТ СН'!$F$20</f>
        <v>1861.4294082900001</v>
      </c>
    </row>
    <row r="42" spans="1:25" ht="15.75" x14ac:dyDescent="0.2">
      <c r="A42" s="35">
        <f t="shared" si="0"/>
        <v>44135</v>
      </c>
      <c r="B42" s="36">
        <f>SUMIFS(СВЦЭМ!$C$33:$C$776,СВЦЭМ!$A$33:$A$776,$A42,СВЦЭМ!$B$33:$B$776,B$11)+'СЕТ СН'!$F$12+СВЦЭМ!$D$10+'СЕТ СН'!$F$5-'СЕТ СН'!$F$20</f>
        <v>1844.8825728500001</v>
      </c>
      <c r="C42" s="36">
        <f>SUMIFS(СВЦЭМ!$C$33:$C$776,СВЦЭМ!$A$33:$A$776,$A42,СВЦЭМ!$B$33:$B$776,C$11)+'СЕТ СН'!$F$12+СВЦЭМ!$D$10+'СЕТ СН'!$F$5-'СЕТ СН'!$F$20</f>
        <v>1911.0513436900001</v>
      </c>
      <c r="D42" s="36">
        <f>SUMIFS(СВЦЭМ!$C$33:$C$776,СВЦЭМ!$A$33:$A$776,$A42,СВЦЭМ!$B$33:$B$776,D$11)+'СЕТ СН'!$F$12+СВЦЭМ!$D$10+'СЕТ СН'!$F$5-'СЕТ СН'!$F$20</f>
        <v>1959.9647227600001</v>
      </c>
      <c r="E42" s="36">
        <f>SUMIFS(СВЦЭМ!$C$33:$C$776,СВЦЭМ!$A$33:$A$776,$A42,СВЦЭМ!$B$33:$B$776,E$11)+'СЕТ СН'!$F$12+СВЦЭМ!$D$10+'СЕТ СН'!$F$5-'СЕТ СН'!$F$20</f>
        <v>1959.4473806800002</v>
      </c>
      <c r="F42" s="36">
        <f>SUMIFS(СВЦЭМ!$C$33:$C$776,СВЦЭМ!$A$33:$A$776,$A42,СВЦЭМ!$B$33:$B$776,F$11)+'СЕТ СН'!$F$12+СВЦЭМ!$D$10+'СЕТ СН'!$F$5-'СЕТ СН'!$F$20</f>
        <v>1973.5253639100001</v>
      </c>
      <c r="G42" s="36">
        <f>SUMIFS(СВЦЭМ!$C$33:$C$776,СВЦЭМ!$A$33:$A$776,$A42,СВЦЭМ!$B$33:$B$776,G$11)+'СЕТ СН'!$F$12+СВЦЭМ!$D$10+'СЕТ СН'!$F$5-'СЕТ СН'!$F$20</f>
        <v>1961.4996722999999</v>
      </c>
      <c r="H42" s="36">
        <f>SUMIFS(СВЦЭМ!$C$33:$C$776,СВЦЭМ!$A$33:$A$776,$A42,СВЦЭМ!$B$33:$B$776,H$11)+'СЕТ СН'!$F$12+СВЦЭМ!$D$10+'СЕТ СН'!$F$5-'СЕТ СН'!$F$20</f>
        <v>1937.26774763</v>
      </c>
      <c r="I42" s="36">
        <f>SUMIFS(СВЦЭМ!$C$33:$C$776,СВЦЭМ!$A$33:$A$776,$A42,СВЦЭМ!$B$33:$B$776,I$11)+'СЕТ СН'!$F$12+СВЦЭМ!$D$10+'СЕТ СН'!$F$5-'СЕТ СН'!$F$20</f>
        <v>1917.6758514200001</v>
      </c>
      <c r="J42" s="36">
        <f>SUMIFS(СВЦЭМ!$C$33:$C$776,СВЦЭМ!$A$33:$A$776,$A42,СВЦЭМ!$B$33:$B$776,J$11)+'СЕТ СН'!$F$12+СВЦЭМ!$D$10+'СЕТ СН'!$F$5-'СЕТ СН'!$F$20</f>
        <v>1834.3289307499999</v>
      </c>
      <c r="K42" s="36">
        <f>SUMIFS(СВЦЭМ!$C$33:$C$776,СВЦЭМ!$A$33:$A$776,$A42,СВЦЭМ!$B$33:$B$776,K$11)+'СЕТ СН'!$F$12+СВЦЭМ!$D$10+'СЕТ СН'!$F$5-'СЕТ СН'!$F$20</f>
        <v>1780.7269308</v>
      </c>
      <c r="L42" s="36">
        <f>SUMIFS(СВЦЭМ!$C$33:$C$776,СВЦЭМ!$A$33:$A$776,$A42,СВЦЭМ!$B$33:$B$776,L$11)+'СЕТ СН'!$F$12+СВЦЭМ!$D$10+'СЕТ СН'!$F$5-'СЕТ СН'!$F$20</f>
        <v>1798.5053250999999</v>
      </c>
      <c r="M42" s="36">
        <f>SUMIFS(СВЦЭМ!$C$33:$C$776,СВЦЭМ!$A$33:$A$776,$A42,СВЦЭМ!$B$33:$B$776,M$11)+'СЕТ СН'!$F$12+СВЦЭМ!$D$10+'СЕТ СН'!$F$5-'СЕТ СН'!$F$20</f>
        <v>1780.29019978</v>
      </c>
      <c r="N42" s="36">
        <f>SUMIFS(СВЦЭМ!$C$33:$C$776,СВЦЭМ!$A$33:$A$776,$A42,СВЦЭМ!$B$33:$B$776,N$11)+'СЕТ СН'!$F$12+СВЦЭМ!$D$10+'СЕТ СН'!$F$5-'СЕТ СН'!$F$20</f>
        <v>1775.6047631800002</v>
      </c>
      <c r="O42" s="36">
        <f>SUMIFS(СВЦЭМ!$C$33:$C$776,СВЦЭМ!$A$33:$A$776,$A42,СВЦЭМ!$B$33:$B$776,O$11)+'СЕТ СН'!$F$12+СВЦЭМ!$D$10+'СЕТ СН'!$F$5-'СЕТ СН'!$F$20</f>
        <v>1811.2657707600001</v>
      </c>
      <c r="P42" s="36">
        <f>SUMIFS(СВЦЭМ!$C$33:$C$776,СВЦЭМ!$A$33:$A$776,$A42,СВЦЭМ!$B$33:$B$776,P$11)+'СЕТ СН'!$F$12+СВЦЭМ!$D$10+'СЕТ СН'!$F$5-'СЕТ СН'!$F$20</f>
        <v>1861.1230488900001</v>
      </c>
      <c r="Q42" s="36">
        <f>SUMIFS(СВЦЭМ!$C$33:$C$776,СВЦЭМ!$A$33:$A$776,$A42,СВЦЭМ!$B$33:$B$776,Q$11)+'СЕТ СН'!$F$12+СВЦЭМ!$D$10+'СЕТ СН'!$F$5-'СЕТ СН'!$F$20</f>
        <v>1826.09545318</v>
      </c>
      <c r="R42" s="36">
        <f>SUMIFS(СВЦЭМ!$C$33:$C$776,СВЦЭМ!$A$33:$A$776,$A42,СВЦЭМ!$B$33:$B$776,R$11)+'СЕТ СН'!$F$12+СВЦЭМ!$D$10+'СЕТ СН'!$F$5-'СЕТ СН'!$F$20</f>
        <v>1792.7513666499999</v>
      </c>
      <c r="S42" s="36">
        <f>SUMIFS(СВЦЭМ!$C$33:$C$776,СВЦЭМ!$A$33:$A$776,$A42,СВЦЭМ!$B$33:$B$776,S$11)+'СЕТ СН'!$F$12+СВЦЭМ!$D$10+'СЕТ СН'!$F$5-'СЕТ СН'!$F$20</f>
        <v>1779.8051725800001</v>
      </c>
      <c r="T42" s="36">
        <f>SUMIFS(СВЦЭМ!$C$33:$C$776,СВЦЭМ!$A$33:$A$776,$A42,СВЦЭМ!$B$33:$B$776,T$11)+'СЕТ СН'!$F$12+СВЦЭМ!$D$10+'СЕТ СН'!$F$5-'СЕТ СН'!$F$20</f>
        <v>1809.9188934700001</v>
      </c>
      <c r="U42" s="36">
        <f>SUMIFS(СВЦЭМ!$C$33:$C$776,СВЦЭМ!$A$33:$A$776,$A42,СВЦЭМ!$B$33:$B$776,U$11)+'СЕТ СН'!$F$12+СВЦЭМ!$D$10+'СЕТ СН'!$F$5-'СЕТ СН'!$F$20</f>
        <v>1817.20441454</v>
      </c>
      <c r="V42" s="36">
        <f>SUMIFS(СВЦЭМ!$C$33:$C$776,СВЦЭМ!$A$33:$A$776,$A42,СВЦЭМ!$B$33:$B$776,V$11)+'СЕТ СН'!$F$12+СВЦЭМ!$D$10+'СЕТ СН'!$F$5-'СЕТ СН'!$F$20</f>
        <v>1806.41975086</v>
      </c>
      <c r="W42" s="36">
        <f>SUMIFS(СВЦЭМ!$C$33:$C$776,СВЦЭМ!$A$33:$A$776,$A42,СВЦЭМ!$B$33:$B$776,W$11)+'СЕТ СН'!$F$12+СВЦЭМ!$D$10+'СЕТ СН'!$F$5-'СЕТ СН'!$F$20</f>
        <v>1793.8105969600001</v>
      </c>
      <c r="X42" s="36">
        <f>SUMIFS(СВЦЭМ!$C$33:$C$776,СВЦЭМ!$A$33:$A$776,$A42,СВЦЭМ!$B$33:$B$776,X$11)+'СЕТ СН'!$F$12+СВЦЭМ!$D$10+'СЕТ СН'!$F$5-'СЕТ СН'!$F$20</f>
        <v>1752.4166433600001</v>
      </c>
      <c r="Y42" s="36">
        <f>SUMIFS(СВЦЭМ!$C$33:$C$776,СВЦЭМ!$A$33:$A$776,$A42,СВЦЭМ!$B$33:$B$776,Y$11)+'СЕТ СН'!$F$12+СВЦЭМ!$D$10+'СЕТ СН'!$F$5-'СЕТ СН'!$F$20</f>
        <v>1763.5266952699999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01.10.2020</v>
      </c>
      <c r="B48" s="36">
        <f>SUMIFS(СВЦЭМ!$C$33:$C$776,СВЦЭМ!$A$33:$A$776,$A48,СВЦЭМ!$B$33:$B$776,B$47)+'СЕТ СН'!$G$12+СВЦЭМ!$D$10+'СЕТ СН'!$G$5-'СЕТ СН'!$G$20</f>
        <v>2635.5618558199999</v>
      </c>
      <c r="C48" s="36">
        <f>SUMIFS(СВЦЭМ!$C$33:$C$776,СВЦЭМ!$A$33:$A$776,$A48,СВЦЭМ!$B$33:$B$776,C$47)+'СЕТ СН'!$G$12+СВЦЭМ!$D$10+'СЕТ СН'!$G$5-'СЕТ СН'!$G$20</f>
        <v>2694.00095461</v>
      </c>
      <c r="D48" s="36">
        <f>SUMIFS(СВЦЭМ!$C$33:$C$776,СВЦЭМ!$A$33:$A$776,$A48,СВЦЭМ!$B$33:$B$776,D$47)+'СЕТ СН'!$G$12+СВЦЭМ!$D$10+'СЕТ СН'!$G$5-'СЕТ СН'!$G$20</f>
        <v>2735.978314</v>
      </c>
      <c r="E48" s="36">
        <f>SUMIFS(СВЦЭМ!$C$33:$C$776,СВЦЭМ!$A$33:$A$776,$A48,СВЦЭМ!$B$33:$B$776,E$47)+'СЕТ СН'!$G$12+СВЦЭМ!$D$10+'СЕТ СН'!$G$5-'СЕТ СН'!$G$20</f>
        <v>2763.6706128699998</v>
      </c>
      <c r="F48" s="36">
        <f>SUMIFS(СВЦЭМ!$C$33:$C$776,СВЦЭМ!$A$33:$A$776,$A48,СВЦЭМ!$B$33:$B$776,F$47)+'СЕТ СН'!$G$12+СВЦЭМ!$D$10+'СЕТ СН'!$G$5-'СЕТ СН'!$G$20</f>
        <v>2764.65600752</v>
      </c>
      <c r="G48" s="36">
        <f>SUMIFS(СВЦЭМ!$C$33:$C$776,СВЦЭМ!$A$33:$A$776,$A48,СВЦЭМ!$B$33:$B$776,G$47)+'СЕТ СН'!$G$12+СВЦЭМ!$D$10+'СЕТ СН'!$G$5-'СЕТ СН'!$G$20</f>
        <v>2747.3339046800002</v>
      </c>
      <c r="H48" s="36">
        <f>SUMIFS(СВЦЭМ!$C$33:$C$776,СВЦЭМ!$A$33:$A$776,$A48,СВЦЭМ!$B$33:$B$776,H$47)+'СЕТ СН'!$G$12+СВЦЭМ!$D$10+'СЕТ СН'!$G$5-'СЕТ СН'!$G$20</f>
        <v>2693.7108547899998</v>
      </c>
      <c r="I48" s="36">
        <f>SUMIFS(СВЦЭМ!$C$33:$C$776,СВЦЭМ!$A$33:$A$776,$A48,СВЦЭМ!$B$33:$B$776,I$47)+'СЕТ СН'!$G$12+СВЦЭМ!$D$10+'СЕТ СН'!$G$5-'СЕТ СН'!$G$20</f>
        <v>2638.8921528700002</v>
      </c>
      <c r="J48" s="36">
        <f>SUMIFS(СВЦЭМ!$C$33:$C$776,СВЦЭМ!$A$33:$A$776,$A48,СВЦЭМ!$B$33:$B$776,J$47)+'СЕТ СН'!$G$12+СВЦЭМ!$D$10+'СЕТ СН'!$G$5-'СЕТ СН'!$G$20</f>
        <v>2575.9030151500001</v>
      </c>
      <c r="K48" s="36">
        <f>SUMIFS(СВЦЭМ!$C$33:$C$776,СВЦЭМ!$A$33:$A$776,$A48,СВЦЭМ!$B$33:$B$776,K$47)+'СЕТ СН'!$G$12+СВЦЭМ!$D$10+'СЕТ СН'!$G$5-'СЕТ СН'!$G$20</f>
        <v>2539.0028763700002</v>
      </c>
      <c r="L48" s="36">
        <f>SUMIFS(СВЦЭМ!$C$33:$C$776,СВЦЭМ!$A$33:$A$776,$A48,СВЦЭМ!$B$33:$B$776,L$47)+'СЕТ СН'!$G$12+СВЦЭМ!$D$10+'СЕТ СН'!$G$5-'СЕТ СН'!$G$20</f>
        <v>2539.9041982899998</v>
      </c>
      <c r="M48" s="36">
        <f>SUMIFS(СВЦЭМ!$C$33:$C$776,СВЦЭМ!$A$33:$A$776,$A48,СВЦЭМ!$B$33:$B$776,M$47)+'СЕТ СН'!$G$12+СВЦЭМ!$D$10+'СЕТ СН'!$G$5-'СЕТ СН'!$G$20</f>
        <v>2544.8683687299999</v>
      </c>
      <c r="N48" s="36">
        <f>SUMIFS(СВЦЭМ!$C$33:$C$776,СВЦЭМ!$A$33:$A$776,$A48,СВЦЭМ!$B$33:$B$776,N$47)+'СЕТ СН'!$G$12+СВЦЭМ!$D$10+'СЕТ СН'!$G$5-'СЕТ СН'!$G$20</f>
        <v>2563.1690980900003</v>
      </c>
      <c r="O48" s="36">
        <f>SUMIFS(СВЦЭМ!$C$33:$C$776,СВЦЭМ!$A$33:$A$776,$A48,СВЦЭМ!$B$33:$B$776,O$47)+'СЕТ СН'!$G$12+СВЦЭМ!$D$10+'СЕТ СН'!$G$5-'СЕТ СН'!$G$20</f>
        <v>2580.42049064</v>
      </c>
      <c r="P48" s="36">
        <f>SUMIFS(СВЦЭМ!$C$33:$C$776,СВЦЭМ!$A$33:$A$776,$A48,СВЦЭМ!$B$33:$B$776,P$47)+'СЕТ СН'!$G$12+СВЦЭМ!$D$10+'СЕТ СН'!$G$5-'СЕТ СН'!$G$20</f>
        <v>2608.6684949999999</v>
      </c>
      <c r="Q48" s="36">
        <f>SUMIFS(СВЦЭМ!$C$33:$C$776,СВЦЭМ!$A$33:$A$776,$A48,СВЦЭМ!$B$33:$B$776,Q$47)+'СЕТ СН'!$G$12+СВЦЭМ!$D$10+'СЕТ СН'!$G$5-'СЕТ СН'!$G$20</f>
        <v>2574.5443496399998</v>
      </c>
      <c r="R48" s="36">
        <f>SUMIFS(СВЦЭМ!$C$33:$C$776,СВЦЭМ!$A$33:$A$776,$A48,СВЦЭМ!$B$33:$B$776,R$47)+'СЕТ СН'!$G$12+СВЦЭМ!$D$10+'СЕТ СН'!$G$5-'СЕТ СН'!$G$20</f>
        <v>2537.0043363300001</v>
      </c>
      <c r="S48" s="36">
        <f>SUMIFS(СВЦЭМ!$C$33:$C$776,СВЦЭМ!$A$33:$A$776,$A48,СВЦЭМ!$B$33:$B$776,S$47)+'СЕТ СН'!$G$12+СВЦЭМ!$D$10+'СЕТ СН'!$G$5-'СЕТ СН'!$G$20</f>
        <v>2492.4014558499998</v>
      </c>
      <c r="T48" s="36">
        <f>SUMIFS(СВЦЭМ!$C$33:$C$776,СВЦЭМ!$A$33:$A$776,$A48,СВЦЭМ!$B$33:$B$776,T$47)+'СЕТ СН'!$G$12+СВЦЭМ!$D$10+'СЕТ СН'!$G$5-'СЕТ СН'!$G$20</f>
        <v>2483.2902707100002</v>
      </c>
      <c r="U48" s="36">
        <f>SUMIFS(СВЦЭМ!$C$33:$C$776,СВЦЭМ!$A$33:$A$776,$A48,СВЦЭМ!$B$33:$B$776,U$47)+'СЕТ СН'!$G$12+СВЦЭМ!$D$10+'СЕТ СН'!$G$5-'СЕТ СН'!$G$20</f>
        <v>2492.2026186499997</v>
      </c>
      <c r="V48" s="36">
        <f>SUMIFS(СВЦЭМ!$C$33:$C$776,СВЦЭМ!$A$33:$A$776,$A48,СВЦЭМ!$B$33:$B$776,V$47)+'СЕТ СН'!$G$12+СВЦЭМ!$D$10+'СЕТ СН'!$G$5-'СЕТ СН'!$G$20</f>
        <v>2483.8253078399998</v>
      </c>
      <c r="W48" s="36">
        <f>SUMIFS(СВЦЭМ!$C$33:$C$776,СВЦЭМ!$A$33:$A$776,$A48,СВЦЭМ!$B$33:$B$776,W$47)+'СЕТ СН'!$G$12+СВЦЭМ!$D$10+'СЕТ СН'!$G$5-'СЕТ СН'!$G$20</f>
        <v>2482.8095627299999</v>
      </c>
      <c r="X48" s="36">
        <f>SUMIFS(СВЦЭМ!$C$33:$C$776,СВЦЭМ!$A$33:$A$776,$A48,СВЦЭМ!$B$33:$B$776,X$47)+'СЕТ СН'!$G$12+СВЦЭМ!$D$10+'СЕТ СН'!$G$5-'СЕТ СН'!$G$20</f>
        <v>2491.8195290100002</v>
      </c>
      <c r="Y48" s="36">
        <f>SUMIFS(СВЦЭМ!$C$33:$C$776,СВЦЭМ!$A$33:$A$776,$A48,СВЦЭМ!$B$33:$B$776,Y$47)+'СЕТ СН'!$G$12+СВЦЭМ!$D$10+'СЕТ СН'!$G$5-'СЕТ СН'!$G$20</f>
        <v>2522.5596433800001</v>
      </c>
    </row>
    <row r="49" spans="1:25" ht="15.75" x14ac:dyDescent="0.2">
      <c r="A49" s="35">
        <f>A48+1</f>
        <v>44106</v>
      </c>
      <c r="B49" s="36">
        <f>SUMIFS(СВЦЭМ!$C$33:$C$776,СВЦЭМ!$A$33:$A$776,$A49,СВЦЭМ!$B$33:$B$776,B$47)+'СЕТ СН'!$G$12+СВЦЭМ!$D$10+'СЕТ СН'!$G$5-'СЕТ СН'!$G$20</f>
        <v>2596.9403900699999</v>
      </c>
      <c r="C49" s="36">
        <f>SUMIFS(СВЦЭМ!$C$33:$C$776,СВЦЭМ!$A$33:$A$776,$A49,СВЦЭМ!$B$33:$B$776,C$47)+'СЕТ СН'!$G$12+СВЦЭМ!$D$10+'СЕТ СН'!$G$5-'СЕТ СН'!$G$20</f>
        <v>2676.1967718699998</v>
      </c>
      <c r="D49" s="36">
        <f>SUMIFS(СВЦЭМ!$C$33:$C$776,СВЦЭМ!$A$33:$A$776,$A49,СВЦЭМ!$B$33:$B$776,D$47)+'СЕТ СН'!$G$12+СВЦЭМ!$D$10+'СЕТ СН'!$G$5-'СЕТ СН'!$G$20</f>
        <v>2734.5052012000001</v>
      </c>
      <c r="E49" s="36">
        <f>SUMIFS(СВЦЭМ!$C$33:$C$776,СВЦЭМ!$A$33:$A$776,$A49,СВЦЭМ!$B$33:$B$776,E$47)+'СЕТ СН'!$G$12+СВЦЭМ!$D$10+'СЕТ СН'!$G$5-'СЕТ СН'!$G$20</f>
        <v>2754.40372372</v>
      </c>
      <c r="F49" s="36">
        <f>SUMIFS(СВЦЭМ!$C$33:$C$776,СВЦЭМ!$A$33:$A$776,$A49,СВЦЭМ!$B$33:$B$776,F$47)+'СЕТ СН'!$G$12+СВЦЭМ!$D$10+'СЕТ СН'!$G$5-'СЕТ СН'!$G$20</f>
        <v>2762.1595474800001</v>
      </c>
      <c r="G49" s="36">
        <f>SUMIFS(СВЦЭМ!$C$33:$C$776,СВЦЭМ!$A$33:$A$776,$A49,СВЦЭМ!$B$33:$B$776,G$47)+'СЕТ СН'!$G$12+СВЦЭМ!$D$10+'СЕТ СН'!$G$5-'СЕТ СН'!$G$20</f>
        <v>2741.8324170800001</v>
      </c>
      <c r="H49" s="36">
        <f>SUMIFS(СВЦЭМ!$C$33:$C$776,СВЦЭМ!$A$33:$A$776,$A49,СВЦЭМ!$B$33:$B$776,H$47)+'СЕТ СН'!$G$12+СВЦЭМ!$D$10+'СЕТ СН'!$G$5-'СЕТ СН'!$G$20</f>
        <v>2684.5478870699999</v>
      </c>
      <c r="I49" s="36">
        <f>SUMIFS(СВЦЭМ!$C$33:$C$776,СВЦЭМ!$A$33:$A$776,$A49,СВЦЭМ!$B$33:$B$776,I$47)+'СЕТ СН'!$G$12+СВЦЭМ!$D$10+'СЕТ СН'!$G$5-'СЕТ СН'!$G$20</f>
        <v>2630.1427165499999</v>
      </c>
      <c r="J49" s="36">
        <f>SUMIFS(СВЦЭМ!$C$33:$C$776,СВЦЭМ!$A$33:$A$776,$A49,СВЦЭМ!$B$33:$B$776,J$47)+'СЕТ СН'!$G$12+СВЦЭМ!$D$10+'СЕТ СН'!$G$5-'СЕТ СН'!$G$20</f>
        <v>2572.41804757</v>
      </c>
      <c r="K49" s="36">
        <f>SUMIFS(СВЦЭМ!$C$33:$C$776,СВЦЭМ!$A$33:$A$776,$A49,СВЦЭМ!$B$33:$B$776,K$47)+'СЕТ СН'!$G$12+СВЦЭМ!$D$10+'СЕТ СН'!$G$5-'СЕТ СН'!$G$20</f>
        <v>2537.2940248</v>
      </c>
      <c r="L49" s="36">
        <f>SUMIFS(СВЦЭМ!$C$33:$C$776,СВЦЭМ!$A$33:$A$776,$A49,СВЦЭМ!$B$33:$B$776,L$47)+'СЕТ СН'!$G$12+СВЦЭМ!$D$10+'СЕТ СН'!$G$5-'СЕТ СН'!$G$20</f>
        <v>2536.7582062399997</v>
      </c>
      <c r="M49" s="36">
        <f>SUMIFS(СВЦЭМ!$C$33:$C$776,СВЦЭМ!$A$33:$A$776,$A49,СВЦЭМ!$B$33:$B$776,M$47)+'СЕТ СН'!$G$12+СВЦЭМ!$D$10+'СЕТ СН'!$G$5-'СЕТ СН'!$G$20</f>
        <v>2542.0339179000002</v>
      </c>
      <c r="N49" s="36">
        <f>SUMIFS(СВЦЭМ!$C$33:$C$776,СВЦЭМ!$A$33:$A$776,$A49,СВЦЭМ!$B$33:$B$776,N$47)+'СЕТ СН'!$G$12+СВЦЭМ!$D$10+'СЕТ СН'!$G$5-'СЕТ СН'!$G$20</f>
        <v>2556.8221806199999</v>
      </c>
      <c r="O49" s="36">
        <f>SUMIFS(СВЦЭМ!$C$33:$C$776,СВЦЭМ!$A$33:$A$776,$A49,СВЦЭМ!$B$33:$B$776,O$47)+'СЕТ СН'!$G$12+СВЦЭМ!$D$10+'СЕТ СН'!$G$5-'СЕТ СН'!$G$20</f>
        <v>2576.4854446899999</v>
      </c>
      <c r="P49" s="36">
        <f>SUMIFS(СВЦЭМ!$C$33:$C$776,СВЦЭМ!$A$33:$A$776,$A49,СВЦЭМ!$B$33:$B$776,P$47)+'СЕТ СН'!$G$12+СВЦЭМ!$D$10+'СЕТ СН'!$G$5-'СЕТ СН'!$G$20</f>
        <v>2612.2084221800001</v>
      </c>
      <c r="Q49" s="36">
        <f>SUMIFS(СВЦЭМ!$C$33:$C$776,СВЦЭМ!$A$33:$A$776,$A49,СВЦЭМ!$B$33:$B$776,Q$47)+'СЕТ СН'!$G$12+СВЦЭМ!$D$10+'СЕТ СН'!$G$5-'СЕТ СН'!$G$20</f>
        <v>2580.1340868699999</v>
      </c>
      <c r="R49" s="36">
        <f>SUMIFS(СВЦЭМ!$C$33:$C$776,СВЦЭМ!$A$33:$A$776,$A49,СВЦЭМ!$B$33:$B$776,R$47)+'СЕТ СН'!$G$12+СВЦЭМ!$D$10+'СЕТ СН'!$G$5-'СЕТ СН'!$G$20</f>
        <v>2540.0076737600002</v>
      </c>
      <c r="S49" s="36">
        <f>SUMIFS(СВЦЭМ!$C$33:$C$776,СВЦЭМ!$A$33:$A$776,$A49,СВЦЭМ!$B$33:$B$776,S$47)+'СЕТ СН'!$G$12+СВЦЭМ!$D$10+'СЕТ СН'!$G$5-'СЕТ СН'!$G$20</f>
        <v>2497.4913345999998</v>
      </c>
      <c r="T49" s="36">
        <f>SUMIFS(СВЦЭМ!$C$33:$C$776,СВЦЭМ!$A$33:$A$776,$A49,СВЦЭМ!$B$33:$B$776,T$47)+'СЕТ СН'!$G$12+СВЦЭМ!$D$10+'СЕТ СН'!$G$5-'СЕТ СН'!$G$20</f>
        <v>2474.5600741899998</v>
      </c>
      <c r="U49" s="36">
        <f>SUMIFS(СВЦЭМ!$C$33:$C$776,СВЦЭМ!$A$33:$A$776,$A49,СВЦЭМ!$B$33:$B$776,U$47)+'СЕТ СН'!$G$12+СВЦЭМ!$D$10+'СЕТ СН'!$G$5-'СЕТ СН'!$G$20</f>
        <v>2471.32749758</v>
      </c>
      <c r="V49" s="36">
        <f>SUMIFS(СВЦЭМ!$C$33:$C$776,СВЦЭМ!$A$33:$A$776,$A49,СВЦЭМ!$B$33:$B$776,V$47)+'СЕТ СН'!$G$12+СВЦЭМ!$D$10+'СЕТ СН'!$G$5-'СЕТ СН'!$G$20</f>
        <v>2472.1381827699997</v>
      </c>
      <c r="W49" s="36">
        <f>SUMIFS(СВЦЭМ!$C$33:$C$776,СВЦЭМ!$A$33:$A$776,$A49,СВЦЭМ!$B$33:$B$776,W$47)+'СЕТ СН'!$G$12+СВЦЭМ!$D$10+'СЕТ СН'!$G$5-'СЕТ СН'!$G$20</f>
        <v>2471.6893090200001</v>
      </c>
      <c r="X49" s="36">
        <f>SUMIFS(СВЦЭМ!$C$33:$C$776,СВЦЭМ!$A$33:$A$776,$A49,СВЦЭМ!$B$33:$B$776,X$47)+'СЕТ СН'!$G$12+СВЦЭМ!$D$10+'СЕТ СН'!$G$5-'СЕТ СН'!$G$20</f>
        <v>2492.65100983</v>
      </c>
      <c r="Y49" s="36">
        <f>SUMIFS(СВЦЭМ!$C$33:$C$776,СВЦЭМ!$A$33:$A$776,$A49,СВЦЭМ!$B$33:$B$776,Y$47)+'СЕТ СН'!$G$12+СВЦЭМ!$D$10+'СЕТ СН'!$G$5-'СЕТ СН'!$G$20</f>
        <v>2521.5567502200001</v>
      </c>
    </row>
    <row r="50" spans="1:25" ht="15.75" x14ac:dyDescent="0.2">
      <c r="A50" s="35">
        <f t="shared" ref="A50:A78" si="1">A49+1</f>
        <v>44107</v>
      </c>
      <c r="B50" s="36">
        <f>SUMIFS(СВЦЭМ!$C$33:$C$776,СВЦЭМ!$A$33:$A$776,$A50,СВЦЭМ!$B$33:$B$776,B$47)+'СЕТ СН'!$G$12+СВЦЭМ!$D$10+'СЕТ СН'!$G$5-'СЕТ СН'!$G$20</f>
        <v>2590.26198454</v>
      </c>
      <c r="C50" s="36">
        <f>SUMIFS(СВЦЭМ!$C$33:$C$776,СВЦЭМ!$A$33:$A$776,$A50,СВЦЭМ!$B$33:$B$776,C$47)+'СЕТ СН'!$G$12+СВЦЭМ!$D$10+'СЕТ СН'!$G$5-'СЕТ СН'!$G$20</f>
        <v>2668.7428741499998</v>
      </c>
      <c r="D50" s="36">
        <f>SUMIFS(СВЦЭМ!$C$33:$C$776,СВЦЭМ!$A$33:$A$776,$A50,СВЦЭМ!$B$33:$B$776,D$47)+'СЕТ СН'!$G$12+СВЦЭМ!$D$10+'СЕТ СН'!$G$5-'СЕТ СН'!$G$20</f>
        <v>2737.6209665199999</v>
      </c>
      <c r="E50" s="36">
        <f>SUMIFS(СВЦЭМ!$C$33:$C$776,СВЦЭМ!$A$33:$A$776,$A50,СВЦЭМ!$B$33:$B$776,E$47)+'СЕТ СН'!$G$12+СВЦЭМ!$D$10+'СЕТ СН'!$G$5-'СЕТ СН'!$G$20</f>
        <v>2751.4884469200001</v>
      </c>
      <c r="F50" s="36">
        <f>SUMIFS(СВЦЭМ!$C$33:$C$776,СВЦЭМ!$A$33:$A$776,$A50,СВЦЭМ!$B$33:$B$776,F$47)+'СЕТ СН'!$G$12+СВЦЭМ!$D$10+'СЕТ СН'!$G$5-'СЕТ СН'!$G$20</f>
        <v>2757.7968236000002</v>
      </c>
      <c r="G50" s="36">
        <f>SUMIFS(СВЦЭМ!$C$33:$C$776,СВЦЭМ!$A$33:$A$776,$A50,СВЦЭМ!$B$33:$B$776,G$47)+'СЕТ СН'!$G$12+СВЦЭМ!$D$10+'СЕТ СН'!$G$5-'СЕТ СН'!$G$20</f>
        <v>2743.5597663500002</v>
      </c>
      <c r="H50" s="36">
        <f>SUMIFS(СВЦЭМ!$C$33:$C$776,СВЦЭМ!$A$33:$A$776,$A50,СВЦЭМ!$B$33:$B$776,H$47)+'СЕТ СН'!$G$12+СВЦЭМ!$D$10+'СЕТ СН'!$G$5-'СЕТ СН'!$G$20</f>
        <v>2718.0427222600001</v>
      </c>
      <c r="I50" s="36">
        <f>SUMIFS(СВЦЭМ!$C$33:$C$776,СВЦЭМ!$A$33:$A$776,$A50,СВЦЭМ!$B$33:$B$776,I$47)+'СЕТ СН'!$G$12+СВЦЭМ!$D$10+'СЕТ СН'!$G$5-'СЕТ СН'!$G$20</f>
        <v>2683.6038228899997</v>
      </c>
      <c r="J50" s="36">
        <f>SUMIFS(СВЦЭМ!$C$33:$C$776,СВЦЭМ!$A$33:$A$776,$A50,СВЦЭМ!$B$33:$B$776,J$47)+'СЕТ СН'!$G$12+СВЦЭМ!$D$10+'СЕТ СН'!$G$5-'СЕТ СН'!$G$20</f>
        <v>2594.0826408299999</v>
      </c>
      <c r="K50" s="36">
        <f>SUMIFS(СВЦЭМ!$C$33:$C$776,СВЦЭМ!$A$33:$A$776,$A50,СВЦЭМ!$B$33:$B$776,K$47)+'СЕТ СН'!$G$12+СВЦЭМ!$D$10+'СЕТ СН'!$G$5-'СЕТ СН'!$G$20</f>
        <v>2536.3284879799999</v>
      </c>
      <c r="L50" s="36">
        <f>SUMIFS(СВЦЭМ!$C$33:$C$776,СВЦЭМ!$A$33:$A$776,$A50,СВЦЭМ!$B$33:$B$776,L$47)+'СЕТ СН'!$G$12+СВЦЭМ!$D$10+'СЕТ СН'!$G$5-'СЕТ СН'!$G$20</f>
        <v>2530.6623544700001</v>
      </c>
      <c r="M50" s="36">
        <f>SUMIFS(СВЦЭМ!$C$33:$C$776,СВЦЭМ!$A$33:$A$776,$A50,СВЦЭМ!$B$33:$B$776,M$47)+'СЕТ СН'!$G$12+СВЦЭМ!$D$10+'СЕТ СН'!$G$5-'СЕТ СН'!$G$20</f>
        <v>2537.0176344500001</v>
      </c>
      <c r="N50" s="36">
        <f>SUMIFS(СВЦЭМ!$C$33:$C$776,СВЦЭМ!$A$33:$A$776,$A50,СВЦЭМ!$B$33:$B$776,N$47)+'СЕТ СН'!$G$12+СВЦЭМ!$D$10+'СЕТ СН'!$G$5-'СЕТ СН'!$G$20</f>
        <v>2547.8939992599999</v>
      </c>
      <c r="O50" s="36">
        <f>SUMIFS(СВЦЭМ!$C$33:$C$776,СВЦЭМ!$A$33:$A$776,$A50,СВЦЭМ!$B$33:$B$776,O$47)+'СЕТ СН'!$G$12+СВЦЭМ!$D$10+'СЕТ СН'!$G$5-'СЕТ СН'!$G$20</f>
        <v>2582.2647299</v>
      </c>
      <c r="P50" s="36">
        <f>SUMIFS(СВЦЭМ!$C$33:$C$776,СВЦЭМ!$A$33:$A$776,$A50,СВЦЭМ!$B$33:$B$776,P$47)+'СЕТ СН'!$G$12+СВЦЭМ!$D$10+'СЕТ СН'!$G$5-'СЕТ СН'!$G$20</f>
        <v>2617.3081497600001</v>
      </c>
      <c r="Q50" s="36">
        <f>SUMIFS(СВЦЭМ!$C$33:$C$776,СВЦЭМ!$A$33:$A$776,$A50,СВЦЭМ!$B$33:$B$776,Q$47)+'СЕТ СН'!$G$12+СВЦЭМ!$D$10+'СЕТ СН'!$G$5-'СЕТ СН'!$G$20</f>
        <v>2591.86772565</v>
      </c>
      <c r="R50" s="36">
        <f>SUMIFS(СВЦЭМ!$C$33:$C$776,СВЦЭМ!$A$33:$A$776,$A50,СВЦЭМ!$B$33:$B$776,R$47)+'СЕТ СН'!$G$12+СВЦЭМ!$D$10+'СЕТ СН'!$G$5-'СЕТ СН'!$G$20</f>
        <v>2551.3327225799999</v>
      </c>
      <c r="S50" s="36">
        <f>SUMIFS(СВЦЭМ!$C$33:$C$776,СВЦЭМ!$A$33:$A$776,$A50,СВЦЭМ!$B$33:$B$776,S$47)+'СЕТ СН'!$G$12+СВЦЭМ!$D$10+'СЕТ СН'!$G$5-'СЕТ СН'!$G$20</f>
        <v>2495.1048519199999</v>
      </c>
      <c r="T50" s="36">
        <f>SUMIFS(СВЦЭМ!$C$33:$C$776,СВЦЭМ!$A$33:$A$776,$A50,СВЦЭМ!$B$33:$B$776,T$47)+'СЕТ СН'!$G$12+СВЦЭМ!$D$10+'СЕТ СН'!$G$5-'СЕТ СН'!$G$20</f>
        <v>2475.5726201899997</v>
      </c>
      <c r="U50" s="36">
        <f>SUMIFS(СВЦЭМ!$C$33:$C$776,СВЦЭМ!$A$33:$A$776,$A50,СВЦЭМ!$B$33:$B$776,U$47)+'СЕТ СН'!$G$12+СВЦЭМ!$D$10+'СЕТ СН'!$G$5-'СЕТ СН'!$G$20</f>
        <v>2470.2371217199998</v>
      </c>
      <c r="V50" s="36">
        <f>SUMIFS(СВЦЭМ!$C$33:$C$776,СВЦЭМ!$A$33:$A$776,$A50,СВЦЭМ!$B$33:$B$776,V$47)+'СЕТ СН'!$G$12+СВЦЭМ!$D$10+'СЕТ СН'!$G$5-'СЕТ СН'!$G$20</f>
        <v>2466.6186005</v>
      </c>
      <c r="W50" s="36">
        <f>SUMIFS(СВЦЭМ!$C$33:$C$776,СВЦЭМ!$A$33:$A$776,$A50,СВЦЭМ!$B$33:$B$776,W$47)+'СЕТ СН'!$G$12+СВЦЭМ!$D$10+'СЕТ СН'!$G$5-'СЕТ СН'!$G$20</f>
        <v>2474.35710608</v>
      </c>
      <c r="X50" s="36">
        <f>SUMIFS(СВЦЭМ!$C$33:$C$776,СВЦЭМ!$A$33:$A$776,$A50,СВЦЭМ!$B$33:$B$776,X$47)+'СЕТ СН'!$G$12+СВЦЭМ!$D$10+'СЕТ СН'!$G$5-'СЕТ СН'!$G$20</f>
        <v>2487.4768815799998</v>
      </c>
      <c r="Y50" s="36">
        <f>SUMIFS(СВЦЭМ!$C$33:$C$776,СВЦЭМ!$A$33:$A$776,$A50,СВЦЭМ!$B$33:$B$776,Y$47)+'СЕТ СН'!$G$12+СВЦЭМ!$D$10+'СЕТ СН'!$G$5-'СЕТ СН'!$G$20</f>
        <v>2522.3038995900001</v>
      </c>
    </row>
    <row r="51" spans="1:25" ht="15.75" x14ac:dyDescent="0.2">
      <c r="A51" s="35">
        <f t="shared" si="1"/>
        <v>44108</v>
      </c>
      <c r="B51" s="36">
        <f>SUMIFS(СВЦЭМ!$C$33:$C$776,СВЦЭМ!$A$33:$A$776,$A51,СВЦЭМ!$B$33:$B$776,B$47)+'СЕТ СН'!$G$12+СВЦЭМ!$D$10+'СЕТ СН'!$G$5-'СЕТ СН'!$G$20</f>
        <v>2620.73965795</v>
      </c>
      <c r="C51" s="36">
        <f>SUMIFS(СВЦЭМ!$C$33:$C$776,СВЦЭМ!$A$33:$A$776,$A51,СВЦЭМ!$B$33:$B$776,C$47)+'СЕТ СН'!$G$12+СВЦЭМ!$D$10+'СЕТ СН'!$G$5-'СЕТ СН'!$G$20</f>
        <v>2699.1597246900001</v>
      </c>
      <c r="D51" s="36">
        <f>SUMIFS(СВЦЭМ!$C$33:$C$776,СВЦЭМ!$A$33:$A$776,$A51,СВЦЭМ!$B$33:$B$776,D$47)+'СЕТ СН'!$G$12+СВЦЭМ!$D$10+'СЕТ СН'!$G$5-'СЕТ СН'!$G$20</f>
        <v>2776.3539989000001</v>
      </c>
      <c r="E51" s="36">
        <f>SUMIFS(СВЦЭМ!$C$33:$C$776,СВЦЭМ!$A$33:$A$776,$A51,СВЦЭМ!$B$33:$B$776,E$47)+'СЕТ СН'!$G$12+СВЦЭМ!$D$10+'СЕТ СН'!$G$5-'СЕТ СН'!$G$20</f>
        <v>2807.7631987300001</v>
      </c>
      <c r="F51" s="36">
        <f>SUMIFS(СВЦЭМ!$C$33:$C$776,СВЦЭМ!$A$33:$A$776,$A51,СВЦЭМ!$B$33:$B$776,F$47)+'СЕТ СН'!$G$12+СВЦЭМ!$D$10+'СЕТ СН'!$G$5-'СЕТ СН'!$G$20</f>
        <v>2812.1377114299999</v>
      </c>
      <c r="G51" s="36">
        <f>SUMIFS(СВЦЭМ!$C$33:$C$776,СВЦЭМ!$A$33:$A$776,$A51,СВЦЭМ!$B$33:$B$776,G$47)+'СЕТ СН'!$G$12+СВЦЭМ!$D$10+'СЕТ СН'!$G$5-'СЕТ СН'!$G$20</f>
        <v>2800.4073509199998</v>
      </c>
      <c r="H51" s="36">
        <f>SUMIFS(СВЦЭМ!$C$33:$C$776,СВЦЭМ!$A$33:$A$776,$A51,СВЦЭМ!$B$33:$B$776,H$47)+'СЕТ СН'!$G$12+СВЦЭМ!$D$10+'СЕТ СН'!$G$5-'СЕТ СН'!$G$20</f>
        <v>2786.1366468699998</v>
      </c>
      <c r="I51" s="36">
        <f>SUMIFS(СВЦЭМ!$C$33:$C$776,СВЦЭМ!$A$33:$A$776,$A51,СВЦЭМ!$B$33:$B$776,I$47)+'СЕТ СН'!$G$12+СВЦЭМ!$D$10+'СЕТ СН'!$G$5-'СЕТ СН'!$G$20</f>
        <v>2752.3317151199999</v>
      </c>
      <c r="J51" s="36">
        <f>SUMIFS(СВЦЭМ!$C$33:$C$776,СВЦЭМ!$A$33:$A$776,$A51,СВЦЭМ!$B$33:$B$776,J$47)+'СЕТ СН'!$G$12+СВЦЭМ!$D$10+'СЕТ СН'!$G$5-'СЕТ СН'!$G$20</f>
        <v>2655.0172559100001</v>
      </c>
      <c r="K51" s="36">
        <f>SUMIFS(СВЦЭМ!$C$33:$C$776,СВЦЭМ!$A$33:$A$776,$A51,СВЦЭМ!$B$33:$B$776,K$47)+'СЕТ СН'!$G$12+СВЦЭМ!$D$10+'СЕТ СН'!$G$5-'СЕТ СН'!$G$20</f>
        <v>2583.6542139399999</v>
      </c>
      <c r="L51" s="36">
        <f>SUMIFS(СВЦЭМ!$C$33:$C$776,СВЦЭМ!$A$33:$A$776,$A51,СВЦЭМ!$B$33:$B$776,L$47)+'СЕТ СН'!$G$12+СВЦЭМ!$D$10+'СЕТ СН'!$G$5-'СЕТ СН'!$G$20</f>
        <v>2548.4409981399999</v>
      </c>
      <c r="M51" s="36">
        <f>SUMIFS(СВЦЭМ!$C$33:$C$776,СВЦЭМ!$A$33:$A$776,$A51,СВЦЭМ!$B$33:$B$776,M$47)+'СЕТ СН'!$G$12+СВЦЭМ!$D$10+'СЕТ СН'!$G$5-'СЕТ СН'!$G$20</f>
        <v>2553.7749482600002</v>
      </c>
      <c r="N51" s="36">
        <f>SUMIFS(СВЦЭМ!$C$33:$C$776,СВЦЭМ!$A$33:$A$776,$A51,СВЦЭМ!$B$33:$B$776,N$47)+'СЕТ СН'!$G$12+СВЦЭМ!$D$10+'СЕТ СН'!$G$5-'СЕТ СН'!$G$20</f>
        <v>2565.4907883699998</v>
      </c>
      <c r="O51" s="36">
        <f>SUMIFS(СВЦЭМ!$C$33:$C$776,СВЦЭМ!$A$33:$A$776,$A51,СВЦЭМ!$B$33:$B$776,O$47)+'СЕТ СН'!$G$12+СВЦЭМ!$D$10+'СЕТ СН'!$G$5-'СЕТ СН'!$G$20</f>
        <v>2626.2372278100001</v>
      </c>
      <c r="P51" s="36">
        <f>SUMIFS(СВЦЭМ!$C$33:$C$776,СВЦЭМ!$A$33:$A$776,$A51,СВЦЭМ!$B$33:$B$776,P$47)+'СЕТ СН'!$G$12+СВЦЭМ!$D$10+'СЕТ СН'!$G$5-'СЕТ СН'!$G$20</f>
        <v>2658.6478514099999</v>
      </c>
      <c r="Q51" s="36">
        <f>SUMIFS(СВЦЭМ!$C$33:$C$776,СВЦЭМ!$A$33:$A$776,$A51,СВЦЭМ!$B$33:$B$776,Q$47)+'СЕТ СН'!$G$12+СВЦЭМ!$D$10+'СЕТ СН'!$G$5-'СЕТ СН'!$G$20</f>
        <v>2618.7586634499999</v>
      </c>
      <c r="R51" s="36">
        <f>SUMIFS(СВЦЭМ!$C$33:$C$776,СВЦЭМ!$A$33:$A$776,$A51,СВЦЭМ!$B$33:$B$776,R$47)+'СЕТ СН'!$G$12+СВЦЭМ!$D$10+'СЕТ СН'!$G$5-'СЕТ СН'!$G$20</f>
        <v>2570.8740858800002</v>
      </c>
      <c r="S51" s="36">
        <f>SUMIFS(СВЦЭМ!$C$33:$C$776,СВЦЭМ!$A$33:$A$776,$A51,СВЦЭМ!$B$33:$B$776,S$47)+'СЕТ СН'!$G$12+СВЦЭМ!$D$10+'СЕТ СН'!$G$5-'СЕТ СН'!$G$20</f>
        <v>2529.5928504799999</v>
      </c>
      <c r="T51" s="36">
        <f>SUMIFS(СВЦЭМ!$C$33:$C$776,СВЦЭМ!$A$33:$A$776,$A51,СВЦЭМ!$B$33:$B$776,T$47)+'СЕТ СН'!$G$12+СВЦЭМ!$D$10+'СЕТ СН'!$G$5-'СЕТ СН'!$G$20</f>
        <v>2499.7275398000002</v>
      </c>
      <c r="U51" s="36">
        <f>SUMIFS(СВЦЭМ!$C$33:$C$776,СВЦЭМ!$A$33:$A$776,$A51,СВЦЭМ!$B$33:$B$776,U$47)+'СЕТ СН'!$G$12+СВЦЭМ!$D$10+'СЕТ СН'!$G$5-'СЕТ СН'!$G$20</f>
        <v>2492.59081363</v>
      </c>
      <c r="V51" s="36">
        <f>SUMIFS(СВЦЭМ!$C$33:$C$776,СВЦЭМ!$A$33:$A$776,$A51,СВЦЭМ!$B$33:$B$776,V$47)+'СЕТ СН'!$G$12+СВЦЭМ!$D$10+'СЕТ СН'!$G$5-'СЕТ СН'!$G$20</f>
        <v>2512.6229368300001</v>
      </c>
      <c r="W51" s="36">
        <f>SUMIFS(СВЦЭМ!$C$33:$C$776,СВЦЭМ!$A$33:$A$776,$A51,СВЦЭМ!$B$33:$B$776,W$47)+'СЕТ СН'!$G$12+СВЦЭМ!$D$10+'СЕТ СН'!$G$5-'СЕТ СН'!$G$20</f>
        <v>2511.88033275</v>
      </c>
      <c r="X51" s="36">
        <f>SUMIFS(СВЦЭМ!$C$33:$C$776,СВЦЭМ!$A$33:$A$776,$A51,СВЦЭМ!$B$33:$B$776,X$47)+'СЕТ СН'!$G$12+СВЦЭМ!$D$10+'СЕТ СН'!$G$5-'СЕТ СН'!$G$20</f>
        <v>2530.5113528699999</v>
      </c>
      <c r="Y51" s="36">
        <f>SUMIFS(СВЦЭМ!$C$33:$C$776,СВЦЭМ!$A$33:$A$776,$A51,СВЦЭМ!$B$33:$B$776,Y$47)+'СЕТ СН'!$G$12+СВЦЭМ!$D$10+'СЕТ СН'!$G$5-'СЕТ СН'!$G$20</f>
        <v>2575.49061377</v>
      </c>
    </row>
    <row r="52" spans="1:25" ht="15.75" x14ac:dyDescent="0.2">
      <c r="A52" s="35">
        <f t="shared" si="1"/>
        <v>44109</v>
      </c>
      <c r="B52" s="36">
        <f>SUMIFS(СВЦЭМ!$C$33:$C$776,СВЦЭМ!$A$33:$A$776,$A52,СВЦЭМ!$B$33:$B$776,B$47)+'СЕТ СН'!$G$12+СВЦЭМ!$D$10+'СЕТ СН'!$G$5-'СЕТ СН'!$G$20</f>
        <v>2639.1900350999999</v>
      </c>
      <c r="C52" s="36">
        <f>SUMIFS(СВЦЭМ!$C$33:$C$776,СВЦЭМ!$A$33:$A$776,$A52,СВЦЭМ!$B$33:$B$776,C$47)+'СЕТ СН'!$G$12+СВЦЭМ!$D$10+'СЕТ СН'!$G$5-'СЕТ СН'!$G$20</f>
        <v>2719.2024123400001</v>
      </c>
      <c r="D52" s="36">
        <f>SUMIFS(СВЦЭМ!$C$33:$C$776,СВЦЭМ!$A$33:$A$776,$A52,СВЦЭМ!$B$33:$B$776,D$47)+'СЕТ СН'!$G$12+СВЦЭМ!$D$10+'СЕТ СН'!$G$5-'СЕТ СН'!$G$20</f>
        <v>2803.2732713</v>
      </c>
      <c r="E52" s="36">
        <f>SUMIFS(СВЦЭМ!$C$33:$C$776,СВЦЭМ!$A$33:$A$776,$A52,СВЦЭМ!$B$33:$B$776,E$47)+'СЕТ СН'!$G$12+СВЦЭМ!$D$10+'СЕТ СН'!$G$5-'СЕТ СН'!$G$20</f>
        <v>2825.7337614200001</v>
      </c>
      <c r="F52" s="36">
        <f>SUMIFS(СВЦЭМ!$C$33:$C$776,СВЦЭМ!$A$33:$A$776,$A52,СВЦЭМ!$B$33:$B$776,F$47)+'СЕТ СН'!$G$12+СВЦЭМ!$D$10+'СЕТ СН'!$G$5-'СЕТ СН'!$G$20</f>
        <v>2827.9857379800001</v>
      </c>
      <c r="G52" s="36">
        <f>SUMIFS(СВЦЭМ!$C$33:$C$776,СВЦЭМ!$A$33:$A$776,$A52,СВЦЭМ!$B$33:$B$776,G$47)+'СЕТ СН'!$G$12+СВЦЭМ!$D$10+'СЕТ СН'!$G$5-'СЕТ СН'!$G$20</f>
        <v>2803.6514455199999</v>
      </c>
      <c r="H52" s="36">
        <f>SUMIFS(СВЦЭМ!$C$33:$C$776,СВЦЭМ!$A$33:$A$776,$A52,СВЦЭМ!$B$33:$B$776,H$47)+'СЕТ СН'!$G$12+СВЦЭМ!$D$10+'СЕТ СН'!$G$5-'СЕТ СН'!$G$20</f>
        <v>2738.9225403400001</v>
      </c>
      <c r="I52" s="36">
        <f>SUMIFS(СВЦЭМ!$C$33:$C$776,СВЦЭМ!$A$33:$A$776,$A52,СВЦЭМ!$B$33:$B$776,I$47)+'СЕТ СН'!$G$12+СВЦЭМ!$D$10+'СЕТ СН'!$G$5-'СЕТ СН'!$G$20</f>
        <v>2677.9356969</v>
      </c>
      <c r="J52" s="36">
        <f>SUMIFS(СВЦЭМ!$C$33:$C$776,СВЦЭМ!$A$33:$A$776,$A52,СВЦЭМ!$B$33:$B$776,J$47)+'СЕТ СН'!$G$12+СВЦЭМ!$D$10+'СЕТ СН'!$G$5-'СЕТ СН'!$G$20</f>
        <v>2614.56060897</v>
      </c>
      <c r="K52" s="36">
        <f>SUMIFS(СВЦЭМ!$C$33:$C$776,СВЦЭМ!$A$33:$A$776,$A52,СВЦЭМ!$B$33:$B$776,K$47)+'СЕТ СН'!$G$12+СВЦЭМ!$D$10+'СЕТ СН'!$G$5-'СЕТ СН'!$G$20</f>
        <v>2580.8307091699999</v>
      </c>
      <c r="L52" s="36">
        <f>SUMIFS(СВЦЭМ!$C$33:$C$776,СВЦЭМ!$A$33:$A$776,$A52,СВЦЭМ!$B$33:$B$776,L$47)+'СЕТ СН'!$G$12+СВЦЭМ!$D$10+'СЕТ СН'!$G$5-'СЕТ СН'!$G$20</f>
        <v>2578.03538811</v>
      </c>
      <c r="M52" s="36">
        <f>SUMIFS(СВЦЭМ!$C$33:$C$776,СВЦЭМ!$A$33:$A$776,$A52,СВЦЭМ!$B$33:$B$776,M$47)+'СЕТ СН'!$G$12+СВЦЭМ!$D$10+'СЕТ СН'!$G$5-'СЕТ СН'!$G$20</f>
        <v>2602.6238097400001</v>
      </c>
      <c r="N52" s="36">
        <f>SUMIFS(СВЦЭМ!$C$33:$C$776,СВЦЭМ!$A$33:$A$776,$A52,СВЦЭМ!$B$33:$B$776,N$47)+'СЕТ СН'!$G$12+СВЦЭМ!$D$10+'СЕТ СН'!$G$5-'СЕТ СН'!$G$20</f>
        <v>2611.1748362200001</v>
      </c>
      <c r="O52" s="36">
        <f>SUMIFS(СВЦЭМ!$C$33:$C$776,СВЦЭМ!$A$33:$A$776,$A52,СВЦЭМ!$B$33:$B$776,O$47)+'СЕТ СН'!$G$12+СВЦЭМ!$D$10+'СЕТ СН'!$G$5-'СЕТ СН'!$G$20</f>
        <v>2639.4067756899999</v>
      </c>
      <c r="P52" s="36">
        <f>SUMIFS(СВЦЭМ!$C$33:$C$776,СВЦЭМ!$A$33:$A$776,$A52,СВЦЭМ!$B$33:$B$776,P$47)+'СЕТ СН'!$G$12+СВЦЭМ!$D$10+'СЕТ СН'!$G$5-'СЕТ СН'!$G$20</f>
        <v>2667.0639711499998</v>
      </c>
      <c r="Q52" s="36">
        <f>SUMIFS(СВЦЭМ!$C$33:$C$776,СВЦЭМ!$A$33:$A$776,$A52,СВЦЭМ!$B$33:$B$776,Q$47)+'СЕТ СН'!$G$12+СВЦЭМ!$D$10+'СЕТ СН'!$G$5-'СЕТ СН'!$G$20</f>
        <v>2628.1145201700001</v>
      </c>
      <c r="R52" s="36">
        <f>SUMIFS(СВЦЭМ!$C$33:$C$776,СВЦЭМ!$A$33:$A$776,$A52,СВЦЭМ!$B$33:$B$776,R$47)+'СЕТ СН'!$G$12+СВЦЭМ!$D$10+'СЕТ СН'!$G$5-'СЕТ СН'!$G$20</f>
        <v>2595.3368714899998</v>
      </c>
      <c r="S52" s="36">
        <f>SUMIFS(СВЦЭМ!$C$33:$C$776,СВЦЭМ!$A$33:$A$776,$A52,СВЦЭМ!$B$33:$B$776,S$47)+'СЕТ СН'!$G$12+СВЦЭМ!$D$10+'СЕТ СН'!$G$5-'СЕТ СН'!$G$20</f>
        <v>2583.20379834</v>
      </c>
      <c r="T52" s="36">
        <f>SUMIFS(СВЦЭМ!$C$33:$C$776,СВЦЭМ!$A$33:$A$776,$A52,СВЦЭМ!$B$33:$B$776,T$47)+'СЕТ СН'!$G$12+СВЦЭМ!$D$10+'СЕТ СН'!$G$5-'СЕТ СН'!$G$20</f>
        <v>2601.8589204199998</v>
      </c>
      <c r="U52" s="36">
        <f>SUMIFS(СВЦЭМ!$C$33:$C$776,СВЦЭМ!$A$33:$A$776,$A52,СВЦЭМ!$B$33:$B$776,U$47)+'СЕТ СН'!$G$12+СВЦЭМ!$D$10+'СЕТ СН'!$G$5-'СЕТ СН'!$G$20</f>
        <v>2579.60772731</v>
      </c>
      <c r="V52" s="36">
        <f>SUMIFS(СВЦЭМ!$C$33:$C$776,СВЦЭМ!$A$33:$A$776,$A52,СВЦЭМ!$B$33:$B$776,V$47)+'СЕТ СН'!$G$12+СВЦЭМ!$D$10+'СЕТ СН'!$G$5-'СЕТ СН'!$G$20</f>
        <v>2577.22368009</v>
      </c>
      <c r="W52" s="36">
        <f>SUMIFS(СВЦЭМ!$C$33:$C$776,СВЦЭМ!$A$33:$A$776,$A52,СВЦЭМ!$B$33:$B$776,W$47)+'СЕТ СН'!$G$12+СВЦЭМ!$D$10+'СЕТ СН'!$G$5-'СЕТ СН'!$G$20</f>
        <v>2613.68821024</v>
      </c>
      <c r="X52" s="36">
        <f>SUMIFS(СВЦЭМ!$C$33:$C$776,СВЦЭМ!$A$33:$A$776,$A52,СВЦЭМ!$B$33:$B$776,X$47)+'СЕТ СН'!$G$12+СВЦЭМ!$D$10+'СЕТ СН'!$G$5-'СЕТ СН'!$G$20</f>
        <v>2610.2280825100001</v>
      </c>
      <c r="Y52" s="36">
        <f>SUMIFS(СВЦЭМ!$C$33:$C$776,СВЦЭМ!$A$33:$A$776,$A52,СВЦЭМ!$B$33:$B$776,Y$47)+'СЕТ СН'!$G$12+СВЦЭМ!$D$10+'СЕТ СН'!$G$5-'СЕТ СН'!$G$20</f>
        <v>2644.81850786</v>
      </c>
    </row>
    <row r="53" spans="1:25" ht="15.75" x14ac:dyDescent="0.2">
      <c r="A53" s="35">
        <f t="shared" si="1"/>
        <v>44110</v>
      </c>
      <c r="B53" s="36">
        <f>SUMIFS(СВЦЭМ!$C$33:$C$776,СВЦЭМ!$A$33:$A$776,$A53,СВЦЭМ!$B$33:$B$776,B$47)+'СЕТ СН'!$G$12+СВЦЭМ!$D$10+'СЕТ СН'!$G$5-'СЕТ СН'!$G$20</f>
        <v>2717.56843467</v>
      </c>
      <c r="C53" s="36">
        <f>SUMIFS(СВЦЭМ!$C$33:$C$776,СВЦЭМ!$A$33:$A$776,$A53,СВЦЭМ!$B$33:$B$776,C$47)+'СЕТ СН'!$G$12+СВЦЭМ!$D$10+'СЕТ СН'!$G$5-'СЕТ СН'!$G$20</f>
        <v>2798.3512426799998</v>
      </c>
      <c r="D53" s="36">
        <f>SUMIFS(СВЦЭМ!$C$33:$C$776,СВЦЭМ!$A$33:$A$776,$A53,СВЦЭМ!$B$33:$B$776,D$47)+'СЕТ СН'!$G$12+СВЦЭМ!$D$10+'СЕТ СН'!$G$5-'СЕТ СН'!$G$20</f>
        <v>2859.3160839100001</v>
      </c>
      <c r="E53" s="36">
        <f>SUMIFS(СВЦЭМ!$C$33:$C$776,СВЦЭМ!$A$33:$A$776,$A53,СВЦЭМ!$B$33:$B$776,E$47)+'СЕТ СН'!$G$12+СВЦЭМ!$D$10+'СЕТ СН'!$G$5-'СЕТ СН'!$G$20</f>
        <v>2886.0573308200001</v>
      </c>
      <c r="F53" s="36">
        <f>SUMIFS(СВЦЭМ!$C$33:$C$776,СВЦЭМ!$A$33:$A$776,$A53,СВЦЭМ!$B$33:$B$776,F$47)+'СЕТ СН'!$G$12+СВЦЭМ!$D$10+'СЕТ СН'!$G$5-'СЕТ СН'!$G$20</f>
        <v>2889.4488997899998</v>
      </c>
      <c r="G53" s="36">
        <f>SUMIFS(СВЦЭМ!$C$33:$C$776,СВЦЭМ!$A$33:$A$776,$A53,СВЦЭМ!$B$33:$B$776,G$47)+'СЕТ СН'!$G$12+СВЦЭМ!$D$10+'СЕТ СН'!$G$5-'СЕТ СН'!$G$20</f>
        <v>2872.8185779599999</v>
      </c>
      <c r="H53" s="36">
        <f>SUMIFS(СВЦЭМ!$C$33:$C$776,СВЦЭМ!$A$33:$A$776,$A53,СВЦЭМ!$B$33:$B$776,H$47)+'СЕТ СН'!$G$12+СВЦЭМ!$D$10+'СЕТ СН'!$G$5-'СЕТ СН'!$G$20</f>
        <v>2813.8009460200001</v>
      </c>
      <c r="I53" s="36">
        <f>SUMIFS(СВЦЭМ!$C$33:$C$776,СВЦЭМ!$A$33:$A$776,$A53,СВЦЭМ!$B$33:$B$776,I$47)+'СЕТ СН'!$G$12+СВЦЭМ!$D$10+'СЕТ СН'!$G$5-'СЕТ СН'!$G$20</f>
        <v>2760.83020691</v>
      </c>
      <c r="J53" s="36">
        <f>SUMIFS(СВЦЭМ!$C$33:$C$776,СВЦЭМ!$A$33:$A$776,$A53,СВЦЭМ!$B$33:$B$776,J$47)+'СЕТ СН'!$G$12+СВЦЭМ!$D$10+'СЕТ СН'!$G$5-'СЕТ СН'!$G$20</f>
        <v>2693.40467291</v>
      </c>
      <c r="K53" s="36">
        <f>SUMIFS(СВЦЭМ!$C$33:$C$776,СВЦЭМ!$A$33:$A$776,$A53,СВЦЭМ!$B$33:$B$776,K$47)+'СЕТ СН'!$G$12+СВЦЭМ!$D$10+'СЕТ СН'!$G$5-'СЕТ СН'!$G$20</f>
        <v>2653.3849912000001</v>
      </c>
      <c r="L53" s="36">
        <f>SUMIFS(СВЦЭМ!$C$33:$C$776,СВЦЭМ!$A$33:$A$776,$A53,СВЦЭМ!$B$33:$B$776,L$47)+'СЕТ СН'!$G$12+СВЦЭМ!$D$10+'СЕТ СН'!$G$5-'СЕТ СН'!$G$20</f>
        <v>2658.5234271999998</v>
      </c>
      <c r="M53" s="36">
        <f>SUMIFS(СВЦЭМ!$C$33:$C$776,СВЦЭМ!$A$33:$A$776,$A53,СВЦЭМ!$B$33:$B$776,M$47)+'СЕТ СН'!$G$12+СВЦЭМ!$D$10+'СЕТ СН'!$G$5-'СЕТ СН'!$G$20</f>
        <v>2661.8746477999998</v>
      </c>
      <c r="N53" s="36">
        <f>SUMIFS(СВЦЭМ!$C$33:$C$776,СВЦЭМ!$A$33:$A$776,$A53,СВЦЭМ!$B$33:$B$776,N$47)+'СЕТ СН'!$G$12+СВЦЭМ!$D$10+'СЕТ СН'!$G$5-'СЕТ СН'!$G$20</f>
        <v>2680.5687324400001</v>
      </c>
      <c r="O53" s="36">
        <f>SUMIFS(СВЦЭМ!$C$33:$C$776,СВЦЭМ!$A$33:$A$776,$A53,СВЦЭМ!$B$33:$B$776,O$47)+'СЕТ СН'!$G$12+СВЦЭМ!$D$10+'СЕТ СН'!$G$5-'СЕТ СН'!$G$20</f>
        <v>2718.3909433499998</v>
      </c>
      <c r="P53" s="36">
        <f>SUMIFS(СВЦЭМ!$C$33:$C$776,СВЦЭМ!$A$33:$A$776,$A53,СВЦЭМ!$B$33:$B$776,P$47)+'СЕТ СН'!$G$12+СВЦЭМ!$D$10+'СЕТ СН'!$G$5-'СЕТ СН'!$G$20</f>
        <v>2743.9754017999999</v>
      </c>
      <c r="Q53" s="36">
        <f>SUMIFS(СВЦЭМ!$C$33:$C$776,СВЦЭМ!$A$33:$A$776,$A53,СВЦЭМ!$B$33:$B$776,Q$47)+'СЕТ СН'!$G$12+СВЦЭМ!$D$10+'СЕТ СН'!$G$5-'СЕТ СН'!$G$20</f>
        <v>2704.86305584</v>
      </c>
      <c r="R53" s="36">
        <f>SUMIFS(СВЦЭМ!$C$33:$C$776,СВЦЭМ!$A$33:$A$776,$A53,СВЦЭМ!$B$33:$B$776,R$47)+'СЕТ СН'!$G$12+СВЦЭМ!$D$10+'СЕТ СН'!$G$5-'СЕТ СН'!$G$20</f>
        <v>2656.2909469699998</v>
      </c>
      <c r="S53" s="36">
        <f>SUMIFS(СВЦЭМ!$C$33:$C$776,СВЦЭМ!$A$33:$A$776,$A53,СВЦЭМ!$B$33:$B$776,S$47)+'СЕТ СН'!$G$12+СВЦЭМ!$D$10+'СЕТ СН'!$G$5-'СЕТ СН'!$G$20</f>
        <v>2607.8504106400001</v>
      </c>
      <c r="T53" s="36">
        <f>SUMIFS(СВЦЭМ!$C$33:$C$776,СВЦЭМ!$A$33:$A$776,$A53,СВЦЭМ!$B$33:$B$776,T$47)+'СЕТ СН'!$G$12+СВЦЭМ!$D$10+'СЕТ СН'!$G$5-'СЕТ СН'!$G$20</f>
        <v>2582.5473929199998</v>
      </c>
      <c r="U53" s="36">
        <f>SUMIFS(СВЦЭМ!$C$33:$C$776,СВЦЭМ!$A$33:$A$776,$A53,СВЦЭМ!$B$33:$B$776,U$47)+'СЕТ СН'!$G$12+СВЦЭМ!$D$10+'СЕТ СН'!$G$5-'СЕТ СН'!$G$20</f>
        <v>2589.2363338</v>
      </c>
      <c r="V53" s="36">
        <f>SUMIFS(СВЦЭМ!$C$33:$C$776,СВЦЭМ!$A$33:$A$776,$A53,СВЦЭМ!$B$33:$B$776,V$47)+'СЕТ СН'!$G$12+СВЦЭМ!$D$10+'СЕТ СН'!$G$5-'СЕТ СН'!$G$20</f>
        <v>2577.1178615600002</v>
      </c>
      <c r="W53" s="36">
        <f>SUMIFS(СВЦЭМ!$C$33:$C$776,СВЦЭМ!$A$33:$A$776,$A53,СВЦЭМ!$B$33:$B$776,W$47)+'СЕТ СН'!$G$12+СВЦЭМ!$D$10+'СЕТ СН'!$G$5-'СЕТ СН'!$G$20</f>
        <v>2583.5839429399998</v>
      </c>
      <c r="X53" s="36">
        <f>SUMIFS(СВЦЭМ!$C$33:$C$776,СВЦЭМ!$A$33:$A$776,$A53,СВЦЭМ!$B$33:$B$776,X$47)+'СЕТ СН'!$G$12+СВЦЭМ!$D$10+'СЕТ СН'!$G$5-'СЕТ СН'!$G$20</f>
        <v>2605.1443929400002</v>
      </c>
      <c r="Y53" s="36">
        <f>SUMIFS(СВЦЭМ!$C$33:$C$776,СВЦЭМ!$A$33:$A$776,$A53,СВЦЭМ!$B$33:$B$776,Y$47)+'СЕТ СН'!$G$12+СВЦЭМ!$D$10+'СЕТ СН'!$G$5-'СЕТ СН'!$G$20</f>
        <v>2644.25773424</v>
      </c>
    </row>
    <row r="54" spans="1:25" ht="15.75" x14ac:dyDescent="0.2">
      <c r="A54" s="35">
        <f t="shared" si="1"/>
        <v>44111</v>
      </c>
      <c r="B54" s="36">
        <f>SUMIFS(СВЦЭМ!$C$33:$C$776,СВЦЭМ!$A$33:$A$776,$A54,СВЦЭМ!$B$33:$B$776,B$47)+'СЕТ СН'!$G$12+СВЦЭМ!$D$10+'СЕТ СН'!$G$5-'СЕТ СН'!$G$20</f>
        <v>2707.7527054299999</v>
      </c>
      <c r="C54" s="36">
        <f>SUMIFS(СВЦЭМ!$C$33:$C$776,СВЦЭМ!$A$33:$A$776,$A54,СВЦЭМ!$B$33:$B$776,C$47)+'СЕТ СН'!$G$12+СВЦЭМ!$D$10+'СЕТ СН'!$G$5-'СЕТ СН'!$G$20</f>
        <v>2793.0327242799999</v>
      </c>
      <c r="D54" s="36">
        <f>SUMIFS(СВЦЭМ!$C$33:$C$776,СВЦЭМ!$A$33:$A$776,$A54,СВЦЭМ!$B$33:$B$776,D$47)+'СЕТ СН'!$G$12+СВЦЭМ!$D$10+'СЕТ СН'!$G$5-'СЕТ СН'!$G$20</f>
        <v>2869.0023960099998</v>
      </c>
      <c r="E54" s="36">
        <f>SUMIFS(СВЦЭМ!$C$33:$C$776,СВЦЭМ!$A$33:$A$776,$A54,СВЦЭМ!$B$33:$B$776,E$47)+'СЕТ СН'!$G$12+СВЦЭМ!$D$10+'СЕТ СН'!$G$5-'СЕТ СН'!$G$20</f>
        <v>2886.69766858</v>
      </c>
      <c r="F54" s="36">
        <f>SUMIFS(СВЦЭМ!$C$33:$C$776,СВЦЭМ!$A$33:$A$776,$A54,СВЦЭМ!$B$33:$B$776,F$47)+'СЕТ СН'!$G$12+СВЦЭМ!$D$10+'СЕТ СН'!$G$5-'СЕТ СН'!$G$20</f>
        <v>2888.22969891</v>
      </c>
      <c r="G54" s="36">
        <f>SUMIFS(СВЦЭМ!$C$33:$C$776,СВЦЭМ!$A$33:$A$776,$A54,СВЦЭМ!$B$33:$B$776,G$47)+'СЕТ СН'!$G$12+СВЦЭМ!$D$10+'СЕТ СН'!$G$5-'СЕТ СН'!$G$20</f>
        <v>2866.1866338</v>
      </c>
      <c r="H54" s="36">
        <f>SUMIFS(СВЦЭМ!$C$33:$C$776,СВЦЭМ!$A$33:$A$776,$A54,СВЦЭМ!$B$33:$B$776,H$47)+'СЕТ СН'!$G$12+СВЦЭМ!$D$10+'СЕТ СН'!$G$5-'СЕТ СН'!$G$20</f>
        <v>2816.8550130799999</v>
      </c>
      <c r="I54" s="36">
        <f>SUMIFS(СВЦЭМ!$C$33:$C$776,СВЦЭМ!$A$33:$A$776,$A54,СВЦЭМ!$B$33:$B$776,I$47)+'СЕТ СН'!$G$12+СВЦЭМ!$D$10+'СЕТ СН'!$G$5-'СЕТ СН'!$G$20</f>
        <v>2762.92178233</v>
      </c>
      <c r="J54" s="36">
        <f>SUMIFS(СВЦЭМ!$C$33:$C$776,СВЦЭМ!$A$33:$A$776,$A54,СВЦЭМ!$B$33:$B$776,J$47)+'СЕТ СН'!$G$12+СВЦЭМ!$D$10+'СЕТ СН'!$G$5-'СЕТ СН'!$G$20</f>
        <v>2692.1648607500001</v>
      </c>
      <c r="K54" s="36">
        <f>SUMIFS(СВЦЭМ!$C$33:$C$776,СВЦЭМ!$A$33:$A$776,$A54,СВЦЭМ!$B$33:$B$776,K$47)+'СЕТ СН'!$G$12+СВЦЭМ!$D$10+'СЕТ СН'!$G$5-'СЕТ СН'!$G$20</f>
        <v>2662.7684295600002</v>
      </c>
      <c r="L54" s="36">
        <f>SUMIFS(СВЦЭМ!$C$33:$C$776,СВЦЭМ!$A$33:$A$776,$A54,СВЦЭМ!$B$33:$B$776,L$47)+'СЕТ СН'!$G$12+СВЦЭМ!$D$10+'СЕТ СН'!$G$5-'СЕТ СН'!$G$20</f>
        <v>2669.0114214200003</v>
      </c>
      <c r="M54" s="36">
        <f>SUMIFS(СВЦЭМ!$C$33:$C$776,СВЦЭМ!$A$33:$A$776,$A54,СВЦЭМ!$B$33:$B$776,M$47)+'СЕТ СН'!$G$12+СВЦЭМ!$D$10+'СЕТ СН'!$G$5-'СЕТ СН'!$G$20</f>
        <v>2678.2996988899999</v>
      </c>
      <c r="N54" s="36">
        <f>SUMIFS(СВЦЭМ!$C$33:$C$776,СВЦЭМ!$A$33:$A$776,$A54,СВЦЭМ!$B$33:$B$776,N$47)+'СЕТ СН'!$G$12+СВЦЭМ!$D$10+'СЕТ СН'!$G$5-'СЕТ СН'!$G$20</f>
        <v>2687.9646513399998</v>
      </c>
      <c r="O54" s="36">
        <f>SUMIFS(СВЦЭМ!$C$33:$C$776,СВЦЭМ!$A$33:$A$776,$A54,СВЦЭМ!$B$33:$B$776,O$47)+'СЕТ СН'!$G$12+СВЦЭМ!$D$10+'СЕТ СН'!$G$5-'СЕТ СН'!$G$20</f>
        <v>2710.0453510799998</v>
      </c>
      <c r="P54" s="36">
        <f>SUMIFS(СВЦЭМ!$C$33:$C$776,СВЦЭМ!$A$33:$A$776,$A54,СВЦЭМ!$B$33:$B$776,P$47)+'СЕТ СН'!$G$12+СВЦЭМ!$D$10+'СЕТ СН'!$G$5-'СЕТ СН'!$G$20</f>
        <v>2740.2942636399998</v>
      </c>
      <c r="Q54" s="36">
        <f>SUMIFS(СВЦЭМ!$C$33:$C$776,СВЦЭМ!$A$33:$A$776,$A54,СВЦЭМ!$B$33:$B$776,Q$47)+'СЕТ СН'!$G$12+СВЦЭМ!$D$10+'СЕТ СН'!$G$5-'СЕТ СН'!$G$20</f>
        <v>2701.0909417100002</v>
      </c>
      <c r="R54" s="36">
        <f>SUMIFS(СВЦЭМ!$C$33:$C$776,СВЦЭМ!$A$33:$A$776,$A54,СВЦЭМ!$B$33:$B$776,R$47)+'СЕТ СН'!$G$12+СВЦЭМ!$D$10+'СЕТ СН'!$G$5-'СЕТ СН'!$G$20</f>
        <v>2649.8556014000001</v>
      </c>
      <c r="S54" s="36">
        <f>SUMIFS(СВЦЭМ!$C$33:$C$776,СВЦЭМ!$A$33:$A$776,$A54,СВЦЭМ!$B$33:$B$776,S$47)+'СЕТ СН'!$G$12+СВЦЭМ!$D$10+'СЕТ СН'!$G$5-'СЕТ СН'!$G$20</f>
        <v>2593.6387786699997</v>
      </c>
      <c r="T54" s="36">
        <f>SUMIFS(СВЦЭМ!$C$33:$C$776,СВЦЭМ!$A$33:$A$776,$A54,СВЦЭМ!$B$33:$B$776,T$47)+'СЕТ СН'!$G$12+СВЦЭМ!$D$10+'СЕТ СН'!$G$5-'СЕТ СН'!$G$20</f>
        <v>2587.9334060599999</v>
      </c>
      <c r="U54" s="36">
        <f>SUMIFS(СВЦЭМ!$C$33:$C$776,СВЦЭМ!$A$33:$A$776,$A54,СВЦЭМ!$B$33:$B$776,U$47)+'СЕТ СН'!$G$12+СВЦЭМ!$D$10+'СЕТ СН'!$G$5-'СЕТ СН'!$G$20</f>
        <v>2599.8179469199999</v>
      </c>
      <c r="V54" s="36">
        <f>SUMIFS(СВЦЭМ!$C$33:$C$776,СВЦЭМ!$A$33:$A$776,$A54,СВЦЭМ!$B$33:$B$776,V$47)+'СЕТ СН'!$G$12+СВЦЭМ!$D$10+'СЕТ СН'!$G$5-'СЕТ СН'!$G$20</f>
        <v>2591.39518636</v>
      </c>
      <c r="W54" s="36">
        <f>SUMIFS(СВЦЭМ!$C$33:$C$776,СВЦЭМ!$A$33:$A$776,$A54,СВЦЭМ!$B$33:$B$776,W$47)+'СЕТ СН'!$G$12+СВЦЭМ!$D$10+'СЕТ СН'!$G$5-'СЕТ СН'!$G$20</f>
        <v>2589.2000531899998</v>
      </c>
      <c r="X54" s="36">
        <f>SUMIFS(СВЦЭМ!$C$33:$C$776,СВЦЭМ!$A$33:$A$776,$A54,СВЦЭМ!$B$33:$B$776,X$47)+'СЕТ СН'!$G$12+СВЦЭМ!$D$10+'СЕТ СН'!$G$5-'СЕТ СН'!$G$20</f>
        <v>2591.8656740699998</v>
      </c>
      <c r="Y54" s="36">
        <f>SUMIFS(СВЦЭМ!$C$33:$C$776,СВЦЭМ!$A$33:$A$776,$A54,СВЦЭМ!$B$33:$B$776,Y$47)+'СЕТ СН'!$G$12+СВЦЭМ!$D$10+'СЕТ СН'!$G$5-'СЕТ СН'!$G$20</f>
        <v>2627.47738054</v>
      </c>
    </row>
    <row r="55" spans="1:25" ht="15.75" x14ac:dyDescent="0.2">
      <c r="A55" s="35">
        <f t="shared" si="1"/>
        <v>44112</v>
      </c>
      <c r="B55" s="36">
        <f>SUMIFS(СВЦЭМ!$C$33:$C$776,СВЦЭМ!$A$33:$A$776,$A55,СВЦЭМ!$B$33:$B$776,B$47)+'СЕТ СН'!$G$12+СВЦЭМ!$D$10+'СЕТ СН'!$G$5-'СЕТ СН'!$G$20</f>
        <v>2680.9363328999998</v>
      </c>
      <c r="C55" s="36">
        <f>SUMIFS(СВЦЭМ!$C$33:$C$776,СВЦЭМ!$A$33:$A$776,$A55,СВЦЭМ!$B$33:$B$776,C$47)+'СЕТ СН'!$G$12+СВЦЭМ!$D$10+'СЕТ СН'!$G$5-'СЕТ СН'!$G$20</f>
        <v>2765.7775203599999</v>
      </c>
      <c r="D55" s="36">
        <f>SUMIFS(СВЦЭМ!$C$33:$C$776,СВЦЭМ!$A$33:$A$776,$A55,СВЦЭМ!$B$33:$B$776,D$47)+'СЕТ СН'!$G$12+СВЦЭМ!$D$10+'СЕТ СН'!$G$5-'СЕТ СН'!$G$20</f>
        <v>2833.5349000199999</v>
      </c>
      <c r="E55" s="36">
        <f>SUMIFS(СВЦЭМ!$C$33:$C$776,СВЦЭМ!$A$33:$A$776,$A55,СВЦЭМ!$B$33:$B$776,E$47)+'СЕТ СН'!$G$12+СВЦЭМ!$D$10+'СЕТ СН'!$G$5-'СЕТ СН'!$G$20</f>
        <v>2846.2059591400002</v>
      </c>
      <c r="F55" s="36">
        <f>SUMIFS(СВЦЭМ!$C$33:$C$776,СВЦЭМ!$A$33:$A$776,$A55,СВЦЭМ!$B$33:$B$776,F$47)+'СЕТ СН'!$G$12+СВЦЭМ!$D$10+'СЕТ СН'!$G$5-'СЕТ СН'!$G$20</f>
        <v>2840.96649665</v>
      </c>
      <c r="G55" s="36">
        <f>SUMIFS(СВЦЭМ!$C$33:$C$776,СВЦЭМ!$A$33:$A$776,$A55,СВЦЭМ!$B$33:$B$776,G$47)+'СЕТ СН'!$G$12+СВЦЭМ!$D$10+'СЕТ СН'!$G$5-'СЕТ СН'!$G$20</f>
        <v>2822.3117884499998</v>
      </c>
      <c r="H55" s="36">
        <f>SUMIFS(СВЦЭМ!$C$33:$C$776,СВЦЭМ!$A$33:$A$776,$A55,СВЦЭМ!$B$33:$B$776,H$47)+'СЕТ СН'!$G$12+СВЦЭМ!$D$10+'СЕТ СН'!$G$5-'СЕТ СН'!$G$20</f>
        <v>2771.13472262</v>
      </c>
      <c r="I55" s="36">
        <f>SUMIFS(СВЦЭМ!$C$33:$C$776,СВЦЭМ!$A$33:$A$776,$A55,СВЦЭМ!$B$33:$B$776,I$47)+'СЕТ СН'!$G$12+СВЦЭМ!$D$10+'СЕТ СН'!$G$5-'СЕТ СН'!$G$20</f>
        <v>2716.5017066999999</v>
      </c>
      <c r="J55" s="36">
        <f>SUMIFS(СВЦЭМ!$C$33:$C$776,СВЦЭМ!$A$33:$A$776,$A55,СВЦЭМ!$B$33:$B$776,J$47)+'СЕТ СН'!$G$12+СВЦЭМ!$D$10+'СЕТ СН'!$G$5-'СЕТ СН'!$G$20</f>
        <v>2655.7446356700002</v>
      </c>
      <c r="K55" s="36">
        <f>SUMIFS(СВЦЭМ!$C$33:$C$776,СВЦЭМ!$A$33:$A$776,$A55,СВЦЭМ!$B$33:$B$776,K$47)+'СЕТ СН'!$G$12+СВЦЭМ!$D$10+'СЕТ СН'!$G$5-'СЕТ СН'!$G$20</f>
        <v>2618.4531649099999</v>
      </c>
      <c r="L55" s="36">
        <f>SUMIFS(СВЦЭМ!$C$33:$C$776,СВЦЭМ!$A$33:$A$776,$A55,СВЦЭМ!$B$33:$B$776,L$47)+'СЕТ СН'!$G$12+СВЦЭМ!$D$10+'СЕТ СН'!$G$5-'СЕТ СН'!$G$20</f>
        <v>2629.6190469600001</v>
      </c>
      <c r="M55" s="36">
        <f>SUMIFS(СВЦЭМ!$C$33:$C$776,СВЦЭМ!$A$33:$A$776,$A55,СВЦЭМ!$B$33:$B$776,M$47)+'СЕТ СН'!$G$12+СВЦЭМ!$D$10+'СЕТ СН'!$G$5-'СЕТ СН'!$G$20</f>
        <v>2636.84062735</v>
      </c>
      <c r="N55" s="36">
        <f>SUMIFS(СВЦЭМ!$C$33:$C$776,СВЦЭМ!$A$33:$A$776,$A55,СВЦЭМ!$B$33:$B$776,N$47)+'СЕТ СН'!$G$12+СВЦЭМ!$D$10+'СЕТ СН'!$G$5-'СЕТ СН'!$G$20</f>
        <v>2651.5753397999997</v>
      </c>
      <c r="O55" s="36">
        <f>SUMIFS(СВЦЭМ!$C$33:$C$776,СВЦЭМ!$A$33:$A$776,$A55,СВЦЭМ!$B$33:$B$776,O$47)+'СЕТ СН'!$G$12+СВЦЭМ!$D$10+'СЕТ СН'!$G$5-'СЕТ СН'!$G$20</f>
        <v>2679.6997860900001</v>
      </c>
      <c r="P55" s="36">
        <f>SUMIFS(СВЦЭМ!$C$33:$C$776,СВЦЭМ!$A$33:$A$776,$A55,СВЦЭМ!$B$33:$B$776,P$47)+'СЕТ СН'!$G$12+СВЦЭМ!$D$10+'СЕТ СН'!$G$5-'СЕТ СН'!$G$20</f>
        <v>2711.0360791799999</v>
      </c>
      <c r="Q55" s="36">
        <f>SUMIFS(СВЦЭМ!$C$33:$C$776,СВЦЭМ!$A$33:$A$776,$A55,СВЦЭМ!$B$33:$B$776,Q$47)+'СЕТ СН'!$G$12+СВЦЭМ!$D$10+'СЕТ СН'!$G$5-'СЕТ СН'!$G$20</f>
        <v>2669.3404796999998</v>
      </c>
      <c r="R55" s="36">
        <f>SUMIFS(СВЦЭМ!$C$33:$C$776,СВЦЭМ!$A$33:$A$776,$A55,СВЦЭМ!$B$33:$B$776,R$47)+'СЕТ СН'!$G$12+СВЦЭМ!$D$10+'СЕТ СН'!$G$5-'СЕТ СН'!$G$20</f>
        <v>2620.1472515699998</v>
      </c>
      <c r="S55" s="36">
        <f>SUMIFS(СВЦЭМ!$C$33:$C$776,СВЦЭМ!$A$33:$A$776,$A55,СВЦЭМ!$B$33:$B$776,S$47)+'СЕТ СН'!$G$12+СВЦЭМ!$D$10+'СЕТ СН'!$G$5-'СЕТ СН'!$G$20</f>
        <v>2570.4512434799999</v>
      </c>
      <c r="T55" s="36">
        <f>SUMIFS(СВЦЭМ!$C$33:$C$776,СВЦЭМ!$A$33:$A$776,$A55,СВЦЭМ!$B$33:$B$776,T$47)+'СЕТ СН'!$G$12+СВЦЭМ!$D$10+'СЕТ СН'!$G$5-'СЕТ СН'!$G$20</f>
        <v>2572.5659175299998</v>
      </c>
      <c r="U55" s="36">
        <f>SUMIFS(СВЦЭМ!$C$33:$C$776,СВЦЭМ!$A$33:$A$776,$A55,СВЦЭМ!$B$33:$B$776,U$47)+'СЕТ СН'!$G$12+СВЦЭМ!$D$10+'СЕТ СН'!$G$5-'СЕТ СН'!$G$20</f>
        <v>2592.60957555</v>
      </c>
      <c r="V55" s="36">
        <f>SUMIFS(СВЦЭМ!$C$33:$C$776,СВЦЭМ!$A$33:$A$776,$A55,СВЦЭМ!$B$33:$B$776,V$47)+'СЕТ СН'!$G$12+СВЦЭМ!$D$10+'СЕТ СН'!$G$5-'СЕТ СН'!$G$20</f>
        <v>2580.4682563400002</v>
      </c>
      <c r="W55" s="36">
        <f>SUMIFS(СВЦЭМ!$C$33:$C$776,СВЦЭМ!$A$33:$A$776,$A55,СВЦЭМ!$B$33:$B$776,W$47)+'СЕТ СН'!$G$12+СВЦЭМ!$D$10+'СЕТ СН'!$G$5-'СЕТ СН'!$G$20</f>
        <v>2575.0323970999998</v>
      </c>
      <c r="X55" s="36">
        <f>SUMIFS(СВЦЭМ!$C$33:$C$776,СВЦЭМ!$A$33:$A$776,$A55,СВЦЭМ!$B$33:$B$776,X$47)+'СЕТ СН'!$G$12+СВЦЭМ!$D$10+'СЕТ СН'!$G$5-'СЕТ СН'!$G$20</f>
        <v>2584.91795899</v>
      </c>
      <c r="Y55" s="36">
        <f>SUMIFS(СВЦЭМ!$C$33:$C$776,СВЦЭМ!$A$33:$A$776,$A55,СВЦЭМ!$B$33:$B$776,Y$47)+'СЕТ СН'!$G$12+СВЦЭМ!$D$10+'СЕТ СН'!$G$5-'СЕТ СН'!$G$20</f>
        <v>2620.9459645400002</v>
      </c>
    </row>
    <row r="56" spans="1:25" ht="15.75" x14ac:dyDescent="0.2">
      <c r="A56" s="35">
        <f t="shared" si="1"/>
        <v>44113</v>
      </c>
      <c r="B56" s="36">
        <f>SUMIFS(СВЦЭМ!$C$33:$C$776,СВЦЭМ!$A$33:$A$776,$A56,СВЦЭМ!$B$33:$B$776,B$47)+'СЕТ СН'!$G$12+СВЦЭМ!$D$10+'СЕТ СН'!$G$5-'СЕТ СН'!$G$20</f>
        <v>2679.85186372</v>
      </c>
      <c r="C56" s="36">
        <f>SUMIFS(СВЦЭМ!$C$33:$C$776,СВЦЭМ!$A$33:$A$776,$A56,СВЦЭМ!$B$33:$B$776,C$47)+'СЕТ СН'!$G$12+СВЦЭМ!$D$10+'СЕТ СН'!$G$5-'СЕТ СН'!$G$20</f>
        <v>2757.6153637299999</v>
      </c>
      <c r="D56" s="36">
        <f>SUMIFS(СВЦЭМ!$C$33:$C$776,СВЦЭМ!$A$33:$A$776,$A56,СВЦЭМ!$B$33:$B$776,D$47)+'СЕТ СН'!$G$12+СВЦЭМ!$D$10+'СЕТ СН'!$G$5-'СЕТ СН'!$G$20</f>
        <v>2828.5483328</v>
      </c>
      <c r="E56" s="36">
        <f>SUMIFS(СВЦЭМ!$C$33:$C$776,СВЦЭМ!$A$33:$A$776,$A56,СВЦЭМ!$B$33:$B$776,E$47)+'СЕТ СН'!$G$12+СВЦЭМ!$D$10+'СЕТ СН'!$G$5-'СЕТ СН'!$G$20</f>
        <v>2844.2841098099998</v>
      </c>
      <c r="F56" s="36">
        <f>SUMIFS(СВЦЭМ!$C$33:$C$776,СВЦЭМ!$A$33:$A$776,$A56,СВЦЭМ!$B$33:$B$776,F$47)+'СЕТ СН'!$G$12+СВЦЭМ!$D$10+'СЕТ СН'!$G$5-'СЕТ СН'!$G$20</f>
        <v>2850.5097842599998</v>
      </c>
      <c r="G56" s="36">
        <f>SUMIFS(СВЦЭМ!$C$33:$C$776,СВЦЭМ!$A$33:$A$776,$A56,СВЦЭМ!$B$33:$B$776,G$47)+'СЕТ СН'!$G$12+СВЦЭМ!$D$10+'СЕТ СН'!$G$5-'СЕТ СН'!$G$20</f>
        <v>2827.1877881999999</v>
      </c>
      <c r="H56" s="36">
        <f>SUMIFS(СВЦЭМ!$C$33:$C$776,СВЦЭМ!$A$33:$A$776,$A56,СВЦЭМ!$B$33:$B$776,H$47)+'СЕТ СН'!$G$12+СВЦЭМ!$D$10+'СЕТ СН'!$G$5-'СЕТ СН'!$G$20</f>
        <v>2771.1368353899998</v>
      </c>
      <c r="I56" s="36">
        <f>SUMIFS(СВЦЭМ!$C$33:$C$776,СВЦЭМ!$A$33:$A$776,$A56,СВЦЭМ!$B$33:$B$776,I$47)+'СЕТ СН'!$G$12+СВЦЭМ!$D$10+'СЕТ СН'!$G$5-'СЕТ СН'!$G$20</f>
        <v>2716.1031674300002</v>
      </c>
      <c r="J56" s="36">
        <f>SUMIFS(СВЦЭМ!$C$33:$C$776,СВЦЭМ!$A$33:$A$776,$A56,СВЦЭМ!$B$33:$B$776,J$47)+'СЕТ СН'!$G$12+СВЦЭМ!$D$10+'СЕТ СН'!$G$5-'СЕТ СН'!$G$20</f>
        <v>2666.1014558799998</v>
      </c>
      <c r="K56" s="36">
        <f>SUMIFS(СВЦЭМ!$C$33:$C$776,СВЦЭМ!$A$33:$A$776,$A56,СВЦЭМ!$B$33:$B$776,K$47)+'СЕТ СН'!$G$12+СВЦЭМ!$D$10+'СЕТ СН'!$G$5-'СЕТ СН'!$G$20</f>
        <v>2652.4516766299998</v>
      </c>
      <c r="L56" s="36">
        <f>SUMIFS(СВЦЭМ!$C$33:$C$776,СВЦЭМ!$A$33:$A$776,$A56,СВЦЭМ!$B$33:$B$776,L$47)+'СЕТ СН'!$G$12+СВЦЭМ!$D$10+'СЕТ СН'!$G$5-'СЕТ СН'!$G$20</f>
        <v>2653.0231974899998</v>
      </c>
      <c r="M56" s="36">
        <f>SUMIFS(СВЦЭМ!$C$33:$C$776,СВЦЭМ!$A$33:$A$776,$A56,СВЦЭМ!$B$33:$B$776,M$47)+'СЕТ СН'!$G$12+СВЦЭМ!$D$10+'СЕТ СН'!$G$5-'СЕТ СН'!$G$20</f>
        <v>2665.2230962600001</v>
      </c>
      <c r="N56" s="36">
        <f>SUMIFS(СВЦЭМ!$C$33:$C$776,СВЦЭМ!$A$33:$A$776,$A56,СВЦЭМ!$B$33:$B$776,N$47)+'СЕТ СН'!$G$12+СВЦЭМ!$D$10+'СЕТ СН'!$G$5-'СЕТ СН'!$G$20</f>
        <v>2681.25747004</v>
      </c>
      <c r="O56" s="36">
        <f>SUMIFS(СВЦЭМ!$C$33:$C$776,СВЦЭМ!$A$33:$A$776,$A56,СВЦЭМ!$B$33:$B$776,O$47)+'СЕТ СН'!$G$12+СВЦЭМ!$D$10+'СЕТ СН'!$G$5-'СЕТ СН'!$G$20</f>
        <v>2674.1217717199997</v>
      </c>
      <c r="P56" s="36">
        <f>SUMIFS(СВЦЭМ!$C$33:$C$776,СВЦЭМ!$A$33:$A$776,$A56,СВЦЭМ!$B$33:$B$776,P$47)+'СЕТ СН'!$G$12+СВЦЭМ!$D$10+'СЕТ СН'!$G$5-'СЕТ СН'!$G$20</f>
        <v>2688.9022352800002</v>
      </c>
      <c r="Q56" s="36">
        <f>SUMIFS(СВЦЭМ!$C$33:$C$776,СВЦЭМ!$A$33:$A$776,$A56,СВЦЭМ!$B$33:$B$776,Q$47)+'СЕТ СН'!$G$12+СВЦЭМ!$D$10+'СЕТ СН'!$G$5-'СЕТ СН'!$G$20</f>
        <v>2694.6680542499998</v>
      </c>
      <c r="R56" s="36">
        <f>SUMIFS(СВЦЭМ!$C$33:$C$776,СВЦЭМ!$A$33:$A$776,$A56,СВЦЭМ!$B$33:$B$776,R$47)+'СЕТ СН'!$G$12+СВЦЭМ!$D$10+'СЕТ СН'!$G$5-'СЕТ СН'!$G$20</f>
        <v>2654.47508182</v>
      </c>
      <c r="S56" s="36">
        <f>SUMIFS(СВЦЭМ!$C$33:$C$776,СВЦЭМ!$A$33:$A$776,$A56,СВЦЭМ!$B$33:$B$776,S$47)+'СЕТ СН'!$G$12+СВЦЭМ!$D$10+'СЕТ СН'!$G$5-'СЕТ СН'!$G$20</f>
        <v>2584.5042971600001</v>
      </c>
      <c r="T56" s="36">
        <f>SUMIFS(СВЦЭМ!$C$33:$C$776,СВЦЭМ!$A$33:$A$776,$A56,СВЦЭМ!$B$33:$B$776,T$47)+'СЕТ СН'!$G$12+СВЦЭМ!$D$10+'СЕТ СН'!$G$5-'СЕТ СН'!$G$20</f>
        <v>2544.5028026199998</v>
      </c>
      <c r="U56" s="36">
        <f>SUMIFS(СВЦЭМ!$C$33:$C$776,СВЦЭМ!$A$33:$A$776,$A56,СВЦЭМ!$B$33:$B$776,U$47)+'СЕТ СН'!$G$12+СВЦЭМ!$D$10+'СЕТ СН'!$G$5-'СЕТ СН'!$G$20</f>
        <v>2582.3779346299998</v>
      </c>
      <c r="V56" s="36">
        <f>SUMIFS(СВЦЭМ!$C$33:$C$776,СВЦЭМ!$A$33:$A$776,$A56,СВЦЭМ!$B$33:$B$776,V$47)+'СЕТ СН'!$G$12+СВЦЭМ!$D$10+'СЕТ СН'!$G$5-'СЕТ СН'!$G$20</f>
        <v>2573.1629403299999</v>
      </c>
      <c r="W56" s="36">
        <f>SUMIFS(СВЦЭМ!$C$33:$C$776,СВЦЭМ!$A$33:$A$776,$A56,СВЦЭМ!$B$33:$B$776,W$47)+'СЕТ СН'!$G$12+СВЦЭМ!$D$10+'СЕТ СН'!$G$5-'СЕТ СН'!$G$20</f>
        <v>2567.9080876799999</v>
      </c>
      <c r="X56" s="36">
        <f>SUMIFS(СВЦЭМ!$C$33:$C$776,СВЦЭМ!$A$33:$A$776,$A56,СВЦЭМ!$B$33:$B$776,X$47)+'СЕТ СН'!$G$12+СВЦЭМ!$D$10+'СЕТ СН'!$G$5-'СЕТ СН'!$G$20</f>
        <v>2578.2665087099999</v>
      </c>
      <c r="Y56" s="36">
        <f>SUMIFS(СВЦЭМ!$C$33:$C$776,СВЦЭМ!$A$33:$A$776,$A56,СВЦЭМ!$B$33:$B$776,Y$47)+'СЕТ СН'!$G$12+СВЦЭМ!$D$10+'СЕТ СН'!$G$5-'СЕТ СН'!$G$20</f>
        <v>2605.08167766</v>
      </c>
    </row>
    <row r="57" spans="1:25" ht="15.75" x14ac:dyDescent="0.2">
      <c r="A57" s="35">
        <f t="shared" si="1"/>
        <v>44114</v>
      </c>
      <c r="B57" s="36">
        <f>SUMIFS(СВЦЭМ!$C$33:$C$776,СВЦЭМ!$A$33:$A$776,$A57,СВЦЭМ!$B$33:$B$776,B$47)+'СЕТ СН'!$G$12+СВЦЭМ!$D$10+'СЕТ СН'!$G$5-'СЕТ СН'!$G$20</f>
        <v>2663.1241661499998</v>
      </c>
      <c r="C57" s="36">
        <f>SUMIFS(СВЦЭМ!$C$33:$C$776,СВЦЭМ!$A$33:$A$776,$A57,СВЦЭМ!$B$33:$B$776,C$47)+'СЕТ СН'!$G$12+СВЦЭМ!$D$10+'СЕТ СН'!$G$5-'СЕТ СН'!$G$20</f>
        <v>2737.7226580000001</v>
      </c>
      <c r="D57" s="36">
        <f>SUMIFS(СВЦЭМ!$C$33:$C$776,СВЦЭМ!$A$33:$A$776,$A57,СВЦЭМ!$B$33:$B$776,D$47)+'СЕТ СН'!$G$12+СВЦЭМ!$D$10+'СЕТ СН'!$G$5-'СЕТ СН'!$G$20</f>
        <v>2816.119424</v>
      </c>
      <c r="E57" s="36">
        <f>SUMIFS(СВЦЭМ!$C$33:$C$776,СВЦЭМ!$A$33:$A$776,$A57,СВЦЭМ!$B$33:$B$776,E$47)+'СЕТ СН'!$G$12+СВЦЭМ!$D$10+'СЕТ СН'!$G$5-'СЕТ СН'!$G$20</f>
        <v>2843.5235722500001</v>
      </c>
      <c r="F57" s="36">
        <f>SUMIFS(СВЦЭМ!$C$33:$C$776,СВЦЭМ!$A$33:$A$776,$A57,СВЦЭМ!$B$33:$B$776,F$47)+'СЕТ СН'!$G$12+СВЦЭМ!$D$10+'СЕТ СН'!$G$5-'СЕТ СН'!$G$20</f>
        <v>2848.30901034</v>
      </c>
      <c r="G57" s="36">
        <f>SUMIFS(СВЦЭМ!$C$33:$C$776,СВЦЭМ!$A$33:$A$776,$A57,СВЦЭМ!$B$33:$B$776,G$47)+'СЕТ СН'!$G$12+СВЦЭМ!$D$10+'СЕТ СН'!$G$5-'СЕТ СН'!$G$20</f>
        <v>2828.1328154299999</v>
      </c>
      <c r="H57" s="36">
        <f>SUMIFS(СВЦЭМ!$C$33:$C$776,СВЦЭМ!$A$33:$A$776,$A57,СВЦЭМ!$B$33:$B$776,H$47)+'СЕТ СН'!$G$12+СВЦЭМ!$D$10+'СЕТ СН'!$G$5-'СЕТ СН'!$G$20</f>
        <v>2814.4432680199998</v>
      </c>
      <c r="I57" s="36">
        <f>SUMIFS(СВЦЭМ!$C$33:$C$776,СВЦЭМ!$A$33:$A$776,$A57,СВЦЭМ!$B$33:$B$776,I$47)+'СЕТ СН'!$G$12+СВЦЭМ!$D$10+'СЕТ СН'!$G$5-'СЕТ СН'!$G$20</f>
        <v>2786.0301008000001</v>
      </c>
      <c r="J57" s="36">
        <f>SUMIFS(СВЦЭМ!$C$33:$C$776,СВЦЭМ!$A$33:$A$776,$A57,СВЦЭМ!$B$33:$B$776,J$47)+'СЕТ СН'!$G$12+СВЦЭМ!$D$10+'СЕТ СН'!$G$5-'СЕТ СН'!$G$20</f>
        <v>2692.01073838</v>
      </c>
      <c r="K57" s="36">
        <f>SUMIFS(СВЦЭМ!$C$33:$C$776,СВЦЭМ!$A$33:$A$776,$A57,СВЦЭМ!$B$33:$B$776,K$47)+'СЕТ СН'!$G$12+СВЦЭМ!$D$10+'СЕТ СН'!$G$5-'СЕТ СН'!$G$20</f>
        <v>2634.16822138</v>
      </c>
      <c r="L57" s="36">
        <f>SUMIFS(СВЦЭМ!$C$33:$C$776,СВЦЭМ!$A$33:$A$776,$A57,СВЦЭМ!$B$33:$B$776,L$47)+'СЕТ СН'!$G$12+СВЦЭМ!$D$10+'СЕТ СН'!$G$5-'СЕТ СН'!$G$20</f>
        <v>2626.6539964100002</v>
      </c>
      <c r="M57" s="36">
        <f>SUMIFS(СВЦЭМ!$C$33:$C$776,СВЦЭМ!$A$33:$A$776,$A57,СВЦЭМ!$B$33:$B$776,M$47)+'СЕТ СН'!$G$12+СВЦЭМ!$D$10+'СЕТ СН'!$G$5-'СЕТ СН'!$G$20</f>
        <v>2622.2355725799998</v>
      </c>
      <c r="N57" s="36">
        <f>SUMIFS(СВЦЭМ!$C$33:$C$776,СВЦЭМ!$A$33:$A$776,$A57,СВЦЭМ!$B$33:$B$776,N$47)+'СЕТ СН'!$G$12+СВЦЭМ!$D$10+'СЕТ СН'!$G$5-'СЕТ СН'!$G$20</f>
        <v>2624.61790096</v>
      </c>
      <c r="O57" s="36">
        <f>SUMIFS(СВЦЭМ!$C$33:$C$776,СВЦЭМ!$A$33:$A$776,$A57,СВЦЭМ!$B$33:$B$776,O$47)+'СЕТ СН'!$G$12+СВЦЭМ!$D$10+'СЕТ СН'!$G$5-'СЕТ СН'!$G$20</f>
        <v>2681.0197976999998</v>
      </c>
      <c r="P57" s="36">
        <f>SUMIFS(СВЦЭМ!$C$33:$C$776,СВЦЭМ!$A$33:$A$776,$A57,СВЦЭМ!$B$33:$B$776,P$47)+'СЕТ СН'!$G$12+СВЦЭМ!$D$10+'СЕТ СН'!$G$5-'СЕТ СН'!$G$20</f>
        <v>2708.0447864399998</v>
      </c>
      <c r="Q57" s="36">
        <f>SUMIFS(СВЦЭМ!$C$33:$C$776,СВЦЭМ!$A$33:$A$776,$A57,СВЦЭМ!$B$33:$B$776,Q$47)+'СЕТ СН'!$G$12+СВЦЭМ!$D$10+'СЕТ СН'!$G$5-'СЕТ СН'!$G$20</f>
        <v>2698.4977740099998</v>
      </c>
      <c r="R57" s="36">
        <f>SUMIFS(СВЦЭМ!$C$33:$C$776,СВЦЭМ!$A$33:$A$776,$A57,СВЦЭМ!$B$33:$B$776,R$47)+'СЕТ СН'!$G$12+СВЦЭМ!$D$10+'СЕТ СН'!$G$5-'СЕТ СН'!$G$20</f>
        <v>2641.0170724999998</v>
      </c>
      <c r="S57" s="36">
        <f>SUMIFS(СВЦЭМ!$C$33:$C$776,СВЦЭМ!$A$33:$A$776,$A57,СВЦЭМ!$B$33:$B$776,S$47)+'СЕТ СН'!$G$12+СВЦЭМ!$D$10+'СЕТ СН'!$G$5-'СЕТ СН'!$G$20</f>
        <v>2615.5714961399999</v>
      </c>
      <c r="T57" s="36">
        <f>SUMIFS(СВЦЭМ!$C$33:$C$776,СВЦЭМ!$A$33:$A$776,$A57,СВЦЭМ!$B$33:$B$776,T$47)+'СЕТ СН'!$G$12+СВЦЭМ!$D$10+'СЕТ СН'!$G$5-'СЕТ СН'!$G$20</f>
        <v>2596.3051462600001</v>
      </c>
      <c r="U57" s="36">
        <f>SUMIFS(СВЦЭМ!$C$33:$C$776,СВЦЭМ!$A$33:$A$776,$A57,СВЦЭМ!$B$33:$B$776,U$47)+'СЕТ СН'!$G$12+СВЦЭМ!$D$10+'СЕТ СН'!$G$5-'СЕТ СН'!$G$20</f>
        <v>2592.4787114999999</v>
      </c>
      <c r="V57" s="36">
        <f>SUMIFS(СВЦЭМ!$C$33:$C$776,СВЦЭМ!$A$33:$A$776,$A57,СВЦЭМ!$B$33:$B$776,V$47)+'СЕТ СН'!$G$12+СВЦЭМ!$D$10+'СЕТ СН'!$G$5-'СЕТ СН'!$G$20</f>
        <v>2554.8633893799997</v>
      </c>
      <c r="W57" s="36">
        <f>SUMIFS(СВЦЭМ!$C$33:$C$776,СВЦЭМ!$A$33:$A$776,$A57,СВЦЭМ!$B$33:$B$776,W$47)+'СЕТ СН'!$G$12+СВЦЭМ!$D$10+'СЕТ СН'!$G$5-'СЕТ СН'!$G$20</f>
        <v>2550.1780216900002</v>
      </c>
      <c r="X57" s="36">
        <f>SUMIFS(СВЦЭМ!$C$33:$C$776,СВЦЭМ!$A$33:$A$776,$A57,СВЦЭМ!$B$33:$B$776,X$47)+'СЕТ СН'!$G$12+СВЦЭМ!$D$10+'СЕТ СН'!$G$5-'СЕТ СН'!$G$20</f>
        <v>2537.2318283200002</v>
      </c>
      <c r="Y57" s="36">
        <f>SUMIFS(СВЦЭМ!$C$33:$C$776,СВЦЭМ!$A$33:$A$776,$A57,СВЦЭМ!$B$33:$B$776,Y$47)+'СЕТ СН'!$G$12+СВЦЭМ!$D$10+'СЕТ СН'!$G$5-'СЕТ СН'!$G$20</f>
        <v>2581.1432955700002</v>
      </c>
    </row>
    <row r="58" spans="1:25" ht="15.75" x14ac:dyDescent="0.2">
      <c r="A58" s="35">
        <f t="shared" si="1"/>
        <v>44115</v>
      </c>
      <c r="B58" s="36">
        <f>SUMIFS(СВЦЭМ!$C$33:$C$776,СВЦЭМ!$A$33:$A$776,$A58,СВЦЭМ!$B$33:$B$776,B$47)+'СЕТ СН'!$G$12+СВЦЭМ!$D$10+'СЕТ СН'!$G$5-'СЕТ СН'!$G$20</f>
        <v>2667.7584511499999</v>
      </c>
      <c r="C58" s="36">
        <f>SUMIFS(СВЦЭМ!$C$33:$C$776,СВЦЭМ!$A$33:$A$776,$A58,СВЦЭМ!$B$33:$B$776,C$47)+'СЕТ СН'!$G$12+СВЦЭМ!$D$10+'СЕТ СН'!$G$5-'СЕТ СН'!$G$20</f>
        <v>2758.5800809100001</v>
      </c>
      <c r="D58" s="36">
        <f>SUMIFS(СВЦЭМ!$C$33:$C$776,СВЦЭМ!$A$33:$A$776,$A58,СВЦЭМ!$B$33:$B$776,D$47)+'СЕТ СН'!$G$12+СВЦЭМ!$D$10+'СЕТ СН'!$G$5-'СЕТ СН'!$G$20</f>
        <v>2855.7682412499998</v>
      </c>
      <c r="E58" s="36">
        <f>SUMIFS(СВЦЭМ!$C$33:$C$776,СВЦЭМ!$A$33:$A$776,$A58,СВЦЭМ!$B$33:$B$776,E$47)+'СЕТ СН'!$G$12+СВЦЭМ!$D$10+'СЕТ СН'!$G$5-'СЕТ СН'!$G$20</f>
        <v>2890.5572515399999</v>
      </c>
      <c r="F58" s="36">
        <f>SUMIFS(СВЦЭМ!$C$33:$C$776,СВЦЭМ!$A$33:$A$776,$A58,СВЦЭМ!$B$33:$B$776,F$47)+'СЕТ СН'!$G$12+СВЦЭМ!$D$10+'СЕТ СН'!$G$5-'СЕТ СН'!$G$20</f>
        <v>2899.61723656</v>
      </c>
      <c r="G58" s="36">
        <f>SUMIFS(СВЦЭМ!$C$33:$C$776,СВЦЭМ!$A$33:$A$776,$A58,СВЦЭМ!$B$33:$B$776,G$47)+'СЕТ СН'!$G$12+СВЦЭМ!$D$10+'СЕТ СН'!$G$5-'СЕТ СН'!$G$20</f>
        <v>2886.5914899700001</v>
      </c>
      <c r="H58" s="36">
        <f>SUMIFS(СВЦЭМ!$C$33:$C$776,СВЦЭМ!$A$33:$A$776,$A58,СВЦЭМ!$B$33:$B$776,H$47)+'СЕТ СН'!$G$12+СВЦЭМ!$D$10+'СЕТ СН'!$G$5-'СЕТ СН'!$G$20</f>
        <v>2866.1174290999998</v>
      </c>
      <c r="I58" s="36">
        <f>SUMIFS(СВЦЭМ!$C$33:$C$776,СВЦЭМ!$A$33:$A$776,$A58,СВЦЭМ!$B$33:$B$776,I$47)+'СЕТ СН'!$G$12+СВЦЭМ!$D$10+'СЕТ СН'!$G$5-'СЕТ СН'!$G$20</f>
        <v>2848.73541097</v>
      </c>
      <c r="J58" s="36">
        <f>SUMIFS(СВЦЭМ!$C$33:$C$776,СВЦЭМ!$A$33:$A$776,$A58,СВЦЭМ!$B$33:$B$776,J$47)+'СЕТ СН'!$G$12+СВЦЭМ!$D$10+'СЕТ СН'!$G$5-'СЕТ СН'!$G$20</f>
        <v>2745.3052273399999</v>
      </c>
      <c r="K58" s="36">
        <f>SUMIFS(СВЦЭМ!$C$33:$C$776,СВЦЭМ!$A$33:$A$776,$A58,СВЦЭМ!$B$33:$B$776,K$47)+'СЕТ СН'!$G$12+СВЦЭМ!$D$10+'СЕТ СН'!$G$5-'СЕТ СН'!$G$20</f>
        <v>2670.5581913999999</v>
      </c>
      <c r="L58" s="36">
        <f>SUMIFS(СВЦЭМ!$C$33:$C$776,СВЦЭМ!$A$33:$A$776,$A58,СВЦЭМ!$B$33:$B$776,L$47)+'СЕТ СН'!$G$12+СВЦЭМ!$D$10+'СЕТ СН'!$G$5-'СЕТ СН'!$G$20</f>
        <v>2658.6479188600001</v>
      </c>
      <c r="M58" s="36">
        <f>SUMIFS(СВЦЭМ!$C$33:$C$776,СВЦЭМ!$A$33:$A$776,$A58,СВЦЭМ!$B$33:$B$776,M$47)+'СЕТ СН'!$G$12+СВЦЭМ!$D$10+'СЕТ СН'!$G$5-'СЕТ СН'!$G$20</f>
        <v>2662.70581726</v>
      </c>
      <c r="N58" s="36">
        <f>SUMIFS(СВЦЭМ!$C$33:$C$776,СВЦЭМ!$A$33:$A$776,$A58,СВЦЭМ!$B$33:$B$776,N$47)+'СЕТ СН'!$G$12+СВЦЭМ!$D$10+'СЕТ СН'!$G$5-'СЕТ СН'!$G$20</f>
        <v>2673.4227939100001</v>
      </c>
      <c r="O58" s="36">
        <f>SUMIFS(СВЦЭМ!$C$33:$C$776,СВЦЭМ!$A$33:$A$776,$A58,СВЦЭМ!$B$33:$B$776,O$47)+'СЕТ СН'!$G$12+СВЦЭМ!$D$10+'СЕТ СН'!$G$5-'СЕТ СН'!$G$20</f>
        <v>2717.9753288500001</v>
      </c>
      <c r="P58" s="36">
        <f>SUMIFS(СВЦЭМ!$C$33:$C$776,СВЦЭМ!$A$33:$A$776,$A58,СВЦЭМ!$B$33:$B$776,P$47)+'СЕТ СН'!$G$12+СВЦЭМ!$D$10+'СЕТ СН'!$G$5-'СЕТ СН'!$G$20</f>
        <v>2755.58854802</v>
      </c>
      <c r="Q58" s="36">
        <f>SUMIFS(СВЦЭМ!$C$33:$C$776,СВЦЭМ!$A$33:$A$776,$A58,СВЦЭМ!$B$33:$B$776,Q$47)+'СЕТ СН'!$G$12+СВЦЭМ!$D$10+'СЕТ СН'!$G$5-'СЕТ СН'!$G$20</f>
        <v>2708.4054309100002</v>
      </c>
      <c r="R58" s="36">
        <f>SUMIFS(СВЦЭМ!$C$33:$C$776,СВЦЭМ!$A$33:$A$776,$A58,СВЦЭМ!$B$33:$B$776,R$47)+'СЕТ СН'!$G$12+СВЦЭМ!$D$10+'СЕТ СН'!$G$5-'СЕТ СН'!$G$20</f>
        <v>2649.3201287100001</v>
      </c>
      <c r="S58" s="36">
        <f>SUMIFS(СВЦЭМ!$C$33:$C$776,СВЦЭМ!$A$33:$A$776,$A58,СВЦЭМ!$B$33:$B$776,S$47)+'СЕТ СН'!$G$12+СВЦЭМ!$D$10+'СЕТ СН'!$G$5-'СЕТ СН'!$G$20</f>
        <v>2610.5536836599999</v>
      </c>
      <c r="T58" s="36">
        <f>SUMIFS(СВЦЭМ!$C$33:$C$776,СВЦЭМ!$A$33:$A$776,$A58,СВЦЭМ!$B$33:$B$776,T$47)+'СЕТ СН'!$G$12+СВЦЭМ!$D$10+'СЕТ СН'!$G$5-'СЕТ СН'!$G$20</f>
        <v>2629.97933607</v>
      </c>
      <c r="U58" s="36">
        <f>SUMIFS(СВЦЭМ!$C$33:$C$776,СВЦЭМ!$A$33:$A$776,$A58,СВЦЭМ!$B$33:$B$776,U$47)+'СЕТ СН'!$G$12+СВЦЭМ!$D$10+'СЕТ СН'!$G$5-'СЕТ СН'!$G$20</f>
        <v>2641.5093199200001</v>
      </c>
      <c r="V58" s="36">
        <f>SUMIFS(СВЦЭМ!$C$33:$C$776,СВЦЭМ!$A$33:$A$776,$A58,СВЦЭМ!$B$33:$B$776,V$47)+'СЕТ СН'!$G$12+СВЦЭМ!$D$10+'СЕТ СН'!$G$5-'СЕТ СН'!$G$20</f>
        <v>2603.5655487899999</v>
      </c>
      <c r="W58" s="36">
        <f>SUMIFS(СВЦЭМ!$C$33:$C$776,СВЦЭМ!$A$33:$A$776,$A58,СВЦЭМ!$B$33:$B$776,W$47)+'СЕТ СН'!$G$12+СВЦЭМ!$D$10+'СЕТ СН'!$G$5-'СЕТ СН'!$G$20</f>
        <v>2590.09894252</v>
      </c>
      <c r="X58" s="36">
        <f>SUMIFS(СВЦЭМ!$C$33:$C$776,СВЦЭМ!$A$33:$A$776,$A58,СВЦЭМ!$B$33:$B$776,X$47)+'СЕТ СН'!$G$12+СВЦЭМ!$D$10+'СЕТ СН'!$G$5-'СЕТ СН'!$G$20</f>
        <v>2562.0492318900001</v>
      </c>
      <c r="Y58" s="36">
        <f>SUMIFS(СВЦЭМ!$C$33:$C$776,СВЦЭМ!$A$33:$A$776,$A58,СВЦЭМ!$B$33:$B$776,Y$47)+'СЕТ СН'!$G$12+СВЦЭМ!$D$10+'СЕТ СН'!$G$5-'СЕТ СН'!$G$20</f>
        <v>2602.9161987799998</v>
      </c>
    </row>
    <row r="59" spans="1:25" ht="15.75" x14ac:dyDescent="0.2">
      <c r="A59" s="35">
        <f t="shared" si="1"/>
        <v>44116</v>
      </c>
      <c r="B59" s="36">
        <f>SUMIFS(СВЦЭМ!$C$33:$C$776,СВЦЭМ!$A$33:$A$776,$A59,СВЦЭМ!$B$33:$B$776,B$47)+'СЕТ СН'!$G$12+СВЦЭМ!$D$10+'СЕТ СН'!$G$5-'СЕТ СН'!$G$20</f>
        <v>2664.3329804800001</v>
      </c>
      <c r="C59" s="36">
        <f>SUMIFS(СВЦЭМ!$C$33:$C$776,СВЦЭМ!$A$33:$A$776,$A59,СВЦЭМ!$B$33:$B$776,C$47)+'СЕТ СН'!$G$12+СВЦЭМ!$D$10+'СЕТ СН'!$G$5-'СЕТ СН'!$G$20</f>
        <v>2734.0544187699998</v>
      </c>
      <c r="D59" s="36">
        <f>SUMIFS(СВЦЭМ!$C$33:$C$776,СВЦЭМ!$A$33:$A$776,$A59,СВЦЭМ!$B$33:$B$776,D$47)+'СЕТ СН'!$G$12+СВЦЭМ!$D$10+'СЕТ СН'!$G$5-'СЕТ СН'!$G$20</f>
        <v>2809.9291140699997</v>
      </c>
      <c r="E59" s="36">
        <f>SUMIFS(СВЦЭМ!$C$33:$C$776,СВЦЭМ!$A$33:$A$776,$A59,СВЦЭМ!$B$33:$B$776,E$47)+'СЕТ СН'!$G$12+СВЦЭМ!$D$10+'СЕТ СН'!$G$5-'СЕТ СН'!$G$20</f>
        <v>2824.81272343</v>
      </c>
      <c r="F59" s="36">
        <f>SUMIFS(СВЦЭМ!$C$33:$C$776,СВЦЭМ!$A$33:$A$776,$A59,СВЦЭМ!$B$33:$B$776,F$47)+'СЕТ СН'!$G$12+СВЦЭМ!$D$10+'СЕТ СН'!$G$5-'СЕТ СН'!$G$20</f>
        <v>2824.3560428700002</v>
      </c>
      <c r="G59" s="36">
        <f>SUMIFS(СВЦЭМ!$C$33:$C$776,СВЦЭМ!$A$33:$A$776,$A59,СВЦЭМ!$B$33:$B$776,G$47)+'СЕТ СН'!$G$12+СВЦЭМ!$D$10+'СЕТ СН'!$G$5-'СЕТ СН'!$G$20</f>
        <v>2808.3800298199999</v>
      </c>
      <c r="H59" s="36">
        <f>SUMIFS(СВЦЭМ!$C$33:$C$776,СВЦЭМ!$A$33:$A$776,$A59,СВЦЭМ!$B$33:$B$776,H$47)+'СЕТ СН'!$G$12+СВЦЭМ!$D$10+'СЕТ СН'!$G$5-'СЕТ СН'!$G$20</f>
        <v>2751.6103995799999</v>
      </c>
      <c r="I59" s="36">
        <f>SUMIFS(СВЦЭМ!$C$33:$C$776,СВЦЭМ!$A$33:$A$776,$A59,СВЦЭМ!$B$33:$B$776,I$47)+'СЕТ СН'!$G$12+СВЦЭМ!$D$10+'СЕТ СН'!$G$5-'СЕТ СН'!$G$20</f>
        <v>2715.21486757</v>
      </c>
      <c r="J59" s="36">
        <f>SUMIFS(СВЦЭМ!$C$33:$C$776,СВЦЭМ!$A$33:$A$776,$A59,СВЦЭМ!$B$33:$B$776,J$47)+'СЕТ СН'!$G$12+СВЦЭМ!$D$10+'СЕТ СН'!$G$5-'СЕТ СН'!$G$20</f>
        <v>2635.3869071300001</v>
      </c>
      <c r="K59" s="36">
        <f>SUMIFS(СВЦЭМ!$C$33:$C$776,СВЦЭМ!$A$33:$A$776,$A59,СВЦЭМ!$B$33:$B$776,K$47)+'СЕТ СН'!$G$12+СВЦЭМ!$D$10+'СЕТ СН'!$G$5-'СЕТ СН'!$G$20</f>
        <v>2587.0369983700002</v>
      </c>
      <c r="L59" s="36">
        <f>SUMIFS(СВЦЭМ!$C$33:$C$776,СВЦЭМ!$A$33:$A$776,$A59,СВЦЭМ!$B$33:$B$776,L$47)+'СЕТ СН'!$G$12+СВЦЭМ!$D$10+'СЕТ СН'!$G$5-'СЕТ СН'!$G$20</f>
        <v>2581.92006378</v>
      </c>
      <c r="M59" s="36">
        <f>SUMIFS(СВЦЭМ!$C$33:$C$776,СВЦЭМ!$A$33:$A$776,$A59,СВЦЭМ!$B$33:$B$776,M$47)+'СЕТ СН'!$G$12+СВЦЭМ!$D$10+'СЕТ СН'!$G$5-'СЕТ СН'!$G$20</f>
        <v>2584.6326492399999</v>
      </c>
      <c r="N59" s="36">
        <f>SUMIFS(СВЦЭМ!$C$33:$C$776,СВЦЭМ!$A$33:$A$776,$A59,СВЦЭМ!$B$33:$B$776,N$47)+'СЕТ СН'!$G$12+СВЦЭМ!$D$10+'СЕТ СН'!$G$5-'СЕТ СН'!$G$20</f>
        <v>2592.1833268</v>
      </c>
      <c r="O59" s="36">
        <f>SUMIFS(СВЦЭМ!$C$33:$C$776,СВЦЭМ!$A$33:$A$776,$A59,СВЦЭМ!$B$33:$B$776,O$47)+'СЕТ СН'!$G$12+СВЦЭМ!$D$10+'СЕТ СН'!$G$5-'СЕТ СН'!$G$20</f>
        <v>2612.7891925700001</v>
      </c>
      <c r="P59" s="36">
        <f>SUMIFS(СВЦЭМ!$C$33:$C$776,СВЦЭМ!$A$33:$A$776,$A59,СВЦЭМ!$B$33:$B$776,P$47)+'СЕТ СН'!$G$12+СВЦЭМ!$D$10+'СЕТ СН'!$G$5-'СЕТ СН'!$G$20</f>
        <v>2650.7552013499999</v>
      </c>
      <c r="Q59" s="36">
        <f>SUMIFS(СВЦЭМ!$C$33:$C$776,СВЦЭМ!$A$33:$A$776,$A59,СВЦЭМ!$B$33:$B$776,Q$47)+'СЕТ СН'!$G$12+СВЦЭМ!$D$10+'СЕТ СН'!$G$5-'СЕТ СН'!$G$20</f>
        <v>2631.0569711099997</v>
      </c>
      <c r="R59" s="36">
        <f>SUMIFS(СВЦЭМ!$C$33:$C$776,СВЦЭМ!$A$33:$A$776,$A59,СВЦЭМ!$B$33:$B$776,R$47)+'СЕТ СН'!$G$12+СВЦЭМ!$D$10+'СЕТ СН'!$G$5-'СЕТ СН'!$G$20</f>
        <v>2587.0541660600002</v>
      </c>
      <c r="S59" s="36">
        <f>SUMIFS(СВЦЭМ!$C$33:$C$776,СВЦЭМ!$A$33:$A$776,$A59,СВЦЭМ!$B$33:$B$776,S$47)+'СЕТ СН'!$G$12+СВЦЭМ!$D$10+'СЕТ СН'!$G$5-'СЕТ СН'!$G$20</f>
        <v>2535.2513541099997</v>
      </c>
      <c r="T59" s="36">
        <f>SUMIFS(СВЦЭМ!$C$33:$C$776,СВЦЭМ!$A$33:$A$776,$A59,СВЦЭМ!$B$33:$B$776,T$47)+'СЕТ СН'!$G$12+СВЦЭМ!$D$10+'СЕТ СН'!$G$5-'СЕТ СН'!$G$20</f>
        <v>2545.8762853399999</v>
      </c>
      <c r="U59" s="36">
        <f>SUMIFS(СВЦЭМ!$C$33:$C$776,СВЦЭМ!$A$33:$A$776,$A59,СВЦЭМ!$B$33:$B$776,U$47)+'СЕТ СН'!$G$12+СВЦЭМ!$D$10+'СЕТ СН'!$G$5-'СЕТ СН'!$G$20</f>
        <v>2578.1094662099999</v>
      </c>
      <c r="V59" s="36">
        <f>SUMIFS(СВЦЭМ!$C$33:$C$776,СВЦЭМ!$A$33:$A$776,$A59,СВЦЭМ!$B$33:$B$776,V$47)+'СЕТ СН'!$G$12+СВЦЭМ!$D$10+'СЕТ СН'!$G$5-'СЕТ СН'!$G$20</f>
        <v>2576.9573779500001</v>
      </c>
      <c r="W59" s="36">
        <f>SUMIFS(СВЦЭМ!$C$33:$C$776,СВЦЭМ!$A$33:$A$776,$A59,СВЦЭМ!$B$33:$B$776,W$47)+'СЕТ СН'!$G$12+СВЦЭМ!$D$10+'СЕТ СН'!$G$5-'СЕТ СН'!$G$20</f>
        <v>2569.5175574999998</v>
      </c>
      <c r="X59" s="36">
        <f>SUMIFS(СВЦЭМ!$C$33:$C$776,СВЦЭМ!$A$33:$A$776,$A59,СВЦЭМ!$B$33:$B$776,X$47)+'СЕТ СН'!$G$12+СВЦЭМ!$D$10+'СЕТ СН'!$G$5-'СЕТ СН'!$G$20</f>
        <v>2541.0710368300001</v>
      </c>
      <c r="Y59" s="36">
        <f>SUMIFS(СВЦЭМ!$C$33:$C$776,СВЦЭМ!$A$33:$A$776,$A59,СВЦЭМ!$B$33:$B$776,Y$47)+'СЕТ СН'!$G$12+СВЦЭМ!$D$10+'СЕТ СН'!$G$5-'СЕТ СН'!$G$20</f>
        <v>2573.7865241300001</v>
      </c>
    </row>
    <row r="60" spans="1:25" ht="15.75" x14ac:dyDescent="0.2">
      <c r="A60" s="35">
        <f t="shared" si="1"/>
        <v>44117</v>
      </c>
      <c r="B60" s="36">
        <f>SUMIFS(СВЦЭМ!$C$33:$C$776,СВЦЭМ!$A$33:$A$776,$A60,СВЦЭМ!$B$33:$B$776,B$47)+'СЕТ СН'!$G$12+СВЦЭМ!$D$10+'СЕТ СН'!$G$5-'СЕТ СН'!$G$20</f>
        <v>2645.8485059</v>
      </c>
      <c r="C60" s="36">
        <f>SUMIFS(СВЦЭМ!$C$33:$C$776,СВЦЭМ!$A$33:$A$776,$A60,СВЦЭМ!$B$33:$B$776,C$47)+'СЕТ СН'!$G$12+СВЦЭМ!$D$10+'СЕТ СН'!$G$5-'СЕТ СН'!$G$20</f>
        <v>2725.2753666899998</v>
      </c>
      <c r="D60" s="36">
        <f>SUMIFS(СВЦЭМ!$C$33:$C$776,СВЦЭМ!$A$33:$A$776,$A60,СВЦЭМ!$B$33:$B$776,D$47)+'СЕТ СН'!$G$12+СВЦЭМ!$D$10+'СЕТ СН'!$G$5-'СЕТ СН'!$G$20</f>
        <v>2788.0238472599999</v>
      </c>
      <c r="E60" s="36">
        <f>SUMIFS(СВЦЭМ!$C$33:$C$776,СВЦЭМ!$A$33:$A$776,$A60,СВЦЭМ!$B$33:$B$776,E$47)+'СЕТ СН'!$G$12+СВЦЭМ!$D$10+'СЕТ СН'!$G$5-'СЕТ СН'!$G$20</f>
        <v>2799.6812986899999</v>
      </c>
      <c r="F60" s="36">
        <f>SUMIFS(СВЦЭМ!$C$33:$C$776,СВЦЭМ!$A$33:$A$776,$A60,СВЦЭМ!$B$33:$B$776,F$47)+'СЕТ СН'!$G$12+СВЦЭМ!$D$10+'СЕТ СН'!$G$5-'СЕТ СН'!$G$20</f>
        <v>2797.9642388100001</v>
      </c>
      <c r="G60" s="36">
        <f>SUMIFS(СВЦЭМ!$C$33:$C$776,СВЦЭМ!$A$33:$A$776,$A60,СВЦЭМ!$B$33:$B$776,G$47)+'СЕТ СН'!$G$12+СВЦЭМ!$D$10+'СЕТ СН'!$G$5-'СЕТ СН'!$G$20</f>
        <v>2785.82899133</v>
      </c>
      <c r="H60" s="36">
        <f>SUMIFS(СВЦЭМ!$C$33:$C$776,СВЦЭМ!$A$33:$A$776,$A60,СВЦЭМ!$B$33:$B$776,H$47)+'СЕТ СН'!$G$12+СВЦЭМ!$D$10+'СЕТ СН'!$G$5-'СЕТ СН'!$G$20</f>
        <v>2761.4273992500002</v>
      </c>
      <c r="I60" s="36">
        <f>SUMIFS(СВЦЭМ!$C$33:$C$776,СВЦЭМ!$A$33:$A$776,$A60,СВЦЭМ!$B$33:$B$776,I$47)+'СЕТ СН'!$G$12+СВЦЭМ!$D$10+'СЕТ СН'!$G$5-'СЕТ СН'!$G$20</f>
        <v>2749.8512736000002</v>
      </c>
      <c r="J60" s="36">
        <f>SUMIFS(СВЦЭМ!$C$33:$C$776,СВЦЭМ!$A$33:$A$776,$A60,СВЦЭМ!$B$33:$B$776,J$47)+'СЕТ СН'!$G$12+СВЦЭМ!$D$10+'СЕТ СН'!$G$5-'СЕТ СН'!$G$20</f>
        <v>2695.68894189</v>
      </c>
      <c r="K60" s="36">
        <f>SUMIFS(СВЦЭМ!$C$33:$C$776,СВЦЭМ!$A$33:$A$776,$A60,СВЦЭМ!$B$33:$B$776,K$47)+'СЕТ СН'!$G$12+СВЦЭМ!$D$10+'СЕТ СН'!$G$5-'СЕТ СН'!$G$20</f>
        <v>2652.8924886599998</v>
      </c>
      <c r="L60" s="36">
        <f>SUMIFS(СВЦЭМ!$C$33:$C$776,СВЦЭМ!$A$33:$A$776,$A60,СВЦЭМ!$B$33:$B$776,L$47)+'СЕТ СН'!$G$12+СВЦЭМ!$D$10+'СЕТ СН'!$G$5-'СЕТ СН'!$G$20</f>
        <v>2655.3305036699999</v>
      </c>
      <c r="M60" s="36">
        <f>SUMIFS(СВЦЭМ!$C$33:$C$776,СВЦЭМ!$A$33:$A$776,$A60,СВЦЭМ!$B$33:$B$776,M$47)+'СЕТ СН'!$G$12+СВЦЭМ!$D$10+'СЕТ СН'!$G$5-'СЕТ СН'!$G$20</f>
        <v>2666.5595959299999</v>
      </c>
      <c r="N60" s="36">
        <f>SUMIFS(СВЦЭМ!$C$33:$C$776,СВЦЭМ!$A$33:$A$776,$A60,СВЦЭМ!$B$33:$B$776,N$47)+'СЕТ СН'!$G$12+СВЦЭМ!$D$10+'СЕТ СН'!$G$5-'СЕТ СН'!$G$20</f>
        <v>2673.2478466499997</v>
      </c>
      <c r="O60" s="36">
        <f>SUMIFS(СВЦЭМ!$C$33:$C$776,СВЦЭМ!$A$33:$A$776,$A60,СВЦЭМ!$B$33:$B$776,O$47)+'СЕТ СН'!$G$12+СВЦЭМ!$D$10+'СЕТ СН'!$G$5-'СЕТ СН'!$G$20</f>
        <v>2711.9356377700001</v>
      </c>
      <c r="P60" s="36">
        <f>SUMIFS(СВЦЭМ!$C$33:$C$776,СВЦЭМ!$A$33:$A$776,$A60,СВЦЭМ!$B$33:$B$776,P$47)+'СЕТ СН'!$G$12+СВЦЭМ!$D$10+'СЕТ СН'!$G$5-'СЕТ СН'!$G$20</f>
        <v>2744.9953081600001</v>
      </c>
      <c r="Q60" s="36">
        <f>SUMIFS(СВЦЭМ!$C$33:$C$776,СВЦЭМ!$A$33:$A$776,$A60,СВЦЭМ!$B$33:$B$776,Q$47)+'СЕТ СН'!$G$12+СВЦЭМ!$D$10+'СЕТ СН'!$G$5-'СЕТ СН'!$G$20</f>
        <v>2706.3686364300002</v>
      </c>
      <c r="R60" s="36">
        <f>SUMIFS(СВЦЭМ!$C$33:$C$776,СВЦЭМ!$A$33:$A$776,$A60,СВЦЭМ!$B$33:$B$776,R$47)+'СЕТ СН'!$G$12+СВЦЭМ!$D$10+'СЕТ СН'!$G$5-'СЕТ СН'!$G$20</f>
        <v>2652.68330122</v>
      </c>
      <c r="S60" s="36">
        <f>SUMIFS(СВЦЭМ!$C$33:$C$776,СВЦЭМ!$A$33:$A$776,$A60,СВЦЭМ!$B$33:$B$776,S$47)+'СЕТ СН'!$G$12+СВЦЭМ!$D$10+'СЕТ СН'!$G$5-'СЕТ СН'!$G$20</f>
        <v>2607.4271514800002</v>
      </c>
      <c r="T60" s="36">
        <f>SUMIFS(СВЦЭМ!$C$33:$C$776,СВЦЭМ!$A$33:$A$776,$A60,СВЦЭМ!$B$33:$B$776,T$47)+'СЕТ СН'!$G$12+СВЦЭМ!$D$10+'СЕТ СН'!$G$5-'СЕТ СН'!$G$20</f>
        <v>2606.1055943400002</v>
      </c>
      <c r="U60" s="36">
        <f>SUMIFS(СВЦЭМ!$C$33:$C$776,СВЦЭМ!$A$33:$A$776,$A60,СВЦЭМ!$B$33:$B$776,U$47)+'СЕТ СН'!$G$12+СВЦЭМ!$D$10+'СЕТ СН'!$G$5-'СЕТ СН'!$G$20</f>
        <v>2626.90949112</v>
      </c>
      <c r="V60" s="36">
        <f>SUMIFS(СВЦЭМ!$C$33:$C$776,СВЦЭМ!$A$33:$A$776,$A60,СВЦЭМ!$B$33:$B$776,V$47)+'СЕТ СН'!$G$12+СВЦЭМ!$D$10+'СЕТ СН'!$G$5-'СЕТ СН'!$G$20</f>
        <v>2620.4445879099999</v>
      </c>
      <c r="W60" s="36">
        <f>SUMIFS(СВЦЭМ!$C$33:$C$776,СВЦЭМ!$A$33:$A$776,$A60,СВЦЭМ!$B$33:$B$776,W$47)+'СЕТ СН'!$G$12+СВЦЭМ!$D$10+'СЕТ СН'!$G$5-'СЕТ СН'!$G$20</f>
        <v>2612.49683461</v>
      </c>
      <c r="X60" s="36">
        <f>SUMIFS(СВЦЭМ!$C$33:$C$776,СВЦЭМ!$A$33:$A$776,$A60,СВЦЭМ!$B$33:$B$776,X$47)+'СЕТ СН'!$G$12+СВЦЭМ!$D$10+'СЕТ СН'!$G$5-'СЕТ СН'!$G$20</f>
        <v>2591.0037796299998</v>
      </c>
      <c r="Y60" s="36">
        <f>SUMIFS(СВЦЭМ!$C$33:$C$776,СВЦЭМ!$A$33:$A$776,$A60,СВЦЭМ!$B$33:$B$776,Y$47)+'СЕТ СН'!$G$12+СВЦЭМ!$D$10+'СЕТ СН'!$G$5-'СЕТ СН'!$G$20</f>
        <v>2614.3351869600001</v>
      </c>
    </row>
    <row r="61" spans="1:25" ht="15.75" x14ac:dyDescent="0.2">
      <c r="A61" s="35">
        <f t="shared" si="1"/>
        <v>44118</v>
      </c>
      <c r="B61" s="36">
        <f>SUMIFS(СВЦЭМ!$C$33:$C$776,СВЦЭМ!$A$33:$A$776,$A61,СВЦЭМ!$B$33:$B$776,B$47)+'СЕТ СН'!$G$12+СВЦЭМ!$D$10+'СЕТ СН'!$G$5-'СЕТ СН'!$G$20</f>
        <v>2690.30334894</v>
      </c>
      <c r="C61" s="36">
        <f>SUMIFS(СВЦЭМ!$C$33:$C$776,СВЦЭМ!$A$33:$A$776,$A61,СВЦЭМ!$B$33:$B$776,C$47)+'СЕТ СН'!$G$12+СВЦЭМ!$D$10+'СЕТ СН'!$G$5-'СЕТ СН'!$G$20</f>
        <v>2756.3030771899998</v>
      </c>
      <c r="D61" s="36">
        <f>SUMIFS(СВЦЭМ!$C$33:$C$776,СВЦЭМ!$A$33:$A$776,$A61,СВЦЭМ!$B$33:$B$776,D$47)+'СЕТ СН'!$G$12+СВЦЭМ!$D$10+'СЕТ СН'!$G$5-'СЕТ СН'!$G$20</f>
        <v>2825.4996203700002</v>
      </c>
      <c r="E61" s="36">
        <f>SUMIFS(СВЦЭМ!$C$33:$C$776,СВЦЭМ!$A$33:$A$776,$A61,СВЦЭМ!$B$33:$B$776,E$47)+'СЕТ СН'!$G$12+СВЦЭМ!$D$10+'СЕТ СН'!$G$5-'СЕТ СН'!$G$20</f>
        <v>2840.8595295200003</v>
      </c>
      <c r="F61" s="36">
        <f>SUMIFS(СВЦЭМ!$C$33:$C$776,СВЦЭМ!$A$33:$A$776,$A61,СВЦЭМ!$B$33:$B$776,F$47)+'СЕТ СН'!$G$12+СВЦЭМ!$D$10+'СЕТ СН'!$G$5-'СЕТ СН'!$G$20</f>
        <v>2826.5908321299999</v>
      </c>
      <c r="G61" s="36">
        <f>SUMIFS(СВЦЭМ!$C$33:$C$776,СВЦЭМ!$A$33:$A$776,$A61,СВЦЭМ!$B$33:$B$776,G$47)+'СЕТ СН'!$G$12+СВЦЭМ!$D$10+'СЕТ СН'!$G$5-'СЕТ СН'!$G$20</f>
        <v>2824.6632454999999</v>
      </c>
      <c r="H61" s="36">
        <f>SUMIFS(СВЦЭМ!$C$33:$C$776,СВЦЭМ!$A$33:$A$776,$A61,СВЦЭМ!$B$33:$B$776,H$47)+'СЕТ СН'!$G$12+СВЦЭМ!$D$10+'СЕТ СН'!$G$5-'СЕТ СН'!$G$20</f>
        <v>2776.25276579</v>
      </c>
      <c r="I61" s="36">
        <f>SUMIFS(СВЦЭМ!$C$33:$C$776,СВЦЭМ!$A$33:$A$776,$A61,СВЦЭМ!$B$33:$B$776,I$47)+'СЕТ СН'!$G$12+СВЦЭМ!$D$10+'СЕТ СН'!$G$5-'СЕТ СН'!$G$20</f>
        <v>2727.1309472200001</v>
      </c>
      <c r="J61" s="36">
        <f>SUMIFS(СВЦЭМ!$C$33:$C$776,СВЦЭМ!$A$33:$A$776,$A61,СВЦЭМ!$B$33:$B$776,J$47)+'СЕТ СН'!$G$12+СВЦЭМ!$D$10+'СЕТ СН'!$G$5-'СЕТ СН'!$G$20</f>
        <v>2667.4005460500002</v>
      </c>
      <c r="K61" s="36">
        <f>SUMIFS(СВЦЭМ!$C$33:$C$776,СВЦЭМ!$A$33:$A$776,$A61,СВЦЭМ!$B$33:$B$776,K$47)+'СЕТ СН'!$G$12+СВЦЭМ!$D$10+'СЕТ СН'!$G$5-'СЕТ СН'!$G$20</f>
        <v>2628.2199591500002</v>
      </c>
      <c r="L61" s="36">
        <f>SUMIFS(СВЦЭМ!$C$33:$C$776,СВЦЭМ!$A$33:$A$776,$A61,СВЦЭМ!$B$33:$B$776,L$47)+'СЕТ СН'!$G$12+СВЦЭМ!$D$10+'СЕТ СН'!$G$5-'СЕТ СН'!$G$20</f>
        <v>2632.9037908599998</v>
      </c>
      <c r="M61" s="36">
        <f>SUMIFS(СВЦЭМ!$C$33:$C$776,СВЦЭМ!$A$33:$A$776,$A61,СВЦЭМ!$B$33:$B$776,M$47)+'СЕТ СН'!$G$12+СВЦЭМ!$D$10+'СЕТ СН'!$G$5-'СЕТ СН'!$G$20</f>
        <v>2651.63320939</v>
      </c>
      <c r="N61" s="36">
        <f>SUMIFS(СВЦЭМ!$C$33:$C$776,СВЦЭМ!$A$33:$A$776,$A61,СВЦЭМ!$B$33:$B$776,N$47)+'СЕТ СН'!$G$12+СВЦЭМ!$D$10+'СЕТ СН'!$G$5-'СЕТ СН'!$G$20</f>
        <v>2662.87127216</v>
      </c>
      <c r="O61" s="36">
        <f>SUMIFS(СВЦЭМ!$C$33:$C$776,СВЦЭМ!$A$33:$A$776,$A61,СВЦЭМ!$B$33:$B$776,O$47)+'СЕТ СН'!$G$12+СВЦЭМ!$D$10+'СЕТ СН'!$G$5-'СЕТ СН'!$G$20</f>
        <v>2709.0093952699999</v>
      </c>
      <c r="P61" s="36">
        <f>SUMIFS(СВЦЭМ!$C$33:$C$776,СВЦЭМ!$A$33:$A$776,$A61,СВЦЭМ!$B$33:$B$776,P$47)+'СЕТ СН'!$G$12+СВЦЭМ!$D$10+'СЕТ СН'!$G$5-'СЕТ СН'!$G$20</f>
        <v>2742.4020199299998</v>
      </c>
      <c r="Q61" s="36">
        <f>SUMIFS(СВЦЭМ!$C$33:$C$776,СВЦЭМ!$A$33:$A$776,$A61,СВЦЭМ!$B$33:$B$776,Q$47)+'СЕТ СН'!$G$12+СВЦЭМ!$D$10+'СЕТ СН'!$G$5-'СЕТ СН'!$G$20</f>
        <v>2703.3011371000002</v>
      </c>
      <c r="R61" s="36">
        <f>SUMIFS(СВЦЭМ!$C$33:$C$776,СВЦЭМ!$A$33:$A$776,$A61,СВЦЭМ!$B$33:$B$776,R$47)+'СЕТ СН'!$G$12+СВЦЭМ!$D$10+'СЕТ СН'!$G$5-'СЕТ СН'!$G$20</f>
        <v>2650.70669099</v>
      </c>
      <c r="S61" s="36">
        <f>SUMIFS(СВЦЭМ!$C$33:$C$776,СВЦЭМ!$A$33:$A$776,$A61,СВЦЭМ!$B$33:$B$776,S$47)+'СЕТ СН'!$G$12+СВЦЭМ!$D$10+'СЕТ СН'!$G$5-'СЕТ СН'!$G$20</f>
        <v>2591.0903704000002</v>
      </c>
      <c r="T61" s="36">
        <f>SUMIFS(СВЦЭМ!$C$33:$C$776,СВЦЭМ!$A$33:$A$776,$A61,СВЦЭМ!$B$33:$B$776,T$47)+'СЕТ СН'!$G$12+СВЦЭМ!$D$10+'СЕТ СН'!$G$5-'СЕТ СН'!$G$20</f>
        <v>2571.7926460799999</v>
      </c>
      <c r="U61" s="36">
        <f>SUMIFS(СВЦЭМ!$C$33:$C$776,СВЦЭМ!$A$33:$A$776,$A61,СВЦЭМ!$B$33:$B$776,U$47)+'СЕТ СН'!$G$12+СВЦЭМ!$D$10+'СЕТ СН'!$G$5-'СЕТ СН'!$G$20</f>
        <v>2605.6733035299999</v>
      </c>
      <c r="V61" s="36">
        <f>SUMIFS(СВЦЭМ!$C$33:$C$776,СВЦЭМ!$A$33:$A$776,$A61,СВЦЭМ!$B$33:$B$776,V$47)+'СЕТ СН'!$G$12+СВЦЭМ!$D$10+'СЕТ СН'!$G$5-'СЕТ СН'!$G$20</f>
        <v>2599.5998450799998</v>
      </c>
      <c r="W61" s="36">
        <f>SUMIFS(СВЦЭМ!$C$33:$C$776,СВЦЭМ!$A$33:$A$776,$A61,СВЦЭМ!$B$33:$B$776,W$47)+'СЕТ СН'!$G$12+СВЦЭМ!$D$10+'СЕТ СН'!$G$5-'СЕТ СН'!$G$20</f>
        <v>2586.95278353</v>
      </c>
      <c r="X61" s="36">
        <f>SUMIFS(СВЦЭМ!$C$33:$C$776,СВЦЭМ!$A$33:$A$776,$A61,СВЦЭМ!$B$33:$B$776,X$47)+'СЕТ СН'!$G$12+СВЦЭМ!$D$10+'СЕТ СН'!$G$5-'СЕТ СН'!$G$20</f>
        <v>2569.9717470999999</v>
      </c>
      <c r="Y61" s="36">
        <f>SUMIFS(СВЦЭМ!$C$33:$C$776,СВЦЭМ!$A$33:$A$776,$A61,СВЦЭМ!$B$33:$B$776,Y$47)+'СЕТ СН'!$G$12+СВЦЭМ!$D$10+'СЕТ СН'!$G$5-'СЕТ СН'!$G$20</f>
        <v>2598.67237557</v>
      </c>
    </row>
    <row r="62" spans="1:25" ht="15.75" x14ac:dyDescent="0.2">
      <c r="A62" s="35">
        <f t="shared" si="1"/>
        <v>44119</v>
      </c>
      <c r="B62" s="36">
        <f>SUMIFS(СВЦЭМ!$C$33:$C$776,СВЦЭМ!$A$33:$A$776,$A62,СВЦЭМ!$B$33:$B$776,B$47)+'СЕТ СН'!$G$12+СВЦЭМ!$D$10+'СЕТ СН'!$G$5-'СЕТ СН'!$G$20</f>
        <v>2704.82682591</v>
      </c>
      <c r="C62" s="36">
        <f>SUMIFS(СВЦЭМ!$C$33:$C$776,СВЦЭМ!$A$33:$A$776,$A62,СВЦЭМ!$B$33:$B$776,C$47)+'СЕТ СН'!$G$12+СВЦЭМ!$D$10+'СЕТ СН'!$G$5-'СЕТ СН'!$G$20</f>
        <v>2791.57289696</v>
      </c>
      <c r="D62" s="36">
        <f>SUMIFS(СВЦЭМ!$C$33:$C$776,СВЦЭМ!$A$33:$A$776,$A62,СВЦЭМ!$B$33:$B$776,D$47)+'СЕТ СН'!$G$12+СВЦЭМ!$D$10+'СЕТ СН'!$G$5-'СЕТ СН'!$G$20</f>
        <v>2859.0772223700001</v>
      </c>
      <c r="E62" s="36">
        <f>SUMIFS(СВЦЭМ!$C$33:$C$776,СВЦЭМ!$A$33:$A$776,$A62,СВЦЭМ!$B$33:$B$776,E$47)+'СЕТ СН'!$G$12+СВЦЭМ!$D$10+'СЕТ СН'!$G$5-'СЕТ СН'!$G$20</f>
        <v>2864.1785538100003</v>
      </c>
      <c r="F62" s="36">
        <f>SUMIFS(СВЦЭМ!$C$33:$C$776,СВЦЭМ!$A$33:$A$776,$A62,СВЦЭМ!$B$33:$B$776,F$47)+'СЕТ СН'!$G$12+СВЦЭМ!$D$10+'СЕТ СН'!$G$5-'СЕТ СН'!$G$20</f>
        <v>2854.0653736099998</v>
      </c>
      <c r="G62" s="36">
        <f>SUMIFS(СВЦЭМ!$C$33:$C$776,СВЦЭМ!$A$33:$A$776,$A62,СВЦЭМ!$B$33:$B$776,G$47)+'СЕТ СН'!$G$12+СВЦЭМ!$D$10+'СЕТ СН'!$G$5-'СЕТ СН'!$G$20</f>
        <v>2830.4196912699999</v>
      </c>
      <c r="H62" s="36">
        <f>SUMIFS(СВЦЭМ!$C$33:$C$776,СВЦЭМ!$A$33:$A$776,$A62,СВЦЭМ!$B$33:$B$776,H$47)+'СЕТ СН'!$G$12+СВЦЭМ!$D$10+'СЕТ СН'!$G$5-'СЕТ СН'!$G$20</f>
        <v>2786.29390216</v>
      </c>
      <c r="I62" s="36">
        <f>SUMIFS(СВЦЭМ!$C$33:$C$776,СВЦЭМ!$A$33:$A$776,$A62,СВЦЭМ!$B$33:$B$776,I$47)+'СЕТ СН'!$G$12+СВЦЭМ!$D$10+'СЕТ СН'!$G$5-'СЕТ СН'!$G$20</f>
        <v>2741.20910344</v>
      </c>
      <c r="J62" s="36">
        <f>SUMIFS(СВЦЭМ!$C$33:$C$776,СВЦЭМ!$A$33:$A$776,$A62,СВЦЭМ!$B$33:$B$776,J$47)+'СЕТ СН'!$G$12+СВЦЭМ!$D$10+'СЕТ СН'!$G$5-'СЕТ СН'!$G$20</f>
        <v>2679.91523783</v>
      </c>
      <c r="K62" s="36">
        <f>SUMIFS(СВЦЭМ!$C$33:$C$776,СВЦЭМ!$A$33:$A$776,$A62,СВЦЭМ!$B$33:$B$776,K$47)+'СЕТ СН'!$G$12+СВЦЭМ!$D$10+'СЕТ СН'!$G$5-'СЕТ СН'!$G$20</f>
        <v>2641.1303787900001</v>
      </c>
      <c r="L62" s="36">
        <f>SUMIFS(СВЦЭМ!$C$33:$C$776,СВЦЭМ!$A$33:$A$776,$A62,СВЦЭМ!$B$33:$B$776,L$47)+'СЕТ СН'!$G$12+СВЦЭМ!$D$10+'СЕТ СН'!$G$5-'СЕТ СН'!$G$20</f>
        <v>2642.26200247</v>
      </c>
      <c r="M62" s="36">
        <f>SUMIFS(СВЦЭМ!$C$33:$C$776,СВЦЭМ!$A$33:$A$776,$A62,СВЦЭМ!$B$33:$B$776,M$47)+'СЕТ СН'!$G$12+СВЦЭМ!$D$10+'СЕТ СН'!$G$5-'СЕТ СН'!$G$20</f>
        <v>2652.19420223</v>
      </c>
      <c r="N62" s="36">
        <f>SUMIFS(СВЦЭМ!$C$33:$C$776,СВЦЭМ!$A$33:$A$776,$A62,СВЦЭМ!$B$33:$B$776,N$47)+'СЕТ СН'!$G$12+СВЦЭМ!$D$10+'СЕТ СН'!$G$5-'СЕТ СН'!$G$20</f>
        <v>2663.1270917500001</v>
      </c>
      <c r="O62" s="36">
        <f>SUMIFS(СВЦЭМ!$C$33:$C$776,СВЦЭМ!$A$33:$A$776,$A62,СВЦЭМ!$B$33:$B$776,O$47)+'СЕТ СН'!$G$12+СВЦЭМ!$D$10+'СЕТ СН'!$G$5-'СЕТ СН'!$G$20</f>
        <v>2681.9068830900001</v>
      </c>
      <c r="P62" s="36">
        <f>SUMIFS(СВЦЭМ!$C$33:$C$776,СВЦЭМ!$A$33:$A$776,$A62,СВЦЭМ!$B$33:$B$776,P$47)+'СЕТ СН'!$G$12+СВЦЭМ!$D$10+'СЕТ СН'!$G$5-'СЕТ СН'!$G$20</f>
        <v>2706.78514309</v>
      </c>
      <c r="Q62" s="36">
        <f>SUMIFS(СВЦЭМ!$C$33:$C$776,СВЦЭМ!$A$33:$A$776,$A62,СВЦЭМ!$B$33:$B$776,Q$47)+'СЕТ СН'!$G$12+СВЦЭМ!$D$10+'СЕТ СН'!$G$5-'СЕТ СН'!$G$20</f>
        <v>2668.5142328500001</v>
      </c>
      <c r="R62" s="36">
        <f>SUMIFS(СВЦЭМ!$C$33:$C$776,СВЦЭМ!$A$33:$A$776,$A62,СВЦЭМ!$B$33:$B$776,R$47)+'СЕТ СН'!$G$12+СВЦЭМ!$D$10+'СЕТ СН'!$G$5-'СЕТ СН'!$G$20</f>
        <v>2618.18781743</v>
      </c>
      <c r="S62" s="36">
        <f>SUMIFS(СВЦЭМ!$C$33:$C$776,СВЦЭМ!$A$33:$A$776,$A62,СВЦЭМ!$B$33:$B$776,S$47)+'СЕТ СН'!$G$12+СВЦЭМ!$D$10+'СЕТ СН'!$G$5-'СЕТ СН'!$G$20</f>
        <v>2563.6479242800001</v>
      </c>
      <c r="T62" s="36">
        <f>SUMIFS(СВЦЭМ!$C$33:$C$776,СВЦЭМ!$A$33:$A$776,$A62,СВЦЭМ!$B$33:$B$776,T$47)+'СЕТ СН'!$G$12+СВЦЭМ!$D$10+'СЕТ СН'!$G$5-'СЕТ СН'!$G$20</f>
        <v>2567.28962856</v>
      </c>
      <c r="U62" s="36">
        <f>SUMIFS(СВЦЭМ!$C$33:$C$776,СВЦЭМ!$A$33:$A$776,$A62,СВЦЭМ!$B$33:$B$776,U$47)+'СЕТ СН'!$G$12+СВЦЭМ!$D$10+'СЕТ СН'!$G$5-'СЕТ СН'!$G$20</f>
        <v>2597.9115861999999</v>
      </c>
      <c r="V62" s="36">
        <f>SUMIFS(СВЦЭМ!$C$33:$C$776,СВЦЭМ!$A$33:$A$776,$A62,СВЦЭМ!$B$33:$B$776,V$47)+'СЕТ СН'!$G$12+СВЦЭМ!$D$10+'СЕТ СН'!$G$5-'СЕТ СН'!$G$20</f>
        <v>2586.9850654900001</v>
      </c>
      <c r="W62" s="36">
        <f>SUMIFS(СВЦЭМ!$C$33:$C$776,СВЦЭМ!$A$33:$A$776,$A62,СВЦЭМ!$B$33:$B$776,W$47)+'СЕТ СН'!$G$12+СВЦЭМ!$D$10+'СЕТ СН'!$G$5-'СЕТ СН'!$G$20</f>
        <v>2574.3115947300003</v>
      </c>
      <c r="X62" s="36">
        <f>SUMIFS(СВЦЭМ!$C$33:$C$776,СВЦЭМ!$A$33:$A$776,$A62,СВЦЭМ!$B$33:$B$776,X$47)+'СЕТ СН'!$G$12+СВЦЭМ!$D$10+'СЕТ СН'!$G$5-'СЕТ СН'!$G$20</f>
        <v>2550.8713194100001</v>
      </c>
      <c r="Y62" s="36">
        <f>SUMIFS(СВЦЭМ!$C$33:$C$776,СВЦЭМ!$A$33:$A$776,$A62,СВЦЭМ!$B$33:$B$776,Y$47)+'СЕТ СН'!$G$12+СВЦЭМ!$D$10+'СЕТ СН'!$G$5-'СЕТ СН'!$G$20</f>
        <v>2601.3928985699999</v>
      </c>
    </row>
    <row r="63" spans="1:25" ht="15.75" x14ac:dyDescent="0.2">
      <c r="A63" s="35">
        <f t="shared" si="1"/>
        <v>44120</v>
      </c>
      <c r="B63" s="36">
        <f>SUMIFS(СВЦЭМ!$C$33:$C$776,СВЦЭМ!$A$33:$A$776,$A63,СВЦЭМ!$B$33:$B$776,B$47)+'СЕТ СН'!$G$12+СВЦЭМ!$D$10+'СЕТ СН'!$G$5-'СЕТ СН'!$G$20</f>
        <v>2650.48849819</v>
      </c>
      <c r="C63" s="36">
        <f>SUMIFS(СВЦЭМ!$C$33:$C$776,СВЦЭМ!$A$33:$A$776,$A63,СВЦЭМ!$B$33:$B$776,C$47)+'СЕТ СН'!$G$12+СВЦЭМ!$D$10+'СЕТ СН'!$G$5-'СЕТ СН'!$G$20</f>
        <v>2729.7323494900002</v>
      </c>
      <c r="D63" s="36">
        <f>SUMIFS(СВЦЭМ!$C$33:$C$776,СВЦЭМ!$A$33:$A$776,$A63,СВЦЭМ!$B$33:$B$776,D$47)+'СЕТ СН'!$G$12+СВЦЭМ!$D$10+'СЕТ СН'!$G$5-'СЕТ СН'!$G$20</f>
        <v>2785.2201866199998</v>
      </c>
      <c r="E63" s="36">
        <f>SUMIFS(СВЦЭМ!$C$33:$C$776,СВЦЭМ!$A$33:$A$776,$A63,СВЦЭМ!$B$33:$B$776,E$47)+'СЕТ СН'!$G$12+СВЦЭМ!$D$10+'СЕТ СН'!$G$5-'СЕТ СН'!$G$20</f>
        <v>2790.39774304</v>
      </c>
      <c r="F63" s="36">
        <f>SUMIFS(СВЦЭМ!$C$33:$C$776,СВЦЭМ!$A$33:$A$776,$A63,СВЦЭМ!$B$33:$B$776,F$47)+'СЕТ СН'!$G$12+СВЦЭМ!$D$10+'СЕТ СН'!$G$5-'СЕТ СН'!$G$20</f>
        <v>2787.1328995399999</v>
      </c>
      <c r="G63" s="36">
        <f>SUMIFS(СВЦЭМ!$C$33:$C$776,СВЦЭМ!$A$33:$A$776,$A63,СВЦЭМ!$B$33:$B$776,G$47)+'СЕТ СН'!$G$12+СВЦЭМ!$D$10+'СЕТ СН'!$G$5-'СЕТ СН'!$G$20</f>
        <v>2772.8964090199997</v>
      </c>
      <c r="H63" s="36">
        <f>SUMIFS(СВЦЭМ!$C$33:$C$776,СВЦЭМ!$A$33:$A$776,$A63,СВЦЭМ!$B$33:$B$776,H$47)+'СЕТ СН'!$G$12+СВЦЭМ!$D$10+'СЕТ СН'!$G$5-'СЕТ СН'!$G$20</f>
        <v>2741.2025607999999</v>
      </c>
      <c r="I63" s="36">
        <f>SUMIFS(СВЦЭМ!$C$33:$C$776,СВЦЭМ!$A$33:$A$776,$A63,СВЦЭМ!$B$33:$B$776,I$47)+'СЕТ СН'!$G$12+СВЦЭМ!$D$10+'СЕТ СН'!$G$5-'СЕТ СН'!$G$20</f>
        <v>2715.9958477</v>
      </c>
      <c r="J63" s="36">
        <f>SUMIFS(СВЦЭМ!$C$33:$C$776,СВЦЭМ!$A$33:$A$776,$A63,СВЦЭМ!$B$33:$B$776,J$47)+'СЕТ СН'!$G$12+СВЦЭМ!$D$10+'СЕТ СН'!$G$5-'СЕТ СН'!$G$20</f>
        <v>2688.0205389499997</v>
      </c>
      <c r="K63" s="36">
        <f>SUMIFS(СВЦЭМ!$C$33:$C$776,СВЦЭМ!$A$33:$A$776,$A63,СВЦЭМ!$B$33:$B$776,K$47)+'СЕТ СН'!$G$12+СВЦЭМ!$D$10+'СЕТ СН'!$G$5-'СЕТ СН'!$G$20</f>
        <v>2652.81051961</v>
      </c>
      <c r="L63" s="36">
        <f>SUMIFS(СВЦЭМ!$C$33:$C$776,СВЦЭМ!$A$33:$A$776,$A63,СВЦЭМ!$B$33:$B$776,L$47)+'СЕТ СН'!$G$12+СВЦЭМ!$D$10+'СЕТ СН'!$G$5-'СЕТ СН'!$G$20</f>
        <v>2651.2136799700002</v>
      </c>
      <c r="M63" s="36">
        <f>SUMIFS(СВЦЭМ!$C$33:$C$776,СВЦЭМ!$A$33:$A$776,$A63,СВЦЭМ!$B$33:$B$776,M$47)+'СЕТ СН'!$G$12+СВЦЭМ!$D$10+'СЕТ СН'!$G$5-'СЕТ СН'!$G$20</f>
        <v>2653.2976839000003</v>
      </c>
      <c r="N63" s="36">
        <f>SUMIFS(СВЦЭМ!$C$33:$C$776,СВЦЭМ!$A$33:$A$776,$A63,СВЦЭМ!$B$33:$B$776,N$47)+'СЕТ СН'!$G$12+СВЦЭМ!$D$10+'СЕТ СН'!$G$5-'СЕТ СН'!$G$20</f>
        <v>2672.4785609800001</v>
      </c>
      <c r="O63" s="36">
        <f>SUMIFS(СВЦЭМ!$C$33:$C$776,СВЦЭМ!$A$33:$A$776,$A63,СВЦЭМ!$B$33:$B$776,O$47)+'СЕТ СН'!$G$12+СВЦЭМ!$D$10+'СЕТ СН'!$G$5-'СЕТ СН'!$G$20</f>
        <v>2701.4570195199999</v>
      </c>
      <c r="P63" s="36">
        <f>SUMIFS(СВЦЭМ!$C$33:$C$776,СВЦЭМ!$A$33:$A$776,$A63,СВЦЭМ!$B$33:$B$776,P$47)+'СЕТ СН'!$G$12+СВЦЭМ!$D$10+'СЕТ СН'!$G$5-'СЕТ СН'!$G$20</f>
        <v>2745.2072228799998</v>
      </c>
      <c r="Q63" s="36">
        <f>SUMIFS(СВЦЭМ!$C$33:$C$776,СВЦЭМ!$A$33:$A$776,$A63,СВЦЭМ!$B$33:$B$776,Q$47)+'СЕТ СН'!$G$12+СВЦЭМ!$D$10+'СЕТ СН'!$G$5-'СЕТ СН'!$G$20</f>
        <v>2715.2509581700001</v>
      </c>
      <c r="R63" s="36">
        <f>SUMIFS(СВЦЭМ!$C$33:$C$776,СВЦЭМ!$A$33:$A$776,$A63,СВЦЭМ!$B$33:$B$776,R$47)+'СЕТ СН'!$G$12+СВЦЭМ!$D$10+'СЕТ СН'!$G$5-'СЕТ СН'!$G$20</f>
        <v>2667.8057473099998</v>
      </c>
      <c r="S63" s="36">
        <f>SUMIFS(СВЦЭМ!$C$33:$C$776,СВЦЭМ!$A$33:$A$776,$A63,СВЦЭМ!$B$33:$B$776,S$47)+'СЕТ СН'!$G$12+СВЦЭМ!$D$10+'СЕТ СН'!$G$5-'СЕТ СН'!$G$20</f>
        <v>2602.0662143600002</v>
      </c>
      <c r="T63" s="36">
        <f>SUMIFS(СВЦЭМ!$C$33:$C$776,СВЦЭМ!$A$33:$A$776,$A63,СВЦЭМ!$B$33:$B$776,T$47)+'СЕТ СН'!$G$12+СВЦЭМ!$D$10+'СЕТ СН'!$G$5-'СЕТ СН'!$G$20</f>
        <v>2577.1117866300001</v>
      </c>
      <c r="U63" s="36">
        <f>SUMIFS(СВЦЭМ!$C$33:$C$776,СВЦЭМ!$A$33:$A$776,$A63,СВЦЭМ!$B$33:$B$776,U$47)+'СЕТ СН'!$G$12+СВЦЭМ!$D$10+'СЕТ СН'!$G$5-'СЕТ СН'!$G$20</f>
        <v>2583.4055050900001</v>
      </c>
      <c r="V63" s="36">
        <f>SUMIFS(СВЦЭМ!$C$33:$C$776,СВЦЭМ!$A$33:$A$776,$A63,СВЦЭМ!$B$33:$B$776,V$47)+'СЕТ СН'!$G$12+СВЦЭМ!$D$10+'СЕТ СН'!$G$5-'СЕТ СН'!$G$20</f>
        <v>2567.8318758099999</v>
      </c>
      <c r="W63" s="36">
        <f>SUMIFS(СВЦЭМ!$C$33:$C$776,СВЦЭМ!$A$33:$A$776,$A63,СВЦЭМ!$B$33:$B$776,W$47)+'СЕТ СН'!$G$12+СВЦЭМ!$D$10+'СЕТ СН'!$G$5-'СЕТ СН'!$G$20</f>
        <v>2564.1650715599999</v>
      </c>
      <c r="X63" s="36">
        <f>SUMIFS(СВЦЭМ!$C$33:$C$776,СВЦЭМ!$A$33:$A$776,$A63,СВЦЭМ!$B$33:$B$776,X$47)+'СЕТ СН'!$G$12+СВЦЭМ!$D$10+'СЕТ СН'!$G$5-'СЕТ СН'!$G$20</f>
        <v>2562.5317629199999</v>
      </c>
      <c r="Y63" s="36">
        <f>SUMIFS(СВЦЭМ!$C$33:$C$776,СВЦЭМ!$A$33:$A$776,$A63,СВЦЭМ!$B$33:$B$776,Y$47)+'СЕТ СН'!$G$12+СВЦЭМ!$D$10+'СЕТ СН'!$G$5-'СЕТ СН'!$G$20</f>
        <v>2593.2571413000001</v>
      </c>
    </row>
    <row r="64" spans="1:25" ht="15.75" x14ac:dyDescent="0.2">
      <c r="A64" s="35">
        <f t="shared" si="1"/>
        <v>44121</v>
      </c>
      <c r="B64" s="36">
        <f>SUMIFS(СВЦЭМ!$C$33:$C$776,СВЦЭМ!$A$33:$A$776,$A64,СВЦЭМ!$B$33:$B$776,B$47)+'СЕТ СН'!$G$12+СВЦЭМ!$D$10+'СЕТ СН'!$G$5-'СЕТ СН'!$G$20</f>
        <v>2648.8214056299998</v>
      </c>
      <c r="C64" s="36">
        <f>SUMIFS(СВЦЭМ!$C$33:$C$776,СВЦЭМ!$A$33:$A$776,$A64,СВЦЭМ!$B$33:$B$776,C$47)+'СЕТ СН'!$G$12+СВЦЭМ!$D$10+'СЕТ СН'!$G$5-'СЕТ СН'!$G$20</f>
        <v>2724.7618619300001</v>
      </c>
      <c r="D64" s="36">
        <f>SUMIFS(СВЦЭМ!$C$33:$C$776,СВЦЭМ!$A$33:$A$776,$A64,СВЦЭМ!$B$33:$B$776,D$47)+'СЕТ СН'!$G$12+СВЦЭМ!$D$10+'СЕТ СН'!$G$5-'СЕТ СН'!$G$20</f>
        <v>2787.4984746300001</v>
      </c>
      <c r="E64" s="36">
        <f>SUMIFS(СВЦЭМ!$C$33:$C$776,СВЦЭМ!$A$33:$A$776,$A64,СВЦЭМ!$B$33:$B$776,E$47)+'СЕТ СН'!$G$12+СВЦЭМ!$D$10+'СЕТ СН'!$G$5-'СЕТ СН'!$G$20</f>
        <v>2794.9887144200002</v>
      </c>
      <c r="F64" s="36">
        <f>SUMIFS(СВЦЭМ!$C$33:$C$776,СВЦЭМ!$A$33:$A$776,$A64,СВЦЭМ!$B$33:$B$776,F$47)+'СЕТ СН'!$G$12+СВЦЭМ!$D$10+'СЕТ СН'!$G$5-'СЕТ СН'!$G$20</f>
        <v>2799.8504288399999</v>
      </c>
      <c r="G64" s="36">
        <f>SUMIFS(СВЦЭМ!$C$33:$C$776,СВЦЭМ!$A$33:$A$776,$A64,СВЦЭМ!$B$33:$B$776,G$47)+'СЕТ СН'!$G$12+СВЦЭМ!$D$10+'СЕТ СН'!$G$5-'СЕТ СН'!$G$20</f>
        <v>2789.0930337099999</v>
      </c>
      <c r="H64" s="36">
        <f>SUMIFS(СВЦЭМ!$C$33:$C$776,СВЦЭМ!$A$33:$A$776,$A64,СВЦЭМ!$B$33:$B$776,H$47)+'СЕТ СН'!$G$12+СВЦЭМ!$D$10+'СЕТ СН'!$G$5-'СЕТ СН'!$G$20</f>
        <v>2776.1309879099999</v>
      </c>
      <c r="I64" s="36">
        <f>SUMIFS(СВЦЭМ!$C$33:$C$776,СВЦЭМ!$A$33:$A$776,$A64,СВЦЭМ!$B$33:$B$776,I$47)+'СЕТ СН'!$G$12+СВЦЭМ!$D$10+'СЕТ СН'!$G$5-'СЕТ СН'!$G$20</f>
        <v>2775.12966044</v>
      </c>
      <c r="J64" s="36">
        <f>SUMIFS(СВЦЭМ!$C$33:$C$776,СВЦЭМ!$A$33:$A$776,$A64,СВЦЭМ!$B$33:$B$776,J$47)+'СЕТ СН'!$G$12+СВЦЭМ!$D$10+'СЕТ СН'!$G$5-'СЕТ СН'!$G$20</f>
        <v>2719.3608257400001</v>
      </c>
      <c r="K64" s="36">
        <f>SUMIFS(СВЦЭМ!$C$33:$C$776,СВЦЭМ!$A$33:$A$776,$A64,СВЦЭМ!$B$33:$B$776,K$47)+'СЕТ СН'!$G$12+СВЦЭМ!$D$10+'СЕТ СН'!$G$5-'СЕТ СН'!$G$20</f>
        <v>2694.3764604899998</v>
      </c>
      <c r="L64" s="36">
        <f>SUMIFS(СВЦЭМ!$C$33:$C$776,СВЦЭМ!$A$33:$A$776,$A64,СВЦЭМ!$B$33:$B$776,L$47)+'СЕТ СН'!$G$12+СВЦЭМ!$D$10+'СЕТ СН'!$G$5-'СЕТ СН'!$G$20</f>
        <v>2664.9258738500002</v>
      </c>
      <c r="M64" s="36">
        <f>SUMIFS(СВЦЭМ!$C$33:$C$776,СВЦЭМ!$A$33:$A$776,$A64,СВЦЭМ!$B$33:$B$776,M$47)+'СЕТ СН'!$G$12+СВЦЭМ!$D$10+'СЕТ СН'!$G$5-'СЕТ СН'!$G$20</f>
        <v>2672.9245679599999</v>
      </c>
      <c r="N64" s="36">
        <f>SUMIFS(СВЦЭМ!$C$33:$C$776,СВЦЭМ!$A$33:$A$776,$A64,СВЦЭМ!$B$33:$B$776,N$47)+'СЕТ СН'!$G$12+СВЦЭМ!$D$10+'СЕТ СН'!$G$5-'СЕТ СН'!$G$20</f>
        <v>2687.5857807399998</v>
      </c>
      <c r="O64" s="36">
        <f>SUMIFS(СВЦЭМ!$C$33:$C$776,СВЦЭМ!$A$33:$A$776,$A64,СВЦЭМ!$B$33:$B$776,O$47)+'СЕТ СН'!$G$12+СВЦЭМ!$D$10+'СЕТ СН'!$G$5-'СЕТ СН'!$G$20</f>
        <v>2727.1354805299998</v>
      </c>
      <c r="P64" s="36">
        <f>SUMIFS(СВЦЭМ!$C$33:$C$776,СВЦЭМ!$A$33:$A$776,$A64,СВЦЭМ!$B$33:$B$776,P$47)+'СЕТ СН'!$G$12+СВЦЭМ!$D$10+'СЕТ СН'!$G$5-'СЕТ СН'!$G$20</f>
        <v>2770.9562172000001</v>
      </c>
      <c r="Q64" s="36">
        <f>SUMIFS(СВЦЭМ!$C$33:$C$776,СВЦЭМ!$A$33:$A$776,$A64,СВЦЭМ!$B$33:$B$776,Q$47)+'СЕТ СН'!$G$12+СВЦЭМ!$D$10+'СЕТ СН'!$G$5-'СЕТ СН'!$G$20</f>
        <v>2742.58774859</v>
      </c>
      <c r="R64" s="36">
        <f>SUMIFS(СВЦЭМ!$C$33:$C$776,СВЦЭМ!$A$33:$A$776,$A64,СВЦЭМ!$B$33:$B$776,R$47)+'СЕТ СН'!$G$12+СВЦЭМ!$D$10+'СЕТ СН'!$G$5-'СЕТ СН'!$G$20</f>
        <v>2699.1152283399997</v>
      </c>
      <c r="S64" s="36">
        <f>SUMIFS(СВЦЭМ!$C$33:$C$776,СВЦЭМ!$A$33:$A$776,$A64,СВЦЭМ!$B$33:$B$776,S$47)+'СЕТ СН'!$G$12+СВЦЭМ!$D$10+'СЕТ СН'!$G$5-'СЕТ СН'!$G$20</f>
        <v>2628.8916871900001</v>
      </c>
      <c r="T64" s="36">
        <f>SUMIFS(СВЦЭМ!$C$33:$C$776,СВЦЭМ!$A$33:$A$776,$A64,СВЦЭМ!$B$33:$B$776,T$47)+'СЕТ СН'!$G$12+СВЦЭМ!$D$10+'СЕТ СН'!$G$5-'СЕТ СН'!$G$20</f>
        <v>2592.00291565</v>
      </c>
      <c r="U64" s="36">
        <f>SUMIFS(СВЦЭМ!$C$33:$C$776,СВЦЭМ!$A$33:$A$776,$A64,СВЦЭМ!$B$33:$B$776,U$47)+'СЕТ СН'!$G$12+СВЦЭМ!$D$10+'СЕТ СН'!$G$5-'СЕТ СН'!$G$20</f>
        <v>2580.5478771399999</v>
      </c>
      <c r="V64" s="36">
        <f>SUMIFS(СВЦЭМ!$C$33:$C$776,СВЦЭМ!$A$33:$A$776,$A64,СВЦЭМ!$B$33:$B$776,V$47)+'СЕТ СН'!$G$12+СВЦЭМ!$D$10+'СЕТ СН'!$G$5-'СЕТ СН'!$G$20</f>
        <v>2582.9393600499998</v>
      </c>
      <c r="W64" s="36">
        <f>SUMIFS(СВЦЭМ!$C$33:$C$776,СВЦЭМ!$A$33:$A$776,$A64,СВЦЭМ!$B$33:$B$776,W$47)+'СЕТ СН'!$G$12+СВЦЭМ!$D$10+'СЕТ СН'!$G$5-'СЕТ СН'!$G$20</f>
        <v>2584.4894097300003</v>
      </c>
      <c r="X64" s="36">
        <f>SUMIFS(СВЦЭМ!$C$33:$C$776,СВЦЭМ!$A$33:$A$776,$A64,СВЦЭМ!$B$33:$B$776,X$47)+'СЕТ СН'!$G$12+СВЦЭМ!$D$10+'СЕТ СН'!$G$5-'СЕТ СН'!$G$20</f>
        <v>2602.6487477999999</v>
      </c>
      <c r="Y64" s="36">
        <f>SUMIFS(СВЦЭМ!$C$33:$C$776,СВЦЭМ!$A$33:$A$776,$A64,СВЦЭМ!$B$33:$B$776,Y$47)+'СЕТ СН'!$G$12+СВЦЭМ!$D$10+'СЕТ СН'!$G$5-'СЕТ СН'!$G$20</f>
        <v>2631.7230674100001</v>
      </c>
    </row>
    <row r="65" spans="1:27" ht="15.75" x14ac:dyDescent="0.2">
      <c r="A65" s="35">
        <f t="shared" si="1"/>
        <v>44122</v>
      </c>
      <c r="B65" s="36">
        <f>SUMIFS(СВЦЭМ!$C$33:$C$776,СВЦЭМ!$A$33:$A$776,$A65,СВЦЭМ!$B$33:$B$776,B$47)+'СЕТ СН'!$G$12+СВЦЭМ!$D$10+'СЕТ СН'!$G$5-'СЕТ СН'!$G$20</f>
        <v>2737.9798896100001</v>
      </c>
      <c r="C65" s="36">
        <f>SUMIFS(СВЦЭМ!$C$33:$C$776,СВЦЭМ!$A$33:$A$776,$A65,СВЦЭМ!$B$33:$B$776,C$47)+'СЕТ СН'!$G$12+СВЦЭМ!$D$10+'СЕТ СН'!$G$5-'СЕТ СН'!$G$20</f>
        <v>2833.6575533699997</v>
      </c>
      <c r="D65" s="36">
        <f>SUMIFS(СВЦЭМ!$C$33:$C$776,СВЦЭМ!$A$33:$A$776,$A65,СВЦЭМ!$B$33:$B$776,D$47)+'СЕТ СН'!$G$12+СВЦЭМ!$D$10+'СЕТ СН'!$G$5-'СЕТ СН'!$G$20</f>
        <v>2905.5477310000001</v>
      </c>
      <c r="E65" s="36">
        <f>SUMIFS(СВЦЭМ!$C$33:$C$776,СВЦЭМ!$A$33:$A$776,$A65,СВЦЭМ!$B$33:$B$776,E$47)+'СЕТ СН'!$G$12+СВЦЭМ!$D$10+'СЕТ СН'!$G$5-'СЕТ СН'!$G$20</f>
        <v>2915.36301856</v>
      </c>
      <c r="F65" s="36">
        <f>SUMIFS(СВЦЭМ!$C$33:$C$776,СВЦЭМ!$A$33:$A$776,$A65,СВЦЭМ!$B$33:$B$776,F$47)+'СЕТ СН'!$G$12+СВЦЭМ!$D$10+'СЕТ СН'!$G$5-'СЕТ СН'!$G$20</f>
        <v>2923.1689127199998</v>
      </c>
      <c r="G65" s="36">
        <f>SUMIFS(СВЦЭМ!$C$33:$C$776,СВЦЭМ!$A$33:$A$776,$A65,СВЦЭМ!$B$33:$B$776,G$47)+'СЕТ СН'!$G$12+СВЦЭМ!$D$10+'СЕТ СН'!$G$5-'СЕТ СН'!$G$20</f>
        <v>2909.11415038</v>
      </c>
      <c r="H65" s="36">
        <f>SUMIFS(СВЦЭМ!$C$33:$C$776,СВЦЭМ!$A$33:$A$776,$A65,СВЦЭМ!$B$33:$B$776,H$47)+'СЕТ СН'!$G$12+СВЦЭМ!$D$10+'СЕТ СН'!$G$5-'СЕТ СН'!$G$20</f>
        <v>2884.84432857</v>
      </c>
      <c r="I65" s="36">
        <f>SUMIFS(СВЦЭМ!$C$33:$C$776,СВЦЭМ!$A$33:$A$776,$A65,СВЦЭМ!$B$33:$B$776,I$47)+'СЕТ СН'!$G$12+СВЦЭМ!$D$10+'СЕТ СН'!$G$5-'СЕТ СН'!$G$20</f>
        <v>2849.8866600900001</v>
      </c>
      <c r="J65" s="36">
        <f>SUMIFS(СВЦЭМ!$C$33:$C$776,СВЦЭМ!$A$33:$A$776,$A65,СВЦЭМ!$B$33:$B$776,J$47)+'СЕТ СН'!$G$12+СВЦЭМ!$D$10+'СЕТ СН'!$G$5-'СЕТ СН'!$G$20</f>
        <v>2765.82284325</v>
      </c>
      <c r="K65" s="36">
        <f>SUMIFS(СВЦЭМ!$C$33:$C$776,СВЦЭМ!$A$33:$A$776,$A65,СВЦЭМ!$B$33:$B$776,K$47)+'СЕТ СН'!$G$12+СВЦЭМ!$D$10+'СЕТ СН'!$G$5-'СЕТ СН'!$G$20</f>
        <v>2695.6190073100001</v>
      </c>
      <c r="L65" s="36">
        <f>SUMIFS(СВЦЭМ!$C$33:$C$776,СВЦЭМ!$A$33:$A$776,$A65,СВЦЭМ!$B$33:$B$776,L$47)+'СЕТ СН'!$G$12+СВЦЭМ!$D$10+'СЕТ СН'!$G$5-'СЕТ СН'!$G$20</f>
        <v>2688.0217165899999</v>
      </c>
      <c r="M65" s="36">
        <f>SUMIFS(СВЦЭМ!$C$33:$C$776,СВЦЭМ!$A$33:$A$776,$A65,СВЦЭМ!$B$33:$B$776,M$47)+'СЕТ СН'!$G$12+СВЦЭМ!$D$10+'СЕТ СН'!$G$5-'СЕТ СН'!$G$20</f>
        <v>2690.8860063399998</v>
      </c>
      <c r="N65" s="36">
        <f>SUMIFS(СВЦЭМ!$C$33:$C$776,СВЦЭМ!$A$33:$A$776,$A65,СВЦЭМ!$B$33:$B$776,N$47)+'СЕТ СН'!$G$12+СВЦЭМ!$D$10+'СЕТ СН'!$G$5-'СЕТ СН'!$G$20</f>
        <v>2693.6250475100001</v>
      </c>
      <c r="O65" s="36">
        <f>SUMIFS(СВЦЭМ!$C$33:$C$776,СВЦЭМ!$A$33:$A$776,$A65,СВЦЭМ!$B$33:$B$776,O$47)+'СЕТ СН'!$G$12+СВЦЭМ!$D$10+'СЕТ СН'!$G$5-'СЕТ СН'!$G$20</f>
        <v>2748.7832335399999</v>
      </c>
      <c r="P65" s="36">
        <f>SUMIFS(СВЦЭМ!$C$33:$C$776,СВЦЭМ!$A$33:$A$776,$A65,СВЦЭМ!$B$33:$B$776,P$47)+'СЕТ СН'!$G$12+СВЦЭМ!$D$10+'СЕТ СН'!$G$5-'СЕТ СН'!$G$20</f>
        <v>2799.5976985100001</v>
      </c>
      <c r="Q65" s="36">
        <f>SUMIFS(СВЦЭМ!$C$33:$C$776,СВЦЭМ!$A$33:$A$776,$A65,СВЦЭМ!$B$33:$B$776,Q$47)+'СЕТ СН'!$G$12+СВЦЭМ!$D$10+'СЕТ СН'!$G$5-'СЕТ СН'!$G$20</f>
        <v>2760.41752404</v>
      </c>
      <c r="R65" s="36">
        <f>SUMIFS(СВЦЭМ!$C$33:$C$776,СВЦЭМ!$A$33:$A$776,$A65,СВЦЭМ!$B$33:$B$776,R$47)+'СЕТ СН'!$G$12+СВЦЭМ!$D$10+'СЕТ СН'!$G$5-'СЕТ СН'!$G$20</f>
        <v>2703.8163447699999</v>
      </c>
      <c r="S65" s="36">
        <f>SUMIFS(СВЦЭМ!$C$33:$C$776,СВЦЭМ!$A$33:$A$776,$A65,СВЦЭМ!$B$33:$B$776,S$47)+'СЕТ СН'!$G$12+СВЦЭМ!$D$10+'СЕТ СН'!$G$5-'СЕТ СН'!$G$20</f>
        <v>2627.6544462000002</v>
      </c>
      <c r="T65" s="36">
        <f>SUMIFS(СВЦЭМ!$C$33:$C$776,СВЦЭМ!$A$33:$A$776,$A65,СВЦЭМ!$B$33:$B$776,T$47)+'СЕТ СН'!$G$12+СВЦЭМ!$D$10+'СЕТ СН'!$G$5-'СЕТ СН'!$G$20</f>
        <v>2588.9665868800002</v>
      </c>
      <c r="U65" s="36">
        <f>SUMIFS(СВЦЭМ!$C$33:$C$776,СВЦЭМ!$A$33:$A$776,$A65,СВЦЭМ!$B$33:$B$776,U$47)+'СЕТ СН'!$G$12+СВЦЭМ!$D$10+'СЕТ СН'!$G$5-'СЕТ СН'!$G$20</f>
        <v>2586.0966775299999</v>
      </c>
      <c r="V65" s="36">
        <f>SUMIFS(СВЦЭМ!$C$33:$C$776,СВЦЭМ!$A$33:$A$776,$A65,СВЦЭМ!$B$33:$B$776,V$47)+'СЕТ СН'!$G$12+СВЦЭМ!$D$10+'СЕТ СН'!$G$5-'СЕТ СН'!$G$20</f>
        <v>2586.1936719800001</v>
      </c>
      <c r="W65" s="36">
        <f>SUMIFS(СВЦЭМ!$C$33:$C$776,СВЦЭМ!$A$33:$A$776,$A65,СВЦЭМ!$B$33:$B$776,W$47)+'СЕТ СН'!$G$12+СВЦЭМ!$D$10+'СЕТ СН'!$G$5-'СЕТ СН'!$G$20</f>
        <v>2586.30630157</v>
      </c>
      <c r="X65" s="36">
        <f>SUMIFS(СВЦЭМ!$C$33:$C$776,СВЦЭМ!$A$33:$A$776,$A65,СВЦЭМ!$B$33:$B$776,X$47)+'СЕТ СН'!$G$12+СВЦЭМ!$D$10+'СЕТ СН'!$G$5-'СЕТ СН'!$G$20</f>
        <v>2586.0065494099999</v>
      </c>
      <c r="Y65" s="36">
        <f>SUMIFS(СВЦЭМ!$C$33:$C$776,СВЦЭМ!$A$33:$A$776,$A65,СВЦЭМ!$B$33:$B$776,Y$47)+'СЕТ СН'!$G$12+СВЦЭМ!$D$10+'СЕТ СН'!$G$5-'СЕТ СН'!$G$20</f>
        <v>2626.6386583200001</v>
      </c>
    </row>
    <row r="66" spans="1:27" ht="15.75" x14ac:dyDescent="0.2">
      <c r="A66" s="35">
        <f t="shared" si="1"/>
        <v>44123</v>
      </c>
      <c r="B66" s="36">
        <f>SUMIFS(СВЦЭМ!$C$33:$C$776,СВЦЭМ!$A$33:$A$776,$A66,СВЦЭМ!$B$33:$B$776,B$47)+'СЕТ СН'!$G$12+СВЦЭМ!$D$10+'СЕТ СН'!$G$5-'СЕТ СН'!$G$20</f>
        <v>2694.9709776600002</v>
      </c>
      <c r="C66" s="36">
        <f>SUMIFS(СВЦЭМ!$C$33:$C$776,СВЦЭМ!$A$33:$A$776,$A66,СВЦЭМ!$B$33:$B$776,C$47)+'СЕТ СН'!$G$12+СВЦЭМ!$D$10+'СЕТ СН'!$G$5-'СЕТ СН'!$G$20</f>
        <v>2772.31185615</v>
      </c>
      <c r="D66" s="36">
        <f>SUMIFS(СВЦЭМ!$C$33:$C$776,СВЦЭМ!$A$33:$A$776,$A66,СВЦЭМ!$B$33:$B$776,D$47)+'СЕТ СН'!$G$12+СВЦЭМ!$D$10+'СЕТ СН'!$G$5-'СЕТ СН'!$G$20</f>
        <v>2844.5709709499997</v>
      </c>
      <c r="E66" s="36">
        <f>SUMIFS(СВЦЭМ!$C$33:$C$776,СВЦЭМ!$A$33:$A$776,$A66,СВЦЭМ!$B$33:$B$776,E$47)+'СЕТ СН'!$G$12+СВЦЭМ!$D$10+'СЕТ СН'!$G$5-'СЕТ СН'!$G$20</f>
        <v>2846.1844498299997</v>
      </c>
      <c r="F66" s="36">
        <f>SUMIFS(СВЦЭМ!$C$33:$C$776,СВЦЭМ!$A$33:$A$776,$A66,СВЦЭМ!$B$33:$B$776,F$47)+'СЕТ СН'!$G$12+СВЦЭМ!$D$10+'СЕТ СН'!$G$5-'СЕТ СН'!$G$20</f>
        <v>2850.4251681999999</v>
      </c>
      <c r="G66" s="36">
        <f>SUMIFS(СВЦЭМ!$C$33:$C$776,СВЦЭМ!$A$33:$A$776,$A66,СВЦЭМ!$B$33:$B$776,G$47)+'СЕТ СН'!$G$12+СВЦЭМ!$D$10+'СЕТ СН'!$G$5-'СЕТ СН'!$G$20</f>
        <v>2828.4102916500001</v>
      </c>
      <c r="H66" s="36">
        <f>SUMIFS(СВЦЭМ!$C$33:$C$776,СВЦЭМ!$A$33:$A$776,$A66,СВЦЭМ!$B$33:$B$776,H$47)+'СЕТ СН'!$G$12+СВЦЭМ!$D$10+'СЕТ СН'!$G$5-'СЕТ СН'!$G$20</f>
        <v>2778.8033819399998</v>
      </c>
      <c r="I66" s="36">
        <f>SUMIFS(СВЦЭМ!$C$33:$C$776,СВЦЭМ!$A$33:$A$776,$A66,СВЦЭМ!$B$33:$B$776,I$47)+'СЕТ СН'!$G$12+СВЦЭМ!$D$10+'СЕТ СН'!$G$5-'СЕТ СН'!$G$20</f>
        <v>2721.1958423400001</v>
      </c>
      <c r="J66" s="36">
        <f>SUMIFS(СВЦЭМ!$C$33:$C$776,СВЦЭМ!$A$33:$A$776,$A66,СВЦЭМ!$B$33:$B$776,J$47)+'СЕТ СН'!$G$12+СВЦЭМ!$D$10+'СЕТ СН'!$G$5-'СЕТ СН'!$G$20</f>
        <v>2664.6668658600001</v>
      </c>
      <c r="K66" s="36">
        <f>SUMIFS(СВЦЭМ!$C$33:$C$776,СВЦЭМ!$A$33:$A$776,$A66,СВЦЭМ!$B$33:$B$776,K$47)+'СЕТ СН'!$G$12+СВЦЭМ!$D$10+'СЕТ СН'!$G$5-'СЕТ СН'!$G$20</f>
        <v>2631.6543926200002</v>
      </c>
      <c r="L66" s="36">
        <f>SUMIFS(СВЦЭМ!$C$33:$C$776,СВЦЭМ!$A$33:$A$776,$A66,СВЦЭМ!$B$33:$B$776,L$47)+'СЕТ СН'!$G$12+СВЦЭМ!$D$10+'СЕТ СН'!$G$5-'СЕТ СН'!$G$20</f>
        <v>2633.8602780199999</v>
      </c>
      <c r="M66" s="36">
        <f>SUMIFS(СВЦЭМ!$C$33:$C$776,СВЦЭМ!$A$33:$A$776,$A66,СВЦЭМ!$B$33:$B$776,M$47)+'СЕТ СН'!$G$12+СВЦЭМ!$D$10+'СЕТ СН'!$G$5-'СЕТ СН'!$G$20</f>
        <v>2638.9847159400001</v>
      </c>
      <c r="N66" s="36">
        <f>SUMIFS(СВЦЭМ!$C$33:$C$776,СВЦЭМ!$A$33:$A$776,$A66,СВЦЭМ!$B$33:$B$776,N$47)+'СЕТ СН'!$G$12+СВЦЭМ!$D$10+'СЕТ СН'!$G$5-'СЕТ СН'!$G$20</f>
        <v>2650.1502386699999</v>
      </c>
      <c r="O66" s="36">
        <f>SUMIFS(СВЦЭМ!$C$33:$C$776,СВЦЭМ!$A$33:$A$776,$A66,СВЦЭМ!$B$33:$B$776,O$47)+'СЕТ СН'!$G$12+СВЦЭМ!$D$10+'СЕТ СН'!$G$5-'СЕТ СН'!$G$20</f>
        <v>2693.8307794500001</v>
      </c>
      <c r="P66" s="36">
        <f>SUMIFS(СВЦЭМ!$C$33:$C$776,СВЦЭМ!$A$33:$A$776,$A66,СВЦЭМ!$B$33:$B$776,P$47)+'СЕТ СН'!$G$12+СВЦЭМ!$D$10+'СЕТ СН'!$G$5-'СЕТ СН'!$G$20</f>
        <v>2736.48343553</v>
      </c>
      <c r="Q66" s="36">
        <f>SUMIFS(СВЦЭМ!$C$33:$C$776,СВЦЭМ!$A$33:$A$776,$A66,СВЦЭМ!$B$33:$B$776,Q$47)+'СЕТ СН'!$G$12+СВЦЭМ!$D$10+'СЕТ СН'!$G$5-'СЕТ СН'!$G$20</f>
        <v>2700.2781045199999</v>
      </c>
      <c r="R66" s="36">
        <f>SUMIFS(СВЦЭМ!$C$33:$C$776,СВЦЭМ!$A$33:$A$776,$A66,СВЦЭМ!$B$33:$B$776,R$47)+'СЕТ СН'!$G$12+СВЦЭМ!$D$10+'СЕТ СН'!$G$5-'СЕТ СН'!$G$20</f>
        <v>2658.6779375900001</v>
      </c>
      <c r="S66" s="36">
        <f>SUMIFS(СВЦЭМ!$C$33:$C$776,СВЦЭМ!$A$33:$A$776,$A66,СВЦЭМ!$B$33:$B$776,S$47)+'СЕТ СН'!$G$12+СВЦЭМ!$D$10+'СЕТ СН'!$G$5-'СЕТ СН'!$G$20</f>
        <v>2601.0750716299999</v>
      </c>
      <c r="T66" s="36">
        <f>SUMIFS(СВЦЭМ!$C$33:$C$776,СВЦЭМ!$A$33:$A$776,$A66,СВЦЭМ!$B$33:$B$776,T$47)+'СЕТ СН'!$G$12+СВЦЭМ!$D$10+'СЕТ СН'!$G$5-'СЕТ СН'!$G$20</f>
        <v>2571.4752810499999</v>
      </c>
      <c r="U66" s="36">
        <f>SUMIFS(СВЦЭМ!$C$33:$C$776,СВЦЭМ!$A$33:$A$776,$A66,СВЦЭМ!$B$33:$B$776,U$47)+'СЕТ СН'!$G$12+СВЦЭМ!$D$10+'СЕТ СН'!$G$5-'СЕТ СН'!$G$20</f>
        <v>2581.3446202599998</v>
      </c>
      <c r="V66" s="36">
        <f>SUMIFS(СВЦЭМ!$C$33:$C$776,СВЦЭМ!$A$33:$A$776,$A66,СВЦЭМ!$B$33:$B$776,V$47)+'СЕТ СН'!$G$12+СВЦЭМ!$D$10+'СЕТ СН'!$G$5-'СЕТ СН'!$G$20</f>
        <v>2568.82791081</v>
      </c>
      <c r="W66" s="36">
        <f>SUMIFS(СВЦЭМ!$C$33:$C$776,СВЦЭМ!$A$33:$A$776,$A66,СВЦЭМ!$B$33:$B$776,W$47)+'СЕТ СН'!$G$12+СВЦЭМ!$D$10+'СЕТ СН'!$G$5-'СЕТ СН'!$G$20</f>
        <v>2576.6002784699999</v>
      </c>
      <c r="X66" s="36">
        <f>SUMIFS(СВЦЭМ!$C$33:$C$776,СВЦЭМ!$A$33:$A$776,$A66,СВЦЭМ!$B$33:$B$776,X$47)+'СЕТ СН'!$G$12+СВЦЭМ!$D$10+'СЕТ СН'!$G$5-'СЕТ СН'!$G$20</f>
        <v>2591.4256081399999</v>
      </c>
      <c r="Y66" s="36">
        <f>SUMIFS(СВЦЭМ!$C$33:$C$776,СВЦЭМ!$A$33:$A$776,$A66,СВЦЭМ!$B$33:$B$776,Y$47)+'СЕТ СН'!$G$12+СВЦЭМ!$D$10+'СЕТ СН'!$G$5-'СЕТ СН'!$G$20</f>
        <v>2623.3358700999997</v>
      </c>
    </row>
    <row r="67" spans="1:27" ht="15.75" x14ac:dyDescent="0.2">
      <c r="A67" s="35">
        <f t="shared" si="1"/>
        <v>44124</v>
      </c>
      <c r="B67" s="36">
        <f>SUMIFS(СВЦЭМ!$C$33:$C$776,СВЦЭМ!$A$33:$A$776,$A67,СВЦЭМ!$B$33:$B$776,B$47)+'СЕТ СН'!$G$12+СВЦЭМ!$D$10+'СЕТ СН'!$G$5-'СЕТ СН'!$G$20</f>
        <v>2734.02107445</v>
      </c>
      <c r="C67" s="36">
        <f>SUMIFS(СВЦЭМ!$C$33:$C$776,СВЦЭМ!$A$33:$A$776,$A67,СВЦЭМ!$B$33:$B$776,C$47)+'СЕТ СН'!$G$12+СВЦЭМ!$D$10+'СЕТ СН'!$G$5-'СЕТ СН'!$G$20</f>
        <v>2819.67182452</v>
      </c>
      <c r="D67" s="36">
        <f>SUMIFS(СВЦЭМ!$C$33:$C$776,СВЦЭМ!$A$33:$A$776,$A67,СВЦЭМ!$B$33:$B$776,D$47)+'СЕТ СН'!$G$12+СВЦЭМ!$D$10+'СЕТ СН'!$G$5-'СЕТ СН'!$G$20</f>
        <v>2890.0853326300003</v>
      </c>
      <c r="E67" s="36">
        <f>SUMIFS(СВЦЭМ!$C$33:$C$776,СВЦЭМ!$A$33:$A$776,$A67,СВЦЭМ!$B$33:$B$776,E$47)+'СЕТ СН'!$G$12+СВЦЭМ!$D$10+'СЕТ СН'!$G$5-'СЕТ СН'!$G$20</f>
        <v>2898.97367308</v>
      </c>
      <c r="F67" s="36">
        <f>SUMIFS(СВЦЭМ!$C$33:$C$776,СВЦЭМ!$A$33:$A$776,$A67,СВЦЭМ!$B$33:$B$776,F$47)+'СЕТ СН'!$G$12+СВЦЭМ!$D$10+'СЕТ СН'!$G$5-'СЕТ СН'!$G$20</f>
        <v>2900.3496820199998</v>
      </c>
      <c r="G67" s="36">
        <f>SUMIFS(СВЦЭМ!$C$33:$C$776,СВЦЭМ!$A$33:$A$776,$A67,СВЦЭМ!$B$33:$B$776,G$47)+'СЕТ СН'!$G$12+СВЦЭМ!$D$10+'СЕТ СН'!$G$5-'СЕТ СН'!$G$20</f>
        <v>2884.3051720399999</v>
      </c>
      <c r="H67" s="36">
        <f>SUMIFS(СВЦЭМ!$C$33:$C$776,СВЦЭМ!$A$33:$A$776,$A67,СВЦЭМ!$B$33:$B$776,H$47)+'СЕТ СН'!$G$12+СВЦЭМ!$D$10+'СЕТ СН'!$G$5-'СЕТ СН'!$G$20</f>
        <v>2824.7966132800002</v>
      </c>
      <c r="I67" s="36">
        <f>SUMIFS(СВЦЭМ!$C$33:$C$776,СВЦЭМ!$A$33:$A$776,$A67,СВЦЭМ!$B$33:$B$776,I$47)+'СЕТ СН'!$G$12+СВЦЭМ!$D$10+'СЕТ СН'!$G$5-'СЕТ СН'!$G$20</f>
        <v>2769.2399445800002</v>
      </c>
      <c r="J67" s="36">
        <f>SUMIFS(СВЦЭМ!$C$33:$C$776,СВЦЭМ!$A$33:$A$776,$A67,СВЦЭМ!$B$33:$B$776,J$47)+'СЕТ СН'!$G$12+СВЦЭМ!$D$10+'СЕТ СН'!$G$5-'СЕТ СН'!$G$20</f>
        <v>2703.2047987999999</v>
      </c>
      <c r="K67" s="36">
        <f>SUMIFS(СВЦЭМ!$C$33:$C$776,СВЦЭМ!$A$33:$A$776,$A67,СВЦЭМ!$B$33:$B$776,K$47)+'СЕТ СН'!$G$12+СВЦЭМ!$D$10+'СЕТ СН'!$G$5-'СЕТ СН'!$G$20</f>
        <v>2659.3167531099998</v>
      </c>
      <c r="L67" s="36">
        <f>SUMIFS(СВЦЭМ!$C$33:$C$776,СВЦЭМ!$A$33:$A$776,$A67,СВЦЭМ!$B$33:$B$776,L$47)+'СЕТ СН'!$G$12+СВЦЭМ!$D$10+'СЕТ СН'!$G$5-'СЕТ СН'!$G$20</f>
        <v>2658.3532281600001</v>
      </c>
      <c r="M67" s="36">
        <f>SUMIFS(СВЦЭМ!$C$33:$C$776,СВЦЭМ!$A$33:$A$776,$A67,СВЦЭМ!$B$33:$B$776,M$47)+'СЕТ СН'!$G$12+СВЦЭМ!$D$10+'СЕТ СН'!$G$5-'СЕТ СН'!$G$20</f>
        <v>2668.5938072700001</v>
      </c>
      <c r="N67" s="36">
        <f>SUMIFS(СВЦЭМ!$C$33:$C$776,СВЦЭМ!$A$33:$A$776,$A67,СВЦЭМ!$B$33:$B$776,N$47)+'СЕТ СН'!$G$12+СВЦЭМ!$D$10+'СЕТ СН'!$G$5-'СЕТ СН'!$G$20</f>
        <v>2680.8595932099997</v>
      </c>
      <c r="O67" s="36">
        <f>SUMIFS(СВЦЭМ!$C$33:$C$776,СВЦЭМ!$A$33:$A$776,$A67,СВЦЭМ!$B$33:$B$776,O$47)+'СЕТ СН'!$G$12+СВЦЭМ!$D$10+'СЕТ СН'!$G$5-'СЕТ СН'!$G$20</f>
        <v>2724.1407368700002</v>
      </c>
      <c r="P67" s="36">
        <f>SUMIFS(СВЦЭМ!$C$33:$C$776,СВЦЭМ!$A$33:$A$776,$A67,СВЦЭМ!$B$33:$B$776,P$47)+'СЕТ СН'!$G$12+СВЦЭМ!$D$10+'СЕТ СН'!$G$5-'СЕТ СН'!$G$20</f>
        <v>2774.48859894</v>
      </c>
      <c r="Q67" s="36">
        <f>SUMIFS(СВЦЭМ!$C$33:$C$776,СВЦЭМ!$A$33:$A$776,$A67,СВЦЭМ!$B$33:$B$776,Q$47)+'СЕТ СН'!$G$12+СВЦЭМ!$D$10+'СЕТ СН'!$G$5-'СЕТ СН'!$G$20</f>
        <v>2743.9178819700001</v>
      </c>
      <c r="R67" s="36">
        <f>SUMIFS(СВЦЭМ!$C$33:$C$776,СВЦЭМ!$A$33:$A$776,$A67,СВЦЭМ!$B$33:$B$776,R$47)+'СЕТ СН'!$G$12+СВЦЭМ!$D$10+'СЕТ СН'!$G$5-'СЕТ СН'!$G$20</f>
        <v>2693.7844584099998</v>
      </c>
      <c r="S67" s="36">
        <f>SUMIFS(СВЦЭМ!$C$33:$C$776,СВЦЭМ!$A$33:$A$776,$A67,СВЦЭМ!$B$33:$B$776,S$47)+'СЕТ СН'!$G$12+СВЦЭМ!$D$10+'СЕТ СН'!$G$5-'СЕТ СН'!$G$20</f>
        <v>2619.7643016500001</v>
      </c>
      <c r="T67" s="36">
        <f>SUMIFS(СВЦЭМ!$C$33:$C$776,СВЦЭМ!$A$33:$A$776,$A67,СВЦЭМ!$B$33:$B$776,T$47)+'СЕТ СН'!$G$12+СВЦЭМ!$D$10+'СЕТ СН'!$G$5-'СЕТ СН'!$G$20</f>
        <v>2582.7577393699999</v>
      </c>
      <c r="U67" s="36">
        <f>SUMIFS(СВЦЭМ!$C$33:$C$776,СВЦЭМ!$A$33:$A$776,$A67,СВЦЭМ!$B$33:$B$776,U$47)+'СЕТ СН'!$G$12+СВЦЭМ!$D$10+'СЕТ СН'!$G$5-'СЕТ СН'!$G$20</f>
        <v>2603.3665495</v>
      </c>
      <c r="V67" s="36">
        <f>SUMIFS(СВЦЭМ!$C$33:$C$776,СВЦЭМ!$A$33:$A$776,$A67,СВЦЭМ!$B$33:$B$776,V$47)+'СЕТ СН'!$G$12+СВЦЭМ!$D$10+'СЕТ СН'!$G$5-'СЕТ СН'!$G$20</f>
        <v>2599.2980651799999</v>
      </c>
      <c r="W67" s="36">
        <f>SUMIFS(СВЦЭМ!$C$33:$C$776,СВЦЭМ!$A$33:$A$776,$A67,СВЦЭМ!$B$33:$B$776,W$47)+'СЕТ СН'!$G$12+СВЦЭМ!$D$10+'СЕТ СН'!$G$5-'СЕТ СН'!$G$20</f>
        <v>2595.5097874799999</v>
      </c>
      <c r="X67" s="36">
        <f>SUMIFS(СВЦЭМ!$C$33:$C$776,СВЦЭМ!$A$33:$A$776,$A67,СВЦЭМ!$B$33:$B$776,X$47)+'СЕТ СН'!$G$12+СВЦЭМ!$D$10+'СЕТ СН'!$G$5-'СЕТ СН'!$G$20</f>
        <v>2600.3747777999997</v>
      </c>
      <c r="Y67" s="36">
        <f>SUMIFS(СВЦЭМ!$C$33:$C$776,СВЦЭМ!$A$33:$A$776,$A67,СВЦЭМ!$B$33:$B$776,Y$47)+'СЕТ СН'!$G$12+СВЦЭМ!$D$10+'СЕТ СН'!$G$5-'СЕТ СН'!$G$20</f>
        <v>2636.8739976799998</v>
      </c>
    </row>
    <row r="68" spans="1:27" ht="15.75" x14ac:dyDescent="0.2">
      <c r="A68" s="35">
        <f t="shared" si="1"/>
        <v>44125</v>
      </c>
      <c r="B68" s="36">
        <f>SUMIFS(СВЦЭМ!$C$33:$C$776,СВЦЭМ!$A$33:$A$776,$A68,СВЦЭМ!$B$33:$B$776,B$47)+'СЕТ СН'!$G$12+СВЦЭМ!$D$10+'СЕТ СН'!$G$5-'СЕТ СН'!$G$20</f>
        <v>2718.0901743099998</v>
      </c>
      <c r="C68" s="36">
        <f>SUMIFS(СВЦЭМ!$C$33:$C$776,СВЦЭМ!$A$33:$A$776,$A68,СВЦЭМ!$B$33:$B$776,C$47)+'СЕТ СН'!$G$12+СВЦЭМ!$D$10+'СЕТ СН'!$G$5-'СЕТ СН'!$G$20</f>
        <v>2799.9417835099998</v>
      </c>
      <c r="D68" s="36">
        <f>SUMIFS(СВЦЭМ!$C$33:$C$776,СВЦЭМ!$A$33:$A$776,$A68,СВЦЭМ!$B$33:$B$776,D$47)+'СЕТ СН'!$G$12+СВЦЭМ!$D$10+'СЕТ СН'!$G$5-'СЕТ СН'!$G$20</f>
        <v>2853.5877333899998</v>
      </c>
      <c r="E68" s="36">
        <f>SUMIFS(СВЦЭМ!$C$33:$C$776,СВЦЭМ!$A$33:$A$776,$A68,СВЦЭМ!$B$33:$B$776,E$47)+'СЕТ СН'!$G$12+СВЦЭМ!$D$10+'СЕТ СН'!$G$5-'СЕТ СН'!$G$20</f>
        <v>2860.2703579600002</v>
      </c>
      <c r="F68" s="36">
        <f>SUMIFS(СВЦЭМ!$C$33:$C$776,СВЦЭМ!$A$33:$A$776,$A68,СВЦЭМ!$B$33:$B$776,F$47)+'СЕТ СН'!$G$12+СВЦЭМ!$D$10+'СЕТ СН'!$G$5-'СЕТ СН'!$G$20</f>
        <v>2869.6736891</v>
      </c>
      <c r="G68" s="36">
        <f>SUMIFS(СВЦЭМ!$C$33:$C$776,СВЦЭМ!$A$33:$A$776,$A68,СВЦЭМ!$B$33:$B$776,G$47)+'СЕТ СН'!$G$12+СВЦЭМ!$D$10+'СЕТ СН'!$G$5-'СЕТ СН'!$G$20</f>
        <v>2846.3134448999999</v>
      </c>
      <c r="H68" s="36">
        <f>SUMIFS(СВЦЭМ!$C$33:$C$776,СВЦЭМ!$A$33:$A$776,$A68,СВЦЭМ!$B$33:$B$776,H$47)+'СЕТ СН'!$G$12+СВЦЭМ!$D$10+'СЕТ СН'!$G$5-'СЕТ СН'!$G$20</f>
        <v>2794.6558058299997</v>
      </c>
      <c r="I68" s="36">
        <f>SUMIFS(СВЦЭМ!$C$33:$C$776,СВЦЭМ!$A$33:$A$776,$A68,СВЦЭМ!$B$33:$B$776,I$47)+'СЕТ СН'!$G$12+СВЦЭМ!$D$10+'СЕТ СН'!$G$5-'СЕТ СН'!$G$20</f>
        <v>2753.7155820600001</v>
      </c>
      <c r="J68" s="36">
        <f>SUMIFS(СВЦЭМ!$C$33:$C$776,СВЦЭМ!$A$33:$A$776,$A68,СВЦЭМ!$B$33:$B$776,J$47)+'СЕТ СН'!$G$12+СВЦЭМ!$D$10+'СЕТ СН'!$G$5-'СЕТ СН'!$G$20</f>
        <v>2696.6148369699999</v>
      </c>
      <c r="K68" s="36">
        <f>SUMIFS(СВЦЭМ!$C$33:$C$776,СВЦЭМ!$A$33:$A$776,$A68,СВЦЭМ!$B$33:$B$776,K$47)+'СЕТ СН'!$G$12+СВЦЭМ!$D$10+'СЕТ СН'!$G$5-'СЕТ СН'!$G$20</f>
        <v>2652.40326805</v>
      </c>
      <c r="L68" s="36">
        <f>SUMIFS(СВЦЭМ!$C$33:$C$776,СВЦЭМ!$A$33:$A$776,$A68,СВЦЭМ!$B$33:$B$776,L$47)+'СЕТ СН'!$G$12+СВЦЭМ!$D$10+'СЕТ СН'!$G$5-'СЕТ СН'!$G$20</f>
        <v>2651.0364132599998</v>
      </c>
      <c r="M68" s="36">
        <f>SUMIFS(СВЦЭМ!$C$33:$C$776,СВЦЭМ!$A$33:$A$776,$A68,СВЦЭМ!$B$33:$B$776,M$47)+'СЕТ СН'!$G$12+СВЦЭМ!$D$10+'СЕТ СН'!$G$5-'СЕТ СН'!$G$20</f>
        <v>2656.9182872900001</v>
      </c>
      <c r="N68" s="36">
        <f>SUMIFS(СВЦЭМ!$C$33:$C$776,СВЦЭМ!$A$33:$A$776,$A68,СВЦЭМ!$B$33:$B$776,N$47)+'СЕТ СН'!$G$12+СВЦЭМ!$D$10+'СЕТ СН'!$G$5-'СЕТ СН'!$G$20</f>
        <v>2669.25882512</v>
      </c>
      <c r="O68" s="36">
        <f>SUMIFS(СВЦЭМ!$C$33:$C$776,СВЦЭМ!$A$33:$A$776,$A68,СВЦЭМ!$B$33:$B$776,O$47)+'СЕТ СН'!$G$12+СВЦЭМ!$D$10+'СЕТ СН'!$G$5-'СЕТ СН'!$G$20</f>
        <v>2704.7307322799998</v>
      </c>
      <c r="P68" s="36">
        <f>SUMIFS(СВЦЭМ!$C$33:$C$776,СВЦЭМ!$A$33:$A$776,$A68,СВЦЭМ!$B$33:$B$776,P$47)+'СЕТ СН'!$G$12+СВЦЭМ!$D$10+'СЕТ СН'!$G$5-'СЕТ СН'!$G$20</f>
        <v>2745.9575462100001</v>
      </c>
      <c r="Q68" s="36">
        <f>SUMIFS(СВЦЭМ!$C$33:$C$776,СВЦЭМ!$A$33:$A$776,$A68,СВЦЭМ!$B$33:$B$776,Q$47)+'СЕТ СН'!$G$12+СВЦЭМ!$D$10+'СЕТ СН'!$G$5-'СЕТ СН'!$G$20</f>
        <v>2710.85978965</v>
      </c>
      <c r="R68" s="36">
        <f>SUMIFS(СВЦЭМ!$C$33:$C$776,СВЦЭМ!$A$33:$A$776,$A68,СВЦЭМ!$B$33:$B$776,R$47)+'СЕТ СН'!$G$12+СВЦЭМ!$D$10+'СЕТ СН'!$G$5-'СЕТ СН'!$G$20</f>
        <v>2649.4051611800001</v>
      </c>
      <c r="S68" s="36">
        <f>SUMIFS(СВЦЭМ!$C$33:$C$776,СВЦЭМ!$A$33:$A$776,$A68,СВЦЭМ!$B$33:$B$776,S$47)+'СЕТ СН'!$G$12+СВЦЭМ!$D$10+'СЕТ СН'!$G$5-'СЕТ СН'!$G$20</f>
        <v>2588.3794452500001</v>
      </c>
      <c r="T68" s="36">
        <f>SUMIFS(СВЦЭМ!$C$33:$C$776,СВЦЭМ!$A$33:$A$776,$A68,СВЦЭМ!$B$33:$B$776,T$47)+'СЕТ СН'!$G$12+СВЦЭМ!$D$10+'СЕТ СН'!$G$5-'СЕТ СН'!$G$20</f>
        <v>2582.7920646399998</v>
      </c>
      <c r="U68" s="36">
        <f>SUMIFS(СВЦЭМ!$C$33:$C$776,СВЦЭМ!$A$33:$A$776,$A68,СВЦЭМ!$B$33:$B$776,U$47)+'СЕТ СН'!$G$12+СВЦЭМ!$D$10+'СЕТ СН'!$G$5-'СЕТ СН'!$G$20</f>
        <v>2599.6256882399998</v>
      </c>
      <c r="V68" s="36">
        <f>SUMIFS(СВЦЭМ!$C$33:$C$776,СВЦЭМ!$A$33:$A$776,$A68,СВЦЭМ!$B$33:$B$776,V$47)+'СЕТ СН'!$G$12+СВЦЭМ!$D$10+'СЕТ СН'!$G$5-'СЕТ СН'!$G$20</f>
        <v>2596.5616284299999</v>
      </c>
      <c r="W68" s="36">
        <f>SUMIFS(СВЦЭМ!$C$33:$C$776,СВЦЭМ!$A$33:$A$776,$A68,СВЦЭМ!$B$33:$B$776,W$47)+'СЕТ СН'!$G$12+СВЦЭМ!$D$10+'СЕТ СН'!$G$5-'СЕТ СН'!$G$20</f>
        <v>2593.9366976400001</v>
      </c>
      <c r="X68" s="36">
        <f>SUMIFS(СВЦЭМ!$C$33:$C$776,СВЦЭМ!$A$33:$A$776,$A68,СВЦЭМ!$B$33:$B$776,X$47)+'СЕТ СН'!$G$12+СВЦЭМ!$D$10+'СЕТ СН'!$G$5-'СЕТ СН'!$G$20</f>
        <v>2585.4246007000002</v>
      </c>
      <c r="Y68" s="36">
        <f>SUMIFS(СВЦЭМ!$C$33:$C$776,СВЦЭМ!$A$33:$A$776,$A68,СВЦЭМ!$B$33:$B$776,Y$47)+'СЕТ СН'!$G$12+СВЦЭМ!$D$10+'СЕТ СН'!$G$5-'СЕТ СН'!$G$20</f>
        <v>2618.3807427500001</v>
      </c>
    </row>
    <row r="69" spans="1:27" ht="15.75" x14ac:dyDescent="0.2">
      <c r="A69" s="35">
        <f t="shared" si="1"/>
        <v>44126</v>
      </c>
      <c r="B69" s="36">
        <f>SUMIFS(СВЦЭМ!$C$33:$C$776,СВЦЭМ!$A$33:$A$776,$A69,СВЦЭМ!$B$33:$B$776,B$47)+'СЕТ СН'!$G$12+СВЦЭМ!$D$10+'СЕТ СН'!$G$5-'СЕТ СН'!$G$20</f>
        <v>2740.6378710499998</v>
      </c>
      <c r="C69" s="36">
        <f>SUMIFS(СВЦЭМ!$C$33:$C$776,СВЦЭМ!$A$33:$A$776,$A69,СВЦЭМ!$B$33:$B$776,C$47)+'СЕТ СН'!$G$12+СВЦЭМ!$D$10+'СЕТ СН'!$G$5-'СЕТ СН'!$G$20</f>
        <v>2832.9587204899999</v>
      </c>
      <c r="D69" s="36">
        <f>SUMIFS(СВЦЭМ!$C$33:$C$776,СВЦЭМ!$A$33:$A$776,$A69,СВЦЭМ!$B$33:$B$776,D$47)+'СЕТ СН'!$G$12+СВЦЭМ!$D$10+'СЕТ СН'!$G$5-'СЕТ СН'!$G$20</f>
        <v>2884.6901497499998</v>
      </c>
      <c r="E69" s="36">
        <f>SUMIFS(СВЦЭМ!$C$33:$C$776,СВЦЭМ!$A$33:$A$776,$A69,СВЦЭМ!$B$33:$B$776,E$47)+'СЕТ СН'!$G$12+СВЦЭМ!$D$10+'СЕТ СН'!$G$5-'СЕТ СН'!$G$20</f>
        <v>2892.1006773399999</v>
      </c>
      <c r="F69" s="36">
        <f>SUMIFS(СВЦЭМ!$C$33:$C$776,СВЦЭМ!$A$33:$A$776,$A69,СВЦЭМ!$B$33:$B$776,F$47)+'СЕТ СН'!$G$12+СВЦЭМ!$D$10+'СЕТ СН'!$G$5-'СЕТ СН'!$G$20</f>
        <v>2895.9231271799999</v>
      </c>
      <c r="G69" s="36">
        <f>SUMIFS(СВЦЭМ!$C$33:$C$776,СВЦЭМ!$A$33:$A$776,$A69,СВЦЭМ!$B$33:$B$776,G$47)+'СЕТ СН'!$G$12+СВЦЭМ!$D$10+'СЕТ СН'!$G$5-'СЕТ СН'!$G$20</f>
        <v>2871.9989838299998</v>
      </c>
      <c r="H69" s="36">
        <f>SUMIFS(СВЦЭМ!$C$33:$C$776,СВЦЭМ!$A$33:$A$776,$A69,СВЦЭМ!$B$33:$B$776,H$47)+'СЕТ СН'!$G$12+СВЦЭМ!$D$10+'СЕТ СН'!$G$5-'СЕТ СН'!$G$20</f>
        <v>2822.6196329099998</v>
      </c>
      <c r="I69" s="36">
        <f>SUMIFS(СВЦЭМ!$C$33:$C$776,СВЦЭМ!$A$33:$A$776,$A69,СВЦЭМ!$B$33:$B$776,I$47)+'СЕТ СН'!$G$12+СВЦЭМ!$D$10+'СЕТ СН'!$G$5-'СЕТ СН'!$G$20</f>
        <v>2774.8946399799997</v>
      </c>
      <c r="J69" s="36">
        <f>SUMIFS(СВЦЭМ!$C$33:$C$776,СВЦЭМ!$A$33:$A$776,$A69,СВЦЭМ!$B$33:$B$776,J$47)+'СЕТ СН'!$G$12+СВЦЭМ!$D$10+'СЕТ СН'!$G$5-'СЕТ СН'!$G$20</f>
        <v>2714.19866546</v>
      </c>
      <c r="K69" s="36">
        <f>SUMIFS(СВЦЭМ!$C$33:$C$776,СВЦЭМ!$A$33:$A$776,$A69,СВЦЭМ!$B$33:$B$776,K$47)+'СЕТ СН'!$G$12+СВЦЭМ!$D$10+'СЕТ СН'!$G$5-'СЕТ СН'!$G$20</f>
        <v>2667.0576607799999</v>
      </c>
      <c r="L69" s="36">
        <f>SUMIFS(СВЦЭМ!$C$33:$C$776,СВЦЭМ!$A$33:$A$776,$A69,СВЦЭМ!$B$33:$B$776,L$47)+'СЕТ СН'!$G$12+СВЦЭМ!$D$10+'СЕТ СН'!$G$5-'СЕТ СН'!$G$20</f>
        <v>2667.4178519100001</v>
      </c>
      <c r="M69" s="36">
        <f>SUMIFS(СВЦЭМ!$C$33:$C$776,СВЦЭМ!$A$33:$A$776,$A69,СВЦЭМ!$B$33:$B$776,M$47)+'СЕТ СН'!$G$12+СВЦЭМ!$D$10+'СЕТ СН'!$G$5-'СЕТ СН'!$G$20</f>
        <v>2680.00037157</v>
      </c>
      <c r="N69" s="36">
        <f>SUMIFS(СВЦЭМ!$C$33:$C$776,СВЦЭМ!$A$33:$A$776,$A69,СВЦЭМ!$B$33:$B$776,N$47)+'СЕТ СН'!$G$12+СВЦЭМ!$D$10+'СЕТ СН'!$G$5-'СЕТ СН'!$G$20</f>
        <v>2688.2469816100001</v>
      </c>
      <c r="O69" s="36">
        <f>SUMIFS(СВЦЭМ!$C$33:$C$776,СВЦЭМ!$A$33:$A$776,$A69,СВЦЭМ!$B$33:$B$776,O$47)+'СЕТ СН'!$G$12+СВЦЭМ!$D$10+'СЕТ СН'!$G$5-'СЕТ СН'!$G$20</f>
        <v>2737.3874064699999</v>
      </c>
      <c r="P69" s="36">
        <f>SUMIFS(СВЦЭМ!$C$33:$C$776,СВЦЭМ!$A$33:$A$776,$A69,СВЦЭМ!$B$33:$B$776,P$47)+'СЕТ СН'!$G$12+СВЦЭМ!$D$10+'СЕТ СН'!$G$5-'СЕТ СН'!$G$20</f>
        <v>2780.5401826799998</v>
      </c>
      <c r="Q69" s="36">
        <f>SUMIFS(СВЦЭМ!$C$33:$C$776,СВЦЭМ!$A$33:$A$776,$A69,СВЦЭМ!$B$33:$B$776,Q$47)+'СЕТ СН'!$G$12+СВЦЭМ!$D$10+'СЕТ СН'!$G$5-'СЕТ СН'!$G$20</f>
        <v>2741.2243394900001</v>
      </c>
      <c r="R69" s="36">
        <f>SUMIFS(СВЦЭМ!$C$33:$C$776,СВЦЭМ!$A$33:$A$776,$A69,СВЦЭМ!$B$33:$B$776,R$47)+'СЕТ СН'!$G$12+СВЦЭМ!$D$10+'СЕТ СН'!$G$5-'СЕТ СН'!$G$20</f>
        <v>2681.9838453799998</v>
      </c>
      <c r="S69" s="36">
        <f>SUMIFS(СВЦЭМ!$C$33:$C$776,СВЦЭМ!$A$33:$A$776,$A69,СВЦЭМ!$B$33:$B$776,S$47)+'СЕТ СН'!$G$12+СВЦЭМ!$D$10+'СЕТ СН'!$G$5-'СЕТ СН'!$G$20</f>
        <v>2618.3624009200003</v>
      </c>
      <c r="T69" s="36">
        <f>SUMIFS(СВЦЭМ!$C$33:$C$776,СВЦЭМ!$A$33:$A$776,$A69,СВЦЭМ!$B$33:$B$776,T$47)+'СЕТ СН'!$G$12+СВЦЭМ!$D$10+'СЕТ СН'!$G$5-'СЕТ СН'!$G$20</f>
        <v>2598.9942834600001</v>
      </c>
      <c r="U69" s="36">
        <f>SUMIFS(СВЦЭМ!$C$33:$C$776,СВЦЭМ!$A$33:$A$776,$A69,СВЦЭМ!$B$33:$B$776,U$47)+'СЕТ СН'!$G$12+СВЦЭМ!$D$10+'СЕТ СН'!$G$5-'СЕТ СН'!$G$20</f>
        <v>2618.2521649199998</v>
      </c>
      <c r="V69" s="36">
        <f>SUMIFS(СВЦЭМ!$C$33:$C$776,СВЦЭМ!$A$33:$A$776,$A69,СВЦЭМ!$B$33:$B$776,V$47)+'СЕТ СН'!$G$12+СВЦЭМ!$D$10+'СЕТ СН'!$G$5-'СЕТ СН'!$G$20</f>
        <v>2611.0470332599998</v>
      </c>
      <c r="W69" s="36">
        <f>SUMIFS(СВЦЭМ!$C$33:$C$776,СВЦЭМ!$A$33:$A$776,$A69,СВЦЭМ!$B$33:$B$776,W$47)+'СЕТ СН'!$G$12+СВЦЭМ!$D$10+'СЕТ СН'!$G$5-'СЕТ СН'!$G$20</f>
        <v>2606.63215433</v>
      </c>
      <c r="X69" s="36">
        <f>SUMIFS(СВЦЭМ!$C$33:$C$776,СВЦЭМ!$A$33:$A$776,$A69,СВЦЭМ!$B$33:$B$776,X$47)+'СЕТ СН'!$G$12+СВЦЭМ!$D$10+'СЕТ СН'!$G$5-'СЕТ СН'!$G$20</f>
        <v>2598.6806673599999</v>
      </c>
      <c r="Y69" s="36">
        <f>SUMIFS(СВЦЭМ!$C$33:$C$776,СВЦЭМ!$A$33:$A$776,$A69,СВЦЭМ!$B$33:$B$776,Y$47)+'СЕТ СН'!$G$12+СВЦЭМ!$D$10+'СЕТ СН'!$G$5-'СЕТ СН'!$G$20</f>
        <v>2634.41104339</v>
      </c>
    </row>
    <row r="70" spans="1:27" ht="15.75" x14ac:dyDescent="0.2">
      <c r="A70" s="35">
        <f t="shared" si="1"/>
        <v>44127</v>
      </c>
      <c r="B70" s="36">
        <f>SUMIFS(СВЦЭМ!$C$33:$C$776,СВЦЭМ!$A$33:$A$776,$A70,СВЦЭМ!$B$33:$B$776,B$47)+'СЕТ СН'!$G$12+СВЦЭМ!$D$10+'СЕТ СН'!$G$5-'СЕТ СН'!$G$20</f>
        <v>2753.8513473200001</v>
      </c>
      <c r="C70" s="36">
        <f>SUMIFS(СВЦЭМ!$C$33:$C$776,СВЦЭМ!$A$33:$A$776,$A70,СВЦЭМ!$B$33:$B$776,C$47)+'СЕТ СН'!$G$12+СВЦЭМ!$D$10+'СЕТ СН'!$G$5-'СЕТ СН'!$G$20</f>
        <v>2832.5514870500001</v>
      </c>
      <c r="D70" s="36">
        <f>SUMIFS(СВЦЭМ!$C$33:$C$776,СВЦЭМ!$A$33:$A$776,$A70,СВЦЭМ!$B$33:$B$776,D$47)+'СЕТ СН'!$G$12+СВЦЭМ!$D$10+'СЕТ СН'!$G$5-'СЕТ СН'!$G$20</f>
        <v>2888.7906519899998</v>
      </c>
      <c r="E70" s="36">
        <f>SUMIFS(СВЦЭМ!$C$33:$C$776,СВЦЭМ!$A$33:$A$776,$A70,СВЦЭМ!$B$33:$B$776,E$47)+'СЕТ СН'!$G$12+СВЦЭМ!$D$10+'СЕТ СН'!$G$5-'СЕТ СН'!$G$20</f>
        <v>2897.6163886599998</v>
      </c>
      <c r="F70" s="36">
        <f>SUMIFS(СВЦЭМ!$C$33:$C$776,СВЦЭМ!$A$33:$A$776,$A70,СВЦЭМ!$B$33:$B$776,F$47)+'СЕТ СН'!$G$12+СВЦЭМ!$D$10+'СЕТ СН'!$G$5-'СЕТ СН'!$G$20</f>
        <v>2896.8579378499999</v>
      </c>
      <c r="G70" s="36">
        <f>SUMIFS(СВЦЭМ!$C$33:$C$776,СВЦЭМ!$A$33:$A$776,$A70,СВЦЭМ!$B$33:$B$776,G$47)+'СЕТ СН'!$G$12+СВЦЭМ!$D$10+'СЕТ СН'!$G$5-'СЕТ СН'!$G$20</f>
        <v>2876.3142848899997</v>
      </c>
      <c r="H70" s="36">
        <f>SUMIFS(СВЦЭМ!$C$33:$C$776,СВЦЭМ!$A$33:$A$776,$A70,СВЦЭМ!$B$33:$B$776,H$47)+'СЕТ СН'!$G$12+СВЦЭМ!$D$10+'СЕТ СН'!$G$5-'СЕТ СН'!$G$20</f>
        <v>2826.14382406</v>
      </c>
      <c r="I70" s="36">
        <f>SUMIFS(СВЦЭМ!$C$33:$C$776,СВЦЭМ!$A$33:$A$776,$A70,СВЦЭМ!$B$33:$B$776,I$47)+'СЕТ СН'!$G$12+СВЦЭМ!$D$10+'СЕТ СН'!$G$5-'СЕТ СН'!$G$20</f>
        <v>2776.3212389299997</v>
      </c>
      <c r="J70" s="36">
        <f>SUMIFS(СВЦЭМ!$C$33:$C$776,СВЦЭМ!$A$33:$A$776,$A70,СВЦЭМ!$B$33:$B$776,J$47)+'СЕТ СН'!$G$12+СВЦЭМ!$D$10+'СЕТ СН'!$G$5-'СЕТ СН'!$G$20</f>
        <v>2718.34389513</v>
      </c>
      <c r="K70" s="36">
        <f>SUMIFS(СВЦЭМ!$C$33:$C$776,СВЦЭМ!$A$33:$A$776,$A70,СВЦЭМ!$B$33:$B$776,K$47)+'СЕТ СН'!$G$12+СВЦЭМ!$D$10+'СЕТ СН'!$G$5-'СЕТ СН'!$G$20</f>
        <v>2688.29418807</v>
      </c>
      <c r="L70" s="36">
        <f>SUMIFS(СВЦЭМ!$C$33:$C$776,СВЦЭМ!$A$33:$A$776,$A70,СВЦЭМ!$B$33:$B$776,L$47)+'СЕТ СН'!$G$12+СВЦЭМ!$D$10+'СЕТ СН'!$G$5-'СЕТ СН'!$G$20</f>
        <v>2688.0650608999999</v>
      </c>
      <c r="M70" s="36">
        <f>SUMIFS(СВЦЭМ!$C$33:$C$776,СВЦЭМ!$A$33:$A$776,$A70,СВЦЭМ!$B$33:$B$776,M$47)+'СЕТ СН'!$G$12+СВЦЭМ!$D$10+'СЕТ СН'!$G$5-'СЕТ СН'!$G$20</f>
        <v>2689.14650979</v>
      </c>
      <c r="N70" s="36">
        <f>SUMIFS(СВЦЭМ!$C$33:$C$776,СВЦЭМ!$A$33:$A$776,$A70,СВЦЭМ!$B$33:$B$776,N$47)+'СЕТ СН'!$G$12+СВЦЭМ!$D$10+'СЕТ СН'!$G$5-'СЕТ СН'!$G$20</f>
        <v>2698.89834479</v>
      </c>
      <c r="O70" s="36">
        <f>SUMIFS(СВЦЭМ!$C$33:$C$776,СВЦЭМ!$A$33:$A$776,$A70,СВЦЭМ!$B$33:$B$776,O$47)+'СЕТ СН'!$G$12+СВЦЭМ!$D$10+'СЕТ СН'!$G$5-'СЕТ СН'!$G$20</f>
        <v>2734.7431453999998</v>
      </c>
      <c r="P70" s="36">
        <f>SUMIFS(СВЦЭМ!$C$33:$C$776,СВЦЭМ!$A$33:$A$776,$A70,СВЦЭМ!$B$33:$B$776,P$47)+'СЕТ СН'!$G$12+СВЦЭМ!$D$10+'СЕТ СН'!$G$5-'СЕТ СН'!$G$20</f>
        <v>2777.1370951899999</v>
      </c>
      <c r="Q70" s="36">
        <f>SUMIFS(СВЦЭМ!$C$33:$C$776,СВЦЭМ!$A$33:$A$776,$A70,СВЦЭМ!$B$33:$B$776,Q$47)+'СЕТ СН'!$G$12+СВЦЭМ!$D$10+'СЕТ СН'!$G$5-'СЕТ СН'!$G$20</f>
        <v>2734.61140725</v>
      </c>
      <c r="R70" s="36">
        <f>SUMIFS(СВЦЭМ!$C$33:$C$776,СВЦЭМ!$A$33:$A$776,$A70,СВЦЭМ!$B$33:$B$776,R$47)+'СЕТ СН'!$G$12+СВЦЭМ!$D$10+'СЕТ СН'!$G$5-'СЕТ СН'!$G$20</f>
        <v>2685.59184555</v>
      </c>
      <c r="S70" s="36">
        <f>SUMIFS(СВЦЭМ!$C$33:$C$776,СВЦЭМ!$A$33:$A$776,$A70,СВЦЭМ!$B$33:$B$776,S$47)+'СЕТ СН'!$G$12+СВЦЭМ!$D$10+'СЕТ СН'!$G$5-'СЕТ СН'!$G$20</f>
        <v>2708.36642992</v>
      </c>
      <c r="T70" s="36">
        <f>SUMIFS(СВЦЭМ!$C$33:$C$776,СВЦЭМ!$A$33:$A$776,$A70,СВЦЭМ!$B$33:$B$776,T$47)+'СЕТ СН'!$G$12+СВЦЭМ!$D$10+'СЕТ СН'!$G$5-'СЕТ СН'!$G$20</f>
        <v>2705.7597872699998</v>
      </c>
      <c r="U70" s="36">
        <f>SUMIFS(СВЦЭМ!$C$33:$C$776,СВЦЭМ!$A$33:$A$776,$A70,СВЦЭМ!$B$33:$B$776,U$47)+'СЕТ СН'!$G$12+СВЦЭМ!$D$10+'СЕТ СН'!$G$5-'СЕТ СН'!$G$20</f>
        <v>2640.5487492000002</v>
      </c>
      <c r="V70" s="36">
        <f>SUMIFS(СВЦЭМ!$C$33:$C$776,СВЦЭМ!$A$33:$A$776,$A70,СВЦЭМ!$B$33:$B$776,V$47)+'СЕТ СН'!$G$12+СВЦЭМ!$D$10+'СЕТ СН'!$G$5-'СЕТ СН'!$G$20</f>
        <v>2632.3394692699999</v>
      </c>
      <c r="W70" s="36">
        <f>SUMIFS(СВЦЭМ!$C$33:$C$776,СВЦЭМ!$A$33:$A$776,$A70,СВЦЭМ!$B$33:$B$776,W$47)+'СЕТ СН'!$G$12+СВЦЭМ!$D$10+'СЕТ СН'!$G$5-'СЕТ СН'!$G$20</f>
        <v>2630.7510492399997</v>
      </c>
      <c r="X70" s="36">
        <f>SUMIFS(СВЦЭМ!$C$33:$C$776,СВЦЭМ!$A$33:$A$776,$A70,СВЦЭМ!$B$33:$B$776,X$47)+'СЕТ СН'!$G$12+СВЦЭМ!$D$10+'СЕТ СН'!$G$5-'СЕТ СН'!$G$20</f>
        <v>2612.1887818800001</v>
      </c>
      <c r="Y70" s="36">
        <f>SUMIFS(СВЦЭМ!$C$33:$C$776,СВЦЭМ!$A$33:$A$776,$A70,СВЦЭМ!$B$33:$B$776,Y$47)+'СЕТ СН'!$G$12+СВЦЭМ!$D$10+'СЕТ СН'!$G$5-'СЕТ СН'!$G$20</f>
        <v>2617.6110079300001</v>
      </c>
    </row>
    <row r="71" spans="1:27" ht="15.75" x14ac:dyDescent="0.2">
      <c r="A71" s="35">
        <f t="shared" si="1"/>
        <v>44128</v>
      </c>
      <c r="B71" s="36">
        <f>SUMIFS(СВЦЭМ!$C$33:$C$776,СВЦЭМ!$A$33:$A$776,$A71,СВЦЭМ!$B$33:$B$776,B$47)+'СЕТ СН'!$G$12+СВЦЭМ!$D$10+'СЕТ СН'!$G$5-'СЕТ СН'!$G$20</f>
        <v>2719.01900772</v>
      </c>
      <c r="C71" s="36">
        <f>SUMIFS(СВЦЭМ!$C$33:$C$776,СВЦЭМ!$A$33:$A$776,$A71,СВЦЭМ!$B$33:$B$776,C$47)+'СЕТ СН'!$G$12+СВЦЭМ!$D$10+'СЕТ СН'!$G$5-'СЕТ СН'!$G$20</f>
        <v>2798.33833972</v>
      </c>
      <c r="D71" s="36">
        <f>SUMIFS(СВЦЭМ!$C$33:$C$776,СВЦЭМ!$A$33:$A$776,$A71,СВЦЭМ!$B$33:$B$776,D$47)+'СЕТ СН'!$G$12+СВЦЭМ!$D$10+'СЕТ СН'!$G$5-'СЕТ СН'!$G$20</f>
        <v>2868.2304455399999</v>
      </c>
      <c r="E71" s="36">
        <f>SUMIFS(СВЦЭМ!$C$33:$C$776,СВЦЭМ!$A$33:$A$776,$A71,СВЦЭМ!$B$33:$B$776,E$47)+'СЕТ СН'!$G$12+СВЦЭМ!$D$10+'СЕТ СН'!$G$5-'СЕТ СН'!$G$20</f>
        <v>2883.0200947799999</v>
      </c>
      <c r="F71" s="36">
        <f>SUMIFS(СВЦЭМ!$C$33:$C$776,СВЦЭМ!$A$33:$A$776,$A71,СВЦЭМ!$B$33:$B$776,F$47)+'СЕТ СН'!$G$12+СВЦЭМ!$D$10+'СЕТ СН'!$G$5-'СЕТ СН'!$G$20</f>
        <v>2885.96420042</v>
      </c>
      <c r="G71" s="36">
        <f>SUMIFS(СВЦЭМ!$C$33:$C$776,СВЦЭМ!$A$33:$A$776,$A71,СВЦЭМ!$B$33:$B$776,G$47)+'СЕТ СН'!$G$12+СВЦЭМ!$D$10+'СЕТ СН'!$G$5-'СЕТ СН'!$G$20</f>
        <v>2864.0580816399997</v>
      </c>
      <c r="H71" s="36">
        <f>SUMIFS(СВЦЭМ!$C$33:$C$776,СВЦЭМ!$A$33:$A$776,$A71,СВЦЭМ!$B$33:$B$776,H$47)+'СЕТ СН'!$G$12+СВЦЭМ!$D$10+'СЕТ СН'!$G$5-'СЕТ СН'!$G$20</f>
        <v>2841.4593639899999</v>
      </c>
      <c r="I71" s="36">
        <f>SUMIFS(СВЦЭМ!$C$33:$C$776,СВЦЭМ!$A$33:$A$776,$A71,СВЦЭМ!$B$33:$B$776,I$47)+'СЕТ СН'!$G$12+СВЦЭМ!$D$10+'СЕТ СН'!$G$5-'СЕТ СН'!$G$20</f>
        <v>2811.3905106699999</v>
      </c>
      <c r="J71" s="36">
        <f>SUMIFS(СВЦЭМ!$C$33:$C$776,СВЦЭМ!$A$33:$A$776,$A71,СВЦЭМ!$B$33:$B$776,J$47)+'СЕТ СН'!$G$12+СВЦЭМ!$D$10+'СЕТ СН'!$G$5-'СЕТ СН'!$G$20</f>
        <v>2735.5495083599999</v>
      </c>
      <c r="K71" s="36">
        <f>SUMIFS(СВЦЭМ!$C$33:$C$776,СВЦЭМ!$A$33:$A$776,$A71,СВЦЭМ!$B$33:$B$776,K$47)+'СЕТ СН'!$G$12+СВЦЭМ!$D$10+'СЕТ СН'!$G$5-'СЕТ СН'!$G$20</f>
        <v>2704.1547338700002</v>
      </c>
      <c r="L71" s="36">
        <f>SUMIFS(СВЦЭМ!$C$33:$C$776,СВЦЭМ!$A$33:$A$776,$A71,СВЦЭМ!$B$33:$B$776,L$47)+'СЕТ СН'!$G$12+СВЦЭМ!$D$10+'СЕТ СН'!$G$5-'СЕТ СН'!$G$20</f>
        <v>2693.0213317100001</v>
      </c>
      <c r="M71" s="36">
        <f>SUMIFS(СВЦЭМ!$C$33:$C$776,СВЦЭМ!$A$33:$A$776,$A71,СВЦЭМ!$B$33:$B$776,M$47)+'СЕТ СН'!$G$12+СВЦЭМ!$D$10+'СЕТ СН'!$G$5-'СЕТ СН'!$G$20</f>
        <v>2684.5398825900002</v>
      </c>
      <c r="N71" s="36">
        <f>SUMIFS(СВЦЭМ!$C$33:$C$776,СВЦЭМ!$A$33:$A$776,$A71,СВЦЭМ!$B$33:$B$776,N$47)+'СЕТ СН'!$G$12+СВЦЭМ!$D$10+'СЕТ СН'!$G$5-'СЕТ СН'!$G$20</f>
        <v>2681.5640314500001</v>
      </c>
      <c r="O71" s="36">
        <f>SUMIFS(СВЦЭМ!$C$33:$C$776,СВЦЭМ!$A$33:$A$776,$A71,СВЦЭМ!$B$33:$B$776,O$47)+'СЕТ СН'!$G$12+СВЦЭМ!$D$10+'СЕТ СН'!$G$5-'СЕТ СН'!$G$20</f>
        <v>2727.2420828200002</v>
      </c>
      <c r="P71" s="36">
        <f>SUMIFS(СВЦЭМ!$C$33:$C$776,СВЦЭМ!$A$33:$A$776,$A71,СВЦЭМ!$B$33:$B$776,P$47)+'СЕТ СН'!$G$12+СВЦЭМ!$D$10+'СЕТ СН'!$G$5-'СЕТ СН'!$G$20</f>
        <v>2777.8479277400002</v>
      </c>
      <c r="Q71" s="36">
        <f>SUMIFS(СВЦЭМ!$C$33:$C$776,СВЦЭМ!$A$33:$A$776,$A71,СВЦЭМ!$B$33:$B$776,Q$47)+'СЕТ СН'!$G$12+СВЦЭМ!$D$10+'СЕТ СН'!$G$5-'СЕТ СН'!$G$20</f>
        <v>2764.9834605300002</v>
      </c>
      <c r="R71" s="36">
        <f>SUMIFS(СВЦЭМ!$C$33:$C$776,СВЦЭМ!$A$33:$A$776,$A71,СВЦЭМ!$B$33:$B$776,R$47)+'СЕТ СН'!$G$12+СВЦЭМ!$D$10+'СЕТ СН'!$G$5-'СЕТ СН'!$G$20</f>
        <v>2733.3133166799998</v>
      </c>
      <c r="S71" s="36">
        <f>SUMIFS(СВЦЭМ!$C$33:$C$776,СВЦЭМ!$A$33:$A$776,$A71,СВЦЭМ!$B$33:$B$776,S$47)+'СЕТ СН'!$G$12+СВЦЭМ!$D$10+'СЕТ СН'!$G$5-'СЕТ СН'!$G$20</f>
        <v>2688.16538352</v>
      </c>
      <c r="T71" s="36">
        <f>SUMIFS(СВЦЭМ!$C$33:$C$776,СВЦЭМ!$A$33:$A$776,$A71,СВЦЭМ!$B$33:$B$776,T$47)+'СЕТ СН'!$G$12+СВЦЭМ!$D$10+'СЕТ СН'!$G$5-'СЕТ СН'!$G$20</f>
        <v>2717.1716304800002</v>
      </c>
      <c r="U71" s="36">
        <f>SUMIFS(СВЦЭМ!$C$33:$C$776,СВЦЭМ!$A$33:$A$776,$A71,СВЦЭМ!$B$33:$B$776,U$47)+'СЕТ СН'!$G$12+СВЦЭМ!$D$10+'СЕТ СН'!$G$5-'СЕТ СН'!$G$20</f>
        <v>2719.61818451</v>
      </c>
      <c r="V71" s="36">
        <f>SUMIFS(СВЦЭМ!$C$33:$C$776,СВЦЭМ!$A$33:$A$776,$A71,СВЦЭМ!$B$33:$B$776,V$47)+'СЕТ СН'!$G$12+СВЦЭМ!$D$10+'СЕТ СН'!$G$5-'СЕТ СН'!$G$20</f>
        <v>2633.0938054399999</v>
      </c>
      <c r="W71" s="36">
        <f>SUMIFS(СВЦЭМ!$C$33:$C$776,СВЦЭМ!$A$33:$A$776,$A71,СВЦЭМ!$B$33:$B$776,W$47)+'СЕТ СН'!$G$12+СВЦЭМ!$D$10+'СЕТ СН'!$G$5-'СЕТ СН'!$G$20</f>
        <v>2651.5482303600002</v>
      </c>
      <c r="X71" s="36">
        <f>SUMIFS(СВЦЭМ!$C$33:$C$776,СВЦЭМ!$A$33:$A$776,$A71,СВЦЭМ!$B$33:$B$776,X$47)+'СЕТ СН'!$G$12+СВЦЭМ!$D$10+'СЕТ СН'!$G$5-'СЕТ СН'!$G$20</f>
        <v>2676.96195644</v>
      </c>
      <c r="Y71" s="36">
        <f>SUMIFS(СВЦЭМ!$C$33:$C$776,СВЦЭМ!$A$33:$A$776,$A71,СВЦЭМ!$B$33:$B$776,Y$47)+'СЕТ СН'!$G$12+СВЦЭМ!$D$10+'СЕТ СН'!$G$5-'СЕТ СН'!$G$20</f>
        <v>2713.08083631</v>
      </c>
    </row>
    <row r="72" spans="1:27" ht="15.75" x14ac:dyDescent="0.2">
      <c r="A72" s="35">
        <f t="shared" si="1"/>
        <v>44129</v>
      </c>
      <c r="B72" s="36">
        <f>SUMIFS(СВЦЭМ!$C$33:$C$776,СВЦЭМ!$A$33:$A$776,$A72,СВЦЭМ!$B$33:$B$776,B$47)+'СЕТ СН'!$G$12+СВЦЭМ!$D$10+'СЕТ СН'!$G$5-'СЕТ СН'!$G$20</f>
        <v>2782.31078312</v>
      </c>
      <c r="C72" s="36">
        <f>SUMIFS(СВЦЭМ!$C$33:$C$776,СВЦЭМ!$A$33:$A$776,$A72,СВЦЭМ!$B$33:$B$776,C$47)+'СЕТ СН'!$G$12+СВЦЭМ!$D$10+'СЕТ СН'!$G$5-'СЕТ СН'!$G$20</f>
        <v>2832.3542590900001</v>
      </c>
      <c r="D72" s="36">
        <f>SUMIFS(СВЦЭМ!$C$33:$C$776,СВЦЭМ!$A$33:$A$776,$A72,СВЦЭМ!$B$33:$B$776,D$47)+'СЕТ СН'!$G$12+СВЦЭМ!$D$10+'СЕТ СН'!$G$5-'СЕТ СН'!$G$20</f>
        <v>2902.73833074</v>
      </c>
      <c r="E72" s="36">
        <f>SUMIFS(СВЦЭМ!$C$33:$C$776,СВЦЭМ!$A$33:$A$776,$A72,СВЦЭМ!$B$33:$B$776,E$47)+'СЕТ СН'!$G$12+СВЦЭМ!$D$10+'СЕТ СН'!$G$5-'СЕТ СН'!$G$20</f>
        <v>2912.55981901</v>
      </c>
      <c r="F72" s="36">
        <f>SUMIFS(СВЦЭМ!$C$33:$C$776,СВЦЭМ!$A$33:$A$776,$A72,СВЦЭМ!$B$33:$B$776,F$47)+'СЕТ СН'!$G$12+СВЦЭМ!$D$10+'СЕТ СН'!$G$5-'СЕТ СН'!$G$20</f>
        <v>2917.2129320599997</v>
      </c>
      <c r="G72" s="36">
        <f>SUMIFS(СВЦЭМ!$C$33:$C$776,СВЦЭМ!$A$33:$A$776,$A72,СВЦЭМ!$B$33:$B$776,G$47)+'СЕТ СН'!$G$12+СВЦЭМ!$D$10+'СЕТ СН'!$G$5-'СЕТ СН'!$G$20</f>
        <v>2915.0680695700003</v>
      </c>
      <c r="H72" s="36">
        <f>SUMIFS(СВЦЭМ!$C$33:$C$776,СВЦЭМ!$A$33:$A$776,$A72,СВЦЭМ!$B$33:$B$776,H$47)+'СЕТ СН'!$G$12+СВЦЭМ!$D$10+'СЕТ СН'!$G$5-'СЕТ СН'!$G$20</f>
        <v>2891.39118461</v>
      </c>
      <c r="I72" s="36">
        <f>SUMIFS(СВЦЭМ!$C$33:$C$776,СВЦЭМ!$A$33:$A$776,$A72,СВЦЭМ!$B$33:$B$776,I$47)+'СЕТ СН'!$G$12+СВЦЭМ!$D$10+'СЕТ СН'!$G$5-'СЕТ СН'!$G$20</f>
        <v>2867.2766245399998</v>
      </c>
      <c r="J72" s="36">
        <f>SUMIFS(СВЦЭМ!$C$33:$C$776,СВЦЭМ!$A$33:$A$776,$A72,СВЦЭМ!$B$33:$B$776,J$47)+'СЕТ СН'!$G$12+СВЦЭМ!$D$10+'СЕТ СН'!$G$5-'СЕТ СН'!$G$20</f>
        <v>2772.1959283599999</v>
      </c>
      <c r="K72" s="36">
        <f>SUMIFS(СВЦЭМ!$C$33:$C$776,СВЦЭМ!$A$33:$A$776,$A72,СВЦЭМ!$B$33:$B$776,K$47)+'СЕТ СН'!$G$12+СВЦЭМ!$D$10+'СЕТ СН'!$G$5-'СЕТ СН'!$G$20</f>
        <v>2697.1705322299999</v>
      </c>
      <c r="L72" s="36">
        <f>SUMIFS(СВЦЭМ!$C$33:$C$776,СВЦЭМ!$A$33:$A$776,$A72,СВЦЭМ!$B$33:$B$776,L$47)+'СЕТ СН'!$G$12+СВЦЭМ!$D$10+'СЕТ СН'!$G$5-'СЕТ СН'!$G$20</f>
        <v>2695.39594661</v>
      </c>
      <c r="M72" s="36">
        <f>SUMIFS(СВЦЭМ!$C$33:$C$776,СВЦЭМ!$A$33:$A$776,$A72,СВЦЭМ!$B$33:$B$776,M$47)+'СЕТ СН'!$G$12+СВЦЭМ!$D$10+'СЕТ СН'!$G$5-'СЕТ СН'!$G$20</f>
        <v>2692.4280785800001</v>
      </c>
      <c r="N72" s="36">
        <f>SUMIFS(СВЦЭМ!$C$33:$C$776,СВЦЭМ!$A$33:$A$776,$A72,СВЦЭМ!$B$33:$B$776,N$47)+'СЕТ СН'!$G$12+СВЦЭМ!$D$10+'СЕТ СН'!$G$5-'СЕТ СН'!$G$20</f>
        <v>2700.32477337</v>
      </c>
      <c r="O72" s="36">
        <f>SUMIFS(СВЦЭМ!$C$33:$C$776,СВЦЭМ!$A$33:$A$776,$A72,СВЦЭМ!$B$33:$B$776,O$47)+'СЕТ СН'!$G$12+СВЦЭМ!$D$10+'СЕТ СН'!$G$5-'СЕТ СН'!$G$20</f>
        <v>2746.5892157899998</v>
      </c>
      <c r="P72" s="36">
        <f>SUMIFS(СВЦЭМ!$C$33:$C$776,СВЦЭМ!$A$33:$A$776,$A72,СВЦЭМ!$B$33:$B$776,P$47)+'СЕТ СН'!$G$12+СВЦЭМ!$D$10+'СЕТ СН'!$G$5-'СЕТ СН'!$G$20</f>
        <v>2800.1633029300001</v>
      </c>
      <c r="Q72" s="36">
        <f>SUMIFS(СВЦЭМ!$C$33:$C$776,СВЦЭМ!$A$33:$A$776,$A72,СВЦЭМ!$B$33:$B$776,Q$47)+'СЕТ СН'!$G$12+СВЦЭМ!$D$10+'СЕТ СН'!$G$5-'СЕТ СН'!$G$20</f>
        <v>2759.7567973</v>
      </c>
      <c r="R72" s="36">
        <f>SUMIFS(СВЦЭМ!$C$33:$C$776,СВЦЭМ!$A$33:$A$776,$A72,СВЦЭМ!$B$33:$B$776,R$47)+'СЕТ СН'!$G$12+СВЦЭМ!$D$10+'СЕТ СН'!$G$5-'СЕТ СН'!$G$20</f>
        <v>2703.0068447799999</v>
      </c>
      <c r="S72" s="36">
        <f>SUMIFS(СВЦЭМ!$C$33:$C$776,СВЦЭМ!$A$33:$A$776,$A72,СВЦЭМ!$B$33:$B$776,S$47)+'СЕТ СН'!$G$12+СВЦЭМ!$D$10+'СЕТ СН'!$G$5-'СЕТ СН'!$G$20</f>
        <v>2689.64990966</v>
      </c>
      <c r="T72" s="36">
        <f>SUMIFS(СВЦЭМ!$C$33:$C$776,СВЦЭМ!$A$33:$A$776,$A72,СВЦЭМ!$B$33:$B$776,T$47)+'СЕТ СН'!$G$12+СВЦЭМ!$D$10+'СЕТ СН'!$G$5-'СЕТ СН'!$G$20</f>
        <v>2719.9135443800001</v>
      </c>
      <c r="U72" s="36">
        <f>SUMIFS(СВЦЭМ!$C$33:$C$776,СВЦЭМ!$A$33:$A$776,$A72,СВЦЭМ!$B$33:$B$776,U$47)+'СЕТ СН'!$G$12+СВЦЭМ!$D$10+'СЕТ СН'!$G$5-'СЕТ СН'!$G$20</f>
        <v>2651.9637134099999</v>
      </c>
      <c r="V72" s="36">
        <f>SUMIFS(СВЦЭМ!$C$33:$C$776,СВЦЭМ!$A$33:$A$776,$A72,СВЦЭМ!$B$33:$B$776,V$47)+'СЕТ СН'!$G$12+СВЦЭМ!$D$10+'СЕТ СН'!$G$5-'СЕТ СН'!$G$20</f>
        <v>2635.37611001</v>
      </c>
      <c r="W72" s="36">
        <f>SUMIFS(СВЦЭМ!$C$33:$C$776,СВЦЭМ!$A$33:$A$776,$A72,СВЦЭМ!$B$33:$B$776,W$47)+'СЕТ СН'!$G$12+СВЦЭМ!$D$10+'СЕТ СН'!$G$5-'СЕТ СН'!$G$20</f>
        <v>2617.1143455800002</v>
      </c>
      <c r="X72" s="36">
        <f>SUMIFS(СВЦЭМ!$C$33:$C$776,СВЦЭМ!$A$33:$A$776,$A72,СВЦЭМ!$B$33:$B$776,X$47)+'СЕТ СН'!$G$12+СВЦЭМ!$D$10+'СЕТ СН'!$G$5-'СЕТ СН'!$G$20</f>
        <v>2620.0154091499999</v>
      </c>
      <c r="Y72" s="36">
        <f>SUMIFS(СВЦЭМ!$C$33:$C$776,СВЦЭМ!$A$33:$A$776,$A72,СВЦЭМ!$B$33:$B$776,Y$47)+'СЕТ СН'!$G$12+СВЦЭМ!$D$10+'СЕТ СН'!$G$5-'СЕТ СН'!$G$20</f>
        <v>2661.2031477</v>
      </c>
    </row>
    <row r="73" spans="1:27" ht="15.75" x14ac:dyDescent="0.2">
      <c r="A73" s="35">
        <f t="shared" si="1"/>
        <v>44130</v>
      </c>
      <c r="B73" s="36">
        <f>SUMIFS(СВЦЭМ!$C$33:$C$776,СВЦЭМ!$A$33:$A$776,$A73,СВЦЭМ!$B$33:$B$776,B$47)+'СЕТ СН'!$G$12+СВЦЭМ!$D$10+'СЕТ СН'!$G$5-'СЕТ СН'!$G$20</f>
        <v>2770.8579184599998</v>
      </c>
      <c r="C73" s="36">
        <f>SUMIFS(СВЦЭМ!$C$33:$C$776,СВЦЭМ!$A$33:$A$776,$A73,СВЦЭМ!$B$33:$B$776,C$47)+'СЕТ СН'!$G$12+СВЦЭМ!$D$10+'СЕТ СН'!$G$5-'СЕТ СН'!$G$20</f>
        <v>2860.1970595000003</v>
      </c>
      <c r="D73" s="36">
        <f>SUMIFS(СВЦЭМ!$C$33:$C$776,СВЦЭМ!$A$33:$A$776,$A73,СВЦЭМ!$B$33:$B$776,D$47)+'СЕТ СН'!$G$12+СВЦЭМ!$D$10+'СЕТ СН'!$G$5-'СЕТ СН'!$G$20</f>
        <v>2924.4135187000002</v>
      </c>
      <c r="E73" s="36">
        <f>SUMIFS(СВЦЭМ!$C$33:$C$776,СВЦЭМ!$A$33:$A$776,$A73,СВЦЭМ!$B$33:$B$776,E$47)+'СЕТ СН'!$G$12+СВЦЭМ!$D$10+'СЕТ СН'!$G$5-'СЕТ СН'!$G$20</f>
        <v>2923.8688538500001</v>
      </c>
      <c r="F73" s="36">
        <f>SUMIFS(СВЦЭМ!$C$33:$C$776,СВЦЭМ!$A$33:$A$776,$A73,СВЦЭМ!$B$33:$B$776,F$47)+'СЕТ СН'!$G$12+СВЦЭМ!$D$10+'СЕТ СН'!$G$5-'СЕТ СН'!$G$20</f>
        <v>2924.15189938</v>
      </c>
      <c r="G73" s="36">
        <f>SUMIFS(СВЦЭМ!$C$33:$C$776,СВЦЭМ!$A$33:$A$776,$A73,СВЦЭМ!$B$33:$B$776,G$47)+'СЕТ СН'!$G$12+СВЦЭМ!$D$10+'СЕТ СН'!$G$5-'СЕТ СН'!$G$20</f>
        <v>2901.7680769899998</v>
      </c>
      <c r="H73" s="36">
        <f>SUMIFS(СВЦЭМ!$C$33:$C$776,СВЦЭМ!$A$33:$A$776,$A73,СВЦЭМ!$B$33:$B$776,H$47)+'СЕТ СН'!$G$12+СВЦЭМ!$D$10+'СЕТ СН'!$G$5-'СЕТ СН'!$G$20</f>
        <v>2850.2360748999999</v>
      </c>
      <c r="I73" s="36">
        <f>SUMIFS(СВЦЭМ!$C$33:$C$776,СВЦЭМ!$A$33:$A$776,$A73,СВЦЭМ!$B$33:$B$776,I$47)+'СЕТ СН'!$G$12+СВЦЭМ!$D$10+'СЕТ СН'!$G$5-'СЕТ СН'!$G$20</f>
        <v>2807.4406170299999</v>
      </c>
      <c r="J73" s="36">
        <f>SUMIFS(СВЦЭМ!$C$33:$C$776,СВЦЭМ!$A$33:$A$776,$A73,СВЦЭМ!$B$33:$B$776,J$47)+'СЕТ СН'!$G$12+СВЦЭМ!$D$10+'СЕТ СН'!$G$5-'СЕТ СН'!$G$20</f>
        <v>2736.4936774799999</v>
      </c>
      <c r="K73" s="36">
        <f>SUMIFS(СВЦЭМ!$C$33:$C$776,СВЦЭМ!$A$33:$A$776,$A73,СВЦЭМ!$B$33:$B$776,K$47)+'СЕТ СН'!$G$12+СВЦЭМ!$D$10+'СЕТ СН'!$G$5-'СЕТ СН'!$G$20</f>
        <v>2690.6487726800001</v>
      </c>
      <c r="L73" s="36">
        <f>SUMIFS(СВЦЭМ!$C$33:$C$776,СВЦЭМ!$A$33:$A$776,$A73,СВЦЭМ!$B$33:$B$776,L$47)+'СЕТ СН'!$G$12+СВЦЭМ!$D$10+'СЕТ СН'!$G$5-'СЕТ СН'!$G$20</f>
        <v>2686.3479275199998</v>
      </c>
      <c r="M73" s="36">
        <f>SUMIFS(СВЦЭМ!$C$33:$C$776,СВЦЭМ!$A$33:$A$776,$A73,СВЦЭМ!$B$33:$B$776,M$47)+'СЕТ СН'!$G$12+СВЦЭМ!$D$10+'СЕТ СН'!$G$5-'СЕТ СН'!$G$20</f>
        <v>2707.97937714</v>
      </c>
      <c r="N73" s="36">
        <f>SUMIFS(СВЦЭМ!$C$33:$C$776,СВЦЭМ!$A$33:$A$776,$A73,СВЦЭМ!$B$33:$B$776,N$47)+'СЕТ СН'!$G$12+СВЦЭМ!$D$10+'СЕТ СН'!$G$5-'СЕТ СН'!$G$20</f>
        <v>2707.81141084</v>
      </c>
      <c r="O73" s="36">
        <f>SUMIFS(СВЦЭМ!$C$33:$C$776,СВЦЭМ!$A$33:$A$776,$A73,СВЦЭМ!$B$33:$B$776,O$47)+'СЕТ СН'!$G$12+СВЦЭМ!$D$10+'СЕТ СН'!$G$5-'СЕТ СН'!$G$20</f>
        <v>2745.1583956499999</v>
      </c>
      <c r="P73" s="36">
        <f>SUMIFS(СВЦЭМ!$C$33:$C$776,СВЦЭМ!$A$33:$A$776,$A73,СВЦЭМ!$B$33:$B$776,P$47)+'СЕТ СН'!$G$12+СВЦЭМ!$D$10+'СЕТ СН'!$G$5-'СЕТ СН'!$G$20</f>
        <v>2792.8143739299999</v>
      </c>
      <c r="Q73" s="36">
        <f>SUMIFS(СВЦЭМ!$C$33:$C$776,СВЦЭМ!$A$33:$A$776,$A73,СВЦЭМ!$B$33:$B$776,Q$47)+'СЕТ СН'!$G$12+СВЦЭМ!$D$10+'СЕТ СН'!$G$5-'СЕТ СН'!$G$20</f>
        <v>2753.1994509799997</v>
      </c>
      <c r="R73" s="36">
        <f>SUMIFS(СВЦЭМ!$C$33:$C$776,СВЦЭМ!$A$33:$A$776,$A73,СВЦЭМ!$B$33:$B$776,R$47)+'СЕТ СН'!$G$12+СВЦЭМ!$D$10+'СЕТ СН'!$G$5-'СЕТ СН'!$G$20</f>
        <v>2703.5752752500002</v>
      </c>
      <c r="S73" s="36">
        <f>SUMIFS(СВЦЭМ!$C$33:$C$776,СВЦЭМ!$A$33:$A$776,$A73,СВЦЭМ!$B$33:$B$776,S$47)+'СЕТ СН'!$G$12+СВЦЭМ!$D$10+'СЕТ СН'!$G$5-'СЕТ СН'!$G$20</f>
        <v>2636.5879815200001</v>
      </c>
      <c r="T73" s="36">
        <f>SUMIFS(СВЦЭМ!$C$33:$C$776,СВЦЭМ!$A$33:$A$776,$A73,СВЦЭМ!$B$33:$B$776,T$47)+'СЕТ СН'!$G$12+СВЦЭМ!$D$10+'СЕТ СН'!$G$5-'СЕТ СН'!$G$20</f>
        <v>2600.9191937300002</v>
      </c>
      <c r="U73" s="36">
        <f>SUMIFS(СВЦЭМ!$C$33:$C$776,СВЦЭМ!$A$33:$A$776,$A73,СВЦЭМ!$B$33:$B$776,U$47)+'СЕТ СН'!$G$12+СВЦЭМ!$D$10+'СЕТ СН'!$G$5-'СЕТ СН'!$G$20</f>
        <v>2601.83665359</v>
      </c>
      <c r="V73" s="36">
        <f>SUMIFS(СВЦЭМ!$C$33:$C$776,СВЦЭМ!$A$33:$A$776,$A73,СВЦЭМ!$B$33:$B$776,V$47)+'СЕТ СН'!$G$12+СВЦЭМ!$D$10+'СЕТ СН'!$G$5-'СЕТ СН'!$G$20</f>
        <v>2600.06664073</v>
      </c>
      <c r="W73" s="36">
        <f>SUMIFS(СВЦЭМ!$C$33:$C$776,СВЦЭМ!$A$33:$A$776,$A73,СВЦЭМ!$B$33:$B$776,W$47)+'СЕТ СН'!$G$12+СВЦЭМ!$D$10+'СЕТ СН'!$G$5-'СЕТ СН'!$G$20</f>
        <v>2598.4360830800001</v>
      </c>
      <c r="X73" s="36">
        <f>SUMIFS(СВЦЭМ!$C$33:$C$776,СВЦЭМ!$A$33:$A$776,$A73,СВЦЭМ!$B$33:$B$776,X$47)+'СЕТ СН'!$G$12+СВЦЭМ!$D$10+'СЕТ СН'!$G$5-'СЕТ СН'!$G$20</f>
        <v>2600.4997597199999</v>
      </c>
      <c r="Y73" s="36">
        <f>SUMIFS(СВЦЭМ!$C$33:$C$776,СВЦЭМ!$A$33:$A$776,$A73,СВЦЭМ!$B$33:$B$776,Y$47)+'СЕТ СН'!$G$12+СВЦЭМ!$D$10+'СЕТ СН'!$G$5-'СЕТ СН'!$G$20</f>
        <v>2639.1473318399999</v>
      </c>
    </row>
    <row r="74" spans="1:27" ht="15.75" x14ac:dyDescent="0.2">
      <c r="A74" s="35">
        <f t="shared" si="1"/>
        <v>44131</v>
      </c>
      <c r="B74" s="36">
        <f>SUMIFS(СВЦЭМ!$C$33:$C$776,СВЦЭМ!$A$33:$A$776,$A74,СВЦЭМ!$B$33:$B$776,B$47)+'СЕТ СН'!$G$12+СВЦЭМ!$D$10+'СЕТ СН'!$G$5-'СЕТ СН'!$G$20</f>
        <v>2756.5876134700002</v>
      </c>
      <c r="C74" s="36">
        <f>SUMIFS(СВЦЭМ!$C$33:$C$776,СВЦЭМ!$A$33:$A$776,$A74,СВЦЭМ!$B$33:$B$776,C$47)+'СЕТ СН'!$G$12+СВЦЭМ!$D$10+'СЕТ СН'!$G$5-'СЕТ СН'!$G$20</f>
        <v>2850.0691290300001</v>
      </c>
      <c r="D74" s="36">
        <f>SUMIFS(СВЦЭМ!$C$33:$C$776,СВЦЭМ!$A$33:$A$776,$A74,СВЦЭМ!$B$33:$B$776,D$47)+'СЕТ СН'!$G$12+СВЦЭМ!$D$10+'СЕТ СН'!$G$5-'СЕТ СН'!$G$20</f>
        <v>2928.2179942900002</v>
      </c>
      <c r="E74" s="36">
        <f>SUMIFS(СВЦЭМ!$C$33:$C$776,СВЦЭМ!$A$33:$A$776,$A74,СВЦЭМ!$B$33:$B$776,E$47)+'СЕТ СН'!$G$12+СВЦЭМ!$D$10+'СЕТ СН'!$G$5-'СЕТ СН'!$G$20</f>
        <v>2946.0730990000002</v>
      </c>
      <c r="F74" s="36">
        <f>SUMIFS(СВЦЭМ!$C$33:$C$776,СВЦЭМ!$A$33:$A$776,$A74,СВЦЭМ!$B$33:$B$776,F$47)+'СЕТ СН'!$G$12+СВЦЭМ!$D$10+'СЕТ СН'!$G$5-'СЕТ СН'!$G$20</f>
        <v>2937.2331522099998</v>
      </c>
      <c r="G74" s="36">
        <f>SUMIFS(СВЦЭМ!$C$33:$C$776,СВЦЭМ!$A$33:$A$776,$A74,СВЦЭМ!$B$33:$B$776,G$47)+'СЕТ СН'!$G$12+СВЦЭМ!$D$10+'СЕТ СН'!$G$5-'СЕТ СН'!$G$20</f>
        <v>2925.9450334100002</v>
      </c>
      <c r="H74" s="36">
        <f>SUMIFS(СВЦЭМ!$C$33:$C$776,СВЦЭМ!$A$33:$A$776,$A74,СВЦЭМ!$B$33:$B$776,H$47)+'СЕТ СН'!$G$12+СВЦЭМ!$D$10+'СЕТ СН'!$G$5-'СЕТ СН'!$G$20</f>
        <v>2889.7699570999998</v>
      </c>
      <c r="I74" s="36">
        <f>SUMIFS(СВЦЭМ!$C$33:$C$776,СВЦЭМ!$A$33:$A$776,$A74,СВЦЭМ!$B$33:$B$776,I$47)+'СЕТ СН'!$G$12+СВЦЭМ!$D$10+'СЕТ СН'!$G$5-'СЕТ СН'!$G$20</f>
        <v>2855.47343374</v>
      </c>
      <c r="J74" s="36">
        <f>SUMIFS(СВЦЭМ!$C$33:$C$776,СВЦЭМ!$A$33:$A$776,$A74,СВЦЭМ!$B$33:$B$776,J$47)+'СЕТ СН'!$G$12+СВЦЭМ!$D$10+'СЕТ СН'!$G$5-'СЕТ СН'!$G$20</f>
        <v>2773.4644055099998</v>
      </c>
      <c r="K74" s="36">
        <f>SUMIFS(СВЦЭМ!$C$33:$C$776,СВЦЭМ!$A$33:$A$776,$A74,СВЦЭМ!$B$33:$B$776,K$47)+'СЕТ СН'!$G$12+СВЦЭМ!$D$10+'СЕТ СН'!$G$5-'СЕТ СН'!$G$20</f>
        <v>2734.4805909299998</v>
      </c>
      <c r="L74" s="36">
        <f>SUMIFS(СВЦЭМ!$C$33:$C$776,СВЦЭМ!$A$33:$A$776,$A74,СВЦЭМ!$B$33:$B$776,L$47)+'СЕТ СН'!$G$12+СВЦЭМ!$D$10+'СЕТ СН'!$G$5-'СЕТ СН'!$G$20</f>
        <v>2742.9283624499999</v>
      </c>
      <c r="M74" s="36">
        <f>SUMIFS(СВЦЭМ!$C$33:$C$776,СВЦЭМ!$A$33:$A$776,$A74,СВЦЭМ!$B$33:$B$776,M$47)+'СЕТ СН'!$G$12+СВЦЭМ!$D$10+'СЕТ СН'!$G$5-'СЕТ СН'!$G$20</f>
        <v>2748.1888809100001</v>
      </c>
      <c r="N74" s="36">
        <f>SUMIFS(СВЦЭМ!$C$33:$C$776,СВЦЭМ!$A$33:$A$776,$A74,СВЦЭМ!$B$33:$B$776,N$47)+'СЕТ СН'!$G$12+СВЦЭМ!$D$10+'СЕТ СН'!$G$5-'СЕТ СН'!$G$20</f>
        <v>2752.0142866400001</v>
      </c>
      <c r="O74" s="36">
        <f>SUMIFS(СВЦЭМ!$C$33:$C$776,СВЦЭМ!$A$33:$A$776,$A74,СВЦЭМ!$B$33:$B$776,O$47)+'СЕТ СН'!$G$12+СВЦЭМ!$D$10+'СЕТ СН'!$G$5-'СЕТ СН'!$G$20</f>
        <v>2807.1750161199998</v>
      </c>
      <c r="P74" s="36">
        <f>SUMIFS(СВЦЭМ!$C$33:$C$776,СВЦЭМ!$A$33:$A$776,$A74,СВЦЭМ!$B$33:$B$776,P$47)+'СЕТ СН'!$G$12+СВЦЭМ!$D$10+'СЕТ СН'!$G$5-'СЕТ СН'!$G$20</f>
        <v>2848.7560703099998</v>
      </c>
      <c r="Q74" s="36">
        <f>SUMIFS(СВЦЭМ!$C$33:$C$776,СВЦЭМ!$A$33:$A$776,$A74,СВЦЭМ!$B$33:$B$776,Q$47)+'СЕТ СН'!$G$12+СВЦЭМ!$D$10+'СЕТ СН'!$G$5-'СЕТ СН'!$G$20</f>
        <v>2804.70395199</v>
      </c>
      <c r="R74" s="36">
        <f>SUMIFS(СВЦЭМ!$C$33:$C$776,СВЦЭМ!$A$33:$A$776,$A74,СВЦЭМ!$B$33:$B$776,R$47)+'СЕТ СН'!$G$12+СВЦЭМ!$D$10+'СЕТ СН'!$G$5-'СЕТ СН'!$G$20</f>
        <v>2741.3301361399999</v>
      </c>
      <c r="S74" s="36">
        <f>SUMIFS(СВЦЭМ!$C$33:$C$776,СВЦЭМ!$A$33:$A$776,$A74,СВЦЭМ!$B$33:$B$776,S$47)+'СЕТ СН'!$G$12+СВЦЭМ!$D$10+'СЕТ СН'!$G$5-'СЕТ СН'!$G$20</f>
        <v>2686.9438838199999</v>
      </c>
      <c r="T74" s="36">
        <f>SUMIFS(СВЦЭМ!$C$33:$C$776,СВЦЭМ!$A$33:$A$776,$A74,СВЦЭМ!$B$33:$B$776,T$47)+'СЕТ СН'!$G$12+СВЦЭМ!$D$10+'СЕТ СН'!$G$5-'СЕТ СН'!$G$20</f>
        <v>2705.7892793000001</v>
      </c>
      <c r="U74" s="36">
        <f>SUMIFS(СВЦЭМ!$C$33:$C$776,СВЦЭМ!$A$33:$A$776,$A74,СВЦЭМ!$B$33:$B$776,U$47)+'СЕТ СН'!$G$12+СВЦЭМ!$D$10+'СЕТ СН'!$G$5-'СЕТ СН'!$G$20</f>
        <v>2706.8837289799999</v>
      </c>
      <c r="V74" s="36">
        <f>SUMIFS(СВЦЭМ!$C$33:$C$776,СВЦЭМ!$A$33:$A$776,$A74,СВЦЭМ!$B$33:$B$776,V$47)+'СЕТ СН'!$G$12+СВЦЭМ!$D$10+'СЕТ СН'!$G$5-'СЕТ СН'!$G$20</f>
        <v>2707.96236748</v>
      </c>
      <c r="W74" s="36">
        <f>SUMIFS(СВЦЭМ!$C$33:$C$776,СВЦЭМ!$A$33:$A$776,$A74,СВЦЭМ!$B$33:$B$776,W$47)+'СЕТ СН'!$G$12+СВЦЭМ!$D$10+'СЕТ СН'!$G$5-'СЕТ СН'!$G$20</f>
        <v>2703.6121279899999</v>
      </c>
      <c r="X74" s="36">
        <f>SUMIFS(СВЦЭМ!$C$33:$C$776,СВЦЭМ!$A$33:$A$776,$A74,СВЦЭМ!$B$33:$B$776,X$47)+'СЕТ СН'!$G$12+СВЦЭМ!$D$10+'СЕТ СН'!$G$5-'СЕТ СН'!$G$20</f>
        <v>2681.7947135300001</v>
      </c>
      <c r="Y74" s="36">
        <f>SUMIFS(СВЦЭМ!$C$33:$C$776,СВЦЭМ!$A$33:$A$776,$A74,СВЦЭМ!$B$33:$B$776,Y$47)+'СЕТ СН'!$G$12+СВЦЭМ!$D$10+'СЕТ СН'!$G$5-'СЕТ СН'!$G$20</f>
        <v>2720.2985850800001</v>
      </c>
    </row>
    <row r="75" spans="1:27" ht="15.75" x14ac:dyDescent="0.2">
      <c r="A75" s="35">
        <f t="shared" si="1"/>
        <v>44132</v>
      </c>
      <c r="B75" s="36">
        <f>SUMIFS(СВЦЭМ!$C$33:$C$776,СВЦЭМ!$A$33:$A$776,$A75,СВЦЭМ!$B$33:$B$776,B$47)+'СЕТ СН'!$G$12+СВЦЭМ!$D$10+'СЕТ СН'!$G$5-'СЕТ СН'!$G$20</f>
        <v>2822.90332012</v>
      </c>
      <c r="C75" s="36">
        <f>SUMIFS(СВЦЭМ!$C$33:$C$776,СВЦЭМ!$A$33:$A$776,$A75,СВЦЭМ!$B$33:$B$776,C$47)+'СЕТ СН'!$G$12+СВЦЭМ!$D$10+'СЕТ СН'!$G$5-'СЕТ СН'!$G$20</f>
        <v>2887.05545949</v>
      </c>
      <c r="D75" s="36">
        <f>SUMIFS(СВЦЭМ!$C$33:$C$776,СВЦЭМ!$A$33:$A$776,$A75,СВЦЭМ!$B$33:$B$776,D$47)+'СЕТ СН'!$G$12+СВЦЭМ!$D$10+'СЕТ СН'!$G$5-'СЕТ СН'!$G$20</f>
        <v>2888.9404133600001</v>
      </c>
      <c r="E75" s="36">
        <f>SUMIFS(СВЦЭМ!$C$33:$C$776,СВЦЭМ!$A$33:$A$776,$A75,СВЦЭМ!$B$33:$B$776,E$47)+'СЕТ СН'!$G$12+СВЦЭМ!$D$10+'СЕТ СН'!$G$5-'СЕТ СН'!$G$20</f>
        <v>2892.6799166800001</v>
      </c>
      <c r="F75" s="36">
        <f>SUMIFS(СВЦЭМ!$C$33:$C$776,СВЦЭМ!$A$33:$A$776,$A75,СВЦЭМ!$B$33:$B$776,F$47)+'СЕТ СН'!$G$12+СВЦЭМ!$D$10+'СЕТ СН'!$G$5-'СЕТ СН'!$G$20</f>
        <v>2894.65258941</v>
      </c>
      <c r="G75" s="36">
        <f>SUMIFS(СВЦЭМ!$C$33:$C$776,СВЦЭМ!$A$33:$A$776,$A75,СВЦЭМ!$B$33:$B$776,G$47)+'СЕТ СН'!$G$12+СВЦЭМ!$D$10+'СЕТ СН'!$G$5-'СЕТ СН'!$G$20</f>
        <v>2889.3512642300002</v>
      </c>
      <c r="H75" s="36">
        <f>SUMIFS(СВЦЭМ!$C$33:$C$776,СВЦЭМ!$A$33:$A$776,$A75,СВЦЭМ!$B$33:$B$776,H$47)+'СЕТ СН'!$G$12+СВЦЭМ!$D$10+'СЕТ СН'!$G$5-'СЕТ СН'!$G$20</f>
        <v>2900.9490119399998</v>
      </c>
      <c r="I75" s="36">
        <f>SUMIFS(СВЦЭМ!$C$33:$C$776,СВЦЭМ!$A$33:$A$776,$A75,СВЦЭМ!$B$33:$B$776,I$47)+'СЕТ СН'!$G$12+СВЦЭМ!$D$10+'СЕТ СН'!$G$5-'СЕТ СН'!$G$20</f>
        <v>2881.4064811899998</v>
      </c>
      <c r="J75" s="36">
        <f>SUMIFS(СВЦЭМ!$C$33:$C$776,СВЦЭМ!$A$33:$A$776,$A75,СВЦЭМ!$B$33:$B$776,J$47)+'СЕТ СН'!$G$12+СВЦЭМ!$D$10+'СЕТ СН'!$G$5-'СЕТ СН'!$G$20</f>
        <v>2815.7994439399999</v>
      </c>
      <c r="K75" s="36">
        <f>SUMIFS(СВЦЭМ!$C$33:$C$776,СВЦЭМ!$A$33:$A$776,$A75,СВЦЭМ!$B$33:$B$776,K$47)+'СЕТ СН'!$G$12+СВЦЭМ!$D$10+'СЕТ СН'!$G$5-'СЕТ СН'!$G$20</f>
        <v>2764.8945070700001</v>
      </c>
      <c r="L75" s="36">
        <f>SUMIFS(СВЦЭМ!$C$33:$C$776,СВЦЭМ!$A$33:$A$776,$A75,СВЦЭМ!$B$33:$B$776,L$47)+'СЕТ СН'!$G$12+СВЦЭМ!$D$10+'СЕТ СН'!$G$5-'СЕТ СН'!$G$20</f>
        <v>2768.2833541099999</v>
      </c>
      <c r="M75" s="36">
        <f>SUMIFS(СВЦЭМ!$C$33:$C$776,СВЦЭМ!$A$33:$A$776,$A75,СВЦЭМ!$B$33:$B$776,M$47)+'СЕТ СН'!$G$12+СВЦЭМ!$D$10+'СЕТ СН'!$G$5-'СЕТ СН'!$G$20</f>
        <v>2769.54507719</v>
      </c>
      <c r="N75" s="36">
        <f>SUMIFS(СВЦЭМ!$C$33:$C$776,СВЦЭМ!$A$33:$A$776,$A75,СВЦЭМ!$B$33:$B$776,N$47)+'СЕТ СН'!$G$12+СВЦЭМ!$D$10+'СЕТ СН'!$G$5-'СЕТ СН'!$G$20</f>
        <v>2780.8739622600001</v>
      </c>
      <c r="O75" s="36">
        <f>SUMIFS(СВЦЭМ!$C$33:$C$776,СВЦЭМ!$A$33:$A$776,$A75,СВЦЭМ!$B$33:$B$776,O$47)+'СЕТ СН'!$G$12+СВЦЭМ!$D$10+'СЕТ СН'!$G$5-'СЕТ СН'!$G$20</f>
        <v>2820.1548729199999</v>
      </c>
      <c r="P75" s="36">
        <f>SUMIFS(СВЦЭМ!$C$33:$C$776,СВЦЭМ!$A$33:$A$776,$A75,СВЦЭМ!$B$33:$B$776,P$47)+'СЕТ СН'!$G$12+СВЦЭМ!$D$10+'СЕТ СН'!$G$5-'СЕТ СН'!$G$20</f>
        <v>2859.78721107</v>
      </c>
      <c r="Q75" s="36">
        <f>SUMIFS(СВЦЭМ!$C$33:$C$776,СВЦЭМ!$A$33:$A$776,$A75,СВЦЭМ!$B$33:$B$776,Q$47)+'СЕТ СН'!$G$12+СВЦЭМ!$D$10+'СЕТ СН'!$G$5-'СЕТ СН'!$G$20</f>
        <v>2816.7375109099999</v>
      </c>
      <c r="R75" s="36">
        <f>SUMIFS(СВЦЭМ!$C$33:$C$776,СВЦЭМ!$A$33:$A$776,$A75,СВЦЭМ!$B$33:$B$776,R$47)+'СЕТ СН'!$G$12+СВЦЭМ!$D$10+'СЕТ СН'!$G$5-'СЕТ СН'!$G$20</f>
        <v>2757.1564143199998</v>
      </c>
      <c r="S75" s="36">
        <f>SUMIFS(СВЦЭМ!$C$33:$C$776,СВЦЭМ!$A$33:$A$776,$A75,СВЦЭМ!$B$33:$B$776,S$47)+'СЕТ СН'!$G$12+СВЦЭМ!$D$10+'СЕТ СН'!$G$5-'СЕТ СН'!$G$20</f>
        <v>2707.9111879500001</v>
      </c>
      <c r="T75" s="36">
        <f>SUMIFS(СВЦЭМ!$C$33:$C$776,СВЦЭМ!$A$33:$A$776,$A75,СВЦЭМ!$B$33:$B$776,T$47)+'СЕТ СН'!$G$12+СВЦЭМ!$D$10+'СЕТ СН'!$G$5-'СЕТ СН'!$G$20</f>
        <v>2707.1958593199997</v>
      </c>
      <c r="U75" s="36">
        <f>SUMIFS(СВЦЭМ!$C$33:$C$776,СВЦЭМ!$A$33:$A$776,$A75,СВЦЭМ!$B$33:$B$776,U$47)+'СЕТ СН'!$G$12+СВЦЭМ!$D$10+'СЕТ СН'!$G$5-'СЕТ СН'!$G$20</f>
        <v>2712.45482348</v>
      </c>
      <c r="V75" s="36">
        <f>SUMIFS(СВЦЭМ!$C$33:$C$776,СВЦЭМ!$A$33:$A$776,$A75,СВЦЭМ!$B$33:$B$776,V$47)+'СЕТ СН'!$G$12+СВЦЭМ!$D$10+'СЕТ СН'!$G$5-'СЕТ СН'!$G$20</f>
        <v>2701.12670217</v>
      </c>
      <c r="W75" s="36">
        <f>SUMIFS(СВЦЭМ!$C$33:$C$776,СВЦЭМ!$A$33:$A$776,$A75,СВЦЭМ!$B$33:$B$776,W$47)+'СЕТ СН'!$G$12+СВЦЭМ!$D$10+'СЕТ СН'!$G$5-'СЕТ СН'!$G$20</f>
        <v>2703.1923318999998</v>
      </c>
      <c r="X75" s="36">
        <f>SUMIFS(СВЦЭМ!$C$33:$C$776,СВЦЭМ!$A$33:$A$776,$A75,СВЦЭМ!$B$33:$B$776,X$47)+'СЕТ СН'!$G$12+СВЦЭМ!$D$10+'СЕТ СН'!$G$5-'СЕТ СН'!$G$20</f>
        <v>2706.2588725099999</v>
      </c>
      <c r="Y75" s="36">
        <f>SUMIFS(СВЦЭМ!$C$33:$C$776,СВЦЭМ!$A$33:$A$776,$A75,СВЦЭМ!$B$33:$B$776,Y$47)+'СЕТ СН'!$G$12+СВЦЭМ!$D$10+'СЕТ СН'!$G$5-'СЕТ СН'!$G$20</f>
        <v>2734.3176367699998</v>
      </c>
    </row>
    <row r="76" spans="1:27" ht="15.75" x14ac:dyDescent="0.2">
      <c r="A76" s="35">
        <f t="shared" si="1"/>
        <v>44133</v>
      </c>
      <c r="B76" s="36">
        <f>SUMIFS(СВЦЭМ!$C$33:$C$776,СВЦЭМ!$A$33:$A$776,$A76,СВЦЭМ!$B$33:$B$776,B$47)+'СЕТ СН'!$G$12+СВЦЭМ!$D$10+'СЕТ СН'!$G$5-'СЕТ СН'!$G$20</f>
        <v>2790.3132414699999</v>
      </c>
      <c r="C76" s="36">
        <f>SUMIFS(СВЦЭМ!$C$33:$C$776,СВЦЭМ!$A$33:$A$776,$A76,СВЦЭМ!$B$33:$B$776,C$47)+'СЕТ СН'!$G$12+СВЦЭМ!$D$10+'СЕТ СН'!$G$5-'СЕТ СН'!$G$20</f>
        <v>2860.0475587999999</v>
      </c>
      <c r="D76" s="36">
        <f>SUMIFS(СВЦЭМ!$C$33:$C$776,СВЦЭМ!$A$33:$A$776,$A76,СВЦЭМ!$B$33:$B$776,D$47)+'СЕТ СН'!$G$12+СВЦЭМ!$D$10+'СЕТ СН'!$G$5-'СЕТ СН'!$G$20</f>
        <v>2873.7770939500001</v>
      </c>
      <c r="E76" s="36">
        <f>SUMIFS(СВЦЭМ!$C$33:$C$776,СВЦЭМ!$A$33:$A$776,$A76,СВЦЭМ!$B$33:$B$776,E$47)+'СЕТ СН'!$G$12+СВЦЭМ!$D$10+'СЕТ СН'!$G$5-'СЕТ СН'!$G$20</f>
        <v>2860.5418612899998</v>
      </c>
      <c r="F76" s="36">
        <f>SUMIFS(СВЦЭМ!$C$33:$C$776,СВЦЭМ!$A$33:$A$776,$A76,СВЦЭМ!$B$33:$B$776,F$47)+'СЕТ СН'!$G$12+СВЦЭМ!$D$10+'СЕТ СН'!$G$5-'СЕТ СН'!$G$20</f>
        <v>2870.13444643</v>
      </c>
      <c r="G76" s="36">
        <f>SUMIFS(СВЦЭМ!$C$33:$C$776,СВЦЭМ!$A$33:$A$776,$A76,СВЦЭМ!$B$33:$B$776,G$47)+'СЕТ СН'!$G$12+СВЦЭМ!$D$10+'СЕТ СН'!$G$5-'СЕТ СН'!$G$20</f>
        <v>2939.7151337499999</v>
      </c>
      <c r="H76" s="36">
        <f>SUMIFS(СВЦЭМ!$C$33:$C$776,СВЦЭМ!$A$33:$A$776,$A76,СВЦЭМ!$B$33:$B$776,H$47)+'СЕТ СН'!$G$12+СВЦЭМ!$D$10+'СЕТ СН'!$G$5-'СЕТ СН'!$G$20</f>
        <v>2949.14195178</v>
      </c>
      <c r="I76" s="36">
        <f>SUMIFS(СВЦЭМ!$C$33:$C$776,СВЦЭМ!$A$33:$A$776,$A76,СВЦЭМ!$B$33:$B$776,I$47)+'СЕТ СН'!$G$12+СВЦЭМ!$D$10+'СЕТ СН'!$G$5-'СЕТ СН'!$G$20</f>
        <v>2851.0326006599998</v>
      </c>
      <c r="J76" s="36">
        <f>SUMIFS(СВЦЭМ!$C$33:$C$776,СВЦЭМ!$A$33:$A$776,$A76,СВЦЭМ!$B$33:$B$776,J$47)+'СЕТ СН'!$G$12+СВЦЭМ!$D$10+'СЕТ СН'!$G$5-'СЕТ СН'!$G$20</f>
        <v>2764.0638285099999</v>
      </c>
      <c r="K76" s="36">
        <f>SUMIFS(СВЦЭМ!$C$33:$C$776,СВЦЭМ!$A$33:$A$776,$A76,СВЦЭМ!$B$33:$B$776,K$47)+'СЕТ СН'!$G$12+СВЦЭМ!$D$10+'СЕТ СН'!$G$5-'СЕТ СН'!$G$20</f>
        <v>2709.93507907</v>
      </c>
      <c r="L76" s="36">
        <f>SUMIFS(СВЦЭМ!$C$33:$C$776,СВЦЭМ!$A$33:$A$776,$A76,СВЦЭМ!$B$33:$B$776,L$47)+'СЕТ СН'!$G$12+СВЦЭМ!$D$10+'СЕТ СН'!$G$5-'СЕТ СН'!$G$20</f>
        <v>2714.0982932299999</v>
      </c>
      <c r="M76" s="36">
        <f>SUMIFS(СВЦЭМ!$C$33:$C$776,СВЦЭМ!$A$33:$A$776,$A76,СВЦЭМ!$B$33:$B$776,M$47)+'СЕТ СН'!$G$12+СВЦЭМ!$D$10+'СЕТ СН'!$G$5-'СЕТ СН'!$G$20</f>
        <v>2718.5019499499999</v>
      </c>
      <c r="N76" s="36">
        <f>SUMIFS(СВЦЭМ!$C$33:$C$776,СВЦЭМ!$A$33:$A$776,$A76,СВЦЭМ!$B$33:$B$776,N$47)+'СЕТ СН'!$G$12+СВЦЭМ!$D$10+'СЕТ СН'!$G$5-'СЕТ СН'!$G$20</f>
        <v>2708.23732264</v>
      </c>
      <c r="O76" s="36">
        <f>SUMIFS(СВЦЭМ!$C$33:$C$776,СВЦЭМ!$A$33:$A$776,$A76,СВЦЭМ!$B$33:$B$776,O$47)+'СЕТ СН'!$G$12+СВЦЭМ!$D$10+'СЕТ СН'!$G$5-'СЕТ СН'!$G$20</f>
        <v>2709.4300078300002</v>
      </c>
      <c r="P76" s="36">
        <f>SUMIFS(СВЦЭМ!$C$33:$C$776,СВЦЭМ!$A$33:$A$776,$A76,СВЦЭМ!$B$33:$B$776,P$47)+'СЕТ СН'!$G$12+СВЦЭМ!$D$10+'СЕТ СН'!$G$5-'СЕТ СН'!$G$20</f>
        <v>2748.80732704</v>
      </c>
      <c r="Q76" s="36">
        <f>SUMIFS(СВЦЭМ!$C$33:$C$776,СВЦЭМ!$A$33:$A$776,$A76,СВЦЭМ!$B$33:$B$776,Q$47)+'СЕТ СН'!$G$12+СВЦЭМ!$D$10+'СЕТ СН'!$G$5-'СЕТ СН'!$G$20</f>
        <v>2705.55413206</v>
      </c>
      <c r="R76" s="36">
        <f>SUMIFS(СВЦЭМ!$C$33:$C$776,СВЦЭМ!$A$33:$A$776,$A76,СВЦЭМ!$B$33:$B$776,R$47)+'СЕТ СН'!$G$12+СВЦЭМ!$D$10+'СЕТ СН'!$G$5-'СЕТ СН'!$G$20</f>
        <v>2702.6979985600001</v>
      </c>
      <c r="S76" s="36">
        <f>SUMIFS(СВЦЭМ!$C$33:$C$776,СВЦЭМ!$A$33:$A$776,$A76,СВЦЭМ!$B$33:$B$776,S$47)+'СЕТ СН'!$G$12+СВЦЭМ!$D$10+'СЕТ СН'!$G$5-'СЕТ СН'!$G$20</f>
        <v>2703.0060870699999</v>
      </c>
      <c r="T76" s="36">
        <f>SUMIFS(СВЦЭМ!$C$33:$C$776,СВЦЭМ!$A$33:$A$776,$A76,СВЦЭМ!$B$33:$B$776,T$47)+'СЕТ СН'!$G$12+СВЦЭМ!$D$10+'СЕТ СН'!$G$5-'СЕТ СН'!$G$20</f>
        <v>2731.32081027</v>
      </c>
      <c r="U76" s="36">
        <f>SUMIFS(СВЦЭМ!$C$33:$C$776,СВЦЭМ!$A$33:$A$776,$A76,СВЦЭМ!$B$33:$B$776,U$47)+'СЕТ СН'!$G$12+СВЦЭМ!$D$10+'СЕТ СН'!$G$5-'СЕТ СН'!$G$20</f>
        <v>2737.5425292300001</v>
      </c>
      <c r="V76" s="36">
        <f>SUMIFS(СВЦЭМ!$C$33:$C$776,СВЦЭМ!$A$33:$A$776,$A76,СВЦЭМ!$B$33:$B$776,V$47)+'СЕТ СН'!$G$12+СВЦЭМ!$D$10+'СЕТ СН'!$G$5-'СЕТ СН'!$G$20</f>
        <v>2718.34737339</v>
      </c>
      <c r="W76" s="36">
        <f>SUMIFS(СВЦЭМ!$C$33:$C$776,СВЦЭМ!$A$33:$A$776,$A76,СВЦЭМ!$B$33:$B$776,W$47)+'СЕТ СН'!$G$12+СВЦЭМ!$D$10+'СЕТ СН'!$G$5-'СЕТ СН'!$G$20</f>
        <v>2700.0377426699997</v>
      </c>
      <c r="X76" s="36">
        <f>SUMIFS(СВЦЭМ!$C$33:$C$776,СВЦЭМ!$A$33:$A$776,$A76,СВЦЭМ!$B$33:$B$776,X$47)+'СЕТ СН'!$G$12+СВЦЭМ!$D$10+'СЕТ СН'!$G$5-'СЕТ СН'!$G$20</f>
        <v>2751.2209639399998</v>
      </c>
      <c r="Y76" s="36">
        <f>SUMIFS(СВЦЭМ!$C$33:$C$776,СВЦЭМ!$A$33:$A$776,$A76,СВЦЭМ!$B$33:$B$776,Y$47)+'СЕТ СН'!$G$12+СВЦЭМ!$D$10+'СЕТ СН'!$G$5-'СЕТ СН'!$G$20</f>
        <v>2776.2227387399998</v>
      </c>
    </row>
    <row r="77" spans="1:27" ht="15.75" x14ac:dyDescent="0.2">
      <c r="A77" s="35">
        <f t="shared" si="1"/>
        <v>44134</v>
      </c>
      <c r="B77" s="36">
        <f>SUMIFS(СВЦЭМ!$C$33:$C$776,СВЦЭМ!$A$33:$A$776,$A77,СВЦЭМ!$B$33:$B$776,B$47)+'СЕТ СН'!$G$12+СВЦЭМ!$D$10+'СЕТ СН'!$G$5-'СЕТ СН'!$G$20</f>
        <v>2776.1790827200002</v>
      </c>
      <c r="C77" s="36">
        <f>SUMIFS(СВЦЭМ!$C$33:$C$776,СВЦЭМ!$A$33:$A$776,$A77,СВЦЭМ!$B$33:$B$776,C$47)+'СЕТ СН'!$G$12+СВЦЭМ!$D$10+'СЕТ СН'!$G$5-'СЕТ СН'!$G$20</f>
        <v>2838.4047908399998</v>
      </c>
      <c r="D77" s="36">
        <f>SUMIFS(СВЦЭМ!$C$33:$C$776,СВЦЭМ!$A$33:$A$776,$A77,СВЦЭМ!$B$33:$B$776,D$47)+'СЕТ СН'!$G$12+СВЦЭМ!$D$10+'СЕТ СН'!$G$5-'СЕТ СН'!$G$20</f>
        <v>2937.3960530899999</v>
      </c>
      <c r="E77" s="36">
        <f>SUMIFS(СВЦЭМ!$C$33:$C$776,СВЦЭМ!$A$33:$A$776,$A77,СВЦЭМ!$B$33:$B$776,E$47)+'СЕТ СН'!$G$12+СВЦЭМ!$D$10+'СЕТ СН'!$G$5-'СЕТ СН'!$G$20</f>
        <v>2951.6044275200002</v>
      </c>
      <c r="F77" s="36">
        <f>SUMIFS(СВЦЭМ!$C$33:$C$776,СВЦЭМ!$A$33:$A$776,$A77,СВЦЭМ!$B$33:$B$776,F$47)+'СЕТ СН'!$G$12+СВЦЭМ!$D$10+'СЕТ СН'!$G$5-'СЕТ СН'!$G$20</f>
        <v>2943.2899021200001</v>
      </c>
      <c r="G77" s="36">
        <f>SUMIFS(СВЦЭМ!$C$33:$C$776,СВЦЭМ!$A$33:$A$776,$A77,СВЦЭМ!$B$33:$B$776,G$47)+'СЕТ СН'!$G$12+СВЦЭМ!$D$10+'СЕТ СН'!$G$5-'СЕТ СН'!$G$20</f>
        <v>2931.97261613</v>
      </c>
      <c r="H77" s="36">
        <f>SUMIFS(СВЦЭМ!$C$33:$C$776,СВЦЭМ!$A$33:$A$776,$A77,СВЦЭМ!$B$33:$B$776,H$47)+'СЕТ СН'!$G$12+СВЦЭМ!$D$10+'СЕТ СН'!$G$5-'СЕТ СН'!$G$20</f>
        <v>2852.7533998399999</v>
      </c>
      <c r="I77" s="36">
        <f>SUMIFS(СВЦЭМ!$C$33:$C$776,СВЦЭМ!$A$33:$A$776,$A77,СВЦЭМ!$B$33:$B$776,I$47)+'СЕТ СН'!$G$12+СВЦЭМ!$D$10+'СЕТ СН'!$G$5-'СЕТ СН'!$G$20</f>
        <v>2840.6664244899998</v>
      </c>
      <c r="J77" s="36">
        <f>SUMIFS(СВЦЭМ!$C$33:$C$776,СВЦЭМ!$A$33:$A$776,$A77,СВЦЭМ!$B$33:$B$776,J$47)+'СЕТ СН'!$G$12+СВЦЭМ!$D$10+'СЕТ СН'!$G$5-'СЕТ СН'!$G$20</f>
        <v>2762.2726325399999</v>
      </c>
      <c r="K77" s="36">
        <f>SUMIFS(СВЦЭМ!$C$33:$C$776,СВЦЭМ!$A$33:$A$776,$A77,СВЦЭМ!$B$33:$B$776,K$47)+'СЕТ СН'!$G$12+СВЦЭМ!$D$10+'СЕТ СН'!$G$5-'СЕТ СН'!$G$20</f>
        <v>2744.96461185</v>
      </c>
      <c r="L77" s="36">
        <f>SUMIFS(СВЦЭМ!$C$33:$C$776,СВЦЭМ!$A$33:$A$776,$A77,СВЦЭМ!$B$33:$B$776,L$47)+'СЕТ СН'!$G$12+СВЦЭМ!$D$10+'СЕТ СН'!$G$5-'СЕТ СН'!$G$20</f>
        <v>2745.7864594900002</v>
      </c>
      <c r="M77" s="36">
        <f>SUMIFS(СВЦЭМ!$C$33:$C$776,СВЦЭМ!$A$33:$A$776,$A77,СВЦЭМ!$B$33:$B$776,M$47)+'СЕТ СН'!$G$12+СВЦЭМ!$D$10+'СЕТ СН'!$G$5-'СЕТ СН'!$G$20</f>
        <v>2745.6391672700001</v>
      </c>
      <c r="N77" s="36">
        <f>SUMIFS(СВЦЭМ!$C$33:$C$776,СВЦЭМ!$A$33:$A$776,$A77,СВЦЭМ!$B$33:$B$776,N$47)+'СЕТ СН'!$G$12+СВЦЭМ!$D$10+'СЕТ СН'!$G$5-'СЕТ СН'!$G$20</f>
        <v>2747.62692922</v>
      </c>
      <c r="O77" s="36">
        <f>SUMIFS(СВЦЭМ!$C$33:$C$776,СВЦЭМ!$A$33:$A$776,$A77,СВЦЭМ!$B$33:$B$776,O$47)+'СЕТ СН'!$G$12+СВЦЭМ!$D$10+'СЕТ СН'!$G$5-'СЕТ СН'!$G$20</f>
        <v>2776.2974497499999</v>
      </c>
      <c r="P77" s="36">
        <f>SUMIFS(СВЦЭМ!$C$33:$C$776,СВЦЭМ!$A$33:$A$776,$A77,СВЦЭМ!$B$33:$B$776,P$47)+'СЕТ СН'!$G$12+СВЦЭМ!$D$10+'СЕТ СН'!$G$5-'СЕТ СН'!$G$20</f>
        <v>2800.7970476299997</v>
      </c>
      <c r="Q77" s="36">
        <f>SUMIFS(СВЦЭМ!$C$33:$C$776,СВЦЭМ!$A$33:$A$776,$A77,СВЦЭМ!$B$33:$B$776,Q$47)+'СЕТ СН'!$G$12+СВЦЭМ!$D$10+'СЕТ СН'!$G$5-'СЕТ СН'!$G$20</f>
        <v>2791.2317111500001</v>
      </c>
      <c r="R77" s="36">
        <f>SUMIFS(СВЦЭМ!$C$33:$C$776,СВЦЭМ!$A$33:$A$776,$A77,СВЦЭМ!$B$33:$B$776,R$47)+'СЕТ СН'!$G$12+СВЦЭМ!$D$10+'СЕТ СН'!$G$5-'СЕТ СН'!$G$20</f>
        <v>2756.8882513799999</v>
      </c>
      <c r="S77" s="36">
        <f>SUMIFS(СВЦЭМ!$C$33:$C$776,СВЦЭМ!$A$33:$A$776,$A77,СВЦЭМ!$B$33:$B$776,S$47)+'СЕТ СН'!$G$12+СВЦЭМ!$D$10+'СЕТ СН'!$G$5-'СЕТ СН'!$G$20</f>
        <v>2698.8397733100001</v>
      </c>
      <c r="T77" s="36">
        <f>SUMIFS(СВЦЭМ!$C$33:$C$776,СВЦЭМ!$A$33:$A$776,$A77,СВЦЭМ!$B$33:$B$776,T$47)+'СЕТ СН'!$G$12+СВЦЭМ!$D$10+'СЕТ СН'!$G$5-'СЕТ СН'!$G$20</f>
        <v>2728.58060987</v>
      </c>
      <c r="U77" s="36">
        <f>SUMIFS(СВЦЭМ!$C$33:$C$776,СВЦЭМ!$A$33:$A$776,$A77,СВЦЭМ!$B$33:$B$776,U$47)+'СЕТ СН'!$G$12+СВЦЭМ!$D$10+'СЕТ СН'!$G$5-'СЕТ СН'!$G$20</f>
        <v>2732.7979246099999</v>
      </c>
      <c r="V77" s="36">
        <f>SUMIFS(СВЦЭМ!$C$33:$C$776,СВЦЭМ!$A$33:$A$776,$A77,СВЦЭМ!$B$33:$B$776,V$47)+'СЕТ СН'!$G$12+СВЦЭМ!$D$10+'СЕТ СН'!$G$5-'СЕТ СН'!$G$20</f>
        <v>2709.8961820499999</v>
      </c>
      <c r="W77" s="36">
        <f>SUMIFS(СВЦЭМ!$C$33:$C$776,СВЦЭМ!$A$33:$A$776,$A77,СВЦЭМ!$B$33:$B$776,W$47)+'СЕТ СН'!$G$12+СВЦЭМ!$D$10+'СЕТ СН'!$G$5-'СЕТ СН'!$G$20</f>
        <v>2702.6455757200001</v>
      </c>
      <c r="X77" s="36">
        <f>SUMIFS(СВЦЭМ!$C$33:$C$776,СВЦЭМ!$A$33:$A$776,$A77,СВЦЭМ!$B$33:$B$776,X$47)+'СЕТ СН'!$G$12+СВЦЭМ!$D$10+'СЕТ СН'!$G$5-'СЕТ СН'!$G$20</f>
        <v>2690.88620567</v>
      </c>
      <c r="Y77" s="36">
        <f>SUMIFS(СВЦЭМ!$C$33:$C$776,СВЦЭМ!$A$33:$A$776,$A77,СВЦЭМ!$B$33:$B$776,Y$47)+'СЕТ СН'!$G$12+СВЦЭМ!$D$10+'СЕТ СН'!$G$5-'СЕТ СН'!$G$20</f>
        <v>2734.4994082900002</v>
      </c>
      <c r="AA77" s="37"/>
    </row>
    <row r="78" spans="1:27" ht="15.75" x14ac:dyDescent="0.2">
      <c r="A78" s="35">
        <f t="shared" si="1"/>
        <v>44135</v>
      </c>
      <c r="B78" s="36">
        <f>SUMIFS(СВЦЭМ!$C$33:$C$776,СВЦЭМ!$A$33:$A$776,$A78,СВЦЭМ!$B$33:$B$776,B$47)+'СЕТ СН'!$G$12+СВЦЭМ!$D$10+'СЕТ СН'!$G$5-'СЕТ СН'!$G$20</f>
        <v>2717.9525728500003</v>
      </c>
      <c r="C78" s="36">
        <f>SUMIFS(СВЦЭМ!$C$33:$C$776,СВЦЭМ!$A$33:$A$776,$A78,СВЦЭМ!$B$33:$B$776,C$47)+'СЕТ СН'!$G$12+СВЦЭМ!$D$10+'СЕТ СН'!$G$5-'СЕТ СН'!$G$20</f>
        <v>2784.1213436899998</v>
      </c>
      <c r="D78" s="36">
        <f>SUMIFS(СВЦЭМ!$C$33:$C$776,СВЦЭМ!$A$33:$A$776,$A78,СВЦЭМ!$B$33:$B$776,D$47)+'СЕТ СН'!$G$12+СВЦЭМ!$D$10+'СЕТ СН'!$G$5-'СЕТ СН'!$G$20</f>
        <v>2833.03472276</v>
      </c>
      <c r="E78" s="36">
        <f>SUMIFS(СВЦЭМ!$C$33:$C$776,СВЦЭМ!$A$33:$A$776,$A78,СВЦЭМ!$B$33:$B$776,E$47)+'СЕТ СН'!$G$12+СВЦЭМ!$D$10+'СЕТ СН'!$G$5-'СЕТ СН'!$G$20</f>
        <v>2832.5173806799999</v>
      </c>
      <c r="F78" s="36">
        <f>SUMIFS(СВЦЭМ!$C$33:$C$776,СВЦЭМ!$A$33:$A$776,$A78,СВЦЭМ!$B$33:$B$776,F$47)+'СЕТ СН'!$G$12+СВЦЭМ!$D$10+'СЕТ СН'!$G$5-'СЕТ СН'!$G$20</f>
        <v>2846.5953639099998</v>
      </c>
      <c r="G78" s="36">
        <f>SUMIFS(СВЦЭМ!$C$33:$C$776,СВЦЭМ!$A$33:$A$776,$A78,СВЦЭМ!$B$33:$B$776,G$47)+'СЕТ СН'!$G$12+СВЦЭМ!$D$10+'СЕТ СН'!$G$5-'СЕТ СН'!$G$20</f>
        <v>2834.5696723000001</v>
      </c>
      <c r="H78" s="36">
        <f>SUMIFS(СВЦЭМ!$C$33:$C$776,СВЦЭМ!$A$33:$A$776,$A78,СВЦЭМ!$B$33:$B$776,H$47)+'СЕТ СН'!$G$12+СВЦЭМ!$D$10+'СЕТ СН'!$G$5-'СЕТ СН'!$G$20</f>
        <v>2810.3377476300002</v>
      </c>
      <c r="I78" s="36">
        <f>SUMIFS(СВЦЭМ!$C$33:$C$776,СВЦЭМ!$A$33:$A$776,$A78,СВЦЭМ!$B$33:$B$776,I$47)+'СЕТ СН'!$G$12+СВЦЭМ!$D$10+'СЕТ СН'!$G$5-'СЕТ СН'!$G$20</f>
        <v>2790.7458514199998</v>
      </c>
      <c r="J78" s="36">
        <f>SUMIFS(СВЦЭМ!$C$33:$C$776,СВЦЭМ!$A$33:$A$776,$A78,СВЦЭМ!$B$33:$B$776,J$47)+'СЕТ СН'!$G$12+СВЦЭМ!$D$10+'СЕТ СН'!$G$5-'СЕТ СН'!$G$20</f>
        <v>2707.3989307500001</v>
      </c>
      <c r="K78" s="36">
        <f>SUMIFS(СВЦЭМ!$C$33:$C$776,СВЦЭМ!$A$33:$A$776,$A78,СВЦЭМ!$B$33:$B$776,K$47)+'СЕТ СН'!$G$12+СВЦЭМ!$D$10+'СЕТ СН'!$G$5-'СЕТ СН'!$G$20</f>
        <v>2653.7969308000002</v>
      </c>
      <c r="L78" s="36">
        <f>SUMIFS(СВЦЭМ!$C$33:$C$776,СВЦЭМ!$A$33:$A$776,$A78,СВЦЭМ!$B$33:$B$776,L$47)+'СЕТ СН'!$G$12+СВЦЭМ!$D$10+'СЕТ СН'!$G$5-'СЕТ СН'!$G$20</f>
        <v>2671.5753251000001</v>
      </c>
      <c r="M78" s="36">
        <f>SUMIFS(СВЦЭМ!$C$33:$C$776,СВЦЭМ!$A$33:$A$776,$A78,СВЦЭМ!$B$33:$B$776,M$47)+'СЕТ СН'!$G$12+СВЦЭМ!$D$10+'СЕТ СН'!$G$5-'СЕТ СН'!$G$20</f>
        <v>2653.3601997800001</v>
      </c>
      <c r="N78" s="36">
        <f>SUMIFS(СВЦЭМ!$C$33:$C$776,СВЦЭМ!$A$33:$A$776,$A78,СВЦЭМ!$B$33:$B$776,N$47)+'СЕТ СН'!$G$12+СВЦЭМ!$D$10+'СЕТ СН'!$G$5-'СЕТ СН'!$G$20</f>
        <v>2648.6747631799999</v>
      </c>
      <c r="O78" s="36">
        <f>SUMIFS(СВЦЭМ!$C$33:$C$776,СВЦЭМ!$A$33:$A$776,$A78,СВЦЭМ!$B$33:$B$776,O$47)+'СЕТ СН'!$G$12+СВЦЭМ!$D$10+'СЕТ СН'!$G$5-'СЕТ СН'!$G$20</f>
        <v>2684.3357707599998</v>
      </c>
      <c r="P78" s="36">
        <f>SUMIFS(СВЦЭМ!$C$33:$C$776,СВЦЭМ!$A$33:$A$776,$A78,СВЦЭМ!$B$33:$B$776,P$47)+'СЕТ СН'!$G$12+СВЦЭМ!$D$10+'СЕТ СН'!$G$5-'СЕТ СН'!$G$20</f>
        <v>2734.1930488899998</v>
      </c>
      <c r="Q78" s="36">
        <f>SUMIFS(СВЦЭМ!$C$33:$C$776,СВЦЭМ!$A$33:$A$776,$A78,СВЦЭМ!$B$33:$B$776,Q$47)+'СЕТ СН'!$G$12+СВЦЭМ!$D$10+'СЕТ СН'!$G$5-'СЕТ СН'!$G$20</f>
        <v>2699.16545318</v>
      </c>
      <c r="R78" s="36">
        <f>SUMIFS(СВЦЭМ!$C$33:$C$776,СВЦЭМ!$A$33:$A$776,$A78,СВЦЭМ!$B$33:$B$776,R$47)+'СЕТ СН'!$G$12+СВЦЭМ!$D$10+'СЕТ СН'!$G$5-'СЕТ СН'!$G$20</f>
        <v>2665.8213666500001</v>
      </c>
      <c r="S78" s="36">
        <f>SUMIFS(СВЦЭМ!$C$33:$C$776,СВЦЭМ!$A$33:$A$776,$A78,СВЦЭМ!$B$33:$B$776,S$47)+'СЕТ СН'!$G$12+СВЦЭМ!$D$10+'СЕТ СН'!$G$5-'СЕТ СН'!$G$20</f>
        <v>2652.8751725800003</v>
      </c>
      <c r="T78" s="36">
        <f>SUMIFS(СВЦЭМ!$C$33:$C$776,СВЦЭМ!$A$33:$A$776,$A78,СВЦЭМ!$B$33:$B$776,T$47)+'СЕТ СН'!$G$12+СВЦЭМ!$D$10+'СЕТ СН'!$G$5-'СЕТ СН'!$G$20</f>
        <v>2682.9888934700002</v>
      </c>
      <c r="U78" s="36">
        <f>SUMIFS(СВЦЭМ!$C$33:$C$776,СВЦЭМ!$A$33:$A$776,$A78,СВЦЭМ!$B$33:$B$776,U$47)+'СЕТ СН'!$G$12+СВЦЭМ!$D$10+'СЕТ СН'!$G$5-'СЕТ СН'!$G$20</f>
        <v>2690.2744145400002</v>
      </c>
      <c r="V78" s="36">
        <f>SUMIFS(СВЦЭМ!$C$33:$C$776,СВЦЭМ!$A$33:$A$776,$A78,СВЦЭМ!$B$33:$B$776,V$47)+'СЕТ СН'!$G$12+СВЦЭМ!$D$10+'СЕТ СН'!$G$5-'СЕТ СН'!$G$20</f>
        <v>2679.4897508599997</v>
      </c>
      <c r="W78" s="36">
        <f>SUMIFS(СВЦЭМ!$C$33:$C$776,СВЦЭМ!$A$33:$A$776,$A78,СВЦЭМ!$B$33:$B$776,W$47)+'СЕТ СН'!$G$12+СВЦЭМ!$D$10+'СЕТ СН'!$G$5-'СЕТ СН'!$G$20</f>
        <v>2666.8805969599998</v>
      </c>
      <c r="X78" s="36">
        <f>SUMIFS(СВЦЭМ!$C$33:$C$776,СВЦЭМ!$A$33:$A$776,$A78,СВЦЭМ!$B$33:$B$776,X$47)+'СЕТ СН'!$G$12+СВЦЭМ!$D$10+'СЕТ СН'!$G$5-'СЕТ СН'!$G$20</f>
        <v>2625.48664336</v>
      </c>
      <c r="Y78" s="36">
        <f>SUMIFS(СВЦЭМ!$C$33:$C$776,СВЦЭМ!$A$33:$A$776,$A78,СВЦЭМ!$B$33:$B$776,Y$47)+'СЕТ СН'!$G$12+СВЦЭМ!$D$10+'СЕТ СН'!$G$5-'СЕТ СН'!$G$20</f>
        <v>2636.5966952700001</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01.10.2020</v>
      </c>
      <c r="B84" s="36">
        <f>SUMIFS(СВЦЭМ!$C$33:$C$776,СВЦЭМ!$A$33:$A$776,$A84,СВЦЭМ!$B$33:$B$776,B$83)+'СЕТ СН'!$H$12+СВЦЭМ!$D$10+'СЕТ СН'!$H$5-'СЕТ СН'!$H$20</f>
        <v>2740.0618558199999</v>
      </c>
      <c r="C84" s="36">
        <f>SUMIFS(СВЦЭМ!$C$33:$C$776,СВЦЭМ!$A$33:$A$776,$A84,СВЦЭМ!$B$33:$B$776,C$83)+'СЕТ СН'!$H$12+СВЦЭМ!$D$10+'СЕТ СН'!$H$5-'СЕТ СН'!$H$20</f>
        <v>2798.50095461</v>
      </c>
      <c r="D84" s="36">
        <f>SUMIFS(СВЦЭМ!$C$33:$C$776,СВЦЭМ!$A$33:$A$776,$A84,СВЦЭМ!$B$33:$B$776,D$83)+'СЕТ СН'!$H$12+СВЦЭМ!$D$10+'СЕТ СН'!$H$5-'СЕТ СН'!$H$20</f>
        <v>2840.478314</v>
      </c>
      <c r="E84" s="36">
        <f>SUMIFS(СВЦЭМ!$C$33:$C$776,СВЦЭМ!$A$33:$A$776,$A84,СВЦЭМ!$B$33:$B$776,E$83)+'СЕТ СН'!$H$12+СВЦЭМ!$D$10+'СЕТ СН'!$H$5-'СЕТ СН'!$H$20</f>
        <v>2868.1706128699998</v>
      </c>
      <c r="F84" s="36">
        <f>SUMIFS(СВЦЭМ!$C$33:$C$776,СВЦЭМ!$A$33:$A$776,$A84,СВЦЭМ!$B$33:$B$776,F$83)+'СЕТ СН'!$H$12+СВЦЭМ!$D$10+'СЕТ СН'!$H$5-'СЕТ СН'!$H$20</f>
        <v>2869.15600752</v>
      </c>
      <c r="G84" s="36">
        <f>SUMIFS(СВЦЭМ!$C$33:$C$776,СВЦЭМ!$A$33:$A$776,$A84,СВЦЭМ!$B$33:$B$776,G$83)+'СЕТ СН'!$H$12+СВЦЭМ!$D$10+'СЕТ СН'!$H$5-'СЕТ СН'!$H$20</f>
        <v>2851.8339046800002</v>
      </c>
      <c r="H84" s="36">
        <f>SUMIFS(СВЦЭМ!$C$33:$C$776,СВЦЭМ!$A$33:$A$776,$A84,СВЦЭМ!$B$33:$B$776,H$83)+'СЕТ СН'!$H$12+СВЦЭМ!$D$10+'СЕТ СН'!$H$5-'СЕТ СН'!$H$20</f>
        <v>2798.2108547899998</v>
      </c>
      <c r="I84" s="36">
        <f>SUMIFS(СВЦЭМ!$C$33:$C$776,СВЦЭМ!$A$33:$A$776,$A84,СВЦЭМ!$B$33:$B$776,I$83)+'СЕТ СН'!$H$12+СВЦЭМ!$D$10+'СЕТ СН'!$H$5-'СЕТ СН'!$H$20</f>
        <v>2743.3921528700002</v>
      </c>
      <c r="J84" s="36">
        <f>SUMIFS(СВЦЭМ!$C$33:$C$776,СВЦЭМ!$A$33:$A$776,$A84,СВЦЭМ!$B$33:$B$776,J$83)+'СЕТ СН'!$H$12+СВЦЭМ!$D$10+'СЕТ СН'!$H$5-'СЕТ СН'!$H$20</f>
        <v>2680.4030151500001</v>
      </c>
      <c r="K84" s="36">
        <f>SUMIFS(СВЦЭМ!$C$33:$C$776,СВЦЭМ!$A$33:$A$776,$A84,СВЦЭМ!$B$33:$B$776,K$83)+'СЕТ СН'!$H$12+СВЦЭМ!$D$10+'СЕТ СН'!$H$5-'СЕТ СН'!$H$20</f>
        <v>2643.5028763700002</v>
      </c>
      <c r="L84" s="36">
        <f>SUMIFS(СВЦЭМ!$C$33:$C$776,СВЦЭМ!$A$33:$A$776,$A84,СВЦЭМ!$B$33:$B$776,L$83)+'СЕТ СН'!$H$12+СВЦЭМ!$D$10+'СЕТ СН'!$H$5-'СЕТ СН'!$H$20</f>
        <v>2644.4041982899998</v>
      </c>
      <c r="M84" s="36">
        <f>SUMIFS(СВЦЭМ!$C$33:$C$776,СВЦЭМ!$A$33:$A$776,$A84,СВЦЭМ!$B$33:$B$776,M$83)+'СЕТ СН'!$H$12+СВЦЭМ!$D$10+'СЕТ СН'!$H$5-'СЕТ СН'!$H$20</f>
        <v>2649.3683687299999</v>
      </c>
      <c r="N84" s="36">
        <f>SUMIFS(СВЦЭМ!$C$33:$C$776,СВЦЭМ!$A$33:$A$776,$A84,СВЦЭМ!$B$33:$B$776,N$83)+'СЕТ СН'!$H$12+СВЦЭМ!$D$10+'СЕТ СН'!$H$5-'СЕТ СН'!$H$20</f>
        <v>2667.6690980900003</v>
      </c>
      <c r="O84" s="36">
        <f>SUMIFS(СВЦЭМ!$C$33:$C$776,СВЦЭМ!$A$33:$A$776,$A84,СВЦЭМ!$B$33:$B$776,O$83)+'СЕТ СН'!$H$12+СВЦЭМ!$D$10+'СЕТ СН'!$H$5-'СЕТ СН'!$H$20</f>
        <v>2684.92049064</v>
      </c>
      <c r="P84" s="36">
        <f>SUMIFS(СВЦЭМ!$C$33:$C$776,СВЦЭМ!$A$33:$A$776,$A84,СВЦЭМ!$B$33:$B$776,P$83)+'СЕТ СН'!$H$12+СВЦЭМ!$D$10+'СЕТ СН'!$H$5-'СЕТ СН'!$H$20</f>
        <v>2713.1684949999999</v>
      </c>
      <c r="Q84" s="36">
        <f>SUMIFS(СВЦЭМ!$C$33:$C$776,СВЦЭМ!$A$33:$A$776,$A84,СВЦЭМ!$B$33:$B$776,Q$83)+'СЕТ СН'!$H$12+СВЦЭМ!$D$10+'СЕТ СН'!$H$5-'СЕТ СН'!$H$20</f>
        <v>2679.0443496399998</v>
      </c>
      <c r="R84" s="36">
        <f>SUMIFS(СВЦЭМ!$C$33:$C$776,СВЦЭМ!$A$33:$A$776,$A84,СВЦЭМ!$B$33:$B$776,R$83)+'СЕТ СН'!$H$12+СВЦЭМ!$D$10+'СЕТ СН'!$H$5-'СЕТ СН'!$H$20</f>
        <v>2641.5043363300001</v>
      </c>
      <c r="S84" s="36">
        <f>SUMIFS(СВЦЭМ!$C$33:$C$776,СВЦЭМ!$A$33:$A$776,$A84,СВЦЭМ!$B$33:$B$776,S$83)+'СЕТ СН'!$H$12+СВЦЭМ!$D$10+'СЕТ СН'!$H$5-'СЕТ СН'!$H$20</f>
        <v>2596.9014558499998</v>
      </c>
      <c r="T84" s="36">
        <f>SUMIFS(СВЦЭМ!$C$33:$C$776,СВЦЭМ!$A$33:$A$776,$A84,СВЦЭМ!$B$33:$B$776,T$83)+'СЕТ СН'!$H$12+СВЦЭМ!$D$10+'СЕТ СН'!$H$5-'СЕТ СН'!$H$20</f>
        <v>2587.7902707100002</v>
      </c>
      <c r="U84" s="36">
        <f>SUMIFS(СВЦЭМ!$C$33:$C$776,СВЦЭМ!$A$33:$A$776,$A84,СВЦЭМ!$B$33:$B$776,U$83)+'СЕТ СН'!$H$12+СВЦЭМ!$D$10+'СЕТ СН'!$H$5-'СЕТ СН'!$H$20</f>
        <v>2596.7026186499997</v>
      </c>
      <c r="V84" s="36">
        <f>SUMIFS(СВЦЭМ!$C$33:$C$776,СВЦЭМ!$A$33:$A$776,$A84,СВЦЭМ!$B$33:$B$776,V$83)+'СЕТ СН'!$H$12+СВЦЭМ!$D$10+'СЕТ СН'!$H$5-'СЕТ СН'!$H$20</f>
        <v>2588.3253078399998</v>
      </c>
      <c r="W84" s="36">
        <f>SUMIFS(СВЦЭМ!$C$33:$C$776,СВЦЭМ!$A$33:$A$776,$A84,СВЦЭМ!$B$33:$B$776,W$83)+'СЕТ СН'!$H$12+СВЦЭМ!$D$10+'СЕТ СН'!$H$5-'СЕТ СН'!$H$20</f>
        <v>2587.3095627299999</v>
      </c>
      <c r="X84" s="36">
        <f>SUMIFS(СВЦЭМ!$C$33:$C$776,СВЦЭМ!$A$33:$A$776,$A84,СВЦЭМ!$B$33:$B$776,X$83)+'СЕТ СН'!$H$12+СВЦЭМ!$D$10+'СЕТ СН'!$H$5-'СЕТ СН'!$H$20</f>
        <v>2596.3195290100002</v>
      </c>
      <c r="Y84" s="36">
        <f>SUMIFS(СВЦЭМ!$C$33:$C$776,СВЦЭМ!$A$33:$A$776,$A84,СВЦЭМ!$B$33:$B$776,Y$83)+'СЕТ СН'!$H$12+СВЦЭМ!$D$10+'СЕТ СН'!$H$5-'СЕТ СН'!$H$20</f>
        <v>2627.0596433800001</v>
      </c>
    </row>
    <row r="85" spans="1:25" ht="15.75" x14ac:dyDescent="0.2">
      <c r="A85" s="35">
        <f>A84+1</f>
        <v>44106</v>
      </c>
      <c r="B85" s="36">
        <f>SUMIFS(СВЦЭМ!$C$33:$C$776,СВЦЭМ!$A$33:$A$776,$A85,СВЦЭМ!$B$33:$B$776,B$83)+'СЕТ СН'!$H$12+СВЦЭМ!$D$10+'СЕТ СН'!$H$5-'СЕТ СН'!$H$20</f>
        <v>2701.4403900699999</v>
      </c>
      <c r="C85" s="36">
        <f>SUMIFS(СВЦЭМ!$C$33:$C$776,СВЦЭМ!$A$33:$A$776,$A85,СВЦЭМ!$B$33:$B$776,C$83)+'СЕТ СН'!$H$12+СВЦЭМ!$D$10+'СЕТ СН'!$H$5-'СЕТ СН'!$H$20</f>
        <v>2780.6967718699998</v>
      </c>
      <c r="D85" s="36">
        <f>SUMIFS(СВЦЭМ!$C$33:$C$776,СВЦЭМ!$A$33:$A$776,$A85,СВЦЭМ!$B$33:$B$776,D$83)+'СЕТ СН'!$H$12+СВЦЭМ!$D$10+'СЕТ СН'!$H$5-'СЕТ СН'!$H$20</f>
        <v>2839.0052012000001</v>
      </c>
      <c r="E85" s="36">
        <f>SUMIFS(СВЦЭМ!$C$33:$C$776,СВЦЭМ!$A$33:$A$776,$A85,СВЦЭМ!$B$33:$B$776,E$83)+'СЕТ СН'!$H$12+СВЦЭМ!$D$10+'СЕТ СН'!$H$5-'СЕТ СН'!$H$20</f>
        <v>2858.90372372</v>
      </c>
      <c r="F85" s="36">
        <f>SUMIFS(СВЦЭМ!$C$33:$C$776,СВЦЭМ!$A$33:$A$776,$A85,СВЦЭМ!$B$33:$B$776,F$83)+'СЕТ СН'!$H$12+СВЦЭМ!$D$10+'СЕТ СН'!$H$5-'СЕТ СН'!$H$20</f>
        <v>2866.6595474800001</v>
      </c>
      <c r="G85" s="36">
        <f>SUMIFS(СВЦЭМ!$C$33:$C$776,СВЦЭМ!$A$33:$A$776,$A85,СВЦЭМ!$B$33:$B$776,G$83)+'СЕТ СН'!$H$12+СВЦЭМ!$D$10+'СЕТ СН'!$H$5-'СЕТ СН'!$H$20</f>
        <v>2846.3324170800001</v>
      </c>
      <c r="H85" s="36">
        <f>SUMIFS(СВЦЭМ!$C$33:$C$776,СВЦЭМ!$A$33:$A$776,$A85,СВЦЭМ!$B$33:$B$776,H$83)+'СЕТ СН'!$H$12+СВЦЭМ!$D$10+'СЕТ СН'!$H$5-'СЕТ СН'!$H$20</f>
        <v>2789.0478870699999</v>
      </c>
      <c r="I85" s="36">
        <f>SUMIFS(СВЦЭМ!$C$33:$C$776,СВЦЭМ!$A$33:$A$776,$A85,СВЦЭМ!$B$33:$B$776,I$83)+'СЕТ СН'!$H$12+СВЦЭМ!$D$10+'СЕТ СН'!$H$5-'СЕТ СН'!$H$20</f>
        <v>2734.6427165499999</v>
      </c>
      <c r="J85" s="36">
        <f>SUMIFS(СВЦЭМ!$C$33:$C$776,СВЦЭМ!$A$33:$A$776,$A85,СВЦЭМ!$B$33:$B$776,J$83)+'СЕТ СН'!$H$12+СВЦЭМ!$D$10+'СЕТ СН'!$H$5-'СЕТ СН'!$H$20</f>
        <v>2676.91804757</v>
      </c>
      <c r="K85" s="36">
        <f>SUMIFS(СВЦЭМ!$C$33:$C$776,СВЦЭМ!$A$33:$A$776,$A85,СВЦЭМ!$B$33:$B$776,K$83)+'СЕТ СН'!$H$12+СВЦЭМ!$D$10+'СЕТ СН'!$H$5-'СЕТ СН'!$H$20</f>
        <v>2641.7940248</v>
      </c>
      <c r="L85" s="36">
        <f>SUMIFS(СВЦЭМ!$C$33:$C$776,СВЦЭМ!$A$33:$A$776,$A85,СВЦЭМ!$B$33:$B$776,L$83)+'СЕТ СН'!$H$12+СВЦЭМ!$D$10+'СЕТ СН'!$H$5-'СЕТ СН'!$H$20</f>
        <v>2641.2582062399997</v>
      </c>
      <c r="M85" s="36">
        <f>SUMIFS(СВЦЭМ!$C$33:$C$776,СВЦЭМ!$A$33:$A$776,$A85,СВЦЭМ!$B$33:$B$776,M$83)+'СЕТ СН'!$H$12+СВЦЭМ!$D$10+'СЕТ СН'!$H$5-'СЕТ СН'!$H$20</f>
        <v>2646.5339179000002</v>
      </c>
      <c r="N85" s="36">
        <f>SUMIFS(СВЦЭМ!$C$33:$C$776,СВЦЭМ!$A$33:$A$776,$A85,СВЦЭМ!$B$33:$B$776,N$83)+'СЕТ СН'!$H$12+СВЦЭМ!$D$10+'СЕТ СН'!$H$5-'СЕТ СН'!$H$20</f>
        <v>2661.3221806199999</v>
      </c>
      <c r="O85" s="36">
        <f>SUMIFS(СВЦЭМ!$C$33:$C$776,СВЦЭМ!$A$33:$A$776,$A85,СВЦЭМ!$B$33:$B$776,O$83)+'СЕТ СН'!$H$12+СВЦЭМ!$D$10+'СЕТ СН'!$H$5-'СЕТ СН'!$H$20</f>
        <v>2680.9854446899999</v>
      </c>
      <c r="P85" s="36">
        <f>SUMIFS(СВЦЭМ!$C$33:$C$776,СВЦЭМ!$A$33:$A$776,$A85,СВЦЭМ!$B$33:$B$776,P$83)+'СЕТ СН'!$H$12+СВЦЭМ!$D$10+'СЕТ СН'!$H$5-'СЕТ СН'!$H$20</f>
        <v>2716.7084221800001</v>
      </c>
      <c r="Q85" s="36">
        <f>SUMIFS(СВЦЭМ!$C$33:$C$776,СВЦЭМ!$A$33:$A$776,$A85,СВЦЭМ!$B$33:$B$776,Q$83)+'СЕТ СН'!$H$12+СВЦЭМ!$D$10+'СЕТ СН'!$H$5-'СЕТ СН'!$H$20</f>
        <v>2684.6340868699999</v>
      </c>
      <c r="R85" s="36">
        <f>SUMIFS(СВЦЭМ!$C$33:$C$776,СВЦЭМ!$A$33:$A$776,$A85,СВЦЭМ!$B$33:$B$776,R$83)+'СЕТ СН'!$H$12+СВЦЭМ!$D$10+'СЕТ СН'!$H$5-'СЕТ СН'!$H$20</f>
        <v>2644.5076737600002</v>
      </c>
      <c r="S85" s="36">
        <f>SUMIFS(СВЦЭМ!$C$33:$C$776,СВЦЭМ!$A$33:$A$776,$A85,СВЦЭМ!$B$33:$B$776,S$83)+'СЕТ СН'!$H$12+СВЦЭМ!$D$10+'СЕТ СН'!$H$5-'СЕТ СН'!$H$20</f>
        <v>2601.9913345999998</v>
      </c>
      <c r="T85" s="36">
        <f>SUMIFS(СВЦЭМ!$C$33:$C$776,СВЦЭМ!$A$33:$A$776,$A85,СВЦЭМ!$B$33:$B$776,T$83)+'СЕТ СН'!$H$12+СВЦЭМ!$D$10+'СЕТ СН'!$H$5-'СЕТ СН'!$H$20</f>
        <v>2579.0600741899998</v>
      </c>
      <c r="U85" s="36">
        <f>SUMIFS(СВЦЭМ!$C$33:$C$776,СВЦЭМ!$A$33:$A$776,$A85,СВЦЭМ!$B$33:$B$776,U$83)+'СЕТ СН'!$H$12+СВЦЭМ!$D$10+'СЕТ СН'!$H$5-'СЕТ СН'!$H$20</f>
        <v>2575.82749758</v>
      </c>
      <c r="V85" s="36">
        <f>SUMIFS(СВЦЭМ!$C$33:$C$776,СВЦЭМ!$A$33:$A$776,$A85,СВЦЭМ!$B$33:$B$776,V$83)+'СЕТ СН'!$H$12+СВЦЭМ!$D$10+'СЕТ СН'!$H$5-'СЕТ СН'!$H$20</f>
        <v>2576.6381827699997</v>
      </c>
      <c r="W85" s="36">
        <f>SUMIFS(СВЦЭМ!$C$33:$C$776,СВЦЭМ!$A$33:$A$776,$A85,СВЦЭМ!$B$33:$B$776,W$83)+'СЕТ СН'!$H$12+СВЦЭМ!$D$10+'СЕТ СН'!$H$5-'СЕТ СН'!$H$20</f>
        <v>2576.1893090200001</v>
      </c>
      <c r="X85" s="36">
        <f>SUMIFS(СВЦЭМ!$C$33:$C$776,СВЦЭМ!$A$33:$A$776,$A85,СВЦЭМ!$B$33:$B$776,X$83)+'СЕТ СН'!$H$12+СВЦЭМ!$D$10+'СЕТ СН'!$H$5-'СЕТ СН'!$H$20</f>
        <v>2597.15100983</v>
      </c>
      <c r="Y85" s="36">
        <f>SUMIFS(СВЦЭМ!$C$33:$C$776,СВЦЭМ!$A$33:$A$776,$A85,СВЦЭМ!$B$33:$B$776,Y$83)+'СЕТ СН'!$H$12+СВЦЭМ!$D$10+'СЕТ СН'!$H$5-'СЕТ СН'!$H$20</f>
        <v>2626.0567502200001</v>
      </c>
    </row>
    <row r="86" spans="1:25" ht="15.75" x14ac:dyDescent="0.2">
      <c r="A86" s="35">
        <f t="shared" ref="A86:A114" si="2">A85+1</f>
        <v>44107</v>
      </c>
      <c r="B86" s="36">
        <f>SUMIFS(СВЦЭМ!$C$33:$C$776,СВЦЭМ!$A$33:$A$776,$A86,СВЦЭМ!$B$33:$B$776,B$83)+'СЕТ СН'!$H$12+СВЦЭМ!$D$10+'СЕТ СН'!$H$5-'СЕТ СН'!$H$20</f>
        <v>2694.76198454</v>
      </c>
      <c r="C86" s="36">
        <f>SUMIFS(СВЦЭМ!$C$33:$C$776,СВЦЭМ!$A$33:$A$776,$A86,СВЦЭМ!$B$33:$B$776,C$83)+'СЕТ СН'!$H$12+СВЦЭМ!$D$10+'СЕТ СН'!$H$5-'СЕТ СН'!$H$20</f>
        <v>2773.2428741499998</v>
      </c>
      <c r="D86" s="36">
        <f>SUMIFS(СВЦЭМ!$C$33:$C$776,СВЦЭМ!$A$33:$A$776,$A86,СВЦЭМ!$B$33:$B$776,D$83)+'СЕТ СН'!$H$12+СВЦЭМ!$D$10+'СЕТ СН'!$H$5-'СЕТ СН'!$H$20</f>
        <v>2842.1209665199999</v>
      </c>
      <c r="E86" s="36">
        <f>SUMIFS(СВЦЭМ!$C$33:$C$776,СВЦЭМ!$A$33:$A$776,$A86,СВЦЭМ!$B$33:$B$776,E$83)+'СЕТ СН'!$H$12+СВЦЭМ!$D$10+'СЕТ СН'!$H$5-'СЕТ СН'!$H$20</f>
        <v>2855.9884469200001</v>
      </c>
      <c r="F86" s="36">
        <f>SUMIFS(СВЦЭМ!$C$33:$C$776,СВЦЭМ!$A$33:$A$776,$A86,СВЦЭМ!$B$33:$B$776,F$83)+'СЕТ СН'!$H$12+СВЦЭМ!$D$10+'СЕТ СН'!$H$5-'СЕТ СН'!$H$20</f>
        <v>2862.2968236000002</v>
      </c>
      <c r="G86" s="36">
        <f>SUMIFS(СВЦЭМ!$C$33:$C$776,СВЦЭМ!$A$33:$A$776,$A86,СВЦЭМ!$B$33:$B$776,G$83)+'СЕТ СН'!$H$12+СВЦЭМ!$D$10+'СЕТ СН'!$H$5-'СЕТ СН'!$H$20</f>
        <v>2848.0597663500002</v>
      </c>
      <c r="H86" s="36">
        <f>SUMIFS(СВЦЭМ!$C$33:$C$776,СВЦЭМ!$A$33:$A$776,$A86,СВЦЭМ!$B$33:$B$776,H$83)+'СЕТ СН'!$H$12+СВЦЭМ!$D$10+'СЕТ СН'!$H$5-'СЕТ СН'!$H$20</f>
        <v>2822.5427222600001</v>
      </c>
      <c r="I86" s="36">
        <f>SUMIFS(СВЦЭМ!$C$33:$C$776,СВЦЭМ!$A$33:$A$776,$A86,СВЦЭМ!$B$33:$B$776,I$83)+'СЕТ СН'!$H$12+СВЦЭМ!$D$10+'СЕТ СН'!$H$5-'СЕТ СН'!$H$20</f>
        <v>2788.1038228899997</v>
      </c>
      <c r="J86" s="36">
        <f>SUMIFS(СВЦЭМ!$C$33:$C$776,СВЦЭМ!$A$33:$A$776,$A86,СВЦЭМ!$B$33:$B$776,J$83)+'СЕТ СН'!$H$12+СВЦЭМ!$D$10+'СЕТ СН'!$H$5-'СЕТ СН'!$H$20</f>
        <v>2698.5826408299999</v>
      </c>
      <c r="K86" s="36">
        <f>SUMIFS(СВЦЭМ!$C$33:$C$776,СВЦЭМ!$A$33:$A$776,$A86,СВЦЭМ!$B$33:$B$776,K$83)+'СЕТ СН'!$H$12+СВЦЭМ!$D$10+'СЕТ СН'!$H$5-'СЕТ СН'!$H$20</f>
        <v>2640.8284879799999</v>
      </c>
      <c r="L86" s="36">
        <f>SUMIFS(СВЦЭМ!$C$33:$C$776,СВЦЭМ!$A$33:$A$776,$A86,СВЦЭМ!$B$33:$B$776,L$83)+'СЕТ СН'!$H$12+СВЦЭМ!$D$10+'СЕТ СН'!$H$5-'СЕТ СН'!$H$20</f>
        <v>2635.1623544700001</v>
      </c>
      <c r="M86" s="36">
        <f>SUMIFS(СВЦЭМ!$C$33:$C$776,СВЦЭМ!$A$33:$A$776,$A86,СВЦЭМ!$B$33:$B$776,M$83)+'СЕТ СН'!$H$12+СВЦЭМ!$D$10+'СЕТ СН'!$H$5-'СЕТ СН'!$H$20</f>
        <v>2641.5176344500001</v>
      </c>
      <c r="N86" s="36">
        <f>SUMIFS(СВЦЭМ!$C$33:$C$776,СВЦЭМ!$A$33:$A$776,$A86,СВЦЭМ!$B$33:$B$776,N$83)+'СЕТ СН'!$H$12+СВЦЭМ!$D$10+'СЕТ СН'!$H$5-'СЕТ СН'!$H$20</f>
        <v>2652.3939992599999</v>
      </c>
      <c r="O86" s="36">
        <f>SUMIFS(СВЦЭМ!$C$33:$C$776,СВЦЭМ!$A$33:$A$776,$A86,СВЦЭМ!$B$33:$B$776,O$83)+'СЕТ СН'!$H$12+СВЦЭМ!$D$10+'СЕТ СН'!$H$5-'СЕТ СН'!$H$20</f>
        <v>2686.7647299</v>
      </c>
      <c r="P86" s="36">
        <f>SUMIFS(СВЦЭМ!$C$33:$C$776,СВЦЭМ!$A$33:$A$776,$A86,СВЦЭМ!$B$33:$B$776,P$83)+'СЕТ СН'!$H$12+СВЦЭМ!$D$10+'СЕТ СН'!$H$5-'СЕТ СН'!$H$20</f>
        <v>2721.8081497600001</v>
      </c>
      <c r="Q86" s="36">
        <f>SUMIFS(СВЦЭМ!$C$33:$C$776,СВЦЭМ!$A$33:$A$776,$A86,СВЦЭМ!$B$33:$B$776,Q$83)+'СЕТ СН'!$H$12+СВЦЭМ!$D$10+'СЕТ СН'!$H$5-'СЕТ СН'!$H$20</f>
        <v>2696.36772565</v>
      </c>
      <c r="R86" s="36">
        <f>SUMIFS(СВЦЭМ!$C$33:$C$776,СВЦЭМ!$A$33:$A$776,$A86,СВЦЭМ!$B$33:$B$776,R$83)+'СЕТ СН'!$H$12+СВЦЭМ!$D$10+'СЕТ СН'!$H$5-'СЕТ СН'!$H$20</f>
        <v>2655.8327225799999</v>
      </c>
      <c r="S86" s="36">
        <f>SUMIFS(СВЦЭМ!$C$33:$C$776,СВЦЭМ!$A$33:$A$776,$A86,СВЦЭМ!$B$33:$B$776,S$83)+'СЕТ СН'!$H$12+СВЦЭМ!$D$10+'СЕТ СН'!$H$5-'СЕТ СН'!$H$20</f>
        <v>2599.6048519199999</v>
      </c>
      <c r="T86" s="36">
        <f>SUMIFS(СВЦЭМ!$C$33:$C$776,СВЦЭМ!$A$33:$A$776,$A86,СВЦЭМ!$B$33:$B$776,T$83)+'СЕТ СН'!$H$12+СВЦЭМ!$D$10+'СЕТ СН'!$H$5-'СЕТ СН'!$H$20</f>
        <v>2580.0726201899997</v>
      </c>
      <c r="U86" s="36">
        <f>SUMIFS(СВЦЭМ!$C$33:$C$776,СВЦЭМ!$A$33:$A$776,$A86,СВЦЭМ!$B$33:$B$776,U$83)+'СЕТ СН'!$H$12+СВЦЭМ!$D$10+'СЕТ СН'!$H$5-'СЕТ СН'!$H$20</f>
        <v>2574.7371217199998</v>
      </c>
      <c r="V86" s="36">
        <f>SUMIFS(СВЦЭМ!$C$33:$C$776,СВЦЭМ!$A$33:$A$776,$A86,СВЦЭМ!$B$33:$B$776,V$83)+'СЕТ СН'!$H$12+СВЦЭМ!$D$10+'СЕТ СН'!$H$5-'СЕТ СН'!$H$20</f>
        <v>2571.1186005</v>
      </c>
      <c r="W86" s="36">
        <f>SUMIFS(СВЦЭМ!$C$33:$C$776,СВЦЭМ!$A$33:$A$776,$A86,СВЦЭМ!$B$33:$B$776,W$83)+'СЕТ СН'!$H$12+СВЦЭМ!$D$10+'СЕТ СН'!$H$5-'СЕТ СН'!$H$20</f>
        <v>2578.85710608</v>
      </c>
      <c r="X86" s="36">
        <f>SUMIFS(СВЦЭМ!$C$33:$C$776,СВЦЭМ!$A$33:$A$776,$A86,СВЦЭМ!$B$33:$B$776,X$83)+'СЕТ СН'!$H$12+СВЦЭМ!$D$10+'СЕТ СН'!$H$5-'СЕТ СН'!$H$20</f>
        <v>2591.9768815799998</v>
      </c>
      <c r="Y86" s="36">
        <f>SUMIFS(СВЦЭМ!$C$33:$C$776,СВЦЭМ!$A$33:$A$776,$A86,СВЦЭМ!$B$33:$B$776,Y$83)+'СЕТ СН'!$H$12+СВЦЭМ!$D$10+'СЕТ СН'!$H$5-'СЕТ СН'!$H$20</f>
        <v>2626.8038995900001</v>
      </c>
    </row>
    <row r="87" spans="1:25" ht="15.75" x14ac:dyDescent="0.2">
      <c r="A87" s="35">
        <f t="shared" si="2"/>
        <v>44108</v>
      </c>
      <c r="B87" s="36">
        <f>SUMIFS(СВЦЭМ!$C$33:$C$776,СВЦЭМ!$A$33:$A$776,$A87,СВЦЭМ!$B$33:$B$776,B$83)+'СЕТ СН'!$H$12+СВЦЭМ!$D$10+'СЕТ СН'!$H$5-'СЕТ СН'!$H$20</f>
        <v>2725.23965795</v>
      </c>
      <c r="C87" s="36">
        <f>SUMIFS(СВЦЭМ!$C$33:$C$776,СВЦЭМ!$A$33:$A$776,$A87,СВЦЭМ!$B$33:$B$776,C$83)+'СЕТ СН'!$H$12+СВЦЭМ!$D$10+'СЕТ СН'!$H$5-'СЕТ СН'!$H$20</f>
        <v>2803.6597246900001</v>
      </c>
      <c r="D87" s="36">
        <f>SUMIFS(СВЦЭМ!$C$33:$C$776,СВЦЭМ!$A$33:$A$776,$A87,СВЦЭМ!$B$33:$B$776,D$83)+'СЕТ СН'!$H$12+СВЦЭМ!$D$10+'СЕТ СН'!$H$5-'СЕТ СН'!$H$20</f>
        <v>2880.8539989000001</v>
      </c>
      <c r="E87" s="36">
        <f>SUMIFS(СВЦЭМ!$C$33:$C$776,СВЦЭМ!$A$33:$A$776,$A87,СВЦЭМ!$B$33:$B$776,E$83)+'СЕТ СН'!$H$12+СВЦЭМ!$D$10+'СЕТ СН'!$H$5-'СЕТ СН'!$H$20</f>
        <v>2912.2631987300001</v>
      </c>
      <c r="F87" s="36">
        <f>SUMIFS(СВЦЭМ!$C$33:$C$776,СВЦЭМ!$A$33:$A$776,$A87,СВЦЭМ!$B$33:$B$776,F$83)+'СЕТ СН'!$H$12+СВЦЭМ!$D$10+'СЕТ СН'!$H$5-'СЕТ СН'!$H$20</f>
        <v>2916.6377114299999</v>
      </c>
      <c r="G87" s="36">
        <f>SUMIFS(СВЦЭМ!$C$33:$C$776,СВЦЭМ!$A$33:$A$776,$A87,СВЦЭМ!$B$33:$B$776,G$83)+'СЕТ СН'!$H$12+СВЦЭМ!$D$10+'СЕТ СН'!$H$5-'СЕТ СН'!$H$20</f>
        <v>2904.9073509199998</v>
      </c>
      <c r="H87" s="36">
        <f>SUMIFS(СВЦЭМ!$C$33:$C$776,СВЦЭМ!$A$33:$A$776,$A87,СВЦЭМ!$B$33:$B$776,H$83)+'СЕТ СН'!$H$12+СВЦЭМ!$D$10+'СЕТ СН'!$H$5-'СЕТ СН'!$H$20</f>
        <v>2890.6366468699998</v>
      </c>
      <c r="I87" s="36">
        <f>SUMIFS(СВЦЭМ!$C$33:$C$776,СВЦЭМ!$A$33:$A$776,$A87,СВЦЭМ!$B$33:$B$776,I$83)+'СЕТ СН'!$H$12+СВЦЭМ!$D$10+'СЕТ СН'!$H$5-'СЕТ СН'!$H$20</f>
        <v>2856.8317151199999</v>
      </c>
      <c r="J87" s="36">
        <f>SUMIFS(СВЦЭМ!$C$33:$C$776,СВЦЭМ!$A$33:$A$776,$A87,СВЦЭМ!$B$33:$B$776,J$83)+'СЕТ СН'!$H$12+СВЦЭМ!$D$10+'СЕТ СН'!$H$5-'СЕТ СН'!$H$20</f>
        <v>2759.5172559100001</v>
      </c>
      <c r="K87" s="36">
        <f>SUMIFS(СВЦЭМ!$C$33:$C$776,СВЦЭМ!$A$33:$A$776,$A87,СВЦЭМ!$B$33:$B$776,K$83)+'СЕТ СН'!$H$12+СВЦЭМ!$D$10+'СЕТ СН'!$H$5-'СЕТ СН'!$H$20</f>
        <v>2688.1542139399999</v>
      </c>
      <c r="L87" s="36">
        <f>SUMIFS(СВЦЭМ!$C$33:$C$776,СВЦЭМ!$A$33:$A$776,$A87,СВЦЭМ!$B$33:$B$776,L$83)+'СЕТ СН'!$H$12+СВЦЭМ!$D$10+'СЕТ СН'!$H$5-'СЕТ СН'!$H$20</f>
        <v>2652.9409981399999</v>
      </c>
      <c r="M87" s="36">
        <f>SUMIFS(СВЦЭМ!$C$33:$C$776,СВЦЭМ!$A$33:$A$776,$A87,СВЦЭМ!$B$33:$B$776,M$83)+'СЕТ СН'!$H$12+СВЦЭМ!$D$10+'СЕТ СН'!$H$5-'СЕТ СН'!$H$20</f>
        <v>2658.2749482600002</v>
      </c>
      <c r="N87" s="36">
        <f>SUMIFS(СВЦЭМ!$C$33:$C$776,СВЦЭМ!$A$33:$A$776,$A87,СВЦЭМ!$B$33:$B$776,N$83)+'СЕТ СН'!$H$12+СВЦЭМ!$D$10+'СЕТ СН'!$H$5-'СЕТ СН'!$H$20</f>
        <v>2669.9907883699998</v>
      </c>
      <c r="O87" s="36">
        <f>SUMIFS(СВЦЭМ!$C$33:$C$776,СВЦЭМ!$A$33:$A$776,$A87,СВЦЭМ!$B$33:$B$776,O$83)+'СЕТ СН'!$H$12+СВЦЭМ!$D$10+'СЕТ СН'!$H$5-'СЕТ СН'!$H$20</f>
        <v>2730.7372278100001</v>
      </c>
      <c r="P87" s="36">
        <f>SUMIFS(СВЦЭМ!$C$33:$C$776,СВЦЭМ!$A$33:$A$776,$A87,СВЦЭМ!$B$33:$B$776,P$83)+'СЕТ СН'!$H$12+СВЦЭМ!$D$10+'СЕТ СН'!$H$5-'СЕТ СН'!$H$20</f>
        <v>2763.1478514099999</v>
      </c>
      <c r="Q87" s="36">
        <f>SUMIFS(СВЦЭМ!$C$33:$C$776,СВЦЭМ!$A$33:$A$776,$A87,СВЦЭМ!$B$33:$B$776,Q$83)+'СЕТ СН'!$H$12+СВЦЭМ!$D$10+'СЕТ СН'!$H$5-'СЕТ СН'!$H$20</f>
        <v>2723.2586634499999</v>
      </c>
      <c r="R87" s="36">
        <f>SUMIFS(СВЦЭМ!$C$33:$C$776,СВЦЭМ!$A$33:$A$776,$A87,СВЦЭМ!$B$33:$B$776,R$83)+'СЕТ СН'!$H$12+СВЦЭМ!$D$10+'СЕТ СН'!$H$5-'СЕТ СН'!$H$20</f>
        <v>2675.3740858800002</v>
      </c>
      <c r="S87" s="36">
        <f>SUMIFS(СВЦЭМ!$C$33:$C$776,СВЦЭМ!$A$33:$A$776,$A87,СВЦЭМ!$B$33:$B$776,S$83)+'СЕТ СН'!$H$12+СВЦЭМ!$D$10+'СЕТ СН'!$H$5-'СЕТ СН'!$H$20</f>
        <v>2634.0928504799999</v>
      </c>
      <c r="T87" s="36">
        <f>SUMIFS(СВЦЭМ!$C$33:$C$776,СВЦЭМ!$A$33:$A$776,$A87,СВЦЭМ!$B$33:$B$776,T$83)+'СЕТ СН'!$H$12+СВЦЭМ!$D$10+'СЕТ СН'!$H$5-'СЕТ СН'!$H$20</f>
        <v>2604.2275398000002</v>
      </c>
      <c r="U87" s="36">
        <f>SUMIFS(СВЦЭМ!$C$33:$C$776,СВЦЭМ!$A$33:$A$776,$A87,СВЦЭМ!$B$33:$B$776,U$83)+'СЕТ СН'!$H$12+СВЦЭМ!$D$10+'СЕТ СН'!$H$5-'СЕТ СН'!$H$20</f>
        <v>2597.09081363</v>
      </c>
      <c r="V87" s="36">
        <f>SUMIFS(СВЦЭМ!$C$33:$C$776,СВЦЭМ!$A$33:$A$776,$A87,СВЦЭМ!$B$33:$B$776,V$83)+'СЕТ СН'!$H$12+СВЦЭМ!$D$10+'СЕТ СН'!$H$5-'СЕТ СН'!$H$20</f>
        <v>2617.1229368300001</v>
      </c>
      <c r="W87" s="36">
        <f>SUMIFS(СВЦЭМ!$C$33:$C$776,СВЦЭМ!$A$33:$A$776,$A87,СВЦЭМ!$B$33:$B$776,W$83)+'СЕТ СН'!$H$12+СВЦЭМ!$D$10+'СЕТ СН'!$H$5-'СЕТ СН'!$H$20</f>
        <v>2616.38033275</v>
      </c>
      <c r="X87" s="36">
        <f>SUMIFS(СВЦЭМ!$C$33:$C$776,СВЦЭМ!$A$33:$A$776,$A87,СВЦЭМ!$B$33:$B$776,X$83)+'СЕТ СН'!$H$12+СВЦЭМ!$D$10+'СЕТ СН'!$H$5-'СЕТ СН'!$H$20</f>
        <v>2635.0113528699999</v>
      </c>
      <c r="Y87" s="36">
        <f>SUMIFS(СВЦЭМ!$C$33:$C$776,СВЦЭМ!$A$33:$A$776,$A87,СВЦЭМ!$B$33:$B$776,Y$83)+'СЕТ СН'!$H$12+СВЦЭМ!$D$10+'СЕТ СН'!$H$5-'СЕТ СН'!$H$20</f>
        <v>2679.99061377</v>
      </c>
    </row>
    <row r="88" spans="1:25" ht="15.75" x14ac:dyDescent="0.2">
      <c r="A88" s="35">
        <f t="shared" si="2"/>
        <v>44109</v>
      </c>
      <c r="B88" s="36">
        <f>SUMIFS(СВЦЭМ!$C$33:$C$776,СВЦЭМ!$A$33:$A$776,$A88,СВЦЭМ!$B$33:$B$776,B$83)+'СЕТ СН'!$H$12+СВЦЭМ!$D$10+'СЕТ СН'!$H$5-'СЕТ СН'!$H$20</f>
        <v>2743.6900350999999</v>
      </c>
      <c r="C88" s="36">
        <f>SUMIFS(СВЦЭМ!$C$33:$C$776,СВЦЭМ!$A$33:$A$776,$A88,СВЦЭМ!$B$33:$B$776,C$83)+'СЕТ СН'!$H$12+СВЦЭМ!$D$10+'СЕТ СН'!$H$5-'СЕТ СН'!$H$20</f>
        <v>2823.7024123400001</v>
      </c>
      <c r="D88" s="36">
        <f>SUMIFS(СВЦЭМ!$C$33:$C$776,СВЦЭМ!$A$33:$A$776,$A88,СВЦЭМ!$B$33:$B$776,D$83)+'СЕТ СН'!$H$12+СВЦЭМ!$D$10+'СЕТ СН'!$H$5-'СЕТ СН'!$H$20</f>
        <v>2907.7732713</v>
      </c>
      <c r="E88" s="36">
        <f>SUMIFS(СВЦЭМ!$C$33:$C$776,СВЦЭМ!$A$33:$A$776,$A88,СВЦЭМ!$B$33:$B$776,E$83)+'СЕТ СН'!$H$12+СВЦЭМ!$D$10+'СЕТ СН'!$H$5-'СЕТ СН'!$H$20</f>
        <v>2930.2337614200001</v>
      </c>
      <c r="F88" s="36">
        <f>SUMIFS(СВЦЭМ!$C$33:$C$776,СВЦЭМ!$A$33:$A$776,$A88,СВЦЭМ!$B$33:$B$776,F$83)+'СЕТ СН'!$H$12+СВЦЭМ!$D$10+'СЕТ СН'!$H$5-'СЕТ СН'!$H$20</f>
        <v>2932.4857379800001</v>
      </c>
      <c r="G88" s="36">
        <f>SUMIFS(СВЦЭМ!$C$33:$C$776,СВЦЭМ!$A$33:$A$776,$A88,СВЦЭМ!$B$33:$B$776,G$83)+'СЕТ СН'!$H$12+СВЦЭМ!$D$10+'СЕТ СН'!$H$5-'СЕТ СН'!$H$20</f>
        <v>2908.1514455199999</v>
      </c>
      <c r="H88" s="36">
        <f>SUMIFS(СВЦЭМ!$C$33:$C$776,СВЦЭМ!$A$33:$A$776,$A88,СВЦЭМ!$B$33:$B$776,H$83)+'СЕТ СН'!$H$12+СВЦЭМ!$D$10+'СЕТ СН'!$H$5-'СЕТ СН'!$H$20</f>
        <v>2843.4225403400001</v>
      </c>
      <c r="I88" s="36">
        <f>SUMIFS(СВЦЭМ!$C$33:$C$776,СВЦЭМ!$A$33:$A$776,$A88,СВЦЭМ!$B$33:$B$776,I$83)+'СЕТ СН'!$H$12+СВЦЭМ!$D$10+'СЕТ СН'!$H$5-'СЕТ СН'!$H$20</f>
        <v>2782.4356969</v>
      </c>
      <c r="J88" s="36">
        <f>SUMIFS(СВЦЭМ!$C$33:$C$776,СВЦЭМ!$A$33:$A$776,$A88,СВЦЭМ!$B$33:$B$776,J$83)+'СЕТ СН'!$H$12+СВЦЭМ!$D$10+'СЕТ СН'!$H$5-'СЕТ СН'!$H$20</f>
        <v>2719.06060897</v>
      </c>
      <c r="K88" s="36">
        <f>SUMIFS(СВЦЭМ!$C$33:$C$776,СВЦЭМ!$A$33:$A$776,$A88,СВЦЭМ!$B$33:$B$776,K$83)+'СЕТ СН'!$H$12+СВЦЭМ!$D$10+'СЕТ СН'!$H$5-'СЕТ СН'!$H$20</f>
        <v>2685.3307091699999</v>
      </c>
      <c r="L88" s="36">
        <f>SUMIFS(СВЦЭМ!$C$33:$C$776,СВЦЭМ!$A$33:$A$776,$A88,СВЦЭМ!$B$33:$B$776,L$83)+'СЕТ СН'!$H$12+СВЦЭМ!$D$10+'СЕТ СН'!$H$5-'СЕТ СН'!$H$20</f>
        <v>2682.53538811</v>
      </c>
      <c r="M88" s="36">
        <f>SUMIFS(СВЦЭМ!$C$33:$C$776,СВЦЭМ!$A$33:$A$776,$A88,СВЦЭМ!$B$33:$B$776,M$83)+'СЕТ СН'!$H$12+СВЦЭМ!$D$10+'СЕТ СН'!$H$5-'СЕТ СН'!$H$20</f>
        <v>2707.1238097400001</v>
      </c>
      <c r="N88" s="36">
        <f>SUMIFS(СВЦЭМ!$C$33:$C$776,СВЦЭМ!$A$33:$A$776,$A88,СВЦЭМ!$B$33:$B$776,N$83)+'СЕТ СН'!$H$12+СВЦЭМ!$D$10+'СЕТ СН'!$H$5-'СЕТ СН'!$H$20</f>
        <v>2715.6748362200001</v>
      </c>
      <c r="O88" s="36">
        <f>SUMIFS(СВЦЭМ!$C$33:$C$776,СВЦЭМ!$A$33:$A$776,$A88,СВЦЭМ!$B$33:$B$776,O$83)+'СЕТ СН'!$H$12+СВЦЭМ!$D$10+'СЕТ СН'!$H$5-'СЕТ СН'!$H$20</f>
        <v>2743.9067756899999</v>
      </c>
      <c r="P88" s="36">
        <f>SUMIFS(СВЦЭМ!$C$33:$C$776,СВЦЭМ!$A$33:$A$776,$A88,СВЦЭМ!$B$33:$B$776,P$83)+'СЕТ СН'!$H$12+СВЦЭМ!$D$10+'СЕТ СН'!$H$5-'СЕТ СН'!$H$20</f>
        <v>2771.5639711499998</v>
      </c>
      <c r="Q88" s="36">
        <f>SUMIFS(СВЦЭМ!$C$33:$C$776,СВЦЭМ!$A$33:$A$776,$A88,СВЦЭМ!$B$33:$B$776,Q$83)+'СЕТ СН'!$H$12+СВЦЭМ!$D$10+'СЕТ СН'!$H$5-'СЕТ СН'!$H$20</f>
        <v>2732.6145201700001</v>
      </c>
      <c r="R88" s="36">
        <f>SUMIFS(СВЦЭМ!$C$33:$C$776,СВЦЭМ!$A$33:$A$776,$A88,СВЦЭМ!$B$33:$B$776,R$83)+'СЕТ СН'!$H$12+СВЦЭМ!$D$10+'СЕТ СН'!$H$5-'СЕТ СН'!$H$20</f>
        <v>2699.8368714899998</v>
      </c>
      <c r="S88" s="36">
        <f>SUMIFS(СВЦЭМ!$C$33:$C$776,СВЦЭМ!$A$33:$A$776,$A88,СВЦЭМ!$B$33:$B$776,S$83)+'СЕТ СН'!$H$12+СВЦЭМ!$D$10+'СЕТ СН'!$H$5-'СЕТ СН'!$H$20</f>
        <v>2687.70379834</v>
      </c>
      <c r="T88" s="36">
        <f>SUMIFS(СВЦЭМ!$C$33:$C$776,СВЦЭМ!$A$33:$A$776,$A88,СВЦЭМ!$B$33:$B$776,T$83)+'СЕТ СН'!$H$12+СВЦЭМ!$D$10+'СЕТ СН'!$H$5-'СЕТ СН'!$H$20</f>
        <v>2706.3589204199998</v>
      </c>
      <c r="U88" s="36">
        <f>SUMIFS(СВЦЭМ!$C$33:$C$776,СВЦЭМ!$A$33:$A$776,$A88,СВЦЭМ!$B$33:$B$776,U$83)+'СЕТ СН'!$H$12+СВЦЭМ!$D$10+'СЕТ СН'!$H$5-'СЕТ СН'!$H$20</f>
        <v>2684.10772731</v>
      </c>
      <c r="V88" s="36">
        <f>SUMIFS(СВЦЭМ!$C$33:$C$776,СВЦЭМ!$A$33:$A$776,$A88,СВЦЭМ!$B$33:$B$776,V$83)+'СЕТ СН'!$H$12+СВЦЭМ!$D$10+'СЕТ СН'!$H$5-'СЕТ СН'!$H$20</f>
        <v>2681.72368009</v>
      </c>
      <c r="W88" s="36">
        <f>SUMIFS(СВЦЭМ!$C$33:$C$776,СВЦЭМ!$A$33:$A$776,$A88,СВЦЭМ!$B$33:$B$776,W$83)+'СЕТ СН'!$H$12+СВЦЭМ!$D$10+'СЕТ СН'!$H$5-'СЕТ СН'!$H$20</f>
        <v>2718.18821024</v>
      </c>
      <c r="X88" s="36">
        <f>SUMIFS(СВЦЭМ!$C$33:$C$776,СВЦЭМ!$A$33:$A$776,$A88,СВЦЭМ!$B$33:$B$776,X$83)+'СЕТ СН'!$H$12+СВЦЭМ!$D$10+'СЕТ СН'!$H$5-'СЕТ СН'!$H$20</f>
        <v>2714.7280825100001</v>
      </c>
      <c r="Y88" s="36">
        <f>SUMIFS(СВЦЭМ!$C$33:$C$776,СВЦЭМ!$A$33:$A$776,$A88,СВЦЭМ!$B$33:$B$776,Y$83)+'СЕТ СН'!$H$12+СВЦЭМ!$D$10+'СЕТ СН'!$H$5-'СЕТ СН'!$H$20</f>
        <v>2749.31850786</v>
      </c>
    </row>
    <row r="89" spans="1:25" ht="15.75" x14ac:dyDescent="0.2">
      <c r="A89" s="35">
        <f t="shared" si="2"/>
        <v>44110</v>
      </c>
      <c r="B89" s="36">
        <f>SUMIFS(СВЦЭМ!$C$33:$C$776,СВЦЭМ!$A$33:$A$776,$A89,СВЦЭМ!$B$33:$B$776,B$83)+'СЕТ СН'!$H$12+СВЦЭМ!$D$10+'СЕТ СН'!$H$5-'СЕТ СН'!$H$20</f>
        <v>2822.06843467</v>
      </c>
      <c r="C89" s="36">
        <f>SUMIFS(СВЦЭМ!$C$33:$C$776,СВЦЭМ!$A$33:$A$776,$A89,СВЦЭМ!$B$33:$B$776,C$83)+'СЕТ СН'!$H$12+СВЦЭМ!$D$10+'СЕТ СН'!$H$5-'СЕТ СН'!$H$20</f>
        <v>2902.8512426799998</v>
      </c>
      <c r="D89" s="36">
        <f>SUMIFS(СВЦЭМ!$C$33:$C$776,СВЦЭМ!$A$33:$A$776,$A89,СВЦЭМ!$B$33:$B$776,D$83)+'СЕТ СН'!$H$12+СВЦЭМ!$D$10+'СЕТ СН'!$H$5-'СЕТ СН'!$H$20</f>
        <v>2963.8160839100001</v>
      </c>
      <c r="E89" s="36">
        <f>SUMIFS(СВЦЭМ!$C$33:$C$776,СВЦЭМ!$A$33:$A$776,$A89,СВЦЭМ!$B$33:$B$776,E$83)+'СЕТ СН'!$H$12+СВЦЭМ!$D$10+'СЕТ СН'!$H$5-'СЕТ СН'!$H$20</f>
        <v>2990.5573308200001</v>
      </c>
      <c r="F89" s="36">
        <f>SUMIFS(СВЦЭМ!$C$33:$C$776,СВЦЭМ!$A$33:$A$776,$A89,СВЦЭМ!$B$33:$B$776,F$83)+'СЕТ СН'!$H$12+СВЦЭМ!$D$10+'СЕТ СН'!$H$5-'СЕТ СН'!$H$20</f>
        <v>2993.9488997899998</v>
      </c>
      <c r="G89" s="36">
        <f>SUMIFS(СВЦЭМ!$C$33:$C$776,СВЦЭМ!$A$33:$A$776,$A89,СВЦЭМ!$B$33:$B$776,G$83)+'СЕТ СН'!$H$12+СВЦЭМ!$D$10+'СЕТ СН'!$H$5-'СЕТ СН'!$H$20</f>
        <v>2977.3185779599999</v>
      </c>
      <c r="H89" s="36">
        <f>SUMIFS(СВЦЭМ!$C$33:$C$776,СВЦЭМ!$A$33:$A$776,$A89,СВЦЭМ!$B$33:$B$776,H$83)+'СЕТ СН'!$H$12+СВЦЭМ!$D$10+'СЕТ СН'!$H$5-'СЕТ СН'!$H$20</f>
        <v>2918.3009460200001</v>
      </c>
      <c r="I89" s="36">
        <f>SUMIFS(СВЦЭМ!$C$33:$C$776,СВЦЭМ!$A$33:$A$776,$A89,СВЦЭМ!$B$33:$B$776,I$83)+'СЕТ СН'!$H$12+СВЦЭМ!$D$10+'СЕТ СН'!$H$5-'СЕТ СН'!$H$20</f>
        <v>2865.33020691</v>
      </c>
      <c r="J89" s="36">
        <f>SUMIFS(СВЦЭМ!$C$33:$C$776,СВЦЭМ!$A$33:$A$776,$A89,СВЦЭМ!$B$33:$B$776,J$83)+'СЕТ СН'!$H$12+СВЦЭМ!$D$10+'СЕТ СН'!$H$5-'СЕТ СН'!$H$20</f>
        <v>2797.90467291</v>
      </c>
      <c r="K89" s="36">
        <f>SUMIFS(СВЦЭМ!$C$33:$C$776,СВЦЭМ!$A$33:$A$776,$A89,СВЦЭМ!$B$33:$B$776,K$83)+'СЕТ СН'!$H$12+СВЦЭМ!$D$10+'СЕТ СН'!$H$5-'СЕТ СН'!$H$20</f>
        <v>2757.8849912000001</v>
      </c>
      <c r="L89" s="36">
        <f>SUMIFS(СВЦЭМ!$C$33:$C$776,СВЦЭМ!$A$33:$A$776,$A89,СВЦЭМ!$B$33:$B$776,L$83)+'СЕТ СН'!$H$12+СВЦЭМ!$D$10+'СЕТ СН'!$H$5-'СЕТ СН'!$H$20</f>
        <v>2763.0234271999998</v>
      </c>
      <c r="M89" s="36">
        <f>SUMIFS(СВЦЭМ!$C$33:$C$776,СВЦЭМ!$A$33:$A$776,$A89,СВЦЭМ!$B$33:$B$776,M$83)+'СЕТ СН'!$H$12+СВЦЭМ!$D$10+'СЕТ СН'!$H$5-'СЕТ СН'!$H$20</f>
        <v>2766.3746477999998</v>
      </c>
      <c r="N89" s="36">
        <f>SUMIFS(СВЦЭМ!$C$33:$C$776,СВЦЭМ!$A$33:$A$776,$A89,СВЦЭМ!$B$33:$B$776,N$83)+'СЕТ СН'!$H$12+СВЦЭМ!$D$10+'СЕТ СН'!$H$5-'СЕТ СН'!$H$20</f>
        <v>2785.0687324400001</v>
      </c>
      <c r="O89" s="36">
        <f>SUMIFS(СВЦЭМ!$C$33:$C$776,СВЦЭМ!$A$33:$A$776,$A89,СВЦЭМ!$B$33:$B$776,O$83)+'СЕТ СН'!$H$12+СВЦЭМ!$D$10+'СЕТ СН'!$H$5-'СЕТ СН'!$H$20</f>
        <v>2822.8909433499998</v>
      </c>
      <c r="P89" s="36">
        <f>SUMIFS(СВЦЭМ!$C$33:$C$776,СВЦЭМ!$A$33:$A$776,$A89,СВЦЭМ!$B$33:$B$776,P$83)+'СЕТ СН'!$H$12+СВЦЭМ!$D$10+'СЕТ СН'!$H$5-'СЕТ СН'!$H$20</f>
        <v>2848.4754017999999</v>
      </c>
      <c r="Q89" s="36">
        <f>SUMIFS(СВЦЭМ!$C$33:$C$776,СВЦЭМ!$A$33:$A$776,$A89,СВЦЭМ!$B$33:$B$776,Q$83)+'СЕТ СН'!$H$12+СВЦЭМ!$D$10+'СЕТ СН'!$H$5-'СЕТ СН'!$H$20</f>
        <v>2809.36305584</v>
      </c>
      <c r="R89" s="36">
        <f>SUMIFS(СВЦЭМ!$C$33:$C$776,СВЦЭМ!$A$33:$A$776,$A89,СВЦЭМ!$B$33:$B$776,R$83)+'СЕТ СН'!$H$12+СВЦЭМ!$D$10+'СЕТ СН'!$H$5-'СЕТ СН'!$H$20</f>
        <v>2760.7909469699998</v>
      </c>
      <c r="S89" s="36">
        <f>SUMIFS(СВЦЭМ!$C$33:$C$776,СВЦЭМ!$A$33:$A$776,$A89,СВЦЭМ!$B$33:$B$776,S$83)+'СЕТ СН'!$H$12+СВЦЭМ!$D$10+'СЕТ СН'!$H$5-'СЕТ СН'!$H$20</f>
        <v>2712.3504106400001</v>
      </c>
      <c r="T89" s="36">
        <f>SUMIFS(СВЦЭМ!$C$33:$C$776,СВЦЭМ!$A$33:$A$776,$A89,СВЦЭМ!$B$33:$B$776,T$83)+'СЕТ СН'!$H$12+СВЦЭМ!$D$10+'СЕТ СН'!$H$5-'СЕТ СН'!$H$20</f>
        <v>2687.0473929199998</v>
      </c>
      <c r="U89" s="36">
        <f>SUMIFS(СВЦЭМ!$C$33:$C$776,СВЦЭМ!$A$33:$A$776,$A89,СВЦЭМ!$B$33:$B$776,U$83)+'СЕТ СН'!$H$12+СВЦЭМ!$D$10+'СЕТ СН'!$H$5-'СЕТ СН'!$H$20</f>
        <v>2693.7363338</v>
      </c>
      <c r="V89" s="36">
        <f>SUMIFS(СВЦЭМ!$C$33:$C$776,СВЦЭМ!$A$33:$A$776,$A89,СВЦЭМ!$B$33:$B$776,V$83)+'СЕТ СН'!$H$12+СВЦЭМ!$D$10+'СЕТ СН'!$H$5-'СЕТ СН'!$H$20</f>
        <v>2681.6178615600002</v>
      </c>
      <c r="W89" s="36">
        <f>SUMIFS(СВЦЭМ!$C$33:$C$776,СВЦЭМ!$A$33:$A$776,$A89,СВЦЭМ!$B$33:$B$776,W$83)+'СЕТ СН'!$H$12+СВЦЭМ!$D$10+'СЕТ СН'!$H$5-'СЕТ СН'!$H$20</f>
        <v>2688.0839429399998</v>
      </c>
      <c r="X89" s="36">
        <f>SUMIFS(СВЦЭМ!$C$33:$C$776,СВЦЭМ!$A$33:$A$776,$A89,СВЦЭМ!$B$33:$B$776,X$83)+'СЕТ СН'!$H$12+СВЦЭМ!$D$10+'СЕТ СН'!$H$5-'СЕТ СН'!$H$20</f>
        <v>2709.6443929400002</v>
      </c>
      <c r="Y89" s="36">
        <f>SUMIFS(СВЦЭМ!$C$33:$C$776,СВЦЭМ!$A$33:$A$776,$A89,СВЦЭМ!$B$33:$B$776,Y$83)+'СЕТ СН'!$H$12+СВЦЭМ!$D$10+'СЕТ СН'!$H$5-'СЕТ СН'!$H$20</f>
        <v>2748.75773424</v>
      </c>
    </row>
    <row r="90" spans="1:25" ht="15.75" x14ac:dyDescent="0.2">
      <c r="A90" s="35">
        <f t="shared" si="2"/>
        <v>44111</v>
      </c>
      <c r="B90" s="36">
        <f>SUMIFS(СВЦЭМ!$C$33:$C$776,СВЦЭМ!$A$33:$A$776,$A90,СВЦЭМ!$B$33:$B$776,B$83)+'СЕТ СН'!$H$12+СВЦЭМ!$D$10+'СЕТ СН'!$H$5-'СЕТ СН'!$H$20</f>
        <v>2812.2527054299999</v>
      </c>
      <c r="C90" s="36">
        <f>SUMIFS(СВЦЭМ!$C$33:$C$776,СВЦЭМ!$A$33:$A$776,$A90,СВЦЭМ!$B$33:$B$776,C$83)+'СЕТ СН'!$H$12+СВЦЭМ!$D$10+'СЕТ СН'!$H$5-'СЕТ СН'!$H$20</f>
        <v>2897.5327242799999</v>
      </c>
      <c r="D90" s="36">
        <f>SUMIFS(СВЦЭМ!$C$33:$C$776,СВЦЭМ!$A$33:$A$776,$A90,СВЦЭМ!$B$33:$B$776,D$83)+'СЕТ СН'!$H$12+СВЦЭМ!$D$10+'СЕТ СН'!$H$5-'СЕТ СН'!$H$20</f>
        <v>2973.5023960099998</v>
      </c>
      <c r="E90" s="36">
        <f>SUMIFS(СВЦЭМ!$C$33:$C$776,СВЦЭМ!$A$33:$A$776,$A90,СВЦЭМ!$B$33:$B$776,E$83)+'СЕТ СН'!$H$12+СВЦЭМ!$D$10+'СЕТ СН'!$H$5-'СЕТ СН'!$H$20</f>
        <v>2991.19766858</v>
      </c>
      <c r="F90" s="36">
        <f>SUMIFS(СВЦЭМ!$C$33:$C$776,СВЦЭМ!$A$33:$A$776,$A90,СВЦЭМ!$B$33:$B$776,F$83)+'СЕТ СН'!$H$12+СВЦЭМ!$D$10+'СЕТ СН'!$H$5-'СЕТ СН'!$H$20</f>
        <v>2992.72969891</v>
      </c>
      <c r="G90" s="36">
        <f>SUMIFS(СВЦЭМ!$C$33:$C$776,СВЦЭМ!$A$33:$A$776,$A90,СВЦЭМ!$B$33:$B$776,G$83)+'СЕТ СН'!$H$12+СВЦЭМ!$D$10+'СЕТ СН'!$H$5-'СЕТ СН'!$H$20</f>
        <v>2970.6866338</v>
      </c>
      <c r="H90" s="36">
        <f>SUMIFS(СВЦЭМ!$C$33:$C$776,СВЦЭМ!$A$33:$A$776,$A90,СВЦЭМ!$B$33:$B$776,H$83)+'СЕТ СН'!$H$12+СВЦЭМ!$D$10+'СЕТ СН'!$H$5-'СЕТ СН'!$H$20</f>
        <v>2921.3550130799999</v>
      </c>
      <c r="I90" s="36">
        <f>SUMIFS(СВЦЭМ!$C$33:$C$776,СВЦЭМ!$A$33:$A$776,$A90,СВЦЭМ!$B$33:$B$776,I$83)+'СЕТ СН'!$H$12+СВЦЭМ!$D$10+'СЕТ СН'!$H$5-'СЕТ СН'!$H$20</f>
        <v>2867.42178233</v>
      </c>
      <c r="J90" s="36">
        <f>SUMIFS(СВЦЭМ!$C$33:$C$776,СВЦЭМ!$A$33:$A$776,$A90,СВЦЭМ!$B$33:$B$776,J$83)+'СЕТ СН'!$H$12+СВЦЭМ!$D$10+'СЕТ СН'!$H$5-'СЕТ СН'!$H$20</f>
        <v>2796.6648607500001</v>
      </c>
      <c r="K90" s="36">
        <f>SUMIFS(СВЦЭМ!$C$33:$C$776,СВЦЭМ!$A$33:$A$776,$A90,СВЦЭМ!$B$33:$B$776,K$83)+'СЕТ СН'!$H$12+СВЦЭМ!$D$10+'СЕТ СН'!$H$5-'СЕТ СН'!$H$20</f>
        <v>2767.2684295600002</v>
      </c>
      <c r="L90" s="36">
        <f>SUMIFS(СВЦЭМ!$C$33:$C$776,СВЦЭМ!$A$33:$A$776,$A90,СВЦЭМ!$B$33:$B$776,L$83)+'СЕТ СН'!$H$12+СВЦЭМ!$D$10+'СЕТ СН'!$H$5-'СЕТ СН'!$H$20</f>
        <v>2773.5114214200003</v>
      </c>
      <c r="M90" s="36">
        <f>SUMIFS(СВЦЭМ!$C$33:$C$776,СВЦЭМ!$A$33:$A$776,$A90,СВЦЭМ!$B$33:$B$776,M$83)+'СЕТ СН'!$H$12+СВЦЭМ!$D$10+'СЕТ СН'!$H$5-'СЕТ СН'!$H$20</f>
        <v>2782.7996988899999</v>
      </c>
      <c r="N90" s="36">
        <f>SUMIFS(СВЦЭМ!$C$33:$C$776,СВЦЭМ!$A$33:$A$776,$A90,СВЦЭМ!$B$33:$B$776,N$83)+'СЕТ СН'!$H$12+СВЦЭМ!$D$10+'СЕТ СН'!$H$5-'СЕТ СН'!$H$20</f>
        <v>2792.4646513399998</v>
      </c>
      <c r="O90" s="36">
        <f>SUMIFS(СВЦЭМ!$C$33:$C$776,СВЦЭМ!$A$33:$A$776,$A90,СВЦЭМ!$B$33:$B$776,O$83)+'СЕТ СН'!$H$12+СВЦЭМ!$D$10+'СЕТ СН'!$H$5-'СЕТ СН'!$H$20</f>
        <v>2814.5453510799998</v>
      </c>
      <c r="P90" s="36">
        <f>SUMIFS(СВЦЭМ!$C$33:$C$776,СВЦЭМ!$A$33:$A$776,$A90,СВЦЭМ!$B$33:$B$776,P$83)+'СЕТ СН'!$H$12+СВЦЭМ!$D$10+'СЕТ СН'!$H$5-'СЕТ СН'!$H$20</f>
        <v>2844.7942636399998</v>
      </c>
      <c r="Q90" s="36">
        <f>SUMIFS(СВЦЭМ!$C$33:$C$776,СВЦЭМ!$A$33:$A$776,$A90,СВЦЭМ!$B$33:$B$776,Q$83)+'СЕТ СН'!$H$12+СВЦЭМ!$D$10+'СЕТ СН'!$H$5-'СЕТ СН'!$H$20</f>
        <v>2805.5909417100002</v>
      </c>
      <c r="R90" s="36">
        <f>SUMIFS(СВЦЭМ!$C$33:$C$776,СВЦЭМ!$A$33:$A$776,$A90,СВЦЭМ!$B$33:$B$776,R$83)+'СЕТ СН'!$H$12+СВЦЭМ!$D$10+'СЕТ СН'!$H$5-'СЕТ СН'!$H$20</f>
        <v>2754.3556014000001</v>
      </c>
      <c r="S90" s="36">
        <f>SUMIFS(СВЦЭМ!$C$33:$C$776,СВЦЭМ!$A$33:$A$776,$A90,СВЦЭМ!$B$33:$B$776,S$83)+'СЕТ СН'!$H$12+СВЦЭМ!$D$10+'СЕТ СН'!$H$5-'СЕТ СН'!$H$20</f>
        <v>2698.1387786699997</v>
      </c>
      <c r="T90" s="36">
        <f>SUMIFS(СВЦЭМ!$C$33:$C$776,СВЦЭМ!$A$33:$A$776,$A90,СВЦЭМ!$B$33:$B$776,T$83)+'СЕТ СН'!$H$12+СВЦЭМ!$D$10+'СЕТ СН'!$H$5-'СЕТ СН'!$H$20</f>
        <v>2692.4334060599999</v>
      </c>
      <c r="U90" s="36">
        <f>SUMIFS(СВЦЭМ!$C$33:$C$776,СВЦЭМ!$A$33:$A$776,$A90,СВЦЭМ!$B$33:$B$776,U$83)+'СЕТ СН'!$H$12+СВЦЭМ!$D$10+'СЕТ СН'!$H$5-'СЕТ СН'!$H$20</f>
        <v>2704.3179469199999</v>
      </c>
      <c r="V90" s="36">
        <f>SUMIFS(СВЦЭМ!$C$33:$C$776,СВЦЭМ!$A$33:$A$776,$A90,СВЦЭМ!$B$33:$B$776,V$83)+'СЕТ СН'!$H$12+СВЦЭМ!$D$10+'СЕТ СН'!$H$5-'СЕТ СН'!$H$20</f>
        <v>2695.89518636</v>
      </c>
      <c r="W90" s="36">
        <f>SUMIFS(СВЦЭМ!$C$33:$C$776,СВЦЭМ!$A$33:$A$776,$A90,СВЦЭМ!$B$33:$B$776,W$83)+'СЕТ СН'!$H$12+СВЦЭМ!$D$10+'СЕТ СН'!$H$5-'СЕТ СН'!$H$20</f>
        <v>2693.7000531899998</v>
      </c>
      <c r="X90" s="36">
        <f>SUMIFS(СВЦЭМ!$C$33:$C$776,СВЦЭМ!$A$33:$A$776,$A90,СВЦЭМ!$B$33:$B$776,X$83)+'СЕТ СН'!$H$12+СВЦЭМ!$D$10+'СЕТ СН'!$H$5-'СЕТ СН'!$H$20</f>
        <v>2696.3656740699998</v>
      </c>
      <c r="Y90" s="36">
        <f>SUMIFS(СВЦЭМ!$C$33:$C$776,СВЦЭМ!$A$33:$A$776,$A90,СВЦЭМ!$B$33:$B$776,Y$83)+'СЕТ СН'!$H$12+СВЦЭМ!$D$10+'СЕТ СН'!$H$5-'СЕТ СН'!$H$20</f>
        <v>2731.97738054</v>
      </c>
    </row>
    <row r="91" spans="1:25" ht="15.75" x14ac:dyDescent="0.2">
      <c r="A91" s="35">
        <f t="shared" si="2"/>
        <v>44112</v>
      </c>
      <c r="B91" s="36">
        <f>SUMIFS(СВЦЭМ!$C$33:$C$776,СВЦЭМ!$A$33:$A$776,$A91,СВЦЭМ!$B$33:$B$776,B$83)+'СЕТ СН'!$H$12+СВЦЭМ!$D$10+'СЕТ СН'!$H$5-'СЕТ СН'!$H$20</f>
        <v>2785.4363328999998</v>
      </c>
      <c r="C91" s="36">
        <f>SUMIFS(СВЦЭМ!$C$33:$C$776,СВЦЭМ!$A$33:$A$776,$A91,СВЦЭМ!$B$33:$B$776,C$83)+'СЕТ СН'!$H$12+СВЦЭМ!$D$10+'СЕТ СН'!$H$5-'СЕТ СН'!$H$20</f>
        <v>2870.2775203599999</v>
      </c>
      <c r="D91" s="36">
        <f>SUMIFS(СВЦЭМ!$C$33:$C$776,СВЦЭМ!$A$33:$A$776,$A91,СВЦЭМ!$B$33:$B$776,D$83)+'СЕТ СН'!$H$12+СВЦЭМ!$D$10+'СЕТ СН'!$H$5-'СЕТ СН'!$H$20</f>
        <v>2938.0349000199999</v>
      </c>
      <c r="E91" s="36">
        <f>SUMIFS(СВЦЭМ!$C$33:$C$776,СВЦЭМ!$A$33:$A$776,$A91,СВЦЭМ!$B$33:$B$776,E$83)+'СЕТ СН'!$H$12+СВЦЭМ!$D$10+'СЕТ СН'!$H$5-'СЕТ СН'!$H$20</f>
        <v>2950.7059591400002</v>
      </c>
      <c r="F91" s="36">
        <f>SUMIFS(СВЦЭМ!$C$33:$C$776,СВЦЭМ!$A$33:$A$776,$A91,СВЦЭМ!$B$33:$B$776,F$83)+'СЕТ СН'!$H$12+СВЦЭМ!$D$10+'СЕТ СН'!$H$5-'СЕТ СН'!$H$20</f>
        <v>2945.46649665</v>
      </c>
      <c r="G91" s="36">
        <f>SUMIFS(СВЦЭМ!$C$33:$C$776,СВЦЭМ!$A$33:$A$776,$A91,СВЦЭМ!$B$33:$B$776,G$83)+'СЕТ СН'!$H$12+СВЦЭМ!$D$10+'СЕТ СН'!$H$5-'СЕТ СН'!$H$20</f>
        <v>2926.8117884499998</v>
      </c>
      <c r="H91" s="36">
        <f>SUMIFS(СВЦЭМ!$C$33:$C$776,СВЦЭМ!$A$33:$A$776,$A91,СВЦЭМ!$B$33:$B$776,H$83)+'СЕТ СН'!$H$12+СВЦЭМ!$D$10+'СЕТ СН'!$H$5-'СЕТ СН'!$H$20</f>
        <v>2875.63472262</v>
      </c>
      <c r="I91" s="36">
        <f>SUMIFS(СВЦЭМ!$C$33:$C$776,СВЦЭМ!$A$33:$A$776,$A91,СВЦЭМ!$B$33:$B$776,I$83)+'СЕТ СН'!$H$12+СВЦЭМ!$D$10+'СЕТ СН'!$H$5-'СЕТ СН'!$H$20</f>
        <v>2821.0017066999999</v>
      </c>
      <c r="J91" s="36">
        <f>SUMIFS(СВЦЭМ!$C$33:$C$776,СВЦЭМ!$A$33:$A$776,$A91,СВЦЭМ!$B$33:$B$776,J$83)+'СЕТ СН'!$H$12+СВЦЭМ!$D$10+'СЕТ СН'!$H$5-'СЕТ СН'!$H$20</f>
        <v>2760.2446356700002</v>
      </c>
      <c r="K91" s="36">
        <f>SUMIFS(СВЦЭМ!$C$33:$C$776,СВЦЭМ!$A$33:$A$776,$A91,СВЦЭМ!$B$33:$B$776,K$83)+'СЕТ СН'!$H$12+СВЦЭМ!$D$10+'СЕТ СН'!$H$5-'СЕТ СН'!$H$20</f>
        <v>2722.9531649099999</v>
      </c>
      <c r="L91" s="36">
        <f>SUMIFS(СВЦЭМ!$C$33:$C$776,СВЦЭМ!$A$33:$A$776,$A91,СВЦЭМ!$B$33:$B$776,L$83)+'СЕТ СН'!$H$12+СВЦЭМ!$D$10+'СЕТ СН'!$H$5-'СЕТ СН'!$H$20</f>
        <v>2734.1190469600001</v>
      </c>
      <c r="M91" s="36">
        <f>SUMIFS(СВЦЭМ!$C$33:$C$776,СВЦЭМ!$A$33:$A$776,$A91,СВЦЭМ!$B$33:$B$776,M$83)+'СЕТ СН'!$H$12+СВЦЭМ!$D$10+'СЕТ СН'!$H$5-'СЕТ СН'!$H$20</f>
        <v>2741.34062735</v>
      </c>
      <c r="N91" s="36">
        <f>SUMIFS(СВЦЭМ!$C$33:$C$776,СВЦЭМ!$A$33:$A$776,$A91,СВЦЭМ!$B$33:$B$776,N$83)+'СЕТ СН'!$H$12+СВЦЭМ!$D$10+'СЕТ СН'!$H$5-'СЕТ СН'!$H$20</f>
        <v>2756.0753397999997</v>
      </c>
      <c r="O91" s="36">
        <f>SUMIFS(СВЦЭМ!$C$33:$C$776,СВЦЭМ!$A$33:$A$776,$A91,СВЦЭМ!$B$33:$B$776,O$83)+'СЕТ СН'!$H$12+СВЦЭМ!$D$10+'СЕТ СН'!$H$5-'СЕТ СН'!$H$20</f>
        <v>2784.1997860900001</v>
      </c>
      <c r="P91" s="36">
        <f>SUMIFS(СВЦЭМ!$C$33:$C$776,СВЦЭМ!$A$33:$A$776,$A91,СВЦЭМ!$B$33:$B$776,P$83)+'СЕТ СН'!$H$12+СВЦЭМ!$D$10+'СЕТ СН'!$H$5-'СЕТ СН'!$H$20</f>
        <v>2815.5360791799999</v>
      </c>
      <c r="Q91" s="36">
        <f>SUMIFS(СВЦЭМ!$C$33:$C$776,СВЦЭМ!$A$33:$A$776,$A91,СВЦЭМ!$B$33:$B$776,Q$83)+'СЕТ СН'!$H$12+СВЦЭМ!$D$10+'СЕТ СН'!$H$5-'СЕТ СН'!$H$20</f>
        <v>2773.8404796999998</v>
      </c>
      <c r="R91" s="36">
        <f>SUMIFS(СВЦЭМ!$C$33:$C$776,СВЦЭМ!$A$33:$A$776,$A91,СВЦЭМ!$B$33:$B$776,R$83)+'СЕТ СН'!$H$12+СВЦЭМ!$D$10+'СЕТ СН'!$H$5-'СЕТ СН'!$H$20</f>
        <v>2724.6472515699998</v>
      </c>
      <c r="S91" s="36">
        <f>SUMIFS(СВЦЭМ!$C$33:$C$776,СВЦЭМ!$A$33:$A$776,$A91,СВЦЭМ!$B$33:$B$776,S$83)+'СЕТ СН'!$H$12+СВЦЭМ!$D$10+'СЕТ СН'!$H$5-'СЕТ СН'!$H$20</f>
        <v>2674.9512434799999</v>
      </c>
      <c r="T91" s="36">
        <f>SUMIFS(СВЦЭМ!$C$33:$C$776,СВЦЭМ!$A$33:$A$776,$A91,СВЦЭМ!$B$33:$B$776,T$83)+'СЕТ СН'!$H$12+СВЦЭМ!$D$10+'СЕТ СН'!$H$5-'СЕТ СН'!$H$20</f>
        <v>2677.0659175299998</v>
      </c>
      <c r="U91" s="36">
        <f>SUMIFS(СВЦЭМ!$C$33:$C$776,СВЦЭМ!$A$33:$A$776,$A91,СВЦЭМ!$B$33:$B$776,U$83)+'СЕТ СН'!$H$12+СВЦЭМ!$D$10+'СЕТ СН'!$H$5-'СЕТ СН'!$H$20</f>
        <v>2697.10957555</v>
      </c>
      <c r="V91" s="36">
        <f>SUMIFS(СВЦЭМ!$C$33:$C$776,СВЦЭМ!$A$33:$A$776,$A91,СВЦЭМ!$B$33:$B$776,V$83)+'СЕТ СН'!$H$12+СВЦЭМ!$D$10+'СЕТ СН'!$H$5-'СЕТ СН'!$H$20</f>
        <v>2684.9682563400002</v>
      </c>
      <c r="W91" s="36">
        <f>SUMIFS(СВЦЭМ!$C$33:$C$776,СВЦЭМ!$A$33:$A$776,$A91,СВЦЭМ!$B$33:$B$776,W$83)+'СЕТ СН'!$H$12+СВЦЭМ!$D$10+'СЕТ СН'!$H$5-'СЕТ СН'!$H$20</f>
        <v>2679.5323970999998</v>
      </c>
      <c r="X91" s="36">
        <f>SUMIFS(СВЦЭМ!$C$33:$C$776,СВЦЭМ!$A$33:$A$776,$A91,СВЦЭМ!$B$33:$B$776,X$83)+'СЕТ СН'!$H$12+СВЦЭМ!$D$10+'СЕТ СН'!$H$5-'СЕТ СН'!$H$20</f>
        <v>2689.41795899</v>
      </c>
      <c r="Y91" s="36">
        <f>SUMIFS(СВЦЭМ!$C$33:$C$776,СВЦЭМ!$A$33:$A$776,$A91,СВЦЭМ!$B$33:$B$776,Y$83)+'СЕТ СН'!$H$12+СВЦЭМ!$D$10+'СЕТ СН'!$H$5-'СЕТ СН'!$H$20</f>
        <v>2725.4459645400002</v>
      </c>
    </row>
    <row r="92" spans="1:25" ht="15.75" x14ac:dyDescent="0.2">
      <c r="A92" s="35">
        <f t="shared" si="2"/>
        <v>44113</v>
      </c>
      <c r="B92" s="36">
        <f>SUMIFS(СВЦЭМ!$C$33:$C$776,СВЦЭМ!$A$33:$A$776,$A92,СВЦЭМ!$B$33:$B$776,B$83)+'СЕТ СН'!$H$12+СВЦЭМ!$D$10+'СЕТ СН'!$H$5-'СЕТ СН'!$H$20</f>
        <v>2784.35186372</v>
      </c>
      <c r="C92" s="36">
        <f>SUMIFS(СВЦЭМ!$C$33:$C$776,СВЦЭМ!$A$33:$A$776,$A92,СВЦЭМ!$B$33:$B$776,C$83)+'СЕТ СН'!$H$12+СВЦЭМ!$D$10+'СЕТ СН'!$H$5-'СЕТ СН'!$H$20</f>
        <v>2862.1153637299999</v>
      </c>
      <c r="D92" s="36">
        <f>SUMIFS(СВЦЭМ!$C$33:$C$776,СВЦЭМ!$A$33:$A$776,$A92,СВЦЭМ!$B$33:$B$776,D$83)+'СЕТ СН'!$H$12+СВЦЭМ!$D$10+'СЕТ СН'!$H$5-'СЕТ СН'!$H$20</f>
        <v>2933.0483328</v>
      </c>
      <c r="E92" s="36">
        <f>SUMIFS(СВЦЭМ!$C$33:$C$776,СВЦЭМ!$A$33:$A$776,$A92,СВЦЭМ!$B$33:$B$776,E$83)+'СЕТ СН'!$H$12+СВЦЭМ!$D$10+'СЕТ СН'!$H$5-'СЕТ СН'!$H$20</f>
        <v>2948.7841098099998</v>
      </c>
      <c r="F92" s="36">
        <f>SUMIFS(СВЦЭМ!$C$33:$C$776,СВЦЭМ!$A$33:$A$776,$A92,СВЦЭМ!$B$33:$B$776,F$83)+'СЕТ СН'!$H$12+СВЦЭМ!$D$10+'СЕТ СН'!$H$5-'СЕТ СН'!$H$20</f>
        <v>2955.0097842599998</v>
      </c>
      <c r="G92" s="36">
        <f>SUMIFS(СВЦЭМ!$C$33:$C$776,СВЦЭМ!$A$33:$A$776,$A92,СВЦЭМ!$B$33:$B$776,G$83)+'СЕТ СН'!$H$12+СВЦЭМ!$D$10+'СЕТ СН'!$H$5-'СЕТ СН'!$H$20</f>
        <v>2931.6877881999999</v>
      </c>
      <c r="H92" s="36">
        <f>SUMIFS(СВЦЭМ!$C$33:$C$776,СВЦЭМ!$A$33:$A$776,$A92,СВЦЭМ!$B$33:$B$776,H$83)+'СЕТ СН'!$H$12+СВЦЭМ!$D$10+'СЕТ СН'!$H$5-'СЕТ СН'!$H$20</f>
        <v>2875.6368353899998</v>
      </c>
      <c r="I92" s="36">
        <f>SUMIFS(СВЦЭМ!$C$33:$C$776,СВЦЭМ!$A$33:$A$776,$A92,СВЦЭМ!$B$33:$B$776,I$83)+'СЕТ СН'!$H$12+СВЦЭМ!$D$10+'СЕТ СН'!$H$5-'СЕТ СН'!$H$20</f>
        <v>2820.6031674300002</v>
      </c>
      <c r="J92" s="36">
        <f>SUMIFS(СВЦЭМ!$C$33:$C$776,СВЦЭМ!$A$33:$A$776,$A92,СВЦЭМ!$B$33:$B$776,J$83)+'СЕТ СН'!$H$12+СВЦЭМ!$D$10+'СЕТ СН'!$H$5-'СЕТ СН'!$H$20</f>
        <v>2770.6014558799998</v>
      </c>
      <c r="K92" s="36">
        <f>SUMIFS(СВЦЭМ!$C$33:$C$776,СВЦЭМ!$A$33:$A$776,$A92,СВЦЭМ!$B$33:$B$776,K$83)+'СЕТ СН'!$H$12+СВЦЭМ!$D$10+'СЕТ СН'!$H$5-'СЕТ СН'!$H$20</f>
        <v>2756.9516766299998</v>
      </c>
      <c r="L92" s="36">
        <f>SUMIFS(СВЦЭМ!$C$33:$C$776,СВЦЭМ!$A$33:$A$776,$A92,СВЦЭМ!$B$33:$B$776,L$83)+'СЕТ СН'!$H$12+СВЦЭМ!$D$10+'СЕТ СН'!$H$5-'СЕТ СН'!$H$20</f>
        <v>2757.5231974899998</v>
      </c>
      <c r="M92" s="36">
        <f>SUMIFS(СВЦЭМ!$C$33:$C$776,СВЦЭМ!$A$33:$A$776,$A92,СВЦЭМ!$B$33:$B$776,M$83)+'СЕТ СН'!$H$12+СВЦЭМ!$D$10+'СЕТ СН'!$H$5-'СЕТ СН'!$H$20</f>
        <v>2769.7230962600001</v>
      </c>
      <c r="N92" s="36">
        <f>SUMIFS(СВЦЭМ!$C$33:$C$776,СВЦЭМ!$A$33:$A$776,$A92,СВЦЭМ!$B$33:$B$776,N$83)+'СЕТ СН'!$H$12+СВЦЭМ!$D$10+'СЕТ СН'!$H$5-'СЕТ СН'!$H$20</f>
        <v>2785.75747004</v>
      </c>
      <c r="O92" s="36">
        <f>SUMIFS(СВЦЭМ!$C$33:$C$776,СВЦЭМ!$A$33:$A$776,$A92,СВЦЭМ!$B$33:$B$776,O$83)+'СЕТ СН'!$H$12+СВЦЭМ!$D$10+'СЕТ СН'!$H$5-'СЕТ СН'!$H$20</f>
        <v>2778.6217717199997</v>
      </c>
      <c r="P92" s="36">
        <f>SUMIFS(СВЦЭМ!$C$33:$C$776,СВЦЭМ!$A$33:$A$776,$A92,СВЦЭМ!$B$33:$B$776,P$83)+'СЕТ СН'!$H$12+СВЦЭМ!$D$10+'СЕТ СН'!$H$5-'СЕТ СН'!$H$20</f>
        <v>2793.4022352800002</v>
      </c>
      <c r="Q92" s="36">
        <f>SUMIFS(СВЦЭМ!$C$33:$C$776,СВЦЭМ!$A$33:$A$776,$A92,СВЦЭМ!$B$33:$B$776,Q$83)+'СЕТ СН'!$H$12+СВЦЭМ!$D$10+'СЕТ СН'!$H$5-'СЕТ СН'!$H$20</f>
        <v>2799.1680542499998</v>
      </c>
      <c r="R92" s="36">
        <f>SUMIFS(СВЦЭМ!$C$33:$C$776,СВЦЭМ!$A$33:$A$776,$A92,СВЦЭМ!$B$33:$B$776,R$83)+'СЕТ СН'!$H$12+СВЦЭМ!$D$10+'СЕТ СН'!$H$5-'СЕТ СН'!$H$20</f>
        <v>2758.97508182</v>
      </c>
      <c r="S92" s="36">
        <f>SUMIFS(СВЦЭМ!$C$33:$C$776,СВЦЭМ!$A$33:$A$776,$A92,СВЦЭМ!$B$33:$B$776,S$83)+'СЕТ СН'!$H$12+СВЦЭМ!$D$10+'СЕТ СН'!$H$5-'СЕТ СН'!$H$20</f>
        <v>2689.0042971600001</v>
      </c>
      <c r="T92" s="36">
        <f>SUMIFS(СВЦЭМ!$C$33:$C$776,СВЦЭМ!$A$33:$A$776,$A92,СВЦЭМ!$B$33:$B$776,T$83)+'СЕТ СН'!$H$12+СВЦЭМ!$D$10+'СЕТ СН'!$H$5-'СЕТ СН'!$H$20</f>
        <v>2649.0028026199998</v>
      </c>
      <c r="U92" s="36">
        <f>SUMIFS(СВЦЭМ!$C$33:$C$776,СВЦЭМ!$A$33:$A$776,$A92,СВЦЭМ!$B$33:$B$776,U$83)+'СЕТ СН'!$H$12+СВЦЭМ!$D$10+'СЕТ СН'!$H$5-'СЕТ СН'!$H$20</f>
        <v>2686.8779346299998</v>
      </c>
      <c r="V92" s="36">
        <f>SUMIFS(СВЦЭМ!$C$33:$C$776,СВЦЭМ!$A$33:$A$776,$A92,СВЦЭМ!$B$33:$B$776,V$83)+'СЕТ СН'!$H$12+СВЦЭМ!$D$10+'СЕТ СН'!$H$5-'СЕТ СН'!$H$20</f>
        <v>2677.6629403299999</v>
      </c>
      <c r="W92" s="36">
        <f>SUMIFS(СВЦЭМ!$C$33:$C$776,СВЦЭМ!$A$33:$A$776,$A92,СВЦЭМ!$B$33:$B$776,W$83)+'СЕТ СН'!$H$12+СВЦЭМ!$D$10+'СЕТ СН'!$H$5-'СЕТ СН'!$H$20</f>
        <v>2672.4080876799999</v>
      </c>
      <c r="X92" s="36">
        <f>SUMIFS(СВЦЭМ!$C$33:$C$776,СВЦЭМ!$A$33:$A$776,$A92,СВЦЭМ!$B$33:$B$776,X$83)+'СЕТ СН'!$H$12+СВЦЭМ!$D$10+'СЕТ СН'!$H$5-'СЕТ СН'!$H$20</f>
        <v>2682.7665087099999</v>
      </c>
      <c r="Y92" s="36">
        <f>SUMIFS(СВЦЭМ!$C$33:$C$776,СВЦЭМ!$A$33:$A$776,$A92,СВЦЭМ!$B$33:$B$776,Y$83)+'СЕТ СН'!$H$12+СВЦЭМ!$D$10+'СЕТ СН'!$H$5-'СЕТ СН'!$H$20</f>
        <v>2709.58167766</v>
      </c>
    </row>
    <row r="93" spans="1:25" ht="15.75" x14ac:dyDescent="0.2">
      <c r="A93" s="35">
        <f t="shared" si="2"/>
        <v>44114</v>
      </c>
      <c r="B93" s="36">
        <f>SUMIFS(СВЦЭМ!$C$33:$C$776,СВЦЭМ!$A$33:$A$776,$A93,СВЦЭМ!$B$33:$B$776,B$83)+'СЕТ СН'!$H$12+СВЦЭМ!$D$10+'СЕТ СН'!$H$5-'СЕТ СН'!$H$20</f>
        <v>2767.6241661499998</v>
      </c>
      <c r="C93" s="36">
        <f>SUMIFS(СВЦЭМ!$C$33:$C$776,СВЦЭМ!$A$33:$A$776,$A93,СВЦЭМ!$B$33:$B$776,C$83)+'СЕТ СН'!$H$12+СВЦЭМ!$D$10+'СЕТ СН'!$H$5-'СЕТ СН'!$H$20</f>
        <v>2842.2226580000001</v>
      </c>
      <c r="D93" s="36">
        <f>SUMIFS(СВЦЭМ!$C$33:$C$776,СВЦЭМ!$A$33:$A$776,$A93,СВЦЭМ!$B$33:$B$776,D$83)+'СЕТ СН'!$H$12+СВЦЭМ!$D$10+'СЕТ СН'!$H$5-'СЕТ СН'!$H$20</f>
        <v>2920.619424</v>
      </c>
      <c r="E93" s="36">
        <f>SUMIFS(СВЦЭМ!$C$33:$C$776,СВЦЭМ!$A$33:$A$776,$A93,СВЦЭМ!$B$33:$B$776,E$83)+'СЕТ СН'!$H$12+СВЦЭМ!$D$10+'СЕТ СН'!$H$5-'СЕТ СН'!$H$20</f>
        <v>2948.0235722500001</v>
      </c>
      <c r="F93" s="36">
        <f>SUMIFS(СВЦЭМ!$C$33:$C$776,СВЦЭМ!$A$33:$A$776,$A93,СВЦЭМ!$B$33:$B$776,F$83)+'СЕТ СН'!$H$12+СВЦЭМ!$D$10+'СЕТ СН'!$H$5-'СЕТ СН'!$H$20</f>
        <v>2952.80901034</v>
      </c>
      <c r="G93" s="36">
        <f>SUMIFS(СВЦЭМ!$C$33:$C$776,СВЦЭМ!$A$33:$A$776,$A93,СВЦЭМ!$B$33:$B$776,G$83)+'СЕТ СН'!$H$12+СВЦЭМ!$D$10+'СЕТ СН'!$H$5-'СЕТ СН'!$H$20</f>
        <v>2932.6328154299999</v>
      </c>
      <c r="H93" s="36">
        <f>SUMIFS(СВЦЭМ!$C$33:$C$776,СВЦЭМ!$A$33:$A$776,$A93,СВЦЭМ!$B$33:$B$776,H$83)+'СЕТ СН'!$H$12+СВЦЭМ!$D$10+'СЕТ СН'!$H$5-'СЕТ СН'!$H$20</f>
        <v>2918.9432680199998</v>
      </c>
      <c r="I93" s="36">
        <f>SUMIFS(СВЦЭМ!$C$33:$C$776,СВЦЭМ!$A$33:$A$776,$A93,СВЦЭМ!$B$33:$B$776,I$83)+'СЕТ СН'!$H$12+СВЦЭМ!$D$10+'СЕТ СН'!$H$5-'СЕТ СН'!$H$20</f>
        <v>2890.5301008000001</v>
      </c>
      <c r="J93" s="36">
        <f>SUMIFS(СВЦЭМ!$C$33:$C$776,СВЦЭМ!$A$33:$A$776,$A93,СВЦЭМ!$B$33:$B$776,J$83)+'СЕТ СН'!$H$12+СВЦЭМ!$D$10+'СЕТ СН'!$H$5-'СЕТ СН'!$H$20</f>
        <v>2796.51073838</v>
      </c>
      <c r="K93" s="36">
        <f>SUMIFS(СВЦЭМ!$C$33:$C$776,СВЦЭМ!$A$33:$A$776,$A93,СВЦЭМ!$B$33:$B$776,K$83)+'СЕТ СН'!$H$12+СВЦЭМ!$D$10+'СЕТ СН'!$H$5-'СЕТ СН'!$H$20</f>
        <v>2738.66822138</v>
      </c>
      <c r="L93" s="36">
        <f>SUMIFS(СВЦЭМ!$C$33:$C$776,СВЦЭМ!$A$33:$A$776,$A93,СВЦЭМ!$B$33:$B$776,L$83)+'СЕТ СН'!$H$12+СВЦЭМ!$D$10+'СЕТ СН'!$H$5-'СЕТ СН'!$H$20</f>
        <v>2731.1539964100002</v>
      </c>
      <c r="M93" s="36">
        <f>SUMIFS(СВЦЭМ!$C$33:$C$776,СВЦЭМ!$A$33:$A$776,$A93,СВЦЭМ!$B$33:$B$776,M$83)+'СЕТ СН'!$H$12+СВЦЭМ!$D$10+'СЕТ СН'!$H$5-'СЕТ СН'!$H$20</f>
        <v>2726.7355725799998</v>
      </c>
      <c r="N93" s="36">
        <f>SUMIFS(СВЦЭМ!$C$33:$C$776,СВЦЭМ!$A$33:$A$776,$A93,СВЦЭМ!$B$33:$B$776,N$83)+'СЕТ СН'!$H$12+СВЦЭМ!$D$10+'СЕТ СН'!$H$5-'СЕТ СН'!$H$20</f>
        <v>2729.11790096</v>
      </c>
      <c r="O93" s="36">
        <f>SUMIFS(СВЦЭМ!$C$33:$C$776,СВЦЭМ!$A$33:$A$776,$A93,СВЦЭМ!$B$33:$B$776,O$83)+'СЕТ СН'!$H$12+СВЦЭМ!$D$10+'СЕТ СН'!$H$5-'СЕТ СН'!$H$20</f>
        <v>2785.5197976999998</v>
      </c>
      <c r="P93" s="36">
        <f>SUMIFS(СВЦЭМ!$C$33:$C$776,СВЦЭМ!$A$33:$A$776,$A93,СВЦЭМ!$B$33:$B$776,P$83)+'СЕТ СН'!$H$12+СВЦЭМ!$D$10+'СЕТ СН'!$H$5-'СЕТ СН'!$H$20</f>
        <v>2812.5447864399998</v>
      </c>
      <c r="Q93" s="36">
        <f>SUMIFS(СВЦЭМ!$C$33:$C$776,СВЦЭМ!$A$33:$A$776,$A93,СВЦЭМ!$B$33:$B$776,Q$83)+'СЕТ СН'!$H$12+СВЦЭМ!$D$10+'СЕТ СН'!$H$5-'СЕТ СН'!$H$20</f>
        <v>2802.9977740099998</v>
      </c>
      <c r="R93" s="36">
        <f>SUMIFS(СВЦЭМ!$C$33:$C$776,СВЦЭМ!$A$33:$A$776,$A93,СВЦЭМ!$B$33:$B$776,R$83)+'СЕТ СН'!$H$12+СВЦЭМ!$D$10+'СЕТ СН'!$H$5-'СЕТ СН'!$H$20</f>
        <v>2745.5170724999998</v>
      </c>
      <c r="S93" s="36">
        <f>SUMIFS(СВЦЭМ!$C$33:$C$776,СВЦЭМ!$A$33:$A$776,$A93,СВЦЭМ!$B$33:$B$776,S$83)+'СЕТ СН'!$H$12+СВЦЭМ!$D$10+'СЕТ СН'!$H$5-'СЕТ СН'!$H$20</f>
        <v>2720.0714961399999</v>
      </c>
      <c r="T93" s="36">
        <f>SUMIFS(СВЦЭМ!$C$33:$C$776,СВЦЭМ!$A$33:$A$776,$A93,СВЦЭМ!$B$33:$B$776,T$83)+'СЕТ СН'!$H$12+СВЦЭМ!$D$10+'СЕТ СН'!$H$5-'СЕТ СН'!$H$20</f>
        <v>2700.8051462600001</v>
      </c>
      <c r="U93" s="36">
        <f>SUMIFS(СВЦЭМ!$C$33:$C$776,СВЦЭМ!$A$33:$A$776,$A93,СВЦЭМ!$B$33:$B$776,U$83)+'СЕТ СН'!$H$12+СВЦЭМ!$D$10+'СЕТ СН'!$H$5-'СЕТ СН'!$H$20</f>
        <v>2696.9787114999999</v>
      </c>
      <c r="V93" s="36">
        <f>SUMIFS(СВЦЭМ!$C$33:$C$776,СВЦЭМ!$A$33:$A$776,$A93,СВЦЭМ!$B$33:$B$776,V$83)+'СЕТ СН'!$H$12+СВЦЭМ!$D$10+'СЕТ СН'!$H$5-'СЕТ СН'!$H$20</f>
        <v>2659.3633893799997</v>
      </c>
      <c r="W93" s="36">
        <f>SUMIFS(СВЦЭМ!$C$33:$C$776,СВЦЭМ!$A$33:$A$776,$A93,СВЦЭМ!$B$33:$B$776,W$83)+'СЕТ СН'!$H$12+СВЦЭМ!$D$10+'СЕТ СН'!$H$5-'СЕТ СН'!$H$20</f>
        <v>2654.6780216900002</v>
      </c>
      <c r="X93" s="36">
        <f>SUMIFS(СВЦЭМ!$C$33:$C$776,СВЦЭМ!$A$33:$A$776,$A93,СВЦЭМ!$B$33:$B$776,X$83)+'СЕТ СН'!$H$12+СВЦЭМ!$D$10+'СЕТ СН'!$H$5-'СЕТ СН'!$H$20</f>
        <v>2641.7318283200002</v>
      </c>
      <c r="Y93" s="36">
        <f>SUMIFS(СВЦЭМ!$C$33:$C$776,СВЦЭМ!$A$33:$A$776,$A93,СВЦЭМ!$B$33:$B$776,Y$83)+'СЕТ СН'!$H$12+СВЦЭМ!$D$10+'СЕТ СН'!$H$5-'СЕТ СН'!$H$20</f>
        <v>2685.6432955700002</v>
      </c>
    </row>
    <row r="94" spans="1:25" ht="15.75" x14ac:dyDescent="0.2">
      <c r="A94" s="35">
        <f t="shared" si="2"/>
        <v>44115</v>
      </c>
      <c r="B94" s="36">
        <f>SUMIFS(СВЦЭМ!$C$33:$C$776,СВЦЭМ!$A$33:$A$776,$A94,СВЦЭМ!$B$33:$B$776,B$83)+'СЕТ СН'!$H$12+СВЦЭМ!$D$10+'СЕТ СН'!$H$5-'СЕТ СН'!$H$20</f>
        <v>2772.2584511499999</v>
      </c>
      <c r="C94" s="36">
        <f>SUMIFS(СВЦЭМ!$C$33:$C$776,СВЦЭМ!$A$33:$A$776,$A94,СВЦЭМ!$B$33:$B$776,C$83)+'СЕТ СН'!$H$12+СВЦЭМ!$D$10+'СЕТ СН'!$H$5-'СЕТ СН'!$H$20</f>
        <v>2863.0800809100001</v>
      </c>
      <c r="D94" s="36">
        <f>SUMIFS(СВЦЭМ!$C$33:$C$776,СВЦЭМ!$A$33:$A$776,$A94,СВЦЭМ!$B$33:$B$776,D$83)+'СЕТ СН'!$H$12+СВЦЭМ!$D$10+'СЕТ СН'!$H$5-'СЕТ СН'!$H$20</f>
        <v>2960.2682412499998</v>
      </c>
      <c r="E94" s="36">
        <f>SUMIFS(СВЦЭМ!$C$33:$C$776,СВЦЭМ!$A$33:$A$776,$A94,СВЦЭМ!$B$33:$B$776,E$83)+'СЕТ СН'!$H$12+СВЦЭМ!$D$10+'СЕТ СН'!$H$5-'СЕТ СН'!$H$20</f>
        <v>2995.0572515399999</v>
      </c>
      <c r="F94" s="36">
        <f>SUMIFS(СВЦЭМ!$C$33:$C$776,СВЦЭМ!$A$33:$A$776,$A94,СВЦЭМ!$B$33:$B$776,F$83)+'СЕТ СН'!$H$12+СВЦЭМ!$D$10+'СЕТ СН'!$H$5-'СЕТ СН'!$H$20</f>
        <v>3004.11723656</v>
      </c>
      <c r="G94" s="36">
        <f>SUMIFS(СВЦЭМ!$C$33:$C$776,СВЦЭМ!$A$33:$A$776,$A94,СВЦЭМ!$B$33:$B$776,G$83)+'СЕТ СН'!$H$12+СВЦЭМ!$D$10+'СЕТ СН'!$H$5-'СЕТ СН'!$H$20</f>
        <v>2991.0914899700001</v>
      </c>
      <c r="H94" s="36">
        <f>SUMIFS(СВЦЭМ!$C$33:$C$776,СВЦЭМ!$A$33:$A$776,$A94,СВЦЭМ!$B$33:$B$776,H$83)+'СЕТ СН'!$H$12+СВЦЭМ!$D$10+'СЕТ СН'!$H$5-'СЕТ СН'!$H$20</f>
        <v>2970.6174290999998</v>
      </c>
      <c r="I94" s="36">
        <f>SUMIFS(СВЦЭМ!$C$33:$C$776,СВЦЭМ!$A$33:$A$776,$A94,СВЦЭМ!$B$33:$B$776,I$83)+'СЕТ СН'!$H$12+СВЦЭМ!$D$10+'СЕТ СН'!$H$5-'СЕТ СН'!$H$20</f>
        <v>2953.23541097</v>
      </c>
      <c r="J94" s="36">
        <f>SUMIFS(СВЦЭМ!$C$33:$C$776,СВЦЭМ!$A$33:$A$776,$A94,СВЦЭМ!$B$33:$B$776,J$83)+'СЕТ СН'!$H$12+СВЦЭМ!$D$10+'СЕТ СН'!$H$5-'СЕТ СН'!$H$20</f>
        <v>2849.8052273399999</v>
      </c>
      <c r="K94" s="36">
        <f>SUMIFS(СВЦЭМ!$C$33:$C$776,СВЦЭМ!$A$33:$A$776,$A94,СВЦЭМ!$B$33:$B$776,K$83)+'СЕТ СН'!$H$12+СВЦЭМ!$D$10+'СЕТ СН'!$H$5-'СЕТ СН'!$H$20</f>
        <v>2775.0581913999999</v>
      </c>
      <c r="L94" s="36">
        <f>SUMIFS(СВЦЭМ!$C$33:$C$776,СВЦЭМ!$A$33:$A$776,$A94,СВЦЭМ!$B$33:$B$776,L$83)+'СЕТ СН'!$H$12+СВЦЭМ!$D$10+'СЕТ СН'!$H$5-'СЕТ СН'!$H$20</f>
        <v>2763.1479188600001</v>
      </c>
      <c r="M94" s="36">
        <f>SUMIFS(СВЦЭМ!$C$33:$C$776,СВЦЭМ!$A$33:$A$776,$A94,СВЦЭМ!$B$33:$B$776,M$83)+'СЕТ СН'!$H$12+СВЦЭМ!$D$10+'СЕТ СН'!$H$5-'СЕТ СН'!$H$20</f>
        <v>2767.20581726</v>
      </c>
      <c r="N94" s="36">
        <f>SUMIFS(СВЦЭМ!$C$33:$C$776,СВЦЭМ!$A$33:$A$776,$A94,СВЦЭМ!$B$33:$B$776,N$83)+'СЕТ СН'!$H$12+СВЦЭМ!$D$10+'СЕТ СН'!$H$5-'СЕТ СН'!$H$20</f>
        <v>2777.9227939100001</v>
      </c>
      <c r="O94" s="36">
        <f>SUMIFS(СВЦЭМ!$C$33:$C$776,СВЦЭМ!$A$33:$A$776,$A94,СВЦЭМ!$B$33:$B$776,O$83)+'СЕТ СН'!$H$12+СВЦЭМ!$D$10+'СЕТ СН'!$H$5-'СЕТ СН'!$H$20</f>
        <v>2822.4753288500001</v>
      </c>
      <c r="P94" s="36">
        <f>SUMIFS(СВЦЭМ!$C$33:$C$776,СВЦЭМ!$A$33:$A$776,$A94,СВЦЭМ!$B$33:$B$776,P$83)+'СЕТ СН'!$H$12+СВЦЭМ!$D$10+'СЕТ СН'!$H$5-'СЕТ СН'!$H$20</f>
        <v>2860.08854802</v>
      </c>
      <c r="Q94" s="36">
        <f>SUMIFS(СВЦЭМ!$C$33:$C$776,СВЦЭМ!$A$33:$A$776,$A94,СВЦЭМ!$B$33:$B$776,Q$83)+'СЕТ СН'!$H$12+СВЦЭМ!$D$10+'СЕТ СН'!$H$5-'СЕТ СН'!$H$20</f>
        <v>2812.9054309100002</v>
      </c>
      <c r="R94" s="36">
        <f>SUMIFS(СВЦЭМ!$C$33:$C$776,СВЦЭМ!$A$33:$A$776,$A94,СВЦЭМ!$B$33:$B$776,R$83)+'СЕТ СН'!$H$12+СВЦЭМ!$D$10+'СЕТ СН'!$H$5-'СЕТ СН'!$H$20</f>
        <v>2753.8201287100001</v>
      </c>
      <c r="S94" s="36">
        <f>SUMIFS(СВЦЭМ!$C$33:$C$776,СВЦЭМ!$A$33:$A$776,$A94,СВЦЭМ!$B$33:$B$776,S$83)+'СЕТ СН'!$H$12+СВЦЭМ!$D$10+'СЕТ СН'!$H$5-'СЕТ СН'!$H$20</f>
        <v>2715.0536836599999</v>
      </c>
      <c r="T94" s="36">
        <f>SUMIFS(СВЦЭМ!$C$33:$C$776,СВЦЭМ!$A$33:$A$776,$A94,СВЦЭМ!$B$33:$B$776,T$83)+'СЕТ СН'!$H$12+СВЦЭМ!$D$10+'СЕТ СН'!$H$5-'СЕТ СН'!$H$20</f>
        <v>2734.47933607</v>
      </c>
      <c r="U94" s="36">
        <f>SUMIFS(СВЦЭМ!$C$33:$C$776,СВЦЭМ!$A$33:$A$776,$A94,СВЦЭМ!$B$33:$B$776,U$83)+'СЕТ СН'!$H$12+СВЦЭМ!$D$10+'СЕТ СН'!$H$5-'СЕТ СН'!$H$20</f>
        <v>2746.0093199200001</v>
      </c>
      <c r="V94" s="36">
        <f>SUMIFS(СВЦЭМ!$C$33:$C$776,СВЦЭМ!$A$33:$A$776,$A94,СВЦЭМ!$B$33:$B$776,V$83)+'СЕТ СН'!$H$12+СВЦЭМ!$D$10+'СЕТ СН'!$H$5-'СЕТ СН'!$H$20</f>
        <v>2708.0655487899999</v>
      </c>
      <c r="W94" s="36">
        <f>SUMIFS(СВЦЭМ!$C$33:$C$776,СВЦЭМ!$A$33:$A$776,$A94,СВЦЭМ!$B$33:$B$776,W$83)+'СЕТ СН'!$H$12+СВЦЭМ!$D$10+'СЕТ СН'!$H$5-'СЕТ СН'!$H$20</f>
        <v>2694.59894252</v>
      </c>
      <c r="X94" s="36">
        <f>SUMIFS(СВЦЭМ!$C$33:$C$776,СВЦЭМ!$A$33:$A$776,$A94,СВЦЭМ!$B$33:$B$776,X$83)+'СЕТ СН'!$H$12+СВЦЭМ!$D$10+'СЕТ СН'!$H$5-'СЕТ СН'!$H$20</f>
        <v>2666.5492318900001</v>
      </c>
      <c r="Y94" s="36">
        <f>SUMIFS(СВЦЭМ!$C$33:$C$776,СВЦЭМ!$A$33:$A$776,$A94,СВЦЭМ!$B$33:$B$776,Y$83)+'СЕТ СН'!$H$12+СВЦЭМ!$D$10+'СЕТ СН'!$H$5-'СЕТ СН'!$H$20</f>
        <v>2707.4161987799998</v>
      </c>
    </row>
    <row r="95" spans="1:25" ht="15.75" x14ac:dyDescent="0.2">
      <c r="A95" s="35">
        <f t="shared" si="2"/>
        <v>44116</v>
      </c>
      <c r="B95" s="36">
        <f>SUMIFS(СВЦЭМ!$C$33:$C$776,СВЦЭМ!$A$33:$A$776,$A95,СВЦЭМ!$B$33:$B$776,B$83)+'СЕТ СН'!$H$12+СВЦЭМ!$D$10+'СЕТ СН'!$H$5-'СЕТ СН'!$H$20</f>
        <v>2768.8329804800001</v>
      </c>
      <c r="C95" s="36">
        <f>SUMIFS(СВЦЭМ!$C$33:$C$776,СВЦЭМ!$A$33:$A$776,$A95,СВЦЭМ!$B$33:$B$776,C$83)+'СЕТ СН'!$H$12+СВЦЭМ!$D$10+'СЕТ СН'!$H$5-'СЕТ СН'!$H$20</f>
        <v>2838.5544187699998</v>
      </c>
      <c r="D95" s="36">
        <f>SUMIFS(СВЦЭМ!$C$33:$C$776,СВЦЭМ!$A$33:$A$776,$A95,СВЦЭМ!$B$33:$B$776,D$83)+'СЕТ СН'!$H$12+СВЦЭМ!$D$10+'СЕТ СН'!$H$5-'СЕТ СН'!$H$20</f>
        <v>2914.4291140699997</v>
      </c>
      <c r="E95" s="36">
        <f>SUMIFS(СВЦЭМ!$C$33:$C$776,СВЦЭМ!$A$33:$A$776,$A95,СВЦЭМ!$B$33:$B$776,E$83)+'СЕТ СН'!$H$12+СВЦЭМ!$D$10+'СЕТ СН'!$H$5-'СЕТ СН'!$H$20</f>
        <v>2929.31272343</v>
      </c>
      <c r="F95" s="36">
        <f>SUMIFS(СВЦЭМ!$C$33:$C$776,СВЦЭМ!$A$33:$A$776,$A95,СВЦЭМ!$B$33:$B$776,F$83)+'СЕТ СН'!$H$12+СВЦЭМ!$D$10+'СЕТ СН'!$H$5-'СЕТ СН'!$H$20</f>
        <v>2928.8560428700002</v>
      </c>
      <c r="G95" s="36">
        <f>SUMIFS(СВЦЭМ!$C$33:$C$776,СВЦЭМ!$A$33:$A$776,$A95,СВЦЭМ!$B$33:$B$776,G$83)+'СЕТ СН'!$H$12+СВЦЭМ!$D$10+'СЕТ СН'!$H$5-'СЕТ СН'!$H$20</f>
        <v>2912.8800298199999</v>
      </c>
      <c r="H95" s="36">
        <f>SUMIFS(СВЦЭМ!$C$33:$C$776,СВЦЭМ!$A$33:$A$776,$A95,СВЦЭМ!$B$33:$B$776,H$83)+'СЕТ СН'!$H$12+СВЦЭМ!$D$10+'СЕТ СН'!$H$5-'СЕТ СН'!$H$20</f>
        <v>2856.1103995799999</v>
      </c>
      <c r="I95" s="36">
        <f>SUMIFS(СВЦЭМ!$C$33:$C$776,СВЦЭМ!$A$33:$A$776,$A95,СВЦЭМ!$B$33:$B$776,I$83)+'СЕТ СН'!$H$12+СВЦЭМ!$D$10+'СЕТ СН'!$H$5-'СЕТ СН'!$H$20</f>
        <v>2819.71486757</v>
      </c>
      <c r="J95" s="36">
        <f>SUMIFS(СВЦЭМ!$C$33:$C$776,СВЦЭМ!$A$33:$A$776,$A95,СВЦЭМ!$B$33:$B$776,J$83)+'СЕТ СН'!$H$12+СВЦЭМ!$D$10+'СЕТ СН'!$H$5-'СЕТ СН'!$H$20</f>
        <v>2739.8869071300001</v>
      </c>
      <c r="K95" s="36">
        <f>SUMIFS(СВЦЭМ!$C$33:$C$776,СВЦЭМ!$A$33:$A$776,$A95,СВЦЭМ!$B$33:$B$776,K$83)+'СЕТ СН'!$H$12+СВЦЭМ!$D$10+'СЕТ СН'!$H$5-'СЕТ СН'!$H$20</f>
        <v>2691.5369983700002</v>
      </c>
      <c r="L95" s="36">
        <f>SUMIFS(СВЦЭМ!$C$33:$C$776,СВЦЭМ!$A$33:$A$776,$A95,СВЦЭМ!$B$33:$B$776,L$83)+'СЕТ СН'!$H$12+СВЦЭМ!$D$10+'СЕТ СН'!$H$5-'СЕТ СН'!$H$20</f>
        <v>2686.42006378</v>
      </c>
      <c r="M95" s="36">
        <f>SUMIFS(СВЦЭМ!$C$33:$C$776,СВЦЭМ!$A$33:$A$776,$A95,СВЦЭМ!$B$33:$B$776,M$83)+'СЕТ СН'!$H$12+СВЦЭМ!$D$10+'СЕТ СН'!$H$5-'СЕТ СН'!$H$20</f>
        <v>2689.1326492399999</v>
      </c>
      <c r="N95" s="36">
        <f>SUMIFS(СВЦЭМ!$C$33:$C$776,СВЦЭМ!$A$33:$A$776,$A95,СВЦЭМ!$B$33:$B$776,N$83)+'СЕТ СН'!$H$12+СВЦЭМ!$D$10+'СЕТ СН'!$H$5-'СЕТ СН'!$H$20</f>
        <v>2696.6833268</v>
      </c>
      <c r="O95" s="36">
        <f>SUMIFS(СВЦЭМ!$C$33:$C$776,СВЦЭМ!$A$33:$A$776,$A95,СВЦЭМ!$B$33:$B$776,O$83)+'СЕТ СН'!$H$12+СВЦЭМ!$D$10+'СЕТ СН'!$H$5-'СЕТ СН'!$H$20</f>
        <v>2717.2891925700001</v>
      </c>
      <c r="P95" s="36">
        <f>SUMIFS(СВЦЭМ!$C$33:$C$776,СВЦЭМ!$A$33:$A$776,$A95,СВЦЭМ!$B$33:$B$776,P$83)+'СЕТ СН'!$H$12+СВЦЭМ!$D$10+'СЕТ СН'!$H$5-'СЕТ СН'!$H$20</f>
        <v>2755.2552013499999</v>
      </c>
      <c r="Q95" s="36">
        <f>SUMIFS(СВЦЭМ!$C$33:$C$776,СВЦЭМ!$A$33:$A$776,$A95,СВЦЭМ!$B$33:$B$776,Q$83)+'СЕТ СН'!$H$12+СВЦЭМ!$D$10+'СЕТ СН'!$H$5-'СЕТ СН'!$H$20</f>
        <v>2735.5569711099997</v>
      </c>
      <c r="R95" s="36">
        <f>SUMIFS(СВЦЭМ!$C$33:$C$776,СВЦЭМ!$A$33:$A$776,$A95,СВЦЭМ!$B$33:$B$776,R$83)+'СЕТ СН'!$H$12+СВЦЭМ!$D$10+'СЕТ СН'!$H$5-'СЕТ СН'!$H$20</f>
        <v>2691.5541660600002</v>
      </c>
      <c r="S95" s="36">
        <f>SUMIFS(СВЦЭМ!$C$33:$C$776,СВЦЭМ!$A$33:$A$776,$A95,СВЦЭМ!$B$33:$B$776,S$83)+'СЕТ СН'!$H$12+СВЦЭМ!$D$10+'СЕТ СН'!$H$5-'СЕТ СН'!$H$20</f>
        <v>2639.7513541099997</v>
      </c>
      <c r="T95" s="36">
        <f>SUMIFS(СВЦЭМ!$C$33:$C$776,СВЦЭМ!$A$33:$A$776,$A95,СВЦЭМ!$B$33:$B$776,T$83)+'СЕТ СН'!$H$12+СВЦЭМ!$D$10+'СЕТ СН'!$H$5-'СЕТ СН'!$H$20</f>
        <v>2650.3762853399999</v>
      </c>
      <c r="U95" s="36">
        <f>SUMIFS(СВЦЭМ!$C$33:$C$776,СВЦЭМ!$A$33:$A$776,$A95,СВЦЭМ!$B$33:$B$776,U$83)+'СЕТ СН'!$H$12+СВЦЭМ!$D$10+'СЕТ СН'!$H$5-'СЕТ СН'!$H$20</f>
        <v>2682.6094662099999</v>
      </c>
      <c r="V95" s="36">
        <f>SUMIFS(СВЦЭМ!$C$33:$C$776,СВЦЭМ!$A$33:$A$776,$A95,СВЦЭМ!$B$33:$B$776,V$83)+'СЕТ СН'!$H$12+СВЦЭМ!$D$10+'СЕТ СН'!$H$5-'СЕТ СН'!$H$20</f>
        <v>2681.4573779500001</v>
      </c>
      <c r="W95" s="36">
        <f>SUMIFS(СВЦЭМ!$C$33:$C$776,СВЦЭМ!$A$33:$A$776,$A95,СВЦЭМ!$B$33:$B$776,W$83)+'СЕТ СН'!$H$12+СВЦЭМ!$D$10+'СЕТ СН'!$H$5-'СЕТ СН'!$H$20</f>
        <v>2674.0175574999998</v>
      </c>
      <c r="X95" s="36">
        <f>SUMIFS(СВЦЭМ!$C$33:$C$776,СВЦЭМ!$A$33:$A$776,$A95,СВЦЭМ!$B$33:$B$776,X$83)+'СЕТ СН'!$H$12+СВЦЭМ!$D$10+'СЕТ СН'!$H$5-'СЕТ СН'!$H$20</f>
        <v>2645.5710368300001</v>
      </c>
      <c r="Y95" s="36">
        <f>SUMIFS(СВЦЭМ!$C$33:$C$776,СВЦЭМ!$A$33:$A$776,$A95,СВЦЭМ!$B$33:$B$776,Y$83)+'СЕТ СН'!$H$12+СВЦЭМ!$D$10+'СЕТ СН'!$H$5-'СЕТ СН'!$H$20</f>
        <v>2678.2865241300001</v>
      </c>
    </row>
    <row r="96" spans="1:25" ht="15.75" x14ac:dyDescent="0.2">
      <c r="A96" s="35">
        <f t="shared" si="2"/>
        <v>44117</v>
      </c>
      <c r="B96" s="36">
        <f>SUMIFS(СВЦЭМ!$C$33:$C$776,СВЦЭМ!$A$33:$A$776,$A96,СВЦЭМ!$B$33:$B$776,B$83)+'СЕТ СН'!$H$12+СВЦЭМ!$D$10+'СЕТ СН'!$H$5-'СЕТ СН'!$H$20</f>
        <v>2750.3485059</v>
      </c>
      <c r="C96" s="36">
        <f>SUMIFS(СВЦЭМ!$C$33:$C$776,СВЦЭМ!$A$33:$A$776,$A96,СВЦЭМ!$B$33:$B$776,C$83)+'СЕТ СН'!$H$12+СВЦЭМ!$D$10+'СЕТ СН'!$H$5-'СЕТ СН'!$H$20</f>
        <v>2829.7753666899998</v>
      </c>
      <c r="D96" s="36">
        <f>SUMIFS(СВЦЭМ!$C$33:$C$776,СВЦЭМ!$A$33:$A$776,$A96,СВЦЭМ!$B$33:$B$776,D$83)+'СЕТ СН'!$H$12+СВЦЭМ!$D$10+'СЕТ СН'!$H$5-'СЕТ СН'!$H$20</f>
        <v>2892.5238472599999</v>
      </c>
      <c r="E96" s="36">
        <f>SUMIFS(СВЦЭМ!$C$33:$C$776,СВЦЭМ!$A$33:$A$776,$A96,СВЦЭМ!$B$33:$B$776,E$83)+'СЕТ СН'!$H$12+СВЦЭМ!$D$10+'СЕТ СН'!$H$5-'СЕТ СН'!$H$20</f>
        <v>2904.1812986899999</v>
      </c>
      <c r="F96" s="36">
        <f>SUMIFS(СВЦЭМ!$C$33:$C$776,СВЦЭМ!$A$33:$A$776,$A96,СВЦЭМ!$B$33:$B$776,F$83)+'СЕТ СН'!$H$12+СВЦЭМ!$D$10+'СЕТ СН'!$H$5-'СЕТ СН'!$H$20</f>
        <v>2902.4642388100001</v>
      </c>
      <c r="G96" s="36">
        <f>SUMIFS(СВЦЭМ!$C$33:$C$776,СВЦЭМ!$A$33:$A$776,$A96,СВЦЭМ!$B$33:$B$776,G$83)+'СЕТ СН'!$H$12+СВЦЭМ!$D$10+'СЕТ СН'!$H$5-'СЕТ СН'!$H$20</f>
        <v>2890.32899133</v>
      </c>
      <c r="H96" s="36">
        <f>SUMIFS(СВЦЭМ!$C$33:$C$776,СВЦЭМ!$A$33:$A$776,$A96,СВЦЭМ!$B$33:$B$776,H$83)+'СЕТ СН'!$H$12+СВЦЭМ!$D$10+'СЕТ СН'!$H$5-'СЕТ СН'!$H$20</f>
        <v>2865.9273992500002</v>
      </c>
      <c r="I96" s="36">
        <f>SUMIFS(СВЦЭМ!$C$33:$C$776,СВЦЭМ!$A$33:$A$776,$A96,СВЦЭМ!$B$33:$B$776,I$83)+'СЕТ СН'!$H$12+СВЦЭМ!$D$10+'СЕТ СН'!$H$5-'СЕТ СН'!$H$20</f>
        <v>2854.3512736000002</v>
      </c>
      <c r="J96" s="36">
        <f>SUMIFS(СВЦЭМ!$C$33:$C$776,СВЦЭМ!$A$33:$A$776,$A96,СВЦЭМ!$B$33:$B$776,J$83)+'СЕТ СН'!$H$12+СВЦЭМ!$D$10+'СЕТ СН'!$H$5-'СЕТ СН'!$H$20</f>
        <v>2800.18894189</v>
      </c>
      <c r="K96" s="36">
        <f>SUMIFS(СВЦЭМ!$C$33:$C$776,СВЦЭМ!$A$33:$A$776,$A96,СВЦЭМ!$B$33:$B$776,K$83)+'СЕТ СН'!$H$12+СВЦЭМ!$D$10+'СЕТ СН'!$H$5-'СЕТ СН'!$H$20</f>
        <v>2757.3924886599998</v>
      </c>
      <c r="L96" s="36">
        <f>SUMIFS(СВЦЭМ!$C$33:$C$776,СВЦЭМ!$A$33:$A$776,$A96,СВЦЭМ!$B$33:$B$776,L$83)+'СЕТ СН'!$H$12+СВЦЭМ!$D$10+'СЕТ СН'!$H$5-'СЕТ СН'!$H$20</f>
        <v>2759.8305036699999</v>
      </c>
      <c r="M96" s="36">
        <f>SUMIFS(СВЦЭМ!$C$33:$C$776,СВЦЭМ!$A$33:$A$776,$A96,СВЦЭМ!$B$33:$B$776,M$83)+'СЕТ СН'!$H$12+СВЦЭМ!$D$10+'СЕТ СН'!$H$5-'СЕТ СН'!$H$20</f>
        <v>2771.0595959299999</v>
      </c>
      <c r="N96" s="36">
        <f>SUMIFS(СВЦЭМ!$C$33:$C$776,СВЦЭМ!$A$33:$A$776,$A96,СВЦЭМ!$B$33:$B$776,N$83)+'СЕТ СН'!$H$12+СВЦЭМ!$D$10+'СЕТ СН'!$H$5-'СЕТ СН'!$H$20</f>
        <v>2777.7478466499997</v>
      </c>
      <c r="O96" s="36">
        <f>SUMIFS(СВЦЭМ!$C$33:$C$776,СВЦЭМ!$A$33:$A$776,$A96,СВЦЭМ!$B$33:$B$776,O$83)+'СЕТ СН'!$H$12+СВЦЭМ!$D$10+'СЕТ СН'!$H$5-'СЕТ СН'!$H$20</f>
        <v>2816.4356377700001</v>
      </c>
      <c r="P96" s="36">
        <f>SUMIFS(СВЦЭМ!$C$33:$C$776,СВЦЭМ!$A$33:$A$776,$A96,СВЦЭМ!$B$33:$B$776,P$83)+'СЕТ СН'!$H$12+СВЦЭМ!$D$10+'СЕТ СН'!$H$5-'СЕТ СН'!$H$20</f>
        <v>2849.4953081600001</v>
      </c>
      <c r="Q96" s="36">
        <f>SUMIFS(СВЦЭМ!$C$33:$C$776,СВЦЭМ!$A$33:$A$776,$A96,СВЦЭМ!$B$33:$B$776,Q$83)+'СЕТ СН'!$H$12+СВЦЭМ!$D$10+'СЕТ СН'!$H$5-'СЕТ СН'!$H$20</f>
        <v>2810.8686364300002</v>
      </c>
      <c r="R96" s="36">
        <f>SUMIFS(СВЦЭМ!$C$33:$C$776,СВЦЭМ!$A$33:$A$776,$A96,СВЦЭМ!$B$33:$B$776,R$83)+'СЕТ СН'!$H$12+СВЦЭМ!$D$10+'СЕТ СН'!$H$5-'СЕТ СН'!$H$20</f>
        <v>2757.18330122</v>
      </c>
      <c r="S96" s="36">
        <f>SUMIFS(СВЦЭМ!$C$33:$C$776,СВЦЭМ!$A$33:$A$776,$A96,СВЦЭМ!$B$33:$B$776,S$83)+'СЕТ СН'!$H$12+СВЦЭМ!$D$10+'СЕТ СН'!$H$5-'СЕТ СН'!$H$20</f>
        <v>2711.9271514800002</v>
      </c>
      <c r="T96" s="36">
        <f>SUMIFS(СВЦЭМ!$C$33:$C$776,СВЦЭМ!$A$33:$A$776,$A96,СВЦЭМ!$B$33:$B$776,T$83)+'СЕТ СН'!$H$12+СВЦЭМ!$D$10+'СЕТ СН'!$H$5-'СЕТ СН'!$H$20</f>
        <v>2710.6055943400002</v>
      </c>
      <c r="U96" s="36">
        <f>SUMIFS(СВЦЭМ!$C$33:$C$776,СВЦЭМ!$A$33:$A$776,$A96,СВЦЭМ!$B$33:$B$776,U$83)+'СЕТ СН'!$H$12+СВЦЭМ!$D$10+'СЕТ СН'!$H$5-'СЕТ СН'!$H$20</f>
        <v>2731.40949112</v>
      </c>
      <c r="V96" s="36">
        <f>SUMIFS(СВЦЭМ!$C$33:$C$776,СВЦЭМ!$A$33:$A$776,$A96,СВЦЭМ!$B$33:$B$776,V$83)+'СЕТ СН'!$H$12+СВЦЭМ!$D$10+'СЕТ СН'!$H$5-'СЕТ СН'!$H$20</f>
        <v>2724.9445879099999</v>
      </c>
      <c r="W96" s="36">
        <f>SUMIFS(СВЦЭМ!$C$33:$C$776,СВЦЭМ!$A$33:$A$776,$A96,СВЦЭМ!$B$33:$B$776,W$83)+'СЕТ СН'!$H$12+СВЦЭМ!$D$10+'СЕТ СН'!$H$5-'СЕТ СН'!$H$20</f>
        <v>2716.99683461</v>
      </c>
      <c r="X96" s="36">
        <f>SUMIFS(СВЦЭМ!$C$33:$C$776,СВЦЭМ!$A$33:$A$776,$A96,СВЦЭМ!$B$33:$B$776,X$83)+'СЕТ СН'!$H$12+СВЦЭМ!$D$10+'СЕТ СН'!$H$5-'СЕТ СН'!$H$20</f>
        <v>2695.5037796299998</v>
      </c>
      <c r="Y96" s="36">
        <f>SUMIFS(СВЦЭМ!$C$33:$C$776,СВЦЭМ!$A$33:$A$776,$A96,СВЦЭМ!$B$33:$B$776,Y$83)+'СЕТ СН'!$H$12+СВЦЭМ!$D$10+'СЕТ СН'!$H$5-'СЕТ СН'!$H$20</f>
        <v>2718.8351869600001</v>
      </c>
    </row>
    <row r="97" spans="1:25" ht="15.75" x14ac:dyDescent="0.2">
      <c r="A97" s="35">
        <f t="shared" si="2"/>
        <v>44118</v>
      </c>
      <c r="B97" s="36">
        <f>SUMIFS(СВЦЭМ!$C$33:$C$776,СВЦЭМ!$A$33:$A$776,$A97,СВЦЭМ!$B$33:$B$776,B$83)+'СЕТ СН'!$H$12+СВЦЭМ!$D$10+'СЕТ СН'!$H$5-'СЕТ СН'!$H$20</f>
        <v>2794.80334894</v>
      </c>
      <c r="C97" s="36">
        <f>SUMIFS(СВЦЭМ!$C$33:$C$776,СВЦЭМ!$A$33:$A$776,$A97,СВЦЭМ!$B$33:$B$776,C$83)+'СЕТ СН'!$H$12+СВЦЭМ!$D$10+'СЕТ СН'!$H$5-'СЕТ СН'!$H$20</f>
        <v>2860.8030771899998</v>
      </c>
      <c r="D97" s="36">
        <f>SUMIFS(СВЦЭМ!$C$33:$C$776,СВЦЭМ!$A$33:$A$776,$A97,СВЦЭМ!$B$33:$B$776,D$83)+'СЕТ СН'!$H$12+СВЦЭМ!$D$10+'СЕТ СН'!$H$5-'СЕТ СН'!$H$20</f>
        <v>2929.9996203700002</v>
      </c>
      <c r="E97" s="36">
        <f>SUMIFS(СВЦЭМ!$C$33:$C$776,СВЦЭМ!$A$33:$A$776,$A97,СВЦЭМ!$B$33:$B$776,E$83)+'СЕТ СН'!$H$12+СВЦЭМ!$D$10+'СЕТ СН'!$H$5-'СЕТ СН'!$H$20</f>
        <v>2945.3595295200003</v>
      </c>
      <c r="F97" s="36">
        <f>SUMIFS(СВЦЭМ!$C$33:$C$776,СВЦЭМ!$A$33:$A$776,$A97,СВЦЭМ!$B$33:$B$776,F$83)+'СЕТ СН'!$H$12+СВЦЭМ!$D$10+'СЕТ СН'!$H$5-'СЕТ СН'!$H$20</f>
        <v>2931.0908321299999</v>
      </c>
      <c r="G97" s="36">
        <f>SUMIFS(СВЦЭМ!$C$33:$C$776,СВЦЭМ!$A$33:$A$776,$A97,СВЦЭМ!$B$33:$B$776,G$83)+'СЕТ СН'!$H$12+СВЦЭМ!$D$10+'СЕТ СН'!$H$5-'СЕТ СН'!$H$20</f>
        <v>2929.1632454999999</v>
      </c>
      <c r="H97" s="36">
        <f>SUMIFS(СВЦЭМ!$C$33:$C$776,СВЦЭМ!$A$33:$A$776,$A97,СВЦЭМ!$B$33:$B$776,H$83)+'СЕТ СН'!$H$12+СВЦЭМ!$D$10+'СЕТ СН'!$H$5-'СЕТ СН'!$H$20</f>
        <v>2880.75276579</v>
      </c>
      <c r="I97" s="36">
        <f>SUMIFS(СВЦЭМ!$C$33:$C$776,СВЦЭМ!$A$33:$A$776,$A97,СВЦЭМ!$B$33:$B$776,I$83)+'СЕТ СН'!$H$12+СВЦЭМ!$D$10+'СЕТ СН'!$H$5-'СЕТ СН'!$H$20</f>
        <v>2831.6309472200001</v>
      </c>
      <c r="J97" s="36">
        <f>SUMIFS(СВЦЭМ!$C$33:$C$776,СВЦЭМ!$A$33:$A$776,$A97,СВЦЭМ!$B$33:$B$776,J$83)+'СЕТ СН'!$H$12+СВЦЭМ!$D$10+'СЕТ СН'!$H$5-'СЕТ СН'!$H$20</f>
        <v>2771.9005460500002</v>
      </c>
      <c r="K97" s="36">
        <f>SUMIFS(СВЦЭМ!$C$33:$C$776,СВЦЭМ!$A$33:$A$776,$A97,СВЦЭМ!$B$33:$B$776,K$83)+'СЕТ СН'!$H$12+СВЦЭМ!$D$10+'СЕТ СН'!$H$5-'СЕТ СН'!$H$20</f>
        <v>2732.7199591500002</v>
      </c>
      <c r="L97" s="36">
        <f>SUMIFS(СВЦЭМ!$C$33:$C$776,СВЦЭМ!$A$33:$A$776,$A97,СВЦЭМ!$B$33:$B$776,L$83)+'СЕТ СН'!$H$12+СВЦЭМ!$D$10+'СЕТ СН'!$H$5-'СЕТ СН'!$H$20</f>
        <v>2737.4037908599998</v>
      </c>
      <c r="M97" s="36">
        <f>SUMIFS(СВЦЭМ!$C$33:$C$776,СВЦЭМ!$A$33:$A$776,$A97,СВЦЭМ!$B$33:$B$776,M$83)+'СЕТ СН'!$H$12+СВЦЭМ!$D$10+'СЕТ СН'!$H$5-'СЕТ СН'!$H$20</f>
        <v>2756.13320939</v>
      </c>
      <c r="N97" s="36">
        <f>SUMIFS(СВЦЭМ!$C$33:$C$776,СВЦЭМ!$A$33:$A$776,$A97,СВЦЭМ!$B$33:$B$776,N$83)+'СЕТ СН'!$H$12+СВЦЭМ!$D$10+'СЕТ СН'!$H$5-'СЕТ СН'!$H$20</f>
        <v>2767.37127216</v>
      </c>
      <c r="O97" s="36">
        <f>SUMIFS(СВЦЭМ!$C$33:$C$776,СВЦЭМ!$A$33:$A$776,$A97,СВЦЭМ!$B$33:$B$776,O$83)+'СЕТ СН'!$H$12+СВЦЭМ!$D$10+'СЕТ СН'!$H$5-'СЕТ СН'!$H$20</f>
        <v>2813.5093952699999</v>
      </c>
      <c r="P97" s="36">
        <f>SUMIFS(СВЦЭМ!$C$33:$C$776,СВЦЭМ!$A$33:$A$776,$A97,СВЦЭМ!$B$33:$B$776,P$83)+'СЕТ СН'!$H$12+СВЦЭМ!$D$10+'СЕТ СН'!$H$5-'СЕТ СН'!$H$20</f>
        <v>2846.9020199299998</v>
      </c>
      <c r="Q97" s="36">
        <f>SUMIFS(СВЦЭМ!$C$33:$C$776,СВЦЭМ!$A$33:$A$776,$A97,СВЦЭМ!$B$33:$B$776,Q$83)+'СЕТ СН'!$H$12+СВЦЭМ!$D$10+'СЕТ СН'!$H$5-'СЕТ СН'!$H$20</f>
        <v>2807.8011371000002</v>
      </c>
      <c r="R97" s="36">
        <f>SUMIFS(СВЦЭМ!$C$33:$C$776,СВЦЭМ!$A$33:$A$776,$A97,СВЦЭМ!$B$33:$B$776,R$83)+'СЕТ СН'!$H$12+СВЦЭМ!$D$10+'СЕТ СН'!$H$5-'СЕТ СН'!$H$20</f>
        <v>2755.20669099</v>
      </c>
      <c r="S97" s="36">
        <f>SUMIFS(СВЦЭМ!$C$33:$C$776,СВЦЭМ!$A$33:$A$776,$A97,СВЦЭМ!$B$33:$B$776,S$83)+'СЕТ СН'!$H$12+СВЦЭМ!$D$10+'СЕТ СН'!$H$5-'СЕТ СН'!$H$20</f>
        <v>2695.5903704000002</v>
      </c>
      <c r="T97" s="36">
        <f>SUMIFS(СВЦЭМ!$C$33:$C$776,СВЦЭМ!$A$33:$A$776,$A97,СВЦЭМ!$B$33:$B$776,T$83)+'СЕТ СН'!$H$12+СВЦЭМ!$D$10+'СЕТ СН'!$H$5-'СЕТ СН'!$H$20</f>
        <v>2676.2926460799999</v>
      </c>
      <c r="U97" s="36">
        <f>SUMIFS(СВЦЭМ!$C$33:$C$776,СВЦЭМ!$A$33:$A$776,$A97,СВЦЭМ!$B$33:$B$776,U$83)+'СЕТ СН'!$H$12+СВЦЭМ!$D$10+'СЕТ СН'!$H$5-'СЕТ СН'!$H$20</f>
        <v>2710.1733035299999</v>
      </c>
      <c r="V97" s="36">
        <f>SUMIFS(СВЦЭМ!$C$33:$C$776,СВЦЭМ!$A$33:$A$776,$A97,СВЦЭМ!$B$33:$B$776,V$83)+'СЕТ СН'!$H$12+СВЦЭМ!$D$10+'СЕТ СН'!$H$5-'СЕТ СН'!$H$20</f>
        <v>2704.0998450799998</v>
      </c>
      <c r="W97" s="36">
        <f>SUMIFS(СВЦЭМ!$C$33:$C$776,СВЦЭМ!$A$33:$A$776,$A97,СВЦЭМ!$B$33:$B$776,W$83)+'СЕТ СН'!$H$12+СВЦЭМ!$D$10+'СЕТ СН'!$H$5-'СЕТ СН'!$H$20</f>
        <v>2691.45278353</v>
      </c>
      <c r="X97" s="36">
        <f>SUMIFS(СВЦЭМ!$C$33:$C$776,СВЦЭМ!$A$33:$A$776,$A97,СВЦЭМ!$B$33:$B$776,X$83)+'СЕТ СН'!$H$12+СВЦЭМ!$D$10+'СЕТ СН'!$H$5-'СЕТ СН'!$H$20</f>
        <v>2674.4717470999999</v>
      </c>
      <c r="Y97" s="36">
        <f>SUMIFS(СВЦЭМ!$C$33:$C$776,СВЦЭМ!$A$33:$A$776,$A97,СВЦЭМ!$B$33:$B$776,Y$83)+'СЕТ СН'!$H$12+СВЦЭМ!$D$10+'СЕТ СН'!$H$5-'СЕТ СН'!$H$20</f>
        <v>2703.17237557</v>
      </c>
    </row>
    <row r="98" spans="1:25" ht="15.75" x14ac:dyDescent="0.2">
      <c r="A98" s="35">
        <f t="shared" si="2"/>
        <v>44119</v>
      </c>
      <c r="B98" s="36">
        <f>SUMIFS(СВЦЭМ!$C$33:$C$776,СВЦЭМ!$A$33:$A$776,$A98,СВЦЭМ!$B$33:$B$776,B$83)+'СЕТ СН'!$H$12+СВЦЭМ!$D$10+'СЕТ СН'!$H$5-'СЕТ СН'!$H$20</f>
        <v>2809.32682591</v>
      </c>
      <c r="C98" s="36">
        <f>SUMIFS(СВЦЭМ!$C$33:$C$776,СВЦЭМ!$A$33:$A$776,$A98,СВЦЭМ!$B$33:$B$776,C$83)+'СЕТ СН'!$H$12+СВЦЭМ!$D$10+'СЕТ СН'!$H$5-'СЕТ СН'!$H$20</f>
        <v>2896.07289696</v>
      </c>
      <c r="D98" s="36">
        <f>SUMIFS(СВЦЭМ!$C$33:$C$776,СВЦЭМ!$A$33:$A$776,$A98,СВЦЭМ!$B$33:$B$776,D$83)+'СЕТ СН'!$H$12+СВЦЭМ!$D$10+'СЕТ СН'!$H$5-'СЕТ СН'!$H$20</f>
        <v>2963.5772223700001</v>
      </c>
      <c r="E98" s="36">
        <f>SUMIFS(СВЦЭМ!$C$33:$C$776,СВЦЭМ!$A$33:$A$776,$A98,СВЦЭМ!$B$33:$B$776,E$83)+'СЕТ СН'!$H$12+СВЦЭМ!$D$10+'СЕТ СН'!$H$5-'СЕТ СН'!$H$20</f>
        <v>2968.6785538100003</v>
      </c>
      <c r="F98" s="36">
        <f>SUMIFS(СВЦЭМ!$C$33:$C$776,СВЦЭМ!$A$33:$A$776,$A98,СВЦЭМ!$B$33:$B$776,F$83)+'СЕТ СН'!$H$12+СВЦЭМ!$D$10+'СЕТ СН'!$H$5-'СЕТ СН'!$H$20</f>
        <v>2958.5653736099998</v>
      </c>
      <c r="G98" s="36">
        <f>SUMIFS(СВЦЭМ!$C$33:$C$776,СВЦЭМ!$A$33:$A$776,$A98,СВЦЭМ!$B$33:$B$776,G$83)+'СЕТ СН'!$H$12+СВЦЭМ!$D$10+'СЕТ СН'!$H$5-'СЕТ СН'!$H$20</f>
        <v>2934.9196912699999</v>
      </c>
      <c r="H98" s="36">
        <f>SUMIFS(СВЦЭМ!$C$33:$C$776,СВЦЭМ!$A$33:$A$776,$A98,СВЦЭМ!$B$33:$B$776,H$83)+'СЕТ СН'!$H$12+СВЦЭМ!$D$10+'СЕТ СН'!$H$5-'СЕТ СН'!$H$20</f>
        <v>2890.79390216</v>
      </c>
      <c r="I98" s="36">
        <f>SUMIFS(СВЦЭМ!$C$33:$C$776,СВЦЭМ!$A$33:$A$776,$A98,СВЦЭМ!$B$33:$B$776,I$83)+'СЕТ СН'!$H$12+СВЦЭМ!$D$10+'СЕТ СН'!$H$5-'СЕТ СН'!$H$20</f>
        <v>2845.70910344</v>
      </c>
      <c r="J98" s="36">
        <f>SUMIFS(СВЦЭМ!$C$33:$C$776,СВЦЭМ!$A$33:$A$776,$A98,СВЦЭМ!$B$33:$B$776,J$83)+'СЕТ СН'!$H$12+СВЦЭМ!$D$10+'СЕТ СН'!$H$5-'СЕТ СН'!$H$20</f>
        <v>2784.41523783</v>
      </c>
      <c r="K98" s="36">
        <f>SUMIFS(СВЦЭМ!$C$33:$C$776,СВЦЭМ!$A$33:$A$776,$A98,СВЦЭМ!$B$33:$B$776,K$83)+'СЕТ СН'!$H$12+СВЦЭМ!$D$10+'СЕТ СН'!$H$5-'СЕТ СН'!$H$20</f>
        <v>2745.6303787900001</v>
      </c>
      <c r="L98" s="36">
        <f>SUMIFS(СВЦЭМ!$C$33:$C$776,СВЦЭМ!$A$33:$A$776,$A98,СВЦЭМ!$B$33:$B$776,L$83)+'СЕТ СН'!$H$12+СВЦЭМ!$D$10+'СЕТ СН'!$H$5-'СЕТ СН'!$H$20</f>
        <v>2746.76200247</v>
      </c>
      <c r="M98" s="36">
        <f>SUMIFS(СВЦЭМ!$C$33:$C$776,СВЦЭМ!$A$33:$A$776,$A98,СВЦЭМ!$B$33:$B$776,M$83)+'СЕТ СН'!$H$12+СВЦЭМ!$D$10+'СЕТ СН'!$H$5-'СЕТ СН'!$H$20</f>
        <v>2756.69420223</v>
      </c>
      <c r="N98" s="36">
        <f>SUMIFS(СВЦЭМ!$C$33:$C$776,СВЦЭМ!$A$33:$A$776,$A98,СВЦЭМ!$B$33:$B$776,N$83)+'СЕТ СН'!$H$12+СВЦЭМ!$D$10+'СЕТ СН'!$H$5-'СЕТ СН'!$H$20</f>
        <v>2767.6270917500001</v>
      </c>
      <c r="O98" s="36">
        <f>SUMIFS(СВЦЭМ!$C$33:$C$776,СВЦЭМ!$A$33:$A$776,$A98,СВЦЭМ!$B$33:$B$776,O$83)+'СЕТ СН'!$H$12+СВЦЭМ!$D$10+'СЕТ СН'!$H$5-'СЕТ СН'!$H$20</f>
        <v>2786.4068830900001</v>
      </c>
      <c r="P98" s="36">
        <f>SUMIFS(СВЦЭМ!$C$33:$C$776,СВЦЭМ!$A$33:$A$776,$A98,СВЦЭМ!$B$33:$B$776,P$83)+'СЕТ СН'!$H$12+СВЦЭМ!$D$10+'СЕТ СН'!$H$5-'СЕТ СН'!$H$20</f>
        <v>2811.28514309</v>
      </c>
      <c r="Q98" s="36">
        <f>SUMIFS(СВЦЭМ!$C$33:$C$776,СВЦЭМ!$A$33:$A$776,$A98,СВЦЭМ!$B$33:$B$776,Q$83)+'СЕТ СН'!$H$12+СВЦЭМ!$D$10+'СЕТ СН'!$H$5-'СЕТ СН'!$H$20</f>
        <v>2773.0142328500001</v>
      </c>
      <c r="R98" s="36">
        <f>SUMIFS(СВЦЭМ!$C$33:$C$776,СВЦЭМ!$A$33:$A$776,$A98,СВЦЭМ!$B$33:$B$776,R$83)+'СЕТ СН'!$H$12+СВЦЭМ!$D$10+'СЕТ СН'!$H$5-'СЕТ СН'!$H$20</f>
        <v>2722.68781743</v>
      </c>
      <c r="S98" s="36">
        <f>SUMIFS(СВЦЭМ!$C$33:$C$776,СВЦЭМ!$A$33:$A$776,$A98,СВЦЭМ!$B$33:$B$776,S$83)+'СЕТ СН'!$H$12+СВЦЭМ!$D$10+'СЕТ СН'!$H$5-'СЕТ СН'!$H$20</f>
        <v>2668.1479242800001</v>
      </c>
      <c r="T98" s="36">
        <f>SUMIFS(СВЦЭМ!$C$33:$C$776,СВЦЭМ!$A$33:$A$776,$A98,СВЦЭМ!$B$33:$B$776,T$83)+'СЕТ СН'!$H$12+СВЦЭМ!$D$10+'СЕТ СН'!$H$5-'СЕТ СН'!$H$20</f>
        <v>2671.78962856</v>
      </c>
      <c r="U98" s="36">
        <f>SUMIFS(СВЦЭМ!$C$33:$C$776,СВЦЭМ!$A$33:$A$776,$A98,СВЦЭМ!$B$33:$B$776,U$83)+'СЕТ СН'!$H$12+СВЦЭМ!$D$10+'СЕТ СН'!$H$5-'СЕТ СН'!$H$20</f>
        <v>2702.4115861999999</v>
      </c>
      <c r="V98" s="36">
        <f>SUMIFS(СВЦЭМ!$C$33:$C$776,СВЦЭМ!$A$33:$A$776,$A98,СВЦЭМ!$B$33:$B$776,V$83)+'СЕТ СН'!$H$12+СВЦЭМ!$D$10+'СЕТ СН'!$H$5-'СЕТ СН'!$H$20</f>
        <v>2691.4850654900001</v>
      </c>
      <c r="W98" s="36">
        <f>SUMIFS(СВЦЭМ!$C$33:$C$776,СВЦЭМ!$A$33:$A$776,$A98,СВЦЭМ!$B$33:$B$776,W$83)+'СЕТ СН'!$H$12+СВЦЭМ!$D$10+'СЕТ СН'!$H$5-'СЕТ СН'!$H$20</f>
        <v>2678.8115947300003</v>
      </c>
      <c r="X98" s="36">
        <f>SUMIFS(СВЦЭМ!$C$33:$C$776,СВЦЭМ!$A$33:$A$776,$A98,СВЦЭМ!$B$33:$B$776,X$83)+'СЕТ СН'!$H$12+СВЦЭМ!$D$10+'СЕТ СН'!$H$5-'СЕТ СН'!$H$20</f>
        <v>2655.3713194100001</v>
      </c>
      <c r="Y98" s="36">
        <f>SUMIFS(СВЦЭМ!$C$33:$C$776,СВЦЭМ!$A$33:$A$776,$A98,СВЦЭМ!$B$33:$B$776,Y$83)+'СЕТ СН'!$H$12+СВЦЭМ!$D$10+'СЕТ СН'!$H$5-'СЕТ СН'!$H$20</f>
        <v>2705.8928985699999</v>
      </c>
    </row>
    <row r="99" spans="1:25" ht="15.75" x14ac:dyDescent="0.2">
      <c r="A99" s="35">
        <f t="shared" si="2"/>
        <v>44120</v>
      </c>
      <c r="B99" s="36">
        <f>SUMIFS(СВЦЭМ!$C$33:$C$776,СВЦЭМ!$A$33:$A$776,$A99,СВЦЭМ!$B$33:$B$776,B$83)+'СЕТ СН'!$H$12+СВЦЭМ!$D$10+'СЕТ СН'!$H$5-'СЕТ СН'!$H$20</f>
        <v>2754.98849819</v>
      </c>
      <c r="C99" s="36">
        <f>SUMIFS(СВЦЭМ!$C$33:$C$776,СВЦЭМ!$A$33:$A$776,$A99,СВЦЭМ!$B$33:$B$776,C$83)+'СЕТ СН'!$H$12+СВЦЭМ!$D$10+'СЕТ СН'!$H$5-'СЕТ СН'!$H$20</f>
        <v>2834.2323494900002</v>
      </c>
      <c r="D99" s="36">
        <f>SUMIFS(СВЦЭМ!$C$33:$C$776,СВЦЭМ!$A$33:$A$776,$A99,СВЦЭМ!$B$33:$B$776,D$83)+'СЕТ СН'!$H$12+СВЦЭМ!$D$10+'СЕТ СН'!$H$5-'СЕТ СН'!$H$20</f>
        <v>2889.7201866199998</v>
      </c>
      <c r="E99" s="36">
        <f>SUMIFS(СВЦЭМ!$C$33:$C$776,СВЦЭМ!$A$33:$A$776,$A99,СВЦЭМ!$B$33:$B$776,E$83)+'СЕТ СН'!$H$12+СВЦЭМ!$D$10+'СЕТ СН'!$H$5-'СЕТ СН'!$H$20</f>
        <v>2894.89774304</v>
      </c>
      <c r="F99" s="36">
        <f>SUMIFS(СВЦЭМ!$C$33:$C$776,СВЦЭМ!$A$33:$A$776,$A99,СВЦЭМ!$B$33:$B$776,F$83)+'СЕТ СН'!$H$12+СВЦЭМ!$D$10+'СЕТ СН'!$H$5-'СЕТ СН'!$H$20</f>
        <v>2891.6328995399999</v>
      </c>
      <c r="G99" s="36">
        <f>SUMIFS(СВЦЭМ!$C$33:$C$776,СВЦЭМ!$A$33:$A$776,$A99,СВЦЭМ!$B$33:$B$776,G$83)+'СЕТ СН'!$H$12+СВЦЭМ!$D$10+'СЕТ СН'!$H$5-'СЕТ СН'!$H$20</f>
        <v>2877.3964090199997</v>
      </c>
      <c r="H99" s="36">
        <f>SUMIFS(СВЦЭМ!$C$33:$C$776,СВЦЭМ!$A$33:$A$776,$A99,СВЦЭМ!$B$33:$B$776,H$83)+'СЕТ СН'!$H$12+СВЦЭМ!$D$10+'СЕТ СН'!$H$5-'СЕТ СН'!$H$20</f>
        <v>2845.7025607999999</v>
      </c>
      <c r="I99" s="36">
        <f>SUMIFS(СВЦЭМ!$C$33:$C$776,СВЦЭМ!$A$33:$A$776,$A99,СВЦЭМ!$B$33:$B$776,I$83)+'СЕТ СН'!$H$12+СВЦЭМ!$D$10+'СЕТ СН'!$H$5-'СЕТ СН'!$H$20</f>
        <v>2820.4958477</v>
      </c>
      <c r="J99" s="36">
        <f>SUMIFS(СВЦЭМ!$C$33:$C$776,СВЦЭМ!$A$33:$A$776,$A99,СВЦЭМ!$B$33:$B$776,J$83)+'СЕТ СН'!$H$12+СВЦЭМ!$D$10+'СЕТ СН'!$H$5-'СЕТ СН'!$H$20</f>
        <v>2792.5205389499997</v>
      </c>
      <c r="K99" s="36">
        <f>SUMIFS(СВЦЭМ!$C$33:$C$776,СВЦЭМ!$A$33:$A$776,$A99,СВЦЭМ!$B$33:$B$776,K$83)+'СЕТ СН'!$H$12+СВЦЭМ!$D$10+'СЕТ СН'!$H$5-'СЕТ СН'!$H$20</f>
        <v>2757.31051961</v>
      </c>
      <c r="L99" s="36">
        <f>SUMIFS(СВЦЭМ!$C$33:$C$776,СВЦЭМ!$A$33:$A$776,$A99,СВЦЭМ!$B$33:$B$776,L$83)+'СЕТ СН'!$H$12+СВЦЭМ!$D$10+'СЕТ СН'!$H$5-'СЕТ СН'!$H$20</f>
        <v>2755.7136799700002</v>
      </c>
      <c r="M99" s="36">
        <f>SUMIFS(СВЦЭМ!$C$33:$C$776,СВЦЭМ!$A$33:$A$776,$A99,СВЦЭМ!$B$33:$B$776,M$83)+'СЕТ СН'!$H$12+СВЦЭМ!$D$10+'СЕТ СН'!$H$5-'СЕТ СН'!$H$20</f>
        <v>2757.7976839000003</v>
      </c>
      <c r="N99" s="36">
        <f>SUMIFS(СВЦЭМ!$C$33:$C$776,СВЦЭМ!$A$33:$A$776,$A99,СВЦЭМ!$B$33:$B$776,N$83)+'СЕТ СН'!$H$12+СВЦЭМ!$D$10+'СЕТ СН'!$H$5-'СЕТ СН'!$H$20</f>
        <v>2776.9785609800001</v>
      </c>
      <c r="O99" s="36">
        <f>SUMIFS(СВЦЭМ!$C$33:$C$776,СВЦЭМ!$A$33:$A$776,$A99,СВЦЭМ!$B$33:$B$776,O$83)+'СЕТ СН'!$H$12+СВЦЭМ!$D$10+'СЕТ СН'!$H$5-'СЕТ СН'!$H$20</f>
        <v>2805.9570195199999</v>
      </c>
      <c r="P99" s="36">
        <f>SUMIFS(СВЦЭМ!$C$33:$C$776,СВЦЭМ!$A$33:$A$776,$A99,СВЦЭМ!$B$33:$B$776,P$83)+'СЕТ СН'!$H$12+СВЦЭМ!$D$10+'СЕТ СН'!$H$5-'СЕТ СН'!$H$20</f>
        <v>2849.7072228799998</v>
      </c>
      <c r="Q99" s="36">
        <f>SUMIFS(СВЦЭМ!$C$33:$C$776,СВЦЭМ!$A$33:$A$776,$A99,СВЦЭМ!$B$33:$B$776,Q$83)+'СЕТ СН'!$H$12+СВЦЭМ!$D$10+'СЕТ СН'!$H$5-'СЕТ СН'!$H$20</f>
        <v>2819.7509581700001</v>
      </c>
      <c r="R99" s="36">
        <f>SUMIFS(СВЦЭМ!$C$33:$C$776,СВЦЭМ!$A$33:$A$776,$A99,СВЦЭМ!$B$33:$B$776,R$83)+'СЕТ СН'!$H$12+СВЦЭМ!$D$10+'СЕТ СН'!$H$5-'СЕТ СН'!$H$20</f>
        <v>2772.3057473099998</v>
      </c>
      <c r="S99" s="36">
        <f>SUMIFS(СВЦЭМ!$C$33:$C$776,СВЦЭМ!$A$33:$A$776,$A99,СВЦЭМ!$B$33:$B$776,S$83)+'СЕТ СН'!$H$12+СВЦЭМ!$D$10+'СЕТ СН'!$H$5-'СЕТ СН'!$H$20</f>
        <v>2706.5662143600002</v>
      </c>
      <c r="T99" s="36">
        <f>SUMIFS(СВЦЭМ!$C$33:$C$776,СВЦЭМ!$A$33:$A$776,$A99,СВЦЭМ!$B$33:$B$776,T$83)+'СЕТ СН'!$H$12+СВЦЭМ!$D$10+'СЕТ СН'!$H$5-'СЕТ СН'!$H$20</f>
        <v>2681.6117866300001</v>
      </c>
      <c r="U99" s="36">
        <f>SUMIFS(СВЦЭМ!$C$33:$C$776,СВЦЭМ!$A$33:$A$776,$A99,СВЦЭМ!$B$33:$B$776,U$83)+'СЕТ СН'!$H$12+СВЦЭМ!$D$10+'СЕТ СН'!$H$5-'СЕТ СН'!$H$20</f>
        <v>2687.9055050900001</v>
      </c>
      <c r="V99" s="36">
        <f>SUMIFS(СВЦЭМ!$C$33:$C$776,СВЦЭМ!$A$33:$A$776,$A99,СВЦЭМ!$B$33:$B$776,V$83)+'СЕТ СН'!$H$12+СВЦЭМ!$D$10+'СЕТ СН'!$H$5-'СЕТ СН'!$H$20</f>
        <v>2672.3318758099999</v>
      </c>
      <c r="W99" s="36">
        <f>SUMIFS(СВЦЭМ!$C$33:$C$776,СВЦЭМ!$A$33:$A$776,$A99,СВЦЭМ!$B$33:$B$776,W$83)+'СЕТ СН'!$H$12+СВЦЭМ!$D$10+'СЕТ СН'!$H$5-'СЕТ СН'!$H$20</f>
        <v>2668.6650715599999</v>
      </c>
      <c r="X99" s="36">
        <f>SUMIFS(СВЦЭМ!$C$33:$C$776,СВЦЭМ!$A$33:$A$776,$A99,СВЦЭМ!$B$33:$B$776,X$83)+'СЕТ СН'!$H$12+СВЦЭМ!$D$10+'СЕТ СН'!$H$5-'СЕТ СН'!$H$20</f>
        <v>2667.0317629199999</v>
      </c>
      <c r="Y99" s="36">
        <f>SUMIFS(СВЦЭМ!$C$33:$C$776,СВЦЭМ!$A$33:$A$776,$A99,СВЦЭМ!$B$33:$B$776,Y$83)+'СЕТ СН'!$H$12+СВЦЭМ!$D$10+'СЕТ СН'!$H$5-'СЕТ СН'!$H$20</f>
        <v>2697.7571413000001</v>
      </c>
    </row>
    <row r="100" spans="1:25" ht="15.75" x14ac:dyDescent="0.2">
      <c r="A100" s="35">
        <f t="shared" si="2"/>
        <v>44121</v>
      </c>
      <c r="B100" s="36">
        <f>SUMIFS(СВЦЭМ!$C$33:$C$776,СВЦЭМ!$A$33:$A$776,$A100,СВЦЭМ!$B$33:$B$776,B$83)+'СЕТ СН'!$H$12+СВЦЭМ!$D$10+'СЕТ СН'!$H$5-'СЕТ СН'!$H$20</f>
        <v>2753.3214056299998</v>
      </c>
      <c r="C100" s="36">
        <f>SUMIFS(СВЦЭМ!$C$33:$C$776,СВЦЭМ!$A$33:$A$776,$A100,СВЦЭМ!$B$33:$B$776,C$83)+'СЕТ СН'!$H$12+СВЦЭМ!$D$10+'СЕТ СН'!$H$5-'СЕТ СН'!$H$20</f>
        <v>2829.2618619300001</v>
      </c>
      <c r="D100" s="36">
        <f>SUMIFS(СВЦЭМ!$C$33:$C$776,СВЦЭМ!$A$33:$A$776,$A100,СВЦЭМ!$B$33:$B$776,D$83)+'СЕТ СН'!$H$12+СВЦЭМ!$D$10+'СЕТ СН'!$H$5-'СЕТ СН'!$H$20</f>
        <v>2891.9984746300001</v>
      </c>
      <c r="E100" s="36">
        <f>SUMIFS(СВЦЭМ!$C$33:$C$776,СВЦЭМ!$A$33:$A$776,$A100,СВЦЭМ!$B$33:$B$776,E$83)+'СЕТ СН'!$H$12+СВЦЭМ!$D$10+'СЕТ СН'!$H$5-'СЕТ СН'!$H$20</f>
        <v>2899.4887144200002</v>
      </c>
      <c r="F100" s="36">
        <f>SUMIFS(СВЦЭМ!$C$33:$C$776,СВЦЭМ!$A$33:$A$776,$A100,СВЦЭМ!$B$33:$B$776,F$83)+'СЕТ СН'!$H$12+СВЦЭМ!$D$10+'СЕТ СН'!$H$5-'СЕТ СН'!$H$20</f>
        <v>2904.3504288399999</v>
      </c>
      <c r="G100" s="36">
        <f>SUMIFS(СВЦЭМ!$C$33:$C$776,СВЦЭМ!$A$33:$A$776,$A100,СВЦЭМ!$B$33:$B$776,G$83)+'СЕТ СН'!$H$12+СВЦЭМ!$D$10+'СЕТ СН'!$H$5-'СЕТ СН'!$H$20</f>
        <v>2893.5930337099999</v>
      </c>
      <c r="H100" s="36">
        <f>SUMIFS(СВЦЭМ!$C$33:$C$776,СВЦЭМ!$A$33:$A$776,$A100,СВЦЭМ!$B$33:$B$776,H$83)+'СЕТ СН'!$H$12+СВЦЭМ!$D$10+'СЕТ СН'!$H$5-'СЕТ СН'!$H$20</f>
        <v>2880.6309879099999</v>
      </c>
      <c r="I100" s="36">
        <f>SUMIFS(СВЦЭМ!$C$33:$C$776,СВЦЭМ!$A$33:$A$776,$A100,СВЦЭМ!$B$33:$B$776,I$83)+'СЕТ СН'!$H$12+СВЦЭМ!$D$10+'СЕТ СН'!$H$5-'СЕТ СН'!$H$20</f>
        <v>2879.62966044</v>
      </c>
      <c r="J100" s="36">
        <f>SUMIFS(СВЦЭМ!$C$33:$C$776,СВЦЭМ!$A$33:$A$776,$A100,СВЦЭМ!$B$33:$B$776,J$83)+'СЕТ СН'!$H$12+СВЦЭМ!$D$10+'СЕТ СН'!$H$5-'СЕТ СН'!$H$20</f>
        <v>2823.8608257400001</v>
      </c>
      <c r="K100" s="36">
        <f>SUMIFS(СВЦЭМ!$C$33:$C$776,СВЦЭМ!$A$33:$A$776,$A100,СВЦЭМ!$B$33:$B$776,K$83)+'СЕТ СН'!$H$12+СВЦЭМ!$D$10+'СЕТ СН'!$H$5-'СЕТ СН'!$H$20</f>
        <v>2798.8764604899998</v>
      </c>
      <c r="L100" s="36">
        <f>SUMIFS(СВЦЭМ!$C$33:$C$776,СВЦЭМ!$A$33:$A$776,$A100,СВЦЭМ!$B$33:$B$776,L$83)+'СЕТ СН'!$H$12+СВЦЭМ!$D$10+'СЕТ СН'!$H$5-'СЕТ СН'!$H$20</f>
        <v>2769.4258738500002</v>
      </c>
      <c r="M100" s="36">
        <f>SUMIFS(СВЦЭМ!$C$33:$C$776,СВЦЭМ!$A$33:$A$776,$A100,СВЦЭМ!$B$33:$B$776,M$83)+'СЕТ СН'!$H$12+СВЦЭМ!$D$10+'СЕТ СН'!$H$5-'СЕТ СН'!$H$20</f>
        <v>2777.4245679599999</v>
      </c>
      <c r="N100" s="36">
        <f>SUMIFS(СВЦЭМ!$C$33:$C$776,СВЦЭМ!$A$33:$A$776,$A100,СВЦЭМ!$B$33:$B$776,N$83)+'СЕТ СН'!$H$12+СВЦЭМ!$D$10+'СЕТ СН'!$H$5-'СЕТ СН'!$H$20</f>
        <v>2792.0857807399998</v>
      </c>
      <c r="O100" s="36">
        <f>SUMIFS(СВЦЭМ!$C$33:$C$776,СВЦЭМ!$A$33:$A$776,$A100,СВЦЭМ!$B$33:$B$776,O$83)+'СЕТ СН'!$H$12+СВЦЭМ!$D$10+'СЕТ СН'!$H$5-'СЕТ СН'!$H$20</f>
        <v>2831.6354805299998</v>
      </c>
      <c r="P100" s="36">
        <f>SUMIFS(СВЦЭМ!$C$33:$C$776,СВЦЭМ!$A$33:$A$776,$A100,СВЦЭМ!$B$33:$B$776,P$83)+'СЕТ СН'!$H$12+СВЦЭМ!$D$10+'СЕТ СН'!$H$5-'СЕТ СН'!$H$20</f>
        <v>2875.4562172000001</v>
      </c>
      <c r="Q100" s="36">
        <f>SUMIFS(СВЦЭМ!$C$33:$C$776,СВЦЭМ!$A$33:$A$776,$A100,СВЦЭМ!$B$33:$B$776,Q$83)+'СЕТ СН'!$H$12+СВЦЭМ!$D$10+'СЕТ СН'!$H$5-'СЕТ СН'!$H$20</f>
        <v>2847.08774859</v>
      </c>
      <c r="R100" s="36">
        <f>SUMIFS(СВЦЭМ!$C$33:$C$776,СВЦЭМ!$A$33:$A$776,$A100,СВЦЭМ!$B$33:$B$776,R$83)+'СЕТ СН'!$H$12+СВЦЭМ!$D$10+'СЕТ СН'!$H$5-'СЕТ СН'!$H$20</f>
        <v>2803.6152283399997</v>
      </c>
      <c r="S100" s="36">
        <f>SUMIFS(СВЦЭМ!$C$33:$C$776,СВЦЭМ!$A$33:$A$776,$A100,СВЦЭМ!$B$33:$B$776,S$83)+'СЕТ СН'!$H$12+СВЦЭМ!$D$10+'СЕТ СН'!$H$5-'СЕТ СН'!$H$20</f>
        <v>2733.3916871900001</v>
      </c>
      <c r="T100" s="36">
        <f>SUMIFS(СВЦЭМ!$C$33:$C$776,СВЦЭМ!$A$33:$A$776,$A100,СВЦЭМ!$B$33:$B$776,T$83)+'СЕТ СН'!$H$12+СВЦЭМ!$D$10+'СЕТ СН'!$H$5-'СЕТ СН'!$H$20</f>
        <v>2696.50291565</v>
      </c>
      <c r="U100" s="36">
        <f>SUMIFS(СВЦЭМ!$C$33:$C$776,СВЦЭМ!$A$33:$A$776,$A100,СВЦЭМ!$B$33:$B$776,U$83)+'СЕТ СН'!$H$12+СВЦЭМ!$D$10+'СЕТ СН'!$H$5-'СЕТ СН'!$H$20</f>
        <v>2685.0478771399999</v>
      </c>
      <c r="V100" s="36">
        <f>SUMIFS(СВЦЭМ!$C$33:$C$776,СВЦЭМ!$A$33:$A$776,$A100,СВЦЭМ!$B$33:$B$776,V$83)+'СЕТ СН'!$H$12+СВЦЭМ!$D$10+'СЕТ СН'!$H$5-'СЕТ СН'!$H$20</f>
        <v>2687.4393600499998</v>
      </c>
      <c r="W100" s="36">
        <f>SUMIFS(СВЦЭМ!$C$33:$C$776,СВЦЭМ!$A$33:$A$776,$A100,СВЦЭМ!$B$33:$B$776,W$83)+'СЕТ СН'!$H$12+СВЦЭМ!$D$10+'СЕТ СН'!$H$5-'СЕТ СН'!$H$20</f>
        <v>2688.9894097300003</v>
      </c>
      <c r="X100" s="36">
        <f>SUMIFS(СВЦЭМ!$C$33:$C$776,СВЦЭМ!$A$33:$A$776,$A100,СВЦЭМ!$B$33:$B$776,X$83)+'СЕТ СН'!$H$12+СВЦЭМ!$D$10+'СЕТ СН'!$H$5-'СЕТ СН'!$H$20</f>
        <v>2707.1487477999999</v>
      </c>
      <c r="Y100" s="36">
        <f>SUMIFS(СВЦЭМ!$C$33:$C$776,СВЦЭМ!$A$33:$A$776,$A100,СВЦЭМ!$B$33:$B$776,Y$83)+'СЕТ СН'!$H$12+СВЦЭМ!$D$10+'СЕТ СН'!$H$5-'СЕТ СН'!$H$20</f>
        <v>2736.2230674100001</v>
      </c>
    </row>
    <row r="101" spans="1:25" ht="15.75" x14ac:dyDescent="0.2">
      <c r="A101" s="35">
        <f t="shared" si="2"/>
        <v>44122</v>
      </c>
      <c r="B101" s="36">
        <f>SUMIFS(СВЦЭМ!$C$33:$C$776,СВЦЭМ!$A$33:$A$776,$A101,СВЦЭМ!$B$33:$B$776,B$83)+'СЕТ СН'!$H$12+СВЦЭМ!$D$10+'СЕТ СН'!$H$5-'СЕТ СН'!$H$20</f>
        <v>2842.4798896100001</v>
      </c>
      <c r="C101" s="36">
        <f>SUMIFS(СВЦЭМ!$C$33:$C$776,СВЦЭМ!$A$33:$A$776,$A101,СВЦЭМ!$B$33:$B$776,C$83)+'СЕТ СН'!$H$12+СВЦЭМ!$D$10+'СЕТ СН'!$H$5-'СЕТ СН'!$H$20</f>
        <v>2938.1575533699997</v>
      </c>
      <c r="D101" s="36">
        <f>SUMIFS(СВЦЭМ!$C$33:$C$776,СВЦЭМ!$A$33:$A$776,$A101,СВЦЭМ!$B$33:$B$776,D$83)+'СЕТ СН'!$H$12+СВЦЭМ!$D$10+'СЕТ СН'!$H$5-'СЕТ СН'!$H$20</f>
        <v>3010.0477310000001</v>
      </c>
      <c r="E101" s="36">
        <f>SUMIFS(СВЦЭМ!$C$33:$C$776,СВЦЭМ!$A$33:$A$776,$A101,СВЦЭМ!$B$33:$B$776,E$83)+'СЕТ СН'!$H$12+СВЦЭМ!$D$10+'СЕТ СН'!$H$5-'СЕТ СН'!$H$20</f>
        <v>3019.86301856</v>
      </c>
      <c r="F101" s="36">
        <f>SUMIFS(СВЦЭМ!$C$33:$C$776,СВЦЭМ!$A$33:$A$776,$A101,СВЦЭМ!$B$33:$B$776,F$83)+'СЕТ СН'!$H$12+СВЦЭМ!$D$10+'СЕТ СН'!$H$5-'СЕТ СН'!$H$20</f>
        <v>3027.6689127199998</v>
      </c>
      <c r="G101" s="36">
        <f>SUMIFS(СВЦЭМ!$C$33:$C$776,СВЦЭМ!$A$33:$A$776,$A101,СВЦЭМ!$B$33:$B$776,G$83)+'СЕТ СН'!$H$12+СВЦЭМ!$D$10+'СЕТ СН'!$H$5-'СЕТ СН'!$H$20</f>
        <v>3013.61415038</v>
      </c>
      <c r="H101" s="36">
        <f>SUMIFS(СВЦЭМ!$C$33:$C$776,СВЦЭМ!$A$33:$A$776,$A101,СВЦЭМ!$B$33:$B$776,H$83)+'СЕТ СН'!$H$12+СВЦЭМ!$D$10+'СЕТ СН'!$H$5-'СЕТ СН'!$H$20</f>
        <v>2989.34432857</v>
      </c>
      <c r="I101" s="36">
        <f>SUMIFS(СВЦЭМ!$C$33:$C$776,СВЦЭМ!$A$33:$A$776,$A101,СВЦЭМ!$B$33:$B$776,I$83)+'СЕТ СН'!$H$12+СВЦЭМ!$D$10+'СЕТ СН'!$H$5-'СЕТ СН'!$H$20</f>
        <v>2954.3866600900001</v>
      </c>
      <c r="J101" s="36">
        <f>SUMIFS(СВЦЭМ!$C$33:$C$776,СВЦЭМ!$A$33:$A$776,$A101,СВЦЭМ!$B$33:$B$776,J$83)+'СЕТ СН'!$H$12+СВЦЭМ!$D$10+'СЕТ СН'!$H$5-'СЕТ СН'!$H$20</f>
        <v>2870.32284325</v>
      </c>
      <c r="K101" s="36">
        <f>SUMIFS(СВЦЭМ!$C$33:$C$776,СВЦЭМ!$A$33:$A$776,$A101,СВЦЭМ!$B$33:$B$776,K$83)+'СЕТ СН'!$H$12+СВЦЭМ!$D$10+'СЕТ СН'!$H$5-'СЕТ СН'!$H$20</f>
        <v>2800.1190073100001</v>
      </c>
      <c r="L101" s="36">
        <f>SUMIFS(СВЦЭМ!$C$33:$C$776,СВЦЭМ!$A$33:$A$776,$A101,СВЦЭМ!$B$33:$B$776,L$83)+'СЕТ СН'!$H$12+СВЦЭМ!$D$10+'СЕТ СН'!$H$5-'СЕТ СН'!$H$20</f>
        <v>2792.5217165899999</v>
      </c>
      <c r="M101" s="36">
        <f>SUMIFS(СВЦЭМ!$C$33:$C$776,СВЦЭМ!$A$33:$A$776,$A101,СВЦЭМ!$B$33:$B$776,M$83)+'СЕТ СН'!$H$12+СВЦЭМ!$D$10+'СЕТ СН'!$H$5-'СЕТ СН'!$H$20</f>
        <v>2795.3860063399998</v>
      </c>
      <c r="N101" s="36">
        <f>SUMIFS(СВЦЭМ!$C$33:$C$776,СВЦЭМ!$A$33:$A$776,$A101,СВЦЭМ!$B$33:$B$776,N$83)+'СЕТ СН'!$H$12+СВЦЭМ!$D$10+'СЕТ СН'!$H$5-'СЕТ СН'!$H$20</f>
        <v>2798.1250475100001</v>
      </c>
      <c r="O101" s="36">
        <f>SUMIFS(СВЦЭМ!$C$33:$C$776,СВЦЭМ!$A$33:$A$776,$A101,СВЦЭМ!$B$33:$B$776,O$83)+'СЕТ СН'!$H$12+СВЦЭМ!$D$10+'СЕТ СН'!$H$5-'СЕТ СН'!$H$20</f>
        <v>2853.2832335399999</v>
      </c>
      <c r="P101" s="36">
        <f>SUMIFS(СВЦЭМ!$C$33:$C$776,СВЦЭМ!$A$33:$A$776,$A101,СВЦЭМ!$B$33:$B$776,P$83)+'СЕТ СН'!$H$12+СВЦЭМ!$D$10+'СЕТ СН'!$H$5-'СЕТ СН'!$H$20</f>
        <v>2904.0976985100001</v>
      </c>
      <c r="Q101" s="36">
        <f>SUMIFS(СВЦЭМ!$C$33:$C$776,СВЦЭМ!$A$33:$A$776,$A101,СВЦЭМ!$B$33:$B$776,Q$83)+'СЕТ СН'!$H$12+СВЦЭМ!$D$10+'СЕТ СН'!$H$5-'СЕТ СН'!$H$20</f>
        <v>2864.91752404</v>
      </c>
      <c r="R101" s="36">
        <f>SUMIFS(СВЦЭМ!$C$33:$C$776,СВЦЭМ!$A$33:$A$776,$A101,СВЦЭМ!$B$33:$B$776,R$83)+'СЕТ СН'!$H$12+СВЦЭМ!$D$10+'СЕТ СН'!$H$5-'СЕТ СН'!$H$20</f>
        <v>2808.3163447699999</v>
      </c>
      <c r="S101" s="36">
        <f>SUMIFS(СВЦЭМ!$C$33:$C$776,СВЦЭМ!$A$33:$A$776,$A101,СВЦЭМ!$B$33:$B$776,S$83)+'СЕТ СН'!$H$12+СВЦЭМ!$D$10+'СЕТ СН'!$H$5-'СЕТ СН'!$H$20</f>
        <v>2732.1544462000002</v>
      </c>
      <c r="T101" s="36">
        <f>SUMIFS(СВЦЭМ!$C$33:$C$776,СВЦЭМ!$A$33:$A$776,$A101,СВЦЭМ!$B$33:$B$776,T$83)+'СЕТ СН'!$H$12+СВЦЭМ!$D$10+'СЕТ СН'!$H$5-'СЕТ СН'!$H$20</f>
        <v>2693.4665868800002</v>
      </c>
      <c r="U101" s="36">
        <f>SUMIFS(СВЦЭМ!$C$33:$C$776,СВЦЭМ!$A$33:$A$776,$A101,СВЦЭМ!$B$33:$B$776,U$83)+'СЕТ СН'!$H$12+СВЦЭМ!$D$10+'СЕТ СН'!$H$5-'СЕТ СН'!$H$20</f>
        <v>2690.5966775299999</v>
      </c>
      <c r="V101" s="36">
        <f>SUMIFS(СВЦЭМ!$C$33:$C$776,СВЦЭМ!$A$33:$A$776,$A101,СВЦЭМ!$B$33:$B$776,V$83)+'СЕТ СН'!$H$12+СВЦЭМ!$D$10+'СЕТ СН'!$H$5-'СЕТ СН'!$H$20</f>
        <v>2690.6936719800001</v>
      </c>
      <c r="W101" s="36">
        <f>SUMIFS(СВЦЭМ!$C$33:$C$776,СВЦЭМ!$A$33:$A$776,$A101,СВЦЭМ!$B$33:$B$776,W$83)+'СЕТ СН'!$H$12+СВЦЭМ!$D$10+'СЕТ СН'!$H$5-'СЕТ СН'!$H$20</f>
        <v>2690.80630157</v>
      </c>
      <c r="X101" s="36">
        <f>SUMIFS(СВЦЭМ!$C$33:$C$776,СВЦЭМ!$A$33:$A$776,$A101,СВЦЭМ!$B$33:$B$776,X$83)+'СЕТ СН'!$H$12+СВЦЭМ!$D$10+'СЕТ СН'!$H$5-'СЕТ СН'!$H$20</f>
        <v>2690.5065494099999</v>
      </c>
      <c r="Y101" s="36">
        <f>SUMIFS(СВЦЭМ!$C$33:$C$776,СВЦЭМ!$A$33:$A$776,$A101,СВЦЭМ!$B$33:$B$776,Y$83)+'СЕТ СН'!$H$12+СВЦЭМ!$D$10+'СЕТ СН'!$H$5-'СЕТ СН'!$H$20</f>
        <v>2731.1386583200001</v>
      </c>
    </row>
    <row r="102" spans="1:25" ht="15.75" x14ac:dyDescent="0.2">
      <c r="A102" s="35">
        <f t="shared" si="2"/>
        <v>44123</v>
      </c>
      <c r="B102" s="36">
        <f>SUMIFS(СВЦЭМ!$C$33:$C$776,СВЦЭМ!$A$33:$A$776,$A102,СВЦЭМ!$B$33:$B$776,B$83)+'СЕТ СН'!$H$12+СВЦЭМ!$D$10+'СЕТ СН'!$H$5-'СЕТ СН'!$H$20</f>
        <v>2799.4709776600002</v>
      </c>
      <c r="C102" s="36">
        <f>SUMIFS(СВЦЭМ!$C$33:$C$776,СВЦЭМ!$A$33:$A$776,$A102,СВЦЭМ!$B$33:$B$776,C$83)+'СЕТ СН'!$H$12+СВЦЭМ!$D$10+'СЕТ СН'!$H$5-'СЕТ СН'!$H$20</f>
        <v>2876.81185615</v>
      </c>
      <c r="D102" s="36">
        <f>SUMIFS(СВЦЭМ!$C$33:$C$776,СВЦЭМ!$A$33:$A$776,$A102,СВЦЭМ!$B$33:$B$776,D$83)+'СЕТ СН'!$H$12+СВЦЭМ!$D$10+'СЕТ СН'!$H$5-'СЕТ СН'!$H$20</f>
        <v>2949.0709709499997</v>
      </c>
      <c r="E102" s="36">
        <f>SUMIFS(СВЦЭМ!$C$33:$C$776,СВЦЭМ!$A$33:$A$776,$A102,СВЦЭМ!$B$33:$B$776,E$83)+'СЕТ СН'!$H$12+СВЦЭМ!$D$10+'СЕТ СН'!$H$5-'СЕТ СН'!$H$20</f>
        <v>2950.6844498299997</v>
      </c>
      <c r="F102" s="36">
        <f>SUMIFS(СВЦЭМ!$C$33:$C$776,СВЦЭМ!$A$33:$A$776,$A102,СВЦЭМ!$B$33:$B$776,F$83)+'СЕТ СН'!$H$12+СВЦЭМ!$D$10+'СЕТ СН'!$H$5-'СЕТ СН'!$H$20</f>
        <v>2954.9251681999999</v>
      </c>
      <c r="G102" s="36">
        <f>SUMIFS(СВЦЭМ!$C$33:$C$776,СВЦЭМ!$A$33:$A$776,$A102,СВЦЭМ!$B$33:$B$776,G$83)+'СЕТ СН'!$H$12+СВЦЭМ!$D$10+'СЕТ СН'!$H$5-'СЕТ СН'!$H$20</f>
        <v>2932.9102916500001</v>
      </c>
      <c r="H102" s="36">
        <f>SUMIFS(СВЦЭМ!$C$33:$C$776,СВЦЭМ!$A$33:$A$776,$A102,СВЦЭМ!$B$33:$B$776,H$83)+'СЕТ СН'!$H$12+СВЦЭМ!$D$10+'СЕТ СН'!$H$5-'СЕТ СН'!$H$20</f>
        <v>2883.3033819399998</v>
      </c>
      <c r="I102" s="36">
        <f>SUMIFS(СВЦЭМ!$C$33:$C$776,СВЦЭМ!$A$33:$A$776,$A102,СВЦЭМ!$B$33:$B$776,I$83)+'СЕТ СН'!$H$12+СВЦЭМ!$D$10+'СЕТ СН'!$H$5-'СЕТ СН'!$H$20</f>
        <v>2825.6958423400001</v>
      </c>
      <c r="J102" s="36">
        <f>SUMIFS(СВЦЭМ!$C$33:$C$776,СВЦЭМ!$A$33:$A$776,$A102,СВЦЭМ!$B$33:$B$776,J$83)+'СЕТ СН'!$H$12+СВЦЭМ!$D$10+'СЕТ СН'!$H$5-'СЕТ СН'!$H$20</f>
        <v>2769.1668658600001</v>
      </c>
      <c r="K102" s="36">
        <f>SUMIFS(СВЦЭМ!$C$33:$C$776,СВЦЭМ!$A$33:$A$776,$A102,СВЦЭМ!$B$33:$B$776,K$83)+'СЕТ СН'!$H$12+СВЦЭМ!$D$10+'СЕТ СН'!$H$5-'СЕТ СН'!$H$20</f>
        <v>2736.1543926200002</v>
      </c>
      <c r="L102" s="36">
        <f>SUMIFS(СВЦЭМ!$C$33:$C$776,СВЦЭМ!$A$33:$A$776,$A102,СВЦЭМ!$B$33:$B$776,L$83)+'СЕТ СН'!$H$12+СВЦЭМ!$D$10+'СЕТ СН'!$H$5-'СЕТ СН'!$H$20</f>
        <v>2738.3602780199999</v>
      </c>
      <c r="M102" s="36">
        <f>SUMIFS(СВЦЭМ!$C$33:$C$776,СВЦЭМ!$A$33:$A$776,$A102,СВЦЭМ!$B$33:$B$776,M$83)+'СЕТ СН'!$H$12+СВЦЭМ!$D$10+'СЕТ СН'!$H$5-'СЕТ СН'!$H$20</f>
        <v>2743.4847159400001</v>
      </c>
      <c r="N102" s="36">
        <f>SUMIFS(СВЦЭМ!$C$33:$C$776,СВЦЭМ!$A$33:$A$776,$A102,СВЦЭМ!$B$33:$B$776,N$83)+'СЕТ СН'!$H$12+СВЦЭМ!$D$10+'СЕТ СН'!$H$5-'СЕТ СН'!$H$20</f>
        <v>2754.6502386699999</v>
      </c>
      <c r="O102" s="36">
        <f>SUMIFS(СВЦЭМ!$C$33:$C$776,СВЦЭМ!$A$33:$A$776,$A102,СВЦЭМ!$B$33:$B$776,O$83)+'СЕТ СН'!$H$12+СВЦЭМ!$D$10+'СЕТ СН'!$H$5-'СЕТ СН'!$H$20</f>
        <v>2798.3307794500001</v>
      </c>
      <c r="P102" s="36">
        <f>SUMIFS(СВЦЭМ!$C$33:$C$776,СВЦЭМ!$A$33:$A$776,$A102,СВЦЭМ!$B$33:$B$776,P$83)+'СЕТ СН'!$H$12+СВЦЭМ!$D$10+'СЕТ СН'!$H$5-'СЕТ СН'!$H$20</f>
        <v>2840.98343553</v>
      </c>
      <c r="Q102" s="36">
        <f>SUMIFS(СВЦЭМ!$C$33:$C$776,СВЦЭМ!$A$33:$A$776,$A102,СВЦЭМ!$B$33:$B$776,Q$83)+'СЕТ СН'!$H$12+СВЦЭМ!$D$10+'СЕТ СН'!$H$5-'СЕТ СН'!$H$20</f>
        <v>2804.7781045199999</v>
      </c>
      <c r="R102" s="36">
        <f>SUMIFS(СВЦЭМ!$C$33:$C$776,СВЦЭМ!$A$33:$A$776,$A102,СВЦЭМ!$B$33:$B$776,R$83)+'СЕТ СН'!$H$12+СВЦЭМ!$D$10+'СЕТ СН'!$H$5-'СЕТ СН'!$H$20</f>
        <v>2763.1779375900001</v>
      </c>
      <c r="S102" s="36">
        <f>SUMIFS(СВЦЭМ!$C$33:$C$776,СВЦЭМ!$A$33:$A$776,$A102,СВЦЭМ!$B$33:$B$776,S$83)+'СЕТ СН'!$H$12+СВЦЭМ!$D$10+'СЕТ СН'!$H$5-'СЕТ СН'!$H$20</f>
        <v>2705.5750716299999</v>
      </c>
      <c r="T102" s="36">
        <f>SUMIFS(СВЦЭМ!$C$33:$C$776,СВЦЭМ!$A$33:$A$776,$A102,СВЦЭМ!$B$33:$B$776,T$83)+'СЕТ СН'!$H$12+СВЦЭМ!$D$10+'СЕТ СН'!$H$5-'СЕТ СН'!$H$20</f>
        <v>2675.9752810499999</v>
      </c>
      <c r="U102" s="36">
        <f>SUMIFS(СВЦЭМ!$C$33:$C$776,СВЦЭМ!$A$33:$A$776,$A102,СВЦЭМ!$B$33:$B$776,U$83)+'СЕТ СН'!$H$12+СВЦЭМ!$D$10+'СЕТ СН'!$H$5-'СЕТ СН'!$H$20</f>
        <v>2685.8446202599998</v>
      </c>
      <c r="V102" s="36">
        <f>SUMIFS(СВЦЭМ!$C$33:$C$776,СВЦЭМ!$A$33:$A$776,$A102,СВЦЭМ!$B$33:$B$776,V$83)+'СЕТ СН'!$H$12+СВЦЭМ!$D$10+'СЕТ СН'!$H$5-'СЕТ СН'!$H$20</f>
        <v>2673.32791081</v>
      </c>
      <c r="W102" s="36">
        <f>SUMIFS(СВЦЭМ!$C$33:$C$776,СВЦЭМ!$A$33:$A$776,$A102,СВЦЭМ!$B$33:$B$776,W$83)+'СЕТ СН'!$H$12+СВЦЭМ!$D$10+'СЕТ СН'!$H$5-'СЕТ СН'!$H$20</f>
        <v>2681.1002784699999</v>
      </c>
      <c r="X102" s="36">
        <f>SUMIFS(СВЦЭМ!$C$33:$C$776,СВЦЭМ!$A$33:$A$776,$A102,СВЦЭМ!$B$33:$B$776,X$83)+'СЕТ СН'!$H$12+СВЦЭМ!$D$10+'СЕТ СН'!$H$5-'СЕТ СН'!$H$20</f>
        <v>2695.9256081399999</v>
      </c>
      <c r="Y102" s="36">
        <f>SUMIFS(СВЦЭМ!$C$33:$C$776,СВЦЭМ!$A$33:$A$776,$A102,СВЦЭМ!$B$33:$B$776,Y$83)+'СЕТ СН'!$H$12+СВЦЭМ!$D$10+'СЕТ СН'!$H$5-'СЕТ СН'!$H$20</f>
        <v>2727.8358700999997</v>
      </c>
    </row>
    <row r="103" spans="1:25" ht="15.75" x14ac:dyDescent="0.2">
      <c r="A103" s="35">
        <f t="shared" si="2"/>
        <v>44124</v>
      </c>
      <c r="B103" s="36">
        <f>SUMIFS(СВЦЭМ!$C$33:$C$776,СВЦЭМ!$A$33:$A$776,$A103,СВЦЭМ!$B$33:$B$776,B$83)+'СЕТ СН'!$H$12+СВЦЭМ!$D$10+'СЕТ СН'!$H$5-'СЕТ СН'!$H$20</f>
        <v>2838.52107445</v>
      </c>
      <c r="C103" s="36">
        <f>SUMIFS(СВЦЭМ!$C$33:$C$776,СВЦЭМ!$A$33:$A$776,$A103,СВЦЭМ!$B$33:$B$776,C$83)+'СЕТ СН'!$H$12+СВЦЭМ!$D$10+'СЕТ СН'!$H$5-'СЕТ СН'!$H$20</f>
        <v>2924.17182452</v>
      </c>
      <c r="D103" s="36">
        <f>SUMIFS(СВЦЭМ!$C$33:$C$776,СВЦЭМ!$A$33:$A$776,$A103,СВЦЭМ!$B$33:$B$776,D$83)+'СЕТ СН'!$H$12+СВЦЭМ!$D$10+'СЕТ СН'!$H$5-'СЕТ СН'!$H$20</f>
        <v>2994.5853326300003</v>
      </c>
      <c r="E103" s="36">
        <f>SUMIFS(СВЦЭМ!$C$33:$C$776,СВЦЭМ!$A$33:$A$776,$A103,СВЦЭМ!$B$33:$B$776,E$83)+'СЕТ СН'!$H$12+СВЦЭМ!$D$10+'СЕТ СН'!$H$5-'СЕТ СН'!$H$20</f>
        <v>3003.47367308</v>
      </c>
      <c r="F103" s="36">
        <f>SUMIFS(СВЦЭМ!$C$33:$C$776,СВЦЭМ!$A$33:$A$776,$A103,СВЦЭМ!$B$33:$B$776,F$83)+'СЕТ СН'!$H$12+СВЦЭМ!$D$10+'СЕТ СН'!$H$5-'СЕТ СН'!$H$20</f>
        <v>3004.8496820199998</v>
      </c>
      <c r="G103" s="36">
        <f>SUMIFS(СВЦЭМ!$C$33:$C$776,СВЦЭМ!$A$33:$A$776,$A103,СВЦЭМ!$B$33:$B$776,G$83)+'СЕТ СН'!$H$12+СВЦЭМ!$D$10+'СЕТ СН'!$H$5-'СЕТ СН'!$H$20</f>
        <v>2988.8051720399999</v>
      </c>
      <c r="H103" s="36">
        <f>SUMIFS(СВЦЭМ!$C$33:$C$776,СВЦЭМ!$A$33:$A$776,$A103,СВЦЭМ!$B$33:$B$776,H$83)+'СЕТ СН'!$H$12+СВЦЭМ!$D$10+'СЕТ СН'!$H$5-'СЕТ СН'!$H$20</f>
        <v>2929.2966132800002</v>
      </c>
      <c r="I103" s="36">
        <f>SUMIFS(СВЦЭМ!$C$33:$C$776,СВЦЭМ!$A$33:$A$776,$A103,СВЦЭМ!$B$33:$B$776,I$83)+'СЕТ СН'!$H$12+СВЦЭМ!$D$10+'СЕТ СН'!$H$5-'СЕТ СН'!$H$20</f>
        <v>2873.7399445800002</v>
      </c>
      <c r="J103" s="36">
        <f>SUMIFS(СВЦЭМ!$C$33:$C$776,СВЦЭМ!$A$33:$A$776,$A103,СВЦЭМ!$B$33:$B$776,J$83)+'СЕТ СН'!$H$12+СВЦЭМ!$D$10+'СЕТ СН'!$H$5-'СЕТ СН'!$H$20</f>
        <v>2807.7047987999999</v>
      </c>
      <c r="K103" s="36">
        <f>SUMIFS(СВЦЭМ!$C$33:$C$776,СВЦЭМ!$A$33:$A$776,$A103,СВЦЭМ!$B$33:$B$776,K$83)+'СЕТ СН'!$H$12+СВЦЭМ!$D$10+'СЕТ СН'!$H$5-'СЕТ СН'!$H$20</f>
        <v>2763.8167531099998</v>
      </c>
      <c r="L103" s="36">
        <f>SUMIFS(СВЦЭМ!$C$33:$C$776,СВЦЭМ!$A$33:$A$776,$A103,СВЦЭМ!$B$33:$B$776,L$83)+'СЕТ СН'!$H$12+СВЦЭМ!$D$10+'СЕТ СН'!$H$5-'СЕТ СН'!$H$20</f>
        <v>2762.8532281600001</v>
      </c>
      <c r="M103" s="36">
        <f>SUMIFS(СВЦЭМ!$C$33:$C$776,СВЦЭМ!$A$33:$A$776,$A103,СВЦЭМ!$B$33:$B$776,M$83)+'СЕТ СН'!$H$12+СВЦЭМ!$D$10+'СЕТ СН'!$H$5-'СЕТ СН'!$H$20</f>
        <v>2773.0938072700001</v>
      </c>
      <c r="N103" s="36">
        <f>SUMIFS(СВЦЭМ!$C$33:$C$776,СВЦЭМ!$A$33:$A$776,$A103,СВЦЭМ!$B$33:$B$776,N$83)+'СЕТ СН'!$H$12+СВЦЭМ!$D$10+'СЕТ СН'!$H$5-'СЕТ СН'!$H$20</f>
        <v>2785.3595932099997</v>
      </c>
      <c r="O103" s="36">
        <f>SUMIFS(СВЦЭМ!$C$33:$C$776,СВЦЭМ!$A$33:$A$776,$A103,СВЦЭМ!$B$33:$B$776,O$83)+'СЕТ СН'!$H$12+СВЦЭМ!$D$10+'СЕТ СН'!$H$5-'СЕТ СН'!$H$20</f>
        <v>2828.6407368700002</v>
      </c>
      <c r="P103" s="36">
        <f>SUMIFS(СВЦЭМ!$C$33:$C$776,СВЦЭМ!$A$33:$A$776,$A103,СВЦЭМ!$B$33:$B$776,P$83)+'СЕТ СН'!$H$12+СВЦЭМ!$D$10+'СЕТ СН'!$H$5-'СЕТ СН'!$H$20</f>
        <v>2878.98859894</v>
      </c>
      <c r="Q103" s="36">
        <f>SUMIFS(СВЦЭМ!$C$33:$C$776,СВЦЭМ!$A$33:$A$776,$A103,СВЦЭМ!$B$33:$B$776,Q$83)+'СЕТ СН'!$H$12+СВЦЭМ!$D$10+'СЕТ СН'!$H$5-'СЕТ СН'!$H$20</f>
        <v>2848.4178819700001</v>
      </c>
      <c r="R103" s="36">
        <f>SUMIFS(СВЦЭМ!$C$33:$C$776,СВЦЭМ!$A$33:$A$776,$A103,СВЦЭМ!$B$33:$B$776,R$83)+'СЕТ СН'!$H$12+СВЦЭМ!$D$10+'СЕТ СН'!$H$5-'СЕТ СН'!$H$20</f>
        <v>2798.2844584099998</v>
      </c>
      <c r="S103" s="36">
        <f>SUMIFS(СВЦЭМ!$C$33:$C$776,СВЦЭМ!$A$33:$A$776,$A103,СВЦЭМ!$B$33:$B$776,S$83)+'СЕТ СН'!$H$12+СВЦЭМ!$D$10+'СЕТ СН'!$H$5-'СЕТ СН'!$H$20</f>
        <v>2724.2643016500001</v>
      </c>
      <c r="T103" s="36">
        <f>SUMIFS(СВЦЭМ!$C$33:$C$776,СВЦЭМ!$A$33:$A$776,$A103,СВЦЭМ!$B$33:$B$776,T$83)+'СЕТ СН'!$H$12+СВЦЭМ!$D$10+'СЕТ СН'!$H$5-'СЕТ СН'!$H$20</f>
        <v>2687.2577393699999</v>
      </c>
      <c r="U103" s="36">
        <f>SUMIFS(СВЦЭМ!$C$33:$C$776,СВЦЭМ!$A$33:$A$776,$A103,СВЦЭМ!$B$33:$B$776,U$83)+'СЕТ СН'!$H$12+СВЦЭМ!$D$10+'СЕТ СН'!$H$5-'СЕТ СН'!$H$20</f>
        <v>2707.8665495</v>
      </c>
      <c r="V103" s="36">
        <f>SUMIFS(СВЦЭМ!$C$33:$C$776,СВЦЭМ!$A$33:$A$776,$A103,СВЦЭМ!$B$33:$B$776,V$83)+'СЕТ СН'!$H$12+СВЦЭМ!$D$10+'СЕТ СН'!$H$5-'СЕТ СН'!$H$20</f>
        <v>2703.7980651799999</v>
      </c>
      <c r="W103" s="36">
        <f>SUMIFS(СВЦЭМ!$C$33:$C$776,СВЦЭМ!$A$33:$A$776,$A103,СВЦЭМ!$B$33:$B$776,W$83)+'СЕТ СН'!$H$12+СВЦЭМ!$D$10+'СЕТ СН'!$H$5-'СЕТ СН'!$H$20</f>
        <v>2700.0097874799999</v>
      </c>
      <c r="X103" s="36">
        <f>SUMIFS(СВЦЭМ!$C$33:$C$776,СВЦЭМ!$A$33:$A$776,$A103,СВЦЭМ!$B$33:$B$776,X$83)+'СЕТ СН'!$H$12+СВЦЭМ!$D$10+'СЕТ СН'!$H$5-'СЕТ СН'!$H$20</f>
        <v>2704.8747777999997</v>
      </c>
      <c r="Y103" s="36">
        <f>SUMIFS(СВЦЭМ!$C$33:$C$776,СВЦЭМ!$A$33:$A$776,$A103,СВЦЭМ!$B$33:$B$776,Y$83)+'СЕТ СН'!$H$12+СВЦЭМ!$D$10+'СЕТ СН'!$H$5-'СЕТ СН'!$H$20</f>
        <v>2741.3739976799998</v>
      </c>
    </row>
    <row r="104" spans="1:25" ht="15.75" x14ac:dyDescent="0.2">
      <c r="A104" s="35">
        <f t="shared" si="2"/>
        <v>44125</v>
      </c>
      <c r="B104" s="36">
        <f>SUMIFS(СВЦЭМ!$C$33:$C$776,СВЦЭМ!$A$33:$A$776,$A104,СВЦЭМ!$B$33:$B$776,B$83)+'СЕТ СН'!$H$12+СВЦЭМ!$D$10+'СЕТ СН'!$H$5-'СЕТ СН'!$H$20</f>
        <v>2822.5901743099998</v>
      </c>
      <c r="C104" s="36">
        <f>SUMIFS(СВЦЭМ!$C$33:$C$776,СВЦЭМ!$A$33:$A$776,$A104,СВЦЭМ!$B$33:$B$776,C$83)+'СЕТ СН'!$H$12+СВЦЭМ!$D$10+'СЕТ СН'!$H$5-'СЕТ СН'!$H$20</f>
        <v>2904.4417835099998</v>
      </c>
      <c r="D104" s="36">
        <f>SUMIFS(СВЦЭМ!$C$33:$C$776,СВЦЭМ!$A$33:$A$776,$A104,СВЦЭМ!$B$33:$B$776,D$83)+'СЕТ СН'!$H$12+СВЦЭМ!$D$10+'СЕТ СН'!$H$5-'СЕТ СН'!$H$20</f>
        <v>2958.0877333899998</v>
      </c>
      <c r="E104" s="36">
        <f>SUMIFS(СВЦЭМ!$C$33:$C$776,СВЦЭМ!$A$33:$A$776,$A104,СВЦЭМ!$B$33:$B$776,E$83)+'СЕТ СН'!$H$12+СВЦЭМ!$D$10+'СЕТ СН'!$H$5-'СЕТ СН'!$H$20</f>
        <v>2964.7703579600002</v>
      </c>
      <c r="F104" s="36">
        <f>SUMIFS(СВЦЭМ!$C$33:$C$776,СВЦЭМ!$A$33:$A$776,$A104,СВЦЭМ!$B$33:$B$776,F$83)+'СЕТ СН'!$H$12+СВЦЭМ!$D$10+'СЕТ СН'!$H$5-'СЕТ СН'!$H$20</f>
        <v>2974.1736891</v>
      </c>
      <c r="G104" s="36">
        <f>SUMIFS(СВЦЭМ!$C$33:$C$776,СВЦЭМ!$A$33:$A$776,$A104,СВЦЭМ!$B$33:$B$776,G$83)+'СЕТ СН'!$H$12+СВЦЭМ!$D$10+'СЕТ СН'!$H$5-'СЕТ СН'!$H$20</f>
        <v>2950.8134448999999</v>
      </c>
      <c r="H104" s="36">
        <f>SUMIFS(СВЦЭМ!$C$33:$C$776,СВЦЭМ!$A$33:$A$776,$A104,СВЦЭМ!$B$33:$B$776,H$83)+'СЕТ СН'!$H$12+СВЦЭМ!$D$10+'СЕТ СН'!$H$5-'СЕТ СН'!$H$20</f>
        <v>2899.1558058299997</v>
      </c>
      <c r="I104" s="36">
        <f>SUMIFS(СВЦЭМ!$C$33:$C$776,СВЦЭМ!$A$33:$A$776,$A104,СВЦЭМ!$B$33:$B$776,I$83)+'СЕТ СН'!$H$12+СВЦЭМ!$D$10+'СЕТ СН'!$H$5-'СЕТ СН'!$H$20</f>
        <v>2858.2155820600001</v>
      </c>
      <c r="J104" s="36">
        <f>SUMIFS(СВЦЭМ!$C$33:$C$776,СВЦЭМ!$A$33:$A$776,$A104,СВЦЭМ!$B$33:$B$776,J$83)+'СЕТ СН'!$H$12+СВЦЭМ!$D$10+'СЕТ СН'!$H$5-'СЕТ СН'!$H$20</f>
        <v>2801.1148369699999</v>
      </c>
      <c r="K104" s="36">
        <f>SUMIFS(СВЦЭМ!$C$33:$C$776,СВЦЭМ!$A$33:$A$776,$A104,СВЦЭМ!$B$33:$B$776,K$83)+'СЕТ СН'!$H$12+СВЦЭМ!$D$10+'СЕТ СН'!$H$5-'СЕТ СН'!$H$20</f>
        <v>2756.90326805</v>
      </c>
      <c r="L104" s="36">
        <f>SUMIFS(СВЦЭМ!$C$33:$C$776,СВЦЭМ!$A$33:$A$776,$A104,СВЦЭМ!$B$33:$B$776,L$83)+'СЕТ СН'!$H$12+СВЦЭМ!$D$10+'СЕТ СН'!$H$5-'СЕТ СН'!$H$20</f>
        <v>2755.5364132599998</v>
      </c>
      <c r="M104" s="36">
        <f>SUMIFS(СВЦЭМ!$C$33:$C$776,СВЦЭМ!$A$33:$A$776,$A104,СВЦЭМ!$B$33:$B$776,M$83)+'СЕТ СН'!$H$12+СВЦЭМ!$D$10+'СЕТ СН'!$H$5-'СЕТ СН'!$H$20</f>
        <v>2761.4182872900001</v>
      </c>
      <c r="N104" s="36">
        <f>SUMIFS(СВЦЭМ!$C$33:$C$776,СВЦЭМ!$A$33:$A$776,$A104,СВЦЭМ!$B$33:$B$776,N$83)+'СЕТ СН'!$H$12+СВЦЭМ!$D$10+'СЕТ СН'!$H$5-'СЕТ СН'!$H$20</f>
        <v>2773.75882512</v>
      </c>
      <c r="O104" s="36">
        <f>SUMIFS(СВЦЭМ!$C$33:$C$776,СВЦЭМ!$A$33:$A$776,$A104,СВЦЭМ!$B$33:$B$776,O$83)+'СЕТ СН'!$H$12+СВЦЭМ!$D$10+'СЕТ СН'!$H$5-'СЕТ СН'!$H$20</f>
        <v>2809.2307322799998</v>
      </c>
      <c r="P104" s="36">
        <f>SUMIFS(СВЦЭМ!$C$33:$C$776,СВЦЭМ!$A$33:$A$776,$A104,СВЦЭМ!$B$33:$B$776,P$83)+'СЕТ СН'!$H$12+СВЦЭМ!$D$10+'СЕТ СН'!$H$5-'СЕТ СН'!$H$20</f>
        <v>2850.4575462100001</v>
      </c>
      <c r="Q104" s="36">
        <f>SUMIFS(СВЦЭМ!$C$33:$C$776,СВЦЭМ!$A$33:$A$776,$A104,СВЦЭМ!$B$33:$B$776,Q$83)+'СЕТ СН'!$H$12+СВЦЭМ!$D$10+'СЕТ СН'!$H$5-'СЕТ СН'!$H$20</f>
        <v>2815.35978965</v>
      </c>
      <c r="R104" s="36">
        <f>SUMIFS(СВЦЭМ!$C$33:$C$776,СВЦЭМ!$A$33:$A$776,$A104,СВЦЭМ!$B$33:$B$776,R$83)+'СЕТ СН'!$H$12+СВЦЭМ!$D$10+'СЕТ СН'!$H$5-'СЕТ СН'!$H$20</f>
        <v>2753.9051611800001</v>
      </c>
      <c r="S104" s="36">
        <f>SUMIFS(СВЦЭМ!$C$33:$C$776,СВЦЭМ!$A$33:$A$776,$A104,СВЦЭМ!$B$33:$B$776,S$83)+'СЕТ СН'!$H$12+СВЦЭМ!$D$10+'СЕТ СН'!$H$5-'СЕТ СН'!$H$20</f>
        <v>2692.8794452500001</v>
      </c>
      <c r="T104" s="36">
        <f>SUMIFS(СВЦЭМ!$C$33:$C$776,СВЦЭМ!$A$33:$A$776,$A104,СВЦЭМ!$B$33:$B$776,T$83)+'СЕТ СН'!$H$12+СВЦЭМ!$D$10+'СЕТ СН'!$H$5-'СЕТ СН'!$H$20</f>
        <v>2687.2920646399998</v>
      </c>
      <c r="U104" s="36">
        <f>SUMIFS(СВЦЭМ!$C$33:$C$776,СВЦЭМ!$A$33:$A$776,$A104,СВЦЭМ!$B$33:$B$776,U$83)+'СЕТ СН'!$H$12+СВЦЭМ!$D$10+'СЕТ СН'!$H$5-'СЕТ СН'!$H$20</f>
        <v>2704.1256882399998</v>
      </c>
      <c r="V104" s="36">
        <f>SUMIFS(СВЦЭМ!$C$33:$C$776,СВЦЭМ!$A$33:$A$776,$A104,СВЦЭМ!$B$33:$B$776,V$83)+'СЕТ СН'!$H$12+СВЦЭМ!$D$10+'СЕТ СН'!$H$5-'СЕТ СН'!$H$20</f>
        <v>2701.0616284299999</v>
      </c>
      <c r="W104" s="36">
        <f>SUMIFS(СВЦЭМ!$C$33:$C$776,СВЦЭМ!$A$33:$A$776,$A104,СВЦЭМ!$B$33:$B$776,W$83)+'СЕТ СН'!$H$12+СВЦЭМ!$D$10+'СЕТ СН'!$H$5-'СЕТ СН'!$H$20</f>
        <v>2698.4366976400001</v>
      </c>
      <c r="X104" s="36">
        <f>SUMIFS(СВЦЭМ!$C$33:$C$776,СВЦЭМ!$A$33:$A$776,$A104,СВЦЭМ!$B$33:$B$776,X$83)+'СЕТ СН'!$H$12+СВЦЭМ!$D$10+'СЕТ СН'!$H$5-'СЕТ СН'!$H$20</f>
        <v>2689.9246007000002</v>
      </c>
      <c r="Y104" s="36">
        <f>SUMIFS(СВЦЭМ!$C$33:$C$776,СВЦЭМ!$A$33:$A$776,$A104,СВЦЭМ!$B$33:$B$776,Y$83)+'СЕТ СН'!$H$12+СВЦЭМ!$D$10+'СЕТ СН'!$H$5-'СЕТ СН'!$H$20</f>
        <v>2722.8807427500001</v>
      </c>
    </row>
    <row r="105" spans="1:25" ht="15.75" x14ac:dyDescent="0.2">
      <c r="A105" s="35">
        <f t="shared" si="2"/>
        <v>44126</v>
      </c>
      <c r="B105" s="36">
        <f>SUMIFS(СВЦЭМ!$C$33:$C$776,СВЦЭМ!$A$33:$A$776,$A105,СВЦЭМ!$B$33:$B$776,B$83)+'СЕТ СН'!$H$12+СВЦЭМ!$D$10+'СЕТ СН'!$H$5-'СЕТ СН'!$H$20</f>
        <v>2845.1378710499998</v>
      </c>
      <c r="C105" s="36">
        <f>SUMIFS(СВЦЭМ!$C$33:$C$776,СВЦЭМ!$A$33:$A$776,$A105,СВЦЭМ!$B$33:$B$776,C$83)+'СЕТ СН'!$H$12+СВЦЭМ!$D$10+'СЕТ СН'!$H$5-'СЕТ СН'!$H$20</f>
        <v>2937.4587204899999</v>
      </c>
      <c r="D105" s="36">
        <f>SUMIFS(СВЦЭМ!$C$33:$C$776,СВЦЭМ!$A$33:$A$776,$A105,СВЦЭМ!$B$33:$B$776,D$83)+'СЕТ СН'!$H$12+СВЦЭМ!$D$10+'СЕТ СН'!$H$5-'СЕТ СН'!$H$20</f>
        <v>2989.1901497499998</v>
      </c>
      <c r="E105" s="36">
        <f>SUMIFS(СВЦЭМ!$C$33:$C$776,СВЦЭМ!$A$33:$A$776,$A105,СВЦЭМ!$B$33:$B$776,E$83)+'СЕТ СН'!$H$12+СВЦЭМ!$D$10+'СЕТ СН'!$H$5-'СЕТ СН'!$H$20</f>
        <v>2996.6006773399999</v>
      </c>
      <c r="F105" s="36">
        <f>SUMIFS(СВЦЭМ!$C$33:$C$776,СВЦЭМ!$A$33:$A$776,$A105,СВЦЭМ!$B$33:$B$776,F$83)+'СЕТ СН'!$H$12+СВЦЭМ!$D$10+'СЕТ СН'!$H$5-'СЕТ СН'!$H$20</f>
        <v>3000.4231271799999</v>
      </c>
      <c r="G105" s="36">
        <f>SUMIFS(СВЦЭМ!$C$33:$C$776,СВЦЭМ!$A$33:$A$776,$A105,СВЦЭМ!$B$33:$B$776,G$83)+'СЕТ СН'!$H$12+СВЦЭМ!$D$10+'СЕТ СН'!$H$5-'СЕТ СН'!$H$20</f>
        <v>2976.4989838299998</v>
      </c>
      <c r="H105" s="36">
        <f>SUMIFS(СВЦЭМ!$C$33:$C$776,СВЦЭМ!$A$33:$A$776,$A105,СВЦЭМ!$B$33:$B$776,H$83)+'СЕТ СН'!$H$12+СВЦЭМ!$D$10+'СЕТ СН'!$H$5-'СЕТ СН'!$H$20</f>
        <v>2927.1196329099998</v>
      </c>
      <c r="I105" s="36">
        <f>SUMIFS(СВЦЭМ!$C$33:$C$776,СВЦЭМ!$A$33:$A$776,$A105,СВЦЭМ!$B$33:$B$776,I$83)+'СЕТ СН'!$H$12+СВЦЭМ!$D$10+'СЕТ СН'!$H$5-'СЕТ СН'!$H$20</f>
        <v>2879.3946399799997</v>
      </c>
      <c r="J105" s="36">
        <f>SUMIFS(СВЦЭМ!$C$33:$C$776,СВЦЭМ!$A$33:$A$776,$A105,СВЦЭМ!$B$33:$B$776,J$83)+'СЕТ СН'!$H$12+СВЦЭМ!$D$10+'СЕТ СН'!$H$5-'СЕТ СН'!$H$20</f>
        <v>2818.69866546</v>
      </c>
      <c r="K105" s="36">
        <f>SUMIFS(СВЦЭМ!$C$33:$C$776,СВЦЭМ!$A$33:$A$776,$A105,СВЦЭМ!$B$33:$B$776,K$83)+'СЕТ СН'!$H$12+СВЦЭМ!$D$10+'СЕТ СН'!$H$5-'СЕТ СН'!$H$20</f>
        <v>2771.5576607799999</v>
      </c>
      <c r="L105" s="36">
        <f>SUMIFS(СВЦЭМ!$C$33:$C$776,СВЦЭМ!$A$33:$A$776,$A105,СВЦЭМ!$B$33:$B$776,L$83)+'СЕТ СН'!$H$12+СВЦЭМ!$D$10+'СЕТ СН'!$H$5-'СЕТ СН'!$H$20</f>
        <v>2771.9178519100001</v>
      </c>
      <c r="M105" s="36">
        <f>SUMIFS(СВЦЭМ!$C$33:$C$776,СВЦЭМ!$A$33:$A$776,$A105,СВЦЭМ!$B$33:$B$776,M$83)+'СЕТ СН'!$H$12+СВЦЭМ!$D$10+'СЕТ СН'!$H$5-'СЕТ СН'!$H$20</f>
        <v>2784.50037157</v>
      </c>
      <c r="N105" s="36">
        <f>SUMIFS(СВЦЭМ!$C$33:$C$776,СВЦЭМ!$A$33:$A$776,$A105,СВЦЭМ!$B$33:$B$776,N$83)+'СЕТ СН'!$H$12+СВЦЭМ!$D$10+'СЕТ СН'!$H$5-'СЕТ СН'!$H$20</f>
        <v>2792.7469816100001</v>
      </c>
      <c r="O105" s="36">
        <f>SUMIFS(СВЦЭМ!$C$33:$C$776,СВЦЭМ!$A$33:$A$776,$A105,СВЦЭМ!$B$33:$B$776,O$83)+'СЕТ СН'!$H$12+СВЦЭМ!$D$10+'СЕТ СН'!$H$5-'СЕТ СН'!$H$20</f>
        <v>2841.8874064699999</v>
      </c>
      <c r="P105" s="36">
        <f>SUMIFS(СВЦЭМ!$C$33:$C$776,СВЦЭМ!$A$33:$A$776,$A105,СВЦЭМ!$B$33:$B$776,P$83)+'СЕТ СН'!$H$12+СВЦЭМ!$D$10+'СЕТ СН'!$H$5-'СЕТ СН'!$H$20</f>
        <v>2885.0401826799998</v>
      </c>
      <c r="Q105" s="36">
        <f>SUMIFS(СВЦЭМ!$C$33:$C$776,СВЦЭМ!$A$33:$A$776,$A105,СВЦЭМ!$B$33:$B$776,Q$83)+'СЕТ СН'!$H$12+СВЦЭМ!$D$10+'СЕТ СН'!$H$5-'СЕТ СН'!$H$20</f>
        <v>2845.7243394900001</v>
      </c>
      <c r="R105" s="36">
        <f>SUMIFS(СВЦЭМ!$C$33:$C$776,СВЦЭМ!$A$33:$A$776,$A105,СВЦЭМ!$B$33:$B$776,R$83)+'СЕТ СН'!$H$12+СВЦЭМ!$D$10+'СЕТ СН'!$H$5-'СЕТ СН'!$H$20</f>
        <v>2786.4838453799998</v>
      </c>
      <c r="S105" s="36">
        <f>SUMIFS(СВЦЭМ!$C$33:$C$776,СВЦЭМ!$A$33:$A$776,$A105,СВЦЭМ!$B$33:$B$776,S$83)+'СЕТ СН'!$H$12+СВЦЭМ!$D$10+'СЕТ СН'!$H$5-'СЕТ СН'!$H$20</f>
        <v>2722.8624009200003</v>
      </c>
      <c r="T105" s="36">
        <f>SUMIFS(СВЦЭМ!$C$33:$C$776,СВЦЭМ!$A$33:$A$776,$A105,СВЦЭМ!$B$33:$B$776,T$83)+'СЕТ СН'!$H$12+СВЦЭМ!$D$10+'СЕТ СН'!$H$5-'СЕТ СН'!$H$20</f>
        <v>2703.4942834600001</v>
      </c>
      <c r="U105" s="36">
        <f>SUMIFS(СВЦЭМ!$C$33:$C$776,СВЦЭМ!$A$33:$A$776,$A105,СВЦЭМ!$B$33:$B$776,U$83)+'СЕТ СН'!$H$12+СВЦЭМ!$D$10+'СЕТ СН'!$H$5-'СЕТ СН'!$H$20</f>
        <v>2722.7521649199998</v>
      </c>
      <c r="V105" s="36">
        <f>SUMIFS(СВЦЭМ!$C$33:$C$776,СВЦЭМ!$A$33:$A$776,$A105,СВЦЭМ!$B$33:$B$776,V$83)+'СЕТ СН'!$H$12+СВЦЭМ!$D$10+'СЕТ СН'!$H$5-'СЕТ СН'!$H$20</f>
        <v>2715.5470332599998</v>
      </c>
      <c r="W105" s="36">
        <f>SUMIFS(СВЦЭМ!$C$33:$C$776,СВЦЭМ!$A$33:$A$776,$A105,СВЦЭМ!$B$33:$B$776,W$83)+'СЕТ СН'!$H$12+СВЦЭМ!$D$10+'СЕТ СН'!$H$5-'СЕТ СН'!$H$20</f>
        <v>2711.13215433</v>
      </c>
      <c r="X105" s="36">
        <f>SUMIFS(СВЦЭМ!$C$33:$C$776,СВЦЭМ!$A$33:$A$776,$A105,СВЦЭМ!$B$33:$B$776,X$83)+'СЕТ СН'!$H$12+СВЦЭМ!$D$10+'СЕТ СН'!$H$5-'СЕТ СН'!$H$20</f>
        <v>2703.1806673599999</v>
      </c>
      <c r="Y105" s="36">
        <f>SUMIFS(СВЦЭМ!$C$33:$C$776,СВЦЭМ!$A$33:$A$776,$A105,СВЦЭМ!$B$33:$B$776,Y$83)+'СЕТ СН'!$H$12+СВЦЭМ!$D$10+'СЕТ СН'!$H$5-'СЕТ СН'!$H$20</f>
        <v>2738.91104339</v>
      </c>
    </row>
    <row r="106" spans="1:25" ht="15.75" x14ac:dyDescent="0.2">
      <c r="A106" s="35">
        <f t="shared" si="2"/>
        <v>44127</v>
      </c>
      <c r="B106" s="36">
        <f>SUMIFS(СВЦЭМ!$C$33:$C$776,СВЦЭМ!$A$33:$A$776,$A106,СВЦЭМ!$B$33:$B$776,B$83)+'СЕТ СН'!$H$12+СВЦЭМ!$D$10+'СЕТ СН'!$H$5-'СЕТ СН'!$H$20</f>
        <v>2858.3513473200001</v>
      </c>
      <c r="C106" s="36">
        <f>SUMIFS(СВЦЭМ!$C$33:$C$776,СВЦЭМ!$A$33:$A$776,$A106,СВЦЭМ!$B$33:$B$776,C$83)+'СЕТ СН'!$H$12+СВЦЭМ!$D$10+'СЕТ СН'!$H$5-'СЕТ СН'!$H$20</f>
        <v>2937.0514870500001</v>
      </c>
      <c r="D106" s="36">
        <f>SUMIFS(СВЦЭМ!$C$33:$C$776,СВЦЭМ!$A$33:$A$776,$A106,СВЦЭМ!$B$33:$B$776,D$83)+'СЕТ СН'!$H$12+СВЦЭМ!$D$10+'СЕТ СН'!$H$5-'СЕТ СН'!$H$20</f>
        <v>2993.2906519899998</v>
      </c>
      <c r="E106" s="36">
        <f>SUMIFS(СВЦЭМ!$C$33:$C$776,СВЦЭМ!$A$33:$A$776,$A106,СВЦЭМ!$B$33:$B$776,E$83)+'СЕТ СН'!$H$12+СВЦЭМ!$D$10+'СЕТ СН'!$H$5-'СЕТ СН'!$H$20</f>
        <v>3002.1163886599998</v>
      </c>
      <c r="F106" s="36">
        <f>SUMIFS(СВЦЭМ!$C$33:$C$776,СВЦЭМ!$A$33:$A$776,$A106,СВЦЭМ!$B$33:$B$776,F$83)+'СЕТ СН'!$H$12+СВЦЭМ!$D$10+'СЕТ СН'!$H$5-'СЕТ СН'!$H$20</f>
        <v>3001.3579378499999</v>
      </c>
      <c r="G106" s="36">
        <f>SUMIFS(СВЦЭМ!$C$33:$C$776,СВЦЭМ!$A$33:$A$776,$A106,СВЦЭМ!$B$33:$B$776,G$83)+'СЕТ СН'!$H$12+СВЦЭМ!$D$10+'СЕТ СН'!$H$5-'СЕТ СН'!$H$20</f>
        <v>2980.8142848899997</v>
      </c>
      <c r="H106" s="36">
        <f>SUMIFS(СВЦЭМ!$C$33:$C$776,СВЦЭМ!$A$33:$A$776,$A106,СВЦЭМ!$B$33:$B$776,H$83)+'СЕТ СН'!$H$12+СВЦЭМ!$D$10+'СЕТ СН'!$H$5-'СЕТ СН'!$H$20</f>
        <v>2930.64382406</v>
      </c>
      <c r="I106" s="36">
        <f>SUMIFS(СВЦЭМ!$C$33:$C$776,СВЦЭМ!$A$33:$A$776,$A106,СВЦЭМ!$B$33:$B$776,I$83)+'СЕТ СН'!$H$12+СВЦЭМ!$D$10+'СЕТ СН'!$H$5-'СЕТ СН'!$H$20</f>
        <v>2880.8212389299997</v>
      </c>
      <c r="J106" s="36">
        <f>SUMIFS(СВЦЭМ!$C$33:$C$776,СВЦЭМ!$A$33:$A$776,$A106,СВЦЭМ!$B$33:$B$776,J$83)+'СЕТ СН'!$H$12+СВЦЭМ!$D$10+'СЕТ СН'!$H$5-'СЕТ СН'!$H$20</f>
        <v>2822.84389513</v>
      </c>
      <c r="K106" s="36">
        <f>SUMIFS(СВЦЭМ!$C$33:$C$776,СВЦЭМ!$A$33:$A$776,$A106,СВЦЭМ!$B$33:$B$776,K$83)+'СЕТ СН'!$H$12+СВЦЭМ!$D$10+'СЕТ СН'!$H$5-'СЕТ СН'!$H$20</f>
        <v>2792.79418807</v>
      </c>
      <c r="L106" s="36">
        <f>SUMIFS(СВЦЭМ!$C$33:$C$776,СВЦЭМ!$A$33:$A$776,$A106,СВЦЭМ!$B$33:$B$776,L$83)+'СЕТ СН'!$H$12+СВЦЭМ!$D$10+'СЕТ СН'!$H$5-'СЕТ СН'!$H$20</f>
        <v>2792.5650608999999</v>
      </c>
      <c r="M106" s="36">
        <f>SUMIFS(СВЦЭМ!$C$33:$C$776,СВЦЭМ!$A$33:$A$776,$A106,СВЦЭМ!$B$33:$B$776,M$83)+'СЕТ СН'!$H$12+СВЦЭМ!$D$10+'СЕТ СН'!$H$5-'СЕТ СН'!$H$20</f>
        <v>2793.64650979</v>
      </c>
      <c r="N106" s="36">
        <f>SUMIFS(СВЦЭМ!$C$33:$C$776,СВЦЭМ!$A$33:$A$776,$A106,СВЦЭМ!$B$33:$B$776,N$83)+'СЕТ СН'!$H$12+СВЦЭМ!$D$10+'СЕТ СН'!$H$5-'СЕТ СН'!$H$20</f>
        <v>2803.39834479</v>
      </c>
      <c r="O106" s="36">
        <f>SUMIFS(СВЦЭМ!$C$33:$C$776,СВЦЭМ!$A$33:$A$776,$A106,СВЦЭМ!$B$33:$B$776,O$83)+'СЕТ СН'!$H$12+СВЦЭМ!$D$10+'СЕТ СН'!$H$5-'СЕТ СН'!$H$20</f>
        <v>2839.2431453999998</v>
      </c>
      <c r="P106" s="36">
        <f>SUMIFS(СВЦЭМ!$C$33:$C$776,СВЦЭМ!$A$33:$A$776,$A106,СВЦЭМ!$B$33:$B$776,P$83)+'СЕТ СН'!$H$12+СВЦЭМ!$D$10+'СЕТ СН'!$H$5-'СЕТ СН'!$H$20</f>
        <v>2881.6370951899999</v>
      </c>
      <c r="Q106" s="36">
        <f>SUMIFS(СВЦЭМ!$C$33:$C$776,СВЦЭМ!$A$33:$A$776,$A106,СВЦЭМ!$B$33:$B$776,Q$83)+'СЕТ СН'!$H$12+СВЦЭМ!$D$10+'СЕТ СН'!$H$5-'СЕТ СН'!$H$20</f>
        <v>2839.11140725</v>
      </c>
      <c r="R106" s="36">
        <f>SUMIFS(СВЦЭМ!$C$33:$C$776,СВЦЭМ!$A$33:$A$776,$A106,СВЦЭМ!$B$33:$B$776,R$83)+'СЕТ СН'!$H$12+СВЦЭМ!$D$10+'СЕТ СН'!$H$5-'СЕТ СН'!$H$20</f>
        <v>2790.09184555</v>
      </c>
      <c r="S106" s="36">
        <f>SUMIFS(СВЦЭМ!$C$33:$C$776,СВЦЭМ!$A$33:$A$776,$A106,СВЦЭМ!$B$33:$B$776,S$83)+'СЕТ СН'!$H$12+СВЦЭМ!$D$10+'СЕТ СН'!$H$5-'СЕТ СН'!$H$20</f>
        <v>2812.86642992</v>
      </c>
      <c r="T106" s="36">
        <f>SUMIFS(СВЦЭМ!$C$33:$C$776,СВЦЭМ!$A$33:$A$776,$A106,СВЦЭМ!$B$33:$B$776,T$83)+'СЕТ СН'!$H$12+СВЦЭМ!$D$10+'СЕТ СН'!$H$5-'СЕТ СН'!$H$20</f>
        <v>2810.2597872699998</v>
      </c>
      <c r="U106" s="36">
        <f>SUMIFS(СВЦЭМ!$C$33:$C$776,СВЦЭМ!$A$33:$A$776,$A106,СВЦЭМ!$B$33:$B$776,U$83)+'СЕТ СН'!$H$12+СВЦЭМ!$D$10+'СЕТ СН'!$H$5-'СЕТ СН'!$H$20</f>
        <v>2745.0487492000002</v>
      </c>
      <c r="V106" s="36">
        <f>SUMIFS(СВЦЭМ!$C$33:$C$776,СВЦЭМ!$A$33:$A$776,$A106,СВЦЭМ!$B$33:$B$776,V$83)+'СЕТ СН'!$H$12+СВЦЭМ!$D$10+'СЕТ СН'!$H$5-'СЕТ СН'!$H$20</f>
        <v>2736.8394692699999</v>
      </c>
      <c r="W106" s="36">
        <f>SUMIFS(СВЦЭМ!$C$33:$C$776,СВЦЭМ!$A$33:$A$776,$A106,СВЦЭМ!$B$33:$B$776,W$83)+'СЕТ СН'!$H$12+СВЦЭМ!$D$10+'СЕТ СН'!$H$5-'СЕТ СН'!$H$20</f>
        <v>2735.2510492399997</v>
      </c>
      <c r="X106" s="36">
        <f>SUMIFS(СВЦЭМ!$C$33:$C$776,СВЦЭМ!$A$33:$A$776,$A106,СВЦЭМ!$B$33:$B$776,X$83)+'СЕТ СН'!$H$12+СВЦЭМ!$D$10+'СЕТ СН'!$H$5-'СЕТ СН'!$H$20</f>
        <v>2716.6887818800001</v>
      </c>
      <c r="Y106" s="36">
        <f>SUMIFS(СВЦЭМ!$C$33:$C$776,СВЦЭМ!$A$33:$A$776,$A106,СВЦЭМ!$B$33:$B$776,Y$83)+'СЕТ СН'!$H$12+СВЦЭМ!$D$10+'СЕТ СН'!$H$5-'СЕТ СН'!$H$20</f>
        <v>2722.1110079300001</v>
      </c>
    </row>
    <row r="107" spans="1:25" ht="15.75" x14ac:dyDescent="0.2">
      <c r="A107" s="35">
        <f t="shared" si="2"/>
        <v>44128</v>
      </c>
      <c r="B107" s="36">
        <f>SUMIFS(СВЦЭМ!$C$33:$C$776,СВЦЭМ!$A$33:$A$776,$A107,СВЦЭМ!$B$33:$B$776,B$83)+'СЕТ СН'!$H$12+СВЦЭМ!$D$10+'СЕТ СН'!$H$5-'СЕТ СН'!$H$20</f>
        <v>2823.51900772</v>
      </c>
      <c r="C107" s="36">
        <f>SUMIFS(СВЦЭМ!$C$33:$C$776,СВЦЭМ!$A$33:$A$776,$A107,СВЦЭМ!$B$33:$B$776,C$83)+'СЕТ СН'!$H$12+СВЦЭМ!$D$10+'СЕТ СН'!$H$5-'СЕТ СН'!$H$20</f>
        <v>2902.83833972</v>
      </c>
      <c r="D107" s="36">
        <f>SUMIFS(СВЦЭМ!$C$33:$C$776,СВЦЭМ!$A$33:$A$776,$A107,СВЦЭМ!$B$33:$B$776,D$83)+'СЕТ СН'!$H$12+СВЦЭМ!$D$10+'СЕТ СН'!$H$5-'СЕТ СН'!$H$20</f>
        <v>2972.7304455399999</v>
      </c>
      <c r="E107" s="36">
        <f>SUMIFS(СВЦЭМ!$C$33:$C$776,СВЦЭМ!$A$33:$A$776,$A107,СВЦЭМ!$B$33:$B$776,E$83)+'СЕТ СН'!$H$12+СВЦЭМ!$D$10+'СЕТ СН'!$H$5-'СЕТ СН'!$H$20</f>
        <v>2987.5200947799999</v>
      </c>
      <c r="F107" s="36">
        <f>SUMIFS(СВЦЭМ!$C$33:$C$776,СВЦЭМ!$A$33:$A$776,$A107,СВЦЭМ!$B$33:$B$776,F$83)+'СЕТ СН'!$H$12+СВЦЭМ!$D$10+'СЕТ СН'!$H$5-'СЕТ СН'!$H$20</f>
        <v>2990.46420042</v>
      </c>
      <c r="G107" s="36">
        <f>SUMIFS(СВЦЭМ!$C$33:$C$776,СВЦЭМ!$A$33:$A$776,$A107,СВЦЭМ!$B$33:$B$776,G$83)+'СЕТ СН'!$H$12+СВЦЭМ!$D$10+'СЕТ СН'!$H$5-'СЕТ СН'!$H$20</f>
        <v>2968.5580816399997</v>
      </c>
      <c r="H107" s="36">
        <f>SUMIFS(СВЦЭМ!$C$33:$C$776,СВЦЭМ!$A$33:$A$776,$A107,СВЦЭМ!$B$33:$B$776,H$83)+'СЕТ СН'!$H$12+СВЦЭМ!$D$10+'СЕТ СН'!$H$5-'СЕТ СН'!$H$20</f>
        <v>2945.9593639899999</v>
      </c>
      <c r="I107" s="36">
        <f>SUMIFS(СВЦЭМ!$C$33:$C$776,СВЦЭМ!$A$33:$A$776,$A107,СВЦЭМ!$B$33:$B$776,I$83)+'СЕТ СН'!$H$12+СВЦЭМ!$D$10+'СЕТ СН'!$H$5-'СЕТ СН'!$H$20</f>
        <v>2915.8905106699999</v>
      </c>
      <c r="J107" s="36">
        <f>SUMIFS(СВЦЭМ!$C$33:$C$776,СВЦЭМ!$A$33:$A$776,$A107,СВЦЭМ!$B$33:$B$776,J$83)+'СЕТ СН'!$H$12+СВЦЭМ!$D$10+'СЕТ СН'!$H$5-'СЕТ СН'!$H$20</f>
        <v>2840.0495083599999</v>
      </c>
      <c r="K107" s="36">
        <f>SUMIFS(СВЦЭМ!$C$33:$C$776,СВЦЭМ!$A$33:$A$776,$A107,СВЦЭМ!$B$33:$B$776,K$83)+'СЕТ СН'!$H$12+СВЦЭМ!$D$10+'СЕТ СН'!$H$5-'СЕТ СН'!$H$20</f>
        <v>2808.6547338700002</v>
      </c>
      <c r="L107" s="36">
        <f>SUMIFS(СВЦЭМ!$C$33:$C$776,СВЦЭМ!$A$33:$A$776,$A107,СВЦЭМ!$B$33:$B$776,L$83)+'СЕТ СН'!$H$12+СВЦЭМ!$D$10+'СЕТ СН'!$H$5-'СЕТ СН'!$H$20</f>
        <v>2797.5213317100001</v>
      </c>
      <c r="M107" s="36">
        <f>SUMIFS(СВЦЭМ!$C$33:$C$776,СВЦЭМ!$A$33:$A$776,$A107,СВЦЭМ!$B$33:$B$776,M$83)+'СЕТ СН'!$H$12+СВЦЭМ!$D$10+'СЕТ СН'!$H$5-'СЕТ СН'!$H$20</f>
        <v>2789.0398825900002</v>
      </c>
      <c r="N107" s="36">
        <f>SUMIFS(СВЦЭМ!$C$33:$C$776,СВЦЭМ!$A$33:$A$776,$A107,СВЦЭМ!$B$33:$B$776,N$83)+'СЕТ СН'!$H$12+СВЦЭМ!$D$10+'СЕТ СН'!$H$5-'СЕТ СН'!$H$20</f>
        <v>2786.0640314500001</v>
      </c>
      <c r="O107" s="36">
        <f>SUMIFS(СВЦЭМ!$C$33:$C$776,СВЦЭМ!$A$33:$A$776,$A107,СВЦЭМ!$B$33:$B$776,O$83)+'СЕТ СН'!$H$12+СВЦЭМ!$D$10+'СЕТ СН'!$H$5-'СЕТ СН'!$H$20</f>
        <v>2831.7420828200002</v>
      </c>
      <c r="P107" s="36">
        <f>SUMIFS(СВЦЭМ!$C$33:$C$776,СВЦЭМ!$A$33:$A$776,$A107,СВЦЭМ!$B$33:$B$776,P$83)+'СЕТ СН'!$H$12+СВЦЭМ!$D$10+'СЕТ СН'!$H$5-'СЕТ СН'!$H$20</f>
        <v>2882.3479277400002</v>
      </c>
      <c r="Q107" s="36">
        <f>SUMIFS(СВЦЭМ!$C$33:$C$776,СВЦЭМ!$A$33:$A$776,$A107,СВЦЭМ!$B$33:$B$776,Q$83)+'СЕТ СН'!$H$12+СВЦЭМ!$D$10+'СЕТ СН'!$H$5-'СЕТ СН'!$H$20</f>
        <v>2869.4834605300002</v>
      </c>
      <c r="R107" s="36">
        <f>SUMIFS(СВЦЭМ!$C$33:$C$776,СВЦЭМ!$A$33:$A$776,$A107,СВЦЭМ!$B$33:$B$776,R$83)+'СЕТ СН'!$H$12+СВЦЭМ!$D$10+'СЕТ СН'!$H$5-'СЕТ СН'!$H$20</f>
        <v>2837.8133166799998</v>
      </c>
      <c r="S107" s="36">
        <f>SUMIFS(СВЦЭМ!$C$33:$C$776,СВЦЭМ!$A$33:$A$776,$A107,СВЦЭМ!$B$33:$B$776,S$83)+'СЕТ СН'!$H$12+СВЦЭМ!$D$10+'СЕТ СН'!$H$5-'СЕТ СН'!$H$20</f>
        <v>2792.66538352</v>
      </c>
      <c r="T107" s="36">
        <f>SUMIFS(СВЦЭМ!$C$33:$C$776,СВЦЭМ!$A$33:$A$776,$A107,СВЦЭМ!$B$33:$B$776,T$83)+'СЕТ СН'!$H$12+СВЦЭМ!$D$10+'СЕТ СН'!$H$5-'СЕТ СН'!$H$20</f>
        <v>2821.6716304800002</v>
      </c>
      <c r="U107" s="36">
        <f>SUMIFS(СВЦЭМ!$C$33:$C$776,СВЦЭМ!$A$33:$A$776,$A107,СВЦЭМ!$B$33:$B$776,U$83)+'СЕТ СН'!$H$12+СВЦЭМ!$D$10+'СЕТ СН'!$H$5-'СЕТ СН'!$H$20</f>
        <v>2824.11818451</v>
      </c>
      <c r="V107" s="36">
        <f>SUMIFS(СВЦЭМ!$C$33:$C$776,СВЦЭМ!$A$33:$A$776,$A107,СВЦЭМ!$B$33:$B$776,V$83)+'СЕТ СН'!$H$12+СВЦЭМ!$D$10+'СЕТ СН'!$H$5-'СЕТ СН'!$H$20</f>
        <v>2737.5938054399999</v>
      </c>
      <c r="W107" s="36">
        <f>SUMIFS(СВЦЭМ!$C$33:$C$776,СВЦЭМ!$A$33:$A$776,$A107,СВЦЭМ!$B$33:$B$776,W$83)+'СЕТ СН'!$H$12+СВЦЭМ!$D$10+'СЕТ СН'!$H$5-'СЕТ СН'!$H$20</f>
        <v>2756.0482303600002</v>
      </c>
      <c r="X107" s="36">
        <f>SUMIFS(СВЦЭМ!$C$33:$C$776,СВЦЭМ!$A$33:$A$776,$A107,СВЦЭМ!$B$33:$B$776,X$83)+'СЕТ СН'!$H$12+СВЦЭМ!$D$10+'СЕТ СН'!$H$5-'СЕТ СН'!$H$20</f>
        <v>2781.46195644</v>
      </c>
      <c r="Y107" s="36">
        <f>SUMIFS(СВЦЭМ!$C$33:$C$776,СВЦЭМ!$A$33:$A$776,$A107,СВЦЭМ!$B$33:$B$776,Y$83)+'СЕТ СН'!$H$12+СВЦЭМ!$D$10+'СЕТ СН'!$H$5-'СЕТ СН'!$H$20</f>
        <v>2817.58083631</v>
      </c>
    </row>
    <row r="108" spans="1:25" ht="15.75" x14ac:dyDescent="0.2">
      <c r="A108" s="35">
        <f t="shared" si="2"/>
        <v>44129</v>
      </c>
      <c r="B108" s="36">
        <f>SUMIFS(СВЦЭМ!$C$33:$C$776,СВЦЭМ!$A$33:$A$776,$A108,СВЦЭМ!$B$33:$B$776,B$83)+'СЕТ СН'!$H$12+СВЦЭМ!$D$10+'СЕТ СН'!$H$5-'СЕТ СН'!$H$20</f>
        <v>2886.81078312</v>
      </c>
      <c r="C108" s="36">
        <f>SUMIFS(СВЦЭМ!$C$33:$C$776,СВЦЭМ!$A$33:$A$776,$A108,СВЦЭМ!$B$33:$B$776,C$83)+'СЕТ СН'!$H$12+СВЦЭМ!$D$10+'СЕТ СН'!$H$5-'СЕТ СН'!$H$20</f>
        <v>2936.8542590900001</v>
      </c>
      <c r="D108" s="36">
        <f>SUMIFS(СВЦЭМ!$C$33:$C$776,СВЦЭМ!$A$33:$A$776,$A108,СВЦЭМ!$B$33:$B$776,D$83)+'СЕТ СН'!$H$12+СВЦЭМ!$D$10+'СЕТ СН'!$H$5-'СЕТ СН'!$H$20</f>
        <v>3007.23833074</v>
      </c>
      <c r="E108" s="36">
        <f>SUMIFS(СВЦЭМ!$C$33:$C$776,СВЦЭМ!$A$33:$A$776,$A108,СВЦЭМ!$B$33:$B$776,E$83)+'СЕТ СН'!$H$12+СВЦЭМ!$D$10+'СЕТ СН'!$H$5-'СЕТ СН'!$H$20</f>
        <v>3017.05981901</v>
      </c>
      <c r="F108" s="36">
        <f>SUMIFS(СВЦЭМ!$C$33:$C$776,СВЦЭМ!$A$33:$A$776,$A108,СВЦЭМ!$B$33:$B$776,F$83)+'СЕТ СН'!$H$12+СВЦЭМ!$D$10+'СЕТ СН'!$H$5-'СЕТ СН'!$H$20</f>
        <v>3021.7129320599997</v>
      </c>
      <c r="G108" s="36">
        <f>SUMIFS(СВЦЭМ!$C$33:$C$776,СВЦЭМ!$A$33:$A$776,$A108,СВЦЭМ!$B$33:$B$776,G$83)+'СЕТ СН'!$H$12+СВЦЭМ!$D$10+'СЕТ СН'!$H$5-'СЕТ СН'!$H$20</f>
        <v>3019.5680695700003</v>
      </c>
      <c r="H108" s="36">
        <f>SUMIFS(СВЦЭМ!$C$33:$C$776,СВЦЭМ!$A$33:$A$776,$A108,СВЦЭМ!$B$33:$B$776,H$83)+'СЕТ СН'!$H$12+СВЦЭМ!$D$10+'СЕТ СН'!$H$5-'СЕТ СН'!$H$20</f>
        <v>2995.89118461</v>
      </c>
      <c r="I108" s="36">
        <f>SUMIFS(СВЦЭМ!$C$33:$C$776,СВЦЭМ!$A$33:$A$776,$A108,СВЦЭМ!$B$33:$B$776,I$83)+'СЕТ СН'!$H$12+СВЦЭМ!$D$10+'СЕТ СН'!$H$5-'СЕТ СН'!$H$20</f>
        <v>2971.7766245399998</v>
      </c>
      <c r="J108" s="36">
        <f>SUMIFS(СВЦЭМ!$C$33:$C$776,СВЦЭМ!$A$33:$A$776,$A108,СВЦЭМ!$B$33:$B$776,J$83)+'СЕТ СН'!$H$12+СВЦЭМ!$D$10+'СЕТ СН'!$H$5-'СЕТ СН'!$H$20</f>
        <v>2876.6959283599999</v>
      </c>
      <c r="K108" s="36">
        <f>SUMIFS(СВЦЭМ!$C$33:$C$776,СВЦЭМ!$A$33:$A$776,$A108,СВЦЭМ!$B$33:$B$776,K$83)+'СЕТ СН'!$H$12+СВЦЭМ!$D$10+'СЕТ СН'!$H$5-'СЕТ СН'!$H$20</f>
        <v>2801.6705322299999</v>
      </c>
      <c r="L108" s="36">
        <f>SUMIFS(СВЦЭМ!$C$33:$C$776,СВЦЭМ!$A$33:$A$776,$A108,СВЦЭМ!$B$33:$B$776,L$83)+'СЕТ СН'!$H$12+СВЦЭМ!$D$10+'СЕТ СН'!$H$5-'СЕТ СН'!$H$20</f>
        <v>2799.89594661</v>
      </c>
      <c r="M108" s="36">
        <f>SUMIFS(СВЦЭМ!$C$33:$C$776,СВЦЭМ!$A$33:$A$776,$A108,СВЦЭМ!$B$33:$B$776,M$83)+'СЕТ СН'!$H$12+СВЦЭМ!$D$10+'СЕТ СН'!$H$5-'СЕТ СН'!$H$20</f>
        <v>2796.9280785800001</v>
      </c>
      <c r="N108" s="36">
        <f>SUMIFS(СВЦЭМ!$C$33:$C$776,СВЦЭМ!$A$33:$A$776,$A108,СВЦЭМ!$B$33:$B$776,N$83)+'СЕТ СН'!$H$12+СВЦЭМ!$D$10+'СЕТ СН'!$H$5-'СЕТ СН'!$H$20</f>
        <v>2804.82477337</v>
      </c>
      <c r="O108" s="36">
        <f>SUMIFS(СВЦЭМ!$C$33:$C$776,СВЦЭМ!$A$33:$A$776,$A108,СВЦЭМ!$B$33:$B$776,O$83)+'СЕТ СН'!$H$12+СВЦЭМ!$D$10+'СЕТ СН'!$H$5-'СЕТ СН'!$H$20</f>
        <v>2851.0892157899998</v>
      </c>
      <c r="P108" s="36">
        <f>SUMIFS(СВЦЭМ!$C$33:$C$776,СВЦЭМ!$A$33:$A$776,$A108,СВЦЭМ!$B$33:$B$776,P$83)+'СЕТ СН'!$H$12+СВЦЭМ!$D$10+'СЕТ СН'!$H$5-'СЕТ СН'!$H$20</f>
        <v>2904.6633029300001</v>
      </c>
      <c r="Q108" s="36">
        <f>SUMIFS(СВЦЭМ!$C$33:$C$776,СВЦЭМ!$A$33:$A$776,$A108,СВЦЭМ!$B$33:$B$776,Q$83)+'СЕТ СН'!$H$12+СВЦЭМ!$D$10+'СЕТ СН'!$H$5-'СЕТ СН'!$H$20</f>
        <v>2864.2567973</v>
      </c>
      <c r="R108" s="36">
        <f>SUMIFS(СВЦЭМ!$C$33:$C$776,СВЦЭМ!$A$33:$A$776,$A108,СВЦЭМ!$B$33:$B$776,R$83)+'СЕТ СН'!$H$12+СВЦЭМ!$D$10+'СЕТ СН'!$H$5-'СЕТ СН'!$H$20</f>
        <v>2807.5068447799999</v>
      </c>
      <c r="S108" s="36">
        <f>SUMIFS(СВЦЭМ!$C$33:$C$776,СВЦЭМ!$A$33:$A$776,$A108,СВЦЭМ!$B$33:$B$776,S$83)+'СЕТ СН'!$H$12+СВЦЭМ!$D$10+'СЕТ СН'!$H$5-'СЕТ СН'!$H$20</f>
        <v>2794.14990966</v>
      </c>
      <c r="T108" s="36">
        <f>SUMIFS(СВЦЭМ!$C$33:$C$776,СВЦЭМ!$A$33:$A$776,$A108,СВЦЭМ!$B$33:$B$776,T$83)+'СЕТ СН'!$H$12+СВЦЭМ!$D$10+'СЕТ СН'!$H$5-'СЕТ СН'!$H$20</f>
        <v>2824.4135443800001</v>
      </c>
      <c r="U108" s="36">
        <f>SUMIFS(СВЦЭМ!$C$33:$C$776,СВЦЭМ!$A$33:$A$776,$A108,СВЦЭМ!$B$33:$B$776,U$83)+'СЕТ СН'!$H$12+СВЦЭМ!$D$10+'СЕТ СН'!$H$5-'СЕТ СН'!$H$20</f>
        <v>2756.4637134099999</v>
      </c>
      <c r="V108" s="36">
        <f>SUMIFS(СВЦЭМ!$C$33:$C$776,СВЦЭМ!$A$33:$A$776,$A108,СВЦЭМ!$B$33:$B$776,V$83)+'СЕТ СН'!$H$12+СВЦЭМ!$D$10+'СЕТ СН'!$H$5-'СЕТ СН'!$H$20</f>
        <v>2739.87611001</v>
      </c>
      <c r="W108" s="36">
        <f>SUMIFS(СВЦЭМ!$C$33:$C$776,СВЦЭМ!$A$33:$A$776,$A108,СВЦЭМ!$B$33:$B$776,W$83)+'СЕТ СН'!$H$12+СВЦЭМ!$D$10+'СЕТ СН'!$H$5-'СЕТ СН'!$H$20</f>
        <v>2721.6143455800002</v>
      </c>
      <c r="X108" s="36">
        <f>SUMIFS(СВЦЭМ!$C$33:$C$776,СВЦЭМ!$A$33:$A$776,$A108,СВЦЭМ!$B$33:$B$776,X$83)+'СЕТ СН'!$H$12+СВЦЭМ!$D$10+'СЕТ СН'!$H$5-'СЕТ СН'!$H$20</f>
        <v>2724.5154091499999</v>
      </c>
      <c r="Y108" s="36">
        <f>SUMIFS(СВЦЭМ!$C$33:$C$776,СВЦЭМ!$A$33:$A$776,$A108,СВЦЭМ!$B$33:$B$776,Y$83)+'СЕТ СН'!$H$12+СВЦЭМ!$D$10+'СЕТ СН'!$H$5-'СЕТ СН'!$H$20</f>
        <v>2765.7031477</v>
      </c>
    </row>
    <row r="109" spans="1:25" ht="15.75" x14ac:dyDescent="0.2">
      <c r="A109" s="35">
        <f t="shared" si="2"/>
        <v>44130</v>
      </c>
      <c r="B109" s="36">
        <f>SUMIFS(СВЦЭМ!$C$33:$C$776,СВЦЭМ!$A$33:$A$776,$A109,СВЦЭМ!$B$33:$B$776,B$83)+'СЕТ СН'!$H$12+СВЦЭМ!$D$10+'СЕТ СН'!$H$5-'СЕТ СН'!$H$20</f>
        <v>2875.3579184599998</v>
      </c>
      <c r="C109" s="36">
        <f>SUMIFS(СВЦЭМ!$C$33:$C$776,СВЦЭМ!$A$33:$A$776,$A109,СВЦЭМ!$B$33:$B$776,C$83)+'СЕТ СН'!$H$12+СВЦЭМ!$D$10+'СЕТ СН'!$H$5-'СЕТ СН'!$H$20</f>
        <v>2964.6970595000003</v>
      </c>
      <c r="D109" s="36">
        <f>SUMIFS(СВЦЭМ!$C$33:$C$776,СВЦЭМ!$A$33:$A$776,$A109,СВЦЭМ!$B$33:$B$776,D$83)+'СЕТ СН'!$H$12+СВЦЭМ!$D$10+'СЕТ СН'!$H$5-'СЕТ СН'!$H$20</f>
        <v>3028.9135187000002</v>
      </c>
      <c r="E109" s="36">
        <f>SUMIFS(СВЦЭМ!$C$33:$C$776,СВЦЭМ!$A$33:$A$776,$A109,СВЦЭМ!$B$33:$B$776,E$83)+'СЕТ СН'!$H$12+СВЦЭМ!$D$10+'СЕТ СН'!$H$5-'СЕТ СН'!$H$20</f>
        <v>3028.3688538500001</v>
      </c>
      <c r="F109" s="36">
        <f>SUMIFS(СВЦЭМ!$C$33:$C$776,СВЦЭМ!$A$33:$A$776,$A109,СВЦЭМ!$B$33:$B$776,F$83)+'СЕТ СН'!$H$12+СВЦЭМ!$D$10+'СЕТ СН'!$H$5-'СЕТ СН'!$H$20</f>
        <v>3028.65189938</v>
      </c>
      <c r="G109" s="36">
        <f>SUMIFS(СВЦЭМ!$C$33:$C$776,СВЦЭМ!$A$33:$A$776,$A109,СВЦЭМ!$B$33:$B$776,G$83)+'СЕТ СН'!$H$12+СВЦЭМ!$D$10+'СЕТ СН'!$H$5-'СЕТ СН'!$H$20</f>
        <v>3006.2680769899998</v>
      </c>
      <c r="H109" s="36">
        <f>SUMIFS(СВЦЭМ!$C$33:$C$776,СВЦЭМ!$A$33:$A$776,$A109,СВЦЭМ!$B$33:$B$776,H$83)+'СЕТ СН'!$H$12+СВЦЭМ!$D$10+'СЕТ СН'!$H$5-'СЕТ СН'!$H$20</f>
        <v>2954.7360748999999</v>
      </c>
      <c r="I109" s="36">
        <f>SUMIFS(СВЦЭМ!$C$33:$C$776,СВЦЭМ!$A$33:$A$776,$A109,СВЦЭМ!$B$33:$B$776,I$83)+'СЕТ СН'!$H$12+СВЦЭМ!$D$10+'СЕТ СН'!$H$5-'СЕТ СН'!$H$20</f>
        <v>2911.9406170299999</v>
      </c>
      <c r="J109" s="36">
        <f>SUMIFS(СВЦЭМ!$C$33:$C$776,СВЦЭМ!$A$33:$A$776,$A109,СВЦЭМ!$B$33:$B$776,J$83)+'СЕТ СН'!$H$12+СВЦЭМ!$D$10+'СЕТ СН'!$H$5-'СЕТ СН'!$H$20</f>
        <v>2840.9936774799999</v>
      </c>
      <c r="K109" s="36">
        <f>SUMIFS(СВЦЭМ!$C$33:$C$776,СВЦЭМ!$A$33:$A$776,$A109,СВЦЭМ!$B$33:$B$776,K$83)+'СЕТ СН'!$H$12+СВЦЭМ!$D$10+'СЕТ СН'!$H$5-'СЕТ СН'!$H$20</f>
        <v>2795.1487726800001</v>
      </c>
      <c r="L109" s="36">
        <f>SUMIFS(СВЦЭМ!$C$33:$C$776,СВЦЭМ!$A$33:$A$776,$A109,СВЦЭМ!$B$33:$B$776,L$83)+'СЕТ СН'!$H$12+СВЦЭМ!$D$10+'СЕТ СН'!$H$5-'СЕТ СН'!$H$20</f>
        <v>2790.8479275199998</v>
      </c>
      <c r="M109" s="36">
        <f>SUMIFS(СВЦЭМ!$C$33:$C$776,СВЦЭМ!$A$33:$A$776,$A109,СВЦЭМ!$B$33:$B$776,M$83)+'СЕТ СН'!$H$12+СВЦЭМ!$D$10+'СЕТ СН'!$H$5-'СЕТ СН'!$H$20</f>
        <v>2812.47937714</v>
      </c>
      <c r="N109" s="36">
        <f>SUMIFS(СВЦЭМ!$C$33:$C$776,СВЦЭМ!$A$33:$A$776,$A109,СВЦЭМ!$B$33:$B$776,N$83)+'СЕТ СН'!$H$12+СВЦЭМ!$D$10+'СЕТ СН'!$H$5-'СЕТ СН'!$H$20</f>
        <v>2812.31141084</v>
      </c>
      <c r="O109" s="36">
        <f>SUMIFS(СВЦЭМ!$C$33:$C$776,СВЦЭМ!$A$33:$A$776,$A109,СВЦЭМ!$B$33:$B$776,O$83)+'СЕТ СН'!$H$12+СВЦЭМ!$D$10+'СЕТ СН'!$H$5-'СЕТ СН'!$H$20</f>
        <v>2849.6583956499999</v>
      </c>
      <c r="P109" s="36">
        <f>SUMIFS(СВЦЭМ!$C$33:$C$776,СВЦЭМ!$A$33:$A$776,$A109,СВЦЭМ!$B$33:$B$776,P$83)+'СЕТ СН'!$H$12+СВЦЭМ!$D$10+'СЕТ СН'!$H$5-'СЕТ СН'!$H$20</f>
        <v>2897.3143739299999</v>
      </c>
      <c r="Q109" s="36">
        <f>SUMIFS(СВЦЭМ!$C$33:$C$776,СВЦЭМ!$A$33:$A$776,$A109,СВЦЭМ!$B$33:$B$776,Q$83)+'СЕТ СН'!$H$12+СВЦЭМ!$D$10+'СЕТ СН'!$H$5-'СЕТ СН'!$H$20</f>
        <v>2857.6994509799997</v>
      </c>
      <c r="R109" s="36">
        <f>SUMIFS(СВЦЭМ!$C$33:$C$776,СВЦЭМ!$A$33:$A$776,$A109,СВЦЭМ!$B$33:$B$776,R$83)+'СЕТ СН'!$H$12+СВЦЭМ!$D$10+'СЕТ СН'!$H$5-'СЕТ СН'!$H$20</f>
        <v>2808.0752752500002</v>
      </c>
      <c r="S109" s="36">
        <f>SUMIFS(СВЦЭМ!$C$33:$C$776,СВЦЭМ!$A$33:$A$776,$A109,СВЦЭМ!$B$33:$B$776,S$83)+'СЕТ СН'!$H$12+СВЦЭМ!$D$10+'СЕТ СН'!$H$5-'СЕТ СН'!$H$20</f>
        <v>2741.0879815200001</v>
      </c>
      <c r="T109" s="36">
        <f>SUMIFS(СВЦЭМ!$C$33:$C$776,СВЦЭМ!$A$33:$A$776,$A109,СВЦЭМ!$B$33:$B$776,T$83)+'СЕТ СН'!$H$12+СВЦЭМ!$D$10+'СЕТ СН'!$H$5-'СЕТ СН'!$H$20</f>
        <v>2705.4191937300002</v>
      </c>
      <c r="U109" s="36">
        <f>SUMIFS(СВЦЭМ!$C$33:$C$776,СВЦЭМ!$A$33:$A$776,$A109,СВЦЭМ!$B$33:$B$776,U$83)+'СЕТ СН'!$H$12+СВЦЭМ!$D$10+'СЕТ СН'!$H$5-'СЕТ СН'!$H$20</f>
        <v>2706.33665359</v>
      </c>
      <c r="V109" s="36">
        <f>SUMIFS(СВЦЭМ!$C$33:$C$776,СВЦЭМ!$A$33:$A$776,$A109,СВЦЭМ!$B$33:$B$776,V$83)+'СЕТ СН'!$H$12+СВЦЭМ!$D$10+'СЕТ СН'!$H$5-'СЕТ СН'!$H$20</f>
        <v>2704.56664073</v>
      </c>
      <c r="W109" s="36">
        <f>SUMIFS(СВЦЭМ!$C$33:$C$776,СВЦЭМ!$A$33:$A$776,$A109,СВЦЭМ!$B$33:$B$776,W$83)+'СЕТ СН'!$H$12+СВЦЭМ!$D$10+'СЕТ СН'!$H$5-'СЕТ СН'!$H$20</f>
        <v>2702.9360830800001</v>
      </c>
      <c r="X109" s="36">
        <f>SUMIFS(СВЦЭМ!$C$33:$C$776,СВЦЭМ!$A$33:$A$776,$A109,СВЦЭМ!$B$33:$B$776,X$83)+'СЕТ СН'!$H$12+СВЦЭМ!$D$10+'СЕТ СН'!$H$5-'СЕТ СН'!$H$20</f>
        <v>2704.9997597199999</v>
      </c>
      <c r="Y109" s="36">
        <f>SUMIFS(СВЦЭМ!$C$33:$C$776,СВЦЭМ!$A$33:$A$776,$A109,СВЦЭМ!$B$33:$B$776,Y$83)+'СЕТ СН'!$H$12+СВЦЭМ!$D$10+'СЕТ СН'!$H$5-'СЕТ СН'!$H$20</f>
        <v>2743.6473318399999</v>
      </c>
    </row>
    <row r="110" spans="1:25" ht="15.75" x14ac:dyDescent="0.2">
      <c r="A110" s="35">
        <f t="shared" si="2"/>
        <v>44131</v>
      </c>
      <c r="B110" s="36">
        <f>SUMIFS(СВЦЭМ!$C$33:$C$776,СВЦЭМ!$A$33:$A$776,$A110,СВЦЭМ!$B$33:$B$776,B$83)+'СЕТ СН'!$H$12+СВЦЭМ!$D$10+'СЕТ СН'!$H$5-'СЕТ СН'!$H$20</f>
        <v>2861.0876134700002</v>
      </c>
      <c r="C110" s="36">
        <f>SUMIFS(СВЦЭМ!$C$33:$C$776,СВЦЭМ!$A$33:$A$776,$A110,СВЦЭМ!$B$33:$B$776,C$83)+'СЕТ СН'!$H$12+СВЦЭМ!$D$10+'СЕТ СН'!$H$5-'СЕТ СН'!$H$20</f>
        <v>2954.5691290300001</v>
      </c>
      <c r="D110" s="36">
        <f>SUMIFS(СВЦЭМ!$C$33:$C$776,СВЦЭМ!$A$33:$A$776,$A110,СВЦЭМ!$B$33:$B$776,D$83)+'СЕТ СН'!$H$12+СВЦЭМ!$D$10+'СЕТ СН'!$H$5-'СЕТ СН'!$H$20</f>
        <v>3032.7179942900002</v>
      </c>
      <c r="E110" s="36">
        <f>SUMIFS(СВЦЭМ!$C$33:$C$776,СВЦЭМ!$A$33:$A$776,$A110,СВЦЭМ!$B$33:$B$776,E$83)+'СЕТ СН'!$H$12+СВЦЭМ!$D$10+'СЕТ СН'!$H$5-'СЕТ СН'!$H$20</f>
        <v>3050.5730990000002</v>
      </c>
      <c r="F110" s="36">
        <f>SUMIFS(СВЦЭМ!$C$33:$C$776,СВЦЭМ!$A$33:$A$776,$A110,СВЦЭМ!$B$33:$B$776,F$83)+'СЕТ СН'!$H$12+СВЦЭМ!$D$10+'СЕТ СН'!$H$5-'СЕТ СН'!$H$20</f>
        <v>3041.7331522099998</v>
      </c>
      <c r="G110" s="36">
        <f>SUMIFS(СВЦЭМ!$C$33:$C$776,СВЦЭМ!$A$33:$A$776,$A110,СВЦЭМ!$B$33:$B$776,G$83)+'СЕТ СН'!$H$12+СВЦЭМ!$D$10+'СЕТ СН'!$H$5-'СЕТ СН'!$H$20</f>
        <v>3030.4450334100002</v>
      </c>
      <c r="H110" s="36">
        <f>SUMIFS(СВЦЭМ!$C$33:$C$776,СВЦЭМ!$A$33:$A$776,$A110,СВЦЭМ!$B$33:$B$776,H$83)+'СЕТ СН'!$H$12+СВЦЭМ!$D$10+'СЕТ СН'!$H$5-'СЕТ СН'!$H$20</f>
        <v>2994.2699570999998</v>
      </c>
      <c r="I110" s="36">
        <f>SUMIFS(СВЦЭМ!$C$33:$C$776,СВЦЭМ!$A$33:$A$776,$A110,СВЦЭМ!$B$33:$B$776,I$83)+'СЕТ СН'!$H$12+СВЦЭМ!$D$10+'СЕТ СН'!$H$5-'СЕТ СН'!$H$20</f>
        <v>2959.97343374</v>
      </c>
      <c r="J110" s="36">
        <f>SUMIFS(СВЦЭМ!$C$33:$C$776,СВЦЭМ!$A$33:$A$776,$A110,СВЦЭМ!$B$33:$B$776,J$83)+'СЕТ СН'!$H$12+СВЦЭМ!$D$10+'СЕТ СН'!$H$5-'СЕТ СН'!$H$20</f>
        <v>2877.9644055099998</v>
      </c>
      <c r="K110" s="36">
        <f>SUMIFS(СВЦЭМ!$C$33:$C$776,СВЦЭМ!$A$33:$A$776,$A110,СВЦЭМ!$B$33:$B$776,K$83)+'СЕТ СН'!$H$12+СВЦЭМ!$D$10+'СЕТ СН'!$H$5-'СЕТ СН'!$H$20</f>
        <v>2838.9805909299998</v>
      </c>
      <c r="L110" s="36">
        <f>SUMIFS(СВЦЭМ!$C$33:$C$776,СВЦЭМ!$A$33:$A$776,$A110,СВЦЭМ!$B$33:$B$776,L$83)+'СЕТ СН'!$H$12+СВЦЭМ!$D$10+'СЕТ СН'!$H$5-'СЕТ СН'!$H$20</f>
        <v>2847.4283624499999</v>
      </c>
      <c r="M110" s="36">
        <f>SUMIFS(СВЦЭМ!$C$33:$C$776,СВЦЭМ!$A$33:$A$776,$A110,СВЦЭМ!$B$33:$B$776,M$83)+'СЕТ СН'!$H$12+СВЦЭМ!$D$10+'СЕТ СН'!$H$5-'СЕТ СН'!$H$20</f>
        <v>2852.6888809100001</v>
      </c>
      <c r="N110" s="36">
        <f>SUMIFS(СВЦЭМ!$C$33:$C$776,СВЦЭМ!$A$33:$A$776,$A110,СВЦЭМ!$B$33:$B$776,N$83)+'СЕТ СН'!$H$12+СВЦЭМ!$D$10+'СЕТ СН'!$H$5-'СЕТ СН'!$H$20</f>
        <v>2856.5142866400001</v>
      </c>
      <c r="O110" s="36">
        <f>SUMIFS(СВЦЭМ!$C$33:$C$776,СВЦЭМ!$A$33:$A$776,$A110,СВЦЭМ!$B$33:$B$776,O$83)+'СЕТ СН'!$H$12+СВЦЭМ!$D$10+'СЕТ СН'!$H$5-'СЕТ СН'!$H$20</f>
        <v>2911.6750161199998</v>
      </c>
      <c r="P110" s="36">
        <f>SUMIFS(СВЦЭМ!$C$33:$C$776,СВЦЭМ!$A$33:$A$776,$A110,СВЦЭМ!$B$33:$B$776,P$83)+'СЕТ СН'!$H$12+СВЦЭМ!$D$10+'СЕТ СН'!$H$5-'СЕТ СН'!$H$20</f>
        <v>2953.2560703099998</v>
      </c>
      <c r="Q110" s="36">
        <f>SUMIFS(СВЦЭМ!$C$33:$C$776,СВЦЭМ!$A$33:$A$776,$A110,СВЦЭМ!$B$33:$B$776,Q$83)+'СЕТ СН'!$H$12+СВЦЭМ!$D$10+'СЕТ СН'!$H$5-'СЕТ СН'!$H$20</f>
        <v>2909.20395199</v>
      </c>
      <c r="R110" s="36">
        <f>SUMIFS(СВЦЭМ!$C$33:$C$776,СВЦЭМ!$A$33:$A$776,$A110,СВЦЭМ!$B$33:$B$776,R$83)+'СЕТ СН'!$H$12+СВЦЭМ!$D$10+'СЕТ СН'!$H$5-'СЕТ СН'!$H$20</f>
        <v>2845.8301361399999</v>
      </c>
      <c r="S110" s="36">
        <f>SUMIFS(СВЦЭМ!$C$33:$C$776,СВЦЭМ!$A$33:$A$776,$A110,СВЦЭМ!$B$33:$B$776,S$83)+'СЕТ СН'!$H$12+СВЦЭМ!$D$10+'СЕТ СН'!$H$5-'СЕТ СН'!$H$20</f>
        <v>2791.4438838199999</v>
      </c>
      <c r="T110" s="36">
        <f>SUMIFS(СВЦЭМ!$C$33:$C$776,СВЦЭМ!$A$33:$A$776,$A110,СВЦЭМ!$B$33:$B$776,T$83)+'СЕТ СН'!$H$12+СВЦЭМ!$D$10+'СЕТ СН'!$H$5-'СЕТ СН'!$H$20</f>
        <v>2810.2892793000001</v>
      </c>
      <c r="U110" s="36">
        <f>SUMIFS(СВЦЭМ!$C$33:$C$776,СВЦЭМ!$A$33:$A$776,$A110,СВЦЭМ!$B$33:$B$776,U$83)+'СЕТ СН'!$H$12+СВЦЭМ!$D$10+'СЕТ СН'!$H$5-'СЕТ СН'!$H$20</f>
        <v>2811.3837289799999</v>
      </c>
      <c r="V110" s="36">
        <f>SUMIFS(СВЦЭМ!$C$33:$C$776,СВЦЭМ!$A$33:$A$776,$A110,СВЦЭМ!$B$33:$B$776,V$83)+'СЕТ СН'!$H$12+СВЦЭМ!$D$10+'СЕТ СН'!$H$5-'СЕТ СН'!$H$20</f>
        <v>2812.46236748</v>
      </c>
      <c r="W110" s="36">
        <f>SUMIFS(СВЦЭМ!$C$33:$C$776,СВЦЭМ!$A$33:$A$776,$A110,СВЦЭМ!$B$33:$B$776,W$83)+'СЕТ СН'!$H$12+СВЦЭМ!$D$10+'СЕТ СН'!$H$5-'СЕТ СН'!$H$20</f>
        <v>2808.1121279899999</v>
      </c>
      <c r="X110" s="36">
        <f>SUMIFS(СВЦЭМ!$C$33:$C$776,СВЦЭМ!$A$33:$A$776,$A110,СВЦЭМ!$B$33:$B$776,X$83)+'СЕТ СН'!$H$12+СВЦЭМ!$D$10+'СЕТ СН'!$H$5-'СЕТ СН'!$H$20</f>
        <v>2786.2947135300001</v>
      </c>
      <c r="Y110" s="36">
        <f>SUMIFS(СВЦЭМ!$C$33:$C$776,СВЦЭМ!$A$33:$A$776,$A110,СВЦЭМ!$B$33:$B$776,Y$83)+'СЕТ СН'!$H$12+СВЦЭМ!$D$10+'СЕТ СН'!$H$5-'СЕТ СН'!$H$20</f>
        <v>2824.7985850800001</v>
      </c>
    </row>
    <row r="111" spans="1:25" ht="15.75" x14ac:dyDescent="0.2">
      <c r="A111" s="35">
        <f t="shared" si="2"/>
        <v>44132</v>
      </c>
      <c r="B111" s="36">
        <f>SUMIFS(СВЦЭМ!$C$33:$C$776,СВЦЭМ!$A$33:$A$776,$A111,СВЦЭМ!$B$33:$B$776,B$83)+'СЕТ СН'!$H$12+СВЦЭМ!$D$10+'СЕТ СН'!$H$5-'СЕТ СН'!$H$20</f>
        <v>2927.40332012</v>
      </c>
      <c r="C111" s="36">
        <f>SUMIFS(СВЦЭМ!$C$33:$C$776,СВЦЭМ!$A$33:$A$776,$A111,СВЦЭМ!$B$33:$B$776,C$83)+'СЕТ СН'!$H$12+СВЦЭМ!$D$10+'СЕТ СН'!$H$5-'СЕТ СН'!$H$20</f>
        <v>2991.55545949</v>
      </c>
      <c r="D111" s="36">
        <f>SUMIFS(СВЦЭМ!$C$33:$C$776,СВЦЭМ!$A$33:$A$776,$A111,СВЦЭМ!$B$33:$B$776,D$83)+'СЕТ СН'!$H$12+СВЦЭМ!$D$10+'СЕТ СН'!$H$5-'СЕТ СН'!$H$20</f>
        <v>2993.4404133600001</v>
      </c>
      <c r="E111" s="36">
        <f>SUMIFS(СВЦЭМ!$C$33:$C$776,СВЦЭМ!$A$33:$A$776,$A111,СВЦЭМ!$B$33:$B$776,E$83)+'СЕТ СН'!$H$12+СВЦЭМ!$D$10+'СЕТ СН'!$H$5-'СЕТ СН'!$H$20</f>
        <v>2997.1799166800001</v>
      </c>
      <c r="F111" s="36">
        <f>SUMIFS(СВЦЭМ!$C$33:$C$776,СВЦЭМ!$A$33:$A$776,$A111,СВЦЭМ!$B$33:$B$776,F$83)+'СЕТ СН'!$H$12+СВЦЭМ!$D$10+'СЕТ СН'!$H$5-'СЕТ СН'!$H$20</f>
        <v>2999.15258941</v>
      </c>
      <c r="G111" s="36">
        <f>SUMIFS(СВЦЭМ!$C$33:$C$776,СВЦЭМ!$A$33:$A$776,$A111,СВЦЭМ!$B$33:$B$776,G$83)+'СЕТ СН'!$H$12+СВЦЭМ!$D$10+'СЕТ СН'!$H$5-'СЕТ СН'!$H$20</f>
        <v>2993.8512642300002</v>
      </c>
      <c r="H111" s="36">
        <f>SUMIFS(СВЦЭМ!$C$33:$C$776,СВЦЭМ!$A$33:$A$776,$A111,СВЦЭМ!$B$33:$B$776,H$83)+'СЕТ СН'!$H$12+СВЦЭМ!$D$10+'СЕТ СН'!$H$5-'СЕТ СН'!$H$20</f>
        <v>3005.4490119399998</v>
      </c>
      <c r="I111" s="36">
        <f>SUMIFS(СВЦЭМ!$C$33:$C$776,СВЦЭМ!$A$33:$A$776,$A111,СВЦЭМ!$B$33:$B$776,I$83)+'СЕТ СН'!$H$12+СВЦЭМ!$D$10+'СЕТ СН'!$H$5-'СЕТ СН'!$H$20</f>
        <v>2985.9064811899998</v>
      </c>
      <c r="J111" s="36">
        <f>SUMIFS(СВЦЭМ!$C$33:$C$776,СВЦЭМ!$A$33:$A$776,$A111,СВЦЭМ!$B$33:$B$776,J$83)+'СЕТ СН'!$H$12+СВЦЭМ!$D$10+'СЕТ СН'!$H$5-'СЕТ СН'!$H$20</f>
        <v>2920.2994439399999</v>
      </c>
      <c r="K111" s="36">
        <f>SUMIFS(СВЦЭМ!$C$33:$C$776,СВЦЭМ!$A$33:$A$776,$A111,СВЦЭМ!$B$33:$B$776,K$83)+'СЕТ СН'!$H$12+СВЦЭМ!$D$10+'СЕТ СН'!$H$5-'СЕТ СН'!$H$20</f>
        <v>2869.3945070700001</v>
      </c>
      <c r="L111" s="36">
        <f>SUMIFS(СВЦЭМ!$C$33:$C$776,СВЦЭМ!$A$33:$A$776,$A111,СВЦЭМ!$B$33:$B$776,L$83)+'СЕТ СН'!$H$12+СВЦЭМ!$D$10+'СЕТ СН'!$H$5-'СЕТ СН'!$H$20</f>
        <v>2872.7833541099999</v>
      </c>
      <c r="M111" s="36">
        <f>SUMIFS(СВЦЭМ!$C$33:$C$776,СВЦЭМ!$A$33:$A$776,$A111,СВЦЭМ!$B$33:$B$776,M$83)+'СЕТ СН'!$H$12+СВЦЭМ!$D$10+'СЕТ СН'!$H$5-'СЕТ СН'!$H$20</f>
        <v>2874.04507719</v>
      </c>
      <c r="N111" s="36">
        <f>SUMIFS(СВЦЭМ!$C$33:$C$776,СВЦЭМ!$A$33:$A$776,$A111,СВЦЭМ!$B$33:$B$776,N$83)+'СЕТ СН'!$H$12+СВЦЭМ!$D$10+'СЕТ СН'!$H$5-'СЕТ СН'!$H$20</f>
        <v>2885.3739622600001</v>
      </c>
      <c r="O111" s="36">
        <f>SUMIFS(СВЦЭМ!$C$33:$C$776,СВЦЭМ!$A$33:$A$776,$A111,СВЦЭМ!$B$33:$B$776,O$83)+'СЕТ СН'!$H$12+СВЦЭМ!$D$10+'СЕТ СН'!$H$5-'СЕТ СН'!$H$20</f>
        <v>2924.6548729199999</v>
      </c>
      <c r="P111" s="36">
        <f>SUMIFS(СВЦЭМ!$C$33:$C$776,СВЦЭМ!$A$33:$A$776,$A111,СВЦЭМ!$B$33:$B$776,P$83)+'СЕТ СН'!$H$12+СВЦЭМ!$D$10+'СЕТ СН'!$H$5-'СЕТ СН'!$H$20</f>
        <v>2964.28721107</v>
      </c>
      <c r="Q111" s="36">
        <f>SUMIFS(СВЦЭМ!$C$33:$C$776,СВЦЭМ!$A$33:$A$776,$A111,СВЦЭМ!$B$33:$B$776,Q$83)+'СЕТ СН'!$H$12+СВЦЭМ!$D$10+'СЕТ СН'!$H$5-'СЕТ СН'!$H$20</f>
        <v>2921.2375109099999</v>
      </c>
      <c r="R111" s="36">
        <f>SUMIFS(СВЦЭМ!$C$33:$C$776,СВЦЭМ!$A$33:$A$776,$A111,СВЦЭМ!$B$33:$B$776,R$83)+'СЕТ СН'!$H$12+СВЦЭМ!$D$10+'СЕТ СН'!$H$5-'СЕТ СН'!$H$20</f>
        <v>2861.6564143199998</v>
      </c>
      <c r="S111" s="36">
        <f>SUMIFS(СВЦЭМ!$C$33:$C$776,СВЦЭМ!$A$33:$A$776,$A111,СВЦЭМ!$B$33:$B$776,S$83)+'СЕТ СН'!$H$12+СВЦЭМ!$D$10+'СЕТ СН'!$H$5-'СЕТ СН'!$H$20</f>
        <v>2812.4111879500001</v>
      </c>
      <c r="T111" s="36">
        <f>SUMIFS(СВЦЭМ!$C$33:$C$776,СВЦЭМ!$A$33:$A$776,$A111,СВЦЭМ!$B$33:$B$776,T$83)+'СЕТ СН'!$H$12+СВЦЭМ!$D$10+'СЕТ СН'!$H$5-'СЕТ СН'!$H$20</f>
        <v>2811.6958593199997</v>
      </c>
      <c r="U111" s="36">
        <f>SUMIFS(СВЦЭМ!$C$33:$C$776,СВЦЭМ!$A$33:$A$776,$A111,СВЦЭМ!$B$33:$B$776,U$83)+'СЕТ СН'!$H$12+СВЦЭМ!$D$10+'СЕТ СН'!$H$5-'СЕТ СН'!$H$20</f>
        <v>2816.95482348</v>
      </c>
      <c r="V111" s="36">
        <f>SUMIFS(СВЦЭМ!$C$33:$C$776,СВЦЭМ!$A$33:$A$776,$A111,СВЦЭМ!$B$33:$B$776,V$83)+'СЕТ СН'!$H$12+СВЦЭМ!$D$10+'СЕТ СН'!$H$5-'СЕТ СН'!$H$20</f>
        <v>2805.62670217</v>
      </c>
      <c r="W111" s="36">
        <f>SUMIFS(СВЦЭМ!$C$33:$C$776,СВЦЭМ!$A$33:$A$776,$A111,СВЦЭМ!$B$33:$B$776,W$83)+'СЕТ СН'!$H$12+СВЦЭМ!$D$10+'СЕТ СН'!$H$5-'СЕТ СН'!$H$20</f>
        <v>2807.6923318999998</v>
      </c>
      <c r="X111" s="36">
        <f>SUMIFS(СВЦЭМ!$C$33:$C$776,СВЦЭМ!$A$33:$A$776,$A111,СВЦЭМ!$B$33:$B$776,X$83)+'СЕТ СН'!$H$12+СВЦЭМ!$D$10+'СЕТ СН'!$H$5-'СЕТ СН'!$H$20</f>
        <v>2810.7588725099999</v>
      </c>
      <c r="Y111" s="36">
        <f>SUMIFS(СВЦЭМ!$C$33:$C$776,СВЦЭМ!$A$33:$A$776,$A111,СВЦЭМ!$B$33:$B$776,Y$83)+'СЕТ СН'!$H$12+СВЦЭМ!$D$10+'СЕТ СН'!$H$5-'СЕТ СН'!$H$20</f>
        <v>2838.8176367699998</v>
      </c>
    </row>
    <row r="112" spans="1:25" ht="15.75" x14ac:dyDescent="0.2">
      <c r="A112" s="35">
        <f t="shared" si="2"/>
        <v>44133</v>
      </c>
      <c r="B112" s="36">
        <f>SUMIFS(СВЦЭМ!$C$33:$C$776,СВЦЭМ!$A$33:$A$776,$A112,СВЦЭМ!$B$33:$B$776,B$83)+'СЕТ СН'!$H$12+СВЦЭМ!$D$10+'СЕТ СН'!$H$5-'СЕТ СН'!$H$20</f>
        <v>2894.8132414699999</v>
      </c>
      <c r="C112" s="36">
        <f>SUMIFS(СВЦЭМ!$C$33:$C$776,СВЦЭМ!$A$33:$A$776,$A112,СВЦЭМ!$B$33:$B$776,C$83)+'СЕТ СН'!$H$12+СВЦЭМ!$D$10+'СЕТ СН'!$H$5-'СЕТ СН'!$H$20</f>
        <v>2964.5475587999999</v>
      </c>
      <c r="D112" s="36">
        <f>SUMIFS(СВЦЭМ!$C$33:$C$776,СВЦЭМ!$A$33:$A$776,$A112,СВЦЭМ!$B$33:$B$776,D$83)+'СЕТ СН'!$H$12+СВЦЭМ!$D$10+'СЕТ СН'!$H$5-'СЕТ СН'!$H$20</f>
        <v>2978.2770939500001</v>
      </c>
      <c r="E112" s="36">
        <f>SUMIFS(СВЦЭМ!$C$33:$C$776,СВЦЭМ!$A$33:$A$776,$A112,СВЦЭМ!$B$33:$B$776,E$83)+'СЕТ СН'!$H$12+СВЦЭМ!$D$10+'СЕТ СН'!$H$5-'СЕТ СН'!$H$20</f>
        <v>2965.0418612899998</v>
      </c>
      <c r="F112" s="36">
        <f>SUMIFS(СВЦЭМ!$C$33:$C$776,СВЦЭМ!$A$33:$A$776,$A112,СВЦЭМ!$B$33:$B$776,F$83)+'СЕТ СН'!$H$12+СВЦЭМ!$D$10+'СЕТ СН'!$H$5-'СЕТ СН'!$H$20</f>
        <v>2974.63444643</v>
      </c>
      <c r="G112" s="36">
        <f>SUMIFS(СВЦЭМ!$C$33:$C$776,СВЦЭМ!$A$33:$A$776,$A112,СВЦЭМ!$B$33:$B$776,G$83)+'СЕТ СН'!$H$12+СВЦЭМ!$D$10+'СЕТ СН'!$H$5-'СЕТ СН'!$H$20</f>
        <v>3044.2151337499999</v>
      </c>
      <c r="H112" s="36">
        <f>SUMIFS(СВЦЭМ!$C$33:$C$776,СВЦЭМ!$A$33:$A$776,$A112,СВЦЭМ!$B$33:$B$776,H$83)+'СЕТ СН'!$H$12+СВЦЭМ!$D$10+'СЕТ СН'!$H$5-'СЕТ СН'!$H$20</f>
        <v>3053.64195178</v>
      </c>
      <c r="I112" s="36">
        <f>SUMIFS(СВЦЭМ!$C$33:$C$776,СВЦЭМ!$A$33:$A$776,$A112,СВЦЭМ!$B$33:$B$776,I$83)+'СЕТ СН'!$H$12+СВЦЭМ!$D$10+'СЕТ СН'!$H$5-'СЕТ СН'!$H$20</f>
        <v>2955.5326006599998</v>
      </c>
      <c r="J112" s="36">
        <f>SUMIFS(СВЦЭМ!$C$33:$C$776,СВЦЭМ!$A$33:$A$776,$A112,СВЦЭМ!$B$33:$B$776,J$83)+'СЕТ СН'!$H$12+СВЦЭМ!$D$10+'СЕТ СН'!$H$5-'СЕТ СН'!$H$20</f>
        <v>2868.5638285099999</v>
      </c>
      <c r="K112" s="36">
        <f>SUMIFS(СВЦЭМ!$C$33:$C$776,СВЦЭМ!$A$33:$A$776,$A112,СВЦЭМ!$B$33:$B$776,K$83)+'СЕТ СН'!$H$12+СВЦЭМ!$D$10+'СЕТ СН'!$H$5-'СЕТ СН'!$H$20</f>
        <v>2814.43507907</v>
      </c>
      <c r="L112" s="36">
        <f>SUMIFS(СВЦЭМ!$C$33:$C$776,СВЦЭМ!$A$33:$A$776,$A112,СВЦЭМ!$B$33:$B$776,L$83)+'СЕТ СН'!$H$12+СВЦЭМ!$D$10+'СЕТ СН'!$H$5-'СЕТ СН'!$H$20</f>
        <v>2818.5982932299999</v>
      </c>
      <c r="M112" s="36">
        <f>SUMIFS(СВЦЭМ!$C$33:$C$776,СВЦЭМ!$A$33:$A$776,$A112,СВЦЭМ!$B$33:$B$776,M$83)+'СЕТ СН'!$H$12+СВЦЭМ!$D$10+'СЕТ СН'!$H$5-'СЕТ СН'!$H$20</f>
        <v>2823.0019499499999</v>
      </c>
      <c r="N112" s="36">
        <f>SUMIFS(СВЦЭМ!$C$33:$C$776,СВЦЭМ!$A$33:$A$776,$A112,СВЦЭМ!$B$33:$B$776,N$83)+'СЕТ СН'!$H$12+СВЦЭМ!$D$10+'СЕТ СН'!$H$5-'СЕТ СН'!$H$20</f>
        <v>2812.73732264</v>
      </c>
      <c r="O112" s="36">
        <f>SUMIFS(СВЦЭМ!$C$33:$C$776,СВЦЭМ!$A$33:$A$776,$A112,СВЦЭМ!$B$33:$B$776,O$83)+'СЕТ СН'!$H$12+СВЦЭМ!$D$10+'СЕТ СН'!$H$5-'СЕТ СН'!$H$20</f>
        <v>2813.9300078300002</v>
      </c>
      <c r="P112" s="36">
        <f>SUMIFS(СВЦЭМ!$C$33:$C$776,СВЦЭМ!$A$33:$A$776,$A112,СВЦЭМ!$B$33:$B$776,P$83)+'СЕТ СН'!$H$12+СВЦЭМ!$D$10+'СЕТ СН'!$H$5-'СЕТ СН'!$H$20</f>
        <v>2853.30732704</v>
      </c>
      <c r="Q112" s="36">
        <f>SUMIFS(СВЦЭМ!$C$33:$C$776,СВЦЭМ!$A$33:$A$776,$A112,СВЦЭМ!$B$33:$B$776,Q$83)+'СЕТ СН'!$H$12+СВЦЭМ!$D$10+'СЕТ СН'!$H$5-'СЕТ СН'!$H$20</f>
        <v>2810.05413206</v>
      </c>
      <c r="R112" s="36">
        <f>SUMIFS(СВЦЭМ!$C$33:$C$776,СВЦЭМ!$A$33:$A$776,$A112,СВЦЭМ!$B$33:$B$776,R$83)+'СЕТ СН'!$H$12+СВЦЭМ!$D$10+'СЕТ СН'!$H$5-'СЕТ СН'!$H$20</f>
        <v>2807.1979985600001</v>
      </c>
      <c r="S112" s="36">
        <f>SUMIFS(СВЦЭМ!$C$33:$C$776,СВЦЭМ!$A$33:$A$776,$A112,СВЦЭМ!$B$33:$B$776,S$83)+'СЕТ СН'!$H$12+СВЦЭМ!$D$10+'СЕТ СН'!$H$5-'СЕТ СН'!$H$20</f>
        <v>2807.5060870699999</v>
      </c>
      <c r="T112" s="36">
        <f>SUMIFS(СВЦЭМ!$C$33:$C$776,СВЦЭМ!$A$33:$A$776,$A112,СВЦЭМ!$B$33:$B$776,T$83)+'СЕТ СН'!$H$12+СВЦЭМ!$D$10+'СЕТ СН'!$H$5-'СЕТ СН'!$H$20</f>
        <v>2835.82081027</v>
      </c>
      <c r="U112" s="36">
        <f>SUMIFS(СВЦЭМ!$C$33:$C$776,СВЦЭМ!$A$33:$A$776,$A112,СВЦЭМ!$B$33:$B$776,U$83)+'СЕТ СН'!$H$12+СВЦЭМ!$D$10+'СЕТ СН'!$H$5-'СЕТ СН'!$H$20</f>
        <v>2842.0425292300001</v>
      </c>
      <c r="V112" s="36">
        <f>SUMIFS(СВЦЭМ!$C$33:$C$776,СВЦЭМ!$A$33:$A$776,$A112,СВЦЭМ!$B$33:$B$776,V$83)+'СЕТ СН'!$H$12+СВЦЭМ!$D$10+'СЕТ СН'!$H$5-'СЕТ СН'!$H$20</f>
        <v>2822.84737339</v>
      </c>
      <c r="W112" s="36">
        <f>SUMIFS(СВЦЭМ!$C$33:$C$776,СВЦЭМ!$A$33:$A$776,$A112,СВЦЭМ!$B$33:$B$776,W$83)+'СЕТ СН'!$H$12+СВЦЭМ!$D$10+'СЕТ СН'!$H$5-'СЕТ СН'!$H$20</f>
        <v>2804.5377426699997</v>
      </c>
      <c r="X112" s="36">
        <f>SUMIFS(СВЦЭМ!$C$33:$C$776,СВЦЭМ!$A$33:$A$776,$A112,СВЦЭМ!$B$33:$B$776,X$83)+'СЕТ СН'!$H$12+СВЦЭМ!$D$10+'СЕТ СН'!$H$5-'СЕТ СН'!$H$20</f>
        <v>2855.7209639399998</v>
      </c>
      <c r="Y112" s="36">
        <f>SUMIFS(СВЦЭМ!$C$33:$C$776,СВЦЭМ!$A$33:$A$776,$A112,СВЦЭМ!$B$33:$B$776,Y$83)+'СЕТ СН'!$H$12+СВЦЭМ!$D$10+'СЕТ СН'!$H$5-'СЕТ СН'!$H$20</f>
        <v>2880.7227387399998</v>
      </c>
    </row>
    <row r="113" spans="1:27" ht="15.75" x14ac:dyDescent="0.2">
      <c r="A113" s="35">
        <f t="shared" si="2"/>
        <v>44134</v>
      </c>
      <c r="B113" s="36">
        <f>SUMIFS(СВЦЭМ!$C$33:$C$776,СВЦЭМ!$A$33:$A$776,$A113,СВЦЭМ!$B$33:$B$776,B$83)+'СЕТ СН'!$H$12+СВЦЭМ!$D$10+'СЕТ СН'!$H$5-'СЕТ СН'!$H$20</f>
        <v>2880.6790827200002</v>
      </c>
      <c r="C113" s="36">
        <f>SUMIFS(СВЦЭМ!$C$33:$C$776,СВЦЭМ!$A$33:$A$776,$A113,СВЦЭМ!$B$33:$B$776,C$83)+'СЕТ СН'!$H$12+СВЦЭМ!$D$10+'СЕТ СН'!$H$5-'СЕТ СН'!$H$20</f>
        <v>2942.9047908399998</v>
      </c>
      <c r="D113" s="36">
        <f>SUMIFS(СВЦЭМ!$C$33:$C$776,СВЦЭМ!$A$33:$A$776,$A113,СВЦЭМ!$B$33:$B$776,D$83)+'СЕТ СН'!$H$12+СВЦЭМ!$D$10+'СЕТ СН'!$H$5-'СЕТ СН'!$H$20</f>
        <v>3041.8960530899999</v>
      </c>
      <c r="E113" s="36">
        <f>SUMIFS(СВЦЭМ!$C$33:$C$776,СВЦЭМ!$A$33:$A$776,$A113,СВЦЭМ!$B$33:$B$776,E$83)+'СЕТ СН'!$H$12+СВЦЭМ!$D$10+'СЕТ СН'!$H$5-'СЕТ СН'!$H$20</f>
        <v>3056.1044275200002</v>
      </c>
      <c r="F113" s="36">
        <f>SUMIFS(СВЦЭМ!$C$33:$C$776,СВЦЭМ!$A$33:$A$776,$A113,СВЦЭМ!$B$33:$B$776,F$83)+'СЕТ СН'!$H$12+СВЦЭМ!$D$10+'СЕТ СН'!$H$5-'СЕТ СН'!$H$20</f>
        <v>3047.7899021200001</v>
      </c>
      <c r="G113" s="36">
        <f>SUMIFS(СВЦЭМ!$C$33:$C$776,СВЦЭМ!$A$33:$A$776,$A113,СВЦЭМ!$B$33:$B$776,G$83)+'СЕТ СН'!$H$12+СВЦЭМ!$D$10+'СЕТ СН'!$H$5-'СЕТ СН'!$H$20</f>
        <v>3036.47261613</v>
      </c>
      <c r="H113" s="36">
        <f>SUMIFS(СВЦЭМ!$C$33:$C$776,СВЦЭМ!$A$33:$A$776,$A113,СВЦЭМ!$B$33:$B$776,H$83)+'СЕТ СН'!$H$12+СВЦЭМ!$D$10+'СЕТ СН'!$H$5-'СЕТ СН'!$H$20</f>
        <v>2957.2533998399999</v>
      </c>
      <c r="I113" s="36">
        <f>SUMIFS(СВЦЭМ!$C$33:$C$776,СВЦЭМ!$A$33:$A$776,$A113,СВЦЭМ!$B$33:$B$776,I$83)+'СЕТ СН'!$H$12+СВЦЭМ!$D$10+'СЕТ СН'!$H$5-'СЕТ СН'!$H$20</f>
        <v>2945.1664244899998</v>
      </c>
      <c r="J113" s="36">
        <f>SUMIFS(СВЦЭМ!$C$33:$C$776,СВЦЭМ!$A$33:$A$776,$A113,СВЦЭМ!$B$33:$B$776,J$83)+'СЕТ СН'!$H$12+СВЦЭМ!$D$10+'СЕТ СН'!$H$5-'СЕТ СН'!$H$20</f>
        <v>2866.7726325399999</v>
      </c>
      <c r="K113" s="36">
        <f>SUMIFS(СВЦЭМ!$C$33:$C$776,СВЦЭМ!$A$33:$A$776,$A113,СВЦЭМ!$B$33:$B$776,K$83)+'СЕТ СН'!$H$12+СВЦЭМ!$D$10+'СЕТ СН'!$H$5-'СЕТ СН'!$H$20</f>
        <v>2849.46461185</v>
      </c>
      <c r="L113" s="36">
        <f>SUMIFS(СВЦЭМ!$C$33:$C$776,СВЦЭМ!$A$33:$A$776,$A113,СВЦЭМ!$B$33:$B$776,L$83)+'СЕТ СН'!$H$12+СВЦЭМ!$D$10+'СЕТ СН'!$H$5-'СЕТ СН'!$H$20</f>
        <v>2850.2864594900002</v>
      </c>
      <c r="M113" s="36">
        <f>SUMIFS(СВЦЭМ!$C$33:$C$776,СВЦЭМ!$A$33:$A$776,$A113,СВЦЭМ!$B$33:$B$776,M$83)+'СЕТ СН'!$H$12+СВЦЭМ!$D$10+'СЕТ СН'!$H$5-'СЕТ СН'!$H$20</f>
        <v>2850.1391672700001</v>
      </c>
      <c r="N113" s="36">
        <f>SUMIFS(СВЦЭМ!$C$33:$C$776,СВЦЭМ!$A$33:$A$776,$A113,СВЦЭМ!$B$33:$B$776,N$83)+'СЕТ СН'!$H$12+СВЦЭМ!$D$10+'СЕТ СН'!$H$5-'СЕТ СН'!$H$20</f>
        <v>2852.12692922</v>
      </c>
      <c r="O113" s="36">
        <f>SUMIFS(СВЦЭМ!$C$33:$C$776,СВЦЭМ!$A$33:$A$776,$A113,СВЦЭМ!$B$33:$B$776,O$83)+'СЕТ СН'!$H$12+СВЦЭМ!$D$10+'СЕТ СН'!$H$5-'СЕТ СН'!$H$20</f>
        <v>2880.7974497499999</v>
      </c>
      <c r="P113" s="36">
        <f>SUMIFS(СВЦЭМ!$C$33:$C$776,СВЦЭМ!$A$33:$A$776,$A113,СВЦЭМ!$B$33:$B$776,P$83)+'СЕТ СН'!$H$12+СВЦЭМ!$D$10+'СЕТ СН'!$H$5-'СЕТ СН'!$H$20</f>
        <v>2905.2970476299997</v>
      </c>
      <c r="Q113" s="36">
        <f>SUMIFS(СВЦЭМ!$C$33:$C$776,СВЦЭМ!$A$33:$A$776,$A113,СВЦЭМ!$B$33:$B$776,Q$83)+'СЕТ СН'!$H$12+СВЦЭМ!$D$10+'СЕТ СН'!$H$5-'СЕТ СН'!$H$20</f>
        <v>2895.7317111500001</v>
      </c>
      <c r="R113" s="36">
        <f>SUMIFS(СВЦЭМ!$C$33:$C$776,СВЦЭМ!$A$33:$A$776,$A113,СВЦЭМ!$B$33:$B$776,R$83)+'СЕТ СН'!$H$12+СВЦЭМ!$D$10+'СЕТ СН'!$H$5-'СЕТ СН'!$H$20</f>
        <v>2861.3882513799999</v>
      </c>
      <c r="S113" s="36">
        <f>SUMIFS(СВЦЭМ!$C$33:$C$776,СВЦЭМ!$A$33:$A$776,$A113,СВЦЭМ!$B$33:$B$776,S$83)+'СЕТ СН'!$H$12+СВЦЭМ!$D$10+'СЕТ СН'!$H$5-'СЕТ СН'!$H$20</f>
        <v>2803.3397733100001</v>
      </c>
      <c r="T113" s="36">
        <f>SUMIFS(СВЦЭМ!$C$33:$C$776,СВЦЭМ!$A$33:$A$776,$A113,СВЦЭМ!$B$33:$B$776,T$83)+'СЕТ СН'!$H$12+СВЦЭМ!$D$10+'СЕТ СН'!$H$5-'СЕТ СН'!$H$20</f>
        <v>2833.08060987</v>
      </c>
      <c r="U113" s="36">
        <f>SUMIFS(СВЦЭМ!$C$33:$C$776,СВЦЭМ!$A$33:$A$776,$A113,СВЦЭМ!$B$33:$B$776,U$83)+'СЕТ СН'!$H$12+СВЦЭМ!$D$10+'СЕТ СН'!$H$5-'СЕТ СН'!$H$20</f>
        <v>2837.2979246099999</v>
      </c>
      <c r="V113" s="36">
        <f>SUMIFS(СВЦЭМ!$C$33:$C$776,СВЦЭМ!$A$33:$A$776,$A113,СВЦЭМ!$B$33:$B$776,V$83)+'СЕТ СН'!$H$12+СВЦЭМ!$D$10+'СЕТ СН'!$H$5-'СЕТ СН'!$H$20</f>
        <v>2814.3961820499999</v>
      </c>
      <c r="W113" s="36">
        <f>SUMIFS(СВЦЭМ!$C$33:$C$776,СВЦЭМ!$A$33:$A$776,$A113,СВЦЭМ!$B$33:$B$776,W$83)+'СЕТ СН'!$H$12+СВЦЭМ!$D$10+'СЕТ СН'!$H$5-'СЕТ СН'!$H$20</f>
        <v>2807.1455757200001</v>
      </c>
      <c r="X113" s="36">
        <f>SUMIFS(СВЦЭМ!$C$33:$C$776,СВЦЭМ!$A$33:$A$776,$A113,СВЦЭМ!$B$33:$B$776,X$83)+'СЕТ СН'!$H$12+СВЦЭМ!$D$10+'СЕТ СН'!$H$5-'СЕТ СН'!$H$20</f>
        <v>2795.38620567</v>
      </c>
      <c r="Y113" s="36">
        <f>SUMIFS(СВЦЭМ!$C$33:$C$776,СВЦЭМ!$A$33:$A$776,$A113,СВЦЭМ!$B$33:$B$776,Y$83)+'СЕТ СН'!$H$12+СВЦЭМ!$D$10+'СЕТ СН'!$H$5-'СЕТ СН'!$H$20</f>
        <v>2838.9994082900002</v>
      </c>
      <c r="AA113" s="37"/>
    </row>
    <row r="114" spans="1:27" ht="15.75" x14ac:dyDescent="0.2">
      <c r="A114" s="35">
        <f t="shared" si="2"/>
        <v>44135</v>
      </c>
      <c r="B114" s="36">
        <f>SUMIFS(СВЦЭМ!$C$33:$C$776,СВЦЭМ!$A$33:$A$776,$A114,СВЦЭМ!$B$33:$B$776,B$83)+'СЕТ СН'!$H$12+СВЦЭМ!$D$10+'СЕТ СН'!$H$5-'СЕТ СН'!$H$20</f>
        <v>2822.4525728500003</v>
      </c>
      <c r="C114" s="36">
        <f>SUMIFS(СВЦЭМ!$C$33:$C$776,СВЦЭМ!$A$33:$A$776,$A114,СВЦЭМ!$B$33:$B$776,C$83)+'СЕТ СН'!$H$12+СВЦЭМ!$D$10+'СЕТ СН'!$H$5-'СЕТ СН'!$H$20</f>
        <v>2888.6213436899998</v>
      </c>
      <c r="D114" s="36">
        <f>SUMIFS(СВЦЭМ!$C$33:$C$776,СВЦЭМ!$A$33:$A$776,$A114,СВЦЭМ!$B$33:$B$776,D$83)+'СЕТ СН'!$H$12+СВЦЭМ!$D$10+'СЕТ СН'!$H$5-'СЕТ СН'!$H$20</f>
        <v>2937.53472276</v>
      </c>
      <c r="E114" s="36">
        <f>SUMIFS(СВЦЭМ!$C$33:$C$776,СВЦЭМ!$A$33:$A$776,$A114,СВЦЭМ!$B$33:$B$776,E$83)+'СЕТ СН'!$H$12+СВЦЭМ!$D$10+'СЕТ СН'!$H$5-'СЕТ СН'!$H$20</f>
        <v>2937.0173806799999</v>
      </c>
      <c r="F114" s="36">
        <f>SUMIFS(СВЦЭМ!$C$33:$C$776,СВЦЭМ!$A$33:$A$776,$A114,СВЦЭМ!$B$33:$B$776,F$83)+'СЕТ СН'!$H$12+СВЦЭМ!$D$10+'СЕТ СН'!$H$5-'СЕТ СН'!$H$20</f>
        <v>2951.0953639099998</v>
      </c>
      <c r="G114" s="36">
        <f>SUMIFS(СВЦЭМ!$C$33:$C$776,СВЦЭМ!$A$33:$A$776,$A114,СВЦЭМ!$B$33:$B$776,G$83)+'СЕТ СН'!$H$12+СВЦЭМ!$D$10+'СЕТ СН'!$H$5-'СЕТ СН'!$H$20</f>
        <v>2939.0696723000001</v>
      </c>
      <c r="H114" s="36">
        <f>SUMIFS(СВЦЭМ!$C$33:$C$776,СВЦЭМ!$A$33:$A$776,$A114,СВЦЭМ!$B$33:$B$776,H$83)+'СЕТ СН'!$H$12+СВЦЭМ!$D$10+'СЕТ СН'!$H$5-'СЕТ СН'!$H$20</f>
        <v>2914.8377476300002</v>
      </c>
      <c r="I114" s="36">
        <f>SUMIFS(СВЦЭМ!$C$33:$C$776,СВЦЭМ!$A$33:$A$776,$A114,СВЦЭМ!$B$33:$B$776,I$83)+'СЕТ СН'!$H$12+СВЦЭМ!$D$10+'СЕТ СН'!$H$5-'СЕТ СН'!$H$20</f>
        <v>2895.2458514199998</v>
      </c>
      <c r="J114" s="36">
        <f>SUMIFS(СВЦЭМ!$C$33:$C$776,СВЦЭМ!$A$33:$A$776,$A114,СВЦЭМ!$B$33:$B$776,J$83)+'СЕТ СН'!$H$12+СВЦЭМ!$D$10+'СЕТ СН'!$H$5-'СЕТ СН'!$H$20</f>
        <v>2811.8989307500001</v>
      </c>
      <c r="K114" s="36">
        <f>SUMIFS(СВЦЭМ!$C$33:$C$776,СВЦЭМ!$A$33:$A$776,$A114,СВЦЭМ!$B$33:$B$776,K$83)+'СЕТ СН'!$H$12+СВЦЭМ!$D$10+'СЕТ СН'!$H$5-'СЕТ СН'!$H$20</f>
        <v>2758.2969308000002</v>
      </c>
      <c r="L114" s="36">
        <f>SUMIFS(СВЦЭМ!$C$33:$C$776,СВЦЭМ!$A$33:$A$776,$A114,СВЦЭМ!$B$33:$B$776,L$83)+'СЕТ СН'!$H$12+СВЦЭМ!$D$10+'СЕТ СН'!$H$5-'СЕТ СН'!$H$20</f>
        <v>2776.0753251000001</v>
      </c>
      <c r="M114" s="36">
        <f>SUMIFS(СВЦЭМ!$C$33:$C$776,СВЦЭМ!$A$33:$A$776,$A114,СВЦЭМ!$B$33:$B$776,M$83)+'СЕТ СН'!$H$12+СВЦЭМ!$D$10+'СЕТ СН'!$H$5-'СЕТ СН'!$H$20</f>
        <v>2757.8601997800001</v>
      </c>
      <c r="N114" s="36">
        <f>SUMIFS(СВЦЭМ!$C$33:$C$776,СВЦЭМ!$A$33:$A$776,$A114,СВЦЭМ!$B$33:$B$776,N$83)+'СЕТ СН'!$H$12+СВЦЭМ!$D$10+'СЕТ СН'!$H$5-'СЕТ СН'!$H$20</f>
        <v>2753.1747631799999</v>
      </c>
      <c r="O114" s="36">
        <f>SUMIFS(СВЦЭМ!$C$33:$C$776,СВЦЭМ!$A$33:$A$776,$A114,СВЦЭМ!$B$33:$B$776,O$83)+'СЕТ СН'!$H$12+СВЦЭМ!$D$10+'СЕТ СН'!$H$5-'СЕТ СН'!$H$20</f>
        <v>2788.8357707599998</v>
      </c>
      <c r="P114" s="36">
        <f>SUMIFS(СВЦЭМ!$C$33:$C$776,СВЦЭМ!$A$33:$A$776,$A114,СВЦЭМ!$B$33:$B$776,P$83)+'СЕТ СН'!$H$12+СВЦЭМ!$D$10+'СЕТ СН'!$H$5-'СЕТ СН'!$H$20</f>
        <v>2838.6930488899998</v>
      </c>
      <c r="Q114" s="36">
        <f>SUMIFS(СВЦЭМ!$C$33:$C$776,СВЦЭМ!$A$33:$A$776,$A114,СВЦЭМ!$B$33:$B$776,Q$83)+'СЕТ СН'!$H$12+СВЦЭМ!$D$10+'СЕТ СН'!$H$5-'СЕТ СН'!$H$20</f>
        <v>2803.66545318</v>
      </c>
      <c r="R114" s="36">
        <f>SUMIFS(СВЦЭМ!$C$33:$C$776,СВЦЭМ!$A$33:$A$776,$A114,СВЦЭМ!$B$33:$B$776,R$83)+'СЕТ СН'!$H$12+СВЦЭМ!$D$10+'СЕТ СН'!$H$5-'СЕТ СН'!$H$20</f>
        <v>2770.3213666500001</v>
      </c>
      <c r="S114" s="36">
        <f>SUMIFS(СВЦЭМ!$C$33:$C$776,СВЦЭМ!$A$33:$A$776,$A114,СВЦЭМ!$B$33:$B$776,S$83)+'СЕТ СН'!$H$12+СВЦЭМ!$D$10+'СЕТ СН'!$H$5-'СЕТ СН'!$H$20</f>
        <v>2757.3751725800003</v>
      </c>
      <c r="T114" s="36">
        <f>SUMIFS(СВЦЭМ!$C$33:$C$776,СВЦЭМ!$A$33:$A$776,$A114,СВЦЭМ!$B$33:$B$776,T$83)+'СЕТ СН'!$H$12+СВЦЭМ!$D$10+'СЕТ СН'!$H$5-'СЕТ СН'!$H$20</f>
        <v>2787.4888934700002</v>
      </c>
      <c r="U114" s="36">
        <f>SUMIFS(СВЦЭМ!$C$33:$C$776,СВЦЭМ!$A$33:$A$776,$A114,СВЦЭМ!$B$33:$B$776,U$83)+'СЕТ СН'!$H$12+СВЦЭМ!$D$10+'СЕТ СН'!$H$5-'СЕТ СН'!$H$20</f>
        <v>2794.7744145400002</v>
      </c>
      <c r="V114" s="36">
        <f>SUMIFS(СВЦЭМ!$C$33:$C$776,СВЦЭМ!$A$33:$A$776,$A114,СВЦЭМ!$B$33:$B$776,V$83)+'СЕТ СН'!$H$12+СВЦЭМ!$D$10+'СЕТ СН'!$H$5-'СЕТ СН'!$H$20</f>
        <v>2783.9897508599997</v>
      </c>
      <c r="W114" s="36">
        <f>SUMIFS(СВЦЭМ!$C$33:$C$776,СВЦЭМ!$A$33:$A$776,$A114,СВЦЭМ!$B$33:$B$776,W$83)+'СЕТ СН'!$H$12+СВЦЭМ!$D$10+'СЕТ СН'!$H$5-'СЕТ СН'!$H$20</f>
        <v>2771.3805969599998</v>
      </c>
      <c r="X114" s="36">
        <f>SUMIFS(СВЦЭМ!$C$33:$C$776,СВЦЭМ!$A$33:$A$776,$A114,СВЦЭМ!$B$33:$B$776,X$83)+'СЕТ СН'!$H$12+СВЦЭМ!$D$10+'СЕТ СН'!$H$5-'СЕТ СН'!$H$20</f>
        <v>2729.98664336</v>
      </c>
      <c r="Y114" s="36">
        <f>SUMIFS(СВЦЭМ!$C$33:$C$776,СВЦЭМ!$A$33:$A$776,$A114,СВЦЭМ!$B$33:$B$776,Y$83)+'СЕТ СН'!$H$12+СВЦЭМ!$D$10+'СЕТ СН'!$H$5-'СЕТ СН'!$H$20</f>
        <v>2741.0966952700001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01.10.2020</v>
      </c>
      <c r="B120" s="36">
        <f>SUMIFS(СВЦЭМ!$C$33:$C$776,СВЦЭМ!$A$33:$A$776,$A120,СВЦЭМ!$B$33:$B$776,B$119)+'СЕТ СН'!$I$12+СВЦЭМ!$D$10+'СЕТ СН'!$I$5-'СЕТ СН'!$I$20</f>
        <v>2961.1118558200001</v>
      </c>
      <c r="C120" s="36">
        <f>SUMIFS(СВЦЭМ!$C$33:$C$776,СВЦЭМ!$A$33:$A$776,$A120,СВЦЭМ!$B$33:$B$776,C$119)+'СЕТ СН'!$I$12+СВЦЭМ!$D$10+'СЕТ СН'!$I$5-'СЕТ СН'!$I$20</f>
        <v>3019.5509546100002</v>
      </c>
      <c r="D120" s="36">
        <f>SUMIFS(СВЦЭМ!$C$33:$C$776,СВЦЭМ!$A$33:$A$776,$A120,СВЦЭМ!$B$33:$B$776,D$119)+'СЕТ СН'!$I$12+СВЦЭМ!$D$10+'СЕТ СН'!$I$5-'СЕТ СН'!$I$20</f>
        <v>3061.5283140000001</v>
      </c>
      <c r="E120" s="36">
        <f>SUMIFS(СВЦЭМ!$C$33:$C$776,СВЦЭМ!$A$33:$A$776,$A120,СВЦЭМ!$B$33:$B$776,E$119)+'СЕТ СН'!$I$12+СВЦЭМ!$D$10+'СЕТ СН'!$I$5-'СЕТ СН'!$I$20</f>
        <v>3089.22061287</v>
      </c>
      <c r="F120" s="36">
        <f>SUMIFS(СВЦЭМ!$C$33:$C$776,СВЦЭМ!$A$33:$A$776,$A120,СВЦЭМ!$B$33:$B$776,F$119)+'СЕТ СН'!$I$12+СВЦЭМ!$D$10+'СЕТ СН'!$I$5-'СЕТ СН'!$I$20</f>
        <v>3090.2060075200002</v>
      </c>
      <c r="G120" s="36">
        <f>SUMIFS(СВЦЭМ!$C$33:$C$776,СВЦЭМ!$A$33:$A$776,$A120,СВЦЭМ!$B$33:$B$776,G$119)+'СЕТ СН'!$I$12+СВЦЭМ!$D$10+'СЕТ СН'!$I$5-'СЕТ СН'!$I$20</f>
        <v>3072.8839046800003</v>
      </c>
      <c r="H120" s="36">
        <f>SUMIFS(СВЦЭМ!$C$33:$C$776,СВЦЭМ!$A$33:$A$776,$A120,СВЦЭМ!$B$33:$B$776,H$119)+'СЕТ СН'!$I$12+СВЦЭМ!$D$10+'СЕТ СН'!$I$5-'СЕТ СН'!$I$20</f>
        <v>3019.2608547899999</v>
      </c>
      <c r="I120" s="36">
        <f>SUMIFS(СВЦЭМ!$C$33:$C$776,СВЦЭМ!$A$33:$A$776,$A120,СВЦЭМ!$B$33:$B$776,I$119)+'СЕТ СН'!$I$12+СВЦЭМ!$D$10+'СЕТ СН'!$I$5-'СЕТ СН'!$I$20</f>
        <v>2964.4421528700004</v>
      </c>
      <c r="J120" s="36">
        <f>SUMIFS(СВЦЭМ!$C$33:$C$776,СВЦЭМ!$A$33:$A$776,$A120,СВЦЭМ!$B$33:$B$776,J$119)+'СЕТ СН'!$I$12+СВЦЭМ!$D$10+'СЕТ СН'!$I$5-'СЕТ СН'!$I$20</f>
        <v>2901.4530151500003</v>
      </c>
      <c r="K120" s="36">
        <f>SUMIFS(СВЦЭМ!$C$33:$C$776,СВЦЭМ!$A$33:$A$776,$A120,СВЦЭМ!$B$33:$B$776,K$119)+'СЕТ СН'!$I$12+СВЦЭМ!$D$10+'СЕТ СН'!$I$5-'СЕТ СН'!$I$20</f>
        <v>2864.5528763700004</v>
      </c>
      <c r="L120" s="36">
        <f>SUMIFS(СВЦЭМ!$C$33:$C$776,СВЦЭМ!$A$33:$A$776,$A120,СВЦЭМ!$B$33:$B$776,L$119)+'СЕТ СН'!$I$12+СВЦЭМ!$D$10+'СЕТ СН'!$I$5-'СЕТ СН'!$I$20</f>
        <v>2865.45419829</v>
      </c>
      <c r="M120" s="36">
        <f>SUMIFS(СВЦЭМ!$C$33:$C$776,СВЦЭМ!$A$33:$A$776,$A120,СВЦЭМ!$B$33:$B$776,M$119)+'СЕТ СН'!$I$12+СВЦЭМ!$D$10+'СЕТ СН'!$I$5-'СЕТ СН'!$I$20</f>
        <v>2870.4183687300001</v>
      </c>
      <c r="N120" s="36">
        <f>SUMIFS(СВЦЭМ!$C$33:$C$776,СВЦЭМ!$A$33:$A$776,$A120,СВЦЭМ!$B$33:$B$776,N$119)+'СЕТ СН'!$I$12+СВЦЭМ!$D$10+'СЕТ СН'!$I$5-'СЕТ СН'!$I$20</f>
        <v>2888.7190980900004</v>
      </c>
      <c r="O120" s="36">
        <f>SUMIFS(СВЦЭМ!$C$33:$C$776,СВЦЭМ!$A$33:$A$776,$A120,СВЦЭМ!$B$33:$B$776,O$119)+'СЕТ СН'!$I$12+СВЦЭМ!$D$10+'СЕТ СН'!$I$5-'СЕТ СН'!$I$20</f>
        <v>2905.9704906400002</v>
      </c>
      <c r="P120" s="36">
        <f>SUMIFS(СВЦЭМ!$C$33:$C$776,СВЦЭМ!$A$33:$A$776,$A120,СВЦЭМ!$B$33:$B$776,P$119)+'СЕТ СН'!$I$12+СВЦЭМ!$D$10+'СЕТ СН'!$I$5-'СЕТ СН'!$I$20</f>
        <v>2934.2184950000001</v>
      </c>
      <c r="Q120" s="36">
        <f>SUMIFS(СВЦЭМ!$C$33:$C$776,СВЦЭМ!$A$33:$A$776,$A120,СВЦЭМ!$B$33:$B$776,Q$119)+'СЕТ СН'!$I$12+СВЦЭМ!$D$10+'СЕТ СН'!$I$5-'СЕТ СН'!$I$20</f>
        <v>2900.09434964</v>
      </c>
      <c r="R120" s="36">
        <f>SUMIFS(СВЦЭМ!$C$33:$C$776,СВЦЭМ!$A$33:$A$776,$A120,СВЦЭМ!$B$33:$B$776,R$119)+'СЕТ СН'!$I$12+СВЦЭМ!$D$10+'СЕТ СН'!$I$5-'СЕТ СН'!$I$20</f>
        <v>2862.5543363300003</v>
      </c>
      <c r="S120" s="36">
        <f>SUMIFS(СВЦЭМ!$C$33:$C$776,СВЦЭМ!$A$33:$A$776,$A120,СВЦЭМ!$B$33:$B$776,S$119)+'СЕТ СН'!$I$12+СВЦЭМ!$D$10+'СЕТ СН'!$I$5-'СЕТ СН'!$I$20</f>
        <v>2817.95145585</v>
      </c>
      <c r="T120" s="36">
        <f>SUMIFS(СВЦЭМ!$C$33:$C$776,СВЦЭМ!$A$33:$A$776,$A120,СВЦЭМ!$B$33:$B$776,T$119)+'СЕТ СН'!$I$12+СВЦЭМ!$D$10+'СЕТ СН'!$I$5-'СЕТ СН'!$I$20</f>
        <v>2808.8402707100004</v>
      </c>
      <c r="U120" s="36">
        <f>SUMIFS(СВЦЭМ!$C$33:$C$776,СВЦЭМ!$A$33:$A$776,$A120,СВЦЭМ!$B$33:$B$776,U$119)+'СЕТ СН'!$I$12+СВЦЭМ!$D$10+'СЕТ СН'!$I$5-'СЕТ СН'!$I$20</f>
        <v>2817.7526186499999</v>
      </c>
      <c r="V120" s="36">
        <f>SUMIFS(СВЦЭМ!$C$33:$C$776,СВЦЭМ!$A$33:$A$776,$A120,СВЦЭМ!$B$33:$B$776,V$119)+'СЕТ СН'!$I$12+СВЦЭМ!$D$10+'СЕТ СН'!$I$5-'СЕТ СН'!$I$20</f>
        <v>2809.37530784</v>
      </c>
      <c r="W120" s="36">
        <f>SUMIFS(СВЦЭМ!$C$33:$C$776,СВЦЭМ!$A$33:$A$776,$A120,СВЦЭМ!$B$33:$B$776,W$119)+'СЕТ СН'!$I$12+СВЦЭМ!$D$10+'СЕТ СН'!$I$5-'СЕТ СН'!$I$20</f>
        <v>2808.3595627300001</v>
      </c>
      <c r="X120" s="36">
        <f>SUMIFS(СВЦЭМ!$C$33:$C$776,СВЦЭМ!$A$33:$A$776,$A120,СВЦЭМ!$B$33:$B$776,X$119)+'СЕТ СН'!$I$12+СВЦЭМ!$D$10+'СЕТ СН'!$I$5-'СЕТ СН'!$I$20</f>
        <v>2817.3695290100004</v>
      </c>
      <c r="Y120" s="36">
        <f>SUMIFS(СВЦЭМ!$C$33:$C$776,СВЦЭМ!$A$33:$A$776,$A120,СВЦЭМ!$B$33:$B$776,Y$119)+'СЕТ СН'!$I$12+СВЦЭМ!$D$10+'СЕТ СН'!$I$5-'СЕТ СН'!$I$20</f>
        <v>2848.1096433800003</v>
      </c>
    </row>
    <row r="121" spans="1:27" ht="15.75" x14ac:dyDescent="0.2">
      <c r="A121" s="35">
        <f>A120+1</f>
        <v>44106</v>
      </c>
      <c r="B121" s="36">
        <f>SUMIFS(СВЦЭМ!$C$33:$C$776,СВЦЭМ!$A$33:$A$776,$A121,СВЦЭМ!$B$33:$B$776,B$119)+'СЕТ СН'!$I$12+СВЦЭМ!$D$10+'СЕТ СН'!$I$5-'СЕТ СН'!$I$20</f>
        <v>2922.4903900700001</v>
      </c>
      <c r="C121" s="36">
        <f>SUMIFS(СВЦЭМ!$C$33:$C$776,СВЦЭМ!$A$33:$A$776,$A121,СВЦЭМ!$B$33:$B$776,C$119)+'СЕТ СН'!$I$12+СВЦЭМ!$D$10+'СЕТ СН'!$I$5-'СЕТ СН'!$I$20</f>
        <v>3001.74677187</v>
      </c>
      <c r="D121" s="36">
        <f>SUMIFS(СВЦЭМ!$C$33:$C$776,СВЦЭМ!$A$33:$A$776,$A121,СВЦЭМ!$B$33:$B$776,D$119)+'СЕТ СН'!$I$12+СВЦЭМ!$D$10+'СЕТ СН'!$I$5-'СЕТ СН'!$I$20</f>
        <v>3060.0552012000003</v>
      </c>
      <c r="E121" s="36">
        <f>SUMIFS(СВЦЭМ!$C$33:$C$776,СВЦЭМ!$A$33:$A$776,$A121,СВЦЭМ!$B$33:$B$776,E$119)+'СЕТ СН'!$I$12+СВЦЭМ!$D$10+'СЕТ СН'!$I$5-'СЕТ СН'!$I$20</f>
        <v>3079.9537237200002</v>
      </c>
      <c r="F121" s="36">
        <f>SUMIFS(СВЦЭМ!$C$33:$C$776,СВЦЭМ!$A$33:$A$776,$A121,СВЦЭМ!$B$33:$B$776,F$119)+'СЕТ СН'!$I$12+СВЦЭМ!$D$10+'СЕТ СН'!$I$5-'СЕТ СН'!$I$20</f>
        <v>3087.7095474800003</v>
      </c>
      <c r="G121" s="36">
        <f>SUMIFS(СВЦЭМ!$C$33:$C$776,СВЦЭМ!$A$33:$A$776,$A121,СВЦЭМ!$B$33:$B$776,G$119)+'СЕТ СН'!$I$12+СВЦЭМ!$D$10+'СЕТ СН'!$I$5-'СЕТ СН'!$I$20</f>
        <v>3067.3824170800003</v>
      </c>
      <c r="H121" s="36">
        <f>SUMIFS(СВЦЭМ!$C$33:$C$776,СВЦЭМ!$A$33:$A$776,$A121,СВЦЭМ!$B$33:$B$776,H$119)+'СЕТ СН'!$I$12+СВЦЭМ!$D$10+'СЕТ СН'!$I$5-'СЕТ СН'!$I$20</f>
        <v>3010.0978870700001</v>
      </c>
      <c r="I121" s="36">
        <f>SUMIFS(СВЦЭМ!$C$33:$C$776,СВЦЭМ!$A$33:$A$776,$A121,СВЦЭМ!$B$33:$B$776,I$119)+'СЕТ СН'!$I$12+СВЦЭМ!$D$10+'СЕТ СН'!$I$5-'СЕТ СН'!$I$20</f>
        <v>2955.6927165500001</v>
      </c>
      <c r="J121" s="36">
        <f>SUMIFS(СВЦЭМ!$C$33:$C$776,СВЦЭМ!$A$33:$A$776,$A121,СВЦЭМ!$B$33:$B$776,J$119)+'СЕТ СН'!$I$12+СВЦЭМ!$D$10+'СЕТ СН'!$I$5-'СЕТ СН'!$I$20</f>
        <v>2897.9680475700002</v>
      </c>
      <c r="K121" s="36">
        <f>SUMIFS(СВЦЭМ!$C$33:$C$776,СВЦЭМ!$A$33:$A$776,$A121,СВЦЭМ!$B$33:$B$776,K$119)+'СЕТ СН'!$I$12+СВЦЭМ!$D$10+'СЕТ СН'!$I$5-'СЕТ СН'!$I$20</f>
        <v>2862.8440248000002</v>
      </c>
      <c r="L121" s="36">
        <f>SUMIFS(СВЦЭМ!$C$33:$C$776,СВЦЭМ!$A$33:$A$776,$A121,СВЦЭМ!$B$33:$B$776,L$119)+'СЕТ СН'!$I$12+СВЦЭМ!$D$10+'СЕТ СН'!$I$5-'СЕТ СН'!$I$20</f>
        <v>2862.3082062399999</v>
      </c>
      <c r="M121" s="36">
        <f>SUMIFS(СВЦЭМ!$C$33:$C$776,СВЦЭМ!$A$33:$A$776,$A121,СВЦЭМ!$B$33:$B$776,M$119)+'СЕТ СН'!$I$12+СВЦЭМ!$D$10+'СЕТ СН'!$I$5-'СЕТ СН'!$I$20</f>
        <v>2867.5839179000004</v>
      </c>
      <c r="N121" s="36">
        <f>SUMIFS(СВЦЭМ!$C$33:$C$776,СВЦЭМ!$A$33:$A$776,$A121,СВЦЭМ!$B$33:$B$776,N$119)+'СЕТ СН'!$I$12+СВЦЭМ!$D$10+'СЕТ СН'!$I$5-'СЕТ СН'!$I$20</f>
        <v>2882.3721806200001</v>
      </c>
      <c r="O121" s="36">
        <f>SUMIFS(СВЦЭМ!$C$33:$C$776,СВЦЭМ!$A$33:$A$776,$A121,СВЦЭМ!$B$33:$B$776,O$119)+'СЕТ СН'!$I$12+СВЦЭМ!$D$10+'СЕТ СН'!$I$5-'СЕТ СН'!$I$20</f>
        <v>2902.0354446900001</v>
      </c>
      <c r="P121" s="36">
        <f>SUMIFS(СВЦЭМ!$C$33:$C$776,СВЦЭМ!$A$33:$A$776,$A121,СВЦЭМ!$B$33:$B$776,P$119)+'СЕТ СН'!$I$12+СВЦЭМ!$D$10+'СЕТ СН'!$I$5-'СЕТ СН'!$I$20</f>
        <v>2937.7584221800003</v>
      </c>
      <c r="Q121" s="36">
        <f>SUMIFS(СВЦЭМ!$C$33:$C$776,СВЦЭМ!$A$33:$A$776,$A121,СВЦЭМ!$B$33:$B$776,Q$119)+'СЕТ СН'!$I$12+СВЦЭМ!$D$10+'СЕТ СН'!$I$5-'СЕТ СН'!$I$20</f>
        <v>2905.6840868700001</v>
      </c>
      <c r="R121" s="36">
        <f>SUMIFS(СВЦЭМ!$C$33:$C$776,СВЦЭМ!$A$33:$A$776,$A121,СВЦЭМ!$B$33:$B$776,R$119)+'СЕТ СН'!$I$12+СВЦЭМ!$D$10+'СЕТ СН'!$I$5-'СЕТ СН'!$I$20</f>
        <v>2865.5576737600004</v>
      </c>
      <c r="S121" s="36">
        <f>SUMIFS(СВЦЭМ!$C$33:$C$776,СВЦЭМ!$A$33:$A$776,$A121,СВЦЭМ!$B$33:$B$776,S$119)+'СЕТ СН'!$I$12+СВЦЭМ!$D$10+'СЕТ СН'!$I$5-'СЕТ СН'!$I$20</f>
        <v>2823.0413346</v>
      </c>
      <c r="T121" s="36">
        <f>SUMIFS(СВЦЭМ!$C$33:$C$776,СВЦЭМ!$A$33:$A$776,$A121,СВЦЭМ!$B$33:$B$776,T$119)+'СЕТ СН'!$I$12+СВЦЭМ!$D$10+'СЕТ СН'!$I$5-'СЕТ СН'!$I$20</f>
        <v>2800.11007419</v>
      </c>
      <c r="U121" s="36">
        <f>SUMIFS(СВЦЭМ!$C$33:$C$776,СВЦЭМ!$A$33:$A$776,$A121,СВЦЭМ!$B$33:$B$776,U$119)+'СЕТ СН'!$I$12+СВЦЭМ!$D$10+'СЕТ СН'!$I$5-'СЕТ СН'!$I$20</f>
        <v>2796.8774975800002</v>
      </c>
      <c r="V121" s="36">
        <f>SUMIFS(СВЦЭМ!$C$33:$C$776,СВЦЭМ!$A$33:$A$776,$A121,СВЦЭМ!$B$33:$B$776,V$119)+'СЕТ СН'!$I$12+СВЦЭМ!$D$10+'СЕТ СН'!$I$5-'СЕТ СН'!$I$20</f>
        <v>2797.6881827699999</v>
      </c>
      <c r="W121" s="36">
        <f>SUMIFS(СВЦЭМ!$C$33:$C$776,СВЦЭМ!$A$33:$A$776,$A121,СВЦЭМ!$B$33:$B$776,W$119)+'СЕТ СН'!$I$12+СВЦЭМ!$D$10+'СЕТ СН'!$I$5-'СЕТ СН'!$I$20</f>
        <v>2797.2393090200003</v>
      </c>
      <c r="X121" s="36">
        <f>SUMIFS(СВЦЭМ!$C$33:$C$776,СВЦЭМ!$A$33:$A$776,$A121,СВЦЭМ!$B$33:$B$776,X$119)+'СЕТ СН'!$I$12+СВЦЭМ!$D$10+'СЕТ СН'!$I$5-'СЕТ СН'!$I$20</f>
        <v>2818.2010098300002</v>
      </c>
      <c r="Y121" s="36">
        <f>SUMIFS(СВЦЭМ!$C$33:$C$776,СВЦЭМ!$A$33:$A$776,$A121,СВЦЭМ!$B$33:$B$776,Y$119)+'СЕТ СН'!$I$12+СВЦЭМ!$D$10+'СЕТ СН'!$I$5-'СЕТ СН'!$I$20</f>
        <v>2847.1067502200003</v>
      </c>
    </row>
    <row r="122" spans="1:27" ht="15.75" x14ac:dyDescent="0.2">
      <c r="A122" s="35">
        <f t="shared" ref="A122:A150" si="3">A121+1</f>
        <v>44107</v>
      </c>
      <c r="B122" s="36">
        <f>SUMIFS(СВЦЭМ!$C$33:$C$776,СВЦЭМ!$A$33:$A$776,$A122,СВЦЭМ!$B$33:$B$776,B$119)+'СЕТ СН'!$I$12+СВЦЭМ!$D$10+'СЕТ СН'!$I$5-'СЕТ СН'!$I$20</f>
        <v>2915.8119845400001</v>
      </c>
      <c r="C122" s="36">
        <f>SUMIFS(СВЦЭМ!$C$33:$C$776,СВЦЭМ!$A$33:$A$776,$A122,СВЦЭМ!$B$33:$B$776,C$119)+'СЕТ СН'!$I$12+СВЦЭМ!$D$10+'СЕТ СН'!$I$5-'СЕТ СН'!$I$20</f>
        <v>2994.29287415</v>
      </c>
      <c r="D122" s="36">
        <f>SUMIFS(СВЦЭМ!$C$33:$C$776,СВЦЭМ!$A$33:$A$776,$A122,СВЦЭМ!$B$33:$B$776,D$119)+'СЕТ СН'!$I$12+СВЦЭМ!$D$10+'СЕТ СН'!$I$5-'СЕТ СН'!$I$20</f>
        <v>3063.1709665200001</v>
      </c>
      <c r="E122" s="36">
        <f>SUMIFS(СВЦЭМ!$C$33:$C$776,СВЦЭМ!$A$33:$A$776,$A122,СВЦЭМ!$B$33:$B$776,E$119)+'СЕТ СН'!$I$12+СВЦЭМ!$D$10+'СЕТ СН'!$I$5-'СЕТ СН'!$I$20</f>
        <v>3077.0384469200003</v>
      </c>
      <c r="F122" s="36">
        <f>SUMIFS(СВЦЭМ!$C$33:$C$776,СВЦЭМ!$A$33:$A$776,$A122,СВЦЭМ!$B$33:$B$776,F$119)+'СЕТ СН'!$I$12+СВЦЭМ!$D$10+'СЕТ СН'!$I$5-'СЕТ СН'!$I$20</f>
        <v>3083.3468236000003</v>
      </c>
      <c r="G122" s="36">
        <f>SUMIFS(СВЦЭМ!$C$33:$C$776,СВЦЭМ!$A$33:$A$776,$A122,СВЦЭМ!$B$33:$B$776,G$119)+'СЕТ СН'!$I$12+СВЦЭМ!$D$10+'СЕТ СН'!$I$5-'СЕТ СН'!$I$20</f>
        <v>3069.1097663500004</v>
      </c>
      <c r="H122" s="36">
        <f>SUMIFS(СВЦЭМ!$C$33:$C$776,СВЦЭМ!$A$33:$A$776,$A122,СВЦЭМ!$B$33:$B$776,H$119)+'СЕТ СН'!$I$12+СВЦЭМ!$D$10+'СЕТ СН'!$I$5-'СЕТ СН'!$I$20</f>
        <v>3043.5927222600003</v>
      </c>
      <c r="I122" s="36">
        <f>SUMIFS(СВЦЭМ!$C$33:$C$776,СВЦЭМ!$A$33:$A$776,$A122,СВЦЭМ!$B$33:$B$776,I$119)+'СЕТ СН'!$I$12+СВЦЭМ!$D$10+'СЕТ СН'!$I$5-'СЕТ СН'!$I$20</f>
        <v>3009.1538228899999</v>
      </c>
      <c r="J122" s="36">
        <f>SUMIFS(СВЦЭМ!$C$33:$C$776,СВЦЭМ!$A$33:$A$776,$A122,СВЦЭМ!$B$33:$B$776,J$119)+'СЕТ СН'!$I$12+СВЦЭМ!$D$10+'СЕТ СН'!$I$5-'СЕТ СН'!$I$20</f>
        <v>2919.6326408300001</v>
      </c>
      <c r="K122" s="36">
        <f>SUMIFS(СВЦЭМ!$C$33:$C$776,СВЦЭМ!$A$33:$A$776,$A122,СВЦЭМ!$B$33:$B$776,K$119)+'СЕТ СН'!$I$12+СВЦЭМ!$D$10+'СЕТ СН'!$I$5-'СЕТ СН'!$I$20</f>
        <v>2861.87848798</v>
      </c>
      <c r="L122" s="36">
        <f>SUMIFS(СВЦЭМ!$C$33:$C$776,СВЦЭМ!$A$33:$A$776,$A122,СВЦЭМ!$B$33:$B$776,L$119)+'СЕТ СН'!$I$12+СВЦЭМ!$D$10+'СЕТ СН'!$I$5-'СЕТ СН'!$I$20</f>
        <v>2856.2123544700003</v>
      </c>
      <c r="M122" s="36">
        <f>SUMIFS(СВЦЭМ!$C$33:$C$776,СВЦЭМ!$A$33:$A$776,$A122,СВЦЭМ!$B$33:$B$776,M$119)+'СЕТ СН'!$I$12+СВЦЭМ!$D$10+'СЕТ СН'!$I$5-'СЕТ СН'!$I$20</f>
        <v>2862.5676344500002</v>
      </c>
      <c r="N122" s="36">
        <f>SUMIFS(СВЦЭМ!$C$33:$C$776,СВЦЭМ!$A$33:$A$776,$A122,СВЦЭМ!$B$33:$B$776,N$119)+'СЕТ СН'!$I$12+СВЦЭМ!$D$10+'СЕТ СН'!$I$5-'СЕТ СН'!$I$20</f>
        <v>2873.4439992600001</v>
      </c>
      <c r="O122" s="36">
        <f>SUMIFS(СВЦЭМ!$C$33:$C$776,СВЦЭМ!$A$33:$A$776,$A122,СВЦЭМ!$B$33:$B$776,O$119)+'СЕТ СН'!$I$12+СВЦЭМ!$D$10+'СЕТ СН'!$I$5-'СЕТ СН'!$I$20</f>
        <v>2907.8147299000002</v>
      </c>
      <c r="P122" s="36">
        <f>SUMIFS(СВЦЭМ!$C$33:$C$776,СВЦЭМ!$A$33:$A$776,$A122,СВЦЭМ!$B$33:$B$776,P$119)+'СЕТ СН'!$I$12+СВЦЭМ!$D$10+'СЕТ СН'!$I$5-'СЕТ СН'!$I$20</f>
        <v>2942.8581497600003</v>
      </c>
      <c r="Q122" s="36">
        <f>SUMIFS(СВЦЭМ!$C$33:$C$776,СВЦЭМ!$A$33:$A$776,$A122,СВЦЭМ!$B$33:$B$776,Q$119)+'СЕТ СН'!$I$12+СВЦЭМ!$D$10+'СЕТ СН'!$I$5-'СЕТ СН'!$I$20</f>
        <v>2917.4177256500002</v>
      </c>
      <c r="R122" s="36">
        <f>SUMIFS(СВЦЭМ!$C$33:$C$776,СВЦЭМ!$A$33:$A$776,$A122,СВЦЭМ!$B$33:$B$776,R$119)+'СЕТ СН'!$I$12+СВЦЭМ!$D$10+'СЕТ СН'!$I$5-'СЕТ СН'!$I$20</f>
        <v>2876.8827225800001</v>
      </c>
      <c r="S122" s="36">
        <f>SUMIFS(СВЦЭМ!$C$33:$C$776,СВЦЭМ!$A$33:$A$776,$A122,СВЦЭМ!$B$33:$B$776,S$119)+'СЕТ СН'!$I$12+СВЦЭМ!$D$10+'СЕТ СН'!$I$5-'СЕТ СН'!$I$20</f>
        <v>2820.6548519200001</v>
      </c>
      <c r="T122" s="36">
        <f>SUMIFS(СВЦЭМ!$C$33:$C$776,СВЦЭМ!$A$33:$A$776,$A122,СВЦЭМ!$B$33:$B$776,T$119)+'СЕТ СН'!$I$12+СВЦЭМ!$D$10+'СЕТ СН'!$I$5-'СЕТ СН'!$I$20</f>
        <v>2801.1226201899999</v>
      </c>
      <c r="U122" s="36">
        <f>SUMIFS(СВЦЭМ!$C$33:$C$776,СВЦЭМ!$A$33:$A$776,$A122,СВЦЭМ!$B$33:$B$776,U$119)+'СЕТ СН'!$I$12+СВЦЭМ!$D$10+'СЕТ СН'!$I$5-'СЕТ СН'!$I$20</f>
        <v>2795.78712172</v>
      </c>
      <c r="V122" s="36">
        <f>SUMIFS(СВЦЭМ!$C$33:$C$776,СВЦЭМ!$A$33:$A$776,$A122,СВЦЭМ!$B$33:$B$776,V$119)+'СЕТ СН'!$I$12+СВЦЭМ!$D$10+'СЕТ СН'!$I$5-'СЕТ СН'!$I$20</f>
        <v>2792.1686005000001</v>
      </c>
      <c r="W122" s="36">
        <f>SUMIFS(СВЦЭМ!$C$33:$C$776,СВЦЭМ!$A$33:$A$776,$A122,СВЦЭМ!$B$33:$B$776,W$119)+'СЕТ СН'!$I$12+СВЦЭМ!$D$10+'СЕТ СН'!$I$5-'СЕТ СН'!$I$20</f>
        <v>2799.9071060800002</v>
      </c>
      <c r="X122" s="36">
        <f>SUMIFS(СВЦЭМ!$C$33:$C$776,СВЦЭМ!$A$33:$A$776,$A122,СВЦЭМ!$B$33:$B$776,X$119)+'СЕТ СН'!$I$12+СВЦЭМ!$D$10+'СЕТ СН'!$I$5-'СЕТ СН'!$I$20</f>
        <v>2813.02688158</v>
      </c>
      <c r="Y122" s="36">
        <f>SUMIFS(СВЦЭМ!$C$33:$C$776,СВЦЭМ!$A$33:$A$776,$A122,СВЦЭМ!$B$33:$B$776,Y$119)+'СЕТ СН'!$I$12+СВЦЭМ!$D$10+'СЕТ СН'!$I$5-'СЕТ СН'!$I$20</f>
        <v>2847.8538995900003</v>
      </c>
    </row>
    <row r="123" spans="1:27" ht="15.75" x14ac:dyDescent="0.2">
      <c r="A123" s="35">
        <f t="shared" si="3"/>
        <v>44108</v>
      </c>
      <c r="B123" s="36">
        <f>SUMIFS(СВЦЭМ!$C$33:$C$776,СВЦЭМ!$A$33:$A$776,$A123,СВЦЭМ!$B$33:$B$776,B$119)+'СЕТ СН'!$I$12+СВЦЭМ!$D$10+'СЕТ СН'!$I$5-'СЕТ СН'!$I$20</f>
        <v>2946.2896579500002</v>
      </c>
      <c r="C123" s="36">
        <f>SUMIFS(СВЦЭМ!$C$33:$C$776,СВЦЭМ!$A$33:$A$776,$A123,СВЦЭМ!$B$33:$B$776,C$119)+'СЕТ СН'!$I$12+СВЦЭМ!$D$10+'СЕТ СН'!$I$5-'СЕТ СН'!$I$20</f>
        <v>3024.7097246900003</v>
      </c>
      <c r="D123" s="36">
        <f>SUMIFS(СВЦЭМ!$C$33:$C$776,СВЦЭМ!$A$33:$A$776,$A123,СВЦЭМ!$B$33:$B$776,D$119)+'СЕТ СН'!$I$12+СВЦЭМ!$D$10+'СЕТ СН'!$I$5-'СЕТ СН'!$I$20</f>
        <v>3101.9039989000003</v>
      </c>
      <c r="E123" s="36">
        <f>SUMIFS(СВЦЭМ!$C$33:$C$776,СВЦЭМ!$A$33:$A$776,$A123,СВЦЭМ!$B$33:$B$776,E$119)+'СЕТ СН'!$I$12+СВЦЭМ!$D$10+'СЕТ СН'!$I$5-'СЕТ СН'!$I$20</f>
        <v>3133.3131987300003</v>
      </c>
      <c r="F123" s="36">
        <f>SUMIFS(СВЦЭМ!$C$33:$C$776,СВЦЭМ!$A$33:$A$776,$A123,СВЦЭМ!$B$33:$B$776,F$119)+'СЕТ СН'!$I$12+СВЦЭМ!$D$10+'СЕТ СН'!$I$5-'СЕТ СН'!$I$20</f>
        <v>3137.68771143</v>
      </c>
      <c r="G123" s="36">
        <f>SUMIFS(СВЦЭМ!$C$33:$C$776,СВЦЭМ!$A$33:$A$776,$A123,СВЦЭМ!$B$33:$B$776,G$119)+'СЕТ СН'!$I$12+СВЦЭМ!$D$10+'СЕТ СН'!$I$5-'СЕТ СН'!$I$20</f>
        <v>3125.95735092</v>
      </c>
      <c r="H123" s="36">
        <f>SUMIFS(СВЦЭМ!$C$33:$C$776,СВЦЭМ!$A$33:$A$776,$A123,СВЦЭМ!$B$33:$B$776,H$119)+'СЕТ СН'!$I$12+СВЦЭМ!$D$10+'СЕТ СН'!$I$5-'СЕТ СН'!$I$20</f>
        <v>3111.68664687</v>
      </c>
      <c r="I123" s="36">
        <f>SUMIFS(СВЦЭМ!$C$33:$C$776,СВЦЭМ!$A$33:$A$776,$A123,СВЦЭМ!$B$33:$B$776,I$119)+'СЕТ СН'!$I$12+СВЦЭМ!$D$10+'СЕТ СН'!$I$5-'СЕТ СН'!$I$20</f>
        <v>3077.8817151200001</v>
      </c>
      <c r="J123" s="36">
        <f>SUMIFS(СВЦЭМ!$C$33:$C$776,СВЦЭМ!$A$33:$A$776,$A123,СВЦЭМ!$B$33:$B$776,J$119)+'СЕТ СН'!$I$12+СВЦЭМ!$D$10+'СЕТ СН'!$I$5-'СЕТ СН'!$I$20</f>
        <v>2980.5672559100003</v>
      </c>
      <c r="K123" s="36">
        <f>SUMIFS(СВЦЭМ!$C$33:$C$776,СВЦЭМ!$A$33:$A$776,$A123,СВЦЭМ!$B$33:$B$776,K$119)+'СЕТ СН'!$I$12+СВЦЭМ!$D$10+'СЕТ СН'!$I$5-'СЕТ СН'!$I$20</f>
        <v>2909.20421394</v>
      </c>
      <c r="L123" s="36">
        <f>SUMIFS(СВЦЭМ!$C$33:$C$776,СВЦЭМ!$A$33:$A$776,$A123,СВЦЭМ!$B$33:$B$776,L$119)+'СЕТ СН'!$I$12+СВЦЭМ!$D$10+'СЕТ СН'!$I$5-'СЕТ СН'!$I$20</f>
        <v>2873.9909981400001</v>
      </c>
      <c r="M123" s="36">
        <f>SUMIFS(СВЦЭМ!$C$33:$C$776,СВЦЭМ!$A$33:$A$776,$A123,СВЦЭМ!$B$33:$B$776,M$119)+'СЕТ СН'!$I$12+СВЦЭМ!$D$10+'СЕТ СН'!$I$5-'СЕТ СН'!$I$20</f>
        <v>2879.3249482600004</v>
      </c>
      <c r="N123" s="36">
        <f>SUMIFS(СВЦЭМ!$C$33:$C$776,СВЦЭМ!$A$33:$A$776,$A123,СВЦЭМ!$B$33:$B$776,N$119)+'СЕТ СН'!$I$12+СВЦЭМ!$D$10+'СЕТ СН'!$I$5-'СЕТ СН'!$I$20</f>
        <v>2891.04078837</v>
      </c>
      <c r="O123" s="36">
        <f>SUMIFS(СВЦЭМ!$C$33:$C$776,СВЦЭМ!$A$33:$A$776,$A123,СВЦЭМ!$B$33:$B$776,O$119)+'СЕТ СН'!$I$12+СВЦЭМ!$D$10+'СЕТ СН'!$I$5-'СЕТ СН'!$I$20</f>
        <v>2951.7872278100003</v>
      </c>
      <c r="P123" s="36">
        <f>SUMIFS(СВЦЭМ!$C$33:$C$776,СВЦЭМ!$A$33:$A$776,$A123,СВЦЭМ!$B$33:$B$776,P$119)+'СЕТ СН'!$I$12+СВЦЭМ!$D$10+'СЕТ СН'!$I$5-'СЕТ СН'!$I$20</f>
        <v>2984.1978514100001</v>
      </c>
      <c r="Q123" s="36">
        <f>SUMIFS(СВЦЭМ!$C$33:$C$776,СВЦЭМ!$A$33:$A$776,$A123,СВЦЭМ!$B$33:$B$776,Q$119)+'СЕТ СН'!$I$12+СВЦЭМ!$D$10+'СЕТ СН'!$I$5-'СЕТ СН'!$I$20</f>
        <v>2944.30866345</v>
      </c>
      <c r="R123" s="36">
        <f>SUMIFS(СВЦЭМ!$C$33:$C$776,СВЦЭМ!$A$33:$A$776,$A123,СВЦЭМ!$B$33:$B$776,R$119)+'СЕТ СН'!$I$12+СВЦЭМ!$D$10+'СЕТ СН'!$I$5-'СЕТ СН'!$I$20</f>
        <v>2896.4240858800003</v>
      </c>
      <c r="S123" s="36">
        <f>SUMIFS(СВЦЭМ!$C$33:$C$776,СВЦЭМ!$A$33:$A$776,$A123,СВЦЭМ!$B$33:$B$776,S$119)+'СЕТ СН'!$I$12+СВЦЭМ!$D$10+'СЕТ СН'!$I$5-'СЕТ СН'!$I$20</f>
        <v>2855.1428504800001</v>
      </c>
      <c r="T123" s="36">
        <f>SUMIFS(СВЦЭМ!$C$33:$C$776,СВЦЭМ!$A$33:$A$776,$A123,СВЦЭМ!$B$33:$B$776,T$119)+'СЕТ СН'!$I$12+СВЦЭМ!$D$10+'СЕТ СН'!$I$5-'СЕТ СН'!$I$20</f>
        <v>2825.2775398000003</v>
      </c>
      <c r="U123" s="36">
        <f>SUMIFS(СВЦЭМ!$C$33:$C$776,СВЦЭМ!$A$33:$A$776,$A123,СВЦЭМ!$B$33:$B$776,U$119)+'СЕТ СН'!$I$12+СВЦЭМ!$D$10+'СЕТ СН'!$I$5-'СЕТ СН'!$I$20</f>
        <v>2818.1408136300001</v>
      </c>
      <c r="V123" s="36">
        <f>SUMIFS(СВЦЭМ!$C$33:$C$776,СВЦЭМ!$A$33:$A$776,$A123,СВЦЭМ!$B$33:$B$776,V$119)+'СЕТ СН'!$I$12+СВЦЭМ!$D$10+'СЕТ СН'!$I$5-'СЕТ СН'!$I$20</f>
        <v>2838.1729368300003</v>
      </c>
      <c r="W123" s="36">
        <f>SUMIFS(СВЦЭМ!$C$33:$C$776,СВЦЭМ!$A$33:$A$776,$A123,СВЦЭМ!$B$33:$B$776,W$119)+'СЕТ СН'!$I$12+СВЦЭМ!$D$10+'СЕТ СН'!$I$5-'СЕТ СН'!$I$20</f>
        <v>2837.4303327500002</v>
      </c>
      <c r="X123" s="36">
        <f>SUMIFS(СВЦЭМ!$C$33:$C$776,СВЦЭМ!$A$33:$A$776,$A123,СВЦЭМ!$B$33:$B$776,X$119)+'СЕТ СН'!$I$12+СВЦЭМ!$D$10+'СЕТ СН'!$I$5-'СЕТ СН'!$I$20</f>
        <v>2856.0613528700001</v>
      </c>
      <c r="Y123" s="36">
        <f>SUMIFS(СВЦЭМ!$C$33:$C$776,СВЦЭМ!$A$33:$A$776,$A123,СВЦЭМ!$B$33:$B$776,Y$119)+'СЕТ СН'!$I$12+СВЦЭМ!$D$10+'СЕТ СН'!$I$5-'СЕТ СН'!$I$20</f>
        <v>2901.0406137700002</v>
      </c>
    </row>
    <row r="124" spans="1:27" ht="15.75" x14ac:dyDescent="0.2">
      <c r="A124" s="35">
        <f t="shared" si="3"/>
        <v>44109</v>
      </c>
      <c r="B124" s="36">
        <f>SUMIFS(СВЦЭМ!$C$33:$C$776,СВЦЭМ!$A$33:$A$776,$A124,СВЦЭМ!$B$33:$B$776,B$119)+'СЕТ СН'!$I$12+СВЦЭМ!$D$10+'СЕТ СН'!$I$5-'СЕТ СН'!$I$20</f>
        <v>2964.7400351000001</v>
      </c>
      <c r="C124" s="36">
        <f>SUMIFS(СВЦЭМ!$C$33:$C$776,СВЦЭМ!$A$33:$A$776,$A124,СВЦЭМ!$B$33:$B$776,C$119)+'СЕТ СН'!$I$12+СВЦЭМ!$D$10+'СЕТ СН'!$I$5-'СЕТ СН'!$I$20</f>
        <v>3044.7524123400003</v>
      </c>
      <c r="D124" s="36">
        <f>SUMIFS(СВЦЭМ!$C$33:$C$776,СВЦЭМ!$A$33:$A$776,$A124,СВЦЭМ!$B$33:$B$776,D$119)+'СЕТ СН'!$I$12+СВЦЭМ!$D$10+'СЕТ СН'!$I$5-'СЕТ СН'!$I$20</f>
        <v>3128.8232713000002</v>
      </c>
      <c r="E124" s="36">
        <f>SUMIFS(СВЦЭМ!$C$33:$C$776,СВЦЭМ!$A$33:$A$776,$A124,СВЦЭМ!$B$33:$B$776,E$119)+'СЕТ СН'!$I$12+СВЦЭМ!$D$10+'СЕТ СН'!$I$5-'СЕТ СН'!$I$20</f>
        <v>3151.2837614200002</v>
      </c>
      <c r="F124" s="36">
        <f>SUMIFS(СВЦЭМ!$C$33:$C$776,СВЦЭМ!$A$33:$A$776,$A124,СВЦЭМ!$B$33:$B$776,F$119)+'СЕТ СН'!$I$12+СВЦЭМ!$D$10+'СЕТ СН'!$I$5-'СЕТ СН'!$I$20</f>
        <v>3153.5357379800002</v>
      </c>
      <c r="G124" s="36">
        <f>SUMIFS(СВЦЭМ!$C$33:$C$776,СВЦЭМ!$A$33:$A$776,$A124,СВЦЭМ!$B$33:$B$776,G$119)+'СЕТ СН'!$I$12+СВЦЭМ!$D$10+'СЕТ СН'!$I$5-'СЕТ СН'!$I$20</f>
        <v>3129.2014455200001</v>
      </c>
      <c r="H124" s="36">
        <f>SUMIFS(СВЦЭМ!$C$33:$C$776,СВЦЭМ!$A$33:$A$776,$A124,СВЦЭМ!$B$33:$B$776,H$119)+'СЕТ СН'!$I$12+СВЦЭМ!$D$10+'СЕТ СН'!$I$5-'СЕТ СН'!$I$20</f>
        <v>3064.4725403400003</v>
      </c>
      <c r="I124" s="36">
        <f>SUMIFS(СВЦЭМ!$C$33:$C$776,СВЦЭМ!$A$33:$A$776,$A124,СВЦЭМ!$B$33:$B$776,I$119)+'СЕТ СН'!$I$12+СВЦЭМ!$D$10+'СЕТ СН'!$I$5-'СЕТ СН'!$I$20</f>
        <v>3003.4856969000002</v>
      </c>
      <c r="J124" s="36">
        <f>SUMIFS(СВЦЭМ!$C$33:$C$776,СВЦЭМ!$A$33:$A$776,$A124,СВЦЭМ!$B$33:$B$776,J$119)+'СЕТ СН'!$I$12+СВЦЭМ!$D$10+'СЕТ СН'!$I$5-'СЕТ СН'!$I$20</f>
        <v>2940.1106089700002</v>
      </c>
      <c r="K124" s="36">
        <f>SUMIFS(СВЦЭМ!$C$33:$C$776,СВЦЭМ!$A$33:$A$776,$A124,СВЦЭМ!$B$33:$B$776,K$119)+'СЕТ СН'!$I$12+СВЦЭМ!$D$10+'СЕТ СН'!$I$5-'СЕТ СН'!$I$20</f>
        <v>2906.38070917</v>
      </c>
      <c r="L124" s="36">
        <f>SUMIFS(СВЦЭМ!$C$33:$C$776,СВЦЭМ!$A$33:$A$776,$A124,СВЦЭМ!$B$33:$B$776,L$119)+'СЕТ СН'!$I$12+СВЦЭМ!$D$10+'СЕТ СН'!$I$5-'СЕТ СН'!$I$20</f>
        <v>2903.5853881100002</v>
      </c>
      <c r="M124" s="36">
        <f>SUMIFS(СВЦЭМ!$C$33:$C$776,СВЦЭМ!$A$33:$A$776,$A124,СВЦЭМ!$B$33:$B$776,M$119)+'СЕТ СН'!$I$12+СВЦЭМ!$D$10+'СЕТ СН'!$I$5-'СЕТ СН'!$I$20</f>
        <v>2928.1738097400003</v>
      </c>
      <c r="N124" s="36">
        <f>SUMIFS(СВЦЭМ!$C$33:$C$776,СВЦЭМ!$A$33:$A$776,$A124,СВЦЭМ!$B$33:$B$776,N$119)+'СЕТ СН'!$I$12+СВЦЭМ!$D$10+'СЕТ СН'!$I$5-'СЕТ СН'!$I$20</f>
        <v>2936.7248362200003</v>
      </c>
      <c r="O124" s="36">
        <f>SUMIFS(СВЦЭМ!$C$33:$C$776,СВЦЭМ!$A$33:$A$776,$A124,СВЦЭМ!$B$33:$B$776,O$119)+'СЕТ СН'!$I$12+СВЦЭМ!$D$10+'СЕТ СН'!$I$5-'СЕТ СН'!$I$20</f>
        <v>2964.9567756900001</v>
      </c>
      <c r="P124" s="36">
        <f>SUMIFS(СВЦЭМ!$C$33:$C$776,СВЦЭМ!$A$33:$A$776,$A124,СВЦЭМ!$B$33:$B$776,P$119)+'СЕТ СН'!$I$12+СВЦЭМ!$D$10+'СЕТ СН'!$I$5-'СЕТ СН'!$I$20</f>
        <v>2992.61397115</v>
      </c>
      <c r="Q124" s="36">
        <f>SUMIFS(СВЦЭМ!$C$33:$C$776,СВЦЭМ!$A$33:$A$776,$A124,СВЦЭМ!$B$33:$B$776,Q$119)+'СЕТ СН'!$I$12+СВЦЭМ!$D$10+'СЕТ СН'!$I$5-'СЕТ СН'!$I$20</f>
        <v>2953.6645201700003</v>
      </c>
      <c r="R124" s="36">
        <f>SUMIFS(СВЦЭМ!$C$33:$C$776,СВЦЭМ!$A$33:$A$776,$A124,СВЦЭМ!$B$33:$B$776,R$119)+'СЕТ СН'!$I$12+СВЦЭМ!$D$10+'СЕТ СН'!$I$5-'СЕТ СН'!$I$20</f>
        <v>2920.88687149</v>
      </c>
      <c r="S124" s="36">
        <f>SUMIFS(СВЦЭМ!$C$33:$C$776,СВЦЭМ!$A$33:$A$776,$A124,СВЦЭМ!$B$33:$B$776,S$119)+'СЕТ СН'!$I$12+СВЦЭМ!$D$10+'СЕТ СН'!$I$5-'СЕТ СН'!$I$20</f>
        <v>2908.7537983400002</v>
      </c>
      <c r="T124" s="36">
        <f>SUMIFS(СВЦЭМ!$C$33:$C$776,СВЦЭМ!$A$33:$A$776,$A124,СВЦЭМ!$B$33:$B$776,T$119)+'СЕТ СН'!$I$12+СВЦЭМ!$D$10+'СЕТ СН'!$I$5-'СЕТ СН'!$I$20</f>
        <v>2927.40892042</v>
      </c>
      <c r="U124" s="36">
        <f>SUMIFS(СВЦЭМ!$C$33:$C$776,СВЦЭМ!$A$33:$A$776,$A124,СВЦЭМ!$B$33:$B$776,U$119)+'СЕТ СН'!$I$12+СВЦЭМ!$D$10+'СЕТ СН'!$I$5-'СЕТ СН'!$I$20</f>
        <v>2905.1577273100002</v>
      </c>
      <c r="V124" s="36">
        <f>SUMIFS(СВЦЭМ!$C$33:$C$776,СВЦЭМ!$A$33:$A$776,$A124,СВЦЭМ!$B$33:$B$776,V$119)+'СЕТ СН'!$I$12+СВЦЭМ!$D$10+'СЕТ СН'!$I$5-'СЕТ СН'!$I$20</f>
        <v>2902.7736800900002</v>
      </c>
      <c r="W124" s="36">
        <f>SUMIFS(СВЦЭМ!$C$33:$C$776,СВЦЭМ!$A$33:$A$776,$A124,СВЦЭМ!$B$33:$B$776,W$119)+'СЕТ СН'!$I$12+СВЦЭМ!$D$10+'СЕТ СН'!$I$5-'СЕТ СН'!$I$20</f>
        <v>2939.2382102400002</v>
      </c>
      <c r="X124" s="36">
        <f>SUMIFS(СВЦЭМ!$C$33:$C$776,СВЦЭМ!$A$33:$A$776,$A124,СВЦЭМ!$B$33:$B$776,X$119)+'СЕТ СН'!$I$12+СВЦЭМ!$D$10+'СЕТ СН'!$I$5-'СЕТ СН'!$I$20</f>
        <v>2935.7780825100003</v>
      </c>
      <c r="Y124" s="36">
        <f>SUMIFS(СВЦЭМ!$C$33:$C$776,СВЦЭМ!$A$33:$A$776,$A124,СВЦЭМ!$B$33:$B$776,Y$119)+'СЕТ СН'!$I$12+СВЦЭМ!$D$10+'СЕТ СН'!$I$5-'СЕТ СН'!$I$20</f>
        <v>2970.3685078600001</v>
      </c>
    </row>
    <row r="125" spans="1:27" ht="15.75" x14ac:dyDescent="0.2">
      <c r="A125" s="35">
        <f t="shared" si="3"/>
        <v>44110</v>
      </c>
      <c r="B125" s="36">
        <f>SUMIFS(СВЦЭМ!$C$33:$C$776,СВЦЭМ!$A$33:$A$776,$A125,СВЦЭМ!$B$33:$B$776,B$119)+'СЕТ СН'!$I$12+СВЦЭМ!$D$10+'СЕТ СН'!$I$5-'СЕТ СН'!$I$20</f>
        <v>3043.1184346700002</v>
      </c>
      <c r="C125" s="36">
        <f>SUMIFS(СВЦЭМ!$C$33:$C$776,СВЦЭМ!$A$33:$A$776,$A125,СВЦЭМ!$B$33:$B$776,C$119)+'СЕТ СН'!$I$12+СВЦЭМ!$D$10+'СЕТ СН'!$I$5-'СЕТ СН'!$I$20</f>
        <v>3123.90124268</v>
      </c>
      <c r="D125" s="36">
        <f>SUMIFS(СВЦЭМ!$C$33:$C$776,СВЦЭМ!$A$33:$A$776,$A125,СВЦЭМ!$B$33:$B$776,D$119)+'СЕТ СН'!$I$12+СВЦЭМ!$D$10+'СЕТ СН'!$I$5-'СЕТ СН'!$I$20</f>
        <v>3184.8660839100003</v>
      </c>
      <c r="E125" s="36">
        <f>SUMIFS(СВЦЭМ!$C$33:$C$776,СВЦЭМ!$A$33:$A$776,$A125,СВЦЭМ!$B$33:$B$776,E$119)+'СЕТ СН'!$I$12+СВЦЭМ!$D$10+'СЕТ СН'!$I$5-'СЕТ СН'!$I$20</f>
        <v>3211.6073308200002</v>
      </c>
      <c r="F125" s="36">
        <f>SUMIFS(СВЦЭМ!$C$33:$C$776,СВЦЭМ!$A$33:$A$776,$A125,СВЦЭМ!$B$33:$B$776,F$119)+'СЕТ СН'!$I$12+СВЦЭМ!$D$10+'СЕТ СН'!$I$5-'СЕТ СН'!$I$20</f>
        <v>3214.99889979</v>
      </c>
      <c r="G125" s="36">
        <f>SUMIFS(СВЦЭМ!$C$33:$C$776,СВЦЭМ!$A$33:$A$776,$A125,СВЦЭМ!$B$33:$B$776,G$119)+'СЕТ СН'!$I$12+СВЦЭМ!$D$10+'СЕТ СН'!$I$5-'СЕТ СН'!$I$20</f>
        <v>3198.36857796</v>
      </c>
      <c r="H125" s="36">
        <f>SUMIFS(СВЦЭМ!$C$33:$C$776,СВЦЭМ!$A$33:$A$776,$A125,СВЦЭМ!$B$33:$B$776,H$119)+'СЕТ СН'!$I$12+СВЦЭМ!$D$10+'СЕТ СН'!$I$5-'СЕТ СН'!$I$20</f>
        <v>3139.3509460200003</v>
      </c>
      <c r="I125" s="36">
        <f>SUMIFS(СВЦЭМ!$C$33:$C$776,СВЦЭМ!$A$33:$A$776,$A125,СВЦЭМ!$B$33:$B$776,I$119)+'СЕТ СН'!$I$12+СВЦЭМ!$D$10+'СЕТ СН'!$I$5-'СЕТ СН'!$I$20</f>
        <v>3086.3802069100002</v>
      </c>
      <c r="J125" s="36">
        <f>SUMIFS(СВЦЭМ!$C$33:$C$776,СВЦЭМ!$A$33:$A$776,$A125,СВЦЭМ!$B$33:$B$776,J$119)+'СЕТ СН'!$I$12+СВЦЭМ!$D$10+'СЕТ СН'!$I$5-'СЕТ СН'!$I$20</f>
        <v>3018.9546729100002</v>
      </c>
      <c r="K125" s="36">
        <f>SUMIFS(СВЦЭМ!$C$33:$C$776,СВЦЭМ!$A$33:$A$776,$A125,СВЦЭМ!$B$33:$B$776,K$119)+'СЕТ СН'!$I$12+СВЦЭМ!$D$10+'СЕТ СН'!$I$5-'СЕТ СН'!$I$20</f>
        <v>2978.9349912000002</v>
      </c>
      <c r="L125" s="36">
        <f>SUMIFS(СВЦЭМ!$C$33:$C$776,СВЦЭМ!$A$33:$A$776,$A125,СВЦЭМ!$B$33:$B$776,L$119)+'СЕТ СН'!$I$12+СВЦЭМ!$D$10+'СЕТ СН'!$I$5-'СЕТ СН'!$I$20</f>
        <v>2984.0734272</v>
      </c>
      <c r="M125" s="36">
        <f>SUMIFS(СВЦЭМ!$C$33:$C$776,СВЦЭМ!$A$33:$A$776,$A125,СВЦЭМ!$B$33:$B$776,M$119)+'СЕТ СН'!$I$12+СВЦЭМ!$D$10+'СЕТ СН'!$I$5-'СЕТ СН'!$I$20</f>
        <v>2987.4246478</v>
      </c>
      <c r="N125" s="36">
        <f>SUMIFS(СВЦЭМ!$C$33:$C$776,СВЦЭМ!$A$33:$A$776,$A125,СВЦЭМ!$B$33:$B$776,N$119)+'СЕТ СН'!$I$12+СВЦЭМ!$D$10+'СЕТ СН'!$I$5-'СЕТ СН'!$I$20</f>
        <v>3006.1187324400003</v>
      </c>
      <c r="O125" s="36">
        <f>SUMIFS(СВЦЭМ!$C$33:$C$776,СВЦЭМ!$A$33:$A$776,$A125,СВЦЭМ!$B$33:$B$776,O$119)+'СЕТ СН'!$I$12+СВЦЭМ!$D$10+'СЕТ СН'!$I$5-'СЕТ СН'!$I$20</f>
        <v>3043.94094335</v>
      </c>
      <c r="P125" s="36">
        <f>SUMIFS(СВЦЭМ!$C$33:$C$776,СВЦЭМ!$A$33:$A$776,$A125,СВЦЭМ!$B$33:$B$776,P$119)+'СЕТ СН'!$I$12+СВЦЭМ!$D$10+'СЕТ СН'!$I$5-'СЕТ СН'!$I$20</f>
        <v>3069.5254018000001</v>
      </c>
      <c r="Q125" s="36">
        <f>SUMIFS(СВЦЭМ!$C$33:$C$776,СВЦЭМ!$A$33:$A$776,$A125,СВЦЭМ!$B$33:$B$776,Q$119)+'СЕТ СН'!$I$12+СВЦЭМ!$D$10+'СЕТ СН'!$I$5-'СЕТ СН'!$I$20</f>
        <v>3030.4130558400002</v>
      </c>
      <c r="R125" s="36">
        <f>SUMIFS(СВЦЭМ!$C$33:$C$776,СВЦЭМ!$A$33:$A$776,$A125,СВЦЭМ!$B$33:$B$776,R$119)+'СЕТ СН'!$I$12+СВЦЭМ!$D$10+'СЕТ СН'!$I$5-'СЕТ СН'!$I$20</f>
        <v>2981.84094697</v>
      </c>
      <c r="S125" s="36">
        <f>SUMIFS(СВЦЭМ!$C$33:$C$776,СВЦЭМ!$A$33:$A$776,$A125,СВЦЭМ!$B$33:$B$776,S$119)+'СЕТ СН'!$I$12+СВЦЭМ!$D$10+'СЕТ СН'!$I$5-'СЕТ СН'!$I$20</f>
        <v>2933.4004106400002</v>
      </c>
      <c r="T125" s="36">
        <f>SUMIFS(СВЦЭМ!$C$33:$C$776,СВЦЭМ!$A$33:$A$776,$A125,СВЦЭМ!$B$33:$B$776,T$119)+'СЕТ СН'!$I$12+СВЦЭМ!$D$10+'СЕТ СН'!$I$5-'СЕТ СН'!$I$20</f>
        <v>2908.0973929199999</v>
      </c>
      <c r="U125" s="36">
        <f>SUMIFS(СВЦЭМ!$C$33:$C$776,СВЦЭМ!$A$33:$A$776,$A125,СВЦЭМ!$B$33:$B$776,U$119)+'СЕТ СН'!$I$12+СВЦЭМ!$D$10+'СЕТ СН'!$I$5-'СЕТ СН'!$I$20</f>
        <v>2914.7863338000002</v>
      </c>
      <c r="V125" s="36">
        <f>SUMIFS(СВЦЭМ!$C$33:$C$776,СВЦЭМ!$A$33:$A$776,$A125,СВЦЭМ!$B$33:$B$776,V$119)+'СЕТ СН'!$I$12+СВЦЭМ!$D$10+'СЕТ СН'!$I$5-'СЕТ СН'!$I$20</f>
        <v>2902.6678615600003</v>
      </c>
      <c r="W125" s="36">
        <f>SUMIFS(СВЦЭМ!$C$33:$C$776,СВЦЭМ!$A$33:$A$776,$A125,СВЦЭМ!$B$33:$B$776,W$119)+'СЕТ СН'!$I$12+СВЦЭМ!$D$10+'СЕТ СН'!$I$5-'СЕТ СН'!$I$20</f>
        <v>2909.13394294</v>
      </c>
      <c r="X125" s="36">
        <f>SUMIFS(СВЦЭМ!$C$33:$C$776,СВЦЭМ!$A$33:$A$776,$A125,СВЦЭМ!$B$33:$B$776,X$119)+'СЕТ СН'!$I$12+СВЦЭМ!$D$10+'СЕТ СН'!$I$5-'СЕТ СН'!$I$20</f>
        <v>2930.6943929400004</v>
      </c>
      <c r="Y125" s="36">
        <f>SUMIFS(СВЦЭМ!$C$33:$C$776,СВЦЭМ!$A$33:$A$776,$A125,СВЦЭМ!$B$33:$B$776,Y$119)+'СЕТ СН'!$I$12+СВЦЭМ!$D$10+'СЕТ СН'!$I$5-'СЕТ СН'!$I$20</f>
        <v>2969.8077342400002</v>
      </c>
    </row>
    <row r="126" spans="1:27" ht="15.75" x14ac:dyDescent="0.2">
      <c r="A126" s="35">
        <f t="shared" si="3"/>
        <v>44111</v>
      </c>
      <c r="B126" s="36">
        <f>SUMIFS(СВЦЭМ!$C$33:$C$776,СВЦЭМ!$A$33:$A$776,$A126,СВЦЭМ!$B$33:$B$776,B$119)+'СЕТ СН'!$I$12+СВЦЭМ!$D$10+'СЕТ СН'!$I$5-'СЕТ СН'!$I$20</f>
        <v>3033.3027054300001</v>
      </c>
      <c r="C126" s="36">
        <f>SUMIFS(СВЦЭМ!$C$33:$C$776,СВЦЭМ!$A$33:$A$776,$A126,СВЦЭМ!$B$33:$B$776,C$119)+'СЕТ СН'!$I$12+СВЦЭМ!$D$10+'СЕТ СН'!$I$5-'СЕТ СН'!$I$20</f>
        <v>3118.5827242800001</v>
      </c>
      <c r="D126" s="36">
        <f>SUMIFS(СВЦЭМ!$C$33:$C$776,СВЦЭМ!$A$33:$A$776,$A126,СВЦЭМ!$B$33:$B$776,D$119)+'СЕТ СН'!$I$12+СВЦЭМ!$D$10+'СЕТ СН'!$I$5-'СЕТ СН'!$I$20</f>
        <v>3194.5523960099999</v>
      </c>
      <c r="E126" s="36">
        <f>SUMIFS(СВЦЭМ!$C$33:$C$776,СВЦЭМ!$A$33:$A$776,$A126,СВЦЭМ!$B$33:$B$776,E$119)+'СЕТ СН'!$I$12+СВЦЭМ!$D$10+'СЕТ СН'!$I$5-'СЕТ СН'!$I$20</f>
        <v>3212.2476685800002</v>
      </c>
      <c r="F126" s="36">
        <f>SUMIFS(СВЦЭМ!$C$33:$C$776,СВЦЭМ!$A$33:$A$776,$A126,СВЦЭМ!$B$33:$B$776,F$119)+'СЕТ СН'!$I$12+СВЦЭМ!$D$10+'СЕТ СН'!$I$5-'СЕТ СН'!$I$20</f>
        <v>3213.7796989100002</v>
      </c>
      <c r="G126" s="36">
        <f>SUMIFS(СВЦЭМ!$C$33:$C$776,СВЦЭМ!$A$33:$A$776,$A126,СВЦЭМ!$B$33:$B$776,G$119)+'СЕТ СН'!$I$12+СВЦЭМ!$D$10+'СЕТ СН'!$I$5-'СЕТ СН'!$I$20</f>
        <v>3191.7366338000002</v>
      </c>
      <c r="H126" s="36">
        <f>SUMIFS(СВЦЭМ!$C$33:$C$776,СВЦЭМ!$A$33:$A$776,$A126,СВЦЭМ!$B$33:$B$776,H$119)+'СЕТ СН'!$I$12+СВЦЭМ!$D$10+'СЕТ СН'!$I$5-'СЕТ СН'!$I$20</f>
        <v>3142.4050130800001</v>
      </c>
      <c r="I126" s="36">
        <f>SUMIFS(СВЦЭМ!$C$33:$C$776,СВЦЭМ!$A$33:$A$776,$A126,СВЦЭМ!$B$33:$B$776,I$119)+'СЕТ СН'!$I$12+СВЦЭМ!$D$10+'СЕТ СН'!$I$5-'СЕТ СН'!$I$20</f>
        <v>3088.4717823300002</v>
      </c>
      <c r="J126" s="36">
        <f>SUMIFS(СВЦЭМ!$C$33:$C$776,СВЦЭМ!$A$33:$A$776,$A126,СВЦЭМ!$B$33:$B$776,J$119)+'СЕТ СН'!$I$12+СВЦЭМ!$D$10+'СЕТ СН'!$I$5-'СЕТ СН'!$I$20</f>
        <v>3017.7148607500003</v>
      </c>
      <c r="K126" s="36">
        <f>SUMIFS(СВЦЭМ!$C$33:$C$776,СВЦЭМ!$A$33:$A$776,$A126,СВЦЭМ!$B$33:$B$776,K$119)+'СЕТ СН'!$I$12+СВЦЭМ!$D$10+'СЕТ СН'!$I$5-'СЕТ СН'!$I$20</f>
        <v>2988.3184295600004</v>
      </c>
      <c r="L126" s="36">
        <f>SUMIFS(СВЦЭМ!$C$33:$C$776,СВЦЭМ!$A$33:$A$776,$A126,СВЦЭМ!$B$33:$B$776,L$119)+'СЕТ СН'!$I$12+СВЦЭМ!$D$10+'СЕТ СН'!$I$5-'СЕТ СН'!$I$20</f>
        <v>2994.5614214200004</v>
      </c>
      <c r="M126" s="36">
        <f>SUMIFS(СВЦЭМ!$C$33:$C$776,СВЦЭМ!$A$33:$A$776,$A126,СВЦЭМ!$B$33:$B$776,M$119)+'СЕТ СН'!$I$12+СВЦЭМ!$D$10+'СЕТ СН'!$I$5-'СЕТ СН'!$I$20</f>
        <v>3003.8496988900001</v>
      </c>
      <c r="N126" s="36">
        <f>SUMIFS(СВЦЭМ!$C$33:$C$776,СВЦЭМ!$A$33:$A$776,$A126,СВЦЭМ!$B$33:$B$776,N$119)+'СЕТ СН'!$I$12+СВЦЭМ!$D$10+'СЕТ СН'!$I$5-'СЕТ СН'!$I$20</f>
        <v>3013.51465134</v>
      </c>
      <c r="O126" s="36">
        <f>SUMIFS(СВЦЭМ!$C$33:$C$776,СВЦЭМ!$A$33:$A$776,$A126,СВЦЭМ!$B$33:$B$776,O$119)+'СЕТ СН'!$I$12+СВЦЭМ!$D$10+'СЕТ СН'!$I$5-'СЕТ СН'!$I$20</f>
        <v>3035.59535108</v>
      </c>
      <c r="P126" s="36">
        <f>SUMIFS(СВЦЭМ!$C$33:$C$776,СВЦЭМ!$A$33:$A$776,$A126,СВЦЭМ!$B$33:$B$776,P$119)+'СЕТ СН'!$I$12+СВЦЭМ!$D$10+'СЕТ СН'!$I$5-'СЕТ СН'!$I$20</f>
        <v>3065.84426364</v>
      </c>
      <c r="Q126" s="36">
        <f>SUMIFS(СВЦЭМ!$C$33:$C$776,СВЦЭМ!$A$33:$A$776,$A126,СВЦЭМ!$B$33:$B$776,Q$119)+'СЕТ СН'!$I$12+СВЦЭМ!$D$10+'СЕТ СН'!$I$5-'СЕТ СН'!$I$20</f>
        <v>3026.6409417100003</v>
      </c>
      <c r="R126" s="36">
        <f>SUMIFS(СВЦЭМ!$C$33:$C$776,СВЦЭМ!$A$33:$A$776,$A126,СВЦЭМ!$B$33:$B$776,R$119)+'СЕТ СН'!$I$12+СВЦЭМ!$D$10+'СЕТ СН'!$I$5-'СЕТ СН'!$I$20</f>
        <v>2975.4056014000003</v>
      </c>
      <c r="S126" s="36">
        <f>SUMIFS(СВЦЭМ!$C$33:$C$776,СВЦЭМ!$A$33:$A$776,$A126,СВЦЭМ!$B$33:$B$776,S$119)+'СЕТ СН'!$I$12+СВЦЭМ!$D$10+'СЕТ СН'!$I$5-'СЕТ СН'!$I$20</f>
        <v>2919.1887786699999</v>
      </c>
      <c r="T126" s="36">
        <f>SUMIFS(СВЦЭМ!$C$33:$C$776,СВЦЭМ!$A$33:$A$776,$A126,СВЦЭМ!$B$33:$B$776,T$119)+'СЕТ СН'!$I$12+СВЦЭМ!$D$10+'СЕТ СН'!$I$5-'СЕТ СН'!$I$20</f>
        <v>2913.4834060600001</v>
      </c>
      <c r="U126" s="36">
        <f>SUMIFS(СВЦЭМ!$C$33:$C$776,СВЦЭМ!$A$33:$A$776,$A126,СВЦЭМ!$B$33:$B$776,U$119)+'СЕТ СН'!$I$12+СВЦЭМ!$D$10+'СЕТ СН'!$I$5-'СЕТ СН'!$I$20</f>
        <v>2925.3679469200001</v>
      </c>
      <c r="V126" s="36">
        <f>SUMIFS(СВЦЭМ!$C$33:$C$776,СВЦЭМ!$A$33:$A$776,$A126,СВЦЭМ!$B$33:$B$776,V$119)+'СЕТ СН'!$I$12+СВЦЭМ!$D$10+'СЕТ СН'!$I$5-'СЕТ СН'!$I$20</f>
        <v>2916.9451863600002</v>
      </c>
      <c r="W126" s="36">
        <f>SUMIFS(СВЦЭМ!$C$33:$C$776,СВЦЭМ!$A$33:$A$776,$A126,СВЦЭМ!$B$33:$B$776,W$119)+'СЕТ СН'!$I$12+СВЦЭМ!$D$10+'СЕТ СН'!$I$5-'СЕТ СН'!$I$20</f>
        <v>2914.75005319</v>
      </c>
      <c r="X126" s="36">
        <f>SUMIFS(СВЦЭМ!$C$33:$C$776,СВЦЭМ!$A$33:$A$776,$A126,СВЦЭМ!$B$33:$B$776,X$119)+'СЕТ СН'!$I$12+СВЦЭМ!$D$10+'СЕТ СН'!$I$5-'СЕТ СН'!$I$20</f>
        <v>2917.41567407</v>
      </c>
      <c r="Y126" s="36">
        <f>SUMIFS(СВЦЭМ!$C$33:$C$776,СВЦЭМ!$A$33:$A$776,$A126,СВЦЭМ!$B$33:$B$776,Y$119)+'СЕТ СН'!$I$12+СВЦЭМ!$D$10+'СЕТ СН'!$I$5-'СЕТ СН'!$I$20</f>
        <v>2953.0273805400002</v>
      </c>
    </row>
    <row r="127" spans="1:27" ht="15.75" x14ac:dyDescent="0.2">
      <c r="A127" s="35">
        <f t="shared" si="3"/>
        <v>44112</v>
      </c>
      <c r="B127" s="36">
        <f>SUMIFS(СВЦЭМ!$C$33:$C$776,СВЦЭМ!$A$33:$A$776,$A127,СВЦЭМ!$B$33:$B$776,B$119)+'СЕТ СН'!$I$12+СВЦЭМ!$D$10+'СЕТ СН'!$I$5-'СЕТ СН'!$I$20</f>
        <v>3006.4863329</v>
      </c>
      <c r="C127" s="36">
        <f>SUMIFS(СВЦЭМ!$C$33:$C$776,СВЦЭМ!$A$33:$A$776,$A127,СВЦЭМ!$B$33:$B$776,C$119)+'СЕТ СН'!$I$12+СВЦЭМ!$D$10+'СЕТ СН'!$I$5-'СЕТ СН'!$I$20</f>
        <v>3091.3275203600001</v>
      </c>
      <c r="D127" s="36">
        <f>SUMIFS(СВЦЭМ!$C$33:$C$776,СВЦЭМ!$A$33:$A$776,$A127,СВЦЭМ!$B$33:$B$776,D$119)+'СЕТ СН'!$I$12+СВЦЭМ!$D$10+'СЕТ СН'!$I$5-'СЕТ СН'!$I$20</f>
        <v>3159.0849000200001</v>
      </c>
      <c r="E127" s="36">
        <f>SUMIFS(СВЦЭМ!$C$33:$C$776,СВЦЭМ!$A$33:$A$776,$A127,СВЦЭМ!$B$33:$B$776,E$119)+'СЕТ СН'!$I$12+СВЦЭМ!$D$10+'СЕТ СН'!$I$5-'СЕТ СН'!$I$20</f>
        <v>3171.7559591400004</v>
      </c>
      <c r="F127" s="36">
        <f>SUMIFS(СВЦЭМ!$C$33:$C$776,СВЦЭМ!$A$33:$A$776,$A127,СВЦЭМ!$B$33:$B$776,F$119)+'СЕТ СН'!$I$12+СВЦЭМ!$D$10+'СЕТ СН'!$I$5-'СЕТ СН'!$I$20</f>
        <v>3166.5164966500001</v>
      </c>
      <c r="G127" s="36">
        <f>SUMIFS(СВЦЭМ!$C$33:$C$776,СВЦЭМ!$A$33:$A$776,$A127,СВЦЭМ!$B$33:$B$776,G$119)+'СЕТ СН'!$I$12+СВЦЭМ!$D$10+'СЕТ СН'!$I$5-'СЕТ СН'!$I$20</f>
        <v>3147.8617884499999</v>
      </c>
      <c r="H127" s="36">
        <f>SUMIFS(СВЦЭМ!$C$33:$C$776,СВЦЭМ!$A$33:$A$776,$A127,СВЦЭМ!$B$33:$B$776,H$119)+'СЕТ СН'!$I$12+СВЦЭМ!$D$10+'СЕТ СН'!$I$5-'СЕТ СН'!$I$20</f>
        <v>3096.6847226200002</v>
      </c>
      <c r="I127" s="36">
        <f>SUMIFS(СВЦЭМ!$C$33:$C$776,СВЦЭМ!$A$33:$A$776,$A127,СВЦЭМ!$B$33:$B$776,I$119)+'СЕТ СН'!$I$12+СВЦЭМ!$D$10+'СЕТ СН'!$I$5-'СЕТ СН'!$I$20</f>
        <v>3042.0517067000001</v>
      </c>
      <c r="J127" s="36">
        <f>SUMIFS(СВЦЭМ!$C$33:$C$776,СВЦЭМ!$A$33:$A$776,$A127,СВЦЭМ!$B$33:$B$776,J$119)+'СЕТ СН'!$I$12+СВЦЭМ!$D$10+'СЕТ СН'!$I$5-'СЕТ СН'!$I$20</f>
        <v>2981.2946356700004</v>
      </c>
      <c r="K127" s="36">
        <f>SUMIFS(СВЦЭМ!$C$33:$C$776,СВЦЭМ!$A$33:$A$776,$A127,СВЦЭМ!$B$33:$B$776,K$119)+'СЕТ СН'!$I$12+СВЦЭМ!$D$10+'СЕТ СН'!$I$5-'СЕТ СН'!$I$20</f>
        <v>2944.0031649100001</v>
      </c>
      <c r="L127" s="36">
        <f>SUMIFS(СВЦЭМ!$C$33:$C$776,СВЦЭМ!$A$33:$A$776,$A127,СВЦЭМ!$B$33:$B$776,L$119)+'СЕТ СН'!$I$12+СВЦЭМ!$D$10+'СЕТ СН'!$I$5-'СЕТ СН'!$I$20</f>
        <v>2955.1690469600003</v>
      </c>
      <c r="M127" s="36">
        <f>SUMIFS(СВЦЭМ!$C$33:$C$776,СВЦЭМ!$A$33:$A$776,$A127,СВЦЭМ!$B$33:$B$776,M$119)+'СЕТ СН'!$I$12+СВЦЭМ!$D$10+'СЕТ СН'!$I$5-'СЕТ СН'!$I$20</f>
        <v>2962.3906273500002</v>
      </c>
      <c r="N127" s="36">
        <f>SUMIFS(СВЦЭМ!$C$33:$C$776,СВЦЭМ!$A$33:$A$776,$A127,СВЦЭМ!$B$33:$B$776,N$119)+'СЕТ СН'!$I$12+СВЦЭМ!$D$10+'СЕТ СН'!$I$5-'СЕТ СН'!$I$20</f>
        <v>2977.1253397999999</v>
      </c>
      <c r="O127" s="36">
        <f>SUMIFS(СВЦЭМ!$C$33:$C$776,СВЦЭМ!$A$33:$A$776,$A127,СВЦЭМ!$B$33:$B$776,O$119)+'СЕТ СН'!$I$12+СВЦЭМ!$D$10+'СЕТ СН'!$I$5-'СЕТ СН'!$I$20</f>
        <v>3005.2497860900003</v>
      </c>
      <c r="P127" s="36">
        <f>SUMIFS(СВЦЭМ!$C$33:$C$776,СВЦЭМ!$A$33:$A$776,$A127,СВЦЭМ!$B$33:$B$776,P$119)+'СЕТ СН'!$I$12+СВЦЭМ!$D$10+'СЕТ СН'!$I$5-'СЕТ СН'!$I$20</f>
        <v>3036.5860791800001</v>
      </c>
      <c r="Q127" s="36">
        <f>SUMIFS(СВЦЭМ!$C$33:$C$776,СВЦЭМ!$A$33:$A$776,$A127,СВЦЭМ!$B$33:$B$776,Q$119)+'СЕТ СН'!$I$12+СВЦЭМ!$D$10+'СЕТ СН'!$I$5-'СЕТ СН'!$I$20</f>
        <v>2994.8904797</v>
      </c>
      <c r="R127" s="36">
        <f>SUMIFS(СВЦЭМ!$C$33:$C$776,СВЦЭМ!$A$33:$A$776,$A127,СВЦЭМ!$B$33:$B$776,R$119)+'СЕТ СН'!$I$12+СВЦЭМ!$D$10+'СЕТ СН'!$I$5-'СЕТ СН'!$I$20</f>
        <v>2945.6972515699999</v>
      </c>
      <c r="S127" s="36">
        <f>SUMIFS(СВЦЭМ!$C$33:$C$776,СВЦЭМ!$A$33:$A$776,$A127,СВЦЭМ!$B$33:$B$776,S$119)+'СЕТ СН'!$I$12+СВЦЭМ!$D$10+'СЕТ СН'!$I$5-'СЕТ СН'!$I$20</f>
        <v>2896.0012434800001</v>
      </c>
      <c r="T127" s="36">
        <f>SUMIFS(СВЦЭМ!$C$33:$C$776,СВЦЭМ!$A$33:$A$776,$A127,СВЦЭМ!$B$33:$B$776,T$119)+'СЕТ СН'!$I$12+СВЦЭМ!$D$10+'СЕТ СН'!$I$5-'СЕТ СН'!$I$20</f>
        <v>2898.1159175299999</v>
      </c>
      <c r="U127" s="36">
        <f>SUMIFS(СВЦЭМ!$C$33:$C$776,СВЦЭМ!$A$33:$A$776,$A127,СВЦЭМ!$B$33:$B$776,U$119)+'СЕТ СН'!$I$12+СВЦЭМ!$D$10+'СЕТ СН'!$I$5-'СЕТ СН'!$I$20</f>
        <v>2918.1595755500002</v>
      </c>
      <c r="V127" s="36">
        <f>SUMIFS(СВЦЭМ!$C$33:$C$776,СВЦЭМ!$A$33:$A$776,$A127,СВЦЭМ!$B$33:$B$776,V$119)+'СЕТ СН'!$I$12+СВЦЭМ!$D$10+'СЕТ СН'!$I$5-'СЕТ СН'!$I$20</f>
        <v>2906.0182563400003</v>
      </c>
      <c r="W127" s="36">
        <f>SUMIFS(СВЦЭМ!$C$33:$C$776,СВЦЭМ!$A$33:$A$776,$A127,СВЦЭМ!$B$33:$B$776,W$119)+'СЕТ СН'!$I$12+СВЦЭМ!$D$10+'СЕТ СН'!$I$5-'СЕТ СН'!$I$20</f>
        <v>2900.5823971</v>
      </c>
      <c r="X127" s="36">
        <f>SUMIFS(СВЦЭМ!$C$33:$C$776,СВЦЭМ!$A$33:$A$776,$A127,СВЦЭМ!$B$33:$B$776,X$119)+'СЕТ СН'!$I$12+СВЦЭМ!$D$10+'СЕТ СН'!$I$5-'СЕТ СН'!$I$20</f>
        <v>2910.4679589900002</v>
      </c>
      <c r="Y127" s="36">
        <f>SUMIFS(СВЦЭМ!$C$33:$C$776,СВЦЭМ!$A$33:$A$776,$A127,СВЦЭМ!$B$33:$B$776,Y$119)+'СЕТ СН'!$I$12+СВЦЭМ!$D$10+'СЕТ СН'!$I$5-'СЕТ СН'!$I$20</f>
        <v>2946.4959645400004</v>
      </c>
    </row>
    <row r="128" spans="1:27" ht="15.75" x14ac:dyDescent="0.2">
      <c r="A128" s="35">
        <f t="shared" si="3"/>
        <v>44113</v>
      </c>
      <c r="B128" s="36">
        <f>SUMIFS(СВЦЭМ!$C$33:$C$776,СВЦЭМ!$A$33:$A$776,$A128,СВЦЭМ!$B$33:$B$776,B$119)+'СЕТ СН'!$I$12+СВЦЭМ!$D$10+'СЕТ СН'!$I$5-'СЕТ СН'!$I$20</f>
        <v>3005.4018637200002</v>
      </c>
      <c r="C128" s="36">
        <f>SUMIFS(СВЦЭМ!$C$33:$C$776,СВЦЭМ!$A$33:$A$776,$A128,СВЦЭМ!$B$33:$B$776,C$119)+'СЕТ СН'!$I$12+СВЦЭМ!$D$10+'СЕТ СН'!$I$5-'СЕТ СН'!$I$20</f>
        <v>3083.1653637300001</v>
      </c>
      <c r="D128" s="36">
        <f>SUMIFS(СВЦЭМ!$C$33:$C$776,СВЦЭМ!$A$33:$A$776,$A128,СВЦЭМ!$B$33:$B$776,D$119)+'СЕТ СН'!$I$12+СВЦЭМ!$D$10+'СЕТ СН'!$I$5-'СЕТ СН'!$I$20</f>
        <v>3154.0983328000002</v>
      </c>
      <c r="E128" s="36">
        <f>SUMIFS(СВЦЭМ!$C$33:$C$776,СВЦЭМ!$A$33:$A$776,$A128,СВЦЭМ!$B$33:$B$776,E$119)+'СЕТ СН'!$I$12+СВЦЭМ!$D$10+'СЕТ СН'!$I$5-'СЕТ СН'!$I$20</f>
        <v>3169.83410981</v>
      </c>
      <c r="F128" s="36">
        <f>SUMIFS(СВЦЭМ!$C$33:$C$776,СВЦЭМ!$A$33:$A$776,$A128,СВЦЭМ!$B$33:$B$776,F$119)+'СЕТ СН'!$I$12+СВЦЭМ!$D$10+'СЕТ СН'!$I$5-'СЕТ СН'!$I$20</f>
        <v>3176.05978426</v>
      </c>
      <c r="G128" s="36">
        <f>SUMIFS(СВЦЭМ!$C$33:$C$776,СВЦЭМ!$A$33:$A$776,$A128,СВЦЭМ!$B$33:$B$776,G$119)+'СЕТ СН'!$I$12+СВЦЭМ!$D$10+'СЕТ СН'!$I$5-'СЕТ СН'!$I$20</f>
        <v>3152.7377882000001</v>
      </c>
      <c r="H128" s="36">
        <f>SUMIFS(СВЦЭМ!$C$33:$C$776,СВЦЭМ!$A$33:$A$776,$A128,СВЦЭМ!$B$33:$B$776,H$119)+'СЕТ СН'!$I$12+СВЦЭМ!$D$10+'СЕТ СН'!$I$5-'СЕТ СН'!$I$20</f>
        <v>3096.6868353899999</v>
      </c>
      <c r="I128" s="36">
        <f>SUMIFS(СВЦЭМ!$C$33:$C$776,СВЦЭМ!$A$33:$A$776,$A128,СВЦЭМ!$B$33:$B$776,I$119)+'СЕТ СН'!$I$12+СВЦЭМ!$D$10+'СЕТ СН'!$I$5-'СЕТ СН'!$I$20</f>
        <v>3041.6531674300004</v>
      </c>
      <c r="J128" s="36">
        <f>SUMIFS(СВЦЭМ!$C$33:$C$776,СВЦЭМ!$A$33:$A$776,$A128,СВЦЭМ!$B$33:$B$776,J$119)+'СЕТ СН'!$I$12+СВЦЭМ!$D$10+'СЕТ СН'!$I$5-'СЕТ СН'!$I$20</f>
        <v>2991.65145588</v>
      </c>
      <c r="K128" s="36">
        <f>SUMIFS(СВЦЭМ!$C$33:$C$776,СВЦЭМ!$A$33:$A$776,$A128,СВЦЭМ!$B$33:$B$776,K$119)+'СЕТ СН'!$I$12+СВЦЭМ!$D$10+'СЕТ СН'!$I$5-'СЕТ СН'!$I$20</f>
        <v>2978.00167663</v>
      </c>
      <c r="L128" s="36">
        <f>SUMIFS(СВЦЭМ!$C$33:$C$776,СВЦЭМ!$A$33:$A$776,$A128,СВЦЭМ!$B$33:$B$776,L$119)+'СЕТ СН'!$I$12+СВЦЭМ!$D$10+'СЕТ СН'!$I$5-'СЕТ СН'!$I$20</f>
        <v>2978.57319749</v>
      </c>
      <c r="M128" s="36">
        <f>SUMIFS(СВЦЭМ!$C$33:$C$776,СВЦЭМ!$A$33:$A$776,$A128,СВЦЭМ!$B$33:$B$776,M$119)+'СЕТ СН'!$I$12+СВЦЭМ!$D$10+'СЕТ СН'!$I$5-'СЕТ СН'!$I$20</f>
        <v>2990.7730962600003</v>
      </c>
      <c r="N128" s="36">
        <f>SUMIFS(СВЦЭМ!$C$33:$C$776,СВЦЭМ!$A$33:$A$776,$A128,СВЦЭМ!$B$33:$B$776,N$119)+'СЕТ СН'!$I$12+СВЦЭМ!$D$10+'СЕТ СН'!$I$5-'СЕТ СН'!$I$20</f>
        <v>3006.8074700400002</v>
      </c>
      <c r="O128" s="36">
        <f>SUMIFS(СВЦЭМ!$C$33:$C$776,СВЦЭМ!$A$33:$A$776,$A128,СВЦЭМ!$B$33:$B$776,O$119)+'СЕТ СН'!$I$12+СВЦЭМ!$D$10+'СЕТ СН'!$I$5-'СЕТ СН'!$I$20</f>
        <v>2999.6717717199999</v>
      </c>
      <c r="P128" s="36">
        <f>SUMIFS(СВЦЭМ!$C$33:$C$776,СВЦЭМ!$A$33:$A$776,$A128,СВЦЭМ!$B$33:$B$776,P$119)+'СЕТ СН'!$I$12+СВЦЭМ!$D$10+'СЕТ СН'!$I$5-'СЕТ СН'!$I$20</f>
        <v>3014.4522352800004</v>
      </c>
      <c r="Q128" s="36">
        <f>SUMIFS(СВЦЭМ!$C$33:$C$776,СВЦЭМ!$A$33:$A$776,$A128,СВЦЭМ!$B$33:$B$776,Q$119)+'СЕТ СН'!$I$12+СВЦЭМ!$D$10+'СЕТ СН'!$I$5-'СЕТ СН'!$I$20</f>
        <v>3020.21805425</v>
      </c>
      <c r="R128" s="36">
        <f>SUMIFS(СВЦЭМ!$C$33:$C$776,СВЦЭМ!$A$33:$A$776,$A128,СВЦЭМ!$B$33:$B$776,R$119)+'СЕТ СН'!$I$12+СВЦЭМ!$D$10+'СЕТ СН'!$I$5-'СЕТ СН'!$I$20</f>
        <v>2980.0250818200002</v>
      </c>
      <c r="S128" s="36">
        <f>SUMIFS(СВЦЭМ!$C$33:$C$776,СВЦЭМ!$A$33:$A$776,$A128,СВЦЭМ!$B$33:$B$776,S$119)+'СЕТ СН'!$I$12+СВЦЭМ!$D$10+'СЕТ СН'!$I$5-'СЕТ СН'!$I$20</f>
        <v>2910.0542971600003</v>
      </c>
      <c r="T128" s="36">
        <f>SUMIFS(СВЦЭМ!$C$33:$C$776,СВЦЭМ!$A$33:$A$776,$A128,СВЦЭМ!$B$33:$B$776,T$119)+'СЕТ СН'!$I$12+СВЦЭМ!$D$10+'СЕТ СН'!$I$5-'СЕТ СН'!$I$20</f>
        <v>2870.05280262</v>
      </c>
      <c r="U128" s="36">
        <f>SUMIFS(СВЦЭМ!$C$33:$C$776,СВЦЭМ!$A$33:$A$776,$A128,СВЦЭМ!$B$33:$B$776,U$119)+'СЕТ СН'!$I$12+СВЦЭМ!$D$10+'СЕТ СН'!$I$5-'СЕТ СН'!$I$20</f>
        <v>2907.92793463</v>
      </c>
      <c r="V128" s="36">
        <f>SUMIFS(СВЦЭМ!$C$33:$C$776,СВЦЭМ!$A$33:$A$776,$A128,СВЦЭМ!$B$33:$B$776,V$119)+'СЕТ СН'!$I$12+СВЦЭМ!$D$10+'СЕТ СН'!$I$5-'СЕТ СН'!$I$20</f>
        <v>2898.71294033</v>
      </c>
      <c r="W128" s="36">
        <f>SUMIFS(СВЦЭМ!$C$33:$C$776,СВЦЭМ!$A$33:$A$776,$A128,СВЦЭМ!$B$33:$B$776,W$119)+'СЕТ СН'!$I$12+СВЦЭМ!$D$10+'СЕТ СН'!$I$5-'СЕТ СН'!$I$20</f>
        <v>2893.4580876800001</v>
      </c>
      <c r="X128" s="36">
        <f>SUMIFS(СВЦЭМ!$C$33:$C$776,СВЦЭМ!$A$33:$A$776,$A128,СВЦЭМ!$B$33:$B$776,X$119)+'СЕТ СН'!$I$12+СВЦЭМ!$D$10+'СЕТ СН'!$I$5-'СЕТ СН'!$I$20</f>
        <v>2903.8165087100001</v>
      </c>
      <c r="Y128" s="36">
        <f>SUMIFS(СВЦЭМ!$C$33:$C$776,СВЦЭМ!$A$33:$A$776,$A128,СВЦЭМ!$B$33:$B$776,Y$119)+'СЕТ СН'!$I$12+СВЦЭМ!$D$10+'СЕТ СН'!$I$5-'СЕТ СН'!$I$20</f>
        <v>2930.6316776600002</v>
      </c>
    </row>
    <row r="129" spans="1:25" ht="15.75" x14ac:dyDescent="0.2">
      <c r="A129" s="35">
        <f t="shared" si="3"/>
        <v>44114</v>
      </c>
      <c r="B129" s="36">
        <f>SUMIFS(СВЦЭМ!$C$33:$C$776,СВЦЭМ!$A$33:$A$776,$A129,СВЦЭМ!$B$33:$B$776,B$119)+'СЕТ СН'!$I$12+СВЦЭМ!$D$10+'СЕТ СН'!$I$5-'СЕТ СН'!$I$20</f>
        <v>2988.67416615</v>
      </c>
      <c r="C129" s="36">
        <f>SUMIFS(СВЦЭМ!$C$33:$C$776,СВЦЭМ!$A$33:$A$776,$A129,СВЦЭМ!$B$33:$B$776,C$119)+'СЕТ СН'!$I$12+СВЦЭМ!$D$10+'СЕТ СН'!$I$5-'СЕТ СН'!$I$20</f>
        <v>3063.2726580000003</v>
      </c>
      <c r="D129" s="36">
        <f>SUMIFS(СВЦЭМ!$C$33:$C$776,СВЦЭМ!$A$33:$A$776,$A129,СВЦЭМ!$B$33:$B$776,D$119)+'СЕТ СН'!$I$12+СВЦЭМ!$D$10+'СЕТ СН'!$I$5-'СЕТ СН'!$I$20</f>
        <v>3141.6694240000002</v>
      </c>
      <c r="E129" s="36">
        <f>SUMIFS(СВЦЭМ!$C$33:$C$776,СВЦЭМ!$A$33:$A$776,$A129,СВЦЭМ!$B$33:$B$776,E$119)+'СЕТ СН'!$I$12+СВЦЭМ!$D$10+'СЕТ СН'!$I$5-'СЕТ СН'!$I$20</f>
        <v>3169.0735722500003</v>
      </c>
      <c r="F129" s="36">
        <f>SUMIFS(СВЦЭМ!$C$33:$C$776,СВЦЭМ!$A$33:$A$776,$A129,СВЦЭМ!$B$33:$B$776,F$119)+'СЕТ СН'!$I$12+СВЦЭМ!$D$10+'СЕТ СН'!$I$5-'СЕТ СН'!$I$20</f>
        <v>3173.8590103400002</v>
      </c>
      <c r="G129" s="36">
        <f>SUMIFS(СВЦЭМ!$C$33:$C$776,СВЦЭМ!$A$33:$A$776,$A129,СВЦЭМ!$B$33:$B$776,G$119)+'СЕТ СН'!$I$12+СВЦЭМ!$D$10+'СЕТ СН'!$I$5-'СЕТ СН'!$I$20</f>
        <v>3153.6828154300001</v>
      </c>
      <c r="H129" s="36">
        <f>SUMIFS(СВЦЭМ!$C$33:$C$776,СВЦЭМ!$A$33:$A$776,$A129,СВЦЭМ!$B$33:$B$776,H$119)+'СЕТ СН'!$I$12+СВЦЭМ!$D$10+'СЕТ СН'!$I$5-'СЕТ СН'!$I$20</f>
        <v>3139.99326802</v>
      </c>
      <c r="I129" s="36">
        <f>SUMIFS(СВЦЭМ!$C$33:$C$776,СВЦЭМ!$A$33:$A$776,$A129,СВЦЭМ!$B$33:$B$776,I$119)+'СЕТ СН'!$I$12+СВЦЭМ!$D$10+'СЕТ СН'!$I$5-'СЕТ СН'!$I$20</f>
        <v>3111.5801008000003</v>
      </c>
      <c r="J129" s="36">
        <f>SUMIFS(СВЦЭМ!$C$33:$C$776,СВЦЭМ!$A$33:$A$776,$A129,СВЦЭМ!$B$33:$B$776,J$119)+'СЕТ СН'!$I$12+СВЦЭМ!$D$10+'СЕТ СН'!$I$5-'СЕТ СН'!$I$20</f>
        <v>3017.5607383800002</v>
      </c>
      <c r="K129" s="36">
        <f>SUMIFS(СВЦЭМ!$C$33:$C$776,СВЦЭМ!$A$33:$A$776,$A129,СВЦЭМ!$B$33:$B$776,K$119)+'СЕТ СН'!$I$12+СВЦЭМ!$D$10+'СЕТ СН'!$I$5-'СЕТ СН'!$I$20</f>
        <v>2959.7182213800002</v>
      </c>
      <c r="L129" s="36">
        <f>SUMIFS(СВЦЭМ!$C$33:$C$776,СВЦЭМ!$A$33:$A$776,$A129,СВЦЭМ!$B$33:$B$776,L$119)+'СЕТ СН'!$I$12+СВЦЭМ!$D$10+'СЕТ СН'!$I$5-'СЕТ СН'!$I$20</f>
        <v>2952.2039964100004</v>
      </c>
      <c r="M129" s="36">
        <f>SUMIFS(СВЦЭМ!$C$33:$C$776,СВЦЭМ!$A$33:$A$776,$A129,СВЦЭМ!$B$33:$B$776,M$119)+'СЕТ СН'!$I$12+СВЦЭМ!$D$10+'СЕТ СН'!$I$5-'СЕТ СН'!$I$20</f>
        <v>2947.78557258</v>
      </c>
      <c r="N129" s="36">
        <f>SUMIFS(СВЦЭМ!$C$33:$C$776,СВЦЭМ!$A$33:$A$776,$A129,СВЦЭМ!$B$33:$B$776,N$119)+'СЕТ СН'!$I$12+СВЦЭМ!$D$10+'СЕТ СН'!$I$5-'СЕТ СН'!$I$20</f>
        <v>2950.1679009600002</v>
      </c>
      <c r="O129" s="36">
        <f>SUMIFS(СВЦЭМ!$C$33:$C$776,СВЦЭМ!$A$33:$A$776,$A129,СВЦЭМ!$B$33:$B$776,O$119)+'СЕТ СН'!$I$12+СВЦЭМ!$D$10+'СЕТ СН'!$I$5-'СЕТ СН'!$I$20</f>
        <v>3006.5697977</v>
      </c>
      <c r="P129" s="36">
        <f>SUMIFS(СВЦЭМ!$C$33:$C$776,СВЦЭМ!$A$33:$A$776,$A129,СВЦЭМ!$B$33:$B$776,P$119)+'СЕТ СН'!$I$12+СВЦЭМ!$D$10+'СЕТ СН'!$I$5-'СЕТ СН'!$I$20</f>
        <v>3033.59478644</v>
      </c>
      <c r="Q129" s="36">
        <f>SUMIFS(СВЦЭМ!$C$33:$C$776,СВЦЭМ!$A$33:$A$776,$A129,СВЦЭМ!$B$33:$B$776,Q$119)+'СЕТ СН'!$I$12+СВЦЭМ!$D$10+'СЕТ СН'!$I$5-'СЕТ СН'!$I$20</f>
        <v>3024.04777401</v>
      </c>
      <c r="R129" s="36">
        <f>SUMIFS(СВЦЭМ!$C$33:$C$776,СВЦЭМ!$A$33:$A$776,$A129,СВЦЭМ!$B$33:$B$776,R$119)+'СЕТ СН'!$I$12+СВЦЭМ!$D$10+'СЕТ СН'!$I$5-'СЕТ СН'!$I$20</f>
        <v>2966.5670725</v>
      </c>
      <c r="S129" s="36">
        <f>SUMIFS(СВЦЭМ!$C$33:$C$776,СВЦЭМ!$A$33:$A$776,$A129,СВЦЭМ!$B$33:$B$776,S$119)+'СЕТ СН'!$I$12+СВЦЭМ!$D$10+'СЕТ СН'!$I$5-'СЕТ СН'!$I$20</f>
        <v>2941.1214961400001</v>
      </c>
      <c r="T129" s="36">
        <f>SUMIFS(СВЦЭМ!$C$33:$C$776,СВЦЭМ!$A$33:$A$776,$A129,СВЦЭМ!$B$33:$B$776,T$119)+'СЕТ СН'!$I$12+СВЦЭМ!$D$10+'СЕТ СН'!$I$5-'СЕТ СН'!$I$20</f>
        <v>2921.8551462600003</v>
      </c>
      <c r="U129" s="36">
        <f>SUMIFS(СВЦЭМ!$C$33:$C$776,СВЦЭМ!$A$33:$A$776,$A129,СВЦЭМ!$B$33:$B$776,U$119)+'СЕТ СН'!$I$12+СВЦЭМ!$D$10+'СЕТ СН'!$I$5-'СЕТ СН'!$I$20</f>
        <v>2918.0287115000001</v>
      </c>
      <c r="V129" s="36">
        <f>SUMIFS(СВЦЭМ!$C$33:$C$776,СВЦЭМ!$A$33:$A$776,$A129,СВЦЭМ!$B$33:$B$776,V$119)+'СЕТ СН'!$I$12+СВЦЭМ!$D$10+'СЕТ СН'!$I$5-'СЕТ СН'!$I$20</f>
        <v>2880.4133893799999</v>
      </c>
      <c r="W129" s="36">
        <f>SUMIFS(СВЦЭМ!$C$33:$C$776,СВЦЭМ!$A$33:$A$776,$A129,СВЦЭМ!$B$33:$B$776,W$119)+'СЕТ СН'!$I$12+СВЦЭМ!$D$10+'СЕТ СН'!$I$5-'СЕТ СН'!$I$20</f>
        <v>2875.7280216900003</v>
      </c>
      <c r="X129" s="36">
        <f>SUMIFS(СВЦЭМ!$C$33:$C$776,СВЦЭМ!$A$33:$A$776,$A129,СВЦЭМ!$B$33:$B$776,X$119)+'СЕТ СН'!$I$12+СВЦЭМ!$D$10+'СЕТ СН'!$I$5-'СЕТ СН'!$I$20</f>
        <v>2862.7818283200004</v>
      </c>
      <c r="Y129" s="36">
        <f>SUMIFS(СВЦЭМ!$C$33:$C$776,СВЦЭМ!$A$33:$A$776,$A129,СВЦЭМ!$B$33:$B$776,Y$119)+'СЕТ СН'!$I$12+СВЦЭМ!$D$10+'СЕТ СН'!$I$5-'СЕТ СН'!$I$20</f>
        <v>2906.6932955700004</v>
      </c>
    </row>
    <row r="130" spans="1:25" ht="15.75" x14ac:dyDescent="0.2">
      <c r="A130" s="35">
        <f t="shared" si="3"/>
        <v>44115</v>
      </c>
      <c r="B130" s="36">
        <f>SUMIFS(СВЦЭМ!$C$33:$C$776,СВЦЭМ!$A$33:$A$776,$A130,СВЦЭМ!$B$33:$B$776,B$119)+'СЕТ СН'!$I$12+СВЦЭМ!$D$10+'СЕТ СН'!$I$5-'СЕТ СН'!$I$20</f>
        <v>2993.3084511500001</v>
      </c>
      <c r="C130" s="36">
        <f>SUMIFS(СВЦЭМ!$C$33:$C$776,СВЦЭМ!$A$33:$A$776,$A130,СВЦЭМ!$B$33:$B$776,C$119)+'СЕТ СН'!$I$12+СВЦЭМ!$D$10+'СЕТ СН'!$I$5-'СЕТ СН'!$I$20</f>
        <v>3084.1300809100003</v>
      </c>
      <c r="D130" s="36">
        <f>SUMIFS(СВЦЭМ!$C$33:$C$776,СВЦЭМ!$A$33:$A$776,$A130,СВЦЭМ!$B$33:$B$776,D$119)+'СЕТ СН'!$I$12+СВЦЭМ!$D$10+'СЕТ СН'!$I$5-'СЕТ СН'!$I$20</f>
        <v>3181.31824125</v>
      </c>
      <c r="E130" s="36">
        <f>SUMIFS(СВЦЭМ!$C$33:$C$776,СВЦЭМ!$A$33:$A$776,$A130,СВЦЭМ!$B$33:$B$776,E$119)+'СЕТ СН'!$I$12+СВЦЭМ!$D$10+'СЕТ СН'!$I$5-'СЕТ СН'!$I$20</f>
        <v>3216.1072515400001</v>
      </c>
      <c r="F130" s="36">
        <f>SUMIFS(СВЦЭМ!$C$33:$C$776,СВЦЭМ!$A$33:$A$776,$A130,СВЦЭМ!$B$33:$B$776,F$119)+'СЕТ СН'!$I$12+СВЦЭМ!$D$10+'СЕТ СН'!$I$5-'СЕТ СН'!$I$20</f>
        <v>3225.1672365600002</v>
      </c>
      <c r="G130" s="36">
        <f>SUMIFS(СВЦЭМ!$C$33:$C$776,СВЦЭМ!$A$33:$A$776,$A130,СВЦЭМ!$B$33:$B$776,G$119)+'СЕТ СН'!$I$12+СВЦЭМ!$D$10+'СЕТ СН'!$I$5-'СЕТ СН'!$I$20</f>
        <v>3212.1414899700003</v>
      </c>
      <c r="H130" s="36">
        <f>SUMIFS(СВЦЭМ!$C$33:$C$776,СВЦЭМ!$A$33:$A$776,$A130,СВЦЭМ!$B$33:$B$776,H$119)+'СЕТ СН'!$I$12+СВЦЭМ!$D$10+'СЕТ СН'!$I$5-'СЕТ СН'!$I$20</f>
        <v>3191.6674290999999</v>
      </c>
      <c r="I130" s="36">
        <f>SUMIFS(СВЦЭМ!$C$33:$C$776,СВЦЭМ!$A$33:$A$776,$A130,СВЦЭМ!$B$33:$B$776,I$119)+'СЕТ СН'!$I$12+СВЦЭМ!$D$10+'СЕТ СН'!$I$5-'СЕТ СН'!$I$20</f>
        <v>3174.2854109700002</v>
      </c>
      <c r="J130" s="36">
        <f>SUMIFS(СВЦЭМ!$C$33:$C$776,СВЦЭМ!$A$33:$A$776,$A130,СВЦЭМ!$B$33:$B$776,J$119)+'СЕТ СН'!$I$12+СВЦЭМ!$D$10+'СЕТ СН'!$I$5-'СЕТ СН'!$I$20</f>
        <v>3070.8552273400001</v>
      </c>
      <c r="K130" s="36">
        <f>SUMIFS(СВЦЭМ!$C$33:$C$776,СВЦЭМ!$A$33:$A$776,$A130,СВЦЭМ!$B$33:$B$776,K$119)+'СЕТ СН'!$I$12+СВЦЭМ!$D$10+'СЕТ СН'!$I$5-'СЕТ СН'!$I$20</f>
        <v>2996.1081914000001</v>
      </c>
      <c r="L130" s="36">
        <f>SUMIFS(СВЦЭМ!$C$33:$C$776,СВЦЭМ!$A$33:$A$776,$A130,СВЦЭМ!$B$33:$B$776,L$119)+'СЕТ СН'!$I$12+СВЦЭМ!$D$10+'СЕТ СН'!$I$5-'СЕТ СН'!$I$20</f>
        <v>2984.1979188600003</v>
      </c>
      <c r="M130" s="36">
        <f>SUMIFS(СВЦЭМ!$C$33:$C$776,СВЦЭМ!$A$33:$A$776,$A130,СВЦЭМ!$B$33:$B$776,M$119)+'СЕТ СН'!$I$12+СВЦЭМ!$D$10+'СЕТ СН'!$I$5-'СЕТ СН'!$I$20</f>
        <v>2988.2558172600002</v>
      </c>
      <c r="N130" s="36">
        <f>SUMIFS(СВЦЭМ!$C$33:$C$776,СВЦЭМ!$A$33:$A$776,$A130,СВЦЭМ!$B$33:$B$776,N$119)+'СЕТ СН'!$I$12+СВЦЭМ!$D$10+'СЕТ СН'!$I$5-'СЕТ СН'!$I$20</f>
        <v>2998.9727939100003</v>
      </c>
      <c r="O130" s="36">
        <f>SUMIFS(СВЦЭМ!$C$33:$C$776,СВЦЭМ!$A$33:$A$776,$A130,СВЦЭМ!$B$33:$B$776,O$119)+'СЕТ СН'!$I$12+СВЦЭМ!$D$10+'СЕТ СН'!$I$5-'СЕТ СН'!$I$20</f>
        <v>3043.5253288500003</v>
      </c>
      <c r="P130" s="36">
        <f>SUMIFS(СВЦЭМ!$C$33:$C$776,СВЦЭМ!$A$33:$A$776,$A130,СВЦЭМ!$B$33:$B$776,P$119)+'СЕТ СН'!$I$12+СВЦЭМ!$D$10+'СЕТ СН'!$I$5-'СЕТ СН'!$I$20</f>
        <v>3081.1385480200001</v>
      </c>
      <c r="Q130" s="36">
        <f>SUMIFS(СВЦЭМ!$C$33:$C$776,СВЦЭМ!$A$33:$A$776,$A130,СВЦЭМ!$B$33:$B$776,Q$119)+'СЕТ СН'!$I$12+СВЦЭМ!$D$10+'СЕТ СН'!$I$5-'СЕТ СН'!$I$20</f>
        <v>3033.9554309100004</v>
      </c>
      <c r="R130" s="36">
        <f>SUMIFS(СВЦЭМ!$C$33:$C$776,СВЦЭМ!$A$33:$A$776,$A130,СВЦЭМ!$B$33:$B$776,R$119)+'СЕТ СН'!$I$12+СВЦЭМ!$D$10+'СЕТ СН'!$I$5-'СЕТ СН'!$I$20</f>
        <v>2974.8701287100002</v>
      </c>
      <c r="S130" s="36">
        <f>SUMIFS(СВЦЭМ!$C$33:$C$776,СВЦЭМ!$A$33:$A$776,$A130,СВЦЭМ!$B$33:$B$776,S$119)+'СЕТ СН'!$I$12+СВЦЭМ!$D$10+'СЕТ СН'!$I$5-'СЕТ СН'!$I$20</f>
        <v>2936.1036836600001</v>
      </c>
      <c r="T130" s="36">
        <f>SUMIFS(СВЦЭМ!$C$33:$C$776,СВЦЭМ!$A$33:$A$776,$A130,СВЦЭМ!$B$33:$B$776,T$119)+'СЕТ СН'!$I$12+СВЦЭМ!$D$10+'СЕТ СН'!$I$5-'СЕТ СН'!$I$20</f>
        <v>2955.5293360700002</v>
      </c>
      <c r="U130" s="36">
        <f>SUMIFS(СВЦЭМ!$C$33:$C$776,СВЦЭМ!$A$33:$A$776,$A130,СВЦЭМ!$B$33:$B$776,U$119)+'СЕТ СН'!$I$12+СВЦЭМ!$D$10+'СЕТ СН'!$I$5-'СЕТ СН'!$I$20</f>
        <v>2967.0593199200002</v>
      </c>
      <c r="V130" s="36">
        <f>SUMIFS(СВЦЭМ!$C$33:$C$776,СВЦЭМ!$A$33:$A$776,$A130,СВЦЭМ!$B$33:$B$776,V$119)+'СЕТ СН'!$I$12+СВЦЭМ!$D$10+'СЕТ СН'!$I$5-'СЕТ СН'!$I$20</f>
        <v>2929.11554879</v>
      </c>
      <c r="W130" s="36">
        <f>SUMIFS(СВЦЭМ!$C$33:$C$776,СВЦЭМ!$A$33:$A$776,$A130,СВЦЭМ!$B$33:$B$776,W$119)+'СЕТ СН'!$I$12+СВЦЭМ!$D$10+'СЕТ СН'!$I$5-'СЕТ СН'!$I$20</f>
        <v>2915.6489425200002</v>
      </c>
      <c r="X130" s="36">
        <f>SUMIFS(СВЦЭМ!$C$33:$C$776,СВЦЭМ!$A$33:$A$776,$A130,СВЦЭМ!$B$33:$B$776,X$119)+'СЕТ СН'!$I$12+СВЦЭМ!$D$10+'СЕТ СН'!$I$5-'СЕТ СН'!$I$20</f>
        <v>2887.5992318900003</v>
      </c>
      <c r="Y130" s="36">
        <f>SUMIFS(СВЦЭМ!$C$33:$C$776,СВЦЭМ!$A$33:$A$776,$A130,СВЦЭМ!$B$33:$B$776,Y$119)+'СЕТ СН'!$I$12+СВЦЭМ!$D$10+'СЕТ СН'!$I$5-'СЕТ СН'!$I$20</f>
        <v>2928.46619878</v>
      </c>
    </row>
    <row r="131" spans="1:25" ht="15.75" x14ac:dyDescent="0.2">
      <c r="A131" s="35">
        <f t="shared" si="3"/>
        <v>44116</v>
      </c>
      <c r="B131" s="36">
        <f>SUMIFS(СВЦЭМ!$C$33:$C$776,СВЦЭМ!$A$33:$A$776,$A131,СВЦЭМ!$B$33:$B$776,B$119)+'СЕТ СН'!$I$12+СВЦЭМ!$D$10+'СЕТ СН'!$I$5-'СЕТ СН'!$I$20</f>
        <v>2989.8829804800002</v>
      </c>
      <c r="C131" s="36">
        <f>SUMIFS(СВЦЭМ!$C$33:$C$776,СВЦЭМ!$A$33:$A$776,$A131,СВЦЭМ!$B$33:$B$776,C$119)+'СЕТ СН'!$I$12+СВЦЭМ!$D$10+'СЕТ СН'!$I$5-'СЕТ СН'!$I$20</f>
        <v>3059.6044187699999</v>
      </c>
      <c r="D131" s="36">
        <f>SUMIFS(СВЦЭМ!$C$33:$C$776,СВЦЭМ!$A$33:$A$776,$A131,СВЦЭМ!$B$33:$B$776,D$119)+'СЕТ СН'!$I$12+СВЦЭМ!$D$10+'СЕТ СН'!$I$5-'СЕТ СН'!$I$20</f>
        <v>3135.4791140699999</v>
      </c>
      <c r="E131" s="36">
        <f>SUMIFS(СВЦЭМ!$C$33:$C$776,СВЦЭМ!$A$33:$A$776,$A131,СВЦЭМ!$B$33:$B$776,E$119)+'СЕТ СН'!$I$12+СВЦЭМ!$D$10+'СЕТ СН'!$I$5-'СЕТ СН'!$I$20</f>
        <v>3150.3627234300002</v>
      </c>
      <c r="F131" s="36">
        <f>SUMIFS(СВЦЭМ!$C$33:$C$776,СВЦЭМ!$A$33:$A$776,$A131,СВЦЭМ!$B$33:$B$776,F$119)+'СЕТ СН'!$I$12+СВЦЭМ!$D$10+'СЕТ СН'!$I$5-'СЕТ СН'!$I$20</f>
        <v>3149.9060428700004</v>
      </c>
      <c r="G131" s="36">
        <f>SUMIFS(СВЦЭМ!$C$33:$C$776,СВЦЭМ!$A$33:$A$776,$A131,СВЦЭМ!$B$33:$B$776,G$119)+'СЕТ СН'!$I$12+СВЦЭМ!$D$10+'СЕТ СН'!$I$5-'СЕТ СН'!$I$20</f>
        <v>3133.9300298200001</v>
      </c>
      <c r="H131" s="36">
        <f>SUMIFS(СВЦЭМ!$C$33:$C$776,СВЦЭМ!$A$33:$A$776,$A131,СВЦЭМ!$B$33:$B$776,H$119)+'СЕТ СН'!$I$12+СВЦЭМ!$D$10+'СЕТ СН'!$I$5-'СЕТ СН'!$I$20</f>
        <v>3077.1603995800001</v>
      </c>
      <c r="I131" s="36">
        <f>SUMIFS(СВЦЭМ!$C$33:$C$776,СВЦЭМ!$A$33:$A$776,$A131,СВЦЭМ!$B$33:$B$776,I$119)+'СЕТ СН'!$I$12+СВЦЭМ!$D$10+'СЕТ СН'!$I$5-'СЕТ СН'!$I$20</f>
        <v>3040.7648675700002</v>
      </c>
      <c r="J131" s="36">
        <f>SUMIFS(СВЦЭМ!$C$33:$C$776,СВЦЭМ!$A$33:$A$776,$A131,СВЦЭМ!$B$33:$B$776,J$119)+'СЕТ СН'!$I$12+СВЦЭМ!$D$10+'СЕТ СН'!$I$5-'СЕТ СН'!$I$20</f>
        <v>2960.9369071300002</v>
      </c>
      <c r="K131" s="36">
        <f>SUMIFS(СВЦЭМ!$C$33:$C$776,СВЦЭМ!$A$33:$A$776,$A131,СВЦЭМ!$B$33:$B$776,K$119)+'СЕТ СН'!$I$12+СВЦЭМ!$D$10+'СЕТ СН'!$I$5-'СЕТ СН'!$I$20</f>
        <v>2912.5869983700004</v>
      </c>
      <c r="L131" s="36">
        <f>SUMIFS(СВЦЭМ!$C$33:$C$776,СВЦЭМ!$A$33:$A$776,$A131,СВЦЭМ!$B$33:$B$776,L$119)+'СЕТ СН'!$I$12+СВЦЭМ!$D$10+'СЕТ СН'!$I$5-'СЕТ СН'!$I$20</f>
        <v>2907.4700637800001</v>
      </c>
      <c r="M131" s="36">
        <f>SUMIFS(СВЦЭМ!$C$33:$C$776,СВЦЭМ!$A$33:$A$776,$A131,СВЦЭМ!$B$33:$B$776,M$119)+'СЕТ СН'!$I$12+СВЦЭМ!$D$10+'СЕТ СН'!$I$5-'СЕТ СН'!$I$20</f>
        <v>2910.18264924</v>
      </c>
      <c r="N131" s="36">
        <f>SUMIFS(СВЦЭМ!$C$33:$C$776,СВЦЭМ!$A$33:$A$776,$A131,СВЦЭМ!$B$33:$B$776,N$119)+'СЕТ СН'!$I$12+СВЦЭМ!$D$10+'СЕТ СН'!$I$5-'СЕТ СН'!$I$20</f>
        <v>2917.7333268000002</v>
      </c>
      <c r="O131" s="36">
        <f>SUMIFS(СВЦЭМ!$C$33:$C$776,СВЦЭМ!$A$33:$A$776,$A131,СВЦЭМ!$B$33:$B$776,O$119)+'СЕТ СН'!$I$12+СВЦЭМ!$D$10+'СЕТ СН'!$I$5-'СЕТ СН'!$I$20</f>
        <v>2938.3391925700003</v>
      </c>
      <c r="P131" s="36">
        <f>SUMIFS(СВЦЭМ!$C$33:$C$776,СВЦЭМ!$A$33:$A$776,$A131,СВЦЭМ!$B$33:$B$776,P$119)+'СЕТ СН'!$I$12+СВЦЭМ!$D$10+'СЕТ СН'!$I$5-'СЕТ СН'!$I$20</f>
        <v>2976.3052013500001</v>
      </c>
      <c r="Q131" s="36">
        <f>SUMIFS(СВЦЭМ!$C$33:$C$776,СВЦЭМ!$A$33:$A$776,$A131,СВЦЭМ!$B$33:$B$776,Q$119)+'СЕТ СН'!$I$12+СВЦЭМ!$D$10+'СЕТ СН'!$I$5-'СЕТ СН'!$I$20</f>
        <v>2956.6069711099999</v>
      </c>
      <c r="R131" s="36">
        <f>SUMIFS(СВЦЭМ!$C$33:$C$776,СВЦЭМ!$A$33:$A$776,$A131,СВЦЭМ!$B$33:$B$776,R$119)+'СЕТ СН'!$I$12+СВЦЭМ!$D$10+'СЕТ СН'!$I$5-'СЕТ СН'!$I$20</f>
        <v>2912.6041660600004</v>
      </c>
      <c r="S131" s="36">
        <f>SUMIFS(СВЦЭМ!$C$33:$C$776,СВЦЭМ!$A$33:$A$776,$A131,СВЦЭМ!$B$33:$B$776,S$119)+'СЕТ СН'!$I$12+СВЦЭМ!$D$10+'СЕТ СН'!$I$5-'СЕТ СН'!$I$20</f>
        <v>2860.8013541099999</v>
      </c>
      <c r="T131" s="36">
        <f>SUMIFS(СВЦЭМ!$C$33:$C$776,СВЦЭМ!$A$33:$A$776,$A131,СВЦЭМ!$B$33:$B$776,T$119)+'СЕТ СН'!$I$12+СВЦЭМ!$D$10+'СЕТ СН'!$I$5-'СЕТ СН'!$I$20</f>
        <v>2871.42628534</v>
      </c>
      <c r="U131" s="36">
        <f>SUMIFS(СВЦЭМ!$C$33:$C$776,СВЦЭМ!$A$33:$A$776,$A131,СВЦЭМ!$B$33:$B$776,U$119)+'СЕТ СН'!$I$12+СВЦЭМ!$D$10+'СЕТ СН'!$I$5-'СЕТ СН'!$I$20</f>
        <v>2903.6594662100001</v>
      </c>
      <c r="V131" s="36">
        <f>SUMIFS(СВЦЭМ!$C$33:$C$776,СВЦЭМ!$A$33:$A$776,$A131,СВЦЭМ!$B$33:$B$776,V$119)+'СЕТ СН'!$I$12+СВЦЭМ!$D$10+'СЕТ СН'!$I$5-'СЕТ СН'!$I$20</f>
        <v>2902.5073779500003</v>
      </c>
      <c r="W131" s="36">
        <f>SUMIFS(СВЦЭМ!$C$33:$C$776,СВЦЭМ!$A$33:$A$776,$A131,СВЦЭМ!$B$33:$B$776,W$119)+'СЕТ СН'!$I$12+СВЦЭМ!$D$10+'СЕТ СН'!$I$5-'СЕТ СН'!$I$20</f>
        <v>2895.0675575</v>
      </c>
      <c r="X131" s="36">
        <f>SUMIFS(СВЦЭМ!$C$33:$C$776,СВЦЭМ!$A$33:$A$776,$A131,СВЦЭМ!$B$33:$B$776,X$119)+'СЕТ СН'!$I$12+СВЦЭМ!$D$10+'СЕТ СН'!$I$5-'СЕТ СН'!$I$20</f>
        <v>2866.6210368300003</v>
      </c>
      <c r="Y131" s="36">
        <f>SUMIFS(СВЦЭМ!$C$33:$C$776,СВЦЭМ!$A$33:$A$776,$A131,СВЦЭМ!$B$33:$B$776,Y$119)+'СЕТ СН'!$I$12+СВЦЭМ!$D$10+'СЕТ СН'!$I$5-'СЕТ СН'!$I$20</f>
        <v>2899.3365241300003</v>
      </c>
    </row>
    <row r="132" spans="1:25" ht="15.75" x14ac:dyDescent="0.2">
      <c r="A132" s="35">
        <f t="shared" si="3"/>
        <v>44117</v>
      </c>
      <c r="B132" s="36">
        <f>SUMIFS(СВЦЭМ!$C$33:$C$776,СВЦЭМ!$A$33:$A$776,$A132,СВЦЭМ!$B$33:$B$776,B$119)+'СЕТ СН'!$I$12+СВЦЭМ!$D$10+'СЕТ СН'!$I$5-'СЕТ СН'!$I$20</f>
        <v>2971.3985059000001</v>
      </c>
      <c r="C132" s="36">
        <f>SUMIFS(СВЦЭМ!$C$33:$C$776,СВЦЭМ!$A$33:$A$776,$A132,СВЦЭМ!$B$33:$B$776,C$119)+'СЕТ СН'!$I$12+СВЦЭМ!$D$10+'СЕТ СН'!$I$5-'СЕТ СН'!$I$20</f>
        <v>3050.82536669</v>
      </c>
      <c r="D132" s="36">
        <f>SUMIFS(СВЦЭМ!$C$33:$C$776,СВЦЭМ!$A$33:$A$776,$A132,СВЦЭМ!$B$33:$B$776,D$119)+'СЕТ СН'!$I$12+СВЦЭМ!$D$10+'СЕТ СН'!$I$5-'СЕТ СН'!$I$20</f>
        <v>3113.5738472600001</v>
      </c>
      <c r="E132" s="36">
        <f>SUMIFS(СВЦЭМ!$C$33:$C$776,СВЦЭМ!$A$33:$A$776,$A132,СВЦЭМ!$B$33:$B$776,E$119)+'СЕТ СН'!$I$12+СВЦЭМ!$D$10+'СЕТ СН'!$I$5-'СЕТ СН'!$I$20</f>
        <v>3125.2312986900001</v>
      </c>
      <c r="F132" s="36">
        <f>SUMIFS(СВЦЭМ!$C$33:$C$776,СВЦЭМ!$A$33:$A$776,$A132,СВЦЭМ!$B$33:$B$776,F$119)+'СЕТ СН'!$I$12+СВЦЭМ!$D$10+'СЕТ СН'!$I$5-'СЕТ СН'!$I$20</f>
        <v>3123.5142388100003</v>
      </c>
      <c r="G132" s="36">
        <f>SUMIFS(СВЦЭМ!$C$33:$C$776,СВЦЭМ!$A$33:$A$776,$A132,СВЦЭМ!$B$33:$B$776,G$119)+'СЕТ СН'!$I$12+СВЦЭМ!$D$10+'СЕТ СН'!$I$5-'СЕТ СН'!$I$20</f>
        <v>3111.3789913300002</v>
      </c>
      <c r="H132" s="36">
        <f>SUMIFS(СВЦЭМ!$C$33:$C$776,СВЦЭМ!$A$33:$A$776,$A132,СВЦЭМ!$B$33:$B$776,H$119)+'СЕТ СН'!$I$12+СВЦЭМ!$D$10+'СЕТ СН'!$I$5-'СЕТ СН'!$I$20</f>
        <v>3086.9773992500004</v>
      </c>
      <c r="I132" s="36">
        <f>SUMIFS(СВЦЭМ!$C$33:$C$776,СВЦЭМ!$A$33:$A$776,$A132,СВЦЭМ!$B$33:$B$776,I$119)+'СЕТ СН'!$I$12+СВЦЭМ!$D$10+'СЕТ СН'!$I$5-'СЕТ СН'!$I$20</f>
        <v>3075.4012736000004</v>
      </c>
      <c r="J132" s="36">
        <f>SUMIFS(СВЦЭМ!$C$33:$C$776,СВЦЭМ!$A$33:$A$776,$A132,СВЦЭМ!$B$33:$B$776,J$119)+'СЕТ СН'!$I$12+СВЦЭМ!$D$10+'СЕТ СН'!$I$5-'СЕТ СН'!$I$20</f>
        <v>3021.2389418900002</v>
      </c>
      <c r="K132" s="36">
        <f>SUMIFS(СВЦЭМ!$C$33:$C$776,СВЦЭМ!$A$33:$A$776,$A132,СВЦЭМ!$B$33:$B$776,K$119)+'СЕТ СН'!$I$12+СВЦЭМ!$D$10+'СЕТ СН'!$I$5-'СЕТ СН'!$I$20</f>
        <v>2978.44248866</v>
      </c>
      <c r="L132" s="36">
        <f>SUMIFS(СВЦЭМ!$C$33:$C$776,СВЦЭМ!$A$33:$A$776,$A132,СВЦЭМ!$B$33:$B$776,L$119)+'СЕТ СН'!$I$12+СВЦЭМ!$D$10+'СЕТ СН'!$I$5-'СЕТ СН'!$I$20</f>
        <v>2980.8805036700001</v>
      </c>
      <c r="M132" s="36">
        <f>SUMIFS(СВЦЭМ!$C$33:$C$776,СВЦЭМ!$A$33:$A$776,$A132,СВЦЭМ!$B$33:$B$776,M$119)+'СЕТ СН'!$I$12+СВЦЭМ!$D$10+'СЕТ СН'!$I$5-'СЕТ СН'!$I$20</f>
        <v>2992.1095959300001</v>
      </c>
      <c r="N132" s="36">
        <f>SUMIFS(СВЦЭМ!$C$33:$C$776,СВЦЭМ!$A$33:$A$776,$A132,СВЦЭМ!$B$33:$B$776,N$119)+'СЕТ СН'!$I$12+СВЦЭМ!$D$10+'СЕТ СН'!$I$5-'СЕТ СН'!$I$20</f>
        <v>2998.7978466499999</v>
      </c>
      <c r="O132" s="36">
        <f>SUMIFS(СВЦЭМ!$C$33:$C$776,СВЦЭМ!$A$33:$A$776,$A132,СВЦЭМ!$B$33:$B$776,O$119)+'СЕТ СН'!$I$12+СВЦЭМ!$D$10+'СЕТ СН'!$I$5-'СЕТ СН'!$I$20</f>
        <v>3037.4856377700003</v>
      </c>
      <c r="P132" s="36">
        <f>SUMIFS(СВЦЭМ!$C$33:$C$776,СВЦЭМ!$A$33:$A$776,$A132,СВЦЭМ!$B$33:$B$776,P$119)+'СЕТ СН'!$I$12+СВЦЭМ!$D$10+'СЕТ СН'!$I$5-'СЕТ СН'!$I$20</f>
        <v>3070.5453081600003</v>
      </c>
      <c r="Q132" s="36">
        <f>SUMIFS(СВЦЭМ!$C$33:$C$776,СВЦЭМ!$A$33:$A$776,$A132,СВЦЭМ!$B$33:$B$776,Q$119)+'СЕТ СН'!$I$12+СВЦЭМ!$D$10+'СЕТ СН'!$I$5-'СЕТ СН'!$I$20</f>
        <v>3031.9186364300003</v>
      </c>
      <c r="R132" s="36">
        <f>SUMIFS(СВЦЭМ!$C$33:$C$776,СВЦЭМ!$A$33:$A$776,$A132,СВЦЭМ!$B$33:$B$776,R$119)+'СЕТ СН'!$I$12+СВЦЭМ!$D$10+'СЕТ СН'!$I$5-'СЕТ СН'!$I$20</f>
        <v>2978.2333012200002</v>
      </c>
      <c r="S132" s="36">
        <f>SUMIFS(СВЦЭМ!$C$33:$C$776,СВЦЭМ!$A$33:$A$776,$A132,СВЦЭМ!$B$33:$B$776,S$119)+'СЕТ СН'!$I$12+СВЦЭМ!$D$10+'СЕТ СН'!$I$5-'СЕТ СН'!$I$20</f>
        <v>2932.9771514800004</v>
      </c>
      <c r="T132" s="36">
        <f>SUMIFS(СВЦЭМ!$C$33:$C$776,СВЦЭМ!$A$33:$A$776,$A132,СВЦЭМ!$B$33:$B$776,T$119)+'СЕТ СН'!$I$12+СВЦЭМ!$D$10+'СЕТ СН'!$I$5-'СЕТ СН'!$I$20</f>
        <v>2931.6555943400003</v>
      </c>
      <c r="U132" s="36">
        <f>SUMIFS(СВЦЭМ!$C$33:$C$776,СВЦЭМ!$A$33:$A$776,$A132,СВЦЭМ!$B$33:$B$776,U$119)+'СЕТ СН'!$I$12+СВЦЭМ!$D$10+'СЕТ СН'!$I$5-'СЕТ СН'!$I$20</f>
        <v>2952.4594911200002</v>
      </c>
      <c r="V132" s="36">
        <f>SUMIFS(СВЦЭМ!$C$33:$C$776,СВЦЭМ!$A$33:$A$776,$A132,СВЦЭМ!$B$33:$B$776,V$119)+'СЕТ СН'!$I$12+СВЦЭМ!$D$10+'СЕТ СН'!$I$5-'СЕТ СН'!$I$20</f>
        <v>2945.9945879100001</v>
      </c>
      <c r="W132" s="36">
        <f>SUMIFS(СВЦЭМ!$C$33:$C$776,СВЦЭМ!$A$33:$A$776,$A132,СВЦЭМ!$B$33:$B$776,W$119)+'СЕТ СН'!$I$12+СВЦЭМ!$D$10+'СЕТ СН'!$I$5-'СЕТ СН'!$I$20</f>
        <v>2938.0468346100001</v>
      </c>
      <c r="X132" s="36">
        <f>SUMIFS(СВЦЭМ!$C$33:$C$776,СВЦЭМ!$A$33:$A$776,$A132,СВЦЭМ!$B$33:$B$776,X$119)+'СЕТ СН'!$I$12+СВЦЭМ!$D$10+'СЕТ СН'!$I$5-'СЕТ СН'!$I$20</f>
        <v>2916.55377963</v>
      </c>
      <c r="Y132" s="36">
        <f>SUMIFS(СВЦЭМ!$C$33:$C$776,СВЦЭМ!$A$33:$A$776,$A132,СВЦЭМ!$B$33:$B$776,Y$119)+'СЕТ СН'!$I$12+СВЦЭМ!$D$10+'СЕТ СН'!$I$5-'СЕТ СН'!$I$20</f>
        <v>2939.8851869600003</v>
      </c>
    </row>
    <row r="133" spans="1:25" ht="15.75" x14ac:dyDescent="0.2">
      <c r="A133" s="35">
        <f t="shared" si="3"/>
        <v>44118</v>
      </c>
      <c r="B133" s="36">
        <f>SUMIFS(СВЦЭМ!$C$33:$C$776,СВЦЭМ!$A$33:$A$776,$A133,СВЦЭМ!$B$33:$B$776,B$119)+'СЕТ СН'!$I$12+СВЦЭМ!$D$10+'СЕТ СН'!$I$5-'СЕТ СН'!$I$20</f>
        <v>3015.8533489400002</v>
      </c>
      <c r="C133" s="36">
        <f>SUMIFS(СВЦЭМ!$C$33:$C$776,СВЦЭМ!$A$33:$A$776,$A133,СВЦЭМ!$B$33:$B$776,C$119)+'СЕТ СН'!$I$12+СВЦЭМ!$D$10+'СЕТ СН'!$I$5-'СЕТ СН'!$I$20</f>
        <v>3081.85307719</v>
      </c>
      <c r="D133" s="36">
        <f>SUMIFS(СВЦЭМ!$C$33:$C$776,СВЦЭМ!$A$33:$A$776,$A133,СВЦЭМ!$B$33:$B$776,D$119)+'СЕТ СН'!$I$12+СВЦЭМ!$D$10+'СЕТ СН'!$I$5-'СЕТ СН'!$I$20</f>
        <v>3151.0496203700004</v>
      </c>
      <c r="E133" s="36">
        <f>SUMIFS(СВЦЭМ!$C$33:$C$776,СВЦЭМ!$A$33:$A$776,$A133,СВЦЭМ!$B$33:$B$776,E$119)+'СЕТ СН'!$I$12+СВЦЭМ!$D$10+'СЕТ СН'!$I$5-'СЕТ СН'!$I$20</f>
        <v>3166.4095295200004</v>
      </c>
      <c r="F133" s="36">
        <f>SUMIFS(СВЦЭМ!$C$33:$C$776,СВЦЭМ!$A$33:$A$776,$A133,СВЦЭМ!$B$33:$B$776,F$119)+'СЕТ СН'!$I$12+СВЦЭМ!$D$10+'СЕТ СН'!$I$5-'СЕТ СН'!$I$20</f>
        <v>3152.14083213</v>
      </c>
      <c r="G133" s="36">
        <f>SUMIFS(СВЦЭМ!$C$33:$C$776,СВЦЭМ!$A$33:$A$776,$A133,СВЦЭМ!$B$33:$B$776,G$119)+'СЕТ СН'!$I$12+СВЦЭМ!$D$10+'СЕТ СН'!$I$5-'СЕТ СН'!$I$20</f>
        <v>3150.2132455000001</v>
      </c>
      <c r="H133" s="36">
        <f>SUMIFS(СВЦЭМ!$C$33:$C$776,СВЦЭМ!$A$33:$A$776,$A133,СВЦЭМ!$B$33:$B$776,H$119)+'СЕТ СН'!$I$12+СВЦЭМ!$D$10+'СЕТ СН'!$I$5-'СЕТ СН'!$I$20</f>
        <v>3101.8027657900002</v>
      </c>
      <c r="I133" s="36">
        <f>SUMIFS(СВЦЭМ!$C$33:$C$776,СВЦЭМ!$A$33:$A$776,$A133,СВЦЭМ!$B$33:$B$776,I$119)+'СЕТ СН'!$I$12+СВЦЭМ!$D$10+'СЕТ СН'!$I$5-'СЕТ СН'!$I$20</f>
        <v>3052.6809472200002</v>
      </c>
      <c r="J133" s="36">
        <f>SUMIFS(СВЦЭМ!$C$33:$C$776,СВЦЭМ!$A$33:$A$776,$A133,СВЦЭМ!$B$33:$B$776,J$119)+'СЕТ СН'!$I$12+СВЦЭМ!$D$10+'СЕТ СН'!$I$5-'СЕТ СН'!$I$20</f>
        <v>2992.9505460500004</v>
      </c>
      <c r="K133" s="36">
        <f>SUMIFS(СВЦЭМ!$C$33:$C$776,СВЦЭМ!$A$33:$A$776,$A133,СВЦЭМ!$B$33:$B$776,K$119)+'СЕТ СН'!$I$12+СВЦЭМ!$D$10+'СЕТ СН'!$I$5-'СЕТ СН'!$I$20</f>
        <v>2953.7699591500004</v>
      </c>
      <c r="L133" s="36">
        <f>SUMIFS(СВЦЭМ!$C$33:$C$776,СВЦЭМ!$A$33:$A$776,$A133,СВЦЭМ!$B$33:$B$776,L$119)+'СЕТ СН'!$I$12+СВЦЭМ!$D$10+'СЕТ СН'!$I$5-'СЕТ СН'!$I$20</f>
        <v>2958.45379086</v>
      </c>
      <c r="M133" s="36">
        <f>SUMIFS(СВЦЭМ!$C$33:$C$776,СВЦЭМ!$A$33:$A$776,$A133,СВЦЭМ!$B$33:$B$776,M$119)+'СЕТ СН'!$I$12+СВЦЭМ!$D$10+'СЕТ СН'!$I$5-'СЕТ СН'!$I$20</f>
        <v>2977.1832093900002</v>
      </c>
      <c r="N133" s="36">
        <f>SUMIFS(СВЦЭМ!$C$33:$C$776,СВЦЭМ!$A$33:$A$776,$A133,СВЦЭМ!$B$33:$B$776,N$119)+'СЕТ СН'!$I$12+СВЦЭМ!$D$10+'СЕТ СН'!$I$5-'СЕТ СН'!$I$20</f>
        <v>2988.4212721600002</v>
      </c>
      <c r="O133" s="36">
        <f>SUMIFS(СВЦЭМ!$C$33:$C$776,СВЦЭМ!$A$33:$A$776,$A133,СВЦЭМ!$B$33:$B$776,O$119)+'СЕТ СН'!$I$12+СВЦЭМ!$D$10+'СЕТ СН'!$I$5-'СЕТ СН'!$I$20</f>
        <v>3034.5593952700001</v>
      </c>
      <c r="P133" s="36">
        <f>SUMIFS(СВЦЭМ!$C$33:$C$776,СВЦЭМ!$A$33:$A$776,$A133,СВЦЭМ!$B$33:$B$776,P$119)+'СЕТ СН'!$I$12+СВЦЭМ!$D$10+'СЕТ СН'!$I$5-'СЕТ СН'!$I$20</f>
        <v>3067.95201993</v>
      </c>
      <c r="Q133" s="36">
        <f>SUMIFS(СВЦЭМ!$C$33:$C$776,СВЦЭМ!$A$33:$A$776,$A133,СВЦЭМ!$B$33:$B$776,Q$119)+'СЕТ СН'!$I$12+СВЦЭМ!$D$10+'СЕТ СН'!$I$5-'СЕТ СН'!$I$20</f>
        <v>3028.8511371000004</v>
      </c>
      <c r="R133" s="36">
        <f>SUMIFS(СВЦЭМ!$C$33:$C$776,СВЦЭМ!$A$33:$A$776,$A133,СВЦЭМ!$B$33:$B$776,R$119)+'СЕТ СН'!$I$12+СВЦЭМ!$D$10+'СЕТ СН'!$I$5-'СЕТ СН'!$I$20</f>
        <v>2976.2566909900002</v>
      </c>
      <c r="S133" s="36">
        <f>SUMIFS(СВЦЭМ!$C$33:$C$776,СВЦЭМ!$A$33:$A$776,$A133,СВЦЭМ!$B$33:$B$776,S$119)+'СЕТ СН'!$I$12+СВЦЭМ!$D$10+'СЕТ СН'!$I$5-'СЕТ СН'!$I$20</f>
        <v>2916.6403704000004</v>
      </c>
      <c r="T133" s="36">
        <f>SUMIFS(СВЦЭМ!$C$33:$C$776,СВЦЭМ!$A$33:$A$776,$A133,СВЦЭМ!$B$33:$B$776,T$119)+'СЕТ СН'!$I$12+СВЦЭМ!$D$10+'СЕТ СН'!$I$5-'СЕТ СН'!$I$20</f>
        <v>2897.3426460800001</v>
      </c>
      <c r="U133" s="36">
        <f>SUMIFS(СВЦЭМ!$C$33:$C$776,СВЦЭМ!$A$33:$A$776,$A133,СВЦЭМ!$B$33:$B$776,U$119)+'СЕТ СН'!$I$12+СВЦЭМ!$D$10+'СЕТ СН'!$I$5-'СЕТ СН'!$I$20</f>
        <v>2931.2233035300001</v>
      </c>
      <c r="V133" s="36">
        <f>SUMIFS(СВЦЭМ!$C$33:$C$776,СВЦЭМ!$A$33:$A$776,$A133,СВЦЭМ!$B$33:$B$776,V$119)+'СЕТ СН'!$I$12+СВЦЭМ!$D$10+'СЕТ СН'!$I$5-'СЕТ СН'!$I$20</f>
        <v>2925.14984508</v>
      </c>
      <c r="W133" s="36">
        <f>SUMIFS(СВЦЭМ!$C$33:$C$776,СВЦЭМ!$A$33:$A$776,$A133,СВЦЭМ!$B$33:$B$776,W$119)+'СЕТ СН'!$I$12+СВЦЭМ!$D$10+'СЕТ СН'!$I$5-'СЕТ СН'!$I$20</f>
        <v>2912.5027835300002</v>
      </c>
      <c r="X133" s="36">
        <f>SUMIFS(СВЦЭМ!$C$33:$C$776,СВЦЭМ!$A$33:$A$776,$A133,СВЦЭМ!$B$33:$B$776,X$119)+'СЕТ СН'!$I$12+СВЦЭМ!$D$10+'СЕТ СН'!$I$5-'СЕТ СН'!$I$20</f>
        <v>2895.5217471000001</v>
      </c>
      <c r="Y133" s="36">
        <f>SUMIFS(СВЦЭМ!$C$33:$C$776,СВЦЭМ!$A$33:$A$776,$A133,СВЦЭМ!$B$33:$B$776,Y$119)+'СЕТ СН'!$I$12+СВЦЭМ!$D$10+'СЕТ СН'!$I$5-'СЕТ СН'!$I$20</f>
        <v>2924.2223755700002</v>
      </c>
    </row>
    <row r="134" spans="1:25" ht="15.75" x14ac:dyDescent="0.2">
      <c r="A134" s="35">
        <f t="shared" si="3"/>
        <v>44119</v>
      </c>
      <c r="B134" s="36">
        <f>SUMIFS(СВЦЭМ!$C$33:$C$776,СВЦЭМ!$A$33:$A$776,$A134,СВЦЭМ!$B$33:$B$776,B$119)+'СЕТ СН'!$I$12+СВЦЭМ!$D$10+'СЕТ СН'!$I$5-'СЕТ СН'!$I$20</f>
        <v>3030.3768259100002</v>
      </c>
      <c r="C134" s="36">
        <f>SUMIFS(СВЦЭМ!$C$33:$C$776,СВЦЭМ!$A$33:$A$776,$A134,СВЦЭМ!$B$33:$B$776,C$119)+'СЕТ СН'!$I$12+СВЦЭМ!$D$10+'СЕТ СН'!$I$5-'СЕТ СН'!$I$20</f>
        <v>3117.1228969600002</v>
      </c>
      <c r="D134" s="36">
        <f>SUMIFS(СВЦЭМ!$C$33:$C$776,СВЦЭМ!$A$33:$A$776,$A134,СВЦЭМ!$B$33:$B$776,D$119)+'СЕТ СН'!$I$12+СВЦЭМ!$D$10+'СЕТ СН'!$I$5-'СЕТ СН'!$I$20</f>
        <v>3184.6272223700003</v>
      </c>
      <c r="E134" s="36">
        <f>SUMIFS(СВЦЭМ!$C$33:$C$776,СВЦЭМ!$A$33:$A$776,$A134,СВЦЭМ!$B$33:$B$776,E$119)+'СЕТ СН'!$I$12+СВЦЭМ!$D$10+'СЕТ СН'!$I$5-'СЕТ СН'!$I$20</f>
        <v>3189.7285538100004</v>
      </c>
      <c r="F134" s="36">
        <f>SUMIFS(СВЦЭМ!$C$33:$C$776,СВЦЭМ!$A$33:$A$776,$A134,СВЦЭМ!$B$33:$B$776,F$119)+'СЕТ СН'!$I$12+СВЦЭМ!$D$10+'СЕТ СН'!$I$5-'СЕТ СН'!$I$20</f>
        <v>3179.61537361</v>
      </c>
      <c r="G134" s="36">
        <f>SUMIFS(СВЦЭМ!$C$33:$C$776,СВЦЭМ!$A$33:$A$776,$A134,СВЦЭМ!$B$33:$B$776,G$119)+'СЕТ СН'!$I$12+СВЦЭМ!$D$10+'СЕТ СН'!$I$5-'СЕТ СН'!$I$20</f>
        <v>3155.9696912700001</v>
      </c>
      <c r="H134" s="36">
        <f>SUMIFS(СВЦЭМ!$C$33:$C$776,СВЦЭМ!$A$33:$A$776,$A134,СВЦЭМ!$B$33:$B$776,H$119)+'СЕТ СН'!$I$12+СВЦЭМ!$D$10+'СЕТ СН'!$I$5-'СЕТ СН'!$I$20</f>
        <v>3111.8439021600002</v>
      </c>
      <c r="I134" s="36">
        <f>SUMIFS(СВЦЭМ!$C$33:$C$776,СВЦЭМ!$A$33:$A$776,$A134,СВЦЭМ!$B$33:$B$776,I$119)+'СЕТ СН'!$I$12+СВЦЭМ!$D$10+'СЕТ СН'!$I$5-'СЕТ СН'!$I$20</f>
        <v>3066.7591034400002</v>
      </c>
      <c r="J134" s="36">
        <f>SUMIFS(СВЦЭМ!$C$33:$C$776,СВЦЭМ!$A$33:$A$776,$A134,СВЦЭМ!$B$33:$B$776,J$119)+'СЕТ СН'!$I$12+СВЦЭМ!$D$10+'СЕТ СН'!$I$5-'СЕТ СН'!$I$20</f>
        <v>3005.4652378300002</v>
      </c>
      <c r="K134" s="36">
        <f>SUMIFS(СВЦЭМ!$C$33:$C$776,СВЦЭМ!$A$33:$A$776,$A134,СВЦЭМ!$B$33:$B$776,K$119)+'СЕТ СН'!$I$12+СВЦЭМ!$D$10+'СЕТ СН'!$I$5-'СЕТ СН'!$I$20</f>
        <v>2966.6803787900003</v>
      </c>
      <c r="L134" s="36">
        <f>SUMIFS(СВЦЭМ!$C$33:$C$776,СВЦЭМ!$A$33:$A$776,$A134,СВЦЭМ!$B$33:$B$776,L$119)+'СЕТ СН'!$I$12+СВЦЭМ!$D$10+'СЕТ СН'!$I$5-'СЕТ СН'!$I$20</f>
        <v>2967.8120024700002</v>
      </c>
      <c r="M134" s="36">
        <f>SUMIFS(СВЦЭМ!$C$33:$C$776,СВЦЭМ!$A$33:$A$776,$A134,СВЦЭМ!$B$33:$B$776,M$119)+'СЕТ СН'!$I$12+СВЦЭМ!$D$10+'СЕТ СН'!$I$5-'СЕТ СН'!$I$20</f>
        <v>2977.7442022300002</v>
      </c>
      <c r="N134" s="36">
        <f>SUMIFS(СВЦЭМ!$C$33:$C$776,СВЦЭМ!$A$33:$A$776,$A134,СВЦЭМ!$B$33:$B$776,N$119)+'СЕТ СН'!$I$12+СВЦЭМ!$D$10+'СЕТ СН'!$I$5-'СЕТ СН'!$I$20</f>
        <v>2988.6770917500003</v>
      </c>
      <c r="O134" s="36">
        <f>SUMIFS(СВЦЭМ!$C$33:$C$776,СВЦЭМ!$A$33:$A$776,$A134,СВЦЭМ!$B$33:$B$776,O$119)+'СЕТ СН'!$I$12+СВЦЭМ!$D$10+'СЕТ СН'!$I$5-'СЕТ СН'!$I$20</f>
        <v>3007.4568830900002</v>
      </c>
      <c r="P134" s="36">
        <f>SUMIFS(СВЦЭМ!$C$33:$C$776,СВЦЭМ!$A$33:$A$776,$A134,СВЦЭМ!$B$33:$B$776,P$119)+'СЕТ СН'!$I$12+СВЦЭМ!$D$10+'СЕТ СН'!$I$5-'СЕТ СН'!$I$20</f>
        <v>3032.3351430900002</v>
      </c>
      <c r="Q134" s="36">
        <f>SUMIFS(СВЦЭМ!$C$33:$C$776,СВЦЭМ!$A$33:$A$776,$A134,СВЦЭМ!$B$33:$B$776,Q$119)+'СЕТ СН'!$I$12+СВЦЭМ!$D$10+'СЕТ СН'!$I$5-'СЕТ СН'!$I$20</f>
        <v>2994.0642328500003</v>
      </c>
      <c r="R134" s="36">
        <f>SUMIFS(СВЦЭМ!$C$33:$C$776,СВЦЭМ!$A$33:$A$776,$A134,СВЦЭМ!$B$33:$B$776,R$119)+'СЕТ СН'!$I$12+СВЦЭМ!$D$10+'СЕТ СН'!$I$5-'СЕТ СН'!$I$20</f>
        <v>2943.7378174300002</v>
      </c>
      <c r="S134" s="36">
        <f>SUMIFS(СВЦЭМ!$C$33:$C$776,СВЦЭМ!$A$33:$A$776,$A134,СВЦЭМ!$B$33:$B$776,S$119)+'СЕТ СН'!$I$12+СВЦЭМ!$D$10+'СЕТ СН'!$I$5-'СЕТ СН'!$I$20</f>
        <v>2889.1979242800003</v>
      </c>
      <c r="T134" s="36">
        <f>SUMIFS(СВЦЭМ!$C$33:$C$776,СВЦЭМ!$A$33:$A$776,$A134,СВЦЭМ!$B$33:$B$776,T$119)+'СЕТ СН'!$I$12+СВЦЭМ!$D$10+'СЕТ СН'!$I$5-'СЕТ СН'!$I$20</f>
        <v>2892.8396285600002</v>
      </c>
      <c r="U134" s="36">
        <f>SUMIFS(СВЦЭМ!$C$33:$C$776,СВЦЭМ!$A$33:$A$776,$A134,СВЦЭМ!$B$33:$B$776,U$119)+'СЕТ СН'!$I$12+СВЦЭМ!$D$10+'СЕТ СН'!$I$5-'СЕТ СН'!$I$20</f>
        <v>2923.4615862000001</v>
      </c>
      <c r="V134" s="36">
        <f>SUMIFS(СВЦЭМ!$C$33:$C$776,СВЦЭМ!$A$33:$A$776,$A134,СВЦЭМ!$B$33:$B$776,V$119)+'СЕТ СН'!$I$12+СВЦЭМ!$D$10+'СЕТ СН'!$I$5-'СЕТ СН'!$I$20</f>
        <v>2912.5350654900003</v>
      </c>
      <c r="W134" s="36">
        <f>SUMIFS(СВЦЭМ!$C$33:$C$776,СВЦЭМ!$A$33:$A$776,$A134,СВЦЭМ!$B$33:$B$776,W$119)+'СЕТ СН'!$I$12+СВЦЭМ!$D$10+'СЕТ СН'!$I$5-'СЕТ СН'!$I$20</f>
        <v>2899.8615947300004</v>
      </c>
      <c r="X134" s="36">
        <f>SUMIFS(СВЦЭМ!$C$33:$C$776,СВЦЭМ!$A$33:$A$776,$A134,СВЦЭМ!$B$33:$B$776,X$119)+'СЕТ СН'!$I$12+СВЦЭМ!$D$10+'СЕТ СН'!$I$5-'СЕТ СН'!$I$20</f>
        <v>2876.4213194100003</v>
      </c>
      <c r="Y134" s="36">
        <f>SUMIFS(СВЦЭМ!$C$33:$C$776,СВЦЭМ!$A$33:$A$776,$A134,СВЦЭМ!$B$33:$B$776,Y$119)+'СЕТ СН'!$I$12+СВЦЭМ!$D$10+'СЕТ СН'!$I$5-'СЕТ СН'!$I$20</f>
        <v>2926.9428985700001</v>
      </c>
    </row>
    <row r="135" spans="1:25" ht="15.75" x14ac:dyDescent="0.2">
      <c r="A135" s="35">
        <f t="shared" si="3"/>
        <v>44120</v>
      </c>
      <c r="B135" s="36">
        <f>SUMIFS(СВЦЭМ!$C$33:$C$776,СВЦЭМ!$A$33:$A$776,$A135,СВЦЭМ!$B$33:$B$776,B$119)+'СЕТ СН'!$I$12+СВЦЭМ!$D$10+'СЕТ СН'!$I$5-'СЕТ СН'!$I$20</f>
        <v>2976.0384981900002</v>
      </c>
      <c r="C135" s="36">
        <f>SUMIFS(СВЦЭМ!$C$33:$C$776,СВЦЭМ!$A$33:$A$776,$A135,СВЦЭМ!$B$33:$B$776,C$119)+'СЕТ СН'!$I$12+СВЦЭМ!$D$10+'СЕТ СН'!$I$5-'СЕТ СН'!$I$20</f>
        <v>3055.2823494900003</v>
      </c>
      <c r="D135" s="36">
        <f>SUMIFS(СВЦЭМ!$C$33:$C$776,СВЦЭМ!$A$33:$A$776,$A135,СВЦЭМ!$B$33:$B$776,D$119)+'СЕТ СН'!$I$12+СВЦЭМ!$D$10+'СЕТ СН'!$I$5-'СЕТ СН'!$I$20</f>
        <v>3110.77018662</v>
      </c>
      <c r="E135" s="36">
        <f>SUMIFS(СВЦЭМ!$C$33:$C$776,СВЦЭМ!$A$33:$A$776,$A135,СВЦЭМ!$B$33:$B$776,E$119)+'СЕТ СН'!$I$12+СВЦЭМ!$D$10+'СЕТ СН'!$I$5-'СЕТ СН'!$I$20</f>
        <v>3115.9477430400002</v>
      </c>
      <c r="F135" s="36">
        <f>SUMIFS(СВЦЭМ!$C$33:$C$776,СВЦЭМ!$A$33:$A$776,$A135,СВЦЭМ!$B$33:$B$776,F$119)+'СЕТ СН'!$I$12+СВЦЭМ!$D$10+'СЕТ СН'!$I$5-'СЕТ СН'!$I$20</f>
        <v>3112.6828995400001</v>
      </c>
      <c r="G135" s="36">
        <f>SUMIFS(СВЦЭМ!$C$33:$C$776,СВЦЭМ!$A$33:$A$776,$A135,СВЦЭМ!$B$33:$B$776,G$119)+'СЕТ СН'!$I$12+СВЦЭМ!$D$10+'СЕТ СН'!$I$5-'СЕТ СН'!$I$20</f>
        <v>3098.4464090199999</v>
      </c>
      <c r="H135" s="36">
        <f>SUMIFS(СВЦЭМ!$C$33:$C$776,СВЦЭМ!$A$33:$A$776,$A135,СВЦЭМ!$B$33:$B$776,H$119)+'СЕТ СН'!$I$12+СВЦЭМ!$D$10+'СЕТ СН'!$I$5-'СЕТ СН'!$I$20</f>
        <v>3066.7525608000001</v>
      </c>
      <c r="I135" s="36">
        <f>SUMIFS(СВЦЭМ!$C$33:$C$776,СВЦЭМ!$A$33:$A$776,$A135,СВЦЭМ!$B$33:$B$776,I$119)+'СЕТ СН'!$I$12+СВЦЭМ!$D$10+'СЕТ СН'!$I$5-'СЕТ СН'!$I$20</f>
        <v>3041.5458477000002</v>
      </c>
      <c r="J135" s="36">
        <f>SUMIFS(СВЦЭМ!$C$33:$C$776,СВЦЭМ!$A$33:$A$776,$A135,СВЦЭМ!$B$33:$B$776,J$119)+'СЕТ СН'!$I$12+СВЦЭМ!$D$10+'СЕТ СН'!$I$5-'СЕТ СН'!$I$20</f>
        <v>3013.5705389499999</v>
      </c>
      <c r="K135" s="36">
        <f>SUMIFS(СВЦЭМ!$C$33:$C$776,СВЦЭМ!$A$33:$A$776,$A135,СВЦЭМ!$B$33:$B$776,K$119)+'СЕТ СН'!$I$12+СВЦЭМ!$D$10+'СЕТ СН'!$I$5-'СЕТ СН'!$I$20</f>
        <v>2978.3605196100002</v>
      </c>
      <c r="L135" s="36">
        <f>SUMIFS(СВЦЭМ!$C$33:$C$776,СВЦЭМ!$A$33:$A$776,$A135,СВЦЭМ!$B$33:$B$776,L$119)+'СЕТ СН'!$I$12+СВЦЭМ!$D$10+'СЕТ СН'!$I$5-'СЕТ СН'!$I$20</f>
        <v>2976.7636799700003</v>
      </c>
      <c r="M135" s="36">
        <f>SUMIFS(СВЦЭМ!$C$33:$C$776,СВЦЭМ!$A$33:$A$776,$A135,СВЦЭМ!$B$33:$B$776,M$119)+'СЕТ СН'!$I$12+СВЦЭМ!$D$10+'СЕТ СН'!$I$5-'СЕТ СН'!$I$20</f>
        <v>2978.8476839000004</v>
      </c>
      <c r="N135" s="36">
        <f>SUMIFS(СВЦЭМ!$C$33:$C$776,СВЦЭМ!$A$33:$A$776,$A135,СВЦЭМ!$B$33:$B$776,N$119)+'СЕТ СН'!$I$12+СВЦЭМ!$D$10+'СЕТ СН'!$I$5-'СЕТ СН'!$I$20</f>
        <v>2998.0285609800003</v>
      </c>
      <c r="O135" s="36">
        <f>SUMIFS(СВЦЭМ!$C$33:$C$776,СВЦЭМ!$A$33:$A$776,$A135,СВЦЭМ!$B$33:$B$776,O$119)+'СЕТ СН'!$I$12+СВЦЭМ!$D$10+'СЕТ СН'!$I$5-'СЕТ СН'!$I$20</f>
        <v>3027.0070195200001</v>
      </c>
      <c r="P135" s="36">
        <f>SUMIFS(СВЦЭМ!$C$33:$C$776,СВЦЭМ!$A$33:$A$776,$A135,СВЦЭМ!$B$33:$B$776,P$119)+'СЕТ СН'!$I$12+СВЦЭМ!$D$10+'СЕТ СН'!$I$5-'СЕТ СН'!$I$20</f>
        <v>3070.75722288</v>
      </c>
      <c r="Q135" s="36">
        <f>SUMIFS(СВЦЭМ!$C$33:$C$776,СВЦЭМ!$A$33:$A$776,$A135,СВЦЭМ!$B$33:$B$776,Q$119)+'СЕТ СН'!$I$12+СВЦЭМ!$D$10+'СЕТ СН'!$I$5-'СЕТ СН'!$I$20</f>
        <v>3040.8009581700003</v>
      </c>
      <c r="R135" s="36">
        <f>SUMIFS(СВЦЭМ!$C$33:$C$776,СВЦЭМ!$A$33:$A$776,$A135,СВЦЭМ!$B$33:$B$776,R$119)+'СЕТ СН'!$I$12+СВЦЭМ!$D$10+'СЕТ СН'!$I$5-'СЕТ СН'!$I$20</f>
        <v>2993.35574731</v>
      </c>
      <c r="S135" s="36">
        <f>SUMIFS(СВЦЭМ!$C$33:$C$776,СВЦЭМ!$A$33:$A$776,$A135,СВЦЭМ!$B$33:$B$776,S$119)+'СЕТ СН'!$I$12+СВЦЭМ!$D$10+'СЕТ СН'!$I$5-'СЕТ СН'!$I$20</f>
        <v>2927.6162143600004</v>
      </c>
      <c r="T135" s="36">
        <f>SUMIFS(СВЦЭМ!$C$33:$C$776,СВЦЭМ!$A$33:$A$776,$A135,СВЦЭМ!$B$33:$B$776,T$119)+'СЕТ СН'!$I$12+СВЦЭМ!$D$10+'СЕТ СН'!$I$5-'СЕТ СН'!$I$20</f>
        <v>2902.6617866300003</v>
      </c>
      <c r="U135" s="36">
        <f>SUMIFS(СВЦЭМ!$C$33:$C$776,СВЦЭМ!$A$33:$A$776,$A135,СВЦЭМ!$B$33:$B$776,U$119)+'СЕТ СН'!$I$12+СВЦЭМ!$D$10+'СЕТ СН'!$I$5-'СЕТ СН'!$I$20</f>
        <v>2908.9555050900003</v>
      </c>
      <c r="V135" s="36">
        <f>SUMIFS(СВЦЭМ!$C$33:$C$776,СВЦЭМ!$A$33:$A$776,$A135,СВЦЭМ!$B$33:$B$776,V$119)+'СЕТ СН'!$I$12+СВЦЭМ!$D$10+'СЕТ СН'!$I$5-'СЕТ СН'!$I$20</f>
        <v>2893.3818758100001</v>
      </c>
      <c r="W135" s="36">
        <f>SUMIFS(СВЦЭМ!$C$33:$C$776,СВЦЭМ!$A$33:$A$776,$A135,СВЦЭМ!$B$33:$B$776,W$119)+'СЕТ СН'!$I$12+СВЦЭМ!$D$10+'СЕТ СН'!$I$5-'СЕТ СН'!$I$20</f>
        <v>2889.7150715600001</v>
      </c>
      <c r="X135" s="36">
        <f>SUMIFS(СВЦЭМ!$C$33:$C$776,СВЦЭМ!$A$33:$A$776,$A135,СВЦЭМ!$B$33:$B$776,X$119)+'СЕТ СН'!$I$12+СВЦЭМ!$D$10+'СЕТ СН'!$I$5-'СЕТ СН'!$I$20</f>
        <v>2888.0817629200001</v>
      </c>
      <c r="Y135" s="36">
        <f>SUMIFS(СВЦЭМ!$C$33:$C$776,СВЦЭМ!$A$33:$A$776,$A135,СВЦЭМ!$B$33:$B$776,Y$119)+'СЕТ СН'!$I$12+СВЦЭМ!$D$10+'СЕТ СН'!$I$5-'СЕТ СН'!$I$20</f>
        <v>2918.8071413000002</v>
      </c>
    </row>
    <row r="136" spans="1:25" ht="15.75" x14ac:dyDescent="0.2">
      <c r="A136" s="35">
        <f t="shared" si="3"/>
        <v>44121</v>
      </c>
      <c r="B136" s="36">
        <f>SUMIFS(СВЦЭМ!$C$33:$C$776,СВЦЭМ!$A$33:$A$776,$A136,СВЦЭМ!$B$33:$B$776,B$119)+'СЕТ СН'!$I$12+СВЦЭМ!$D$10+'СЕТ СН'!$I$5-'СЕТ СН'!$I$20</f>
        <v>2974.37140563</v>
      </c>
      <c r="C136" s="36">
        <f>SUMIFS(СВЦЭМ!$C$33:$C$776,СВЦЭМ!$A$33:$A$776,$A136,СВЦЭМ!$B$33:$B$776,C$119)+'СЕТ СН'!$I$12+СВЦЭМ!$D$10+'СЕТ СН'!$I$5-'СЕТ СН'!$I$20</f>
        <v>3050.3118619300003</v>
      </c>
      <c r="D136" s="36">
        <f>SUMIFS(СВЦЭМ!$C$33:$C$776,СВЦЭМ!$A$33:$A$776,$A136,СВЦЭМ!$B$33:$B$776,D$119)+'СЕТ СН'!$I$12+СВЦЭМ!$D$10+'СЕТ СН'!$I$5-'СЕТ СН'!$I$20</f>
        <v>3113.0484746300003</v>
      </c>
      <c r="E136" s="36">
        <f>SUMIFS(СВЦЭМ!$C$33:$C$776,СВЦЭМ!$A$33:$A$776,$A136,СВЦЭМ!$B$33:$B$776,E$119)+'СЕТ СН'!$I$12+СВЦЭМ!$D$10+'СЕТ СН'!$I$5-'СЕТ СН'!$I$20</f>
        <v>3120.5387144200004</v>
      </c>
      <c r="F136" s="36">
        <f>SUMIFS(СВЦЭМ!$C$33:$C$776,СВЦЭМ!$A$33:$A$776,$A136,СВЦЭМ!$B$33:$B$776,F$119)+'СЕТ СН'!$I$12+СВЦЭМ!$D$10+'СЕТ СН'!$I$5-'СЕТ СН'!$I$20</f>
        <v>3125.4004288400001</v>
      </c>
      <c r="G136" s="36">
        <f>SUMIFS(СВЦЭМ!$C$33:$C$776,СВЦЭМ!$A$33:$A$776,$A136,СВЦЭМ!$B$33:$B$776,G$119)+'СЕТ СН'!$I$12+СВЦЭМ!$D$10+'СЕТ СН'!$I$5-'СЕТ СН'!$I$20</f>
        <v>3114.6430337100001</v>
      </c>
      <c r="H136" s="36">
        <f>SUMIFS(СВЦЭМ!$C$33:$C$776,СВЦЭМ!$A$33:$A$776,$A136,СВЦЭМ!$B$33:$B$776,H$119)+'СЕТ СН'!$I$12+СВЦЭМ!$D$10+'СЕТ СН'!$I$5-'СЕТ СН'!$I$20</f>
        <v>3101.6809879100001</v>
      </c>
      <c r="I136" s="36">
        <f>SUMIFS(СВЦЭМ!$C$33:$C$776,СВЦЭМ!$A$33:$A$776,$A136,СВЦЭМ!$B$33:$B$776,I$119)+'СЕТ СН'!$I$12+СВЦЭМ!$D$10+'СЕТ СН'!$I$5-'СЕТ СН'!$I$20</f>
        <v>3100.6796604400001</v>
      </c>
      <c r="J136" s="36">
        <f>SUMIFS(СВЦЭМ!$C$33:$C$776,СВЦЭМ!$A$33:$A$776,$A136,СВЦЭМ!$B$33:$B$776,J$119)+'СЕТ СН'!$I$12+СВЦЭМ!$D$10+'СЕТ СН'!$I$5-'СЕТ СН'!$I$20</f>
        <v>3044.9108257400003</v>
      </c>
      <c r="K136" s="36">
        <f>SUMIFS(СВЦЭМ!$C$33:$C$776,СВЦЭМ!$A$33:$A$776,$A136,СВЦЭМ!$B$33:$B$776,K$119)+'СЕТ СН'!$I$12+СВЦЭМ!$D$10+'СЕТ СН'!$I$5-'СЕТ СН'!$I$20</f>
        <v>3019.92646049</v>
      </c>
      <c r="L136" s="36">
        <f>SUMIFS(СВЦЭМ!$C$33:$C$776,СВЦЭМ!$A$33:$A$776,$A136,СВЦЭМ!$B$33:$B$776,L$119)+'СЕТ СН'!$I$12+СВЦЭМ!$D$10+'СЕТ СН'!$I$5-'СЕТ СН'!$I$20</f>
        <v>2990.4758738500004</v>
      </c>
      <c r="M136" s="36">
        <f>SUMIFS(СВЦЭМ!$C$33:$C$776,СВЦЭМ!$A$33:$A$776,$A136,СВЦЭМ!$B$33:$B$776,M$119)+'СЕТ СН'!$I$12+СВЦЭМ!$D$10+'СЕТ СН'!$I$5-'СЕТ СН'!$I$20</f>
        <v>2998.4745679600001</v>
      </c>
      <c r="N136" s="36">
        <f>SUMIFS(СВЦЭМ!$C$33:$C$776,СВЦЭМ!$A$33:$A$776,$A136,СВЦЭМ!$B$33:$B$776,N$119)+'СЕТ СН'!$I$12+СВЦЭМ!$D$10+'СЕТ СН'!$I$5-'СЕТ СН'!$I$20</f>
        <v>3013.13578074</v>
      </c>
      <c r="O136" s="36">
        <f>SUMIFS(СВЦЭМ!$C$33:$C$776,СВЦЭМ!$A$33:$A$776,$A136,СВЦЭМ!$B$33:$B$776,O$119)+'СЕТ СН'!$I$12+СВЦЭМ!$D$10+'СЕТ СН'!$I$5-'СЕТ СН'!$I$20</f>
        <v>3052.6854805299999</v>
      </c>
      <c r="P136" s="36">
        <f>SUMIFS(СВЦЭМ!$C$33:$C$776,СВЦЭМ!$A$33:$A$776,$A136,СВЦЭМ!$B$33:$B$776,P$119)+'СЕТ СН'!$I$12+СВЦЭМ!$D$10+'СЕТ СН'!$I$5-'СЕТ СН'!$I$20</f>
        <v>3096.5062172000003</v>
      </c>
      <c r="Q136" s="36">
        <f>SUMIFS(СВЦЭМ!$C$33:$C$776,СВЦЭМ!$A$33:$A$776,$A136,СВЦЭМ!$B$33:$B$776,Q$119)+'СЕТ СН'!$I$12+СВЦЭМ!$D$10+'СЕТ СН'!$I$5-'СЕТ СН'!$I$20</f>
        <v>3068.1377485900002</v>
      </c>
      <c r="R136" s="36">
        <f>SUMIFS(СВЦЭМ!$C$33:$C$776,СВЦЭМ!$A$33:$A$776,$A136,СВЦЭМ!$B$33:$B$776,R$119)+'СЕТ СН'!$I$12+СВЦЭМ!$D$10+'СЕТ СН'!$I$5-'СЕТ СН'!$I$20</f>
        <v>3024.6652283399999</v>
      </c>
      <c r="S136" s="36">
        <f>SUMIFS(СВЦЭМ!$C$33:$C$776,СВЦЭМ!$A$33:$A$776,$A136,СВЦЭМ!$B$33:$B$776,S$119)+'СЕТ СН'!$I$12+СВЦЭМ!$D$10+'СЕТ СН'!$I$5-'СЕТ СН'!$I$20</f>
        <v>2954.4416871900003</v>
      </c>
      <c r="T136" s="36">
        <f>SUMIFS(СВЦЭМ!$C$33:$C$776,СВЦЭМ!$A$33:$A$776,$A136,СВЦЭМ!$B$33:$B$776,T$119)+'СЕТ СН'!$I$12+СВЦЭМ!$D$10+'СЕТ СН'!$I$5-'СЕТ СН'!$I$20</f>
        <v>2917.5529156500002</v>
      </c>
      <c r="U136" s="36">
        <f>SUMIFS(СВЦЭМ!$C$33:$C$776,СВЦЭМ!$A$33:$A$776,$A136,СВЦЭМ!$B$33:$B$776,U$119)+'СЕТ СН'!$I$12+СВЦЭМ!$D$10+'СЕТ СН'!$I$5-'СЕТ СН'!$I$20</f>
        <v>2906.09787714</v>
      </c>
      <c r="V136" s="36">
        <f>SUMIFS(СВЦЭМ!$C$33:$C$776,СВЦЭМ!$A$33:$A$776,$A136,СВЦЭМ!$B$33:$B$776,V$119)+'СЕТ СН'!$I$12+СВЦЭМ!$D$10+'СЕТ СН'!$I$5-'СЕТ СН'!$I$20</f>
        <v>2908.48936005</v>
      </c>
      <c r="W136" s="36">
        <f>SUMIFS(СВЦЭМ!$C$33:$C$776,СВЦЭМ!$A$33:$A$776,$A136,СВЦЭМ!$B$33:$B$776,W$119)+'СЕТ СН'!$I$12+СВЦЭМ!$D$10+'СЕТ СН'!$I$5-'СЕТ СН'!$I$20</f>
        <v>2910.0394097300004</v>
      </c>
      <c r="X136" s="36">
        <f>SUMIFS(СВЦЭМ!$C$33:$C$776,СВЦЭМ!$A$33:$A$776,$A136,СВЦЭМ!$B$33:$B$776,X$119)+'СЕТ СН'!$I$12+СВЦЭМ!$D$10+'СЕТ СН'!$I$5-'СЕТ СН'!$I$20</f>
        <v>2928.1987478000001</v>
      </c>
      <c r="Y136" s="36">
        <f>SUMIFS(СВЦЭМ!$C$33:$C$776,СВЦЭМ!$A$33:$A$776,$A136,СВЦЭМ!$B$33:$B$776,Y$119)+'СЕТ СН'!$I$12+СВЦЭМ!$D$10+'СЕТ СН'!$I$5-'СЕТ СН'!$I$20</f>
        <v>2957.2730674100003</v>
      </c>
    </row>
    <row r="137" spans="1:25" ht="15.75" x14ac:dyDescent="0.2">
      <c r="A137" s="35">
        <f t="shared" si="3"/>
        <v>44122</v>
      </c>
      <c r="B137" s="36">
        <f>SUMIFS(СВЦЭМ!$C$33:$C$776,СВЦЭМ!$A$33:$A$776,$A137,СВЦЭМ!$B$33:$B$776,B$119)+'СЕТ СН'!$I$12+СВЦЭМ!$D$10+'СЕТ СН'!$I$5-'СЕТ СН'!$I$20</f>
        <v>3063.5298896100003</v>
      </c>
      <c r="C137" s="36">
        <f>SUMIFS(СВЦЭМ!$C$33:$C$776,СВЦЭМ!$A$33:$A$776,$A137,СВЦЭМ!$B$33:$B$776,C$119)+'СЕТ СН'!$I$12+СВЦЭМ!$D$10+'СЕТ СН'!$I$5-'СЕТ СН'!$I$20</f>
        <v>3159.2075533699999</v>
      </c>
      <c r="D137" s="36">
        <f>SUMIFS(СВЦЭМ!$C$33:$C$776,СВЦЭМ!$A$33:$A$776,$A137,СВЦЭМ!$B$33:$B$776,D$119)+'СЕТ СН'!$I$12+СВЦЭМ!$D$10+'СЕТ СН'!$I$5-'СЕТ СН'!$I$20</f>
        <v>3231.0977310000003</v>
      </c>
      <c r="E137" s="36">
        <f>SUMIFS(СВЦЭМ!$C$33:$C$776,СВЦЭМ!$A$33:$A$776,$A137,СВЦЭМ!$B$33:$B$776,E$119)+'СЕТ СН'!$I$12+СВЦЭМ!$D$10+'СЕТ СН'!$I$5-'СЕТ СН'!$I$20</f>
        <v>3240.9130185600002</v>
      </c>
      <c r="F137" s="36">
        <f>SUMIFS(СВЦЭМ!$C$33:$C$776,СВЦЭМ!$A$33:$A$776,$A137,СВЦЭМ!$B$33:$B$776,F$119)+'СЕТ СН'!$I$12+СВЦЭМ!$D$10+'СЕТ СН'!$I$5-'СЕТ СН'!$I$20</f>
        <v>3248.7189127199999</v>
      </c>
      <c r="G137" s="36">
        <f>SUMIFS(СВЦЭМ!$C$33:$C$776,СВЦЭМ!$A$33:$A$776,$A137,СВЦЭМ!$B$33:$B$776,G$119)+'СЕТ СН'!$I$12+СВЦЭМ!$D$10+'СЕТ СН'!$I$5-'СЕТ СН'!$I$20</f>
        <v>3234.6641503800001</v>
      </c>
      <c r="H137" s="36">
        <f>SUMIFS(СВЦЭМ!$C$33:$C$776,СВЦЭМ!$A$33:$A$776,$A137,СВЦЭМ!$B$33:$B$776,H$119)+'СЕТ СН'!$I$12+СВЦЭМ!$D$10+'СЕТ СН'!$I$5-'СЕТ СН'!$I$20</f>
        <v>3210.3943285700002</v>
      </c>
      <c r="I137" s="36">
        <f>SUMIFS(СВЦЭМ!$C$33:$C$776,СВЦЭМ!$A$33:$A$776,$A137,СВЦЭМ!$B$33:$B$776,I$119)+'СЕТ СН'!$I$12+СВЦЭМ!$D$10+'СЕТ СН'!$I$5-'СЕТ СН'!$I$20</f>
        <v>3175.4366600900003</v>
      </c>
      <c r="J137" s="36">
        <f>SUMIFS(СВЦЭМ!$C$33:$C$776,СВЦЭМ!$A$33:$A$776,$A137,СВЦЭМ!$B$33:$B$776,J$119)+'СЕТ СН'!$I$12+СВЦЭМ!$D$10+'СЕТ СН'!$I$5-'СЕТ СН'!$I$20</f>
        <v>3091.3728432500002</v>
      </c>
      <c r="K137" s="36">
        <f>SUMIFS(СВЦЭМ!$C$33:$C$776,СВЦЭМ!$A$33:$A$776,$A137,СВЦЭМ!$B$33:$B$776,K$119)+'СЕТ СН'!$I$12+СВЦЭМ!$D$10+'СЕТ СН'!$I$5-'СЕТ СН'!$I$20</f>
        <v>3021.1690073100003</v>
      </c>
      <c r="L137" s="36">
        <f>SUMIFS(СВЦЭМ!$C$33:$C$776,СВЦЭМ!$A$33:$A$776,$A137,СВЦЭМ!$B$33:$B$776,L$119)+'СЕТ СН'!$I$12+СВЦЭМ!$D$10+'СЕТ СН'!$I$5-'СЕТ СН'!$I$20</f>
        <v>3013.5717165900001</v>
      </c>
      <c r="M137" s="36">
        <f>SUMIFS(СВЦЭМ!$C$33:$C$776,СВЦЭМ!$A$33:$A$776,$A137,СВЦЭМ!$B$33:$B$776,M$119)+'СЕТ СН'!$I$12+СВЦЭМ!$D$10+'СЕТ СН'!$I$5-'СЕТ СН'!$I$20</f>
        <v>3016.4360063399999</v>
      </c>
      <c r="N137" s="36">
        <f>SUMIFS(СВЦЭМ!$C$33:$C$776,СВЦЭМ!$A$33:$A$776,$A137,СВЦЭМ!$B$33:$B$776,N$119)+'СЕТ СН'!$I$12+СВЦЭМ!$D$10+'СЕТ СН'!$I$5-'СЕТ СН'!$I$20</f>
        <v>3019.1750475100002</v>
      </c>
      <c r="O137" s="36">
        <f>SUMIFS(СВЦЭМ!$C$33:$C$776,СВЦЭМ!$A$33:$A$776,$A137,СВЦЭМ!$B$33:$B$776,O$119)+'СЕТ СН'!$I$12+СВЦЭМ!$D$10+'СЕТ СН'!$I$5-'СЕТ СН'!$I$20</f>
        <v>3074.33323354</v>
      </c>
      <c r="P137" s="36">
        <f>SUMIFS(СВЦЭМ!$C$33:$C$776,СВЦЭМ!$A$33:$A$776,$A137,СВЦЭМ!$B$33:$B$776,P$119)+'СЕТ СН'!$I$12+СВЦЭМ!$D$10+'СЕТ СН'!$I$5-'СЕТ СН'!$I$20</f>
        <v>3125.1476985100003</v>
      </c>
      <c r="Q137" s="36">
        <f>SUMIFS(СВЦЭМ!$C$33:$C$776,СВЦЭМ!$A$33:$A$776,$A137,СВЦЭМ!$B$33:$B$776,Q$119)+'СЕТ СН'!$I$12+СВЦЭМ!$D$10+'СЕТ СН'!$I$5-'СЕТ СН'!$I$20</f>
        <v>3085.9675240400002</v>
      </c>
      <c r="R137" s="36">
        <f>SUMIFS(СВЦЭМ!$C$33:$C$776,СВЦЭМ!$A$33:$A$776,$A137,СВЦЭМ!$B$33:$B$776,R$119)+'СЕТ СН'!$I$12+СВЦЭМ!$D$10+'СЕТ СН'!$I$5-'СЕТ СН'!$I$20</f>
        <v>3029.3663447700001</v>
      </c>
      <c r="S137" s="36">
        <f>SUMIFS(СВЦЭМ!$C$33:$C$776,СВЦЭМ!$A$33:$A$776,$A137,СВЦЭМ!$B$33:$B$776,S$119)+'СЕТ СН'!$I$12+СВЦЭМ!$D$10+'СЕТ СН'!$I$5-'СЕТ СН'!$I$20</f>
        <v>2953.2044462000003</v>
      </c>
      <c r="T137" s="36">
        <f>SUMIFS(СВЦЭМ!$C$33:$C$776,СВЦЭМ!$A$33:$A$776,$A137,СВЦЭМ!$B$33:$B$776,T$119)+'СЕТ СН'!$I$12+СВЦЭМ!$D$10+'СЕТ СН'!$I$5-'СЕТ СН'!$I$20</f>
        <v>2914.5165868800004</v>
      </c>
      <c r="U137" s="36">
        <f>SUMIFS(СВЦЭМ!$C$33:$C$776,СВЦЭМ!$A$33:$A$776,$A137,СВЦЭМ!$B$33:$B$776,U$119)+'СЕТ СН'!$I$12+СВЦЭМ!$D$10+'СЕТ СН'!$I$5-'СЕТ СН'!$I$20</f>
        <v>2911.64667753</v>
      </c>
      <c r="V137" s="36">
        <f>SUMIFS(СВЦЭМ!$C$33:$C$776,СВЦЭМ!$A$33:$A$776,$A137,СВЦЭМ!$B$33:$B$776,V$119)+'СЕТ СН'!$I$12+СВЦЭМ!$D$10+'СЕТ СН'!$I$5-'СЕТ СН'!$I$20</f>
        <v>2911.7436719800003</v>
      </c>
      <c r="W137" s="36">
        <f>SUMIFS(СВЦЭМ!$C$33:$C$776,СВЦЭМ!$A$33:$A$776,$A137,СВЦЭМ!$B$33:$B$776,W$119)+'СЕТ СН'!$I$12+СВЦЭМ!$D$10+'СЕТ СН'!$I$5-'СЕТ СН'!$I$20</f>
        <v>2911.8563015700001</v>
      </c>
      <c r="X137" s="36">
        <f>SUMIFS(СВЦЭМ!$C$33:$C$776,СВЦЭМ!$A$33:$A$776,$A137,СВЦЭМ!$B$33:$B$776,X$119)+'СЕТ СН'!$I$12+СВЦЭМ!$D$10+'СЕТ СН'!$I$5-'СЕТ СН'!$I$20</f>
        <v>2911.5565494100001</v>
      </c>
      <c r="Y137" s="36">
        <f>SUMIFS(СВЦЭМ!$C$33:$C$776,СВЦЭМ!$A$33:$A$776,$A137,СВЦЭМ!$B$33:$B$776,Y$119)+'СЕТ СН'!$I$12+СВЦЭМ!$D$10+'СЕТ СН'!$I$5-'СЕТ СН'!$I$20</f>
        <v>2952.1886583200003</v>
      </c>
    </row>
    <row r="138" spans="1:25" ht="15.75" x14ac:dyDescent="0.2">
      <c r="A138" s="35">
        <f t="shared" si="3"/>
        <v>44123</v>
      </c>
      <c r="B138" s="36">
        <f>SUMIFS(СВЦЭМ!$C$33:$C$776,СВЦЭМ!$A$33:$A$776,$A138,СВЦЭМ!$B$33:$B$776,B$119)+'СЕТ СН'!$I$12+СВЦЭМ!$D$10+'СЕТ СН'!$I$5-'СЕТ СН'!$I$20</f>
        <v>3020.5209776600004</v>
      </c>
      <c r="C138" s="36">
        <f>SUMIFS(СВЦЭМ!$C$33:$C$776,СВЦЭМ!$A$33:$A$776,$A138,СВЦЭМ!$B$33:$B$776,C$119)+'СЕТ СН'!$I$12+СВЦЭМ!$D$10+'СЕТ СН'!$I$5-'СЕТ СН'!$I$20</f>
        <v>3097.8618561500002</v>
      </c>
      <c r="D138" s="36">
        <f>SUMIFS(СВЦЭМ!$C$33:$C$776,СВЦЭМ!$A$33:$A$776,$A138,СВЦЭМ!$B$33:$B$776,D$119)+'СЕТ СН'!$I$12+СВЦЭМ!$D$10+'СЕТ СН'!$I$5-'СЕТ СН'!$I$20</f>
        <v>3170.1209709499999</v>
      </c>
      <c r="E138" s="36">
        <f>SUMIFS(СВЦЭМ!$C$33:$C$776,СВЦЭМ!$A$33:$A$776,$A138,СВЦЭМ!$B$33:$B$776,E$119)+'СЕТ СН'!$I$12+СВЦЭМ!$D$10+'СЕТ СН'!$I$5-'СЕТ СН'!$I$20</f>
        <v>3171.7344498299999</v>
      </c>
      <c r="F138" s="36">
        <f>SUMIFS(СВЦЭМ!$C$33:$C$776,СВЦЭМ!$A$33:$A$776,$A138,СВЦЭМ!$B$33:$B$776,F$119)+'СЕТ СН'!$I$12+СВЦЭМ!$D$10+'СЕТ СН'!$I$5-'СЕТ СН'!$I$20</f>
        <v>3175.9751682000001</v>
      </c>
      <c r="G138" s="36">
        <f>SUMIFS(СВЦЭМ!$C$33:$C$776,СВЦЭМ!$A$33:$A$776,$A138,СВЦЭМ!$B$33:$B$776,G$119)+'СЕТ СН'!$I$12+СВЦЭМ!$D$10+'СЕТ СН'!$I$5-'СЕТ СН'!$I$20</f>
        <v>3153.9602916500003</v>
      </c>
      <c r="H138" s="36">
        <f>SUMIFS(СВЦЭМ!$C$33:$C$776,СВЦЭМ!$A$33:$A$776,$A138,СВЦЭМ!$B$33:$B$776,H$119)+'СЕТ СН'!$I$12+СВЦЭМ!$D$10+'СЕТ СН'!$I$5-'СЕТ СН'!$I$20</f>
        <v>3104.35338194</v>
      </c>
      <c r="I138" s="36">
        <f>SUMIFS(СВЦЭМ!$C$33:$C$776,СВЦЭМ!$A$33:$A$776,$A138,СВЦЭМ!$B$33:$B$776,I$119)+'СЕТ СН'!$I$12+СВЦЭМ!$D$10+'СЕТ СН'!$I$5-'СЕТ СН'!$I$20</f>
        <v>3046.7458423400003</v>
      </c>
      <c r="J138" s="36">
        <f>SUMIFS(СВЦЭМ!$C$33:$C$776,СВЦЭМ!$A$33:$A$776,$A138,СВЦЭМ!$B$33:$B$776,J$119)+'СЕТ СН'!$I$12+СВЦЭМ!$D$10+'СЕТ СН'!$I$5-'СЕТ СН'!$I$20</f>
        <v>2990.2168658600003</v>
      </c>
      <c r="K138" s="36">
        <f>SUMIFS(СВЦЭМ!$C$33:$C$776,СВЦЭМ!$A$33:$A$776,$A138,СВЦЭМ!$B$33:$B$776,K$119)+'СЕТ СН'!$I$12+СВЦЭМ!$D$10+'СЕТ СН'!$I$5-'СЕТ СН'!$I$20</f>
        <v>2957.2043926200004</v>
      </c>
      <c r="L138" s="36">
        <f>SUMIFS(СВЦЭМ!$C$33:$C$776,СВЦЭМ!$A$33:$A$776,$A138,СВЦЭМ!$B$33:$B$776,L$119)+'СЕТ СН'!$I$12+СВЦЭМ!$D$10+'СЕТ СН'!$I$5-'СЕТ СН'!$I$20</f>
        <v>2959.4102780200001</v>
      </c>
      <c r="M138" s="36">
        <f>SUMIFS(СВЦЭМ!$C$33:$C$776,СВЦЭМ!$A$33:$A$776,$A138,СВЦЭМ!$B$33:$B$776,M$119)+'СЕТ СН'!$I$12+СВЦЭМ!$D$10+'СЕТ СН'!$I$5-'СЕТ СН'!$I$20</f>
        <v>2964.5347159400003</v>
      </c>
      <c r="N138" s="36">
        <f>SUMIFS(СВЦЭМ!$C$33:$C$776,СВЦЭМ!$A$33:$A$776,$A138,СВЦЭМ!$B$33:$B$776,N$119)+'СЕТ СН'!$I$12+СВЦЭМ!$D$10+'СЕТ СН'!$I$5-'СЕТ СН'!$I$20</f>
        <v>2975.7002386700001</v>
      </c>
      <c r="O138" s="36">
        <f>SUMIFS(СВЦЭМ!$C$33:$C$776,СВЦЭМ!$A$33:$A$776,$A138,СВЦЭМ!$B$33:$B$776,O$119)+'СЕТ СН'!$I$12+СВЦЭМ!$D$10+'СЕТ СН'!$I$5-'СЕТ СН'!$I$20</f>
        <v>3019.3807794500003</v>
      </c>
      <c r="P138" s="36">
        <f>SUMIFS(СВЦЭМ!$C$33:$C$776,СВЦЭМ!$A$33:$A$776,$A138,СВЦЭМ!$B$33:$B$776,P$119)+'СЕТ СН'!$I$12+СВЦЭМ!$D$10+'СЕТ СН'!$I$5-'СЕТ СН'!$I$20</f>
        <v>3062.0334355300001</v>
      </c>
      <c r="Q138" s="36">
        <f>SUMIFS(СВЦЭМ!$C$33:$C$776,СВЦЭМ!$A$33:$A$776,$A138,СВЦЭМ!$B$33:$B$776,Q$119)+'СЕТ СН'!$I$12+СВЦЭМ!$D$10+'СЕТ СН'!$I$5-'СЕТ СН'!$I$20</f>
        <v>3025.8281045200001</v>
      </c>
      <c r="R138" s="36">
        <f>SUMIFS(СВЦЭМ!$C$33:$C$776,СВЦЭМ!$A$33:$A$776,$A138,СВЦЭМ!$B$33:$B$776,R$119)+'СЕТ СН'!$I$12+СВЦЭМ!$D$10+'СЕТ СН'!$I$5-'СЕТ СН'!$I$20</f>
        <v>2984.2279375900002</v>
      </c>
      <c r="S138" s="36">
        <f>SUMIFS(СВЦЭМ!$C$33:$C$776,СВЦЭМ!$A$33:$A$776,$A138,СВЦЭМ!$B$33:$B$776,S$119)+'СЕТ СН'!$I$12+СВЦЭМ!$D$10+'СЕТ СН'!$I$5-'СЕТ СН'!$I$20</f>
        <v>2926.6250716300001</v>
      </c>
      <c r="T138" s="36">
        <f>SUMIFS(СВЦЭМ!$C$33:$C$776,СВЦЭМ!$A$33:$A$776,$A138,СВЦЭМ!$B$33:$B$776,T$119)+'СЕТ СН'!$I$12+СВЦЭМ!$D$10+'СЕТ СН'!$I$5-'СЕТ СН'!$I$20</f>
        <v>2897.0252810500001</v>
      </c>
      <c r="U138" s="36">
        <f>SUMIFS(СВЦЭМ!$C$33:$C$776,СВЦЭМ!$A$33:$A$776,$A138,СВЦЭМ!$B$33:$B$776,U$119)+'СЕТ СН'!$I$12+СВЦЭМ!$D$10+'СЕТ СН'!$I$5-'СЕТ СН'!$I$20</f>
        <v>2906.89462026</v>
      </c>
      <c r="V138" s="36">
        <f>SUMIFS(СВЦЭМ!$C$33:$C$776,СВЦЭМ!$A$33:$A$776,$A138,СВЦЭМ!$B$33:$B$776,V$119)+'СЕТ СН'!$I$12+СВЦЭМ!$D$10+'СЕТ СН'!$I$5-'СЕТ СН'!$I$20</f>
        <v>2894.3779108100002</v>
      </c>
      <c r="W138" s="36">
        <f>SUMIFS(СВЦЭМ!$C$33:$C$776,СВЦЭМ!$A$33:$A$776,$A138,СВЦЭМ!$B$33:$B$776,W$119)+'СЕТ СН'!$I$12+СВЦЭМ!$D$10+'СЕТ СН'!$I$5-'СЕТ СН'!$I$20</f>
        <v>2902.1502784700001</v>
      </c>
      <c r="X138" s="36">
        <f>SUMIFS(СВЦЭМ!$C$33:$C$776,СВЦЭМ!$A$33:$A$776,$A138,СВЦЭМ!$B$33:$B$776,X$119)+'СЕТ СН'!$I$12+СВЦЭМ!$D$10+'СЕТ СН'!$I$5-'СЕТ СН'!$I$20</f>
        <v>2916.9756081400001</v>
      </c>
      <c r="Y138" s="36">
        <f>SUMIFS(СВЦЭМ!$C$33:$C$776,СВЦЭМ!$A$33:$A$776,$A138,СВЦЭМ!$B$33:$B$776,Y$119)+'СЕТ СН'!$I$12+СВЦЭМ!$D$10+'СЕТ СН'!$I$5-'СЕТ СН'!$I$20</f>
        <v>2948.8858700999999</v>
      </c>
    </row>
    <row r="139" spans="1:25" ht="15.75" x14ac:dyDescent="0.2">
      <c r="A139" s="35">
        <f t="shared" si="3"/>
        <v>44124</v>
      </c>
      <c r="B139" s="36">
        <f>SUMIFS(СВЦЭМ!$C$33:$C$776,СВЦЭМ!$A$33:$A$776,$A139,СВЦЭМ!$B$33:$B$776,B$119)+'СЕТ СН'!$I$12+СВЦЭМ!$D$10+'СЕТ СН'!$I$5-'СЕТ СН'!$I$20</f>
        <v>3059.5710744500002</v>
      </c>
      <c r="C139" s="36">
        <f>SUMIFS(СВЦЭМ!$C$33:$C$776,СВЦЭМ!$A$33:$A$776,$A139,СВЦЭМ!$B$33:$B$776,C$119)+'СЕТ СН'!$I$12+СВЦЭМ!$D$10+'СЕТ СН'!$I$5-'СЕТ СН'!$I$20</f>
        <v>3145.2218245200002</v>
      </c>
      <c r="D139" s="36">
        <f>SUMIFS(СВЦЭМ!$C$33:$C$776,СВЦЭМ!$A$33:$A$776,$A139,СВЦЭМ!$B$33:$B$776,D$119)+'СЕТ СН'!$I$12+СВЦЭМ!$D$10+'СЕТ СН'!$I$5-'СЕТ СН'!$I$20</f>
        <v>3215.6353326300004</v>
      </c>
      <c r="E139" s="36">
        <f>SUMIFS(СВЦЭМ!$C$33:$C$776,СВЦЭМ!$A$33:$A$776,$A139,СВЦЭМ!$B$33:$B$776,E$119)+'СЕТ СН'!$I$12+СВЦЭМ!$D$10+'СЕТ СН'!$I$5-'СЕТ СН'!$I$20</f>
        <v>3224.5236730800002</v>
      </c>
      <c r="F139" s="36">
        <f>SUMIFS(СВЦЭМ!$C$33:$C$776,СВЦЭМ!$A$33:$A$776,$A139,СВЦЭМ!$B$33:$B$776,F$119)+'СЕТ СН'!$I$12+СВЦЭМ!$D$10+'СЕТ СН'!$I$5-'СЕТ СН'!$I$20</f>
        <v>3225.89968202</v>
      </c>
      <c r="G139" s="36">
        <f>SUMIFS(СВЦЭМ!$C$33:$C$776,СВЦЭМ!$A$33:$A$776,$A139,СВЦЭМ!$B$33:$B$776,G$119)+'СЕТ СН'!$I$12+СВЦЭМ!$D$10+'СЕТ СН'!$I$5-'СЕТ СН'!$I$20</f>
        <v>3209.8551720400001</v>
      </c>
      <c r="H139" s="36">
        <f>SUMIFS(СВЦЭМ!$C$33:$C$776,СВЦЭМ!$A$33:$A$776,$A139,СВЦЭМ!$B$33:$B$776,H$119)+'СЕТ СН'!$I$12+СВЦЭМ!$D$10+'СЕТ СН'!$I$5-'СЕТ СН'!$I$20</f>
        <v>3150.3466132800004</v>
      </c>
      <c r="I139" s="36">
        <f>SUMIFS(СВЦЭМ!$C$33:$C$776,СВЦЭМ!$A$33:$A$776,$A139,СВЦЭМ!$B$33:$B$776,I$119)+'СЕТ СН'!$I$12+СВЦЭМ!$D$10+'СЕТ СН'!$I$5-'СЕТ СН'!$I$20</f>
        <v>3094.7899445800003</v>
      </c>
      <c r="J139" s="36">
        <f>SUMIFS(СВЦЭМ!$C$33:$C$776,СВЦЭМ!$A$33:$A$776,$A139,СВЦЭМ!$B$33:$B$776,J$119)+'СЕТ СН'!$I$12+СВЦЭМ!$D$10+'СЕТ СН'!$I$5-'СЕТ СН'!$I$20</f>
        <v>3028.7547988000001</v>
      </c>
      <c r="K139" s="36">
        <f>SUMIFS(СВЦЭМ!$C$33:$C$776,СВЦЭМ!$A$33:$A$776,$A139,СВЦЭМ!$B$33:$B$776,K$119)+'СЕТ СН'!$I$12+СВЦЭМ!$D$10+'СЕТ СН'!$I$5-'СЕТ СН'!$I$20</f>
        <v>2984.86675311</v>
      </c>
      <c r="L139" s="36">
        <f>SUMIFS(СВЦЭМ!$C$33:$C$776,СВЦЭМ!$A$33:$A$776,$A139,СВЦЭМ!$B$33:$B$776,L$119)+'СЕТ СН'!$I$12+СВЦЭМ!$D$10+'СЕТ СН'!$I$5-'СЕТ СН'!$I$20</f>
        <v>2983.9032281600003</v>
      </c>
      <c r="M139" s="36">
        <f>SUMIFS(СВЦЭМ!$C$33:$C$776,СВЦЭМ!$A$33:$A$776,$A139,СВЦЭМ!$B$33:$B$776,M$119)+'СЕТ СН'!$I$12+СВЦЭМ!$D$10+'СЕТ СН'!$I$5-'СЕТ СН'!$I$20</f>
        <v>2994.1438072700003</v>
      </c>
      <c r="N139" s="36">
        <f>SUMIFS(СВЦЭМ!$C$33:$C$776,СВЦЭМ!$A$33:$A$776,$A139,СВЦЭМ!$B$33:$B$776,N$119)+'СЕТ СН'!$I$12+СВЦЭМ!$D$10+'СЕТ СН'!$I$5-'СЕТ СН'!$I$20</f>
        <v>3006.4095932099999</v>
      </c>
      <c r="O139" s="36">
        <f>SUMIFS(СВЦЭМ!$C$33:$C$776,СВЦЭМ!$A$33:$A$776,$A139,СВЦЭМ!$B$33:$B$776,O$119)+'СЕТ СН'!$I$12+СВЦЭМ!$D$10+'СЕТ СН'!$I$5-'СЕТ СН'!$I$20</f>
        <v>3049.6907368700004</v>
      </c>
      <c r="P139" s="36">
        <f>SUMIFS(СВЦЭМ!$C$33:$C$776,СВЦЭМ!$A$33:$A$776,$A139,СВЦЭМ!$B$33:$B$776,P$119)+'СЕТ СН'!$I$12+СВЦЭМ!$D$10+'СЕТ СН'!$I$5-'СЕТ СН'!$I$20</f>
        <v>3100.0385989400002</v>
      </c>
      <c r="Q139" s="36">
        <f>SUMIFS(СВЦЭМ!$C$33:$C$776,СВЦЭМ!$A$33:$A$776,$A139,СВЦЭМ!$B$33:$B$776,Q$119)+'СЕТ СН'!$I$12+СВЦЭМ!$D$10+'СЕТ СН'!$I$5-'СЕТ СН'!$I$20</f>
        <v>3069.4678819700002</v>
      </c>
      <c r="R139" s="36">
        <f>SUMIFS(СВЦЭМ!$C$33:$C$776,СВЦЭМ!$A$33:$A$776,$A139,СВЦЭМ!$B$33:$B$776,R$119)+'СЕТ СН'!$I$12+СВЦЭМ!$D$10+'СЕТ СН'!$I$5-'СЕТ СН'!$I$20</f>
        <v>3019.33445841</v>
      </c>
      <c r="S139" s="36">
        <f>SUMIFS(СВЦЭМ!$C$33:$C$776,СВЦЭМ!$A$33:$A$776,$A139,СВЦЭМ!$B$33:$B$776,S$119)+'СЕТ СН'!$I$12+СВЦЭМ!$D$10+'СЕТ СН'!$I$5-'СЕТ СН'!$I$20</f>
        <v>2945.3143016500003</v>
      </c>
      <c r="T139" s="36">
        <f>SUMIFS(СВЦЭМ!$C$33:$C$776,СВЦЭМ!$A$33:$A$776,$A139,СВЦЭМ!$B$33:$B$776,T$119)+'СЕТ СН'!$I$12+СВЦЭМ!$D$10+'СЕТ СН'!$I$5-'СЕТ СН'!$I$20</f>
        <v>2908.30773937</v>
      </c>
      <c r="U139" s="36">
        <f>SUMIFS(СВЦЭМ!$C$33:$C$776,СВЦЭМ!$A$33:$A$776,$A139,СВЦЭМ!$B$33:$B$776,U$119)+'СЕТ СН'!$I$12+СВЦЭМ!$D$10+'СЕТ СН'!$I$5-'СЕТ СН'!$I$20</f>
        <v>2928.9165495000002</v>
      </c>
      <c r="V139" s="36">
        <f>SUMIFS(СВЦЭМ!$C$33:$C$776,СВЦЭМ!$A$33:$A$776,$A139,СВЦЭМ!$B$33:$B$776,V$119)+'СЕТ СН'!$I$12+СВЦЭМ!$D$10+'СЕТ СН'!$I$5-'СЕТ СН'!$I$20</f>
        <v>2924.84806518</v>
      </c>
      <c r="W139" s="36">
        <f>SUMIFS(СВЦЭМ!$C$33:$C$776,СВЦЭМ!$A$33:$A$776,$A139,СВЦЭМ!$B$33:$B$776,W$119)+'СЕТ СН'!$I$12+СВЦЭМ!$D$10+'СЕТ СН'!$I$5-'СЕТ СН'!$I$20</f>
        <v>2921.0597874800001</v>
      </c>
      <c r="X139" s="36">
        <f>SUMIFS(СВЦЭМ!$C$33:$C$776,СВЦЭМ!$A$33:$A$776,$A139,СВЦЭМ!$B$33:$B$776,X$119)+'СЕТ СН'!$I$12+СВЦЭМ!$D$10+'СЕТ СН'!$I$5-'СЕТ СН'!$I$20</f>
        <v>2925.9247777999999</v>
      </c>
      <c r="Y139" s="36">
        <f>SUMIFS(СВЦЭМ!$C$33:$C$776,СВЦЭМ!$A$33:$A$776,$A139,СВЦЭМ!$B$33:$B$776,Y$119)+'СЕТ СН'!$I$12+СВЦЭМ!$D$10+'СЕТ СН'!$I$5-'СЕТ СН'!$I$20</f>
        <v>2962.42399768</v>
      </c>
    </row>
    <row r="140" spans="1:25" ht="15.75" x14ac:dyDescent="0.2">
      <c r="A140" s="35">
        <f t="shared" si="3"/>
        <v>44125</v>
      </c>
      <c r="B140" s="36">
        <f>SUMIFS(СВЦЭМ!$C$33:$C$776,СВЦЭМ!$A$33:$A$776,$A140,СВЦЭМ!$B$33:$B$776,B$119)+'СЕТ СН'!$I$12+СВЦЭМ!$D$10+'СЕТ СН'!$I$5-'СЕТ СН'!$I$20</f>
        <v>3043.64017431</v>
      </c>
      <c r="C140" s="36">
        <f>SUMIFS(СВЦЭМ!$C$33:$C$776,СВЦЭМ!$A$33:$A$776,$A140,СВЦЭМ!$B$33:$B$776,C$119)+'СЕТ СН'!$I$12+СВЦЭМ!$D$10+'СЕТ СН'!$I$5-'СЕТ СН'!$I$20</f>
        <v>3125.49178351</v>
      </c>
      <c r="D140" s="36">
        <f>SUMIFS(СВЦЭМ!$C$33:$C$776,СВЦЭМ!$A$33:$A$776,$A140,СВЦЭМ!$B$33:$B$776,D$119)+'СЕТ СН'!$I$12+СВЦЭМ!$D$10+'СЕТ СН'!$I$5-'СЕТ СН'!$I$20</f>
        <v>3179.13773339</v>
      </c>
      <c r="E140" s="36">
        <f>SUMIFS(СВЦЭМ!$C$33:$C$776,СВЦЭМ!$A$33:$A$776,$A140,СВЦЭМ!$B$33:$B$776,E$119)+'СЕТ СН'!$I$12+СВЦЭМ!$D$10+'СЕТ СН'!$I$5-'СЕТ СН'!$I$20</f>
        <v>3185.8203579600004</v>
      </c>
      <c r="F140" s="36">
        <f>SUMIFS(СВЦЭМ!$C$33:$C$776,СВЦЭМ!$A$33:$A$776,$A140,СВЦЭМ!$B$33:$B$776,F$119)+'СЕТ СН'!$I$12+СВЦЭМ!$D$10+'СЕТ СН'!$I$5-'СЕТ СН'!$I$20</f>
        <v>3195.2236891000002</v>
      </c>
      <c r="G140" s="36">
        <f>SUMIFS(СВЦЭМ!$C$33:$C$776,СВЦЭМ!$A$33:$A$776,$A140,СВЦЭМ!$B$33:$B$776,G$119)+'СЕТ СН'!$I$12+СВЦЭМ!$D$10+'СЕТ СН'!$I$5-'СЕТ СН'!$I$20</f>
        <v>3171.8634449000001</v>
      </c>
      <c r="H140" s="36">
        <f>SUMIFS(СВЦЭМ!$C$33:$C$776,СВЦЭМ!$A$33:$A$776,$A140,СВЦЭМ!$B$33:$B$776,H$119)+'СЕТ СН'!$I$12+СВЦЭМ!$D$10+'СЕТ СН'!$I$5-'СЕТ СН'!$I$20</f>
        <v>3120.2058058299999</v>
      </c>
      <c r="I140" s="36">
        <f>SUMIFS(СВЦЭМ!$C$33:$C$776,СВЦЭМ!$A$33:$A$776,$A140,СВЦЭМ!$B$33:$B$776,I$119)+'СЕТ СН'!$I$12+СВЦЭМ!$D$10+'СЕТ СН'!$I$5-'СЕТ СН'!$I$20</f>
        <v>3079.2655820600003</v>
      </c>
      <c r="J140" s="36">
        <f>SUMIFS(СВЦЭМ!$C$33:$C$776,СВЦЭМ!$A$33:$A$776,$A140,СВЦЭМ!$B$33:$B$776,J$119)+'СЕТ СН'!$I$12+СВЦЭМ!$D$10+'СЕТ СН'!$I$5-'СЕТ СН'!$I$20</f>
        <v>3022.1648369700001</v>
      </c>
      <c r="K140" s="36">
        <f>SUMIFS(СВЦЭМ!$C$33:$C$776,СВЦЭМ!$A$33:$A$776,$A140,СВЦЭМ!$B$33:$B$776,K$119)+'СЕТ СН'!$I$12+СВЦЭМ!$D$10+'СЕТ СН'!$I$5-'СЕТ СН'!$I$20</f>
        <v>2977.9532680500001</v>
      </c>
      <c r="L140" s="36">
        <f>SUMIFS(СВЦЭМ!$C$33:$C$776,СВЦЭМ!$A$33:$A$776,$A140,СВЦЭМ!$B$33:$B$776,L$119)+'СЕТ СН'!$I$12+СВЦЭМ!$D$10+'СЕТ СН'!$I$5-'СЕТ СН'!$I$20</f>
        <v>2976.58641326</v>
      </c>
      <c r="M140" s="36">
        <f>SUMIFS(СВЦЭМ!$C$33:$C$776,СВЦЭМ!$A$33:$A$776,$A140,СВЦЭМ!$B$33:$B$776,M$119)+'СЕТ СН'!$I$12+СВЦЭМ!$D$10+'СЕТ СН'!$I$5-'СЕТ СН'!$I$20</f>
        <v>2982.4682872900003</v>
      </c>
      <c r="N140" s="36">
        <f>SUMIFS(СВЦЭМ!$C$33:$C$776,СВЦЭМ!$A$33:$A$776,$A140,СВЦЭМ!$B$33:$B$776,N$119)+'СЕТ СН'!$I$12+СВЦЭМ!$D$10+'СЕТ СН'!$I$5-'СЕТ СН'!$I$20</f>
        <v>2994.8088251200002</v>
      </c>
      <c r="O140" s="36">
        <f>SUMIFS(СВЦЭМ!$C$33:$C$776,СВЦЭМ!$A$33:$A$776,$A140,СВЦЭМ!$B$33:$B$776,O$119)+'СЕТ СН'!$I$12+СВЦЭМ!$D$10+'СЕТ СН'!$I$5-'СЕТ СН'!$I$20</f>
        <v>3030.2807322799999</v>
      </c>
      <c r="P140" s="36">
        <f>SUMIFS(СВЦЭМ!$C$33:$C$776,СВЦЭМ!$A$33:$A$776,$A140,СВЦЭМ!$B$33:$B$776,P$119)+'СЕТ СН'!$I$12+СВЦЭМ!$D$10+'СЕТ СН'!$I$5-'СЕТ СН'!$I$20</f>
        <v>3071.5075462100003</v>
      </c>
      <c r="Q140" s="36">
        <f>SUMIFS(СВЦЭМ!$C$33:$C$776,СВЦЭМ!$A$33:$A$776,$A140,СВЦЭМ!$B$33:$B$776,Q$119)+'СЕТ СН'!$I$12+СВЦЭМ!$D$10+'СЕТ СН'!$I$5-'СЕТ СН'!$I$20</f>
        <v>3036.4097896500002</v>
      </c>
      <c r="R140" s="36">
        <f>SUMIFS(СВЦЭМ!$C$33:$C$776,СВЦЭМ!$A$33:$A$776,$A140,СВЦЭМ!$B$33:$B$776,R$119)+'СЕТ СН'!$I$12+СВЦЭМ!$D$10+'СЕТ СН'!$I$5-'СЕТ СН'!$I$20</f>
        <v>2974.9551611800002</v>
      </c>
      <c r="S140" s="36">
        <f>SUMIFS(СВЦЭМ!$C$33:$C$776,СВЦЭМ!$A$33:$A$776,$A140,СВЦЭМ!$B$33:$B$776,S$119)+'СЕТ СН'!$I$12+СВЦЭМ!$D$10+'СЕТ СН'!$I$5-'СЕТ СН'!$I$20</f>
        <v>2913.9294452500003</v>
      </c>
      <c r="T140" s="36">
        <f>SUMIFS(СВЦЭМ!$C$33:$C$776,СВЦЭМ!$A$33:$A$776,$A140,СВЦЭМ!$B$33:$B$776,T$119)+'СЕТ СН'!$I$12+СВЦЭМ!$D$10+'СЕТ СН'!$I$5-'СЕТ СН'!$I$20</f>
        <v>2908.34206464</v>
      </c>
      <c r="U140" s="36">
        <f>SUMIFS(СВЦЭМ!$C$33:$C$776,СВЦЭМ!$A$33:$A$776,$A140,СВЦЭМ!$B$33:$B$776,U$119)+'СЕТ СН'!$I$12+СВЦЭМ!$D$10+'СЕТ СН'!$I$5-'СЕТ СН'!$I$20</f>
        <v>2925.17568824</v>
      </c>
      <c r="V140" s="36">
        <f>SUMIFS(СВЦЭМ!$C$33:$C$776,СВЦЭМ!$A$33:$A$776,$A140,СВЦЭМ!$B$33:$B$776,V$119)+'СЕТ СН'!$I$12+СВЦЭМ!$D$10+'СЕТ СН'!$I$5-'СЕТ СН'!$I$20</f>
        <v>2922.1116284300001</v>
      </c>
      <c r="W140" s="36">
        <f>SUMIFS(СВЦЭМ!$C$33:$C$776,СВЦЭМ!$A$33:$A$776,$A140,СВЦЭМ!$B$33:$B$776,W$119)+'СЕТ СН'!$I$12+СВЦЭМ!$D$10+'СЕТ СН'!$I$5-'СЕТ СН'!$I$20</f>
        <v>2919.4866976400003</v>
      </c>
      <c r="X140" s="36">
        <f>SUMIFS(СВЦЭМ!$C$33:$C$776,СВЦЭМ!$A$33:$A$776,$A140,СВЦЭМ!$B$33:$B$776,X$119)+'СЕТ СН'!$I$12+СВЦЭМ!$D$10+'СЕТ СН'!$I$5-'СЕТ СН'!$I$20</f>
        <v>2910.9746007000003</v>
      </c>
      <c r="Y140" s="36">
        <f>SUMIFS(СВЦЭМ!$C$33:$C$776,СВЦЭМ!$A$33:$A$776,$A140,СВЦЭМ!$B$33:$B$776,Y$119)+'СЕТ СН'!$I$12+СВЦЭМ!$D$10+'СЕТ СН'!$I$5-'СЕТ СН'!$I$20</f>
        <v>2943.9307427500003</v>
      </c>
    </row>
    <row r="141" spans="1:25" ht="15.75" x14ac:dyDescent="0.2">
      <c r="A141" s="35">
        <f t="shared" si="3"/>
        <v>44126</v>
      </c>
      <c r="B141" s="36">
        <f>SUMIFS(СВЦЭМ!$C$33:$C$776,СВЦЭМ!$A$33:$A$776,$A141,СВЦЭМ!$B$33:$B$776,B$119)+'СЕТ СН'!$I$12+СВЦЭМ!$D$10+'СЕТ СН'!$I$5-'СЕТ СН'!$I$20</f>
        <v>3066.18787105</v>
      </c>
      <c r="C141" s="36">
        <f>SUMIFS(СВЦЭМ!$C$33:$C$776,СВЦЭМ!$A$33:$A$776,$A141,СВЦЭМ!$B$33:$B$776,C$119)+'СЕТ СН'!$I$12+СВЦЭМ!$D$10+'СЕТ СН'!$I$5-'СЕТ СН'!$I$20</f>
        <v>3158.5087204900001</v>
      </c>
      <c r="D141" s="36">
        <f>SUMIFS(СВЦЭМ!$C$33:$C$776,СВЦЭМ!$A$33:$A$776,$A141,СВЦЭМ!$B$33:$B$776,D$119)+'СЕТ СН'!$I$12+СВЦЭМ!$D$10+'СЕТ СН'!$I$5-'СЕТ СН'!$I$20</f>
        <v>3210.24014975</v>
      </c>
      <c r="E141" s="36">
        <f>SUMIFS(СВЦЭМ!$C$33:$C$776,СВЦЭМ!$A$33:$A$776,$A141,СВЦЭМ!$B$33:$B$776,E$119)+'СЕТ СН'!$I$12+СВЦЭМ!$D$10+'СЕТ СН'!$I$5-'СЕТ СН'!$I$20</f>
        <v>3217.6506773400001</v>
      </c>
      <c r="F141" s="36">
        <f>SUMIFS(СВЦЭМ!$C$33:$C$776,СВЦЭМ!$A$33:$A$776,$A141,СВЦЭМ!$B$33:$B$776,F$119)+'СЕТ СН'!$I$12+СВЦЭМ!$D$10+'СЕТ СН'!$I$5-'СЕТ СН'!$I$20</f>
        <v>3221.4731271800001</v>
      </c>
      <c r="G141" s="36">
        <f>SUMIFS(СВЦЭМ!$C$33:$C$776,СВЦЭМ!$A$33:$A$776,$A141,СВЦЭМ!$B$33:$B$776,G$119)+'СЕТ СН'!$I$12+СВЦЭМ!$D$10+'СЕТ СН'!$I$5-'СЕТ СН'!$I$20</f>
        <v>3197.54898383</v>
      </c>
      <c r="H141" s="36">
        <f>SUMIFS(СВЦЭМ!$C$33:$C$776,СВЦЭМ!$A$33:$A$776,$A141,СВЦЭМ!$B$33:$B$776,H$119)+'СЕТ СН'!$I$12+СВЦЭМ!$D$10+'СЕТ СН'!$I$5-'СЕТ СН'!$I$20</f>
        <v>3148.16963291</v>
      </c>
      <c r="I141" s="36">
        <f>SUMIFS(СВЦЭМ!$C$33:$C$776,СВЦЭМ!$A$33:$A$776,$A141,СВЦЭМ!$B$33:$B$776,I$119)+'СЕТ СН'!$I$12+СВЦЭМ!$D$10+'СЕТ СН'!$I$5-'СЕТ СН'!$I$20</f>
        <v>3100.4446399799999</v>
      </c>
      <c r="J141" s="36">
        <f>SUMIFS(СВЦЭМ!$C$33:$C$776,СВЦЭМ!$A$33:$A$776,$A141,СВЦЭМ!$B$33:$B$776,J$119)+'СЕТ СН'!$I$12+СВЦЭМ!$D$10+'СЕТ СН'!$I$5-'СЕТ СН'!$I$20</f>
        <v>3039.7486654600002</v>
      </c>
      <c r="K141" s="36">
        <f>SUMIFS(СВЦЭМ!$C$33:$C$776,СВЦЭМ!$A$33:$A$776,$A141,СВЦЭМ!$B$33:$B$776,K$119)+'СЕТ СН'!$I$12+СВЦЭМ!$D$10+'СЕТ СН'!$I$5-'СЕТ СН'!$I$20</f>
        <v>2992.6076607800001</v>
      </c>
      <c r="L141" s="36">
        <f>SUMIFS(СВЦЭМ!$C$33:$C$776,СВЦЭМ!$A$33:$A$776,$A141,СВЦЭМ!$B$33:$B$776,L$119)+'СЕТ СН'!$I$12+СВЦЭМ!$D$10+'СЕТ СН'!$I$5-'СЕТ СН'!$I$20</f>
        <v>2992.9678519100003</v>
      </c>
      <c r="M141" s="36">
        <f>SUMIFS(СВЦЭМ!$C$33:$C$776,СВЦЭМ!$A$33:$A$776,$A141,СВЦЭМ!$B$33:$B$776,M$119)+'СЕТ СН'!$I$12+СВЦЭМ!$D$10+'СЕТ СН'!$I$5-'СЕТ СН'!$I$20</f>
        <v>3005.5503715700002</v>
      </c>
      <c r="N141" s="36">
        <f>SUMIFS(СВЦЭМ!$C$33:$C$776,СВЦЭМ!$A$33:$A$776,$A141,СВЦЭМ!$B$33:$B$776,N$119)+'СЕТ СН'!$I$12+СВЦЭМ!$D$10+'СЕТ СН'!$I$5-'СЕТ СН'!$I$20</f>
        <v>3013.7969816100003</v>
      </c>
      <c r="O141" s="36">
        <f>SUMIFS(СВЦЭМ!$C$33:$C$776,СВЦЭМ!$A$33:$A$776,$A141,СВЦЭМ!$B$33:$B$776,O$119)+'СЕТ СН'!$I$12+СВЦЭМ!$D$10+'СЕТ СН'!$I$5-'СЕТ СН'!$I$20</f>
        <v>3062.93740647</v>
      </c>
      <c r="P141" s="36">
        <f>SUMIFS(СВЦЭМ!$C$33:$C$776,СВЦЭМ!$A$33:$A$776,$A141,СВЦЭМ!$B$33:$B$776,P$119)+'СЕТ СН'!$I$12+СВЦЭМ!$D$10+'СЕТ СН'!$I$5-'СЕТ СН'!$I$20</f>
        <v>3106.09018268</v>
      </c>
      <c r="Q141" s="36">
        <f>SUMIFS(СВЦЭМ!$C$33:$C$776,СВЦЭМ!$A$33:$A$776,$A141,СВЦЭМ!$B$33:$B$776,Q$119)+'СЕТ СН'!$I$12+СВЦЭМ!$D$10+'СЕТ СН'!$I$5-'СЕТ СН'!$I$20</f>
        <v>3066.7743394900003</v>
      </c>
      <c r="R141" s="36">
        <f>SUMIFS(СВЦЭМ!$C$33:$C$776,СВЦЭМ!$A$33:$A$776,$A141,СВЦЭМ!$B$33:$B$776,R$119)+'СЕТ СН'!$I$12+СВЦЭМ!$D$10+'СЕТ СН'!$I$5-'СЕТ СН'!$I$20</f>
        <v>3007.53384538</v>
      </c>
      <c r="S141" s="36">
        <f>SUMIFS(СВЦЭМ!$C$33:$C$776,СВЦЭМ!$A$33:$A$776,$A141,СВЦЭМ!$B$33:$B$776,S$119)+'СЕТ СН'!$I$12+СВЦЭМ!$D$10+'СЕТ СН'!$I$5-'СЕТ СН'!$I$20</f>
        <v>2943.9124009200004</v>
      </c>
      <c r="T141" s="36">
        <f>SUMIFS(СВЦЭМ!$C$33:$C$776,СВЦЭМ!$A$33:$A$776,$A141,СВЦЭМ!$B$33:$B$776,T$119)+'СЕТ СН'!$I$12+СВЦЭМ!$D$10+'СЕТ СН'!$I$5-'СЕТ СН'!$I$20</f>
        <v>2924.5442834600003</v>
      </c>
      <c r="U141" s="36">
        <f>SUMIFS(СВЦЭМ!$C$33:$C$776,СВЦЭМ!$A$33:$A$776,$A141,СВЦЭМ!$B$33:$B$776,U$119)+'СЕТ СН'!$I$12+СВЦЭМ!$D$10+'СЕТ СН'!$I$5-'СЕТ СН'!$I$20</f>
        <v>2943.80216492</v>
      </c>
      <c r="V141" s="36">
        <f>SUMIFS(СВЦЭМ!$C$33:$C$776,СВЦЭМ!$A$33:$A$776,$A141,СВЦЭМ!$B$33:$B$776,V$119)+'СЕТ СН'!$I$12+СВЦЭМ!$D$10+'СЕТ СН'!$I$5-'СЕТ СН'!$I$20</f>
        <v>2936.59703326</v>
      </c>
      <c r="W141" s="36">
        <f>SUMIFS(СВЦЭМ!$C$33:$C$776,СВЦЭМ!$A$33:$A$776,$A141,СВЦЭМ!$B$33:$B$776,W$119)+'СЕТ СН'!$I$12+СВЦЭМ!$D$10+'СЕТ СН'!$I$5-'СЕТ СН'!$I$20</f>
        <v>2932.1821543300002</v>
      </c>
      <c r="X141" s="36">
        <f>SUMIFS(СВЦЭМ!$C$33:$C$776,СВЦЭМ!$A$33:$A$776,$A141,СВЦЭМ!$B$33:$B$776,X$119)+'СЕТ СН'!$I$12+СВЦЭМ!$D$10+'СЕТ СН'!$I$5-'СЕТ СН'!$I$20</f>
        <v>2924.2306673600001</v>
      </c>
      <c r="Y141" s="36">
        <f>SUMIFS(СВЦЭМ!$C$33:$C$776,СВЦЭМ!$A$33:$A$776,$A141,СВЦЭМ!$B$33:$B$776,Y$119)+'СЕТ СН'!$I$12+СВЦЭМ!$D$10+'СЕТ СН'!$I$5-'СЕТ СН'!$I$20</f>
        <v>2959.9610433900002</v>
      </c>
    </row>
    <row r="142" spans="1:25" ht="15.75" x14ac:dyDescent="0.2">
      <c r="A142" s="35">
        <f t="shared" si="3"/>
        <v>44127</v>
      </c>
      <c r="B142" s="36">
        <f>SUMIFS(СВЦЭМ!$C$33:$C$776,СВЦЭМ!$A$33:$A$776,$A142,СВЦЭМ!$B$33:$B$776,B$119)+'СЕТ СН'!$I$12+СВЦЭМ!$D$10+'СЕТ СН'!$I$5-'СЕТ СН'!$I$20</f>
        <v>3079.4013473200002</v>
      </c>
      <c r="C142" s="36">
        <f>SUMIFS(СВЦЭМ!$C$33:$C$776,СВЦЭМ!$A$33:$A$776,$A142,СВЦЭМ!$B$33:$B$776,C$119)+'СЕТ СН'!$I$12+СВЦЭМ!$D$10+'СЕТ СН'!$I$5-'СЕТ СН'!$I$20</f>
        <v>3158.1014870500003</v>
      </c>
      <c r="D142" s="36">
        <f>SUMIFS(СВЦЭМ!$C$33:$C$776,СВЦЭМ!$A$33:$A$776,$A142,СВЦЭМ!$B$33:$B$776,D$119)+'СЕТ СН'!$I$12+СВЦЭМ!$D$10+'СЕТ СН'!$I$5-'СЕТ СН'!$I$20</f>
        <v>3214.34065199</v>
      </c>
      <c r="E142" s="36">
        <f>SUMIFS(СВЦЭМ!$C$33:$C$776,СВЦЭМ!$A$33:$A$776,$A142,СВЦЭМ!$B$33:$B$776,E$119)+'СЕТ СН'!$I$12+СВЦЭМ!$D$10+'СЕТ СН'!$I$5-'СЕТ СН'!$I$20</f>
        <v>3223.1663886599999</v>
      </c>
      <c r="F142" s="36">
        <f>SUMIFS(СВЦЭМ!$C$33:$C$776,СВЦЭМ!$A$33:$A$776,$A142,СВЦЭМ!$B$33:$B$776,F$119)+'СЕТ СН'!$I$12+СВЦЭМ!$D$10+'СЕТ СН'!$I$5-'СЕТ СН'!$I$20</f>
        <v>3222.4079378500001</v>
      </c>
      <c r="G142" s="36">
        <f>SUMIFS(СВЦЭМ!$C$33:$C$776,СВЦЭМ!$A$33:$A$776,$A142,СВЦЭМ!$B$33:$B$776,G$119)+'СЕТ СН'!$I$12+СВЦЭМ!$D$10+'СЕТ СН'!$I$5-'СЕТ СН'!$I$20</f>
        <v>3201.8642848899999</v>
      </c>
      <c r="H142" s="36">
        <f>SUMIFS(СВЦЭМ!$C$33:$C$776,СВЦЭМ!$A$33:$A$776,$A142,СВЦЭМ!$B$33:$B$776,H$119)+'СЕТ СН'!$I$12+СВЦЭМ!$D$10+'СЕТ СН'!$I$5-'СЕТ СН'!$I$20</f>
        <v>3151.6938240600002</v>
      </c>
      <c r="I142" s="36">
        <f>SUMIFS(СВЦЭМ!$C$33:$C$776,СВЦЭМ!$A$33:$A$776,$A142,СВЦЭМ!$B$33:$B$776,I$119)+'СЕТ СН'!$I$12+СВЦЭМ!$D$10+'СЕТ СН'!$I$5-'СЕТ СН'!$I$20</f>
        <v>3101.8712389299999</v>
      </c>
      <c r="J142" s="36">
        <f>SUMIFS(СВЦЭМ!$C$33:$C$776,СВЦЭМ!$A$33:$A$776,$A142,СВЦЭМ!$B$33:$B$776,J$119)+'СЕТ СН'!$I$12+СВЦЭМ!$D$10+'СЕТ СН'!$I$5-'СЕТ СН'!$I$20</f>
        <v>3043.8938951300001</v>
      </c>
      <c r="K142" s="36">
        <f>SUMIFS(СВЦЭМ!$C$33:$C$776,СВЦЭМ!$A$33:$A$776,$A142,СВЦЭМ!$B$33:$B$776,K$119)+'СЕТ СН'!$I$12+СВЦЭМ!$D$10+'СЕТ СН'!$I$5-'СЕТ СН'!$I$20</f>
        <v>3013.8441880700002</v>
      </c>
      <c r="L142" s="36">
        <f>SUMIFS(СВЦЭМ!$C$33:$C$776,СВЦЭМ!$A$33:$A$776,$A142,СВЦЭМ!$B$33:$B$776,L$119)+'СЕТ СН'!$I$12+СВЦЭМ!$D$10+'СЕТ СН'!$I$5-'СЕТ СН'!$I$20</f>
        <v>3013.6150609000001</v>
      </c>
      <c r="M142" s="36">
        <f>SUMIFS(СВЦЭМ!$C$33:$C$776,СВЦЭМ!$A$33:$A$776,$A142,СВЦЭМ!$B$33:$B$776,M$119)+'СЕТ СН'!$I$12+СВЦЭМ!$D$10+'СЕТ СН'!$I$5-'СЕТ СН'!$I$20</f>
        <v>3014.6965097900002</v>
      </c>
      <c r="N142" s="36">
        <f>SUMIFS(СВЦЭМ!$C$33:$C$776,СВЦЭМ!$A$33:$A$776,$A142,СВЦЭМ!$B$33:$B$776,N$119)+'СЕТ СН'!$I$12+СВЦЭМ!$D$10+'СЕТ СН'!$I$5-'СЕТ СН'!$I$20</f>
        <v>3024.4483447900002</v>
      </c>
      <c r="O142" s="36">
        <f>SUMIFS(СВЦЭМ!$C$33:$C$776,СВЦЭМ!$A$33:$A$776,$A142,СВЦЭМ!$B$33:$B$776,O$119)+'СЕТ СН'!$I$12+СВЦЭМ!$D$10+'СЕТ СН'!$I$5-'СЕТ СН'!$I$20</f>
        <v>3060.2931454</v>
      </c>
      <c r="P142" s="36">
        <f>SUMIFS(СВЦЭМ!$C$33:$C$776,СВЦЭМ!$A$33:$A$776,$A142,СВЦЭМ!$B$33:$B$776,P$119)+'СЕТ СН'!$I$12+СВЦЭМ!$D$10+'СЕТ СН'!$I$5-'СЕТ СН'!$I$20</f>
        <v>3102.68709519</v>
      </c>
      <c r="Q142" s="36">
        <f>SUMIFS(СВЦЭМ!$C$33:$C$776,СВЦЭМ!$A$33:$A$776,$A142,СВЦЭМ!$B$33:$B$776,Q$119)+'СЕТ СН'!$I$12+СВЦЭМ!$D$10+'СЕТ СН'!$I$5-'СЕТ СН'!$I$20</f>
        <v>3060.1614072500001</v>
      </c>
      <c r="R142" s="36">
        <f>SUMIFS(СВЦЭМ!$C$33:$C$776,СВЦЭМ!$A$33:$A$776,$A142,СВЦЭМ!$B$33:$B$776,R$119)+'СЕТ СН'!$I$12+СВЦЭМ!$D$10+'СЕТ СН'!$I$5-'СЕТ СН'!$I$20</f>
        <v>3011.1418455500002</v>
      </c>
      <c r="S142" s="36">
        <f>SUMIFS(СВЦЭМ!$C$33:$C$776,СВЦЭМ!$A$33:$A$776,$A142,СВЦЭМ!$B$33:$B$776,S$119)+'СЕТ СН'!$I$12+СВЦЭМ!$D$10+'СЕТ СН'!$I$5-'СЕТ СН'!$I$20</f>
        <v>3033.9164299200002</v>
      </c>
      <c r="T142" s="36">
        <f>SUMIFS(СВЦЭМ!$C$33:$C$776,СВЦЭМ!$A$33:$A$776,$A142,СВЦЭМ!$B$33:$B$776,T$119)+'СЕТ СН'!$I$12+СВЦЭМ!$D$10+'СЕТ СН'!$I$5-'СЕТ СН'!$I$20</f>
        <v>3031.30978727</v>
      </c>
      <c r="U142" s="36">
        <f>SUMIFS(СВЦЭМ!$C$33:$C$776,СВЦЭМ!$A$33:$A$776,$A142,СВЦЭМ!$B$33:$B$776,U$119)+'СЕТ СН'!$I$12+СВЦЭМ!$D$10+'СЕТ СН'!$I$5-'СЕТ СН'!$I$20</f>
        <v>2966.0987492000004</v>
      </c>
      <c r="V142" s="36">
        <f>SUMIFS(СВЦЭМ!$C$33:$C$776,СВЦЭМ!$A$33:$A$776,$A142,СВЦЭМ!$B$33:$B$776,V$119)+'СЕТ СН'!$I$12+СВЦЭМ!$D$10+'СЕТ СН'!$I$5-'СЕТ СН'!$I$20</f>
        <v>2957.8894692700001</v>
      </c>
      <c r="W142" s="36">
        <f>SUMIFS(СВЦЭМ!$C$33:$C$776,СВЦЭМ!$A$33:$A$776,$A142,СВЦЭМ!$B$33:$B$776,W$119)+'СЕТ СН'!$I$12+СВЦЭМ!$D$10+'СЕТ СН'!$I$5-'СЕТ СН'!$I$20</f>
        <v>2956.3010492399999</v>
      </c>
      <c r="X142" s="36">
        <f>SUMIFS(СВЦЭМ!$C$33:$C$776,СВЦЭМ!$A$33:$A$776,$A142,СВЦЭМ!$B$33:$B$776,X$119)+'СЕТ СН'!$I$12+СВЦЭМ!$D$10+'СЕТ СН'!$I$5-'СЕТ СН'!$I$20</f>
        <v>2937.7387818800003</v>
      </c>
      <c r="Y142" s="36">
        <f>SUMIFS(СВЦЭМ!$C$33:$C$776,СВЦЭМ!$A$33:$A$776,$A142,СВЦЭМ!$B$33:$B$776,Y$119)+'СЕТ СН'!$I$12+СВЦЭМ!$D$10+'СЕТ СН'!$I$5-'СЕТ СН'!$I$20</f>
        <v>2943.1610079300003</v>
      </c>
    </row>
    <row r="143" spans="1:25" ht="15.75" x14ac:dyDescent="0.2">
      <c r="A143" s="35">
        <f t="shared" si="3"/>
        <v>44128</v>
      </c>
      <c r="B143" s="36">
        <f>SUMIFS(СВЦЭМ!$C$33:$C$776,СВЦЭМ!$A$33:$A$776,$A143,СВЦЭМ!$B$33:$B$776,B$119)+'СЕТ СН'!$I$12+СВЦЭМ!$D$10+'СЕТ СН'!$I$5-'СЕТ СН'!$I$20</f>
        <v>3044.5690077200002</v>
      </c>
      <c r="C143" s="36">
        <f>SUMIFS(СВЦЭМ!$C$33:$C$776,СВЦЭМ!$A$33:$A$776,$A143,СВЦЭМ!$B$33:$B$776,C$119)+'СЕТ СН'!$I$12+СВЦЭМ!$D$10+'СЕТ СН'!$I$5-'СЕТ СН'!$I$20</f>
        <v>3123.8883397200002</v>
      </c>
      <c r="D143" s="36">
        <f>SUMIFS(СВЦЭМ!$C$33:$C$776,СВЦЭМ!$A$33:$A$776,$A143,СВЦЭМ!$B$33:$B$776,D$119)+'СЕТ СН'!$I$12+СВЦЭМ!$D$10+'СЕТ СН'!$I$5-'СЕТ СН'!$I$20</f>
        <v>3193.7804455400001</v>
      </c>
      <c r="E143" s="36">
        <f>SUMIFS(СВЦЭМ!$C$33:$C$776,СВЦЭМ!$A$33:$A$776,$A143,СВЦЭМ!$B$33:$B$776,E$119)+'СЕТ СН'!$I$12+СВЦЭМ!$D$10+'СЕТ СН'!$I$5-'СЕТ СН'!$I$20</f>
        <v>3208.5700947800001</v>
      </c>
      <c r="F143" s="36">
        <f>SUMIFS(СВЦЭМ!$C$33:$C$776,СВЦЭМ!$A$33:$A$776,$A143,СВЦЭМ!$B$33:$B$776,F$119)+'СЕТ СН'!$I$12+СВЦЭМ!$D$10+'СЕТ СН'!$I$5-'СЕТ СН'!$I$20</f>
        <v>3211.5142004200002</v>
      </c>
      <c r="G143" s="36">
        <f>SUMIFS(СВЦЭМ!$C$33:$C$776,СВЦЭМ!$A$33:$A$776,$A143,СВЦЭМ!$B$33:$B$776,G$119)+'СЕТ СН'!$I$12+СВЦЭМ!$D$10+'СЕТ СН'!$I$5-'СЕТ СН'!$I$20</f>
        <v>3189.6080816399999</v>
      </c>
      <c r="H143" s="36">
        <f>SUMIFS(СВЦЭМ!$C$33:$C$776,СВЦЭМ!$A$33:$A$776,$A143,СВЦЭМ!$B$33:$B$776,H$119)+'СЕТ СН'!$I$12+СВЦЭМ!$D$10+'СЕТ СН'!$I$5-'СЕТ СН'!$I$20</f>
        <v>3167.0093639900001</v>
      </c>
      <c r="I143" s="36">
        <f>SUMIFS(СВЦЭМ!$C$33:$C$776,СВЦЭМ!$A$33:$A$776,$A143,СВЦЭМ!$B$33:$B$776,I$119)+'СЕТ СН'!$I$12+СВЦЭМ!$D$10+'СЕТ СН'!$I$5-'СЕТ СН'!$I$20</f>
        <v>3136.9405106700001</v>
      </c>
      <c r="J143" s="36">
        <f>SUMIFS(СВЦЭМ!$C$33:$C$776,СВЦЭМ!$A$33:$A$776,$A143,СВЦЭМ!$B$33:$B$776,J$119)+'СЕТ СН'!$I$12+СВЦЭМ!$D$10+'СЕТ СН'!$I$5-'СЕТ СН'!$I$20</f>
        <v>3061.0995083600001</v>
      </c>
      <c r="K143" s="36">
        <f>SUMIFS(СВЦЭМ!$C$33:$C$776,СВЦЭМ!$A$33:$A$776,$A143,СВЦЭМ!$B$33:$B$776,K$119)+'СЕТ СН'!$I$12+СВЦЭМ!$D$10+'СЕТ СН'!$I$5-'СЕТ СН'!$I$20</f>
        <v>3029.7047338700004</v>
      </c>
      <c r="L143" s="36">
        <f>SUMIFS(СВЦЭМ!$C$33:$C$776,СВЦЭМ!$A$33:$A$776,$A143,СВЦЭМ!$B$33:$B$776,L$119)+'СЕТ СН'!$I$12+СВЦЭМ!$D$10+'СЕТ СН'!$I$5-'СЕТ СН'!$I$20</f>
        <v>3018.5713317100003</v>
      </c>
      <c r="M143" s="36">
        <f>SUMIFS(СВЦЭМ!$C$33:$C$776,СВЦЭМ!$A$33:$A$776,$A143,СВЦЭМ!$B$33:$B$776,M$119)+'СЕТ СН'!$I$12+СВЦЭМ!$D$10+'СЕТ СН'!$I$5-'СЕТ СН'!$I$20</f>
        <v>3010.0898825900003</v>
      </c>
      <c r="N143" s="36">
        <f>SUMIFS(СВЦЭМ!$C$33:$C$776,СВЦЭМ!$A$33:$A$776,$A143,СВЦЭМ!$B$33:$B$776,N$119)+'СЕТ СН'!$I$12+СВЦЭМ!$D$10+'СЕТ СН'!$I$5-'СЕТ СН'!$I$20</f>
        <v>3007.1140314500003</v>
      </c>
      <c r="O143" s="36">
        <f>SUMIFS(СВЦЭМ!$C$33:$C$776,СВЦЭМ!$A$33:$A$776,$A143,СВЦЭМ!$B$33:$B$776,O$119)+'СЕТ СН'!$I$12+СВЦЭМ!$D$10+'СЕТ СН'!$I$5-'СЕТ СН'!$I$20</f>
        <v>3052.7920828200004</v>
      </c>
      <c r="P143" s="36">
        <f>SUMIFS(СВЦЭМ!$C$33:$C$776,СВЦЭМ!$A$33:$A$776,$A143,СВЦЭМ!$B$33:$B$776,P$119)+'СЕТ СН'!$I$12+СВЦЭМ!$D$10+'СЕТ СН'!$I$5-'СЕТ СН'!$I$20</f>
        <v>3103.3979277400003</v>
      </c>
      <c r="Q143" s="36">
        <f>SUMIFS(СВЦЭМ!$C$33:$C$776,СВЦЭМ!$A$33:$A$776,$A143,СВЦЭМ!$B$33:$B$776,Q$119)+'СЕТ СН'!$I$12+СВЦЭМ!$D$10+'СЕТ СН'!$I$5-'СЕТ СН'!$I$20</f>
        <v>3090.5334605300004</v>
      </c>
      <c r="R143" s="36">
        <f>SUMIFS(СВЦЭМ!$C$33:$C$776,СВЦЭМ!$A$33:$A$776,$A143,СВЦЭМ!$B$33:$B$776,R$119)+'СЕТ СН'!$I$12+СВЦЭМ!$D$10+'СЕТ СН'!$I$5-'СЕТ СН'!$I$20</f>
        <v>3058.86331668</v>
      </c>
      <c r="S143" s="36">
        <f>SUMIFS(СВЦЭМ!$C$33:$C$776,СВЦЭМ!$A$33:$A$776,$A143,СВЦЭМ!$B$33:$B$776,S$119)+'СЕТ СН'!$I$12+СВЦЭМ!$D$10+'СЕТ СН'!$I$5-'СЕТ СН'!$I$20</f>
        <v>3013.7153835200002</v>
      </c>
      <c r="T143" s="36">
        <f>SUMIFS(СВЦЭМ!$C$33:$C$776,СВЦЭМ!$A$33:$A$776,$A143,СВЦЭМ!$B$33:$B$776,T$119)+'СЕТ СН'!$I$12+СВЦЭМ!$D$10+'СЕТ СН'!$I$5-'СЕТ СН'!$I$20</f>
        <v>3042.7216304800004</v>
      </c>
      <c r="U143" s="36">
        <f>SUMIFS(СВЦЭМ!$C$33:$C$776,СВЦЭМ!$A$33:$A$776,$A143,СВЦЭМ!$B$33:$B$776,U$119)+'СЕТ СН'!$I$12+СВЦЭМ!$D$10+'СЕТ СН'!$I$5-'СЕТ СН'!$I$20</f>
        <v>3045.1681845100002</v>
      </c>
      <c r="V143" s="36">
        <f>SUMIFS(СВЦЭМ!$C$33:$C$776,СВЦЭМ!$A$33:$A$776,$A143,СВЦЭМ!$B$33:$B$776,V$119)+'СЕТ СН'!$I$12+СВЦЭМ!$D$10+'СЕТ СН'!$I$5-'СЕТ СН'!$I$20</f>
        <v>2958.6438054400001</v>
      </c>
      <c r="W143" s="36">
        <f>SUMIFS(СВЦЭМ!$C$33:$C$776,СВЦЭМ!$A$33:$A$776,$A143,СВЦЭМ!$B$33:$B$776,W$119)+'СЕТ СН'!$I$12+СВЦЭМ!$D$10+'СЕТ СН'!$I$5-'СЕТ СН'!$I$20</f>
        <v>2977.0982303600003</v>
      </c>
      <c r="X143" s="36">
        <f>SUMIFS(СВЦЭМ!$C$33:$C$776,СВЦЭМ!$A$33:$A$776,$A143,СВЦЭМ!$B$33:$B$776,X$119)+'СЕТ СН'!$I$12+СВЦЭМ!$D$10+'СЕТ СН'!$I$5-'СЕТ СН'!$I$20</f>
        <v>3002.5119564400002</v>
      </c>
      <c r="Y143" s="36">
        <f>SUMIFS(СВЦЭМ!$C$33:$C$776,СВЦЭМ!$A$33:$A$776,$A143,СВЦЭМ!$B$33:$B$776,Y$119)+'СЕТ СН'!$I$12+СВЦЭМ!$D$10+'СЕТ СН'!$I$5-'СЕТ СН'!$I$20</f>
        <v>3038.6308363100002</v>
      </c>
    </row>
    <row r="144" spans="1:25" ht="15.75" x14ac:dyDescent="0.2">
      <c r="A144" s="35">
        <f t="shared" si="3"/>
        <v>44129</v>
      </c>
      <c r="B144" s="36">
        <f>SUMIFS(СВЦЭМ!$C$33:$C$776,СВЦЭМ!$A$33:$A$776,$A144,СВЦЭМ!$B$33:$B$776,B$119)+'СЕТ СН'!$I$12+СВЦЭМ!$D$10+'СЕТ СН'!$I$5-'СЕТ СН'!$I$20</f>
        <v>3107.8607831200002</v>
      </c>
      <c r="C144" s="36">
        <f>SUMIFS(СВЦЭМ!$C$33:$C$776,СВЦЭМ!$A$33:$A$776,$A144,СВЦЭМ!$B$33:$B$776,C$119)+'СЕТ СН'!$I$12+СВЦЭМ!$D$10+'СЕТ СН'!$I$5-'СЕТ СН'!$I$20</f>
        <v>3157.9042590900003</v>
      </c>
      <c r="D144" s="36">
        <f>SUMIFS(СВЦЭМ!$C$33:$C$776,СВЦЭМ!$A$33:$A$776,$A144,СВЦЭМ!$B$33:$B$776,D$119)+'СЕТ СН'!$I$12+СВЦЭМ!$D$10+'СЕТ СН'!$I$5-'СЕТ СН'!$I$20</f>
        <v>3228.2883307400002</v>
      </c>
      <c r="E144" s="36">
        <f>SUMIFS(СВЦЭМ!$C$33:$C$776,СВЦЭМ!$A$33:$A$776,$A144,СВЦЭМ!$B$33:$B$776,E$119)+'СЕТ СН'!$I$12+СВЦЭМ!$D$10+'СЕТ СН'!$I$5-'СЕТ СН'!$I$20</f>
        <v>3238.1098190100001</v>
      </c>
      <c r="F144" s="36">
        <f>SUMIFS(СВЦЭМ!$C$33:$C$776,СВЦЭМ!$A$33:$A$776,$A144,СВЦЭМ!$B$33:$B$776,F$119)+'СЕТ СН'!$I$12+СВЦЭМ!$D$10+'СЕТ СН'!$I$5-'СЕТ СН'!$I$20</f>
        <v>3242.7629320599999</v>
      </c>
      <c r="G144" s="36">
        <f>SUMIFS(СВЦЭМ!$C$33:$C$776,СВЦЭМ!$A$33:$A$776,$A144,СВЦЭМ!$B$33:$B$776,G$119)+'СЕТ СН'!$I$12+СВЦЭМ!$D$10+'СЕТ СН'!$I$5-'СЕТ СН'!$I$20</f>
        <v>3240.6180695700004</v>
      </c>
      <c r="H144" s="36">
        <f>SUMIFS(СВЦЭМ!$C$33:$C$776,СВЦЭМ!$A$33:$A$776,$A144,СВЦЭМ!$B$33:$B$776,H$119)+'СЕТ СН'!$I$12+СВЦЭМ!$D$10+'СЕТ СН'!$I$5-'СЕТ СН'!$I$20</f>
        <v>3216.9411846100002</v>
      </c>
      <c r="I144" s="36">
        <f>SUMIFS(СВЦЭМ!$C$33:$C$776,СВЦЭМ!$A$33:$A$776,$A144,СВЦЭМ!$B$33:$B$776,I$119)+'СЕТ СН'!$I$12+СВЦЭМ!$D$10+'СЕТ СН'!$I$5-'СЕТ СН'!$I$20</f>
        <v>3192.82662454</v>
      </c>
      <c r="J144" s="36">
        <f>SUMIFS(СВЦЭМ!$C$33:$C$776,СВЦЭМ!$A$33:$A$776,$A144,СВЦЭМ!$B$33:$B$776,J$119)+'СЕТ СН'!$I$12+СВЦЭМ!$D$10+'СЕТ СН'!$I$5-'СЕТ СН'!$I$20</f>
        <v>3097.7459283600001</v>
      </c>
      <c r="K144" s="36">
        <f>SUMIFS(СВЦЭМ!$C$33:$C$776,СВЦЭМ!$A$33:$A$776,$A144,СВЦЭМ!$B$33:$B$776,K$119)+'СЕТ СН'!$I$12+СВЦЭМ!$D$10+'СЕТ СН'!$I$5-'СЕТ СН'!$I$20</f>
        <v>3022.7205322300001</v>
      </c>
      <c r="L144" s="36">
        <f>SUMIFS(СВЦЭМ!$C$33:$C$776,СВЦЭМ!$A$33:$A$776,$A144,СВЦЭМ!$B$33:$B$776,L$119)+'СЕТ СН'!$I$12+СВЦЭМ!$D$10+'СЕТ СН'!$I$5-'СЕТ СН'!$I$20</f>
        <v>3020.9459466100002</v>
      </c>
      <c r="M144" s="36">
        <f>SUMIFS(СВЦЭМ!$C$33:$C$776,СВЦЭМ!$A$33:$A$776,$A144,СВЦЭМ!$B$33:$B$776,M$119)+'СЕТ СН'!$I$12+СВЦЭМ!$D$10+'СЕТ СН'!$I$5-'СЕТ СН'!$I$20</f>
        <v>3017.9780785800003</v>
      </c>
      <c r="N144" s="36">
        <f>SUMIFS(СВЦЭМ!$C$33:$C$776,СВЦЭМ!$A$33:$A$776,$A144,СВЦЭМ!$B$33:$B$776,N$119)+'СЕТ СН'!$I$12+СВЦЭМ!$D$10+'СЕТ СН'!$I$5-'СЕТ СН'!$I$20</f>
        <v>3025.8747733700002</v>
      </c>
      <c r="O144" s="36">
        <f>SUMIFS(СВЦЭМ!$C$33:$C$776,СВЦЭМ!$A$33:$A$776,$A144,СВЦЭМ!$B$33:$B$776,O$119)+'СЕТ СН'!$I$12+СВЦЭМ!$D$10+'СЕТ СН'!$I$5-'СЕТ СН'!$I$20</f>
        <v>3072.13921579</v>
      </c>
      <c r="P144" s="36">
        <f>SUMIFS(СВЦЭМ!$C$33:$C$776,СВЦЭМ!$A$33:$A$776,$A144,СВЦЭМ!$B$33:$B$776,P$119)+'СЕТ СН'!$I$12+СВЦЭМ!$D$10+'СЕТ СН'!$I$5-'СЕТ СН'!$I$20</f>
        <v>3125.7133029300003</v>
      </c>
      <c r="Q144" s="36">
        <f>SUMIFS(СВЦЭМ!$C$33:$C$776,СВЦЭМ!$A$33:$A$776,$A144,СВЦЭМ!$B$33:$B$776,Q$119)+'СЕТ СН'!$I$12+СВЦЭМ!$D$10+'СЕТ СН'!$I$5-'СЕТ СН'!$I$20</f>
        <v>3085.3067973000002</v>
      </c>
      <c r="R144" s="36">
        <f>SUMIFS(СВЦЭМ!$C$33:$C$776,СВЦЭМ!$A$33:$A$776,$A144,СВЦЭМ!$B$33:$B$776,R$119)+'СЕТ СН'!$I$12+СВЦЭМ!$D$10+'СЕТ СН'!$I$5-'СЕТ СН'!$I$20</f>
        <v>3028.5568447800001</v>
      </c>
      <c r="S144" s="36">
        <f>SUMIFS(СВЦЭМ!$C$33:$C$776,СВЦЭМ!$A$33:$A$776,$A144,СВЦЭМ!$B$33:$B$776,S$119)+'СЕТ СН'!$I$12+СВЦЭМ!$D$10+'СЕТ СН'!$I$5-'СЕТ СН'!$I$20</f>
        <v>3015.1999096600002</v>
      </c>
      <c r="T144" s="36">
        <f>SUMIFS(СВЦЭМ!$C$33:$C$776,СВЦЭМ!$A$33:$A$776,$A144,СВЦЭМ!$B$33:$B$776,T$119)+'СЕТ СН'!$I$12+СВЦЭМ!$D$10+'СЕТ СН'!$I$5-'СЕТ СН'!$I$20</f>
        <v>3045.4635443800003</v>
      </c>
      <c r="U144" s="36">
        <f>SUMIFS(СВЦЭМ!$C$33:$C$776,СВЦЭМ!$A$33:$A$776,$A144,СВЦЭМ!$B$33:$B$776,U$119)+'СЕТ СН'!$I$12+СВЦЭМ!$D$10+'СЕТ СН'!$I$5-'СЕТ СН'!$I$20</f>
        <v>2977.51371341</v>
      </c>
      <c r="V144" s="36">
        <f>SUMIFS(СВЦЭМ!$C$33:$C$776,СВЦЭМ!$A$33:$A$776,$A144,СВЦЭМ!$B$33:$B$776,V$119)+'СЕТ СН'!$I$12+СВЦЭМ!$D$10+'СЕТ СН'!$I$5-'СЕТ СН'!$I$20</f>
        <v>2960.9261100100002</v>
      </c>
      <c r="W144" s="36">
        <f>SUMIFS(СВЦЭМ!$C$33:$C$776,СВЦЭМ!$A$33:$A$776,$A144,СВЦЭМ!$B$33:$B$776,W$119)+'СЕТ СН'!$I$12+СВЦЭМ!$D$10+'СЕТ СН'!$I$5-'СЕТ СН'!$I$20</f>
        <v>2942.6643455800004</v>
      </c>
      <c r="X144" s="36">
        <f>SUMIFS(СВЦЭМ!$C$33:$C$776,СВЦЭМ!$A$33:$A$776,$A144,СВЦЭМ!$B$33:$B$776,X$119)+'СЕТ СН'!$I$12+СВЦЭМ!$D$10+'СЕТ СН'!$I$5-'СЕТ СН'!$I$20</f>
        <v>2945.5654091500001</v>
      </c>
      <c r="Y144" s="36">
        <f>SUMIFS(СВЦЭМ!$C$33:$C$776,СВЦЭМ!$A$33:$A$776,$A144,СВЦЭМ!$B$33:$B$776,Y$119)+'СЕТ СН'!$I$12+СВЦЭМ!$D$10+'СЕТ СН'!$I$5-'СЕТ СН'!$I$20</f>
        <v>2986.7531477000002</v>
      </c>
    </row>
    <row r="145" spans="1:26" ht="15.75" x14ac:dyDescent="0.2">
      <c r="A145" s="35">
        <f t="shared" si="3"/>
        <v>44130</v>
      </c>
      <c r="B145" s="36">
        <f>SUMIFS(СВЦЭМ!$C$33:$C$776,СВЦЭМ!$A$33:$A$776,$A145,СВЦЭМ!$B$33:$B$776,B$119)+'СЕТ СН'!$I$12+СВЦЭМ!$D$10+'СЕТ СН'!$I$5-'СЕТ СН'!$I$20</f>
        <v>3096.40791846</v>
      </c>
      <c r="C145" s="36">
        <f>SUMIFS(СВЦЭМ!$C$33:$C$776,СВЦЭМ!$A$33:$A$776,$A145,СВЦЭМ!$B$33:$B$776,C$119)+'СЕТ СН'!$I$12+СВЦЭМ!$D$10+'СЕТ СН'!$I$5-'СЕТ СН'!$I$20</f>
        <v>3185.7470595000004</v>
      </c>
      <c r="D145" s="36">
        <f>SUMIFS(СВЦЭМ!$C$33:$C$776,СВЦЭМ!$A$33:$A$776,$A145,СВЦЭМ!$B$33:$B$776,D$119)+'СЕТ СН'!$I$12+СВЦЭМ!$D$10+'СЕТ СН'!$I$5-'СЕТ СН'!$I$20</f>
        <v>3249.9635187000003</v>
      </c>
      <c r="E145" s="36">
        <f>SUMIFS(СВЦЭМ!$C$33:$C$776,СВЦЭМ!$A$33:$A$776,$A145,СВЦЭМ!$B$33:$B$776,E$119)+'СЕТ СН'!$I$12+СВЦЭМ!$D$10+'СЕТ СН'!$I$5-'СЕТ СН'!$I$20</f>
        <v>3249.4188538500002</v>
      </c>
      <c r="F145" s="36">
        <f>SUMIFS(СВЦЭМ!$C$33:$C$776,СВЦЭМ!$A$33:$A$776,$A145,СВЦЭМ!$B$33:$B$776,F$119)+'СЕТ СН'!$I$12+СВЦЭМ!$D$10+'СЕТ СН'!$I$5-'СЕТ СН'!$I$20</f>
        <v>3249.7018993800002</v>
      </c>
      <c r="G145" s="36">
        <f>SUMIFS(СВЦЭМ!$C$33:$C$776,СВЦЭМ!$A$33:$A$776,$A145,СВЦЭМ!$B$33:$B$776,G$119)+'СЕТ СН'!$I$12+СВЦЭМ!$D$10+'СЕТ СН'!$I$5-'СЕТ СН'!$I$20</f>
        <v>3227.31807699</v>
      </c>
      <c r="H145" s="36">
        <f>SUMIFS(СВЦЭМ!$C$33:$C$776,СВЦЭМ!$A$33:$A$776,$A145,СВЦЭМ!$B$33:$B$776,H$119)+'СЕТ СН'!$I$12+СВЦЭМ!$D$10+'СЕТ СН'!$I$5-'СЕТ СН'!$I$20</f>
        <v>3175.7860749000001</v>
      </c>
      <c r="I145" s="36">
        <f>SUMIFS(СВЦЭМ!$C$33:$C$776,СВЦЭМ!$A$33:$A$776,$A145,СВЦЭМ!$B$33:$B$776,I$119)+'СЕТ СН'!$I$12+СВЦЭМ!$D$10+'СЕТ СН'!$I$5-'СЕТ СН'!$I$20</f>
        <v>3132.9906170300001</v>
      </c>
      <c r="J145" s="36">
        <f>SUMIFS(СВЦЭМ!$C$33:$C$776,СВЦЭМ!$A$33:$A$776,$A145,СВЦЭМ!$B$33:$B$776,J$119)+'СЕТ СН'!$I$12+СВЦЭМ!$D$10+'СЕТ СН'!$I$5-'СЕТ СН'!$I$20</f>
        <v>3062.04367748</v>
      </c>
      <c r="K145" s="36">
        <f>SUMIFS(СВЦЭМ!$C$33:$C$776,СВЦЭМ!$A$33:$A$776,$A145,СВЦЭМ!$B$33:$B$776,K$119)+'СЕТ СН'!$I$12+СВЦЭМ!$D$10+'СЕТ СН'!$I$5-'СЕТ СН'!$I$20</f>
        <v>3016.1987726800003</v>
      </c>
      <c r="L145" s="36">
        <f>SUMIFS(СВЦЭМ!$C$33:$C$776,СВЦЭМ!$A$33:$A$776,$A145,СВЦЭМ!$B$33:$B$776,L$119)+'СЕТ СН'!$I$12+СВЦЭМ!$D$10+'СЕТ СН'!$I$5-'СЕТ СН'!$I$20</f>
        <v>3011.8979275199999</v>
      </c>
      <c r="M145" s="36">
        <f>SUMIFS(СВЦЭМ!$C$33:$C$776,СВЦЭМ!$A$33:$A$776,$A145,СВЦЭМ!$B$33:$B$776,M$119)+'СЕТ СН'!$I$12+СВЦЭМ!$D$10+'СЕТ СН'!$I$5-'СЕТ СН'!$I$20</f>
        <v>3033.5293771400002</v>
      </c>
      <c r="N145" s="36">
        <f>SUMIFS(СВЦЭМ!$C$33:$C$776,СВЦЭМ!$A$33:$A$776,$A145,СВЦЭМ!$B$33:$B$776,N$119)+'СЕТ СН'!$I$12+СВЦЭМ!$D$10+'СЕТ СН'!$I$5-'СЕТ СН'!$I$20</f>
        <v>3033.3614108400002</v>
      </c>
      <c r="O145" s="36">
        <f>SUMIFS(СВЦЭМ!$C$33:$C$776,СВЦЭМ!$A$33:$A$776,$A145,СВЦЭМ!$B$33:$B$776,O$119)+'СЕТ СН'!$I$12+СВЦЭМ!$D$10+'СЕТ СН'!$I$5-'СЕТ СН'!$I$20</f>
        <v>3070.7083956500001</v>
      </c>
      <c r="P145" s="36">
        <f>SUMIFS(СВЦЭМ!$C$33:$C$776,СВЦЭМ!$A$33:$A$776,$A145,СВЦЭМ!$B$33:$B$776,P$119)+'СЕТ СН'!$I$12+СВЦЭМ!$D$10+'СЕТ СН'!$I$5-'СЕТ СН'!$I$20</f>
        <v>3118.3643739300001</v>
      </c>
      <c r="Q145" s="36">
        <f>SUMIFS(СВЦЭМ!$C$33:$C$776,СВЦЭМ!$A$33:$A$776,$A145,СВЦЭМ!$B$33:$B$776,Q$119)+'СЕТ СН'!$I$12+СВЦЭМ!$D$10+'СЕТ СН'!$I$5-'СЕТ СН'!$I$20</f>
        <v>3078.7494509799999</v>
      </c>
      <c r="R145" s="36">
        <f>SUMIFS(СВЦЭМ!$C$33:$C$776,СВЦЭМ!$A$33:$A$776,$A145,СВЦЭМ!$B$33:$B$776,R$119)+'СЕТ СН'!$I$12+СВЦЭМ!$D$10+'СЕТ СН'!$I$5-'СЕТ СН'!$I$20</f>
        <v>3029.1252752500004</v>
      </c>
      <c r="S145" s="36">
        <f>SUMIFS(СВЦЭМ!$C$33:$C$776,СВЦЭМ!$A$33:$A$776,$A145,СВЦЭМ!$B$33:$B$776,S$119)+'СЕТ СН'!$I$12+СВЦЭМ!$D$10+'СЕТ СН'!$I$5-'СЕТ СН'!$I$20</f>
        <v>2962.1379815200003</v>
      </c>
      <c r="T145" s="36">
        <f>SUMIFS(СВЦЭМ!$C$33:$C$776,СВЦЭМ!$A$33:$A$776,$A145,СВЦЭМ!$B$33:$B$776,T$119)+'СЕТ СН'!$I$12+СВЦЭМ!$D$10+'СЕТ СН'!$I$5-'СЕТ СН'!$I$20</f>
        <v>2926.4691937300004</v>
      </c>
      <c r="U145" s="36">
        <f>SUMIFS(СВЦЭМ!$C$33:$C$776,СВЦЭМ!$A$33:$A$776,$A145,СВЦЭМ!$B$33:$B$776,U$119)+'СЕТ СН'!$I$12+СВЦЭМ!$D$10+'СЕТ СН'!$I$5-'СЕТ СН'!$I$20</f>
        <v>2927.3866535900002</v>
      </c>
      <c r="V145" s="36">
        <f>SUMIFS(СВЦЭМ!$C$33:$C$776,СВЦЭМ!$A$33:$A$776,$A145,СВЦЭМ!$B$33:$B$776,V$119)+'СЕТ СН'!$I$12+СВЦЭМ!$D$10+'СЕТ СН'!$I$5-'СЕТ СН'!$I$20</f>
        <v>2925.6166407300002</v>
      </c>
      <c r="W145" s="36">
        <f>SUMIFS(СВЦЭМ!$C$33:$C$776,СВЦЭМ!$A$33:$A$776,$A145,СВЦЭМ!$B$33:$B$776,W$119)+'СЕТ СН'!$I$12+СВЦЭМ!$D$10+'СЕТ СН'!$I$5-'СЕТ СН'!$I$20</f>
        <v>2923.9860830800003</v>
      </c>
      <c r="X145" s="36">
        <f>SUMIFS(СВЦЭМ!$C$33:$C$776,СВЦЭМ!$A$33:$A$776,$A145,СВЦЭМ!$B$33:$B$776,X$119)+'СЕТ СН'!$I$12+СВЦЭМ!$D$10+'СЕТ СН'!$I$5-'СЕТ СН'!$I$20</f>
        <v>2926.0497597200001</v>
      </c>
      <c r="Y145" s="36">
        <f>SUMIFS(СВЦЭМ!$C$33:$C$776,СВЦЭМ!$A$33:$A$776,$A145,СВЦЭМ!$B$33:$B$776,Y$119)+'СЕТ СН'!$I$12+СВЦЭМ!$D$10+'СЕТ СН'!$I$5-'СЕТ СН'!$I$20</f>
        <v>2964.6973318400001</v>
      </c>
    </row>
    <row r="146" spans="1:26" ht="15.75" x14ac:dyDescent="0.2">
      <c r="A146" s="35">
        <f t="shared" si="3"/>
        <v>44131</v>
      </c>
      <c r="B146" s="36">
        <f>SUMIFS(СВЦЭМ!$C$33:$C$776,СВЦЭМ!$A$33:$A$776,$A146,СВЦЭМ!$B$33:$B$776,B$119)+'СЕТ СН'!$I$12+СВЦЭМ!$D$10+'СЕТ СН'!$I$5-'СЕТ СН'!$I$20</f>
        <v>3082.1376134700004</v>
      </c>
      <c r="C146" s="36">
        <f>SUMIFS(СВЦЭМ!$C$33:$C$776,СВЦЭМ!$A$33:$A$776,$A146,СВЦЭМ!$B$33:$B$776,C$119)+'СЕТ СН'!$I$12+СВЦЭМ!$D$10+'СЕТ СН'!$I$5-'СЕТ СН'!$I$20</f>
        <v>3175.6191290300003</v>
      </c>
      <c r="D146" s="36">
        <f>SUMIFS(СВЦЭМ!$C$33:$C$776,СВЦЭМ!$A$33:$A$776,$A146,СВЦЭМ!$B$33:$B$776,D$119)+'СЕТ СН'!$I$12+СВЦЭМ!$D$10+'СЕТ СН'!$I$5-'СЕТ СН'!$I$20</f>
        <v>3253.7679942900004</v>
      </c>
      <c r="E146" s="36">
        <f>SUMIFS(СВЦЭМ!$C$33:$C$776,СВЦЭМ!$A$33:$A$776,$A146,СВЦЭМ!$B$33:$B$776,E$119)+'СЕТ СН'!$I$12+СВЦЭМ!$D$10+'СЕТ СН'!$I$5-'СЕТ СН'!$I$20</f>
        <v>3271.6230990000004</v>
      </c>
      <c r="F146" s="36">
        <f>SUMIFS(СВЦЭМ!$C$33:$C$776,СВЦЭМ!$A$33:$A$776,$A146,СВЦЭМ!$B$33:$B$776,F$119)+'СЕТ СН'!$I$12+СВЦЭМ!$D$10+'СЕТ СН'!$I$5-'СЕТ СН'!$I$20</f>
        <v>3262.78315221</v>
      </c>
      <c r="G146" s="36">
        <f>SUMIFS(СВЦЭМ!$C$33:$C$776,СВЦЭМ!$A$33:$A$776,$A146,СВЦЭМ!$B$33:$B$776,G$119)+'СЕТ СН'!$I$12+СВЦЭМ!$D$10+'СЕТ СН'!$I$5-'СЕТ СН'!$I$20</f>
        <v>3251.4950334100004</v>
      </c>
      <c r="H146" s="36">
        <f>SUMIFS(СВЦЭМ!$C$33:$C$776,СВЦЭМ!$A$33:$A$776,$A146,СВЦЭМ!$B$33:$B$776,H$119)+'СЕТ СН'!$I$12+СВЦЭМ!$D$10+'СЕТ СН'!$I$5-'СЕТ СН'!$I$20</f>
        <v>3215.3199571</v>
      </c>
      <c r="I146" s="36">
        <f>SUMIFS(СВЦЭМ!$C$33:$C$776,СВЦЭМ!$A$33:$A$776,$A146,СВЦЭМ!$B$33:$B$776,I$119)+'СЕТ СН'!$I$12+СВЦЭМ!$D$10+'СЕТ СН'!$I$5-'СЕТ СН'!$I$20</f>
        <v>3181.0234337400002</v>
      </c>
      <c r="J146" s="36">
        <f>SUMIFS(СВЦЭМ!$C$33:$C$776,СВЦЭМ!$A$33:$A$776,$A146,СВЦЭМ!$B$33:$B$776,J$119)+'СЕТ СН'!$I$12+СВЦЭМ!$D$10+'СЕТ СН'!$I$5-'СЕТ СН'!$I$20</f>
        <v>3099.01440551</v>
      </c>
      <c r="K146" s="36">
        <f>SUMIFS(СВЦЭМ!$C$33:$C$776,СВЦЭМ!$A$33:$A$776,$A146,СВЦЭМ!$B$33:$B$776,K$119)+'СЕТ СН'!$I$12+СВЦЭМ!$D$10+'СЕТ СН'!$I$5-'СЕТ СН'!$I$20</f>
        <v>3060.03059093</v>
      </c>
      <c r="L146" s="36">
        <f>SUMIFS(СВЦЭМ!$C$33:$C$776,СВЦЭМ!$A$33:$A$776,$A146,СВЦЭМ!$B$33:$B$776,L$119)+'СЕТ СН'!$I$12+СВЦЭМ!$D$10+'СЕТ СН'!$I$5-'СЕТ СН'!$I$20</f>
        <v>3068.4783624500001</v>
      </c>
      <c r="M146" s="36">
        <f>SUMIFS(СВЦЭМ!$C$33:$C$776,СВЦЭМ!$A$33:$A$776,$A146,СВЦЭМ!$B$33:$B$776,M$119)+'СЕТ СН'!$I$12+СВЦЭМ!$D$10+'СЕТ СН'!$I$5-'СЕТ СН'!$I$20</f>
        <v>3073.7388809100003</v>
      </c>
      <c r="N146" s="36">
        <f>SUMIFS(СВЦЭМ!$C$33:$C$776,СВЦЭМ!$A$33:$A$776,$A146,СВЦЭМ!$B$33:$B$776,N$119)+'СЕТ СН'!$I$12+СВЦЭМ!$D$10+'СЕТ СН'!$I$5-'СЕТ СН'!$I$20</f>
        <v>3077.5642866400003</v>
      </c>
      <c r="O146" s="36">
        <f>SUMIFS(СВЦЭМ!$C$33:$C$776,СВЦЭМ!$A$33:$A$776,$A146,СВЦЭМ!$B$33:$B$776,O$119)+'СЕТ СН'!$I$12+СВЦЭМ!$D$10+'СЕТ СН'!$I$5-'СЕТ СН'!$I$20</f>
        <v>3132.72501612</v>
      </c>
      <c r="P146" s="36">
        <f>SUMIFS(СВЦЭМ!$C$33:$C$776,СВЦЭМ!$A$33:$A$776,$A146,СВЦЭМ!$B$33:$B$776,P$119)+'СЕТ СН'!$I$12+СВЦЭМ!$D$10+'СЕТ СН'!$I$5-'СЕТ СН'!$I$20</f>
        <v>3174.30607031</v>
      </c>
      <c r="Q146" s="36">
        <f>SUMIFS(СВЦЭМ!$C$33:$C$776,СВЦЭМ!$A$33:$A$776,$A146,СВЦЭМ!$B$33:$B$776,Q$119)+'СЕТ СН'!$I$12+СВЦЭМ!$D$10+'СЕТ СН'!$I$5-'СЕТ СН'!$I$20</f>
        <v>3130.2539519900001</v>
      </c>
      <c r="R146" s="36">
        <f>SUMIFS(СВЦЭМ!$C$33:$C$776,СВЦЭМ!$A$33:$A$776,$A146,СВЦЭМ!$B$33:$B$776,R$119)+'СЕТ СН'!$I$12+СВЦЭМ!$D$10+'СЕТ СН'!$I$5-'СЕТ СН'!$I$20</f>
        <v>3066.8801361400001</v>
      </c>
      <c r="S146" s="36">
        <f>SUMIFS(СВЦЭМ!$C$33:$C$776,СВЦЭМ!$A$33:$A$776,$A146,СВЦЭМ!$B$33:$B$776,S$119)+'СЕТ СН'!$I$12+СВЦЭМ!$D$10+'СЕТ СН'!$I$5-'СЕТ СН'!$I$20</f>
        <v>3012.4938838200001</v>
      </c>
      <c r="T146" s="36">
        <f>SUMIFS(СВЦЭМ!$C$33:$C$776,СВЦЭМ!$A$33:$A$776,$A146,СВЦЭМ!$B$33:$B$776,T$119)+'СЕТ СН'!$I$12+СВЦЭМ!$D$10+'СЕТ СН'!$I$5-'СЕТ СН'!$I$20</f>
        <v>3031.3392793000003</v>
      </c>
      <c r="U146" s="36">
        <f>SUMIFS(СВЦЭМ!$C$33:$C$776,СВЦЭМ!$A$33:$A$776,$A146,СВЦЭМ!$B$33:$B$776,U$119)+'СЕТ СН'!$I$12+СВЦЭМ!$D$10+'СЕТ СН'!$I$5-'СЕТ СН'!$I$20</f>
        <v>3032.4337289800001</v>
      </c>
      <c r="V146" s="36">
        <f>SUMIFS(СВЦЭМ!$C$33:$C$776,СВЦЭМ!$A$33:$A$776,$A146,СВЦЭМ!$B$33:$B$776,V$119)+'СЕТ СН'!$I$12+СВЦЭМ!$D$10+'СЕТ СН'!$I$5-'СЕТ СН'!$I$20</f>
        <v>3033.5123674800002</v>
      </c>
      <c r="W146" s="36">
        <f>SUMIFS(СВЦЭМ!$C$33:$C$776,СВЦЭМ!$A$33:$A$776,$A146,СВЦЭМ!$B$33:$B$776,W$119)+'СЕТ СН'!$I$12+СВЦЭМ!$D$10+'СЕТ СН'!$I$5-'СЕТ СН'!$I$20</f>
        <v>3029.16212799</v>
      </c>
      <c r="X146" s="36">
        <f>SUMIFS(СВЦЭМ!$C$33:$C$776,СВЦЭМ!$A$33:$A$776,$A146,СВЦЭМ!$B$33:$B$776,X$119)+'СЕТ СН'!$I$12+СВЦЭМ!$D$10+'СЕТ СН'!$I$5-'СЕТ СН'!$I$20</f>
        <v>3007.3447135300003</v>
      </c>
      <c r="Y146" s="36">
        <f>SUMIFS(СВЦЭМ!$C$33:$C$776,СВЦЭМ!$A$33:$A$776,$A146,СВЦЭМ!$B$33:$B$776,Y$119)+'СЕТ СН'!$I$12+СВЦЭМ!$D$10+'СЕТ СН'!$I$5-'СЕТ СН'!$I$20</f>
        <v>3045.8485850800002</v>
      </c>
    </row>
    <row r="147" spans="1:26" ht="15.75" x14ac:dyDescent="0.2">
      <c r="A147" s="35">
        <f t="shared" si="3"/>
        <v>44132</v>
      </c>
      <c r="B147" s="36">
        <f>SUMIFS(СВЦЭМ!$C$33:$C$776,СВЦЭМ!$A$33:$A$776,$A147,СВЦЭМ!$B$33:$B$776,B$119)+'СЕТ СН'!$I$12+СВЦЭМ!$D$10+'СЕТ СН'!$I$5-'СЕТ СН'!$I$20</f>
        <v>3148.4533201200002</v>
      </c>
      <c r="C147" s="36">
        <f>SUMIFS(СВЦЭМ!$C$33:$C$776,СВЦЭМ!$A$33:$A$776,$A147,СВЦЭМ!$B$33:$B$776,C$119)+'СЕТ СН'!$I$12+СВЦЭМ!$D$10+'СЕТ СН'!$I$5-'СЕТ СН'!$I$20</f>
        <v>3212.6054594900002</v>
      </c>
      <c r="D147" s="36">
        <f>SUMIFS(СВЦЭМ!$C$33:$C$776,СВЦЭМ!$A$33:$A$776,$A147,СВЦЭМ!$B$33:$B$776,D$119)+'СЕТ СН'!$I$12+СВЦЭМ!$D$10+'СЕТ СН'!$I$5-'СЕТ СН'!$I$20</f>
        <v>3214.4904133600003</v>
      </c>
      <c r="E147" s="36">
        <f>SUMIFS(СВЦЭМ!$C$33:$C$776,СВЦЭМ!$A$33:$A$776,$A147,СВЦЭМ!$B$33:$B$776,E$119)+'СЕТ СН'!$I$12+СВЦЭМ!$D$10+'СЕТ СН'!$I$5-'СЕТ СН'!$I$20</f>
        <v>3218.2299166800003</v>
      </c>
      <c r="F147" s="36">
        <f>SUMIFS(СВЦЭМ!$C$33:$C$776,СВЦЭМ!$A$33:$A$776,$A147,СВЦЭМ!$B$33:$B$776,F$119)+'СЕТ СН'!$I$12+СВЦЭМ!$D$10+'СЕТ СН'!$I$5-'СЕТ СН'!$I$20</f>
        <v>3220.2025894100002</v>
      </c>
      <c r="G147" s="36">
        <f>SUMIFS(СВЦЭМ!$C$33:$C$776,СВЦЭМ!$A$33:$A$776,$A147,СВЦЭМ!$B$33:$B$776,G$119)+'СЕТ СН'!$I$12+СВЦЭМ!$D$10+'СЕТ СН'!$I$5-'СЕТ СН'!$I$20</f>
        <v>3214.9012642300004</v>
      </c>
      <c r="H147" s="36">
        <f>SUMIFS(СВЦЭМ!$C$33:$C$776,СВЦЭМ!$A$33:$A$776,$A147,СВЦЭМ!$B$33:$B$776,H$119)+'СЕТ СН'!$I$12+СВЦЭМ!$D$10+'СЕТ СН'!$I$5-'СЕТ СН'!$I$20</f>
        <v>3226.4990119399999</v>
      </c>
      <c r="I147" s="36">
        <f>SUMIFS(СВЦЭМ!$C$33:$C$776,СВЦЭМ!$A$33:$A$776,$A147,СВЦЭМ!$B$33:$B$776,I$119)+'СЕТ СН'!$I$12+СВЦЭМ!$D$10+'СЕТ СН'!$I$5-'СЕТ СН'!$I$20</f>
        <v>3206.95648119</v>
      </c>
      <c r="J147" s="36">
        <f>SUMIFS(СВЦЭМ!$C$33:$C$776,СВЦЭМ!$A$33:$A$776,$A147,СВЦЭМ!$B$33:$B$776,J$119)+'СЕТ СН'!$I$12+СВЦЭМ!$D$10+'СЕТ СН'!$I$5-'СЕТ СН'!$I$20</f>
        <v>3141.3494439400001</v>
      </c>
      <c r="K147" s="36">
        <f>SUMIFS(СВЦЭМ!$C$33:$C$776,СВЦЭМ!$A$33:$A$776,$A147,СВЦЭМ!$B$33:$B$776,K$119)+'СЕТ СН'!$I$12+СВЦЭМ!$D$10+'СЕТ СН'!$I$5-'СЕТ СН'!$I$20</f>
        <v>3090.4445070700003</v>
      </c>
      <c r="L147" s="36">
        <f>SUMIFS(СВЦЭМ!$C$33:$C$776,СВЦЭМ!$A$33:$A$776,$A147,СВЦЭМ!$B$33:$B$776,L$119)+'СЕТ СН'!$I$12+СВЦЭМ!$D$10+'СЕТ СН'!$I$5-'СЕТ СН'!$I$20</f>
        <v>3093.8333541100001</v>
      </c>
      <c r="M147" s="36">
        <f>SUMIFS(СВЦЭМ!$C$33:$C$776,СВЦЭМ!$A$33:$A$776,$A147,СВЦЭМ!$B$33:$B$776,M$119)+'СЕТ СН'!$I$12+СВЦЭМ!$D$10+'СЕТ СН'!$I$5-'СЕТ СН'!$I$20</f>
        <v>3095.0950771900002</v>
      </c>
      <c r="N147" s="36">
        <f>SUMIFS(СВЦЭМ!$C$33:$C$776,СВЦЭМ!$A$33:$A$776,$A147,СВЦЭМ!$B$33:$B$776,N$119)+'СЕТ СН'!$I$12+СВЦЭМ!$D$10+'СЕТ СН'!$I$5-'СЕТ СН'!$I$20</f>
        <v>3106.4239622600003</v>
      </c>
      <c r="O147" s="36">
        <f>SUMIFS(СВЦЭМ!$C$33:$C$776,СВЦЭМ!$A$33:$A$776,$A147,СВЦЭМ!$B$33:$B$776,O$119)+'СЕТ СН'!$I$12+СВЦЭМ!$D$10+'СЕТ СН'!$I$5-'СЕТ СН'!$I$20</f>
        <v>3145.7048729200001</v>
      </c>
      <c r="P147" s="36">
        <f>SUMIFS(СВЦЭМ!$C$33:$C$776,СВЦЭМ!$A$33:$A$776,$A147,СВЦЭМ!$B$33:$B$776,P$119)+'СЕТ СН'!$I$12+СВЦЭМ!$D$10+'СЕТ СН'!$I$5-'СЕТ СН'!$I$20</f>
        <v>3185.3372110700002</v>
      </c>
      <c r="Q147" s="36">
        <f>SUMIFS(СВЦЭМ!$C$33:$C$776,СВЦЭМ!$A$33:$A$776,$A147,СВЦЭМ!$B$33:$B$776,Q$119)+'СЕТ СН'!$I$12+СВЦЭМ!$D$10+'СЕТ СН'!$I$5-'СЕТ СН'!$I$20</f>
        <v>3142.28751091</v>
      </c>
      <c r="R147" s="36">
        <f>SUMIFS(СВЦЭМ!$C$33:$C$776,СВЦЭМ!$A$33:$A$776,$A147,СВЦЭМ!$B$33:$B$776,R$119)+'СЕТ СН'!$I$12+СВЦЭМ!$D$10+'СЕТ СН'!$I$5-'СЕТ СН'!$I$20</f>
        <v>3082.70641432</v>
      </c>
      <c r="S147" s="36">
        <f>SUMIFS(СВЦЭМ!$C$33:$C$776,СВЦЭМ!$A$33:$A$776,$A147,СВЦЭМ!$B$33:$B$776,S$119)+'СЕТ СН'!$I$12+СВЦЭМ!$D$10+'СЕТ СН'!$I$5-'СЕТ СН'!$I$20</f>
        <v>3033.4611879500003</v>
      </c>
      <c r="T147" s="36">
        <f>SUMIFS(СВЦЭМ!$C$33:$C$776,СВЦЭМ!$A$33:$A$776,$A147,СВЦЭМ!$B$33:$B$776,T$119)+'СЕТ СН'!$I$12+СВЦЭМ!$D$10+'СЕТ СН'!$I$5-'СЕТ СН'!$I$20</f>
        <v>3032.7458593199999</v>
      </c>
      <c r="U147" s="36">
        <f>SUMIFS(СВЦЭМ!$C$33:$C$776,СВЦЭМ!$A$33:$A$776,$A147,СВЦЭМ!$B$33:$B$776,U$119)+'СЕТ СН'!$I$12+СВЦЭМ!$D$10+'СЕТ СН'!$I$5-'СЕТ СН'!$I$20</f>
        <v>3038.0048234800001</v>
      </c>
      <c r="V147" s="36">
        <f>SUMIFS(СВЦЭМ!$C$33:$C$776,СВЦЭМ!$A$33:$A$776,$A147,СВЦЭМ!$B$33:$B$776,V$119)+'СЕТ СН'!$I$12+СВЦЭМ!$D$10+'СЕТ СН'!$I$5-'СЕТ СН'!$I$20</f>
        <v>3026.6767021700002</v>
      </c>
      <c r="W147" s="36">
        <f>SUMIFS(СВЦЭМ!$C$33:$C$776,СВЦЭМ!$A$33:$A$776,$A147,СВЦЭМ!$B$33:$B$776,W$119)+'СЕТ СН'!$I$12+СВЦЭМ!$D$10+'СЕТ СН'!$I$5-'СЕТ СН'!$I$20</f>
        <v>3028.7423319</v>
      </c>
      <c r="X147" s="36">
        <f>SUMIFS(СВЦЭМ!$C$33:$C$776,СВЦЭМ!$A$33:$A$776,$A147,СВЦЭМ!$B$33:$B$776,X$119)+'СЕТ СН'!$I$12+СВЦЭМ!$D$10+'СЕТ СН'!$I$5-'СЕТ СН'!$I$20</f>
        <v>3031.8088725100001</v>
      </c>
      <c r="Y147" s="36">
        <f>SUMIFS(СВЦЭМ!$C$33:$C$776,СВЦЭМ!$A$33:$A$776,$A147,СВЦЭМ!$B$33:$B$776,Y$119)+'СЕТ СН'!$I$12+СВЦЭМ!$D$10+'СЕТ СН'!$I$5-'СЕТ СН'!$I$20</f>
        <v>3059.86763677</v>
      </c>
    </row>
    <row r="148" spans="1:26" ht="15.75" x14ac:dyDescent="0.2">
      <c r="A148" s="35">
        <f t="shared" si="3"/>
        <v>44133</v>
      </c>
      <c r="B148" s="36">
        <f>SUMIFS(СВЦЭМ!$C$33:$C$776,СВЦЭМ!$A$33:$A$776,$A148,СВЦЭМ!$B$33:$B$776,B$119)+'СЕТ СН'!$I$12+СВЦЭМ!$D$10+'СЕТ СН'!$I$5-'СЕТ СН'!$I$20</f>
        <v>3115.86324147</v>
      </c>
      <c r="C148" s="36">
        <f>SUMIFS(СВЦЭМ!$C$33:$C$776,СВЦЭМ!$A$33:$A$776,$A148,СВЦЭМ!$B$33:$B$776,C$119)+'СЕТ СН'!$I$12+СВЦЭМ!$D$10+'СЕТ СН'!$I$5-'СЕТ СН'!$I$20</f>
        <v>3185.5975588000001</v>
      </c>
      <c r="D148" s="36">
        <f>SUMIFS(СВЦЭМ!$C$33:$C$776,СВЦЭМ!$A$33:$A$776,$A148,СВЦЭМ!$B$33:$B$776,D$119)+'СЕТ СН'!$I$12+СВЦЭМ!$D$10+'СЕТ СН'!$I$5-'СЕТ СН'!$I$20</f>
        <v>3199.3270939500003</v>
      </c>
      <c r="E148" s="36">
        <f>SUMIFS(СВЦЭМ!$C$33:$C$776,СВЦЭМ!$A$33:$A$776,$A148,СВЦЭМ!$B$33:$B$776,E$119)+'СЕТ СН'!$I$12+СВЦЭМ!$D$10+'СЕТ СН'!$I$5-'СЕТ СН'!$I$20</f>
        <v>3186.09186129</v>
      </c>
      <c r="F148" s="36">
        <f>SUMIFS(СВЦЭМ!$C$33:$C$776,СВЦЭМ!$A$33:$A$776,$A148,СВЦЭМ!$B$33:$B$776,F$119)+'СЕТ СН'!$I$12+СВЦЭМ!$D$10+'СЕТ СН'!$I$5-'СЕТ СН'!$I$20</f>
        <v>3195.6844464300002</v>
      </c>
      <c r="G148" s="36">
        <f>SUMIFS(СВЦЭМ!$C$33:$C$776,СВЦЭМ!$A$33:$A$776,$A148,СВЦЭМ!$B$33:$B$776,G$119)+'СЕТ СН'!$I$12+СВЦЭМ!$D$10+'СЕТ СН'!$I$5-'СЕТ СН'!$I$20</f>
        <v>3265.2651337500001</v>
      </c>
      <c r="H148" s="36">
        <f>SUMIFS(СВЦЭМ!$C$33:$C$776,СВЦЭМ!$A$33:$A$776,$A148,СВЦЭМ!$B$33:$B$776,H$119)+'СЕТ СН'!$I$12+СВЦЭМ!$D$10+'СЕТ СН'!$I$5-'СЕТ СН'!$I$20</f>
        <v>3274.6919517800002</v>
      </c>
      <c r="I148" s="36">
        <f>SUMIFS(СВЦЭМ!$C$33:$C$776,СВЦЭМ!$A$33:$A$776,$A148,СВЦЭМ!$B$33:$B$776,I$119)+'СЕТ СН'!$I$12+СВЦЭМ!$D$10+'СЕТ СН'!$I$5-'СЕТ СН'!$I$20</f>
        <v>3176.58260066</v>
      </c>
      <c r="J148" s="36">
        <f>SUMIFS(СВЦЭМ!$C$33:$C$776,СВЦЭМ!$A$33:$A$776,$A148,СВЦЭМ!$B$33:$B$776,J$119)+'СЕТ СН'!$I$12+СВЦЭМ!$D$10+'СЕТ СН'!$I$5-'СЕТ СН'!$I$20</f>
        <v>3089.6138285100001</v>
      </c>
      <c r="K148" s="36">
        <f>SUMIFS(СВЦЭМ!$C$33:$C$776,СВЦЭМ!$A$33:$A$776,$A148,СВЦЭМ!$B$33:$B$776,K$119)+'СЕТ СН'!$I$12+СВЦЭМ!$D$10+'СЕТ СН'!$I$5-'СЕТ СН'!$I$20</f>
        <v>3035.4850790700002</v>
      </c>
      <c r="L148" s="36">
        <f>SUMIFS(СВЦЭМ!$C$33:$C$776,СВЦЭМ!$A$33:$A$776,$A148,СВЦЭМ!$B$33:$B$776,L$119)+'СЕТ СН'!$I$12+СВЦЭМ!$D$10+'СЕТ СН'!$I$5-'СЕТ СН'!$I$20</f>
        <v>3039.64829323</v>
      </c>
      <c r="M148" s="36">
        <f>SUMIFS(СВЦЭМ!$C$33:$C$776,СВЦЭМ!$A$33:$A$776,$A148,СВЦЭМ!$B$33:$B$776,M$119)+'СЕТ СН'!$I$12+СВЦЭМ!$D$10+'СЕТ СН'!$I$5-'СЕТ СН'!$I$20</f>
        <v>3044.0519499500001</v>
      </c>
      <c r="N148" s="36">
        <f>SUMIFS(СВЦЭМ!$C$33:$C$776,СВЦЭМ!$A$33:$A$776,$A148,СВЦЭМ!$B$33:$B$776,N$119)+'СЕТ СН'!$I$12+СВЦЭМ!$D$10+'СЕТ СН'!$I$5-'СЕТ СН'!$I$20</f>
        <v>3033.7873226400002</v>
      </c>
      <c r="O148" s="36">
        <f>SUMIFS(СВЦЭМ!$C$33:$C$776,СВЦЭМ!$A$33:$A$776,$A148,СВЦЭМ!$B$33:$B$776,O$119)+'СЕТ СН'!$I$12+СВЦЭМ!$D$10+'СЕТ СН'!$I$5-'СЕТ СН'!$I$20</f>
        <v>3034.9800078300004</v>
      </c>
      <c r="P148" s="36">
        <f>SUMIFS(СВЦЭМ!$C$33:$C$776,СВЦЭМ!$A$33:$A$776,$A148,СВЦЭМ!$B$33:$B$776,P$119)+'СЕТ СН'!$I$12+СВЦЭМ!$D$10+'СЕТ СН'!$I$5-'СЕТ СН'!$I$20</f>
        <v>3074.3573270400002</v>
      </c>
      <c r="Q148" s="36">
        <f>SUMIFS(СВЦЭМ!$C$33:$C$776,СВЦЭМ!$A$33:$A$776,$A148,СВЦЭМ!$B$33:$B$776,Q$119)+'СЕТ СН'!$I$12+СВЦЭМ!$D$10+'СЕТ СН'!$I$5-'СЕТ СН'!$I$20</f>
        <v>3031.1041320600002</v>
      </c>
      <c r="R148" s="36">
        <f>SUMIFS(СВЦЭМ!$C$33:$C$776,СВЦЭМ!$A$33:$A$776,$A148,СВЦЭМ!$B$33:$B$776,R$119)+'СЕТ СН'!$I$12+СВЦЭМ!$D$10+'СЕТ СН'!$I$5-'СЕТ СН'!$I$20</f>
        <v>3028.2479985600003</v>
      </c>
      <c r="S148" s="36">
        <f>SUMIFS(СВЦЭМ!$C$33:$C$776,СВЦЭМ!$A$33:$A$776,$A148,СВЦЭМ!$B$33:$B$776,S$119)+'СЕТ СН'!$I$12+СВЦЭМ!$D$10+'СЕТ СН'!$I$5-'СЕТ СН'!$I$20</f>
        <v>3028.5560870700001</v>
      </c>
      <c r="T148" s="36">
        <f>SUMIFS(СВЦЭМ!$C$33:$C$776,СВЦЭМ!$A$33:$A$776,$A148,СВЦЭМ!$B$33:$B$776,T$119)+'СЕТ СН'!$I$12+СВЦЭМ!$D$10+'СЕТ СН'!$I$5-'СЕТ СН'!$I$20</f>
        <v>3056.8708102700002</v>
      </c>
      <c r="U148" s="36">
        <f>SUMIFS(СВЦЭМ!$C$33:$C$776,СВЦЭМ!$A$33:$A$776,$A148,СВЦЭМ!$B$33:$B$776,U$119)+'СЕТ СН'!$I$12+СВЦЭМ!$D$10+'СЕТ СН'!$I$5-'СЕТ СН'!$I$20</f>
        <v>3063.0925292300003</v>
      </c>
      <c r="V148" s="36">
        <f>SUMIFS(СВЦЭМ!$C$33:$C$776,СВЦЭМ!$A$33:$A$776,$A148,СВЦЭМ!$B$33:$B$776,V$119)+'СЕТ СН'!$I$12+СВЦЭМ!$D$10+'СЕТ СН'!$I$5-'СЕТ СН'!$I$20</f>
        <v>3043.8973733900002</v>
      </c>
      <c r="W148" s="36">
        <f>SUMIFS(СВЦЭМ!$C$33:$C$776,СВЦЭМ!$A$33:$A$776,$A148,СВЦЭМ!$B$33:$B$776,W$119)+'СЕТ СН'!$I$12+СВЦЭМ!$D$10+'СЕТ СН'!$I$5-'СЕТ СН'!$I$20</f>
        <v>3025.5877426699999</v>
      </c>
      <c r="X148" s="36">
        <f>SUMIFS(СВЦЭМ!$C$33:$C$776,СВЦЭМ!$A$33:$A$776,$A148,СВЦЭМ!$B$33:$B$776,X$119)+'СЕТ СН'!$I$12+СВЦЭМ!$D$10+'СЕТ СН'!$I$5-'СЕТ СН'!$I$20</f>
        <v>3076.77096394</v>
      </c>
      <c r="Y148" s="36">
        <f>SUMIFS(СВЦЭМ!$C$33:$C$776,СВЦЭМ!$A$33:$A$776,$A148,СВЦЭМ!$B$33:$B$776,Y$119)+'СЕТ СН'!$I$12+СВЦЭМ!$D$10+'СЕТ СН'!$I$5-'СЕТ СН'!$I$20</f>
        <v>3101.77273874</v>
      </c>
    </row>
    <row r="149" spans="1:26" ht="15.75" x14ac:dyDescent="0.2">
      <c r="A149" s="35">
        <f t="shared" si="3"/>
        <v>44134</v>
      </c>
      <c r="B149" s="36">
        <f>SUMIFS(СВЦЭМ!$C$33:$C$776,СВЦЭМ!$A$33:$A$776,$A149,СВЦЭМ!$B$33:$B$776,B$119)+'СЕТ СН'!$I$12+СВЦЭМ!$D$10+'СЕТ СН'!$I$5-'СЕТ СН'!$I$20</f>
        <v>3101.7290827200004</v>
      </c>
      <c r="C149" s="36">
        <f>SUMIFS(СВЦЭМ!$C$33:$C$776,СВЦЭМ!$A$33:$A$776,$A149,СВЦЭМ!$B$33:$B$776,C$119)+'СЕТ СН'!$I$12+СВЦЭМ!$D$10+'СЕТ СН'!$I$5-'СЕТ СН'!$I$20</f>
        <v>3163.95479084</v>
      </c>
      <c r="D149" s="36">
        <f>SUMIFS(СВЦЭМ!$C$33:$C$776,СВЦЭМ!$A$33:$A$776,$A149,СВЦЭМ!$B$33:$B$776,D$119)+'СЕТ СН'!$I$12+СВЦЭМ!$D$10+'СЕТ СН'!$I$5-'СЕТ СН'!$I$20</f>
        <v>3262.9460530900001</v>
      </c>
      <c r="E149" s="36">
        <f>SUMIFS(СВЦЭМ!$C$33:$C$776,СВЦЭМ!$A$33:$A$776,$A149,СВЦЭМ!$B$33:$B$776,E$119)+'СЕТ СН'!$I$12+СВЦЭМ!$D$10+'СЕТ СН'!$I$5-'СЕТ СН'!$I$20</f>
        <v>3277.1544275200004</v>
      </c>
      <c r="F149" s="36">
        <f>SUMIFS(СВЦЭМ!$C$33:$C$776,СВЦЭМ!$A$33:$A$776,$A149,СВЦЭМ!$B$33:$B$776,F$119)+'СЕТ СН'!$I$12+СВЦЭМ!$D$10+'СЕТ СН'!$I$5-'СЕТ СН'!$I$20</f>
        <v>3268.8399021200003</v>
      </c>
      <c r="G149" s="36">
        <f>SUMIFS(СВЦЭМ!$C$33:$C$776,СВЦЭМ!$A$33:$A$776,$A149,СВЦЭМ!$B$33:$B$776,G$119)+'СЕТ СН'!$I$12+СВЦЭМ!$D$10+'СЕТ СН'!$I$5-'СЕТ СН'!$I$20</f>
        <v>3257.5226161300002</v>
      </c>
      <c r="H149" s="36">
        <f>SUMIFS(СВЦЭМ!$C$33:$C$776,СВЦЭМ!$A$33:$A$776,$A149,СВЦЭМ!$B$33:$B$776,H$119)+'СЕТ СН'!$I$12+СВЦЭМ!$D$10+'СЕТ СН'!$I$5-'СЕТ СН'!$I$20</f>
        <v>3178.3033998400001</v>
      </c>
      <c r="I149" s="36">
        <f>SUMIFS(СВЦЭМ!$C$33:$C$776,СВЦЭМ!$A$33:$A$776,$A149,СВЦЭМ!$B$33:$B$776,I$119)+'СЕТ СН'!$I$12+СВЦЭМ!$D$10+'СЕТ СН'!$I$5-'СЕТ СН'!$I$20</f>
        <v>3166.21642449</v>
      </c>
      <c r="J149" s="36">
        <f>SUMIFS(СВЦЭМ!$C$33:$C$776,СВЦЭМ!$A$33:$A$776,$A149,СВЦЭМ!$B$33:$B$776,J$119)+'СЕТ СН'!$I$12+СВЦЭМ!$D$10+'СЕТ СН'!$I$5-'СЕТ СН'!$I$20</f>
        <v>3087.8226325400001</v>
      </c>
      <c r="K149" s="36">
        <f>SUMIFS(СВЦЭМ!$C$33:$C$776,СВЦЭМ!$A$33:$A$776,$A149,СВЦЭМ!$B$33:$B$776,K$119)+'СЕТ СН'!$I$12+СВЦЭМ!$D$10+'СЕТ СН'!$I$5-'СЕТ СН'!$I$20</f>
        <v>3070.5146118500002</v>
      </c>
      <c r="L149" s="36">
        <f>SUMIFS(СВЦЭМ!$C$33:$C$776,СВЦЭМ!$A$33:$A$776,$A149,СВЦЭМ!$B$33:$B$776,L$119)+'СЕТ СН'!$I$12+СВЦЭМ!$D$10+'СЕТ СН'!$I$5-'СЕТ СН'!$I$20</f>
        <v>3071.3364594900004</v>
      </c>
      <c r="M149" s="36">
        <f>SUMIFS(СВЦЭМ!$C$33:$C$776,СВЦЭМ!$A$33:$A$776,$A149,СВЦЭМ!$B$33:$B$776,M$119)+'СЕТ СН'!$I$12+СВЦЭМ!$D$10+'СЕТ СН'!$I$5-'СЕТ СН'!$I$20</f>
        <v>3071.1891672700003</v>
      </c>
      <c r="N149" s="36">
        <f>SUMIFS(СВЦЭМ!$C$33:$C$776,СВЦЭМ!$A$33:$A$776,$A149,СВЦЭМ!$B$33:$B$776,N$119)+'СЕТ СН'!$I$12+СВЦЭМ!$D$10+'СЕТ СН'!$I$5-'СЕТ СН'!$I$20</f>
        <v>3073.1769292200001</v>
      </c>
      <c r="O149" s="36">
        <f>SUMIFS(СВЦЭМ!$C$33:$C$776,СВЦЭМ!$A$33:$A$776,$A149,СВЦЭМ!$B$33:$B$776,O$119)+'СЕТ СН'!$I$12+СВЦЭМ!$D$10+'СЕТ СН'!$I$5-'СЕТ СН'!$I$20</f>
        <v>3101.8474497500001</v>
      </c>
      <c r="P149" s="36">
        <f>SUMIFS(СВЦЭМ!$C$33:$C$776,СВЦЭМ!$A$33:$A$776,$A149,СВЦЭМ!$B$33:$B$776,P$119)+'СЕТ СН'!$I$12+СВЦЭМ!$D$10+'СЕТ СН'!$I$5-'СЕТ СН'!$I$20</f>
        <v>3126.3470476299999</v>
      </c>
      <c r="Q149" s="36">
        <f>SUMIFS(СВЦЭМ!$C$33:$C$776,СВЦЭМ!$A$33:$A$776,$A149,СВЦЭМ!$B$33:$B$776,Q$119)+'СЕТ СН'!$I$12+СВЦЭМ!$D$10+'СЕТ СН'!$I$5-'СЕТ СН'!$I$20</f>
        <v>3116.7817111500003</v>
      </c>
      <c r="R149" s="36">
        <f>SUMIFS(СВЦЭМ!$C$33:$C$776,СВЦЭМ!$A$33:$A$776,$A149,СВЦЭМ!$B$33:$B$776,R$119)+'СЕТ СН'!$I$12+СВЦЭМ!$D$10+'СЕТ СН'!$I$5-'СЕТ СН'!$I$20</f>
        <v>3082.4382513800001</v>
      </c>
      <c r="S149" s="36">
        <f>SUMIFS(СВЦЭМ!$C$33:$C$776,СВЦЭМ!$A$33:$A$776,$A149,СВЦЭМ!$B$33:$B$776,S$119)+'СЕТ СН'!$I$12+СВЦЭМ!$D$10+'СЕТ СН'!$I$5-'СЕТ СН'!$I$20</f>
        <v>3024.3897733100002</v>
      </c>
      <c r="T149" s="36">
        <f>SUMIFS(СВЦЭМ!$C$33:$C$776,СВЦЭМ!$A$33:$A$776,$A149,СВЦЭМ!$B$33:$B$776,T$119)+'СЕТ СН'!$I$12+СВЦЭМ!$D$10+'СЕТ СН'!$I$5-'СЕТ СН'!$I$20</f>
        <v>3054.1306098700002</v>
      </c>
      <c r="U149" s="36">
        <f>SUMIFS(СВЦЭМ!$C$33:$C$776,СВЦЭМ!$A$33:$A$776,$A149,СВЦЭМ!$B$33:$B$776,U$119)+'СЕТ СН'!$I$12+СВЦЭМ!$D$10+'СЕТ СН'!$I$5-'СЕТ СН'!$I$20</f>
        <v>3058.3479246100001</v>
      </c>
      <c r="V149" s="36">
        <f>SUMIFS(СВЦЭМ!$C$33:$C$776,СВЦЭМ!$A$33:$A$776,$A149,СВЦЭМ!$B$33:$B$776,V$119)+'СЕТ СН'!$I$12+СВЦЭМ!$D$10+'СЕТ СН'!$I$5-'СЕТ СН'!$I$20</f>
        <v>3035.4461820500001</v>
      </c>
      <c r="W149" s="36">
        <f>SUMIFS(СВЦЭМ!$C$33:$C$776,СВЦЭМ!$A$33:$A$776,$A149,СВЦЭМ!$B$33:$B$776,W$119)+'СЕТ СН'!$I$12+СВЦЭМ!$D$10+'СЕТ СН'!$I$5-'СЕТ СН'!$I$20</f>
        <v>3028.1955757200003</v>
      </c>
      <c r="X149" s="36">
        <f>SUMIFS(СВЦЭМ!$C$33:$C$776,СВЦЭМ!$A$33:$A$776,$A149,СВЦЭМ!$B$33:$B$776,X$119)+'СЕТ СН'!$I$12+СВЦЭМ!$D$10+'СЕТ СН'!$I$5-'СЕТ СН'!$I$20</f>
        <v>3016.4362056700002</v>
      </c>
      <c r="Y149" s="36">
        <f>SUMIFS(СВЦЭМ!$C$33:$C$776,СВЦЭМ!$A$33:$A$776,$A149,СВЦЭМ!$B$33:$B$776,Y$119)+'СЕТ СН'!$I$12+СВЦЭМ!$D$10+'СЕТ СН'!$I$5-'СЕТ СН'!$I$20</f>
        <v>3060.0494082900004</v>
      </c>
    </row>
    <row r="150" spans="1:26" ht="15.75" x14ac:dyDescent="0.2">
      <c r="A150" s="35">
        <f t="shared" si="3"/>
        <v>44135</v>
      </c>
      <c r="B150" s="36">
        <f>SUMIFS(СВЦЭМ!$C$33:$C$776,СВЦЭМ!$A$33:$A$776,$A150,СВЦЭМ!$B$33:$B$776,B$119)+'СЕТ СН'!$I$12+СВЦЭМ!$D$10+'СЕТ СН'!$I$5-'СЕТ СН'!$I$20</f>
        <v>3043.5025728500004</v>
      </c>
      <c r="C150" s="36">
        <f>SUMIFS(СВЦЭМ!$C$33:$C$776,СВЦЭМ!$A$33:$A$776,$A150,СВЦЭМ!$B$33:$B$776,C$119)+'СЕТ СН'!$I$12+СВЦЭМ!$D$10+'СЕТ СН'!$I$5-'СЕТ СН'!$I$20</f>
        <v>3109.67134369</v>
      </c>
      <c r="D150" s="36">
        <f>SUMIFS(СВЦЭМ!$C$33:$C$776,СВЦЭМ!$A$33:$A$776,$A150,СВЦЭМ!$B$33:$B$776,D$119)+'СЕТ СН'!$I$12+СВЦЭМ!$D$10+'СЕТ СН'!$I$5-'СЕТ СН'!$I$20</f>
        <v>3158.5847227600002</v>
      </c>
      <c r="E150" s="36">
        <f>SUMIFS(СВЦЭМ!$C$33:$C$776,СВЦЭМ!$A$33:$A$776,$A150,СВЦЭМ!$B$33:$B$776,E$119)+'СЕТ СН'!$I$12+СВЦЭМ!$D$10+'СЕТ СН'!$I$5-'СЕТ СН'!$I$20</f>
        <v>3158.06738068</v>
      </c>
      <c r="F150" s="36">
        <f>SUMIFS(СВЦЭМ!$C$33:$C$776,СВЦЭМ!$A$33:$A$776,$A150,СВЦЭМ!$B$33:$B$776,F$119)+'СЕТ СН'!$I$12+СВЦЭМ!$D$10+'СЕТ СН'!$I$5-'СЕТ СН'!$I$20</f>
        <v>3172.14536391</v>
      </c>
      <c r="G150" s="36">
        <f>SUMIFS(СВЦЭМ!$C$33:$C$776,СВЦЭМ!$A$33:$A$776,$A150,СВЦЭМ!$B$33:$B$776,G$119)+'СЕТ СН'!$I$12+СВЦЭМ!$D$10+'СЕТ СН'!$I$5-'СЕТ СН'!$I$20</f>
        <v>3160.1196723000003</v>
      </c>
      <c r="H150" s="36">
        <f>SUMIFS(СВЦЭМ!$C$33:$C$776,СВЦЭМ!$A$33:$A$776,$A150,СВЦЭМ!$B$33:$B$776,H$119)+'СЕТ СН'!$I$12+СВЦЭМ!$D$10+'СЕТ СН'!$I$5-'СЕТ СН'!$I$20</f>
        <v>3135.8877476300004</v>
      </c>
      <c r="I150" s="36">
        <f>SUMIFS(СВЦЭМ!$C$33:$C$776,СВЦЭМ!$A$33:$A$776,$A150,СВЦЭМ!$B$33:$B$776,I$119)+'СЕТ СН'!$I$12+СВЦЭМ!$D$10+'СЕТ СН'!$I$5-'СЕТ СН'!$I$20</f>
        <v>3116.29585142</v>
      </c>
      <c r="J150" s="36">
        <f>SUMIFS(СВЦЭМ!$C$33:$C$776,СВЦЭМ!$A$33:$A$776,$A150,СВЦЭМ!$B$33:$B$776,J$119)+'СЕТ СН'!$I$12+СВЦЭМ!$D$10+'СЕТ СН'!$I$5-'СЕТ СН'!$I$20</f>
        <v>3032.9489307500003</v>
      </c>
      <c r="K150" s="36">
        <f>SUMIFS(СВЦЭМ!$C$33:$C$776,СВЦЭМ!$A$33:$A$776,$A150,СВЦЭМ!$B$33:$B$776,K$119)+'СЕТ СН'!$I$12+СВЦЭМ!$D$10+'СЕТ СН'!$I$5-'СЕТ СН'!$I$20</f>
        <v>2979.3469308000003</v>
      </c>
      <c r="L150" s="36">
        <f>SUMIFS(СВЦЭМ!$C$33:$C$776,СВЦЭМ!$A$33:$A$776,$A150,СВЦЭМ!$B$33:$B$776,L$119)+'СЕТ СН'!$I$12+СВЦЭМ!$D$10+'СЕТ СН'!$I$5-'СЕТ СН'!$I$20</f>
        <v>2997.1253251000003</v>
      </c>
      <c r="M150" s="36">
        <f>SUMIFS(СВЦЭМ!$C$33:$C$776,СВЦЭМ!$A$33:$A$776,$A150,СВЦЭМ!$B$33:$B$776,M$119)+'СЕТ СН'!$I$12+СВЦЭМ!$D$10+'СЕТ СН'!$I$5-'СЕТ СН'!$I$20</f>
        <v>2978.9101997800003</v>
      </c>
      <c r="N150" s="36">
        <f>SUMIFS(СВЦЭМ!$C$33:$C$776,СВЦЭМ!$A$33:$A$776,$A150,СВЦЭМ!$B$33:$B$776,N$119)+'СЕТ СН'!$I$12+СВЦЭМ!$D$10+'СЕТ СН'!$I$5-'СЕТ СН'!$I$20</f>
        <v>2974.2247631800001</v>
      </c>
      <c r="O150" s="36">
        <f>SUMIFS(СВЦЭМ!$C$33:$C$776,СВЦЭМ!$A$33:$A$776,$A150,СВЦЭМ!$B$33:$B$776,O$119)+'СЕТ СН'!$I$12+СВЦЭМ!$D$10+'СЕТ СН'!$I$5-'СЕТ СН'!$I$20</f>
        <v>3009.88577076</v>
      </c>
      <c r="P150" s="36">
        <f>SUMIFS(СВЦЭМ!$C$33:$C$776,СВЦЭМ!$A$33:$A$776,$A150,СВЦЭМ!$B$33:$B$776,P$119)+'СЕТ СН'!$I$12+СВЦЭМ!$D$10+'СЕТ СН'!$I$5-'СЕТ СН'!$I$20</f>
        <v>3059.74304889</v>
      </c>
      <c r="Q150" s="36">
        <f>SUMIFS(СВЦЭМ!$C$33:$C$776,СВЦЭМ!$A$33:$A$776,$A150,СВЦЭМ!$B$33:$B$776,Q$119)+'СЕТ СН'!$I$12+СВЦЭМ!$D$10+'СЕТ СН'!$I$5-'СЕТ СН'!$I$20</f>
        <v>3024.7154531800002</v>
      </c>
      <c r="R150" s="36">
        <f>SUMIFS(СВЦЭМ!$C$33:$C$776,СВЦЭМ!$A$33:$A$776,$A150,СВЦЭМ!$B$33:$B$776,R$119)+'СЕТ СН'!$I$12+СВЦЭМ!$D$10+'СЕТ СН'!$I$5-'СЕТ СН'!$I$20</f>
        <v>2991.3713666500003</v>
      </c>
      <c r="S150" s="36">
        <f>SUMIFS(СВЦЭМ!$C$33:$C$776,СВЦЭМ!$A$33:$A$776,$A150,СВЦЭМ!$B$33:$B$776,S$119)+'СЕТ СН'!$I$12+СВЦЭМ!$D$10+'СЕТ СН'!$I$5-'СЕТ СН'!$I$20</f>
        <v>2978.4251725800004</v>
      </c>
      <c r="T150" s="36">
        <f>SUMIFS(СВЦЭМ!$C$33:$C$776,СВЦЭМ!$A$33:$A$776,$A150,СВЦЭМ!$B$33:$B$776,T$119)+'СЕТ СН'!$I$12+СВЦЭМ!$D$10+'СЕТ СН'!$I$5-'СЕТ СН'!$I$20</f>
        <v>3008.5388934700004</v>
      </c>
      <c r="U150" s="36">
        <f>SUMIFS(СВЦЭМ!$C$33:$C$776,СВЦЭМ!$A$33:$A$776,$A150,СВЦЭМ!$B$33:$B$776,U$119)+'СЕТ СН'!$I$12+СВЦЭМ!$D$10+'СЕТ СН'!$I$5-'СЕТ СН'!$I$20</f>
        <v>3015.8244145400004</v>
      </c>
      <c r="V150" s="36">
        <f>SUMIFS(СВЦЭМ!$C$33:$C$776,СВЦЭМ!$A$33:$A$776,$A150,СВЦЭМ!$B$33:$B$776,V$119)+'СЕТ СН'!$I$12+СВЦЭМ!$D$10+'СЕТ СН'!$I$5-'СЕТ СН'!$I$20</f>
        <v>3005.0397508599999</v>
      </c>
      <c r="W150" s="36">
        <f>SUMIFS(СВЦЭМ!$C$33:$C$776,СВЦЭМ!$A$33:$A$776,$A150,СВЦЭМ!$B$33:$B$776,W$119)+'СЕТ СН'!$I$12+СВЦЭМ!$D$10+'СЕТ СН'!$I$5-'СЕТ СН'!$I$20</f>
        <v>2992.43059696</v>
      </c>
      <c r="X150" s="36">
        <f>SUMIFS(СВЦЭМ!$C$33:$C$776,СВЦЭМ!$A$33:$A$776,$A150,СВЦЭМ!$B$33:$B$776,X$119)+'СЕТ СН'!$I$12+СВЦЭМ!$D$10+'СЕТ СН'!$I$5-'СЕТ СН'!$I$20</f>
        <v>2951.0366433600002</v>
      </c>
      <c r="Y150" s="36">
        <f>SUMIFS(СВЦЭМ!$C$33:$C$776,СВЦЭМ!$A$33:$A$776,$A150,СВЦЭМ!$B$33:$B$776,Y$119)+'СЕТ СН'!$I$12+СВЦЭМ!$D$10+'СЕТ СН'!$I$5-'СЕТ СН'!$I$20</f>
        <v>2962.1466952700002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8" t="s">
        <v>74</v>
      </c>
      <c r="B153" s="138"/>
      <c r="C153" s="138"/>
      <c r="D153" s="138"/>
      <c r="E153" s="138"/>
      <c r="F153" s="138"/>
      <c r="G153" s="138"/>
      <c r="H153" s="138"/>
      <c r="I153" s="138"/>
      <c r="J153" s="138"/>
      <c r="K153" s="138"/>
      <c r="L153" s="138"/>
      <c r="M153" s="138"/>
      <c r="N153" s="139" t="s">
        <v>29</v>
      </c>
      <c r="O153" s="139"/>
      <c r="P153" s="139"/>
      <c r="Q153" s="139"/>
      <c r="R153" s="139"/>
      <c r="S153" s="139"/>
      <c r="T153" s="139"/>
      <c r="U153" s="139"/>
      <c r="V153" s="39"/>
      <c r="W153" s="39"/>
      <c r="X153" s="39"/>
      <c r="Y153" s="39"/>
      <c r="Z153" s="39"/>
    </row>
    <row r="154" spans="1:26" ht="15.75" x14ac:dyDescent="0.2">
      <c r="A154" s="138"/>
      <c r="B154" s="138"/>
      <c r="C154" s="138"/>
      <c r="D154" s="138"/>
      <c r="E154" s="138"/>
      <c r="F154" s="138"/>
      <c r="G154" s="138"/>
      <c r="H154" s="138"/>
      <c r="I154" s="138"/>
      <c r="J154" s="138"/>
      <c r="K154" s="138"/>
      <c r="L154" s="138"/>
      <c r="M154" s="138"/>
      <c r="N154" s="140" t="s">
        <v>0</v>
      </c>
      <c r="O154" s="140"/>
      <c r="P154" s="140" t="s">
        <v>1</v>
      </c>
      <c r="Q154" s="140"/>
      <c r="R154" s="140" t="s">
        <v>2</v>
      </c>
      <c r="S154" s="140"/>
      <c r="T154" s="140" t="s">
        <v>3</v>
      </c>
      <c r="U154" s="140"/>
      <c r="V154" s="39"/>
      <c r="W154" s="39"/>
      <c r="X154" s="39"/>
      <c r="Y154" s="39"/>
      <c r="Z154" s="39"/>
    </row>
    <row r="155" spans="1:26" ht="15.75" customHeight="1" x14ac:dyDescent="0.2">
      <c r="A155" s="138"/>
      <c r="B155" s="138"/>
      <c r="C155" s="138"/>
      <c r="D155" s="138"/>
      <c r="E155" s="138"/>
      <c r="F155" s="138"/>
      <c r="G155" s="138"/>
      <c r="H155" s="138"/>
      <c r="I155" s="138"/>
      <c r="J155" s="138"/>
      <c r="K155" s="138"/>
      <c r="L155" s="138"/>
      <c r="M155" s="138"/>
      <c r="N155" s="141">
        <f>СВЦЭМ!$D$12+'СЕТ СН'!$F$13-'СЕТ СН'!$F$21</f>
        <v>598370.49822064058</v>
      </c>
      <c r="O155" s="142"/>
      <c r="P155" s="141">
        <f>СВЦЭМ!$D$12+'СЕТ СН'!$F$13-'СЕТ СН'!$G$21</f>
        <v>598370.49822064058</v>
      </c>
      <c r="Q155" s="142"/>
      <c r="R155" s="141">
        <f>СВЦЭМ!$D$12+'СЕТ СН'!$F$13-'СЕТ СН'!$H$21</f>
        <v>598370.49822064058</v>
      </c>
      <c r="S155" s="142"/>
      <c r="T155" s="141">
        <f>СВЦЭМ!$D$12+'СЕТ СН'!$F$13-'СЕТ СН'!$I$21</f>
        <v>598370.49822064058</v>
      </c>
      <c r="U155" s="142"/>
      <c r="V155" s="40"/>
      <c r="W155" s="40"/>
      <c r="X155" s="40"/>
      <c r="Y155" s="30"/>
    </row>
    <row r="156" spans="1:26" x14ac:dyDescent="0.25">
      <c r="A156" s="136"/>
      <c r="B156" s="136"/>
      <c r="C156" s="136"/>
      <c r="D156" s="136"/>
      <c r="E156" s="136"/>
      <c r="F156" s="137"/>
      <c r="G156" s="137"/>
      <c r="H156" s="137"/>
      <c r="I156" s="137"/>
      <c r="J156" s="137"/>
      <c r="K156" s="137"/>
      <c r="L156" s="137"/>
      <c r="M156" s="137"/>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октябре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6" t="s">
        <v>39</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33" customHeight="1" x14ac:dyDescent="0.2">
      <c r="A4" s="143" t="s">
        <v>9</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01.10.2020</v>
      </c>
      <c r="B12" s="36">
        <f>SUMIFS(СВЦЭМ!$C$33:$C$776,СВЦЭМ!$A$33:$A$776,$A12,СВЦЭМ!$B$33:$B$776,B$11)+'СЕТ СН'!$F$12+СВЦЭМ!$D$10+'СЕТ СН'!$F$6-'СЕТ СН'!$F$22</f>
        <v>771.12185582000006</v>
      </c>
      <c r="C12" s="36">
        <f>SUMIFS(СВЦЭМ!$C$33:$C$776,СВЦЭМ!$A$33:$A$776,$A12,СВЦЭМ!$B$33:$B$776,C$11)+'СЕТ СН'!$F$12+СВЦЭМ!$D$10+'СЕТ СН'!$F$6-'СЕТ СН'!$F$22</f>
        <v>829.56095460999995</v>
      </c>
      <c r="D12" s="36">
        <f>SUMIFS(СВЦЭМ!$C$33:$C$776,СВЦЭМ!$A$33:$A$776,$A12,СВЦЭМ!$B$33:$B$776,D$11)+'СЕТ СН'!$F$12+СВЦЭМ!$D$10+'СЕТ СН'!$F$6-'СЕТ СН'!$F$22</f>
        <v>871.5383139999999</v>
      </c>
      <c r="E12" s="36">
        <f>SUMIFS(СВЦЭМ!$C$33:$C$776,СВЦЭМ!$A$33:$A$776,$A12,СВЦЭМ!$B$33:$B$776,E$11)+'СЕТ СН'!$F$12+СВЦЭМ!$D$10+'СЕТ СН'!$F$6-'СЕТ СН'!$F$22</f>
        <v>899.23061286999996</v>
      </c>
      <c r="F12" s="36">
        <f>SUMIFS(СВЦЭМ!$C$33:$C$776,СВЦЭМ!$A$33:$A$776,$A12,СВЦЭМ!$B$33:$B$776,F$11)+'СЕТ СН'!$F$12+СВЦЭМ!$D$10+'СЕТ СН'!$F$6-'СЕТ СН'!$F$22</f>
        <v>900.21600751999995</v>
      </c>
      <c r="G12" s="36">
        <f>SUMIFS(СВЦЭМ!$C$33:$C$776,СВЦЭМ!$A$33:$A$776,$A12,СВЦЭМ!$B$33:$B$776,G$11)+'СЕТ СН'!$F$12+СВЦЭМ!$D$10+'СЕТ СН'!$F$6-'СЕТ СН'!$F$22</f>
        <v>882.89390467999988</v>
      </c>
      <c r="H12" s="36">
        <f>SUMIFS(СВЦЭМ!$C$33:$C$776,СВЦЭМ!$A$33:$A$776,$A12,СВЦЭМ!$B$33:$B$776,H$11)+'СЕТ СН'!$F$12+СВЦЭМ!$D$10+'СЕТ СН'!$F$6-'СЕТ СН'!$F$22</f>
        <v>829.27085478999993</v>
      </c>
      <c r="I12" s="36">
        <f>SUMIFS(СВЦЭМ!$C$33:$C$776,СВЦЭМ!$A$33:$A$776,$A12,СВЦЭМ!$B$33:$B$776,I$11)+'СЕТ СН'!$F$12+СВЦЭМ!$D$10+'СЕТ СН'!$F$6-'СЕТ СН'!$F$22</f>
        <v>774.45215286999996</v>
      </c>
      <c r="J12" s="36">
        <f>SUMIFS(СВЦЭМ!$C$33:$C$776,СВЦЭМ!$A$33:$A$776,$A12,СВЦЭМ!$B$33:$B$776,J$11)+'СЕТ СН'!$F$12+СВЦЭМ!$D$10+'СЕТ СН'!$F$6-'СЕТ СН'!$F$22</f>
        <v>711.46301515000005</v>
      </c>
      <c r="K12" s="36">
        <f>SUMIFS(СВЦЭМ!$C$33:$C$776,СВЦЭМ!$A$33:$A$776,$A12,СВЦЭМ!$B$33:$B$776,K$11)+'СЕТ СН'!$F$12+СВЦЭМ!$D$10+'СЕТ СН'!$F$6-'СЕТ СН'!$F$22</f>
        <v>674.56287636999991</v>
      </c>
      <c r="L12" s="36">
        <f>SUMIFS(СВЦЭМ!$C$33:$C$776,СВЦЭМ!$A$33:$A$776,$A12,СВЦЭМ!$B$33:$B$776,L$11)+'СЕТ СН'!$F$12+СВЦЭМ!$D$10+'СЕТ СН'!$F$6-'СЕТ СН'!$F$22</f>
        <v>675.46419829000001</v>
      </c>
      <c r="M12" s="36">
        <f>SUMIFS(СВЦЭМ!$C$33:$C$776,СВЦЭМ!$A$33:$A$776,$A12,СВЦЭМ!$B$33:$B$776,M$11)+'СЕТ СН'!$F$12+СВЦЭМ!$D$10+'СЕТ СН'!$F$6-'СЕТ СН'!$F$22</f>
        <v>680.42836872999987</v>
      </c>
      <c r="N12" s="36">
        <f>SUMIFS(СВЦЭМ!$C$33:$C$776,СВЦЭМ!$A$33:$A$776,$A12,СВЦЭМ!$B$33:$B$776,N$11)+'СЕТ СН'!$F$12+СВЦЭМ!$D$10+'СЕТ СН'!$F$6-'СЕТ СН'!$F$22</f>
        <v>698.72909808999998</v>
      </c>
      <c r="O12" s="36">
        <f>SUMIFS(СВЦЭМ!$C$33:$C$776,СВЦЭМ!$A$33:$A$776,$A12,СВЦЭМ!$B$33:$B$776,O$11)+'СЕТ СН'!$F$12+СВЦЭМ!$D$10+'СЕТ СН'!$F$6-'СЕТ СН'!$F$22</f>
        <v>715.98049063999997</v>
      </c>
      <c r="P12" s="36">
        <f>SUMIFS(СВЦЭМ!$C$33:$C$776,СВЦЭМ!$A$33:$A$776,$A12,СВЦЭМ!$B$33:$B$776,P$11)+'СЕТ СН'!$F$12+СВЦЭМ!$D$10+'СЕТ СН'!$F$6-'СЕТ СН'!$F$22</f>
        <v>744.22849500000007</v>
      </c>
      <c r="Q12" s="36">
        <f>SUMIFS(СВЦЭМ!$C$33:$C$776,СВЦЭМ!$A$33:$A$776,$A12,СВЦЭМ!$B$33:$B$776,Q$11)+'СЕТ СН'!$F$12+СВЦЭМ!$D$10+'СЕТ СН'!$F$6-'СЕТ СН'!$F$22</f>
        <v>710.10434964000001</v>
      </c>
      <c r="R12" s="36">
        <f>SUMIFS(СВЦЭМ!$C$33:$C$776,СВЦЭМ!$A$33:$A$776,$A12,СВЦЭМ!$B$33:$B$776,R$11)+'СЕТ СН'!$F$12+СВЦЭМ!$D$10+'СЕТ СН'!$F$6-'СЕТ СН'!$F$22</f>
        <v>672.56433633000006</v>
      </c>
      <c r="S12" s="36">
        <f>SUMIFS(СВЦЭМ!$C$33:$C$776,СВЦЭМ!$A$33:$A$776,$A12,СВЦЭМ!$B$33:$B$776,S$11)+'СЕТ СН'!$F$12+СВЦЭМ!$D$10+'СЕТ СН'!$F$6-'СЕТ СН'!$F$22</f>
        <v>627.96145584999999</v>
      </c>
      <c r="T12" s="36">
        <f>SUMIFS(СВЦЭМ!$C$33:$C$776,СВЦЭМ!$A$33:$A$776,$A12,СВЦЭМ!$B$33:$B$776,T$11)+'СЕТ СН'!$F$12+СВЦЭМ!$D$10+'СЕТ СН'!$F$6-'СЕТ СН'!$F$22</f>
        <v>618.8502707099999</v>
      </c>
      <c r="U12" s="36">
        <f>SUMIFS(СВЦЭМ!$C$33:$C$776,СВЦЭМ!$A$33:$A$776,$A12,СВЦЭМ!$B$33:$B$776,U$11)+'СЕТ СН'!$F$12+СВЦЭМ!$D$10+'СЕТ СН'!$F$6-'СЕТ СН'!$F$22</f>
        <v>627.76261864999992</v>
      </c>
      <c r="V12" s="36">
        <f>SUMIFS(СВЦЭМ!$C$33:$C$776,СВЦЭМ!$A$33:$A$776,$A12,СВЦЭМ!$B$33:$B$776,V$11)+'СЕТ СН'!$F$12+СВЦЭМ!$D$10+'СЕТ СН'!$F$6-'СЕТ СН'!$F$22</f>
        <v>619.38530784</v>
      </c>
      <c r="W12" s="36">
        <f>SUMIFS(СВЦЭМ!$C$33:$C$776,СВЦЭМ!$A$33:$A$776,$A12,СВЦЭМ!$B$33:$B$776,W$11)+'СЕТ СН'!$F$12+СВЦЭМ!$D$10+'СЕТ СН'!$F$6-'СЕТ СН'!$F$22</f>
        <v>618.3695627300001</v>
      </c>
      <c r="X12" s="36">
        <f>SUMIFS(СВЦЭМ!$C$33:$C$776,СВЦЭМ!$A$33:$A$776,$A12,СВЦЭМ!$B$33:$B$776,X$11)+'СЕТ СН'!$F$12+СВЦЭМ!$D$10+'СЕТ СН'!$F$6-'СЕТ СН'!$F$22</f>
        <v>627.37952900999994</v>
      </c>
      <c r="Y12" s="36">
        <f>SUMIFS(СВЦЭМ!$C$33:$C$776,СВЦЭМ!$A$33:$A$776,$A12,СВЦЭМ!$B$33:$B$776,Y$11)+'СЕТ СН'!$F$12+СВЦЭМ!$D$10+'СЕТ СН'!$F$6-'СЕТ СН'!$F$22</f>
        <v>658.11964338000007</v>
      </c>
      <c r="AA12" s="37"/>
    </row>
    <row r="13" spans="1:27" ht="15.75" x14ac:dyDescent="0.2">
      <c r="A13" s="35">
        <f>A12+1</f>
        <v>44106</v>
      </c>
      <c r="B13" s="36">
        <f>SUMIFS(СВЦЭМ!$C$33:$C$776,СВЦЭМ!$A$33:$A$776,$A13,СВЦЭМ!$B$33:$B$776,B$11)+'СЕТ СН'!$F$12+СВЦЭМ!$D$10+'СЕТ СН'!$F$6-'СЕТ СН'!$F$22</f>
        <v>732.50039007000009</v>
      </c>
      <c r="C13" s="36">
        <f>SUMIFS(СВЦЭМ!$C$33:$C$776,СВЦЭМ!$A$33:$A$776,$A13,СВЦЭМ!$B$33:$B$776,C$11)+'СЕТ СН'!$F$12+СВЦЭМ!$D$10+'СЕТ СН'!$F$6-'СЕТ СН'!$F$22</f>
        <v>811.75677186999997</v>
      </c>
      <c r="D13" s="36">
        <f>SUMIFS(СВЦЭМ!$C$33:$C$776,СВЦЭМ!$A$33:$A$776,$A13,СВЦЭМ!$B$33:$B$776,D$11)+'СЕТ СН'!$F$12+СВЦЭМ!$D$10+'СЕТ СН'!$F$6-'СЕТ СН'!$F$22</f>
        <v>870.06520120000005</v>
      </c>
      <c r="E13" s="36">
        <f>SUMIFS(СВЦЭМ!$C$33:$C$776,СВЦЭМ!$A$33:$A$776,$A13,СВЦЭМ!$B$33:$B$776,E$11)+'СЕТ СН'!$F$12+СВЦЭМ!$D$10+'СЕТ СН'!$F$6-'СЕТ СН'!$F$22</f>
        <v>889.96372371999996</v>
      </c>
      <c r="F13" s="36">
        <f>SUMIFS(СВЦЭМ!$C$33:$C$776,СВЦЭМ!$A$33:$A$776,$A13,СВЦЭМ!$B$33:$B$776,F$11)+'СЕТ СН'!$F$12+СВЦЭМ!$D$10+'СЕТ СН'!$F$6-'СЕТ СН'!$F$22</f>
        <v>897.71954748000007</v>
      </c>
      <c r="G13" s="36">
        <f>SUMIFS(СВЦЭМ!$C$33:$C$776,СВЦЭМ!$A$33:$A$776,$A13,СВЦЭМ!$B$33:$B$776,G$11)+'СЕТ СН'!$F$12+СВЦЭМ!$D$10+'СЕТ СН'!$F$6-'СЕТ СН'!$F$22</f>
        <v>877.39241708000009</v>
      </c>
      <c r="H13" s="36">
        <f>SUMIFS(СВЦЭМ!$C$33:$C$776,СВЦЭМ!$A$33:$A$776,$A13,СВЦЭМ!$B$33:$B$776,H$11)+'СЕТ СН'!$F$12+СВЦЭМ!$D$10+'СЕТ СН'!$F$6-'СЕТ СН'!$F$22</f>
        <v>820.10788707000006</v>
      </c>
      <c r="I13" s="36">
        <f>SUMIFS(СВЦЭМ!$C$33:$C$776,СВЦЭМ!$A$33:$A$776,$A13,СВЦЭМ!$B$33:$B$776,I$11)+'СЕТ СН'!$F$12+СВЦЭМ!$D$10+'СЕТ СН'!$F$6-'СЕТ СН'!$F$22</f>
        <v>765.70271654999988</v>
      </c>
      <c r="J13" s="36">
        <f>SUMIFS(СВЦЭМ!$C$33:$C$776,СВЦЭМ!$A$33:$A$776,$A13,СВЦЭМ!$B$33:$B$776,J$11)+'СЕТ СН'!$F$12+СВЦЭМ!$D$10+'СЕТ СН'!$F$6-'СЕТ СН'!$F$22</f>
        <v>707.97804756999994</v>
      </c>
      <c r="K13" s="36">
        <f>SUMIFS(СВЦЭМ!$C$33:$C$776,СВЦЭМ!$A$33:$A$776,$A13,СВЦЭМ!$B$33:$B$776,K$11)+'СЕТ СН'!$F$12+СВЦЭМ!$D$10+'СЕТ СН'!$F$6-'СЕТ СН'!$F$22</f>
        <v>672.85402479999993</v>
      </c>
      <c r="L13" s="36">
        <f>SUMIFS(СВЦЭМ!$C$33:$C$776,СВЦЭМ!$A$33:$A$776,$A13,СВЦЭМ!$B$33:$B$776,L$11)+'СЕТ СН'!$F$12+СВЦЭМ!$D$10+'СЕТ СН'!$F$6-'СЕТ СН'!$F$22</f>
        <v>672.31820623999988</v>
      </c>
      <c r="M13" s="36">
        <f>SUMIFS(СВЦЭМ!$C$33:$C$776,СВЦЭМ!$A$33:$A$776,$A13,СВЦЭМ!$B$33:$B$776,M$11)+'СЕТ СН'!$F$12+СВЦЭМ!$D$10+'СЕТ СН'!$F$6-'СЕТ СН'!$F$22</f>
        <v>677.59391789999995</v>
      </c>
      <c r="N13" s="36">
        <f>SUMIFS(СВЦЭМ!$C$33:$C$776,СВЦЭМ!$A$33:$A$776,$A13,СВЦЭМ!$B$33:$B$776,N$11)+'СЕТ СН'!$F$12+СВЦЭМ!$D$10+'СЕТ СН'!$F$6-'СЕТ СН'!$F$22</f>
        <v>692.3821806200001</v>
      </c>
      <c r="O13" s="36">
        <f>SUMIFS(СВЦЭМ!$C$33:$C$776,СВЦЭМ!$A$33:$A$776,$A13,СВЦЭМ!$B$33:$B$776,O$11)+'СЕТ СН'!$F$12+СВЦЭМ!$D$10+'СЕТ СН'!$F$6-'СЕТ СН'!$F$22</f>
        <v>712.04544469000007</v>
      </c>
      <c r="P13" s="36">
        <f>SUMIFS(СВЦЭМ!$C$33:$C$776,СВЦЭМ!$A$33:$A$776,$A13,СВЦЭМ!$B$33:$B$776,P$11)+'СЕТ СН'!$F$12+СВЦЭМ!$D$10+'СЕТ СН'!$F$6-'СЕТ СН'!$F$22</f>
        <v>747.76842218000002</v>
      </c>
      <c r="Q13" s="36">
        <f>SUMIFS(СВЦЭМ!$C$33:$C$776,СВЦЭМ!$A$33:$A$776,$A13,СВЦЭМ!$B$33:$B$776,Q$11)+'СЕТ СН'!$F$12+СВЦЭМ!$D$10+'СЕТ СН'!$F$6-'СЕТ СН'!$F$22</f>
        <v>715.69408687000009</v>
      </c>
      <c r="R13" s="36">
        <f>SUMIFS(СВЦЭМ!$C$33:$C$776,СВЦЭМ!$A$33:$A$776,$A13,СВЦЭМ!$B$33:$B$776,R$11)+'СЕТ СН'!$F$12+СВЦЭМ!$D$10+'СЕТ СН'!$F$6-'СЕТ СН'!$F$22</f>
        <v>675.56767375999993</v>
      </c>
      <c r="S13" s="36">
        <f>SUMIFS(СВЦЭМ!$C$33:$C$776,СВЦЭМ!$A$33:$A$776,$A13,СВЦЭМ!$B$33:$B$776,S$11)+'СЕТ СН'!$F$12+СВЦЭМ!$D$10+'СЕТ СН'!$F$6-'СЕТ СН'!$F$22</f>
        <v>633.05133460000002</v>
      </c>
      <c r="T13" s="36">
        <f>SUMIFS(СВЦЭМ!$C$33:$C$776,СВЦЭМ!$A$33:$A$776,$A13,СВЦЭМ!$B$33:$B$776,T$11)+'СЕТ СН'!$F$12+СВЦЭМ!$D$10+'СЕТ СН'!$F$6-'СЕТ СН'!$F$22</f>
        <v>610.12007418999997</v>
      </c>
      <c r="U13" s="36">
        <f>SUMIFS(СВЦЭМ!$C$33:$C$776,СВЦЭМ!$A$33:$A$776,$A13,СВЦЭМ!$B$33:$B$776,U$11)+'СЕТ СН'!$F$12+СВЦЭМ!$D$10+'СЕТ СН'!$F$6-'СЕТ СН'!$F$22</f>
        <v>606.88749757999994</v>
      </c>
      <c r="V13" s="36">
        <f>SUMIFS(СВЦЭМ!$C$33:$C$776,СВЦЭМ!$A$33:$A$776,$A13,СВЦЭМ!$B$33:$B$776,V$11)+'СЕТ СН'!$F$12+СВЦЭМ!$D$10+'СЕТ СН'!$F$6-'СЕТ СН'!$F$22</f>
        <v>607.6981827699999</v>
      </c>
      <c r="W13" s="36">
        <f>SUMIFS(СВЦЭМ!$C$33:$C$776,СВЦЭМ!$A$33:$A$776,$A13,СВЦЭМ!$B$33:$B$776,W$11)+'СЕТ СН'!$F$12+СВЦЭМ!$D$10+'СЕТ СН'!$F$6-'СЕТ СН'!$F$22</f>
        <v>607.24930902000006</v>
      </c>
      <c r="X13" s="36">
        <f>SUMIFS(СВЦЭМ!$C$33:$C$776,СВЦЭМ!$A$33:$A$776,$A13,СВЦЭМ!$B$33:$B$776,X$11)+'СЕТ СН'!$F$12+СВЦЭМ!$D$10+'СЕТ СН'!$F$6-'СЕТ СН'!$F$22</f>
        <v>628.21100982999997</v>
      </c>
      <c r="Y13" s="36">
        <f>SUMIFS(СВЦЭМ!$C$33:$C$776,СВЦЭМ!$A$33:$A$776,$A13,СВЦЭМ!$B$33:$B$776,Y$11)+'СЕТ СН'!$F$12+СВЦЭМ!$D$10+'СЕТ СН'!$F$6-'СЕТ СН'!$F$22</f>
        <v>657.11675022000009</v>
      </c>
    </row>
    <row r="14" spans="1:27" ht="15.75" x14ac:dyDescent="0.2">
      <c r="A14" s="35">
        <f t="shared" ref="A14:A42" si="0">A13+1</f>
        <v>44107</v>
      </c>
      <c r="B14" s="36">
        <f>SUMIFS(СВЦЭМ!$C$33:$C$776,СВЦЭМ!$A$33:$A$776,$A14,СВЦЭМ!$B$33:$B$776,B$11)+'СЕТ СН'!$F$12+СВЦЭМ!$D$10+'СЕТ СН'!$F$6-'СЕТ СН'!$F$22</f>
        <v>725.8219845399999</v>
      </c>
      <c r="C14" s="36">
        <f>SUMIFS(СВЦЭМ!$C$33:$C$776,СВЦЭМ!$A$33:$A$776,$A14,СВЦЭМ!$B$33:$B$776,C$11)+'СЕТ СН'!$F$12+СВЦЭМ!$D$10+'СЕТ СН'!$F$6-'СЕТ СН'!$F$22</f>
        <v>804.30287414999998</v>
      </c>
      <c r="D14" s="36">
        <f>SUMIFS(СВЦЭМ!$C$33:$C$776,СВЦЭМ!$A$33:$A$776,$A14,СВЦЭМ!$B$33:$B$776,D$11)+'СЕТ СН'!$F$12+СВЦЭМ!$D$10+'СЕТ СН'!$F$6-'СЕТ СН'!$F$22</f>
        <v>873.18096652000008</v>
      </c>
      <c r="E14" s="36">
        <f>SUMIFS(СВЦЭМ!$C$33:$C$776,СВЦЭМ!$A$33:$A$776,$A14,СВЦЭМ!$B$33:$B$776,E$11)+'СЕТ СН'!$F$12+СВЦЭМ!$D$10+'СЕТ СН'!$F$6-'СЕТ СН'!$F$22</f>
        <v>887.04844692000006</v>
      </c>
      <c r="F14" s="36">
        <f>SUMIFS(СВЦЭМ!$C$33:$C$776,СВЦЭМ!$A$33:$A$776,$A14,СВЦЭМ!$B$33:$B$776,F$11)+'СЕТ СН'!$F$12+СВЦЭМ!$D$10+'СЕТ СН'!$F$6-'СЕТ СН'!$F$22</f>
        <v>893.3568236000001</v>
      </c>
      <c r="G14" s="36">
        <f>SUMIFS(СВЦЭМ!$C$33:$C$776,СВЦЭМ!$A$33:$A$776,$A14,СВЦЭМ!$B$33:$B$776,G$11)+'СЕТ СН'!$F$12+СВЦЭМ!$D$10+'СЕТ СН'!$F$6-'СЕТ СН'!$F$22</f>
        <v>879.11976634999996</v>
      </c>
      <c r="H14" s="36">
        <f>SUMIFS(СВЦЭМ!$C$33:$C$776,СВЦЭМ!$A$33:$A$776,$A14,СВЦЭМ!$B$33:$B$776,H$11)+'СЕТ СН'!$F$12+СВЦЭМ!$D$10+'СЕТ СН'!$F$6-'СЕТ СН'!$F$22</f>
        <v>853.60272226000006</v>
      </c>
      <c r="I14" s="36">
        <f>SUMIFS(СВЦЭМ!$C$33:$C$776,СВЦЭМ!$A$33:$A$776,$A14,СВЦЭМ!$B$33:$B$776,I$11)+'СЕТ СН'!$F$12+СВЦЭМ!$D$10+'СЕТ СН'!$F$6-'СЕТ СН'!$F$22</f>
        <v>819.16382288999989</v>
      </c>
      <c r="J14" s="36">
        <f>SUMIFS(СВЦЭМ!$C$33:$C$776,СВЦЭМ!$A$33:$A$776,$A14,СВЦЭМ!$B$33:$B$776,J$11)+'СЕТ СН'!$F$12+СВЦЭМ!$D$10+'СЕТ СН'!$F$6-'СЕТ СН'!$F$22</f>
        <v>729.64264082999989</v>
      </c>
      <c r="K14" s="36">
        <f>SUMIFS(СВЦЭМ!$C$33:$C$776,СВЦЭМ!$A$33:$A$776,$A14,СВЦЭМ!$B$33:$B$776,K$11)+'СЕТ СН'!$F$12+СВЦЭМ!$D$10+'СЕТ СН'!$F$6-'СЕТ СН'!$F$22</f>
        <v>671.88848798000004</v>
      </c>
      <c r="L14" s="36">
        <f>SUMIFS(СВЦЭМ!$C$33:$C$776,СВЦЭМ!$A$33:$A$776,$A14,СВЦЭМ!$B$33:$B$776,L$11)+'СЕТ СН'!$F$12+СВЦЭМ!$D$10+'СЕТ СН'!$F$6-'СЕТ СН'!$F$22</f>
        <v>666.22235447000003</v>
      </c>
      <c r="M14" s="36">
        <f>SUMIFS(СВЦЭМ!$C$33:$C$776,СВЦЭМ!$A$33:$A$776,$A14,СВЦЭМ!$B$33:$B$776,M$11)+'СЕТ СН'!$F$12+СВЦЭМ!$D$10+'СЕТ СН'!$F$6-'СЕТ СН'!$F$22</f>
        <v>672.57763445000001</v>
      </c>
      <c r="N14" s="36">
        <f>SUMIFS(СВЦЭМ!$C$33:$C$776,СВЦЭМ!$A$33:$A$776,$A14,СВЦЭМ!$B$33:$B$776,N$11)+'СЕТ СН'!$F$12+СВЦЭМ!$D$10+'СЕТ СН'!$F$6-'СЕТ СН'!$F$22</f>
        <v>683.45399926000005</v>
      </c>
      <c r="O14" s="36">
        <f>SUMIFS(СВЦЭМ!$C$33:$C$776,СВЦЭМ!$A$33:$A$776,$A14,СВЦЭМ!$B$33:$B$776,O$11)+'СЕТ СН'!$F$12+СВЦЭМ!$D$10+'СЕТ СН'!$F$6-'СЕТ СН'!$F$22</f>
        <v>717.82472989999997</v>
      </c>
      <c r="P14" s="36">
        <f>SUMIFS(СВЦЭМ!$C$33:$C$776,СВЦЭМ!$A$33:$A$776,$A14,СВЦЭМ!$B$33:$B$776,P$11)+'СЕТ СН'!$F$12+СВЦЭМ!$D$10+'СЕТ СН'!$F$6-'СЕТ СН'!$F$22</f>
        <v>752.86814976000005</v>
      </c>
      <c r="Q14" s="36">
        <f>SUMIFS(СВЦЭМ!$C$33:$C$776,СВЦЭМ!$A$33:$A$776,$A14,СВЦЭМ!$B$33:$B$776,Q$11)+'СЕТ СН'!$F$12+СВЦЭМ!$D$10+'СЕТ СН'!$F$6-'СЕТ СН'!$F$22</f>
        <v>727.42772564999996</v>
      </c>
      <c r="R14" s="36">
        <f>SUMIFS(СВЦЭМ!$C$33:$C$776,СВЦЭМ!$A$33:$A$776,$A14,СВЦЭМ!$B$33:$B$776,R$11)+'СЕТ СН'!$F$12+СВЦЭМ!$D$10+'СЕТ СН'!$F$6-'СЕТ СН'!$F$22</f>
        <v>686.89272258000005</v>
      </c>
      <c r="S14" s="36">
        <f>SUMIFS(СВЦЭМ!$C$33:$C$776,СВЦЭМ!$A$33:$A$776,$A14,СВЦЭМ!$B$33:$B$776,S$11)+'СЕТ СН'!$F$12+СВЦЭМ!$D$10+'СЕТ СН'!$F$6-'СЕТ СН'!$F$22</f>
        <v>630.66485192000005</v>
      </c>
      <c r="T14" s="36">
        <f>SUMIFS(СВЦЭМ!$C$33:$C$776,СВЦЭМ!$A$33:$A$776,$A14,СВЦЭМ!$B$33:$B$776,T$11)+'СЕТ СН'!$F$12+СВЦЭМ!$D$10+'СЕТ СН'!$F$6-'СЕТ СН'!$F$22</f>
        <v>611.1326201899999</v>
      </c>
      <c r="U14" s="36">
        <f>SUMIFS(СВЦЭМ!$C$33:$C$776,СВЦЭМ!$A$33:$A$776,$A14,СВЦЭМ!$B$33:$B$776,U$11)+'СЕТ СН'!$F$12+СВЦЭМ!$D$10+'СЕТ СН'!$F$6-'СЕТ СН'!$F$22</f>
        <v>605.79712171999995</v>
      </c>
      <c r="V14" s="36">
        <f>SUMIFS(СВЦЭМ!$C$33:$C$776,СВЦЭМ!$A$33:$A$776,$A14,СВЦЭМ!$B$33:$B$776,V$11)+'СЕТ СН'!$F$12+СВЦЭМ!$D$10+'СЕТ СН'!$F$6-'СЕТ СН'!$F$22</f>
        <v>602.1786004999999</v>
      </c>
      <c r="W14" s="36">
        <f>SUMIFS(СВЦЭМ!$C$33:$C$776,СВЦЭМ!$A$33:$A$776,$A14,СВЦЭМ!$B$33:$B$776,W$11)+'СЕТ СН'!$F$12+СВЦЭМ!$D$10+'СЕТ СН'!$F$6-'СЕТ СН'!$F$22</f>
        <v>609.91710607999994</v>
      </c>
      <c r="X14" s="36">
        <f>SUMIFS(СВЦЭМ!$C$33:$C$776,СВЦЭМ!$A$33:$A$776,$A14,СВЦЭМ!$B$33:$B$776,X$11)+'СЕТ СН'!$F$12+СВЦЭМ!$D$10+'СЕТ СН'!$F$6-'СЕТ СН'!$F$22</f>
        <v>623.03688158</v>
      </c>
      <c r="Y14" s="36">
        <f>SUMIFS(СВЦЭМ!$C$33:$C$776,СВЦЭМ!$A$33:$A$776,$A14,СВЦЭМ!$B$33:$B$776,Y$11)+'СЕТ СН'!$F$12+СВЦЭМ!$D$10+'СЕТ СН'!$F$6-'СЕТ СН'!$F$22</f>
        <v>657.86389959000007</v>
      </c>
    </row>
    <row r="15" spans="1:27" ht="15.75" x14ac:dyDescent="0.2">
      <c r="A15" s="35">
        <f t="shared" si="0"/>
        <v>44108</v>
      </c>
      <c r="B15" s="36">
        <f>SUMIFS(СВЦЭМ!$C$33:$C$776,СВЦЭМ!$A$33:$A$776,$A15,СВЦЭМ!$B$33:$B$776,B$11)+'СЕТ СН'!$F$12+СВЦЭМ!$D$10+'СЕТ СН'!$F$6-'СЕТ СН'!$F$22</f>
        <v>756.29965794999998</v>
      </c>
      <c r="C15" s="36">
        <f>SUMIFS(СВЦЭМ!$C$33:$C$776,СВЦЭМ!$A$33:$A$776,$A15,СВЦЭМ!$B$33:$B$776,C$11)+'СЕТ СН'!$F$12+СВЦЭМ!$D$10+'СЕТ СН'!$F$6-'СЕТ СН'!$F$22</f>
        <v>834.71972469000002</v>
      </c>
      <c r="D15" s="36">
        <f>SUMIFS(СВЦЭМ!$C$33:$C$776,СВЦЭМ!$A$33:$A$776,$A15,СВЦЭМ!$B$33:$B$776,D$11)+'СЕТ СН'!$F$12+СВЦЭМ!$D$10+'СЕТ СН'!$F$6-'СЕТ СН'!$F$22</f>
        <v>911.91399890000002</v>
      </c>
      <c r="E15" s="36">
        <f>SUMIFS(СВЦЭМ!$C$33:$C$776,СВЦЭМ!$A$33:$A$776,$A15,СВЦЭМ!$B$33:$B$776,E$11)+'СЕТ СН'!$F$12+СВЦЭМ!$D$10+'СЕТ СН'!$F$6-'СЕТ СН'!$F$22</f>
        <v>943.32319873000006</v>
      </c>
      <c r="F15" s="36">
        <f>SUMIFS(СВЦЭМ!$C$33:$C$776,СВЦЭМ!$A$33:$A$776,$A15,СВЦЭМ!$B$33:$B$776,F$11)+'СЕТ СН'!$F$12+СВЦЭМ!$D$10+'СЕТ СН'!$F$6-'СЕТ СН'!$F$22</f>
        <v>947.69771143000003</v>
      </c>
      <c r="G15" s="36">
        <f>SUMIFS(СВЦЭМ!$C$33:$C$776,СВЦЭМ!$A$33:$A$776,$A15,СВЦЭМ!$B$33:$B$776,G$11)+'СЕТ СН'!$F$12+СВЦЭМ!$D$10+'СЕТ СН'!$F$6-'СЕТ СН'!$F$22</f>
        <v>935.96735091999994</v>
      </c>
      <c r="H15" s="36">
        <f>SUMIFS(СВЦЭМ!$C$33:$C$776,СВЦЭМ!$A$33:$A$776,$A15,СВЦЭМ!$B$33:$B$776,H$11)+'СЕТ СН'!$F$12+СВЦЭМ!$D$10+'СЕТ СН'!$F$6-'СЕТ СН'!$F$22</f>
        <v>921.69664687</v>
      </c>
      <c r="I15" s="36">
        <f>SUMIFS(СВЦЭМ!$C$33:$C$776,СВЦЭМ!$A$33:$A$776,$A15,СВЦЭМ!$B$33:$B$776,I$11)+'СЕТ СН'!$F$12+СВЦЭМ!$D$10+'СЕТ СН'!$F$6-'СЕТ СН'!$F$22</f>
        <v>887.89171512000007</v>
      </c>
      <c r="J15" s="36">
        <f>SUMIFS(СВЦЭМ!$C$33:$C$776,СВЦЭМ!$A$33:$A$776,$A15,СВЦЭМ!$B$33:$B$776,J$11)+'СЕТ СН'!$F$12+СВЦЭМ!$D$10+'СЕТ СН'!$F$6-'СЕТ СН'!$F$22</f>
        <v>790.57725591000008</v>
      </c>
      <c r="K15" s="36">
        <f>SUMIFS(СВЦЭМ!$C$33:$C$776,СВЦЭМ!$A$33:$A$776,$A15,СВЦЭМ!$B$33:$B$776,K$11)+'СЕТ СН'!$F$12+СВЦЭМ!$D$10+'СЕТ СН'!$F$6-'СЕТ СН'!$F$22</f>
        <v>719.21421394000004</v>
      </c>
      <c r="L15" s="36">
        <f>SUMIFS(СВЦЭМ!$C$33:$C$776,СВЦЭМ!$A$33:$A$776,$A15,СВЦЭМ!$B$33:$B$776,L$11)+'СЕТ СН'!$F$12+СВЦЭМ!$D$10+'СЕТ СН'!$F$6-'СЕТ СН'!$F$22</f>
        <v>684.00099814000009</v>
      </c>
      <c r="M15" s="36">
        <f>SUMIFS(СВЦЭМ!$C$33:$C$776,СВЦЭМ!$A$33:$A$776,$A15,СВЦЭМ!$B$33:$B$776,M$11)+'СЕТ СН'!$F$12+СВЦЭМ!$D$10+'СЕТ СН'!$F$6-'СЕТ СН'!$F$22</f>
        <v>689.33494825999992</v>
      </c>
      <c r="N15" s="36">
        <f>SUMIFS(СВЦЭМ!$C$33:$C$776,СВЦЭМ!$A$33:$A$776,$A15,СВЦЭМ!$B$33:$B$776,N$11)+'СЕТ СН'!$F$12+СВЦЭМ!$D$10+'СЕТ СН'!$F$6-'СЕТ СН'!$F$22</f>
        <v>701.05078836999996</v>
      </c>
      <c r="O15" s="36">
        <f>SUMIFS(СВЦЭМ!$C$33:$C$776,СВЦЭМ!$A$33:$A$776,$A15,СВЦЭМ!$B$33:$B$776,O$11)+'СЕТ СН'!$F$12+СВЦЭМ!$D$10+'СЕТ СН'!$F$6-'СЕТ СН'!$F$22</f>
        <v>761.79722781000009</v>
      </c>
      <c r="P15" s="36">
        <f>SUMIFS(СВЦЭМ!$C$33:$C$776,СВЦЭМ!$A$33:$A$776,$A15,СВЦЭМ!$B$33:$B$776,P$11)+'СЕТ СН'!$F$12+СВЦЭМ!$D$10+'СЕТ СН'!$F$6-'СЕТ СН'!$F$22</f>
        <v>794.20785140999988</v>
      </c>
      <c r="Q15" s="36">
        <f>SUMIFS(СВЦЭМ!$C$33:$C$776,СВЦЭМ!$A$33:$A$776,$A15,СВЦЭМ!$B$33:$B$776,Q$11)+'СЕТ СН'!$F$12+СВЦЭМ!$D$10+'СЕТ СН'!$F$6-'СЕТ СН'!$F$22</f>
        <v>754.31866345000003</v>
      </c>
      <c r="R15" s="36">
        <f>SUMIFS(СВЦЭМ!$C$33:$C$776,СВЦЭМ!$A$33:$A$776,$A15,СВЦЭМ!$B$33:$B$776,R$11)+'СЕТ СН'!$F$12+СВЦЭМ!$D$10+'СЕТ СН'!$F$6-'СЕТ СН'!$F$22</f>
        <v>706.43408587999988</v>
      </c>
      <c r="S15" s="36">
        <f>SUMIFS(СВЦЭМ!$C$33:$C$776,СВЦЭМ!$A$33:$A$776,$A15,СВЦЭМ!$B$33:$B$776,S$11)+'СЕТ СН'!$F$12+СВЦЭМ!$D$10+'СЕТ СН'!$F$6-'СЕТ СН'!$F$22</f>
        <v>665.1528504800001</v>
      </c>
      <c r="T15" s="36">
        <f>SUMIFS(СВЦЭМ!$C$33:$C$776,СВЦЭМ!$A$33:$A$776,$A15,СВЦЭМ!$B$33:$B$776,T$11)+'СЕТ СН'!$F$12+СВЦЭМ!$D$10+'СЕТ СН'!$F$6-'СЕТ СН'!$F$22</f>
        <v>635.28753979999988</v>
      </c>
      <c r="U15" s="36">
        <f>SUMIFS(СВЦЭМ!$C$33:$C$776,СВЦЭМ!$A$33:$A$776,$A15,СВЦЭМ!$B$33:$B$776,U$11)+'СЕТ СН'!$F$12+СВЦЭМ!$D$10+'СЕТ СН'!$F$6-'СЕТ СН'!$F$22</f>
        <v>628.1508136299999</v>
      </c>
      <c r="V15" s="36">
        <f>SUMIFS(СВЦЭМ!$C$33:$C$776,СВЦЭМ!$A$33:$A$776,$A15,СВЦЭМ!$B$33:$B$776,V$11)+'СЕТ СН'!$F$12+СВЦЭМ!$D$10+'СЕТ СН'!$F$6-'СЕТ СН'!$F$22</f>
        <v>648.18293683000002</v>
      </c>
      <c r="W15" s="36">
        <f>SUMIFS(СВЦЭМ!$C$33:$C$776,СВЦЭМ!$A$33:$A$776,$A15,СВЦЭМ!$B$33:$B$776,W$11)+'СЕТ СН'!$F$12+СВЦЭМ!$D$10+'СЕТ СН'!$F$6-'СЕТ СН'!$F$22</f>
        <v>647.44033274999992</v>
      </c>
      <c r="X15" s="36">
        <f>SUMIFS(СВЦЭМ!$C$33:$C$776,СВЦЭМ!$A$33:$A$776,$A15,СВЦЭМ!$B$33:$B$776,X$11)+'СЕТ СН'!$F$12+СВЦЭМ!$D$10+'СЕТ СН'!$F$6-'СЕТ СН'!$F$22</f>
        <v>666.07135287000006</v>
      </c>
      <c r="Y15" s="36">
        <f>SUMIFS(СВЦЭМ!$C$33:$C$776,СВЦЭМ!$A$33:$A$776,$A15,СВЦЭМ!$B$33:$B$776,Y$11)+'СЕТ СН'!$F$12+СВЦЭМ!$D$10+'СЕТ СН'!$F$6-'СЕТ СН'!$F$22</f>
        <v>711.05061376999993</v>
      </c>
    </row>
    <row r="16" spans="1:27" ht="15.75" x14ac:dyDescent="0.2">
      <c r="A16" s="35">
        <f t="shared" si="0"/>
        <v>44109</v>
      </c>
      <c r="B16" s="36">
        <f>SUMIFS(СВЦЭМ!$C$33:$C$776,СВЦЭМ!$A$33:$A$776,$A16,СВЦЭМ!$B$33:$B$776,B$11)+'СЕТ СН'!$F$12+СВЦЭМ!$D$10+'СЕТ СН'!$F$6-'СЕТ СН'!$F$22</f>
        <v>774.75003509999988</v>
      </c>
      <c r="C16" s="36">
        <f>SUMIFS(СВЦЭМ!$C$33:$C$776,СВЦЭМ!$A$33:$A$776,$A16,СВЦЭМ!$B$33:$B$776,C$11)+'СЕТ СН'!$F$12+СВЦЭМ!$D$10+'СЕТ СН'!$F$6-'СЕТ СН'!$F$22</f>
        <v>854.76241234000008</v>
      </c>
      <c r="D16" s="36">
        <f>SUMIFS(СВЦЭМ!$C$33:$C$776,СВЦЭМ!$A$33:$A$776,$A16,СВЦЭМ!$B$33:$B$776,D$11)+'СЕТ СН'!$F$12+СВЦЭМ!$D$10+'СЕТ СН'!$F$6-'СЕТ СН'!$F$22</f>
        <v>938.83327129999998</v>
      </c>
      <c r="E16" s="36">
        <f>SUMIFS(СВЦЭМ!$C$33:$C$776,СВЦЭМ!$A$33:$A$776,$A16,СВЦЭМ!$B$33:$B$776,E$11)+'СЕТ СН'!$F$12+СВЦЭМ!$D$10+'СЕТ СН'!$F$6-'СЕТ СН'!$F$22</f>
        <v>961.29376142000001</v>
      </c>
      <c r="F16" s="36">
        <f>SUMIFS(СВЦЭМ!$C$33:$C$776,СВЦЭМ!$A$33:$A$776,$A16,СВЦЭМ!$B$33:$B$776,F$11)+'СЕТ СН'!$F$12+СВЦЭМ!$D$10+'СЕТ СН'!$F$6-'СЕТ СН'!$F$22</f>
        <v>963.54573798000001</v>
      </c>
      <c r="G16" s="36">
        <f>SUMIFS(СВЦЭМ!$C$33:$C$776,СВЦЭМ!$A$33:$A$776,$A16,СВЦЭМ!$B$33:$B$776,G$11)+'СЕТ СН'!$F$12+СВЦЭМ!$D$10+'СЕТ СН'!$F$6-'СЕТ СН'!$F$22</f>
        <v>939.2114455200001</v>
      </c>
      <c r="H16" s="36">
        <f>SUMIFS(СВЦЭМ!$C$33:$C$776,СВЦЭМ!$A$33:$A$776,$A16,СВЦЭМ!$B$33:$B$776,H$11)+'СЕТ СН'!$F$12+СВЦЭМ!$D$10+'СЕТ СН'!$F$6-'СЕТ СН'!$F$22</f>
        <v>874.48254034000001</v>
      </c>
      <c r="I16" s="36">
        <f>SUMIFS(СВЦЭМ!$C$33:$C$776,СВЦЭМ!$A$33:$A$776,$A16,СВЦЭМ!$B$33:$B$776,I$11)+'СЕТ СН'!$F$12+СВЦЭМ!$D$10+'СЕТ СН'!$F$6-'СЕТ СН'!$F$22</f>
        <v>813.49569689999998</v>
      </c>
      <c r="J16" s="36">
        <f>SUMIFS(СВЦЭМ!$C$33:$C$776,СВЦЭМ!$A$33:$A$776,$A16,СВЦЭМ!$B$33:$B$776,J$11)+'СЕТ СН'!$F$12+СВЦЭМ!$D$10+'СЕТ СН'!$F$6-'СЕТ СН'!$F$22</f>
        <v>750.12060896999992</v>
      </c>
      <c r="K16" s="36">
        <f>SUMIFS(СВЦЭМ!$C$33:$C$776,СВЦЭМ!$A$33:$A$776,$A16,СВЦЭМ!$B$33:$B$776,K$11)+'СЕТ СН'!$F$12+СВЦЭМ!$D$10+'СЕТ СН'!$F$6-'СЕТ СН'!$F$22</f>
        <v>716.39070917000004</v>
      </c>
      <c r="L16" s="36">
        <f>SUMIFS(СВЦЭМ!$C$33:$C$776,СВЦЭМ!$A$33:$A$776,$A16,СВЦЭМ!$B$33:$B$776,L$11)+'СЕТ СН'!$F$12+СВЦЭМ!$D$10+'СЕТ СН'!$F$6-'СЕТ СН'!$F$22</f>
        <v>713.59538810999993</v>
      </c>
      <c r="M16" s="36">
        <f>SUMIFS(СВЦЭМ!$C$33:$C$776,СВЦЭМ!$A$33:$A$776,$A16,СВЦЭМ!$B$33:$B$776,M$11)+'СЕТ СН'!$F$12+СВЦЭМ!$D$10+'СЕТ СН'!$F$6-'СЕТ СН'!$F$22</f>
        <v>738.18380974000002</v>
      </c>
      <c r="N16" s="36">
        <f>SUMIFS(СВЦЭМ!$C$33:$C$776,СВЦЭМ!$A$33:$A$776,$A16,СВЦЭМ!$B$33:$B$776,N$11)+'СЕТ СН'!$F$12+СВЦЭМ!$D$10+'СЕТ СН'!$F$6-'СЕТ СН'!$F$22</f>
        <v>746.73483622000003</v>
      </c>
      <c r="O16" s="36">
        <f>SUMIFS(СВЦЭМ!$C$33:$C$776,СВЦЭМ!$A$33:$A$776,$A16,СВЦЭМ!$B$33:$B$776,O$11)+'СЕТ СН'!$F$12+СВЦЭМ!$D$10+'СЕТ СН'!$F$6-'СЕТ СН'!$F$22</f>
        <v>774.96677569000008</v>
      </c>
      <c r="P16" s="36">
        <f>SUMIFS(СВЦЭМ!$C$33:$C$776,СВЦЭМ!$A$33:$A$776,$A16,СВЦЭМ!$B$33:$B$776,P$11)+'СЕТ СН'!$F$12+СВЦЭМ!$D$10+'СЕТ СН'!$F$6-'СЕТ СН'!$F$22</f>
        <v>802.62397114999999</v>
      </c>
      <c r="Q16" s="36">
        <f>SUMIFS(СВЦЭМ!$C$33:$C$776,СВЦЭМ!$A$33:$A$776,$A16,СВЦЭМ!$B$33:$B$776,Q$11)+'СЕТ СН'!$F$12+СВЦЭМ!$D$10+'СЕТ СН'!$F$6-'СЕТ СН'!$F$22</f>
        <v>763.67452017000005</v>
      </c>
      <c r="R16" s="36">
        <f>SUMIFS(СВЦЭМ!$C$33:$C$776,СВЦЭМ!$A$33:$A$776,$A16,СВЦЭМ!$B$33:$B$776,R$11)+'СЕТ СН'!$F$12+СВЦЭМ!$D$10+'СЕТ СН'!$F$6-'СЕТ СН'!$F$22</f>
        <v>730.89687148999997</v>
      </c>
      <c r="S16" s="36">
        <f>SUMIFS(СВЦЭМ!$C$33:$C$776,СВЦЭМ!$A$33:$A$776,$A16,СВЦЭМ!$B$33:$B$776,S$11)+'СЕТ СН'!$F$12+СВЦЭМ!$D$10+'СЕТ СН'!$F$6-'СЕТ СН'!$F$22</f>
        <v>718.76379833999999</v>
      </c>
      <c r="T16" s="36">
        <f>SUMIFS(СВЦЭМ!$C$33:$C$776,СВЦЭМ!$A$33:$A$776,$A16,СВЦЭМ!$B$33:$B$776,T$11)+'СЕТ СН'!$F$12+СВЦЭМ!$D$10+'СЕТ СН'!$F$6-'СЕТ СН'!$F$22</f>
        <v>737.41892041999995</v>
      </c>
      <c r="U16" s="36">
        <f>SUMIFS(СВЦЭМ!$C$33:$C$776,СВЦЭМ!$A$33:$A$776,$A16,СВЦЭМ!$B$33:$B$776,U$11)+'СЕТ СН'!$F$12+СВЦЭМ!$D$10+'СЕТ СН'!$F$6-'СЕТ СН'!$F$22</f>
        <v>715.16772730999992</v>
      </c>
      <c r="V16" s="36">
        <f>SUMIFS(СВЦЭМ!$C$33:$C$776,СВЦЭМ!$A$33:$A$776,$A16,СВЦЭМ!$B$33:$B$776,V$11)+'СЕТ СН'!$F$12+СВЦЭМ!$D$10+'СЕТ СН'!$F$6-'СЕТ СН'!$F$22</f>
        <v>712.78368008999996</v>
      </c>
      <c r="W16" s="36">
        <f>SUMIFS(СВЦЭМ!$C$33:$C$776,СВЦЭМ!$A$33:$A$776,$A16,СВЦЭМ!$B$33:$B$776,W$11)+'СЕТ СН'!$F$12+СВЦЭМ!$D$10+'СЕТ СН'!$F$6-'СЕТ СН'!$F$22</f>
        <v>749.24821023999993</v>
      </c>
      <c r="X16" s="36">
        <f>SUMIFS(СВЦЭМ!$C$33:$C$776,СВЦЭМ!$A$33:$A$776,$A16,СВЦЭМ!$B$33:$B$776,X$11)+'СЕТ СН'!$F$12+СВЦЭМ!$D$10+'СЕТ СН'!$F$6-'СЕТ СН'!$F$22</f>
        <v>745.78808251000009</v>
      </c>
      <c r="Y16" s="36">
        <f>SUMIFS(СВЦЭМ!$C$33:$C$776,СВЦЭМ!$A$33:$A$776,$A16,СВЦЭМ!$B$33:$B$776,Y$11)+'СЕТ СН'!$F$12+СВЦЭМ!$D$10+'СЕТ СН'!$F$6-'СЕТ СН'!$F$22</f>
        <v>780.3785078599999</v>
      </c>
    </row>
    <row r="17" spans="1:25" ht="15.75" x14ac:dyDescent="0.2">
      <c r="A17" s="35">
        <f t="shared" si="0"/>
        <v>44110</v>
      </c>
      <c r="B17" s="36">
        <f>SUMIFS(СВЦЭМ!$C$33:$C$776,СВЦЭМ!$A$33:$A$776,$A17,СВЦЭМ!$B$33:$B$776,B$11)+'СЕТ СН'!$F$12+СВЦЭМ!$D$10+'СЕТ СН'!$F$6-'СЕТ СН'!$F$22</f>
        <v>853.12843466999993</v>
      </c>
      <c r="C17" s="36">
        <f>SUMIFS(СВЦЭМ!$C$33:$C$776,СВЦЭМ!$A$33:$A$776,$A17,СВЦЭМ!$B$33:$B$776,C$11)+'СЕТ СН'!$F$12+СВЦЭМ!$D$10+'СЕТ СН'!$F$6-'СЕТ СН'!$F$22</f>
        <v>933.91124267999999</v>
      </c>
      <c r="D17" s="36">
        <f>SUMIFS(СВЦЭМ!$C$33:$C$776,СВЦЭМ!$A$33:$A$776,$A17,СВЦЭМ!$B$33:$B$776,D$11)+'СЕТ СН'!$F$12+СВЦЭМ!$D$10+'СЕТ СН'!$F$6-'СЕТ СН'!$F$22</f>
        <v>994.87608391000003</v>
      </c>
      <c r="E17" s="36">
        <f>SUMIFS(СВЦЭМ!$C$33:$C$776,СВЦЭМ!$A$33:$A$776,$A17,СВЦЭМ!$B$33:$B$776,E$11)+'СЕТ СН'!$F$12+СВЦЭМ!$D$10+'СЕТ СН'!$F$6-'СЕТ СН'!$F$22</f>
        <v>1021.61733082</v>
      </c>
      <c r="F17" s="36">
        <f>SUMIFS(СВЦЭМ!$C$33:$C$776,СВЦЭМ!$A$33:$A$776,$A17,СВЦЭМ!$B$33:$B$776,F$11)+'СЕТ СН'!$F$12+СВЦЭМ!$D$10+'СЕТ СН'!$F$6-'СЕТ СН'!$F$22</f>
        <v>1025.00889979</v>
      </c>
      <c r="G17" s="36">
        <f>SUMIFS(СВЦЭМ!$C$33:$C$776,СВЦЭМ!$A$33:$A$776,$A17,СВЦЭМ!$B$33:$B$776,G$11)+'СЕТ СН'!$F$12+СВЦЭМ!$D$10+'СЕТ СН'!$F$6-'СЕТ СН'!$F$22</f>
        <v>1008.37857796</v>
      </c>
      <c r="H17" s="36">
        <f>SUMIFS(СВЦЭМ!$C$33:$C$776,СВЦЭМ!$A$33:$A$776,$A17,СВЦЭМ!$B$33:$B$776,H$11)+'СЕТ СН'!$F$12+СВЦЭМ!$D$10+'СЕТ СН'!$F$6-'СЕТ СН'!$F$22</f>
        <v>949.36094602000003</v>
      </c>
      <c r="I17" s="36">
        <f>SUMIFS(СВЦЭМ!$C$33:$C$776,СВЦЭМ!$A$33:$A$776,$A17,СВЦЭМ!$B$33:$B$776,I$11)+'СЕТ СН'!$F$12+СВЦЭМ!$D$10+'СЕТ СН'!$F$6-'СЕТ СН'!$F$22</f>
        <v>896.39020690999996</v>
      </c>
      <c r="J17" s="36">
        <f>SUMIFS(СВЦЭМ!$C$33:$C$776,СВЦЭМ!$A$33:$A$776,$A17,СВЦЭМ!$B$33:$B$776,J$11)+'СЕТ СН'!$F$12+СВЦЭМ!$D$10+'СЕТ СН'!$F$6-'СЕТ СН'!$F$22</f>
        <v>828.96467290999999</v>
      </c>
      <c r="K17" s="36">
        <f>SUMIFS(СВЦЭМ!$C$33:$C$776,СВЦЭМ!$A$33:$A$776,$A17,СВЦЭМ!$B$33:$B$776,K$11)+'СЕТ СН'!$F$12+СВЦЭМ!$D$10+'СЕТ СН'!$F$6-'СЕТ СН'!$F$22</f>
        <v>788.9449912</v>
      </c>
      <c r="L17" s="36">
        <f>SUMIFS(СВЦЭМ!$C$33:$C$776,СВЦЭМ!$A$33:$A$776,$A17,СВЦЭМ!$B$33:$B$776,L$11)+'СЕТ СН'!$F$12+СВЦЭМ!$D$10+'СЕТ СН'!$F$6-'СЕТ СН'!$F$22</f>
        <v>794.08342719999996</v>
      </c>
      <c r="M17" s="36">
        <f>SUMIFS(СВЦЭМ!$C$33:$C$776,СВЦЭМ!$A$33:$A$776,$A17,СВЦЭМ!$B$33:$B$776,M$11)+'СЕТ СН'!$F$12+СВЦЭМ!$D$10+'СЕТ СН'!$F$6-'СЕТ СН'!$F$22</f>
        <v>797.43464779999999</v>
      </c>
      <c r="N17" s="36">
        <f>SUMIFS(СВЦЭМ!$C$33:$C$776,СВЦЭМ!$A$33:$A$776,$A17,СВЦЭМ!$B$33:$B$776,N$11)+'СЕТ СН'!$F$12+СВЦЭМ!$D$10+'СЕТ СН'!$F$6-'СЕТ СН'!$F$22</f>
        <v>816.12873244000002</v>
      </c>
      <c r="O17" s="36">
        <f>SUMIFS(СВЦЭМ!$C$33:$C$776,СВЦЭМ!$A$33:$A$776,$A17,СВЦЭМ!$B$33:$B$776,O$11)+'СЕТ СН'!$F$12+СВЦЭМ!$D$10+'СЕТ СН'!$F$6-'СЕТ СН'!$F$22</f>
        <v>853.95094334999999</v>
      </c>
      <c r="P17" s="36">
        <f>SUMIFS(СВЦЭМ!$C$33:$C$776,СВЦЭМ!$A$33:$A$776,$A17,СВЦЭМ!$B$33:$B$776,P$11)+'СЕТ СН'!$F$12+СВЦЭМ!$D$10+'СЕТ СН'!$F$6-'СЕТ СН'!$F$22</f>
        <v>879.53540180000005</v>
      </c>
      <c r="Q17" s="36">
        <f>SUMIFS(СВЦЭМ!$C$33:$C$776,СВЦЭМ!$A$33:$A$776,$A17,СВЦЭМ!$B$33:$B$776,Q$11)+'СЕТ СН'!$F$12+СВЦЭМ!$D$10+'СЕТ СН'!$F$6-'СЕТ СН'!$F$22</f>
        <v>840.42305583999996</v>
      </c>
      <c r="R17" s="36">
        <f>SUMIFS(СВЦЭМ!$C$33:$C$776,СВЦЭМ!$A$33:$A$776,$A17,СВЦЭМ!$B$33:$B$776,R$11)+'СЕТ СН'!$F$12+СВЦЭМ!$D$10+'СЕТ СН'!$F$6-'СЕТ СН'!$F$22</f>
        <v>791.85094697</v>
      </c>
      <c r="S17" s="36">
        <f>SUMIFS(СВЦЭМ!$C$33:$C$776,СВЦЭМ!$A$33:$A$776,$A17,СВЦЭМ!$B$33:$B$776,S$11)+'СЕТ СН'!$F$12+СВЦЭМ!$D$10+'СЕТ СН'!$F$6-'СЕТ СН'!$F$22</f>
        <v>743.41041064000001</v>
      </c>
      <c r="T17" s="36">
        <f>SUMIFS(СВЦЭМ!$C$33:$C$776,СВЦЭМ!$A$33:$A$776,$A17,СВЦЭМ!$B$33:$B$776,T$11)+'СЕТ СН'!$F$12+СВЦЭМ!$D$10+'СЕТ СН'!$F$6-'СЕТ СН'!$F$22</f>
        <v>718.10739291999994</v>
      </c>
      <c r="U17" s="36">
        <f>SUMIFS(СВЦЭМ!$C$33:$C$776,СВЦЭМ!$A$33:$A$776,$A17,СВЦЭМ!$B$33:$B$776,U$11)+'СЕТ СН'!$F$12+СВЦЭМ!$D$10+'СЕТ СН'!$F$6-'СЕТ СН'!$F$22</f>
        <v>724.79633379999996</v>
      </c>
      <c r="V17" s="36">
        <f>SUMIFS(СВЦЭМ!$C$33:$C$776,СВЦЭМ!$A$33:$A$776,$A17,СВЦЭМ!$B$33:$B$776,V$11)+'СЕТ СН'!$F$12+СВЦЭМ!$D$10+'СЕТ СН'!$F$6-'СЕТ СН'!$F$22</f>
        <v>712.67786155999988</v>
      </c>
      <c r="W17" s="36">
        <f>SUMIFS(СВЦЭМ!$C$33:$C$776,СВЦЭМ!$A$33:$A$776,$A17,СВЦЭМ!$B$33:$B$776,W$11)+'СЕТ СН'!$F$12+СВЦЭМ!$D$10+'СЕТ СН'!$F$6-'СЕТ СН'!$F$22</f>
        <v>719.14394293999999</v>
      </c>
      <c r="X17" s="36">
        <f>SUMIFS(СВЦЭМ!$C$33:$C$776,СВЦЭМ!$A$33:$A$776,$A17,СВЦЭМ!$B$33:$B$776,X$11)+'СЕТ СН'!$F$12+СВЦЭМ!$D$10+'СЕТ СН'!$F$6-'СЕТ СН'!$F$22</f>
        <v>740.70439293999993</v>
      </c>
      <c r="Y17" s="36">
        <f>SUMIFS(СВЦЭМ!$C$33:$C$776,СВЦЭМ!$A$33:$A$776,$A17,СВЦЭМ!$B$33:$B$776,Y$11)+'СЕТ СН'!$F$12+СВЦЭМ!$D$10+'СЕТ СН'!$F$6-'СЕТ СН'!$F$22</f>
        <v>779.81773423999994</v>
      </c>
    </row>
    <row r="18" spans="1:25" ht="15.75" x14ac:dyDescent="0.2">
      <c r="A18" s="35">
        <f t="shared" si="0"/>
        <v>44111</v>
      </c>
      <c r="B18" s="36">
        <f>SUMIFS(СВЦЭМ!$C$33:$C$776,СВЦЭМ!$A$33:$A$776,$A18,СВЦЭМ!$B$33:$B$776,B$11)+'СЕТ СН'!$F$12+СВЦЭМ!$D$10+'СЕТ СН'!$F$6-'СЕТ СН'!$F$22</f>
        <v>843.31270543000005</v>
      </c>
      <c r="C18" s="36">
        <f>SUMIFS(СВЦЭМ!$C$33:$C$776,СВЦЭМ!$A$33:$A$776,$A18,СВЦЭМ!$B$33:$B$776,C$11)+'СЕТ СН'!$F$12+СВЦЭМ!$D$10+'СЕТ СН'!$F$6-'СЕТ СН'!$F$22</f>
        <v>928.59272428000008</v>
      </c>
      <c r="D18" s="36">
        <f>SUMIFS(СВЦЭМ!$C$33:$C$776,СВЦЭМ!$A$33:$A$776,$A18,СВЦЭМ!$B$33:$B$776,D$11)+'СЕТ СН'!$F$12+СВЦЭМ!$D$10+'СЕТ СН'!$F$6-'СЕТ СН'!$F$22</f>
        <v>1004.5623960099999</v>
      </c>
      <c r="E18" s="36">
        <f>SUMIFS(СВЦЭМ!$C$33:$C$776,СВЦЭМ!$A$33:$A$776,$A18,СВЦЭМ!$B$33:$B$776,E$11)+'СЕТ СН'!$F$12+СВЦЭМ!$D$10+'СЕТ СН'!$F$6-'СЕТ СН'!$F$22</f>
        <v>1022.25766858</v>
      </c>
      <c r="F18" s="36">
        <f>SUMIFS(СВЦЭМ!$C$33:$C$776,СВЦЭМ!$A$33:$A$776,$A18,СВЦЭМ!$B$33:$B$776,F$11)+'СЕТ СН'!$F$12+СВЦЭМ!$D$10+'СЕТ СН'!$F$6-'СЕТ СН'!$F$22</f>
        <v>1023.78969891</v>
      </c>
      <c r="G18" s="36">
        <f>SUMIFS(СВЦЭМ!$C$33:$C$776,СВЦЭМ!$A$33:$A$776,$A18,СВЦЭМ!$B$33:$B$776,G$11)+'СЕТ СН'!$F$12+СВЦЭМ!$D$10+'СЕТ СН'!$F$6-'СЕТ СН'!$F$22</f>
        <v>1001.7466337999999</v>
      </c>
      <c r="H18" s="36">
        <f>SUMIFS(СВЦЭМ!$C$33:$C$776,СВЦЭМ!$A$33:$A$776,$A18,СВЦЭМ!$B$33:$B$776,H$11)+'СЕТ СН'!$F$12+СВЦЭМ!$D$10+'СЕТ СН'!$F$6-'СЕТ СН'!$F$22</f>
        <v>952.41501307999988</v>
      </c>
      <c r="I18" s="36">
        <f>SUMIFS(СВЦЭМ!$C$33:$C$776,СВЦЭМ!$A$33:$A$776,$A18,СВЦЭМ!$B$33:$B$776,I$11)+'СЕТ СН'!$F$12+СВЦЭМ!$D$10+'СЕТ СН'!$F$6-'СЕТ СН'!$F$22</f>
        <v>898.48178232999999</v>
      </c>
      <c r="J18" s="36">
        <f>SUMIFS(СВЦЭМ!$C$33:$C$776,СВЦЭМ!$A$33:$A$776,$A18,СВЦЭМ!$B$33:$B$776,J$11)+'СЕТ СН'!$F$12+СВЦЭМ!$D$10+'СЕТ СН'!$F$6-'СЕТ СН'!$F$22</f>
        <v>827.72486075000006</v>
      </c>
      <c r="K18" s="36">
        <f>SUMIFS(СВЦЭМ!$C$33:$C$776,СВЦЭМ!$A$33:$A$776,$A18,СВЦЭМ!$B$33:$B$776,K$11)+'СЕТ СН'!$F$12+СВЦЭМ!$D$10+'СЕТ СН'!$F$6-'СЕТ СН'!$F$22</f>
        <v>798.3284295599999</v>
      </c>
      <c r="L18" s="36">
        <f>SUMIFS(СВЦЭМ!$C$33:$C$776,СВЦЭМ!$A$33:$A$776,$A18,СВЦЭМ!$B$33:$B$776,L$11)+'СЕТ СН'!$F$12+СВЦЭМ!$D$10+'СЕТ СН'!$F$6-'СЕТ СН'!$F$22</f>
        <v>804.57142141999998</v>
      </c>
      <c r="M18" s="36">
        <f>SUMIFS(СВЦЭМ!$C$33:$C$776,СВЦЭМ!$A$33:$A$776,$A18,СВЦЭМ!$B$33:$B$776,M$11)+'СЕТ СН'!$F$12+СВЦЭМ!$D$10+'СЕТ СН'!$F$6-'СЕТ СН'!$F$22</f>
        <v>813.85969888999989</v>
      </c>
      <c r="N18" s="36">
        <f>SUMIFS(СВЦЭМ!$C$33:$C$776,СВЦЭМ!$A$33:$A$776,$A18,СВЦЭМ!$B$33:$B$776,N$11)+'СЕТ СН'!$F$12+СВЦЭМ!$D$10+'СЕТ СН'!$F$6-'СЕТ СН'!$F$22</f>
        <v>823.52465133999999</v>
      </c>
      <c r="O18" s="36">
        <f>SUMIFS(СВЦЭМ!$C$33:$C$776,СВЦЭМ!$A$33:$A$776,$A18,СВЦЭМ!$B$33:$B$776,O$11)+'СЕТ СН'!$F$12+СВЦЭМ!$D$10+'СЕТ СН'!$F$6-'СЕТ СН'!$F$22</f>
        <v>845.60535107999999</v>
      </c>
      <c r="P18" s="36">
        <f>SUMIFS(СВЦЭМ!$C$33:$C$776,СВЦЭМ!$A$33:$A$776,$A18,СВЦЭМ!$B$33:$B$776,P$11)+'СЕТ СН'!$F$12+СВЦЭМ!$D$10+'СЕТ СН'!$F$6-'СЕТ СН'!$F$22</f>
        <v>875.85426364</v>
      </c>
      <c r="Q18" s="36">
        <f>SUMIFS(СВЦЭМ!$C$33:$C$776,СВЦЭМ!$A$33:$A$776,$A18,СВЦЭМ!$B$33:$B$776,Q$11)+'СЕТ СН'!$F$12+СВЦЭМ!$D$10+'СЕТ СН'!$F$6-'СЕТ СН'!$F$22</f>
        <v>836.6509417100001</v>
      </c>
      <c r="R18" s="36">
        <f>SUMIFS(СВЦЭМ!$C$33:$C$776,СВЦЭМ!$A$33:$A$776,$A18,СВЦЭМ!$B$33:$B$776,R$11)+'СЕТ СН'!$F$12+СВЦЭМ!$D$10+'СЕТ СН'!$F$6-'СЕТ СН'!$F$22</f>
        <v>785.41560140000001</v>
      </c>
      <c r="S18" s="36">
        <f>SUMIFS(СВЦЭМ!$C$33:$C$776,СВЦЭМ!$A$33:$A$776,$A18,СВЦЭМ!$B$33:$B$776,S$11)+'СЕТ СН'!$F$12+СВЦЭМ!$D$10+'СЕТ СН'!$F$6-'СЕТ СН'!$F$22</f>
        <v>729.19877866999991</v>
      </c>
      <c r="T18" s="36">
        <f>SUMIFS(СВЦЭМ!$C$33:$C$776,СВЦЭМ!$A$33:$A$776,$A18,СВЦЭМ!$B$33:$B$776,T$11)+'СЕТ СН'!$F$12+СВЦЭМ!$D$10+'СЕТ СН'!$F$6-'СЕТ СН'!$F$22</f>
        <v>723.4934060600001</v>
      </c>
      <c r="U18" s="36">
        <f>SUMIFS(СВЦЭМ!$C$33:$C$776,СВЦЭМ!$A$33:$A$776,$A18,СВЦЭМ!$B$33:$B$776,U$11)+'СЕТ СН'!$F$12+СВЦЭМ!$D$10+'СЕТ СН'!$F$6-'СЕТ СН'!$F$22</f>
        <v>735.37794691999989</v>
      </c>
      <c r="V18" s="36">
        <f>SUMIFS(СВЦЭМ!$C$33:$C$776,СВЦЭМ!$A$33:$A$776,$A18,СВЦЭМ!$B$33:$B$776,V$11)+'СЕТ СН'!$F$12+СВЦЭМ!$D$10+'СЕТ СН'!$F$6-'СЕТ СН'!$F$22</f>
        <v>726.95518635999997</v>
      </c>
      <c r="W18" s="36">
        <f>SUMIFS(СВЦЭМ!$C$33:$C$776,СВЦЭМ!$A$33:$A$776,$A18,СВЦЭМ!$B$33:$B$776,W$11)+'СЕТ СН'!$F$12+СВЦЭМ!$D$10+'СЕТ СН'!$F$6-'СЕТ СН'!$F$22</f>
        <v>724.76005319000001</v>
      </c>
      <c r="X18" s="36">
        <f>SUMIFS(СВЦЭМ!$C$33:$C$776,СВЦЭМ!$A$33:$A$776,$A18,СВЦЭМ!$B$33:$B$776,X$11)+'СЕТ СН'!$F$12+СВЦЭМ!$D$10+'СЕТ СН'!$F$6-'СЕТ СН'!$F$22</f>
        <v>727.42567407000001</v>
      </c>
      <c r="Y18" s="36">
        <f>SUMIFS(СВЦЭМ!$C$33:$C$776,СВЦЭМ!$A$33:$A$776,$A18,СВЦЭМ!$B$33:$B$776,Y$11)+'СЕТ СН'!$F$12+СВЦЭМ!$D$10+'СЕТ СН'!$F$6-'СЕТ СН'!$F$22</f>
        <v>763.03738053999996</v>
      </c>
    </row>
    <row r="19" spans="1:25" ht="15.75" x14ac:dyDescent="0.2">
      <c r="A19" s="35">
        <f t="shared" si="0"/>
        <v>44112</v>
      </c>
      <c r="B19" s="36">
        <f>SUMIFS(СВЦЭМ!$C$33:$C$776,СВЦЭМ!$A$33:$A$776,$A19,СВЦЭМ!$B$33:$B$776,B$11)+'СЕТ СН'!$F$12+СВЦЭМ!$D$10+'СЕТ СН'!$F$6-'СЕТ СН'!$F$22</f>
        <v>816.49633289999997</v>
      </c>
      <c r="C19" s="36">
        <f>SUMIFS(СВЦЭМ!$C$33:$C$776,СВЦЭМ!$A$33:$A$776,$A19,СВЦЭМ!$B$33:$B$776,C$11)+'СЕТ СН'!$F$12+СВЦЭМ!$D$10+'СЕТ СН'!$F$6-'СЕТ СН'!$F$22</f>
        <v>901.3375203600001</v>
      </c>
      <c r="D19" s="36">
        <f>SUMIFS(СВЦЭМ!$C$33:$C$776,СВЦЭМ!$A$33:$A$776,$A19,СВЦЭМ!$B$33:$B$776,D$11)+'СЕТ СН'!$F$12+СВЦЭМ!$D$10+'СЕТ СН'!$F$6-'СЕТ СН'!$F$22</f>
        <v>969.09490002000007</v>
      </c>
      <c r="E19" s="36">
        <f>SUMIFS(СВЦЭМ!$C$33:$C$776,СВЦЭМ!$A$33:$A$776,$A19,СВЦЭМ!$B$33:$B$776,E$11)+'СЕТ СН'!$F$12+СВЦЭМ!$D$10+'СЕТ СН'!$F$6-'СЕТ СН'!$F$22</f>
        <v>981.76595913999995</v>
      </c>
      <c r="F19" s="36">
        <f>SUMIFS(СВЦЭМ!$C$33:$C$776,СВЦЭМ!$A$33:$A$776,$A19,СВЦЭМ!$B$33:$B$776,F$11)+'СЕТ СН'!$F$12+СВЦЭМ!$D$10+'СЕТ СН'!$F$6-'СЕТ СН'!$F$22</f>
        <v>976.5264966499999</v>
      </c>
      <c r="G19" s="36">
        <f>SUMIFS(СВЦЭМ!$C$33:$C$776,СВЦЭМ!$A$33:$A$776,$A19,СВЦЭМ!$B$33:$B$776,G$11)+'СЕТ СН'!$F$12+СВЦЭМ!$D$10+'СЕТ СН'!$F$6-'СЕТ СН'!$F$22</f>
        <v>957.87178844999994</v>
      </c>
      <c r="H19" s="36">
        <f>SUMIFS(СВЦЭМ!$C$33:$C$776,СВЦЭМ!$A$33:$A$776,$A19,СВЦЭМ!$B$33:$B$776,H$11)+'СЕТ СН'!$F$12+СВЦЭМ!$D$10+'СЕТ СН'!$F$6-'СЕТ СН'!$F$22</f>
        <v>906.69472261999999</v>
      </c>
      <c r="I19" s="36">
        <f>SUMIFS(СВЦЭМ!$C$33:$C$776,СВЦЭМ!$A$33:$A$776,$A19,СВЦЭМ!$B$33:$B$776,I$11)+'СЕТ СН'!$F$12+СВЦЭМ!$D$10+'СЕТ СН'!$F$6-'СЕТ СН'!$F$22</f>
        <v>852.06170670000006</v>
      </c>
      <c r="J19" s="36">
        <f>SUMIFS(СВЦЭМ!$C$33:$C$776,СВЦЭМ!$A$33:$A$776,$A19,СВЦЭМ!$B$33:$B$776,J$11)+'СЕТ СН'!$F$12+СВЦЭМ!$D$10+'СЕТ СН'!$F$6-'СЕТ СН'!$F$22</f>
        <v>791.30463566999993</v>
      </c>
      <c r="K19" s="36">
        <f>SUMIFS(СВЦЭМ!$C$33:$C$776,СВЦЭМ!$A$33:$A$776,$A19,СВЦЭМ!$B$33:$B$776,K$11)+'СЕТ СН'!$F$12+СВЦЭМ!$D$10+'СЕТ СН'!$F$6-'СЕТ СН'!$F$22</f>
        <v>754.01316490999989</v>
      </c>
      <c r="L19" s="36">
        <f>SUMIFS(СВЦЭМ!$C$33:$C$776,СВЦЭМ!$A$33:$A$776,$A19,СВЦЭМ!$B$33:$B$776,L$11)+'СЕТ СН'!$F$12+СВЦЭМ!$D$10+'СЕТ СН'!$F$6-'СЕТ СН'!$F$22</f>
        <v>765.17904696000005</v>
      </c>
      <c r="M19" s="36">
        <f>SUMIFS(СВЦЭМ!$C$33:$C$776,СВЦЭМ!$A$33:$A$776,$A19,СВЦЭМ!$B$33:$B$776,M$11)+'СЕТ СН'!$F$12+СВЦЭМ!$D$10+'СЕТ СН'!$F$6-'СЕТ СН'!$F$22</f>
        <v>772.40062734999992</v>
      </c>
      <c r="N19" s="36">
        <f>SUMIFS(СВЦЭМ!$C$33:$C$776,СВЦЭМ!$A$33:$A$776,$A19,СВЦЭМ!$B$33:$B$776,N$11)+'СЕТ СН'!$F$12+СВЦЭМ!$D$10+'СЕТ СН'!$F$6-'СЕТ СН'!$F$22</f>
        <v>787.13533979999988</v>
      </c>
      <c r="O19" s="36">
        <f>SUMIFS(СВЦЭМ!$C$33:$C$776,СВЦЭМ!$A$33:$A$776,$A19,СВЦЭМ!$B$33:$B$776,O$11)+'СЕТ СН'!$F$12+СВЦЭМ!$D$10+'СЕТ СН'!$F$6-'СЕТ СН'!$F$22</f>
        <v>815.25978609000003</v>
      </c>
      <c r="P19" s="36">
        <f>SUMIFS(СВЦЭМ!$C$33:$C$776,СВЦЭМ!$A$33:$A$776,$A19,СВЦЭМ!$B$33:$B$776,P$11)+'СЕТ СН'!$F$12+СВЦЭМ!$D$10+'СЕТ СН'!$F$6-'СЕТ СН'!$F$22</f>
        <v>846.59607918000006</v>
      </c>
      <c r="Q19" s="36">
        <f>SUMIFS(СВЦЭМ!$C$33:$C$776,СВЦЭМ!$A$33:$A$776,$A19,СВЦЭМ!$B$33:$B$776,Q$11)+'СЕТ СН'!$F$12+СВЦЭМ!$D$10+'СЕТ СН'!$F$6-'СЕТ СН'!$F$22</f>
        <v>804.90047970000001</v>
      </c>
      <c r="R19" s="36">
        <f>SUMIFS(СВЦЭМ!$C$33:$C$776,СВЦЭМ!$A$33:$A$776,$A19,СВЦЭМ!$B$33:$B$776,R$11)+'СЕТ СН'!$F$12+СВЦЭМ!$D$10+'СЕТ СН'!$F$6-'СЕТ СН'!$F$22</f>
        <v>755.70725156999993</v>
      </c>
      <c r="S19" s="36">
        <f>SUMIFS(СВЦЭМ!$C$33:$C$776,СВЦЭМ!$A$33:$A$776,$A19,СВЦЭМ!$B$33:$B$776,S$11)+'СЕТ СН'!$F$12+СВЦЭМ!$D$10+'СЕТ СН'!$F$6-'СЕТ СН'!$F$22</f>
        <v>706.01124348000008</v>
      </c>
      <c r="T19" s="36">
        <f>SUMIFS(СВЦЭМ!$C$33:$C$776,СВЦЭМ!$A$33:$A$776,$A19,СВЦЭМ!$B$33:$B$776,T$11)+'СЕТ СН'!$F$12+СВЦЭМ!$D$10+'СЕТ СН'!$F$6-'СЕТ СН'!$F$22</f>
        <v>708.12591752999992</v>
      </c>
      <c r="U19" s="36">
        <f>SUMIFS(СВЦЭМ!$C$33:$C$776,СВЦЭМ!$A$33:$A$776,$A19,СВЦЭМ!$B$33:$B$776,U$11)+'СЕТ СН'!$F$12+СВЦЭМ!$D$10+'СЕТ СН'!$F$6-'СЕТ СН'!$F$22</f>
        <v>728.16957554999999</v>
      </c>
      <c r="V19" s="36">
        <f>SUMIFS(СВЦЭМ!$C$33:$C$776,СВЦЭМ!$A$33:$A$776,$A19,СВЦЭМ!$B$33:$B$776,V$11)+'СЕТ СН'!$F$12+СВЦЭМ!$D$10+'СЕТ СН'!$F$6-'СЕТ СН'!$F$22</f>
        <v>716.0282563400001</v>
      </c>
      <c r="W19" s="36">
        <f>SUMIFS(СВЦЭМ!$C$33:$C$776,СВЦЭМ!$A$33:$A$776,$A19,СВЦЭМ!$B$33:$B$776,W$11)+'СЕТ СН'!$F$12+СВЦЭМ!$D$10+'СЕТ СН'!$F$6-'СЕТ СН'!$F$22</f>
        <v>710.59239709999997</v>
      </c>
      <c r="X19" s="36">
        <f>SUMIFS(СВЦЭМ!$C$33:$C$776,СВЦЭМ!$A$33:$A$776,$A19,СВЦЭМ!$B$33:$B$776,X$11)+'СЕТ СН'!$F$12+СВЦЭМ!$D$10+'СЕТ СН'!$F$6-'СЕТ СН'!$F$22</f>
        <v>720.47795898999993</v>
      </c>
      <c r="Y19" s="36">
        <f>SUMIFS(СВЦЭМ!$C$33:$C$776,СВЦЭМ!$A$33:$A$776,$A19,СВЦЭМ!$B$33:$B$776,Y$11)+'СЕТ СН'!$F$12+СВЦЭМ!$D$10+'СЕТ СН'!$F$6-'СЕТ СН'!$F$22</f>
        <v>756.50596453999992</v>
      </c>
    </row>
    <row r="20" spans="1:25" ht="15.75" x14ac:dyDescent="0.2">
      <c r="A20" s="35">
        <f t="shared" si="0"/>
        <v>44113</v>
      </c>
      <c r="B20" s="36">
        <f>SUMIFS(СВЦЭМ!$C$33:$C$776,СВЦЭМ!$A$33:$A$776,$A20,СВЦЭМ!$B$33:$B$776,B$11)+'СЕТ СН'!$F$12+СВЦЭМ!$D$10+'СЕТ СН'!$F$6-'СЕТ СН'!$F$22</f>
        <v>815.41186371999993</v>
      </c>
      <c r="C20" s="36">
        <f>SUMIFS(СВЦЭМ!$C$33:$C$776,СВЦЭМ!$A$33:$A$776,$A20,СВЦЭМ!$B$33:$B$776,C$11)+'СЕТ СН'!$F$12+СВЦЭМ!$D$10+'СЕТ СН'!$F$6-'СЕТ СН'!$F$22</f>
        <v>893.17536373000007</v>
      </c>
      <c r="D20" s="36">
        <f>SUMIFS(СВЦЭМ!$C$33:$C$776,СВЦЭМ!$A$33:$A$776,$A20,СВЦЭМ!$B$33:$B$776,D$11)+'СЕТ СН'!$F$12+СВЦЭМ!$D$10+'СЕТ СН'!$F$6-'СЕТ СН'!$F$22</f>
        <v>964.10833279999997</v>
      </c>
      <c r="E20" s="36">
        <f>SUMIFS(СВЦЭМ!$C$33:$C$776,СВЦЭМ!$A$33:$A$776,$A20,СВЦЭМ!$B$33:$B$776,E$11)+'СЕТ СН'!$F$12+СВЦЭМ!$D$10+'СЕТ СН'!$F$6-'СЕТ СН'!$F$22</f>
        <v>979.84410980999996</v>
      </c>
      <c r="F20" s="36">
        <f>SUMIFS(СВЦЭМ!$C$33:$C$776,СВЦЭМ!$A$33:$A$776,$A20,СВЦЭМ!$B$33:$B$776,F$11)+'СЕТ СН'!$F$12+СВЦЭМ!$D$10+'СЕТ СН'!$F$6-'СЕТ СН'!$F$22</f>
        <v>986.06978426000001</v>
      </c>
      <c r="G20" s="36">
        <f>SUMIFS(СВЦЭМ!$C$33:$C$776,СВЦЭМ!$A$33:$A$776,$A20,СВЦЭМ!$B$33:$B$776,G$11)+'СЕТ СН'!$F$12+СВЦЭМ!$D$10+'СЕТ СН'!$F$6-'СЕТ СН'!$F$22</f>
        <v>962.74778820000006</v>
      </c>
      <c r="H20" s="36">
        <f>SUMIFS(СВЦЭМ!$C$33:$C$776,СВЦЭМ!$A$33:$A$776,$A20,СВЦЭМ!$B$33:$B$776,H$11)+'СЕТ СН'!$F$12+СВЦЭМ!$D$10+'СЕТ СН'!$F$6-'СЕТ СН'!$F$22</f>
        <v>906.69683538999993</v>
      </c>
      <c r="I20" s="36">
        <f>SUMIFS(СВЦЭМ!$C$33:$C$776,СВЦЭМ!$A$33:$A$776,$A20,СВЦЭМ!$B$33:$B$776,I$11)+'СЕТ СН'!$F$12+СВЦЭМ!$D$10+'СЕТ СН'!$F$6-'СЕТ СН'!$F$22</f>
        <v>851.66316742999993</v>
      </c>
      <c r="J20" s="36">
        <f>SUMIFS(СВЦЭМ!$C$33:$C$776,СВЦЭМ!$A$33:$A$776,$A20,СВЦЭМ!$B$33:$B$776,J$11)+'СЕТ СН'!$F$12+СВЦЭМ!$D$10+'СЕТ СН'!$F$6-'СЕТ СН'!$F$22</f>
        <v>801.66145587999995</v>
      </c>
      <c r="K20" s="36">
        <f>SUMIFS(СВЦЭМ!$C$33:$C$776,СВЦЭМ!$A$33:$A$776,$A20,СВЦЭМ!$B$33:$B$776,K$11)+'СЕТ СН'!$F$12+СВЦЭМ!$D$10+'СЕТ СН'!$F$6-'СЕТ СН'!$F$22</f>
        <v>788.01167663000001</v>
      </c>
      <c r="L20" s="36">
        <f>SUMIFS(СВЦЭМ!$C$33:$C$776,СВЦЭМ!$A$33:$A$776,$A20,СВЦЭМ!$B$33:$B$776,L$11)+'СЕТ СН'!$F$12+СВЦЭМ!$D$10+'СЕТ СН'!$F$6-'СЕТ СН'!$F$22</f>
        <v>788.58319748999998</v>
      </c>
      <c r="M20" s="36">
        <f>SUMIFS(СВЦЭМ!$C$33:$C$776,СВЦЭМ!$A$33:$A$776,$A20,СВЦЭМ!$B$33:$B$776,M$11)+'СЕТ СН'!$F$12+СВЦЭМ!$D$10+'СЕТ СН'!$F$6-'СЕТ СН'!$F$22</f>
        <v>800.78309626000009</v>
      </c>
      <c r="N20" s="36">
        <f>SUMIFS(СВЦЭМ!$C$33:$C$776,СВЦЭМ!$A$33:$A$776,$A20,СВЦЭМ!$B$33:$B$776,N$11)+'СЕТ СН'!$F$12+СВЦЭМ!$D$10+'СЕТ СН'!$F$6-'СЕТ СН'!$F$22</f>
        <v>816.81747003999999</v>
      </c>
      <c r="O20" s="36">
        <f>SUMIFS(СВЦЭМ!$C$33:$C$776,СВЦЭМ!$A$33:$A$776,$A20,СВЦЭМ!$B$33:$B$776,O$11)+'СЕТ СН'!$F$12+СВЦЭМ!$D$10+'СЕТ СН'!$F$6-'СЕТ СН'!$F$22</f>
        <v>809.68177171999992</v>
      </c>
      <c r="P20" s="36">
        <f>SUMIFS(СВЦЭМ!$C$33:$C$776,СВЦЭМ!$A$33:$A$776,$A20,СВЦЭМ!$B$33:$B$776,P$11)+'СЕТ СН'!$F$12+СВЦЭМ!$D$10+'СЕТ СН'!$F$6-'СЕТ СН'!$F$22</f>
        <v>824.46223527999996</v>
      </c>
      <c r="Q20" s="36">
        <f>SUMIFS(СВЦЭМ!$C$33:$C$776,СВЦЭМ!$A$33:$A$776,$A20,СВЦЭМ!$B$33:$B$776,Q$11)+'СЕТ СН'!$F$12+СВЦЭМ!$D$10+'СЕТ СН'!$F$6-'СЕТ СН'!$F$22</f>
        <v>830.22805425000001</v>
      </c>
      <c r="R20" s="36">
        <f>SUMIFS(СВЦЭМ!$C$33:$C$776,СВЦЭМ!$A$33:$A$776,$A20,СВЦЭМ!$B$33:$B$776,R$11)+'СЕТ СН'!$F$12+СВЦЭМ!$D$10+'СЕТ СН'!$F$6-'СЕТ СН'!$F$22</f>
        <v>790.03508181999996</v>
      </c>
      <c r="S20" s="36">
        <f>SUMIFS(СВЦЭМ!$C$33:$C$776,СВЦЭМ!$A$33:$A$776,$A20,СВЦЭМ!$B$33:$B$776,S$11)+'СЕТ СН'!$F$12+СВЦЭМ!$D$10+'СЕТ СН'!$F$6-'СЕТ СН'!$F$22</f>
        <v>720.06429716000002</v>
      </c>
      <c r="T20" s="36">
        <f>SUMIFS(СВЦЭМ!$C$33:$C$776,СВЦЭМ!$A$33:$A$776,$A20,СВЦЭМ!$B$33:$B$776,T$11)+'СЕТ СН'!$F$12+СВЦЭМ!$D$10+'СЕТ СН'!$F$6-'СЕТ СН'!$F$22</f>
        <v>680.06280261999996</v>
      </c>
      <c r="U20" s="36">
        <f>SUMIFS(СВЦЭМ!$C$33:$C$776,СВЦЭМ!$A$33:$A$776,$A20,СВЦЭМ!$B$33:$B$776,U$11)+'СЕТ СН'!$F$12+СВЦЭМ!$D$10+'СЕТ СН'!$F$6-'СЕТ СН'!$F$22</f>
        <v>717.93793462999997</v>
      </c>
      <c r="V20" s="36">
        <f>SUMIFS(СВЦЭМ!$C$33:$C$776,СВЦЭМ!$A$33:$A$776,$A20,СВЦЭМ!$B$33:$B$776,V$11)+'СЕТ СН'!$F$12+СВЦЭМ!$D$10+'СЕТ СН'!$F$6-'СЕТ СН'!$F$22</f>
        <v>708.72294033000003</v>
      </c>
      <c r="W20" s="36">
        <f>SUMIFS(СВЦЭМ!$C$33:$C$776,СВЦЭМ!$A$33:$A$776,$A20,СВЦЭМ!$B$33:$B$776,W$11)+'СЕТ СН'!$F$12+СВЦЭМ!$D$10+'СЕТ СН'!$F$6-'СЕТ СН'!$F$22</f>
        <v>703.46808768000005</v>
      </c>
      <c r="X20" s="36">
        <f>SUMIFS(СВЦЭМ!$C$33:$C$776,СВЦЭМ!$A$33:$A$776,$A20,СВЦЭМ!$B$33:$B$776,X$11)+'СЕТ СН'!$F$12+СВЦЭМ!$D$10+'СЕТ СН'!$F$6-'СЕТ СН'!$F$22</f>
        <v>713.8265087100001</v>
      </c>
      <c r="Y20" s="36">
        <f>SUMIFS(СВЦЭМ!$C$33:$C$776,СВЦЭМ!$A$33:$A$776,$A20,СВЦЭМ!$B$33:$B$776,Y$11)+'СЕТ СН'!$F$12+СВЦЭМ!$D$10+'СЕТ СН'!$F$6-'СЕТ СН'!$F$22</f>
        <v>740.64167765999991</v>
      </c>
    </row>
    <row r="21" spans="1:25" ht="15.75" x14ac:dyDescent="0.2">
      <c r="A21" s="35">
        <f t="shared" si="0"/>
        <v>44114</v>
      </c>
      <c r="B21" s="36">
        <f>SUMIFS(СВЦЭМ!$C$33:$C$776,СВЦЭМ!$A$33:$A$776,$A21,СВЦЭМ!$B$33:$B$776,B$11)+'СЕТ СН'!$F$12+СВЦЭМ!$D$10+'СЕТ СН'!$F$6-'СЕТ СН'!$F$22</f>
        <v>798.68416615000001</v>
      </c>
      <c r="C21" s="36">
        <f>SUMIFS(СВЦЭМ!$C$33:$C$776,СВЦЭМ!$A$33:$A$776,$A21,СВЦЭМ!$B$33:$B$776,C$11)+'СЕТ СН'!$F$12+СВЦЭМ!$D$10+'СЕТ СН'!$F$6-'СЕТ СН'!$F$22</f>
        <v>873.28265800000008</v>
      </c>
      <c r="D21" s="36">
        <f>SUMIFS(СВЦЭМ!$C$33:$C$776,СВЦЭМ!$A$33:$A$776,$A21,СВЦЭМ!$B$33:$B$776,D$11)+'СЕТ СН'!$F$12+СВЦЭМ!$D$10+'СЕТ СН'!$F$6-'СЕТ СН'!$F$22</f>
        <v>951.67942399999993</v>
      </c>
      <c r="E21" s="36">
        <f>SUMIFS(СВЦЭМ!$C$33:$C$776,СВЦЭМ!$A$33:$A$776,$A21,СВЦЭМ!$B$33:$B$776,E$11)+'СЕТ СН'!$F$12+СВЦЭМ!$D$10+'СЕТ СН'!$F$6-'СЕТ СН'!$F$22</f>
        <v>979.08357225000009</v>
      </c>
      <c r="F21" s="36">
        <f>SUMIFS(СВЦЭМ!$C$33:$C$776,СВЦЭМ!$A$33:$A$776,$A21,СВЦЭМ!$B$33:$B$776,F$11)+'СЕТ СН'!$F$12+СВЦЭМ!$D$10+'СЕТ СН'!$F$6-'СЕТ СН'!$F$22</f>
        <v>983.86901033999993</v>
      </c>
      <c r="G21" s="36">
        <f>SUMIFS(СВЦЭМ!$C$33:$C$776,СВЦЭМ!$A$33:$A$776,$A21,СВЦЭМ!$B$33:$B$776,G$11)+'СЕТ СН'!$F$12+СВЦЭМ!$D$10+'СЕТ СН'!$F$6-'СЕТ СН'!$F$22</f>
        <v>963.69281542999988</v>
      </c>
      <c r="H21" s="36">
        <f>SUMIFS(СВЦЭМ!$C$33:$C$776,СВЦЭМ!$A$33:$A$776,$A21,СВЦЭМ!$B$33:$B$776,H$11)+'СЕТ СН'!$F$12+СВЦЭМ!$D$10+'СЕТ СН'!$F$6-'СЕТ СН'!$F$22</f>
        <v>950.00326801999995</v>
      </c>
      <c r="I21" s="36">
        <f>SUMIFS(СВЦЭМ!$C$33:$C$776,СВЦЭМ!$A$33:$A$776,$A21,СВЦЭМ!$B$33:$B$776,I$11)+'СЕТ СН'!$F$12+СВЦЭМ!$D$10+'СЕТ СН'!$F$6-'СЕТ СН'!$F$22</f>
        <v>921.59010080000007</v>
      </c>
      <c r="J21" s="36">
        <f>SUMIFS(СВЦЭМ!$C$33:$C$776,СВЦЭМ!$A$33:$A$776,$A21,СВЦЭМ!$B$33:$B$776,J$11)+'СЕТ СН'!$F$12+СВЦЭМ!$D$10+'СЕТ СН'!$F$6-'СЕТ СН'!$F$22</f>
        <v>827.57073837999997</v>
      </c>
      <c r="K21" s="36">
        <f>SUMIFS(СВЦЭМ!$C$33:$C$776,СВЦЭМ!$A$33:$A$776,$A21,СВЦЭМ!$B$33:$B$776,K$11)+'СЕТ СН'!$F$12+СВЦЭМ!$D$10+'СЕТ СН'!$F$6-'СЕТ СН'!$F$22</f>
        <v>769.72822137999992</v>
      </c>
      <c r="L21" s="36">
        <f>SUMIFS(СВЦЭМ!$C$33:$C$776,СВЦЭМ!$A$33:$A$776,$A21,СВЦЭМ!$B$33:$B$776,L$11)+'СЕТ СН'!$F$12+СВЦЭМ!$D$10+'СЕТ СН'!$F$6-'СЕТ СН'!$F$22</f>
        <v>762.21399640999994</v>
      </c>
      <c r="M21" s="36">
        <f>SUMIFS(СВЦЭМ!$C$33:$C$776,СВЦЭМ!$A$33:$A$776,$A21,СВЦЭМ!$B$33:$B$776,M$11)+'СЕТ СН'!$F$12+СВЦЭМ!$D$10+'СЕТ СН'!$F$6-'СЕТ СН'!$F$22</f>
        <v>757.79557258</v>
      </c>
      <c r="N21" s="36">
        <f>SUMIFS(СВЦЭМ!$C$33:$C$776,СВЦЭМ!$A$33:$A$776,$A21,СВЦЭМ!$B$33:$B$776,N$11)+'СЕТ СН'!$F$12+СВЦЭМ!$D$10+'СЕТ СН'!$F$6-'СЕТ СН'!$F$22</f>
        <v>760.17790095999999</v>
      </c>
      <c r="O21" s="36">
        <f>SUMIFS(СВЦЭМ!$C$33:$C$776,СВЦЭМ!$A$33:$A$776,$A21,СВЦЭМ!$B$33:$B$776,O$11)+'СЕТ СН'!$F$12+СВЦЭМ!$D$10+'СЕТ СН'!$F$6-'СЕТ СН'!$F$22</f>
        <v>816.57979769999997</v>
      </c>
      <c r="P21" s="36">
        <f>SUMIFS(СВЦЭМ!$C$33:$C$776,СВЦЭМ!$A$33:$A$776,$A21,СВЦЭМ!$B$33:$B$776,P$11)+'СЕТ СН'!$F$12+СВЦЭМ!$D$10+'СЕТ СН'!$F$6-'СЕТ СН'!$F$22</f>
        <v>843.60478644</v>
      </c>
      <c r="Q21" s="36">
        <f>SUMIFS(СВЦЭМ!$C$33:$C$776,СВЦЭМ!$A$33:$A$776,$A21,СВЦЭМ!$B$33:$B$776,Q$11)+'СЕТ СН'!$F$12+СВЦЭМ!$D$10+'СЕТ СН'!$F$6-'СЕТ СН'!$F$22</f>
        <v>834.05777401</v>
      </c>
      <c r="R21" s="36">
        <f>SUMIFS(СВЦЭМ!$C$33:$C$776,СВЦЭМ!$A$33:$A$776,$A21,СВЦЭМ!$B$33:$B$776,R$11)+'СЕТ СН'!$F$12+СВЦЭМ!$D$10+'СЕТ СН'!$F$6-'СЕТ СН'!$F$22</f>
        <v>776.57707249999999</v>
      </c>
      <c r="S21" s="36">
        <f>SUMIFS(СВЦЭМ!$C$33:$C$776,СВЦЭМ!$A$33:$A$776,$A21,СВЦЭМ!$B$33:$B$776,S$11)+'СЕТ СН'!$F$12+СВЦЭМ!$D$10+'СЕТ СН'!$F$6-'СЕТ СН'!$F$22</f>
        <v>751.13149614000008</v>
      </c>
      <c r="T21" s="36">
        <f>SUMIFS(СВЦЭМ!$C$33:$C$776,СВЦЭМ!$A$33:$A$776,$A21,СВЦЭМ!$B$33:$B$776,T$11)+'СЕТ СН'!$F$12+СВЦЭМ!$D$10+'СЕТ СН'!$F$6-'СЕТ СН'!$F$22</f>
        <v>731.86514626000007</v>
      </c>
      <c r="U21" s="36">
        <f>SUMIFS(СВЦЭМ!$C$33:$C$776,СВЦЭМ!$A$33:$A$776,$A21,СВЦЭМ!$B$33:$B$776,U$11)+'СЕТ СН'!$F$12+СВЦЭМ!$D$10+'СЕТ СН'!$F$6-'СЕТ СН'!$F$22</f>
        <v>728.03871150000009</v>
      </c>
      <c r="V21" s="36">
        <f>SUMIFS(СВЦЭМ!$C$33:$C$776,СВЦЭМ!$A$33:$A$776,$A21,СВЦЭМ!$B$33:$B$776,V$11)+'СЕТ СН'!$F$12+СВЦЭМ!$D$10+'СЕТ СН'!$F$6-'СЕТ СН'!$F$22</f>
        <v>690.42338937999989</v>
      </c>
      <c r="W21" s="36">
        <f>SUMIFS(СВЦЭМ!$C$33:$C$776,СВЦЭМ!$A$33:$A$776,$A21,СВЦЭМ!$B$33:$B$776,W$11)+'СЕТ СН'!$F$12+СВЦЭМ!$D$10+'СЕТ СН'!$F$6-'СЕТ СН'!$F$22</f>
        <v>685.7380216900001</v>
      </c>
      <c r="X21" s="36">
        <f>SUMIFS(СВЦЭМ!$C$33:$C$776,СВЦЭМ!$A$33:$A$776,$A21,СВЦЭМ!$B$33:$B$776,X$11)+'СЕТ СН'!$F$12+СВЦЭМ!$D$10+'СЕТ СН'!$F$6-'СЕТ СН'!$F$22</f>
        <v>672.79182831999992</v>
      </c>
      <c r="Y21" s="36">
        <f>SUMIFS(СВЦЭМ!$C$33:$C$776,СВЦЭМ!$A$33:$A$776,$A21,СВЦЭМ!$B$33:$B$776,Y$11)+'СЕТ СН'!$F$12+СВЦЭМ!$D$10+'СЕТ СН'!$F$6-'СЕТ СН'!$F$22</f>
        <v>716.70329556999991</v>
      </c>
    </row>
    <row r="22" spans="1:25" ht="15.75" x14ac:dyDescent="0.2">
      <c r="A22" s="35">
        <f t="shared" si="0"/>
        <v>44115</v>
      </c>
      <c r="B22" s="36">
        <f>SUMIFS(СВЦЭМ!$C$33:$C$776,СВЦЭМ!$A$33:$A$776,$A22,СВЦЭМ!$B$33:$B$776,B$11)+'СЕТ СН'!$F$12+СВЦЭМ!$D$10+'СЕТ СН'!$F$6-'СЕТ СН'!$F$22</f>
        <v>803.31845114999987</v>
      </c>
      <c r="C22" s="36">
        <f>SUMIFS(СВЦЭМ!$C$33:$C$776,СВЦЭМ!$A$33:$A$776,$A22,СВЦЭМ!$B$33:$B$776,C$11)+'СЕТ СН'!$F$12+СВЦЭМ!$D$10+'СЕТ СН'!$F$6-'СЕТ СН'!$F$22</f>
        <v>894.14008091000005</v>
      </c>
      <c r="D22" s="36">
        <f>SUMIFS(СВЦЭМ!$C$33:$C$776,СВЦЭМ!$A$33:$A$776,$A22,СВЦЭМ!$B$33:$B$776,D$11)+'СЕТ СН'!$F$12+СВЦЭМ!$D$10+'СЕТ СН'!$F$6-'СЕТ СН'!$F$22</f>
        <v>991.32824125000002</v>
      </c>
      <c r="E22" s="36">
        <f>SUMIFS(СВЦЭМ!$C$33:$C$776,СВЦЭМ!$A$33:$A$776,$A22,СВЦЭМ!$B$33:$B$776,E$11)+'СЕТ СН'!$F$12+СВЦЭМ!$D$10+'СЕТ СН'!$F$6-'СЕТ СН'!$F$22</f>
        <v>1026.1172515400001</v>
      </c>
      <c r="F22" s="36">
        <f>SUMIFS(СВЦЭМ!$C$33:$C$776,СВЦЭМ!$A$33:$A$776,$A22,СВЦЭМ!$B$33:$B$776,F$11)+'СЕТ СН'!$F$12+СВЦЭМ!$D$10+'СЕТ СН'!$F$6-'СЕТ СН'!$F$22</f>
        <v>1035.17723656</v>
      </c>
      <c r="G22" s="36">
        <f>SUMIFS(СВЦЭМ!$C$33:$C$776,СВЦЭМ!$A$33:$A$776,$A22,СВЦЭМ!$B$33:$B$776,G$11)+'СЕТ СН'!$F$12+СВЦЭМ!$D$10+'СЕТ СН'!$F$6-'СЕТ СН'!$F$22</f>
        <v>1022.1514899700001</v>
      </c>
      <c r="H22" s="36">
        <f>SUMIFS(СВЦЭМ!$C$33:$C$776,СВЦЭМ!$A$33:$A$776,$A22,СВЦЭМ!$B$33:$B$776,H$11)+'СЕТ СН'!$F$12+СВЦЭМ!$D$10+'СЕТ СН'!$F$6-'СЕТ СН'!$F$22</f>
        <v>1001.6774290999999</v>
      </c>
      <c r="I22" s="36">
        <f>SUMIFS(СВЦЭМ!$C$33:$C$776,СВЦЭМ!$A$33:$A$776,$A22,СВЦЭМ!$B$33:$B$776,I$11)+'СЕТ СН'!$F$12+СВЦЭМ!$D$10+'СЕТ СН'!$F$6-'СЕТ СН'!$F$22</f>
        <v>984.29541096999992</v>
      </c>
      <c r="J22" s="36">
        <f>SUMIFS(СВЦЭМ!$C$33:$C$776,СВЦЭМ!$A$33:$A$776,$A22,СВЦЭМ!$B$33:$B$776,J$11)+'СЕТ СН'!$F$12+СВЦЭМ!$D$10+'СЕТ СН'!$F$6-'СЕТ СН'!$F$22</f>
        <v>880.86522734000005</v>
      </c>
      <c r="K22" s="36">
        <f>SUMIFS(СВЦЭМ!$C$33:$C$776,СВЦЭМ!$A$33:$A$776,$A22,СВЦЭМ!$B$33:$B$776,K$11)+'СЕТ СН'!$F$12+СВЦЭМ!$D$10+'СЕТ СН'!$F$6-'СЕТ СН'!$F$22</f>
        <v>806.11819139999989</v>
      </c>
      <c r="L22" s="36">
        <f>SUMIFS(СВЦЭМ!$C$33:$C$776,СВЦЭМ!$A$33:$A$776,$A22,СВЦЭМ!$B$33:$B$776,L$11)+'СЕТ СН'!$F$12+СВЦЭМ!$D$10+'СЕТ СН'!$F$6-'СЕТ СН'!$F$22</f>
        <v>794.20791886000006</v>
      </c>
      <c r="M22" s="36">
        <f>SUMIFS(СВЦЭМ!$C$33:$C$776,СВЦЭМ!$A$33:$A$776,$A22,СВЦЭМ!$B$33:$B$776,M$11)+'СЕТ СН'!$F$12+СВЦЭМ!$D$10+'СЕТ СН'!$F$6-'СЕТ СН'!$F$22</f>
        <v>798.26581725999995</v>
      </c>
      <c r="N22" s="36">
        <f>SUMIFS(СВЦЭМ!$C$33:$C$776,СВЦЭМ!$A$33:$A$776,$A22,СВЦЭМ!$B$33:$B$776,N$11)+'СЕТ СН'!$F$12+СВЦЭМ!$D$10+'СЕТ СН'!$F$6-'СЕТ СН'!$F$22</f>
        <v>808.98279391000005</v>
      </c>
      <c r="O22" s="36">
        <f>SUMIFS(СВЦЭМ!$C$33:$C$776,СВЦЭМ!$A$33:$A$776,$A22,СВЦЭМ!$B$33:$B$776,O$11)+'СЕТ СН'!$F$12+СВЦЭМ!$D$10+'СЕТ СН'!$F$6-'СЕТ СН'!$F$22</f>
        <v>853.53532885000004</v>
      </c>
      <c r="P22" s="36">
        <f>SUMIFS(СВЦЭМ!$C$33:$C$776,СВЦЭМ!$A$33:$A$776,$A22,СВЦЭМ!$B$33:$B$776,P$11)+'СЕТ СН'!$F$12+СВЦЭМ!$D$10+'СЕТ СН'!$F$6-'СЕТ СН'!$F$22</f>
        <v>891.14854801999991</v>
      </c>
      <c r="Q22" s="36">
        <f>SUMIFS(СВЦЭМ!$C$33:$C$776,СВЦЭМ!$A$33:$A$776,$A22,СВЦЭМ!$B$33:$B$776,Q$11)+'СЕТ СН'!$F$12+СВЦЭМ!$D$10+'СЕТ СН'!$F$6-'СЕТ СН'!$F$22</f>
        <v>843.9654309099999</v>
      </c>
      <c r="R22" s="36">
        <f>SUMIFS(СВЦЭМ!$C$33:$C$776,СВЦЭМ!$A$33:$A$776,$A22,СВЦЭМ!$B$33:$B$776,R$11)+'СЕТ СН'!$F$12+СВЦЭМ!$D$10+'СЕТ СН'!$F$6-'СЕТ СН'!$F$22</f>
        <v>784.88012871000001</v>
      </c>
      <c r="S22" s="36">
        <f>SUMIFS(СВЦЭМ!$C$33:$C$776,СВЦЭМ!$A$33:$A$776,$A22,СВЦЭМ!$B$33:$B$776,S$11)+'СЕТ СН'!$F$12+СВЦЭМ!$D$10+'СЕТ СН'!$F$6-'СЕТ СН'!$F$22</f>
        <v>746.11368365999988</v>
      </c>
      <c r="T22" s="36">
        <f>SUMIFS(СВЦЭМ!$C$33:$C$776,СВЦЭМ!$A$33:$A$776,$A22,СВЦЭМ!$B$33:$B$776,T$11)+'СЕТ СН'!$F$12+СВЦЭМ!$D$10+'СЕТ СН'!$F$6-'СЕТ СН'!$F$22</f>
        <v>765.53933606999999</v>
      </c>
      <c r="U22" s="36">
        <f>SUMIFS(СВЦЭМ!$C$33:$C$776,СВЦЭМ!$A$33:$A$776,$A22,СВЦЭМ!$B$33:$B$776,U$11)+'СЕТ СН'!$F$12+СВЦЭМ!$D$10+'СЕТ СН'!$F$6-'СЕТ СН'!$F$22</f>
        <v>777.06931992</v>
      </c>
      <c r="V22" s="36">
        <f>SUMIFS(СВЦЭМ!$C$33:$C$776,СВЦЭМ!$A$33:$A$776,$A22,СВЦЭМ!$B$33:$B$776,V$11)+'СЕТ СН'!$F$12+СВЦЭМ!$D$10+'СЕТ СН'!$F$6-'СЕТ СН'!$F$22</f>
        <v>739.12554879000004</v>
      </c>
      <c r="W22" s="36">
        <f>SUMIFS(СВЦЭМ!$C$33:$C$776,СВЦЭМ!$A$33:$A$776,$A22,СВЦЭМ!$B$33:$B$776,W$11)+'СЕТ СН'!$F$12+СВЦЭМ!$D$10+'СЕТ СН'!$F$6-'СЕТ СН'!$F$22</f>
        <v>725.65894251999998</v>
      </c>
      <c r="X22" s="36">
        <f>SUMIFS(СВЦЭМ!$C$33:$C$776,СВЦЭМ!$A$33:$A$776,$A22,СВЦЭМ!$B$33:$B$776,X$11)+'СЕТ СН'!$F$12+СВЦЭМ!$D$10+'СЕТ СН'!$F$6-'СЕТ СН'!$F$22</f>
        <v>697.60923189000005</v>
      </c>
      <c r="Y22" s="36">
        <f>SUMIFS(СВЦЭМ!$C$33:$C$776,СВЦЭМ!$A$33:$A$776,$A22,СВЦЭМ!$B$33:$B$776,Y$11)+'СЕТ СН'!$F$12+СВЦЭМ!$D$10+'СЕТ СН'!$F$6-'СЕТ СН'!$F$22</f>
        <v>738.47619878</v>
      </c>
    </row>
    <row r="23" spans="1:25" ht="15.75" x14ac:dyDescent="0.2">
      <c r="A23" s="35">
        <f t="shared" si="0"/>
        <v>44116</v>
      </c>
      <c r="B23" s="36">
        <f>SUMIFS(СВЦЭМ!$C$33:$C$776,СВЦЭМ!$A$33:$A$776,$A23,СВЦЭМ!$B$33:$B$776,B$11)+'СЕТ СН'!$F$12+СВЦЭМ!$D$10+'СЕТ СН'!$F$6-'СЕТ СН'!$F$22</f>
        <v>799.89298048000001</v>
      </c>
      <c r="C23" s="36">
        <f>SUMIFS(СВЦЭМ!$C$33:$C$776,СВЦЭМ!$A$33:$A$776,$A23,СВЦЭМ!$B$33:$B$776,C$11)+'СЕТ СН'!$F$12+СВЦЭМ!$D$10+'СЕТ СН'!$F$6-'СЕТ СН'!$F$22</f>
        <v>869.61441876999993</v>
      </c>
      <c r="D23" s="36">
        <f>SUMIFS(СВЦЭМ!$C$33:$C$776,СВЦЭМ!$A$33:$A$776,$A23,СВЦЭМ!$B$33:$B$776,D$11)+'СЕТ СН'!$F$12+СВЦЭМ!$D$10+'СЕТ СН'!$F$6-'СЕТ СН'!$F$22</f>
        <v>945.48911406999991</v>
      </c>
      <c r="E23" s="36">
        <f>SUMIFS(СВЦЭМ!$C$33:$C$776,СВЦЭМ!$A$33:$A$776,$A23,СВЦЭМ!$B$33:$B$776,E$11)+'СЕТ СН'!$F$12+СВЦЭМ!$D$10+'СЕТ СН'!$F$6-'СЕТ СН'!$F$22</f>
        <v>960.37272342999995</v>
      </c>
      <c r="F23" s="36">
        <f>SUMIFS(СВЦЭМ!$C$33:$C$776,СВЦЭМ!$A$33:$A$776,$A23,СВЦЭМ!$B$33:$B$776,F$11)+'СЕТ СН'!$F$12+СВЦЭМ!$D$10+'СЕТ СН'!$F$6-'СЕТ СН'!$F$22</f>
        <v>959.91604286999996</v>
      </c>
      <c r="G23" s="36">
        <f>SUMIFS(СВЦЭМ!$C$33:$C$776,СВЦЭМ!$A$33:$A$776,$A23,СВЦЭМ!$B$33:$B$776,G$11)+'СЕТ СН'!$F$12+СВЦЭМ!$D$10+'СЕТ СН'!$F$6-'СЕТ СН'!$F$22</f>
        <v>943.94002982000006</v>
      </c>
      <c r="H23" s="36">
        <f>SUMIFS(СВЦЭМ!$C$33:$C$776,СВЦЭМ!$A$33:$A$776,$A23,СВЦЭМ!$B$33:$B$776,H$11)+'СЕТ СН'!$F$12+СВЦЭМ!$D$10+'СЕТ СН'!$F$6-'СЕТ СН'!$F$22</f>
        <v>887.17039958000009</v>
      </c>
      <c r="I23" s="36">
        <f>SUMIFS(СВЦЭМ!$C$33:$C$776,СВЦЭМ!$A$33:$A$776,$A23,СВЦЭМ!$B$33:$B$776,I$11)+'СЕТ СН'!$F$12+СВЦЭМ!$D$10+'СЕТ СН'!$F$6-'СЕТ СН'!$F$22</f>
        <v>850.77486756999997</v>
      </c>
      <c r="J23" s="36">
        <f>SUMIFS(СВЦЭМ!$C$33:$C$776,СВЦЭМ!$A$33:$A$776,$A23,СВЦЭМ!$B$33:$B$776,J$11)+'СЕТ СН'!$F$12+СВЦЭМ!$D$10+'СЕТ СН'!$F$6-'СЕТ СН'!$F$22</f>
        <v>770.94690713</v>
      </c>
      <c r="K23" s="36">
        <f>SUMIFS(СВЦЭМ!$C$33:$C$776,СВЦЭМ!$A$33:$A$776,$A23,СВЦЭМ!$B$33:$B$776,K$11)+'СЕТ СН'!$F$12+СВЦЭМ!$D$10+'СЕТ СН'!$F$6-'СЕТ СН'!$F$22</f>
        <v>722.59699836999994</v>
      </c>
      <c r="L23" s="36">
        <f>SUMIFS(СВЦЭМ!$C$33:$C$776,СВЦЭМ!$A$33:$A$776,$A23,СВЦЭМ!$B$33:$B$776,L$11)+'СЕТ СН'!$F$12+СВЦЭМ!$D$10+'СЕТ СН'!$F$6-'СЕТ СН'!$F$22</f>
        <v>717.48006377999991</v>
      </c>
      <c r="M23" s="36">
        <f>SUMIFS(СВЦЭМ!$C$33:$C$776,СВЦЭМ!$A$33:$A$776,$A23,СВЦЭМ!$B$33:$B$776,M$11)+'СЕТ СН'!$F$12+СВЦЭМ!$D$10+'СЕТ СН'!$F$6-'СЕТ СН'!$F$22</f>
        <v>720.19264924000004</v>
      </c>
      <c r="N23" s="36">
        <f>SUMIFS(СВЦЭМ!$C$33:$C$776,СВЦЭМ!$A$33:$A$776,$A23,СВЦЭМ!$B$33:$B$776,N$11)+'СЕТ СН'!$F$12+СВЦЭМ!$D$10+'СЕТ СН'!$F$6-'СЕТ СН'!$F$22</f>
        <v>727.74332679999998</v>
      </c>
      <c r="O23" s="36">
        <f>SUMIFS(СВЦЭМ!$C$33:$C$776,СВЦЭМ!$A$33:$A$776,$A23,СВЦЭМ!$B$33:$B$776,O$11)+'СЕТ СН'!$F$12+СВЦЭМ!$D$10+'СЕТ СН'!$F$6-'СЕТ СН'!$F$22</f>
        <v>748.34919257000001</v>
      </c>
      <c r="P23" s="36">
        <f>SUMIFS(СВЦЭМ!$C$33:$C$776,СВЦЭМ!$A$33:$A$776,$A23,СВЦЭМ!$B$33:$B$776,P$11)+'СЕТ СН'!$F$12+СВЦЭМ!$D$10+'СЕТ СН'!$F$6-'СЕТ СН'!$F$22</f>
        <v>786.31520135000005</v>
      </c>
      <c r="Q23" s="36">
        <f>SUMIFS(СВЦЭМ!$C$33:$C$776,СВЦЭМ!$A$33:$A$776,$A23,СВЦЭМ!$B$33:$B$776,Q$11)+'СЕТ СН'!$F$12+СВЦЭМ!$D$10+'СЕТ СН'!$F$6-'СЕТ СН'!$F$22</f>
        <v>766.61697110999989</v>
      </c>
      <c r="R23" s="36">
        <f>SUMIFS(СВЦЭМ!$C$33:$C$776,СВЦЭМ!$A$33:$A$776,$A23,СВЦЭМ!$B$33:$B$776,R$11)+'СЕТ СН'!$F$12+СВЦЭМ!$D$10+'СЕТ СН'!$F$6-'СЕТ СН'!$F$22</f>
        <v>722.61416605999989</v>
      </c>
      <c r="S23" s="36">
        <f>SUMIFS(СВЦЭМ!$C$33:$C$776,СВЦЭМ!$A$33:$A$776,$A23,СВЦЭМ!$B$33:$B$776,S$11)+'СЕТ СН'!$F$12+СВЦЭМ!$D$10+'СЕТ СН'!$F$6-'СЕТ СН'!$F$22</f>
        <v>670.81135410999991</v>
      </c>
      <c r="T23" s="36">
        <f>SUMIFS(СВЦЭМ!$C$33:$C$776,СВЦЭМ!$A$33:$A$776,$A23,СВЦЭМ!$B$33:$B$776,T$11)+'СЕТ СН'!$F$12+СВЦЭМ!$D$10+'СЕТ СН'!$F$6-'СЕТ СН'!$F$22</f>
        <v>681.43628534000004</v>
      </c>
      <c r="U23" s="36">
        <f>SUMIFS(СВЦЭМ!$C$33:$C$776,СВЦЭМ!$A$33:$A$776,$A23,СВЦЭМ!$B$33:$B$776,U$11)+'СЕТ СН'!$F$12+СВЦЭМ!$D$10+'СЕТ СН'!$F$6-'СЕТ СН'!$F$22</f>
        <v>713.66946620999988</v>
      </c>
      <c r="V23" s="36">
        <f>SUMIFS(СВЦЭМ!$C$33:$C$776,СВЦЭМ!$A$33:$A$776,$A23,СВЦЭМ!$B$33:$B$776,V$11)+'СЕТ СН'!$F$12+СВЦЭМ!$D$10+'СЕТ СН'!$F$6-'СЕТ СН'!$F$22</f>
        <v>712.51737795000008</v>
      </c>
      <c r="W23" s="36">
        <f>SUMIFS(СВЦЭМ!$C$33:$C$776,СВЦЭМ!$A$33:$A$776,$A23,СВЦЭМ!$B$33:$B$776,W$11)+'СЕТ СН'!$F$12+СВЦЭМ!$D$10+'СЕТ СН'!$F$6-'СЕТ СН'!$F$22</f>
        <v>705.07755750000001</v>
      </c>
      <c r="X23" s="36">
        <f>SUMIFS(СВЦЭМ!$C$33:$C$776,СВЦЭМ!$A$33:$A$776,$A23,СВЦЭМ!$B$33:$B$776,X$11)+'СЕТ СН'!$F$12+СВЦЭМ!$D$10+'СЕТ СН'!$F$6-'СЕТ СН'!$F$22</f>
        <v>676.63103683000008</v>
      </c>
      <c r="Y23" s="36">
        <f>SUMIFS(СВЦЭМ!$C$33:$C$776,СВЦЭМ!$A$33:$A$776,$A23,СВЦЭМ!$B$33:$B$776,Y$11)+'СЕТ СН'!$F$12+СВЦЭМ!$D$10+'СЕТ СН'!$F$6-'СЕТ СН'!$F$22</f>
        <v>709.34652413000003</v>
      </c>
    </row>
    <row r="24" spans="1:25" ht="15.75" x14ac:dyDescent="0.2">
      <c r="A24" s="35">
        <f t="shared" si="0"/>
        <v>44117</v>
      </c>
      <c r="B24" s="36">
        <f>SUMIFS(СВЦЭМ!$C$33:$C$776,СВЦЭМ!$A$33:$A$776,$A24,СВЦЭМ!$B$33:$B$776,B$11)+'СЕТ СН'!$F$12+СВЦЭМ!$D$10+'СЕТ СН'!$F$6-'СЕТ СН'!$F$22</f>
        <v>781.40850589999991</v>
      </c>
      <c r="C24" s="36">
        <f>SUMIFS(СВЦЭМ!$C$33:$C$776,СВЦЭМ!$A$33:$A$776,$A24,СВЦЭМ!$B$33:$B$776,C$11)+'СЕТ СН'!$F$12+СВЦЭМ!$D$10+'СЕТ СН'!$F$6-'СЕТ СН'!$F$22</f>
        <v>860.83536669</v>
      </c>
      <c r="D24" s="36">
        <f>SUMIFS(СВЦЭМ!$C$33:$C$776,СВЦЭМ!$A$33:$A$776,$A24,СВЦЭМ!$B$33:$B$776,D$11)+'СЕТ СН'!$F$12+СВЦЭМ!$D$10+'СЕТ СН'!$F$6-'СЕТ СН'!$F$22</f>
        <v>923.58384726000008</v>
      </c>
      <c r="E24" s="36">
        <f>SUMIFS(СВЦЭМ!$C$33:$C$776,СВЦЭМ!$A$33:$A$776,$A24,СВЦЭМ!$B$33:$B$776,E$11)+'СЕТ СН'!$F$12+СВЦЭМ!$D$10+'СЕТ СН'!$F$6-'СЕТ СН'!$F$22</f>
        <v>935.24129868999989</v>
      </c>
      <c r="F24" s="36">
        <f>SUMIFS(СВЦЭМ!$C$33:$C$776,СВЦЭМ!$A$33:$A$776,$A24,СВЦЭМ!$B$33:$B$776,F$11)+'СЕТ СН'!$F$12+СВЦЭМ!$D$10+'СЕТ СН'!$F$6-'СЕТ СН'!$F$22</f>
        <v>933.52423881000004</v>
      </c>
      <c r="G24" s="36">
        <f>SUMIFS(СВЦЭМ!$C$33:$C$776,СВЦЭМ!$A$33:$A$776,$A24,СВЦЭМ!$B$33:$B$776,G$11)+'СЕТ СН'!$F$12+СВЦЭМ!$D$10+'СЕТ СН'!$F$6-'СЕТ СН'!$F$22</f>
        <v>921.38899132999995</v>
      </c>
      <c r="H24" s="36">
        <f>SUMIFS(СВЦЭМ!$C$33:$C$776,СВЦЭМ!$A$33:$A$776,$A24,СВЦЭМ!$B$33:$B$776,H$11)+'СЕТ СН'!$F$12+СВЦЭМ!$D$10+'СЕТ СН'!$F$6-'СЕТ СН'!$F$22</f>
        <v>896.98739924999995</v>
      </c>
      <c r="I24" s="36">
        <f>SUMIFS(СВЦЭМ!$C$33:$C$776,СВЦЭМ!$A$33:$A$776,$A24,СВЦЭМ!$B$33:$B$776,I$11)+'СЕТ СН'!$F$12+СВЦЭМ!$D$10+'СЕТ СН'!$F$6-'СЕТ СН'!$F$22</f>
        <v>885.41127359999996</v>
      </c>
      <c r="J24" s="36">
        <f>SUMIFS(СВЦЭМ!$C$33:$C$776,СВЦЭМ!$A$33:$A$776,$A24,СВЦЭМ!$B$33:$B$776,J$11)+'СЕТ СН'!$F$12+СВЦЭМ!$D$10+'СЕТ СН'!$F$6-'СЕТ СН'!$F$22</f>
        <v>831.24894188999997</v>
      </c>
      <c r="K24" s="36">
        <f>SUMIFS(СВЦЭМ!$C$33:$C$776,СВЦЭМ!$A$33:$A$776,$A24,СВЦЭМ!$B$33:$B$776,K$11)+'СЕТ СН'!$F$12+СВЦЭМ!$D$10+'СЕТ СН'!$F$6-'СЕТ СН'!$F$22</f>
        <v>788.45248865999997</v>
      </c>
      <c r="L24" s="36">
        <f>SUMIFS(СВЦЭМ!$C$33:$C$776,СВЦЭМ!$A$33:$A$776,$A24,СВЦЭМ!$B$33:$B$776,L$11)+'СЕТ СН'!$F$12+СВЦЭМ!$D$10+'СЕТ СН'!$F$6-'СЕТ СН'!$F$22</f>
        <v>790.89050367000004</v>
      </c>
      <c r="M24" s="36">
        <f>SUMIFS(СВЦЭМ!$C$33:$C$776,СВЦЭМ!$A$33:$A$776,$A24,СВЦЭМ!$B$33:$B$776,M$11)+'СЕТ СН'!$F$12+СВЦЭМ!$D$10+'СЕТ СН'!$F$6-'СЕТ СН'!$F$22</f>
        <v>802.11959593000006</v>
      </c>
      <c r="N24" s="36">
        <f>SUMIFS(СВЦЭМ!$C$33:$C$776,СВЦЭМ!$A$33:$A$776,$A24,СВЦЭМ!$B$33:$B$776,N$11)+'СЕТ СН'!$F$12+СВЦЭМ!$D$10+'СЕТ СН'!$F$6-'СЕТ СН'!$F$22</f>
        <v>808.80784664999987</v>
      </c>
      <c r="O24" s="36">
        <f>SUMIFS(СВЦЭМ!$C$33:$C$776,СВЦЭМ!$A$33:$A$776,$A24,СВЦЭМ!$B$33:$B$776,O$11)+'СЕТ СН'!$F$12+СВЦЭМ!$D$10+'СЕТ СН'!$F$6-'СЕТ СН'!$F$22</f>
        <v>847.49563777000003</v>
      </c>
      <c r="P24" s="36">
        <f>SUMIFS(СВЦЭМ!$C$33:$C$776,СВЦЭМ!$A$33:$A$776,$A24,СВЦЭМ!$B$33:$B$776,P$11)+'СЕТ СН'!$F$12+СВЦЭМ!$D$10+'СЕТ СН'!$F$6-'СЕТ СН'!$F$22</f>
        <v>880.5553081600001</v>
      </c>
      <c r="Q24" s="36">
        <f>SUMIFS(СВЦЭМ!$C$33:$C$776,СВЦЭМ!$A$33:$A$776,$A24,СВЦЭМ!$B$33:$B$776,Q$11)+'СЕТ СН'!$F$12+СВЦЭМ!$D$10+'СЕТ СН'!$F$6-'СЕТ СН'!$F$22</f>
        <v>841.9286364300001</v>
      </c>
      <c r="R24" s="36">
        <f>SUMIFS(СВЦЭМ!$C$33:$C$776,СВЦЭМ!$A$33:$A$776,$A24,СВЦЭМ!$B$33:$B$776,R$11)+'СЕТ СН'!$F$12+СВЦЭМ!$D$10+'СЕТ СН'!$F$6-'СЕТ СН'!$F$22</f>
        <v>788.24330121999992</v>
      </c>
      <c r="S24" s="36">
        <f>SUMIFS(СВЦЭМ!$C$33:$C$776,СВЦЭМ!$A$33:$A$776,$A24,СВЦЭМ!$B$33:$B$776,S$11)+'СЕТ СН'!$F$12+СВЦЭМ!$D$10+'СЕТ СН'!$F$6-'СЕТ СН'!$F$22</f>
        <v>742.98715147999997</v>
      </c>
      <c r="T24" s="36">
        <f>SUMIFS(СВЦЭМ!$C$33:$C$776,СВЦЭМ!$A$33:$A$776,$A24,СВЦЭМ!$B$33:$B$776,T$11)+'СЕТ СН'!$F$12+СВЦЭМ!$D$10+'СЕТ СН'!$F$6-'СЕТ СН'!$F$22</f>
        <v>741.6655943400001</v>
      </c>
      <c r="U24" s="36">
        <f>SUMIFS(СВЦЭМ!$C$33:$C$776,СВЦЭМ!$A$33:$A$776,$A24,СВЦЭМ!$B$33:$B$776,U$11)+'СЕТ СН'!$F$12+СВЦЭМ!$D$10+'СЕТ СН'!$F$6-'СЕТ СН'!$F$22</f>
        <v>762.46949111999993</v>
      </c>
      <c r="V24" s="36">
        <f>SUMIFS(СВЦЭМ!$C$33:$C$776,СВЦЭМ!$A$33:$A$776,$A24,СВЦЭМ!$B$33:$B$776,V$11)+'СЕТ СН'!$F$12+СВЦЭМ!$D$10+'СЕТ СН'!$F$6-'СЕТ СН'!$F$22</f>
        <v>756.00458791000005</v>
      </c>
      <c r="W24" s="36">
        <f>SUMIFS(СВЦЭМ!$C$33:$C$776,СВЦЭМ!$A$33:$A$776,$A24,СВЦЭМ!$B$33:$B$776,W$11)+'СЕТ СН'!$F$12+СВЦЭМ!$D$10+'СЕТ СН'!$F$6-'СЕТ СН'!$F$22</f>
        <v>748.0568346099999</v>
      </c>
      <c r="X24" s="36">
        <f>SUMIFS(СВЦЭМ!$C$33:$C$776,СВЦЭМ!$A$33:$A$776,$A24,СВЦЭМ!$B$33:$B$776,X$11)+'СЕТ СН'!$F$12+СВЦЭМ!$D$10+'СЕТ СН'!$F$6-'СЕТ СН'!$F$22</f>
        <v>726.56377963</v>
      </c>
      <c r="Y24" s="36">
        <f>SUMIFS(СВЦЭМ!$C$33:$C$776,СВЦЭМ!$A$33:$A$776,$A24,СВЦЭМ!$B$33:$B$776,Y$11)+'СЕТ СН'!$F$12+СВЦЭМ!$D$10+'СЕТ СН'!$F$6-'СЕТ СН'!$F$22</f>
        <v>749.89518696000005</v>
      </c>
    </row>
    <row r="25" spans="1:25" ht="15.75" x14ac:dyDescent="0.2">
      <c r="A25" s="35">
        <f t="shared" si="0"/>
        <v>44118</v>
      </c>
      <c r="B25" s="36">
        <f>SUMIFS(СВЦЭМ!$C$33:$C$776,СВЦЭМ!$A$33:$A$776,$A25,СВЦЭМ!$B$33:$B$776,B$11)+'СЕТ СН'!$F$12+СВЦЭМ!$D$10+'СЕТ СН'!$F$6-'СЕТ СН'!$F$22</f>
        <v>825.86334893999992</v>
      </c>
      <c r="C25" s="36">
        <f>SUMIFS(СВЦЭМ!$C$33:$C$776,СВЦЭМ!$A$33:$A$776,$A25,СВЦЭМ!$B$33:$B$776,C$11)+'СЕТ СН'!$F$12+СВЦЭМ!$D$10+'СЕТ СН'!$F$6-'СЕТ СН'!$F$22</f>
        <v>891.86307719000001</v>
      </c>
      <c r="D25" s="36">
        <f>SUMIFS(СВЦЭМ!$C$33:$C$776,СВЦЭМ!$A$33:$A$776,$A25,СВЦЭМ!$B$33:$B$776,D$11)+'СЕТ СН'!$F$12+СВЦЭМ!$D$10+'СЕТ СН'!$F$6-'СЕТ СН'!$F$22</f>
        <v>961.05962036999995</v>
      </c>
      <c r="E25" s="36">
        <f>SUMIFS(СВЦЭМ!$C$33:$C$776,СВЦЭМ!$A$33:$A$776,$A25,СВЦЭМ!$B$33:$B$776,E$11)+'СЕТ СН'!$F$12+СВЦЭМ!$D$10+'СЕТ СН'!$F$6-'СЕТ СН'!$F$22</f>
        <v>976.41952951999997</v>
      </c>
      <c r="F25" s="36">
        <f>SUMIFS(СВЦЭМ!$C$33:$C$776,СВЦЭМ!$A$33:$A$776,$A25,СВЦЭМ!$B$33:$B$776,F$11)+'СЕТ СН'!$F$12+СВЦЭМ!$D$10+'СЕТ СН'!$F$6-'СЕТ СН'!$F$22</f>
        <v>962.15083213000003</v>
      </c>
      <c r="G25" s="36">
        <f>SUMIFS(СВЦЭМ!$C$33:$C$776,СВЦЭМ!$A$33:$A$776,$A25,СВЦЭМ!$B$33:$B$776,G$11)+'СЕТ СН'!$F$12+СВЦЭМ!$D$10+'СЕТ СН'!$F$6-'СЕТ СН'!$F$22</f>
        <v>960.22324550000008</v>
      </c>
      <c r="H25" s="36">
        <f>SUMIFS(СВЦЭМ!$C$33:$C$776,СВЦЭМ!$A$33:$A$776,$A25,СВЦЭМ!$B$33:$B$776,H$11)+'СЕТ СН'!$F$12+СВЦЭМ!$D$10+'СЕТ СН'!$F$6-'СЕТ СН'!$F$22</f>
        <v>911.81276578999996</v>
      </c>
      <c r="I25" s="36">
        <f>SUMIFS(СВЦЭМ!$C$33:$C$776,СВЦЭМ!$A$33:$A$776,$A25,СВЦЭМ!$B$33:$B$776,I$11)+'СЕТ СН'!$F$12+СВЦЭМ!$D$10+'СЕТ СН'!$F$6-'СЕТ СН'!$F$22</f>
        <v>862.69094722</v>
      </c>
      <c r="J25" s="36">
        <f>SUMIFS(СВЦЭМ!$C$33:$C$776,СВЦЭМ!$A$33:$A$776,$A25,СВЦЭМ!$B$33:$B$776,J$11)+'СЕТ СН'!$F$12+СВЦЭМ!$D$10+'СЕТ СН'!$F$6-'СЕТ СН'!$F$22</f>
        <v>802.96054604999995</v>
      </c>
      <c r="K25" s="36">
        <f>SUMIFS(СВЦЭМ!$C$33:$C$776,СВЦЭМ!$A$33:$A$776,$A25,СВЦЭМ!$B$33:$B$776,K$11)+'СЕТ СН'!$F$12+СВЦЭМ!$D$10+'СЕТ СН'!$F$6-'СЕТ СН'!$F$22</f>
        <v>763.77995914999997</v>
      </c>
      <c r="L25" s="36">
        <f>SUMIFS(СВЦЭМ!$C$33:$C$776,СВЦЭМ!$A$33:$A$776,$A25,СВЦЭМ!$B$33:$B$776,L$11)+'СЕТ СН'!$F$12+СВЦЭМ!$D$10+'СЕТ СН'!$F$6-'СЕТ СН'!$F$22</f>
        <v>768.46379086000002</v>
      </c>
      <c r="M25" s="36">
        <f>SUMIFS(СВЦЭМ!$C$33:$C$776,СВЦЭМ!$A$33:$A$776,$A25,СВЦЭМ!$B$33:$B$776,M$11)+'СЕТ СН'!$F$12+СВЦЭМ!$D$10+'СЕТ СН'!$F$6-'СЕТ СН'!$F$22</f>
        <v>787.19320938999999</v>
      </c>
      <c r="N25" s="36">
        <f>SUMIFS(СВЦЭМ!$C$33:$C$776,СВЦЭМ!$A$33:$A$776,$A25,СВЦЭМ!$B$33:$B$776,N$11)+'СЕТ СН'!$F$12+СВЦЭМ!$D$10+'СЕТ СН'!$F$6-'СЕТ СН'!$F$22</f>
        <v>798.43127215999993</v>
      </c>
      <c r="O25" s="36">
        <f>SUMIFS(СВЦЭМ!$C$33:$C$776,СВЦЭМ!$A$33:$A$776,$A25,СВЦЭМ!$B$33:$B$776,O$11)+'СЕТ СН'!$F$12+СВЦЭМ!$D$10+'СЕТ СН'!$F$6-'СЕТ СН'!$F$22</f>
        <v>844.56939527000009</v>
      </c>
      <c r="P25" s="36">
        <f>SUMIFS(СВЦЭМ!$C$33:$C$776,СВЦЭМ!$A$33:$A$776,$A25,СВЦЭМ!$B$33:$B$776,P$11)+'СЕТ СН'!$F$12+СВЦЭМ!$D$10+'СЕТ СН'!$F$6-'СЕТ СН'!$F$22</f>
        <v>877.96201993</v>
      </c>
      <c r="Q25" s="36">
        <f>SUMIFS(СВЦЭМ!$C$33:$C$776,СВЦЭМ!$A$33:$A$776,$A25,СВЦЭМ!$B$33:$B$776,Q$11)+'СЕТ СН'!$F$12+СВЦЭМ!$D$10+'СЕТ СН'!$F$6-'СЕТ СН'!$F$22</f>
        <v>838.86113709999995</v>
      </c>
      <c r="R25" s="36">
        <f>SUMIFS(СВЦЭМ!$C$33:$C$776,СВЦЭМ!$A$33:$A$776,$A25,СВЦЭМ!$B$33:$B$776,R$11)+'СЕТ СН'!$F$12+СВЦЭМ!$D$10+'СЕТ СН'!$F$6-'СЕТ СН'!$F$22</f>
        <v>786.26669098999992</v>
      </c>
      <c r="S25" s="36">
        <f>SUMIFS(СВЦЭМ!$C$33:$C$776,СВЦЭМ!$A$33:$A$776,$A25,СВЦЭМ!$B$33:$B$776,S$11)+'СЕТ СН'!$F$12+СВЦЭМ!$D$10+'СЕТ СН'!$F$6-'СЕТ СН'!$F$22</f>
        <v>726.65037039999993</v>
      </c>
      <c r="T25" s="36">
        <f>SUMIFS(СВЦЭМ!$C$33:$C$776,СВЦЭМ!$A$33:$A$776,$A25,СВЦЭМ!$B$33:$B$776,T$11)+'СЕТ СН'!$F$12+СВЦЭМ!$D$10+'СЕТ СН'!$F$6-'СЕТ СН'!$F$22</f>
        <v>707.35264607999989</v>
      </c>
      <c r="U25" s="36">
        <f>SUMIFS(СВЦЭМ!$C$33:$C$776,СВЦЭМ!$A$33:$A$776,$A25,СВЦЭМ!$B$33:$B$776,U$11)+'СЕТ СН'!$F$12+СВЦЭМ!$D$10+'СЕТ СН'!$F$6-'СЕТ СН'!$F$22</f>
        <v>741.23330353000006</v>
      </c>
      <c r="V25" s="36">
        <f>SUMIFS(СВЦЭМ!$C$33:$C$776,СВЦЭМ!$A$33:$A$776,$A25,СВЦЭМ!$B$33:$B$776,V$11)+'СЕТ СН'!$F$12+СВЦЭМ!$D$10+'СЕТ СН'!$F$6-'СЕТ СН'!$F$22</f>
        <v>735.15984507999997</v>
      </c>
      <c r="W25" s="36">
        <f>SUMIFS(СВЦЭМ!$C$33:$C$776,СВЦЭМ!$A$33:$A$776,$A25,СВЦЭМ!$B$33:$B$776,W$11)+'СЕТ СН'!$F$12+СВЦЭМ!$D$10+'СЕТ СН'!$F$6-'СЕТ СН'!$F$22</f>
        <v>722.51278352999998</v>
      </c>
      <c r="X25" s="36">
        <f>SUMIFS(СВЦЭМ!$C$33:$C$776,СВЦЭМ!$A$33:$A$776,$A25,СВЦЭМ!$B$33:$B$776,X$11)+'СЕТ СН'!$F$12+СВЦЭМ!$D$10+'СЕТ СН'!$F$6-'СЕТ СН'!$F$22</f>
        <v>705.53174710000008</v>
      </c>
      <c r="Y25" s="36">
        <f>SUMIFS(СВЦЭМ!$C$33:$C$776,СВЦЭМ!$A$33:$A$776,$A25,СВЦЭМ!$B$33:$B$776,Y$11)+'СЕТ СН'!$F$12+СВЦЭМ!$D$10+'СЕТ СН'!$F$6-'СЕТ СН'!$F$22</f>
        <v>734.23237556999993</v>
      </c>
    </row>
    <row r="26" spans="1:25" ht="15.75" x14ac:dyDescent="0.2">
      <c r="A26" s="35">
        <f t="shared" si="0"/>
        <v>44119</v>
      </c>
      <c r="B26" s="36">
        <f>SUMIFS(СВЦЭМ!$C$33:$C$776,СВЦЭМ!$A$33:$A$776,$A26,СВЦЭМ!$B$33:$B$776,B$11)+'СЕТ СН'!$F$12+СВЦЭМ!$D$10+'СЕТ СН'!$F$6-'СЕТ СН'!$F$22</f>
        <v>840.38682590999997</v>
      </c>
      <c r="C26" s="36">
        <f>SUMIFS(СВЦЭМ!$C$33:$C$776,СВЦЭМ!$A$33:$A$776,$A26,СВЦЭМ!$B$33:$B$776,C$11)+'СЕТ СН'!$F$12+СВЦЭМ!$D$10+'СЕТ СН'!$F$6-'СЕТ СН'!$F$22</f>
        <v>927.13289695999993</v>
      </c>
      <c r="D26" s="36">
        <f>SUMIFS(СВЦЭМ!$C$33:$C$776,СВЦЭМ!$A$33:$A$776,$A26,СВЦЭМ!$B$33:$B$776,D$11)+'СЕТ СН'!$F$12+СВЦЭМ!$D$10+'СЕТ СН'!$F$6-'СЕТ СН'!$F$22</f>
        <v>994.63722237000002</v>
      </c>
      <c r="E26" s="36">
        <f>SUMIFS(СВЦЭМ!$C$33:$C$776,СВЦЭМ!$A$33:$A$776,$A26,СВЦЭМ!$B$33:$B$776,E$11)+'СЕТ СН'!$F$12+СВЦЭМ!$D$10+'СЕТ СН'!$F$6-'СЕТ СН'!$F$22</f>
        <v>999.73855380999998</v>
      </c>
      <c r="F26" s="36">
        <f>SUMIFS(СВЦЭМ!$C$33:$C$776,СВЦЭМ!$A$33:$A$776,$A26,СВЦЭМ!$B$33:$B$776,F$11)+'СЕТ СН'!$F$12+СВЦЭМ!$D$10+'СЕТ СН'!$F$6-'СЕТ СН'!$F$22</f>
        <v>989.62537361</v>
      </c>
      <c r="G26" s="36">
        <f>SUMIFS(СВЦЭМ!$C$33:$C$776,СВЦЭМ!$A$33:$A$776,$A26,СВЦЭМ!$B$33:$B$776,G$11)+'СЕТ СН'!$F$12+СВЦЭМ!$D$10+'СЕТ СН'!$F$6-'СЕТ СН'!$F$22</f>
        <v>965.97969126999988</v>
      </c>
      <c r="H26" s="36">
        <f>SUMIFS(СВЦЭМ!$C$33:$C$776,СВЦЭМ!$A$33:$A$776,$A26,СВЦЭМ!$B$33:$B$776,H$11)+'СЕТ СН'!$F$12+СВЦЭМ!$D$10+'СЕТ СН'!$F$6-'СЕТ СН'!$F$22</f>
        <v>921.85390215999996</v>
      </c>
      <c r="I26" s="36">
        <f>SUMIFS(СВЦЭМ!$C$33:$C$776,СВЦЭМ!$A$33:$A$776,$A26,СВЦЭМ!$B$33:$B$776,I$11)+'СЕТ СН'!$F$12+СВЦЭМ!$D$10+'СЕТ СН'!$F$6-'СЕТ СН'!$F$22</f>
        <v>876.76910343999998</v>
      </c>
      <c r="J26" s="36">
        <f>SUMIFS(СВЦЭМ!$C$33:$C$776,СВЦЭМ!$A$33:$A$776,$A26,СВЦЭМ!$B$33:$B$776,J$11)+'СЕТ СН'!$F$12+СВЦЭМ!$D$10+'СЕТ СН'!$F$6-'СЕТ СН'!$F$22</f>
        <v>815.47523782999997</v>
      </c>
      <c r="K26" s="36">
        <f>SUMIFS(СВЦЭМ!$C$33:$C$776,СВЦЭМ!$A$33:$A$776,$A26,СВЦЭМ!$B$33:$B$776,K$11)+'СЕТ СН'!$F$12+СВЦЭМ!$D$10+'СЕТ СН'!$F$6-'СЕТ СН'!$F$22</f>
        <v>776.69037879000007</v>
      </c>
      <c r="L26" s="36">
        <f>SUMIFS(СВЦЭМ!$C$33:$C$776,СВЦЭМ!$A$33:$A$776,$A26,СВЦЭМ!$B$33:$B$776,L$11)+'СЕТ СН'!$F$12+СВЦЭМ!$D$10+'СЕТ СН'!$F$6-'СЕТ СН'!$F$22</f>
        <v>777.82200246999992</v>
      </c>
      <c r="M26" s="36">
        <f>SUMIFS(СВЦЭМ!$C$33:$C$776,СВЦЭМ!$A$33:$A$776,$A26,СВЦЭМ!$B$33:$B$776,M$11)+'СЕТ СН'!$F$12+СВЦЭМ!$D$10+'СЕТ СН'!$F$6-'СЕТ СН'!$F$22</f>
        <v>787.75420222999992</v>
      </c>
      <c r="N26" s="36">
        <f>SUMIFS(СВЦЭМ!$C$33:$C$776,СВЦЭМ!$A$33:$A$776,$A26,СВЦЭМ!$B$33:$B$776,N$11)+'СЕТ СН'!$F$12+СВЦЭМ!$D$10+'СЕТ СН'!$F$6-'СЕТ СН'!$F$22</f>
        <v>798.68709175000004</v>
      </c>
      <c r="O26" s="36">
        <f>SUMIFS(СВЦЭМ!$C$33:$C$776,СВЦЭМ!$A$33:$A$776,$A26,СВЦЭМ!$B$33:$B$776,O$11)+'СЕТ СН'!$F$12+СВЦЭМ!$D$10+'СЕТ СН'!$F$6-'СЕТ СН'!$F$22</f>
        <v>817.46688309000001</v>
      </c>
      <c r="P26" s="36">
        <f>SUMIFS(СВЦЭМ!$C$33:$C$776,СВЦЭМ!$A$33:$A$776,$A26,СВЦЭМ!$B$33:$B$776,P$11)+'СЕТ СН'!$F$12+СВЦЭМ!$D$10+'СЕТ СН'!$F$6-'СЕТ СН'!$F$22</f>
        <v>842.34514308999997</v>
      </c>
      <c r="Q26" s="36">
        <f>SUMIFS(СВЦЭМ!$C$33:$C$776,СВЦЭМ!$A$33:$A$776,$A26,СВЦЭМ!$B$33:$B$776,Q$11)+'СЕТ СН'!$F$12+СВЦЭМ!$D$10+'СЕТ СН'!$F$6-'СЕТ СН'!$F$22</f>
        <v>804.07423285000004</v>
      </c>
      <c r="R26" s="36">
        <f>SUMIFS(СВЦЭМ!$C$33:$C$776,СВЦЭМ!$A$33:$A$776,$A26,СВЦЭМ!$B$33:$B$776,R$11)+'СЕТ СН'!$F$12+СВЦЭМ!$D$10+'СЕТ СН'!$F$6-'СЕТ СН'!$F$22</f>
        <v>753.74781742999994</v>
      </c>
      <c r="S26" s="36">
        <f>SUMIFS(СВЦЭМ!$C$33:$C$776,СВЦЭМ!$A$33:$A$776,$A26,СВЦЭМ!$B$33:$B$776,S$11)+'СЕТ СН'!$F$12+СВЦЭМ!$D$10+'СЕТ СН'!$F$6-'СЕТ СН'!$F$22</f>
        <v>699.20792428000004</v>
      </c>
      <c r="T26" s="36">
        <f>SUMIFS(СВЦЭМ!$C$33:$C$776,СВЦЭМ!$A$33:$A$776,$A26,СВЦЭМ!$B$33:$B$776,T$11)+'СЕТ СН'!$F$12+СВЦЭМ!$D$10+'СЕТ СН'!$F$6-'СЕТ СН'!$F$22</f>
        <v>702.84962855999993</v>
      </c>
      <c r="U26" s="36">
        <f>SUMIFS(СВЦЭМ!$C$33:$C$776,СВЦЭМ!$A$33:$A$776,$A26,СВЦЭМ!$B$33:$B$776,U$11)+'СЕТ СН'!$F$12+СВЦЭМ!$D$10+'СЕТ СН'!$F$6-'СЕТ СН'!$F$22</f>
        <v>733.47158620000005</v>
      </c>
      <c r="V26" s="36">
        <f>SUMIFS(СВЦЭМ!$C$33:$C$776,СВЦЭМ!$A$33:$A$776,$A26,СВЦЭМ!$B$33:$B$776,V$11)+'СЕТ СН'!$F$12+СВЦЭМ!$D$10+'СЕТ СН'!$F$6-'СЕТ СН'!$F$22</f>
        <v>722.54506549000007</v>
      </c>
      <c r="W26" s="36">
        <f>SUMIFS(СВЦЭМ!$C$33:$C$776,СВЦЭМ!$A$33:$A$776,$A26,СВЦЭМ!$B$33:$B$776,W$11)+'СЕТ СН'!$F$12+СВЦЭМ!$D$10+'СЕТ СН'!$F$6-'СЕТ СН'!$F$22</f>
        <v>709.87159472999997</v>
      </c>
      <c r="X26" s="36">
        <f>SUMIFS(СВЦЭМ!$C$33:$C$776,СВЦЭМ!$A$33:$A$776,$A26,СВЦЭМ!$B$33:$B$776,X$11)+'СЕТ СН'!$F$12+СВЦЭМ!$D$10+'СЕТ СН'!$F$6-'СЕТ СН'!$F$22</f>
        <v>686.43131941000001</v>
      </c>
      <c r="Y26" s="36">
        <f>SUMIFS(СВЦЭМ!$C$33:$C$776,СВЦЭМ!$A$33:$A$776,$A26,СВЦЭМ!$B$33:$B$776,Y$11)+'СЕТ СН'!$F$12+СВЦЭМ!$D$10+'СЕТ СН'!$F$6-'СЕТ СН'!$F$22</f>
        <v>736.95289856999989</v>
      </c>
    </row>
    <row r="27" spans="1:25" ht="15.75" x14ac:dyDescent="0.2">
      <c r="A27" s="35">
        <f t="shared" si="0"/>
        <v>44120</v>
      </c>
      <c r="B27" s="36">
        <f>SUMIFS(СВЦЭМ!$C$33:$C$776,СВЦЭМ!$A$33:$A$776,$A27,СВЦЭМ!$B$33:$B$776,B$11)+'СЕТ СН'!$F$12+СВЦЭМ!$D$10+'СЕТ СН'!$F$6-'СЕТ СН'!$F$22</f>
        <v>786.04849818999992</v>
      </c>
      <c r="C27" s="36">
        <f>SUMIFS(СВЦЭМ!$C$33:$C$776,СВЦЭМ!$A$33:$A$776,$A27,СВЦЭМ!$B$33:$B$776,C$11)+'СЕТ СН'!$F$12+СВЦЭМ!$D$10+'СЕТ СН'!$F$6-'СЕТ СН'!$F$22</f>
        <v>865.29234948999988</v>
      </c>
      <c r="D27" s="36">
        <f>SUMIFS(СВЦЭМ!$C$33:$C$776,СВЦЭМ!$A$33:$A$776,$A27,СВЦЭМ!$B$33:$B$776,D$11)+'СЕТ СН'!$F$12+СВЦЭМ!$D$10+'СЕТ СН'!$F$6-'СЕТ СН'!$F$22</f>
        <v>920.78018661999999</v>
      </c>
      <c r="E27" s="36">
        <f>SUMIFS(СВЦЭМ!$C$33:$C$776,СВЦЭМ!$A$33:$A$776,$A27,СВЦЭМ!$B$33:$B$776,E$11)+'СЕТ СН'!$F$12+СВЦЭМ!$D$10+'СЕТ СН'!$F$6-'СЕТ СН'!$F$22</f>
        <v>925.95774303999997</v>
      </c>
      <c r="F27" s="36">
        <f>SUMIFS(СВЦЭМ!$C$33:$C$776,СВЦЭМ!$A$33:$A$776,$A27,СВЦЭМ!$B$33:$B$776,F$11)+'СЕТ СН'!$F$12+СВЦЭМ!$D$10+'СЕТ СН'!$F$6-'СЕТ СН'!$F$22</f>
        <v>922.6928995400001</v>
      </c>
      <c r="G27" s="36">
        <f>SUMIFS(СВЦЭМ!$C$33:$C$776,СВЦЭМ!$A$33:$A$776,$A27,СВЦЭМ!$B$33:$B$776,G$11)+'СЕТ СН'!$F$12+СВЦЭМ!$D$10+'СЕТ СН'!$F$6-'СЕТ СН'!$F$22</f>
        <v>908.45640901999991</v>
      </c>
      <c r="H27" s="36">
        <f>SUMIFS(СВЦЭМ!$C$33:$C$776,СВЦЭМ!$A$33:$A$776,$A27,СВЦЭМ!$B$33:$B$776,H$11)+'СЕТ СН'!$F$12+СВЦЭМ!$D$10+'СЕТ СН'!$F$6-'СЕТ СН'!$F$22</f>
        <v>876.76256080000007</v>
      </c>
      <c r="I27" s="36">
        <f>SUMIFS(СВЦЭМ!$C$33:$C$776,СВЦЭМ!$A$33:$A$776,$A27,СВЦЭМ!$B$33:$B$776,I$11)+'СЕТ СН'!$F$12+СВЦЭМ!$D$10+'СЕТ СН'!$F$6-'СЕТ СН'!$F$22</f>
        <v>851.55584769999996</v>
      </c>
      <c r="J27" s="36">
        <f>SUMIFS(СВЦЭМ!$C$33:$C$776,СВЦЭМ!$A$33:$A$776,$A27,СВЦЭМ!$B$33:$B$776,J$11)+'СЕТ СН'!$F$12+СВЦЭМ!$D$10+'СЕТ СН'!$F$6-'СЕТ СН'!$F$22</f>
        <v>823.58053894999989</v>
      </c>
      <c r="K27" s="36">
        <f>SUMIFS(СВЦЭМ!$C$33:$C$776,СВЦЭМ!$A$33:$A$776,$A27,СВЦЭМ!$B$33:$B$776,K$11)+'СЕТ СН'!$F$12+СВЦЭМ!$D$10+'СЕТ СН'!$F$6-'СЕТ СН'!$F$22</f>
        <v>788.37051960999997</v>
      </c>
      <c r="L27" s="36">
        <f>SUMIFS(СВЦЭМ!$C$33:$C$776,СВЦЭМ!$A$33:$A$776,$A27,СВЦЭМ!$B$33:$B$776,L$11)+'СЕТ СН'!$F$12+СВЦЭМ!$D$10+'СЕТ СН'!$F$6-'СЕТ СН'!$F$22</f>
        <v>786.77367996999988</v>
      </c>
      <c r="M27" s="36">
        <f>SUMIFS(СВЦЭМ!$C$33:$C$776,СВЦЭМ!$A$33:$A$776,$A27,СВЦЭМ!$B$33:$B$776,M$11)+'СЕТ СН'!$F$12+СВЦЭМ!$D$10+'СЕТ СН'!$F$6-'СЕТ СН'!$F$22</f>
        <v>788.85768389999998</v>
      </c>
      <c r="N27" s="36">
        <f>SUMIFS(СВЦЭМ!$C$33:$C$776,СВЦЭМ!$A$33:$A$776,$A27,СВЦЭМ!$B$33:$B$776,N$11)+'СЕТ СН'!$F$12+СВЦЭМ!$D$10+'СЕТ СН'!$F$6-'СЕТ СН'!$F$22</f>
        <v>808.03856098000006</v>
      </c>
      <c r="O27" s="36">
        <f>SUMIFS(СВЦЭМ!$C$33:$C$776,СВЦЭМ!$A$33:$A$776,$A27,СВЦЭМ!$B$33:$B$776,O$11)+'СЕТ СН'!$F$12+СВЦЭМ!$D$10+'СЕТ СН'!$F$6-'СЕТ СН'!$F$22</f>
        <v>837.01701952000008</v>
      </c>
      <c r="P27" s="36">
        <f>SUMIFS(СВЦЭМ!$C$33:$C$776,СВЦЭМ!$A$33:$A$776,$A27,СВЦЭМ!$B$33:$B$776,P$11)+'СЕТ СН'!$F$12+СВЦЭМ!$D$10+'СЕТ СН'!$F$6-'СЕТ СН'!$F$22</f>
        <v>880.76722287999996</v>
      </c>
      <c r="Q27" s="36">
        <f>SUMIFS(СВЦЭМ!$C$33:$C$776,СВЦЭМ!$A$33:$A$776,$A27,СВЦЭМ!$B$33:$B$776,Q$11)+'СЕТ СН'!$F$12+СВЦЭМ!$D$10+'СЕТ СН'!$F$6-'СЕТ СН'!$F$22</f>
        <v>850.81095817000005</v>
      </c>
      <c r="R27" s="36">
        <f>SUMIFS(СВЦЭМ!$C$33:$C$776,СВЦЭМ!$A$33:$A$776,$A27,СВЦЭМ!$B$33:$B$776,R$11)+'СЕТ СН'!$F$12+СВЦЭМ!$D$10+'СЕТ СН'!$F$6-'СЕТ СН'!$F$22</f>
        <v>803.36574730999996</v>
      </c>
      <c r="S27" s="36">
        <f>SUMIFS(СВЦЭМ!$C$33:$C$776,СВЦЭМ!$A$33:$A$776,$A27,СВЦЭМ!$B$33:$B$776,S$11)+'СЕТ СН'!$F$12+СВЦЭМ!$D$10+'СЕТ СН'!$F$6-'СЕТ СН'!$F$22</f>
        <v>737.62621435999995</v>
      </c>
      <c r="T27" s="36">
        <f>SUMIFS(СВЦЭМ!$C$33:$C$776,СВЦЭМ!$A$33:$A$776,$A27,СВЦЭМ!$B$33:$B$776,T$11)+'СЕТ СН'!$F$12+СВЦЭМ!$D$10+'СЕТ СН'!$F$6-'СЕТ СН'!$F$22</f>
        <v>712.67178663000004</v>
      </c>
      <c r="U27" s="36">
        <f>SUMIFS(СВЦЭМ!$C$33:$C$776,СВЦЭМ!$A$33:$A$776,$A27,СВЦЭМ!$B$33:$B$776,U$11)+'СЕТ СН'!$F$12+СВЦЭМ!$D$10+'СЕТ СН'!$F$6-'СЕТ СН'!$F$22</f>
        <v>718.96550509000008</v>
      </c>
      <c r="V27" s="36">
        <f>SUMIFS(СВЦЭМ!$C$33:$C$776,СВЦЭМ!$A$33:$A$776,$A27,СВЦЭМ!$B$33:$B$776,V$11)+'СЕТ СН'!$F$12+СВЦЭМ!$D$10+'СЕТ СН'!$F$6-'СЕТ СН'!$F$22</f>
        <v>703.39187580999987</v>
      </c>
      <c r="W27" s="36">
        <f>SUMIFS(СВЦЭМ!$C$33:$C$776,СВЦЭМ!$A$33:$A$776,$A27,СВЦЭМ!$B$33:$B$776,W$11)+'СЕТ СН'!$F$12+СВЦЭМ!$D$10+'СЕТ СН'!$F$6-'СЕТ СН'!$F$22</f>
        <v>699.72507156000006</v>
      </c>
      <c r="X27" s="36">
        <f>SUMIFS(СВЦЭМ!$C$33:$C$776,СВЦЭМ!$A$33:$A$776,$A27,СВЦЭМ!$B$33:$B$776,X$11)+'СЕТ СН'!$F$12+СВЦЭМ!$D$10+'СЕТ СН'!$F$6-'СЕТ СН'!$F$22</f>
        <v>698.09176292000006</v>
      </c>
      <c r="Y27" s="36">
        <f>SUMIFS(СВЦЭМ!$C$33:$C$776,СВЦЭМ!$A$33:$A$776,$A27,СВЦЭМ!$B$33:$B$776,Y$11)+'СЕТ СН'!$F$12+СВЦЭМ!$D$10+'СЕТ СН'!$F$6-'СЕТ СН'!$F$22</f>
        <v>728.8171413</v>
      </c>
    </row>
    <row r="28" spans="1:25" ht="15.75" x14ac:dyDescent="0.2">
      <c r="A28" s="35">
        <f t="shared" si="0"/>
        <v>44121</v>
      </c>
      <c r="B28" s="36">
        <f>SUMIFS(СВЦЭМ!$C$33:$C$776,СВЦЭМ!$A$33:$A$776,$A28,СВЦЭМ!$B$33:$B$776,B$11)+'СЕТ СН'!$F$12+СВЦЭМ!$D$10+'СЕТ СН'!$F$6-'СЕТ СН'!$F$22</f>
        <v>784.38140563000002</v>
      </c>
      <c r="C28" s="36">
        <f>SUMIFS(СВЦЭМ!$C$33:$C$776,СВЦЭМ!$A$33:$A$776,$A28,СВЦЭМ!$B$33:$B$776,C$11)+'СЕТ СН'!$F$12+СВЦЭМ!$D$10+'СЕТ СН'!$F$6-'СЕТ СН'!$F$22</f>
        <v>860.32186193000007</v>
      </c>
      <c r="D28" s="36">
        <f>SUMIFS(СВЦЭМ!$C$33:$C$776,СВЦЭМ!$A$33:$A$776,$A28,СВЦЭМ!$B$33:$B$776,D$11)+'СЕТ СН'!$F$12+СВЦЭМ!$D$10+'СЕТ СН'!$F$6-'СЕТ СН'!$F$22</f>
        <v>923.05847463000009</v>
      </c>
      <c r="E28" s="36">
        <f>SUMIFS(СВЦЭМ!$C$33:$C$776,СВЦЭМ!$A$33:$A$776,$A28,СВЦЭМ!$B$33:$B$776,E$11)+'СЕТ СН'!$F$12+СВЦЭМ!$D$10+'СЕТ СН'!$F$6-'СЕТ СН'!$F$22</f>
        <v>930.5487144199999</v>
      </c>
      <c r="F28" s="36">
        <f>SUMIFS(СВЦЭМ!$C$33:$C$776,СВЦЭМ!$A$33:$A$776,$A28,СВЦЭМ!$B$33:$B$776,F$11)+'СЕТ СН'!$F$12+СВЦЭМ!$D$10+'СЕТ СН'!$F$6-'СЕТ СН'!$F$22</f>
        <v>935.41042883999989</v>
      </c>
      <c r="G28" s="36">
        <f>SUMIFS(СВЦЭМ!$C$33:$C$776,СВЦЭМ!$A$33:$A$776,$A28,СВЦЭМ!$B$33:$B$776,G$11)+'СЕТ СН'!$F$12+СВЦЭМ!$D$10+'СЕТ СН'!$F$6-'СЕТ СН'!$F$22</f>
        <v>924.65303371000005</v>
      </c>
      <c r="H28" s="36">
        <f>SUMIFS(СВЦЭМ!$C$33:$C$776,СВЦЭМ!$A$33:$A$776,$A28,СВЦЭМ!$B$33:$B$776,H$11)+'СЕТ СН'!$F$12+СВЦЭМ!$D$10+'СЕТ СН'!$F$6-'СЕТ СН'!$F$22</f>
        <v>911.69098790999988</v>
      </c>
      <c r="I28" s="36">
        <f>SUMIFS(СВЦЭМ!$C$33:$C$776,СВЦЭМ!$A$33:$A$776,$A28,СВЦЭМ!$B$33:$B$776,I$11)+'СЕТ СН'!$F$12+СВЦЭМ!$D$10+'СЕТ СН'!$F$6-'СЕТ СН'!$F$22</f>
        <v>910.6896604399999</v>
      </c>
      <c r="J28" s="36">
        <f>SUMIFS(СВЦЭМ!$C$33:$C$776,СВЦЭМ!$A$33:$A$776,$A28,СВЦЭМ!$B$33:$B$776,J$11)+'СЕТ СН'!$F$12+СВЦЭМ!$D$10+'СЕТ СН'!$F$6-'СЕТ СН'!$F$22</f>
        <v>854.92082574000005</v>
      </c>
      <c r="K28" s="36">
        <f>SUMIFS(СВЦЭМ!$C$33:$C$776,СВЦЭМ!$A$33:$A$776,$A28,СВЦЭМ!$B$33:$B$776,K$11)+'СЕТ СН'!$F$12+СВЦЭМ!$D$10+'СЕТ СН'!$F$6-'СЕТ СН'!$F$22</f>
        <v>829.93646048999994</v>
      </c>
      <c r="L28" s="36">
        <f>SUMIFS(СВЦЭМ!$C$33:$C$776,СВЦЭМ!$A$33:$A$776,$A28,СВЦЭМ!$B$33:$B$776,L$11)+'СЕТ СН'!$F$12+СВЦЭМ!$D$10+'СЕТ СН'!$F$6-'СЕТ СН'!$F$22</f>
        <v>800.48587384999996</v>
      </c>
      <c r="M28" s="36">
        <f>SUMIFS(СВЦЭМ!$C$33:$C$776,СВЦЭМ!$A$33:$A$776,$A28,СВЦЭМ!$B$33:$B$776,M$11)+'СЕТ СН'!$F$12+СВЦЭМ!$D$10+'СЕТ СН'!$F$6-'СЕТ СН'!$F$22</f>
        <v>808.48456796000005</v>
      </c>
      <c r="N28" s="36">
        <f>SUMIFS(СВЦЭМ!$C$33:$C$776,СВЦЭМ!$A$33:$A$776,$A28,СВЦЭМ!$B$33:$B$776,N$11)+'СЕТ СН'!$F$12+СВЦЭМ!$D$10+'СЕТ СН'!$F$6-'СЕТ СН'!$F$22</f>
        <v>823.14578073999996</v>
      </c>
      <c r="O28" s="36">
        <f>SUMIFS(СВЦЭМ!$C$33:$C$776,СВЦЭМ!$A$33:$A$776,$A28,СВЦЭМ!$B$33:$B$776,O$11)+'СЕТ СН'!$F$12+СВЦЭМ!$D$10+'СЕТ СН'!$F$6-'СЕТ СН'!$F$22</f>
        <v>862.69548052999994</v>
      </c>
      <c r="P28" s="36">
        <f>SUMIFS(СВЦЭМ!$C$33:$C$776,СВЦЭМ!$A$33:$A$776,$A28,СВЦЭМ!$B$33:$B$776,P$11)+'СЕТ СН'!$F$12+СВЦЭМ!$D$10+'СЕТ СН'!$F$6-'СЕТ СН'!$F$22</f>
        <v>906.51621720000003</v>
      </c>
      <c r="Q28" s="36">
        <f>SUMIFS(СВЦЭМ!$C$33:$C$776,СВЦЭМ!$A$33:$A$776,$A28,СВЦЭМ!$B$33:$B$776,Q$11)+'СЕТ СН'!$F$12+СВЦЭМ!$D$10+'СЕТ СН'!$F$6-'СЕТ СН'!$F$22</f>
        <v>878.14774858999999</v>
      </c>
      <c r="R28" s="36">
        <f>SUMIFS(СВЦЭМ!$C$33:$C$776,СВЦЭМ!$A$33:$A$776,$A28,СВЦЭМ!$B$33:$B$776,R$11)+'СЕТ СН'!$F$12+СВЦЭМ!$D$10+'СЕТ СН'!$F$6-'СЕТ СН'!$F$22</f>
        <v>834.67522833999988</v>
      </c>
      <c r="S28" s="36">
        <f>SUMIFS(СВЦЭМ!$C$33:$C$776,СВЦЭМ!$A$33:$A$776,$A28,СВЦЭМ!$B$33:$B$776,S$11)+'СЕТ СН'!$F$12+СВЦЭМ!$D$10+'СЕТ СН'!$F$6-'СЕТ СН'!$F$22</f>
        <v>764.45168719000003</v>
      </c>
      <c r="T28" s="36">
        <f>SUMIFS(СВЦЭМ!$C$33:$C$776,СВЦЭМ!$A$33:$A$776,$A28,СВЦЭМ!$B$33:$B$776,T$11)+'СЕТ СН'!$F$12+СВЦЭМ!$D$10+'СЕТ СН'!$F$6-'СЕТ СН'!$F$22</f>
        <v>727.56291564999992</v>
      </c>
      <c r="U28" s="36">
        <f>SUMIFS(СВЦЭМ!$C$33:$C$776,СВЦЭМ!$A$33:$A$776,$A28,СВЦЭМ!$B$33:$B$776,U$11)+'СЕТ СН'!$F$12+СВЦЭМ!$D$10+'СЕТ СН'!$F$6-'СЕТ СН'!$F$22</f>
        <v>716.10787714000003</v>
      </c>
      <c r="V28" s="36">
        <f>SUMIFS(СВЦЭМ!$C$33:$C$776,СВЦЭМ!$A$33:$A$776,$A28,СВЦЭМ!$B$33:$B$776,V$11)+'СЕТ СН'!$F$12+СВЦЭМ!$D$10+'СЕТ СН'!$F$6-'СЕТ СН'!$F$22</f>
        <v>718.49936004999995</v>
      </c>
      <c r="W28" s="36">
        <f>SUMIFS(СВЦЭМ!$C$33:$C$776,СВЦЭМ!$A$33:$A$776,$A28,СВЦЭМ!$B$33:$B$776,W$11)+'СЕТ СН'!$F$12+СВЦЭМ!$D$10+'СЕТ СН'!$F$6-'СЕТ СН'!$F$22</f>
        <v>720.04940972999998</v>
      </c>
      <c r="X28" s="36">
        <f>SUMIFS(СВЦЭМ!$C$33:$C$776,СВЦЭМ!$A$33:$A$776,$A28,СВЦЭМ!$B$33:$B$776,X$11)+'СЕТ СН'!$F$12+СВЦЭМ!$D$10+'СЕТ СН'!$F$6-'СЕТ СН'!$F$22</f>
        <v>738.20874780000008</v>
      </c>
      <c r="Y28" s="36">
        <f>SUMIFS(СВЦЭМ!$C$33:$C$776,СВЦЭМ!$A$33:$A$776,$A28,СВЦЭМ!$B$33:$B$776,Y$11)+'СЕТ СН'!$F$12+СВЦЭМ!$D$10+'СЕТ СН'!$F$6-'СЕТ СН'!$F$22</f>
        <v>767.28306741000006</v>
      </c>
    </row>
    <row r="29" spans="1:25" ht="15.75" x14ac:dyDescent="0.2">
      <c r="A29" s="35">
        <f t="shared" si="0"/>
        <v>44122</v>
      </c>
      <c r="B29" s="36">
        <f>SUMIFS(СВЦЭМ!$C$33:$C$776,СВЦЭМ!$A$33:$A$776,$A29,СВЦЭМ!$B$33:$B$776,B$11)+'СЕТ СН'!$F$12+СВЦЭМ!$D$10+'СЕТ СН'!$F$6-'СЕТ СН'!$F$22</f>
        <v>873.53988961000005</v>
      </c>
      <c r="C29" s="36">
        <f>SUMIFS(СВЦЭМ!$C$33:$C$776,СВЦЭМ!$A$33:$A$776,$A29,СВЦЭМ!$B$33:$B$776,C$11)+'СЕТ СН'!$F$12+СВЦЭМ!$D$10+'СЕТ СН'!$F$6-'СЕТ СН'!$F$22</f>
        <v>969.21755336999991</v>
      </c>
      <c r="D29" s="36">
        <f>SUMIFS(СВЦЭМ!$C$33:$C$776,СВЦЭМ!$A$33:$A$776,$A29,СВЦЭМ!$B$33:$B$776,D$11)+'СЕТ СН'!$F$12+СВЦЭМ!$D$10+'СЕТ СН'!$F$6-'СЕТ СН'!$F$22</f>
        <v>1041.1077310000001</v>
      </c>
      <c r="E29" s="36">
        <f>SUMIFS(СВЦЭМ!$C$33:$C$776,СВЦЭМ!$A$33:$A$776,$A29,СВЦЭМ!$B$33:$B$776,E$11)+'СЕТ СН'!$F$12+СВЦЭМ!$D$10+'СЕТ СН'!$F$6-'СЕТ СН'!$F$22</f>
        <v>1050.9230185599999</v>
      </c>
      <c r="F29" s="36">
        <f>SUMIFS(СВЦЭМ!$C$33:$C$776,СВЦЭМ!$A$33:$A$776,$A29,СВЦЭМ!$B$33:$B$776,F$11)+'СЕТ СН'!$F$12+СВЦЭМ!$D$10+'СЕТ СН'!$F$6-'СЕТ СН'!$F$22</f>
        <v>1058.7289127199999</v>
      </c>
      <c r="G29" s="36">
        <f>SUMIFS(СВЦЭМ!$C$33:$C$776,СВЦЭМ!$A$33:$A$776,$A29,СВЦЭМ!$B$33:$B$776,G$11)+'СЕТ СН'!$F$12+СВЦЭМ!$D$10+'СЕТ СН'!$F$6-'СЕТ СН'!$F$22</f>
        <v>1044.6741503799999</v>
      </c>
      <c r="H29" s="36">
        <f>SUMIFS(СВЦЭМ!$C$33:$C$776,СВЦЭМ!$A$33:$A$776,$A29,СВЦЭМ!$B$33:$B$776,H$11)+'СЕТ СН'!$F$12+СВЦЭМ!$D$10+'СЕТ СН'!$F$6-'СЕТ СН'!$F$22</f>
        <v>1020.40432857</v>
      </c>
      <c r="I29" s="36">
        <f>SUMIFS(СВЦЭМ!$C$33:$C$776,СВЦЭМ!$A$33:$A$776,$A29,СВЦЭМ!$B$33:$B$776,I$11)+'СЕТ СН'!$F$12+СВЦЭМ!$D$10+'СЕТ СН'!$F$6-'СЕТ СН'!$F$22</f>
        <v>985.44666009000002</v>
      </c>
      <c r="J29" s="36">
        <f>SUMIFS(СВЦЭМ!$C$33:$C$776,СВЦЭМ!$A$33:$A$776,$A29,СВЦЭМ!$B$33:$B$776,J$11)+'СЕТ СН'!$F$12+СВЦЭМ!$D$10+'СЕТ СН'!$F$6-'СЕТ СН'!$F$22</f>
        <v>901.38284324999995</v>
      </c>
      <c r="K29" s="36">
        <f>SUMIFS(СВЦЭМ!$C$33:$C$776,СВЦЭМ!$A$33:$A$776,$A29,СВЦЭМ!$B$33:$B$776,K$11)+'СЕТ СН'!$F$12+СВЦЭМ!$D$10+'СЕТ СН'!$F$6-'СЕТ СН'!$F$22</f>
        <v>831.17900731000009</v>
      </c>
      <c r="L29" s="36">
        <f>SUMIFS(СВЦЭМ!$C$33:$C$776,СВЦЭМ!$A$33:$A$776,$A29,СВЦЭМ!$B$33:$B$776,L$11)+'СЕТ СН'!$F$12+СВЦЭМ!$D$10+'СЕТ СН'!$F$6-'СЕТ СН'!$F$22</f>
        <v>823.58171659000004</v>
      </c>
      <c r="M29" s="36">
        <f>SUMIFS(СВЦЭМ!$C$33:$C$776,СВЦЭМ!$A$33:$A$776,$A29,СВЦЭМ!$B$33:$B$776,M$11)+'СЕТ СН'!$F$12+СВЦЭМ!$D$10+'СЕТ СН'!$F$6-'СЕТ СН'!$F$22</f>
        <v>826.44600633999994</v>
      </c>
      <c r="N29" s="36">
        <f>SUMIFS(СВЦЭМ!$C$33:$C$776,СВЦЭМ!$A$33:$A$776,$A29,СВЦЭМ!$B$33:$B$776,N$11)+'СЕТ СН'!$F$12+СВЦЭМ!$D$10+'СЕТ СН'!$F$6-'СЕТ СН'!$F$22</f>
        <v>829.18504751</v>
      </c>
      <c r="O29" s="36">
        <f>SUMIFS(СВЦЭМ!$C$33:$C$776,СВЦЭМ!$A$33:$A$776,$A29,СВЦЭМ!$B$33:$B$776,O$11)+'СЕТ СН'!$F$12+СВЦЭМ!$D$10+'СЕТ СН'!$F$6-'СЕТ СН'!$F$22</f>
        <v>884.34323354000003</v>
      </c>
      <c r="P29" s="36">
        <f>SUMIFS(СВЦЭМ!$C$33:$C$776,СВЦЭМ!$A$33:$A$776,$A29,СВЦЭМ!$B$33:$B$776,P$11)+'СЕТ СН'!$F$12+СВЦЭМ!$D$10+'СЕТ СН'!$F$6-'СЕТ СН'!$F$22</f>
        <v>935.15769851000005</v>
      </c>
      <c r="Q29" s="36">
        <f>SUMIFS(СВЦЭМ!$C$33:$C$776,СВЦЭМ!$A$33:$A$776,$A29,СВЦЭМ!$B$33:$B$776,Q$11)+'СЕТ СН'!$F$12+СВЦЭМ!$D$10+'СЕТ СН'!$F$6-'СЕТ СН'!$F$22</f>
        <v>895.97752403999993</v>
      </c>
      <c r="R29" s="36">
        <f>SUMIFS(СВЦЭМ!$C$33:$C$776,СВЦЭМ!$A$33:$A$776,$A29,СВЦЭМ!$B$33:$B$776,R$11)+'СЕТ СН'!$F$12+СВЦЭМ!$D$10+'СЕТ СН'!$F$6-'СЕТ СН'!$F$22</f>
        <v>839.37634477000006</v>
      </c>
      <c r="S29" s="36">
        <f>SUMIFS(СВЦЭМ!$C$33:$C$776,СВЦЭМ!$A$33:$A$776,$A29,СВЦЭМ!$B$33:$B$776,S$11)+'СЕТ СН'!$F$12+СВЦЭМ!$D$10+'СЕТ СН'!$F$6-'СЕТ СН'!$F$22</f>
        <v>763.21444619999988</v>
      </c>
      <c r="T29" s="36">
        <f>SUMIFS(СВЦЭМ!$C$33:$C$776,СВЦЭМ!$A$33:$A$776,$A29,СВЦЭМ!$B$33:$B$776,T$11)+'СЕТ СН'!$F$12+СВЦЭМ!$D$10+'СЕТ СН'!$F$6-'СЕТ СН'!$F$22</f>
        <v>724.52658687999997</v>
      </c>
      <c r="U29" s="36">
        <f>SUMIFS(СВЦЭМ!$C$33:$C$776,СВЦЭМ!$A$33:$A$776,$A29,СВЦЭМ!$B$33:$B$776,U$11)+'СЕТ СН'!$F$12+СВЦЭМ!$D$10+'СЕТ СН'!$F$6-'СЕТ СН'!$F$22</f>
        <v>721.65667753000002</v>
      </c>
      <c r="V29" s="36">
        <f>SUMIFS(СВЦЭМ!$C$33:$C$776,СВЦЭМ!$A$33:$A$776,$A29,СВЦЭМ!$B$33:$B$776,V$11)+'СЕТ СН'!$F$12+СВЦЭМ!$D$10+'СЕТ СН'!$F$6-'СЕТ СН'!$F$22</f>
        <v>721.75367198000004</v>
      </c>
      <c r="W29" s="36">
        <f>SUMIFS(СВЦЭМ!$C$33:$C$776,СВЦЭМ!$A$33:$A$776,$A29,СВЦЭМ!$B$33:$B$776,W$11)+'СЕТ СН'!$F$12+СВЦЭМ!$D$10+'СЕТ СН'!$F$6-'СЕТ СН'!$F$22</f>
        <v>721.86630156999991</v>
      </c>
      <c r="X29" s="36">
        <f>SUMIFS(СВЦЭМ!$C$33:$C$776,СВЦЭМ!$A$33:$A$776,$A29,СВЦЭМ!$B$33:$B$776,X$11)+'СЕТ СН'!$F$12+СВЦЭМ!$D$10+'СЕТ СН'!$F$6-'СЕТ СН'!$F$22</f>
        <v>721.56654940999988</v>
      </c>
      <c r="Y29" s="36">
        <f>SUMIFS(СВЦЭМ!$C$33:$C$776,СВЦЭМ!$A$33:$A$776,$A29,СВЦЭМ!$B$33:$B$776,Y$11)+'СЕТ СН'!$F$12+СВЦЭМ!$D$10+'СЕТ СН'!$F$6-'СЕТ СН'!$F$22</f>
        <v>762.19865832000005</v>
      </c>
    </row>
    <row r="30" spans="1:25" ht="15.75" x14ac:dyDescent="0.2">
      <c r="A30" s="35">
        <f t="shared" si="0"/>
        <v>44123</v>
      </c>
      <c r="B30" s="36">
        <f>SUMIFS(СВЦЭМ!$C$33:$C$776,СВЦЭМ!$A$33:$A$776,$A30,СВЦЭМ!$B$33:$B$776,B$11)+'СЕТ СН'!$F$12+СВЦЭМ!$D$10+'СЕТ СН'!$F$6-'СЕТ СН'!$F$22</f>
        <v>830.53097765999996</v>
      </c>
      <c r="C30" s="36">
        <f>SUMIFS(СВЦЭМ!$C$33:$C$776,СВЦЭМ!$A$33:$A$776,$A30,СВЦЭМ!$B$33:$B$776,C$11)+'СЕТ СН'!$F$12+СВЦЭМ!$D$10+'СЕТ СН'!$F$6-'СЕТ СН'!$F$22</f>
        <v>907.87185614999999</v>
      </c>
      <c r="D30" s="36">
        <f>SUMIFS(СВЦЭМ!$C$33:$C$776,СВЦЭМ!$A$33:$A$776,$A30,СВЦЭМ!$B$33:$B$776,D$11)+'СЕТ СН'!$F$12+СВЦЭМ!$D$10+'СЕТ СН'!$F$6-'СЕТ СН'!$F$22</f>
        <v>980.13097094999989</v>
      </c>
      <c r="E30" s="36">
        <f>SUMIFS(СВЦЭМ!$C$33:$C$776,СВЦЭМ!$A$33:$A$776,$A30,СВЦЭМ!$B$33:$B$776,E$11)+'СЕТ СН'!$F$12+СВЦЭМ!$D$10+'СЕТ СН'!$F$6-'СЕТ СН'!$F$22</f>
        <v>981.74444982999989</v>
      </c>
      <c r="F30" s="36">
        <f>SUMIFS(СВЦЭМ!$C$33:$C$776,СВЦЭМ!$A$33:$A$776,$A30,СВЦЭМ!$B$33:$B$776,F$11)+'СЕТ СН'!$F$12+СВЦЭМ!$D$10+'СЕТ СН'!$F$6-'СЕТ СН'!$F$22</f>
        <v>985.98516820000009</v>
      </c>
      <c r="G30" s="36">
        <f>SUMIFS(СВЦЭМ!$C$33:$C$776,СВЦЭМ!$A$33:$A$776,$A30,СВЦЭМ!$B$33:$B$776,G$11)+'СЕТ СН'!$F$12+СВЦЭМ!$D$10+'СЕТ СН'!$F$6-'СЕТ СН'!$F$22</f>
        <v>963.97029165000004</v>
      </c>
      <c r="H30" s="36">
        <f>SUMIFS(СВЦЭМ!$C$33:$C$776,СВЦЭМ!$A$33:$A$776,$A30,СВЦЭМ!$B$33:$B$776,H$11)+'СЕТ СН'!$F$12+СВЦЭМ!$D$10+'СЕТ СН'!$F$6-'СЕТ СН'!$F$22</f>
        <v>914.36338193999995</v>
      </c>
      <c r="I30" s="36">
        <f>SUMIFS(СВЦЭМ!$C$33:$C$776,СВЦЭМ!$A$33:$A$776,$A30,СВЦЭМ!$B$33:$B$776,I$11)+'СЕТ СН'!$F$12+СВЦЭМ!$D$10+'СЕТ СН'!$F$6-'СЕТ СН'!$F$22</f>
        <v>856.75584234000007</v>
      </c>
      <c r="J30" s="36">
        <f>SUMIFS(СВЦЭМ!$C$33:$C$776,СВЦЭМ!$A$33:$A$776,$A30,СВЦЭМ!$B$33:$B$776,J$11)+'СЕТ СН'!$F$12+СВЦЭМ!$D$10+'СЕТ СН'!$F$6-'СЕТ СН'!$F$22</f>
        <v>800.22686586000009</v>
      </c>
      <c r="K30" s="36">
        <f>SUMIFS(СВЦЭМ!$C$33:$C$776,СВЦЭМ!$A$33:$A$776,$A30,СВЦЭМ!$B$33:$B$776,K$11)+'СЕТ СН'!$F$12+СВЦЭМ!$D$10+'СЕТ СН'!$F$6-'СЕТ СН'!$F$22</f>
        <v>767.2143926199999</v>
      </c>
      <c r="L30" s="36">
        <f>SUMIFS(СВЦЭМ!$C$33:$C$776,СВЦЭМ!$A$33:$A$776,$A30,СВЦЭМ!$B$33:$B$776,L$11)+'СЕТ СН'!$F$12+СВЦЭМ!$D$10+'СЕТ СН'!$F$6-'СЕТ СН'!$F$22</f>
        <v>769.42027802000007</v>
      </c>
      <c r="M30" s="36">
        <f>SUMIFS(СВЦЭМ!$C$33:$C$776,СВЦЭМ!$A$33:$A$776,$A30,СВЦЭМ!$B$33:$B$776,M$11)+'СЕТ СН'!$F$12+СВЦЭМ!$D$10+'СЕТ СН'!$F$6-'СЕТ СН'!$F$22</f>
        <v>774.54471594000006</v>
      </c>
      <c r="N30" s="36">
        <f>SUMIFS(СВЦЭМ!$C$33:$C$776,СВЦЭМ!$A$33:$A$776,$A30,СВЦЭМ!$B$33:$B$776,N$11)+'СЕТ СН'!$F$12+СВЦЭМ!$D$10+'СЕТ СН'!$F$6-'СЕТ СН'!$F$22</f>
        <v>785.71023867000008</v>
      </c>
      <c r="O30" s="36">
        <f>SUMIFS(СВЦЭМ!$C$33:$C$776,СВЦЭМ!$A$33:$A$776,$A30,СВЦЭМ!$B$33:$B$776,O$11)+'СЕТ СН'!$F$12+СВЦЭМ!$D$10+'СЕТ СН'!$F$6-'СЕТ СН'!$F$22</f>
        <v>829.39077945000008</v>
      </c>
      <c r="P30" s="36">
        <f>SUMIFS(СВЦЭМ!$C$33:$C$776,СВЦЭМ!$A$33:$A$776,$A30,СВЦЭМ!$B$33:$B$776,P$11)+'СЕТ СН'!$F$12+СВЦЭМ!$D$10+'СЕТ СН'!$F$6-'СЕТ СН'!$F$22</f>
        <v>872.0434355299999</v>
      </c>
      <c r="Q30" s="36">
        <f>SUMIFS(СВЦЭМ!$C$33:$C$776,СВЦЭМ!$A$33:$A$776,$A30,СВЦЭМ!$B$33:$B$776,Q$11)+'СЕТ СН'!$F$12+СВЦЭМ!$D$10+'СЕТ СН'!$F$6-'СЕТ СН'!$F$22</f>
        <v>835.83810451999989</v>
      </c>
      <c r="R30" s="36">
        <f>SUMIFS(СВЦЭМ!$C$33:$C$776,СВЦЭМ!$A$33:$A$776,$A30,СВЦЭМ!$B$33:$B$776,R$11)+'СЕТ СН'!$F$12+СВЦЭМ!$D$10+'СЕТ СН'!$F$6-'СЕТ СН'!$F$22</f>
        <v>794.23793759</v>
      </c>
      <c r="S30" s="36">
        <f>SUMIFS(СВЦЭМ!$C$33:$C$776,СВЦЭМ!$A$33:$A$776,$A30,СВЦЭМ!$B$33:$B$776,S$11)+'СЕТ СН'!$F$12+СВЦЭМ!$D$10+'СЕТ СН'!$F$6-'СЕТ СН'!$F$22</f>
        <v>736.63507163000008</v>
      </c>
      <c r="T30" s="36">
        <f>SUMIFS(СВЦЭМ!$C$33:$C$776,СВЦЭМ!$A$33:$A$776,$A30,СВЦЭМ!$B$33:$B$776,T$11)+'СЕТ СН'!$F$12+СВЦЭМ!$D$10+'СЕТ СН'!$F$6-'СЕТ СН'!$F$22</f>
        <v>707.03528105000009</v>
      </c>
      <c r="U30" s="36">
        <f>SUMIFS(СВЦЭМ!$C$33:$C$776,СВЦЭМ!$A$33:$A$776,$A30,СВЦЭМ!$B$33:$B$776,U$11)+'СЕТ СН'!$F$12+СВЦЭМ!$D$10+'СЕТ СН'!$F$6-'СЕТ СН'!$F$22</f>
        <v>716.90462026</v>
      </c>
      <c r="V30" s="36">
        <f>SUMIFS(СВЦЭМ!$C$33:$C$776,СВЦЭМ!$A$33:$A$776,$A30,СВЦЭМ!$B$33:$B$776,V$11)+'СЕТ СН'!$F$12+СВЦЭМ!$D$10+'СЕТ СН'!$F$6-'СЕТ СН'!$F$22</f>
        <v>704.38791080999999</v>
      </c>
      <c r="W30" s="36">
        <f>SUMIFS(СВЦЭМ!$C$33:$C$776,СВЦЭМ!$A$33:$A$776,$A30,СВЦЭМ!$B$33:$B$776,W$11)+'СЕТ СН'!$F$12+СВЦЭМ!$D$10+'СЕТ СН'!$F$6-'СЕТ СН'!$F$22</f>
        <v>712.16027847000009</v>
      </c>
      <c r="X30" s="36">
        <f>SUMIFS(СВЦЭМ!$C$33:$C$776,СВЦЭМ!$A$33:$A$776,$A30,СВЦЭМ!$B$33:$B$776,X$11)+'СЕТ СН'!$F$12+СВЦЭМ!$D$10+'СЕТ СН'!$F$6-'СЕТ СН'!$F$22</f>
        <v>726.98560814000007</v>
      </c>
      <c r="Y30" s="36">
        <f>SUMIFS(СВЦЭМ!$C$33:$C$776,СВЦЭМ!$A$33:$A$776,$A30,СВЦЭМ!$B$33:$B$776,Y$11)+'СЕТ СН'!$F$12+СВЦЭМ!$D$10+'СЕТ СН'!$F$6-'СЕТ СН'!$F$22</f>
        <v>758.89587009999991</v>
      </c>
    </row>
    <row r="31" spans="1:25" ht="15.75" x14ac:dyDescent="0.2">
      <c r="A31" s="35">
        <f t="shared" si="0"/>
        <v>44124</v>
      </c>
      <c r="B31" s="36">
        <f>SUMIFS(СВЦЭМ!$C$33:$C$776,СВЦЭМ!$A$33:$A$776,$A31,СВЦЭМ!$B$33:$B$776,B$11)+'СЕТ СН'!$F$12+СВЦЭМ!$D$10+'СЕТ СН'!$F$6-'СЕТ СН'!$F$22</f>
        <v>869.58107444999996</v>
      </c>
      <c r="C31" s="36">
        <f>SUMIFS(СВЦЭМ!$C$33:$C$776,СВЦЭМ!$A$33:$A$776,$A31,СВЦЭМ!$B$33:$B$776,C$11)+'СЕТ СН'!$F$12+СВЦЭМ!$D$10+'СЕТ СН'!$F$6-'СЕТ СН'!$F$22</f>
        <v>955.23182451999992</v>
      </c>
      <c r="D31" s="36">
        <f>SUMIFS(СВЦЭМ!$C$33:$C$776,СВЦЭМ!$A$33:$A$776,$A31,СВЦЭМ!$B$33:$B$776,D$11)+'СЕТ СН'!$F$12+СВЦЭМ!$D$10+'СЕТ СН'!$F$6-'СЕТ СН'!$F$22</f>
        <v>1025.64533263</v>
      </c>
      <c r="E31" s="36">
        <f>SUMIFS(СВЦЭМ!$C$33:$C$776,СВЦЭМ!$A$33:$A$776,$A31,СВЦЭМ!$B$33:$B$776,E$11)+'СЕТ СН'!$F$12+СВЦЭМ!$D$10+'СЕТ СН'!$F$6-'СЕТ СН'!$F$22</f>
        <v>1034.53367308</v>
      </c>
      <c r="F31" s="36">
        <f>SUMIFS(СВЦЭМ!$C$33:$C$776,СВЦЭМ!$A$33:$A$776,$A31,СВЦЭМ!$B$33:$B$776,F$11)+'СЕТ СН'!$F$12+СВЦЭМ!$D$10+'СЕТ СН'!$F$6-'СЕТ СН'!$F$22</f>
        <v>1035.90968202</v>
      </c>
      <c r="G31" s="36">
        <f>SUMIFS(СВЦЭМ!$C$33:$C$776,СВЦЭМ!$A$33:$A$776,$A31,СВЦЭМ!$B$33:$B$776,G$11)+'СЕТ СН'!$F$12+СВЦЭМ!$D$10+'СЕТ СН'!$F$6-'СЕТ СН'!$F$22</f>
        <v>1019.8651720400001</v>
      </c>
      <c r="H31" s="36">
        <f>SUMIFS(СВЦЭМ!$C$33:$C$776,СВЦЭМ!$A$33:$A$776,$A31,СВЦЭМ!$B$33:$B$776,H$11)+'СЕТ СН'!$F$12+СВЦЭМ!$D$10+'СЕТ СН'!$F$6-'СЕТ СН'!$F$22</f>
        <v>960.35661327999992</v>
      </c>
      <c r="I31" s="36">
        <f>SUMIFS(СВЦЭМ!$C$33:$C$776,СВЦЭМ!$A$33:$A$776,$A31,СВЦЭМ!$B$33:$B$776,I$11)+'СЕТ СН'!$F$12+СВЦЭМ!$D$10+'СЕТ СН'!$F$6-'СЕТ СН'!$F$22</f>
        <v>904.79994457999987</v>
      </c>
      <c r="J31" s="36">
        <f>SUMIFS(СВЦЭМ!$C$33:$C$776,СВЦЭМ!$A$33:$A$776,$A31,СВЦЭМ!$B$33:$B$776,J$11)+'СЕТ СН'!$F$12+СВЦЭМ!$D$10+'СЕТ СН'!$F$6-'СЕТ СН'!$F$22</f>
        <v>838.76479879999988</v>
      </c>
      <c r="K31" s="36">
        <f>SUMIFS(СВЦЭМ!$C$33:$C$776,СВЦЭМ!$A$33:$A$776,$A31,СВЦЭМ!$B$33:$B$776,K$11)+'СЕТ СН'!$F$12+СВЦЭМ!$D$10+'СЕТ СН'!$F$6-'СЕТ СН'!$F$22</f>
        <v>794.87675310999998</v>
      </c>
      <c r="L31" s="36">
        <f>SUMIFS(СВЦЭМ!$C$33:$C$776,СВЦЭМ!$A$33:$A$776,$A31,СВЦЭМ!$B$33:$B$776,L$11)+'СЕТ СН'!$F$12+СВЦЭМ!$D$10+'СЕТ СН'!$F$6-'СЕТ СН'!$F$22</f>
        <v>793.91322816000002</v>
      </c>
      <c r="M31" s="36">
        <f>SUMIFS(СВЦЭМ!$C$33:$C$776,СВЦЭМ!$A$33:$A$776,$A31,СВЦЭМ!$B$33:$B$776,M$11)+'СЕТ СН'!$F$12+СВЦЭМ!$D$10+'СЕТ СН'!$F$6-'СЕТ СН'!$F$22</f>
        <v>804.15380727000002</v>
      </c>
      <c r="N31" s="36">
        <f>SUMIFS(СВЦЭМ!$C$33:$C$776,СВЦЭМ!$A$33:$A$776,$A31,СВЦЭМ!$B$33:$B$776,N$11)+'СЕТ СН'!$F$12+СВЦЭМ!$D$10+'СЕТ СН'!$F$6-'СЕТ СН'!$F$22</f>
        <v>816.4195932099999</v>
      </c>
      <c r="O31" s="36">
        <f>SUMIFS(СВЦЭМ!$C$33:$C$776,СВЦЭМ!$A$33:$A$776,$A31,СВЦЭМ!$B$33:$B$776,O$11)+'СЕТ СН'!$F$12+СВЦЭМ!$D$10+'СЕТ СН'!$F$6-'СЕТ СН'!$F$22</f>
        <v>859.7007368699999</v>
      </c>
      <c r="P31" s="36">
        <f>SUMIFS(СВЦЭМ!$C$33:$C$776,СВЦЭМ!$A$33:$A$776,$A31,СВЦЭМ!$B$33:$B$776,P$11)+'СЕТ СН'!$F$12+СВЦЭМ!$D$10+'СЕТ СН'!$F$6-'СЕТ СН'!$F$22</f>
        <v>910.04859893999992</v>
      </c>
      <c r="Q31" s="36">
        <f>SUMIFS(СВЦЭМ!$C$33:$C$776,СВЦЭМ!$A$33:$A$776,$A31,СВЦЭМ!$B$33:$B$776,Q$11)+'СЕТ СН'!$F$12+СВЦЭМ!$D$10+'СЕТ СН'!$F$6-'СЕТ СН'!$F$22</f>
        <v>879.47788197</v>
      </c>
      <c r="R31" s="36">
        <f>SUMIFS(СВЦЭМ!$C$33:$C$776,СВЦЭМ!$A$33:$A$776,$A31,СВЦЭМ!$B$33:$B$776,R$11)+'СЕТ СН'!$F$12+СВЦЭМ!$D$10+'СЕТ СН'!$F$6-'СЕТ СН'!$F$22</f>
        <v>829.34445841000002</v>
      </c>
      <c r="S31" s="36">
        <f>SUMIFS(СВЦЭМ!$C$33:$C$776,СВЦЭМ!$A$33:$A$776,$A31,СВЦЭМ!$B$33:$B$776,S$11)+'СЕТ СН'!$F$12+СВЦЭМ!$D$10+'СЕТ СН'!$F$6-'СЕТ СН'!$F$22</f>
        <v>755.32430165000005</v>
      </c>
      <c r="T31" s="36">
        <f>SUMIFS(СВЦЭМ!$C$33:$C$776,СВЦЭМ!$A$33:$A$776,$A31,СВЦЭМ!$B$33:$B$776,T$11)+'СЕТ СН'!$F$12+СВЦЭМ!$D$10+'СЕТ СН'!$F$6-'СЕТ СН'!$F$22</f>
        <v>718.31773937000003</v>
      </c>
      <c r="U31" s="36">
        <f>SUMIFS(СВЦЭМ!$C$33:$C$776,СВЦЭМ!$A$33:$A$776,$A31,СВЦЭМ!$B$33:$B$776,U$11)+'СЕТ СН'!$F$12+СВЦЭМ!$D$10+'СЕТ СН'!$F$6-'СЕТ СН'!$F$22</f>
        <v>738.92654949999996</v>
      </c>
      <c r="V31" s="36">
        <f>SUMIFS(СВЦЭМ!$C$33:$C$776,СВЦЭМ!$A$33:$A$776,$A31,СВЦЭМ!$B$33:$B$776,V$11)+'СЕТ СН'!$F$12+СВЦЭМ!$D$10+'СЕТ СН'!$F$6-'СЕТ СН'!$F$22</f>
        <v>734.85806518000004</v>
      </c>
      <c r="W31" s="36">
        <f>SUMIFS(СВЦЭМ!$C$33:$C$776,СВЦЭМ!$A$33:$A$776,$A31,СВЦЭМ!$B$33:$B$776,W$11)+'СЕТ СН'!$F$12+СВЦЭМ!$D$10+'СЕТ СН'!$F$6-'СЕТ СН'!$F$22</f>
        <v>731.06978748000006</v>
      </c>
      <c r="X31" s="36">
        <f>SUMIFS(СВЦЭМ!$C$33:$C$776,СВЦЭМ!$A$33:$A$776,$A31,СВЦЭМ!$B$33:$B$776,X$11)+'СЕТ СН'!$F$12+СВЦЭМ!$D$10+'СЕТ СН'!$F$6-'СЕТ СН'!$F$22</f>
        <v>735.93477779999989</v>
      </c>
      <c r="Y31" s="36">
        <f>SUMIFS(СВЦЭМ!$C$33:$C$776,СВЦЭМ!$A$33:$A$776,$A31,СВЦЭМ!$B$33:$B$776,Y$11)+'СЕТ СН'!$F$12+СВЦЭМ!$D$10+'СЕТ СН'!$F$6-'СЕТ СН'!$F$22</f>
        <v>772.43399767999995</v>
      </c>
    </row>
    <row r="32" spans="1:25" ht="15.75" x14ac:dyDescent="0.2">
      <c r="A32" s="35">
        <f t="shared" si="0"/>
        <v>44125</v>
      </c>
      <c r="B32" s="36">
        <f>SUMIFS(СВЦЭМ!$C$33:$C$776,СВЦЭМ!$A$33:$A$776,$A32,СВЦЭМ!$B$33:$B$776,B$11)+'СЕТ СН'!$F$12+СВЦЭМ!$D$10+'СЕТ СН'!$F$6-'СЕТ СН'!$F$22</f>
        <v>853.65017431000001</v>
      </c>
      <c r="C32" s="36">
        <f>SUMIFS(СВЦЭМ!$C$33:$C$776,СВЦЭМ!$A$33:$A$776,$A32,СВЦЭМ!$B$33:$B$776,C$11)+'СЕТ СН'!$F$12+СВЦЭМ!$D$10+'СЕТ СН'!$F$6-'СЕТ СН'!$F$22</f>
        <v>935.50178351</v>
      </c>
      <c r="D32" s="36">
        <f>SUMIFS(СВЦЭМ!$C$33:$C$776,СВЦЭМ!$A$33:$A$776,$A32,СВЦЭМ!$B$33:$B$776,D$11)+'СЕТ СН'!$F$12+СВЦЭМ!$D$10+'СЕТ СН'!$F$6-'СЕТ СН'!$F$22</f>
        <v>989.14773338999998</v>
      </c>
      <c r="E32" s="36">
        <f>SUMIFS(СВЦЭМ!$C$33:$C$776,СВЦЭМ!$A$33:$A$776,$A32,СВЦЭМ!$B$33:$B$776,E$11)+'СЕТ СН'!$F$12+СВЦЭМ!$D$10+'СЕТ СН'!$F$6-'СЕТ СН'!$F$22</f>
        <v>995.8303579599999</v>
      </c>
      <c r="F32" s="36">
        <f>SUMIFS(СВЦЭМ!$C$33:$C$776,СВЦЭМ!$A$33:$A$776,$A32,СВЦЭМ!$B$33:$B$776,F$11)+'СЕТ СН'!$F$12+СВЦЭМ!$D$10+'СЕТ СН'!$F$6-'СЕТ СН'!$F$22</f>
        <v>1005.2336891</v>
      </c>
      <c r="G32" s="36">
        <f>SUMIFS(СВЦЭМ!$C$33:$C$776,СВЦЭМ!$A$33:$A$776,$A32,СВЦЭМ!$B$33:$B$776,G$11)+'СЕТ СН'!$F$12+СВЦЭМ!$D$10+'СЕТ СН'!$F$6-'СЕТ СН'!$F$22</f>
        <v>981.8734449000001</v>
      </c>
      <c r="H32" s="36">
        <f>SUMIFS(СВЦЭМ!$C$33:$C$776,СВЦЭМ!$A$33:$A$776,$A32,СВЦЭМ!$B$33:$B$776,H$11)+'СЕТ СН'!$F$12+СВЦЭМ!$D$10+'СЕТ СН'!$F$6-'СЕТ СН'!$F$22</f>
        <v>930.21580582999991</v>
      </c>
      <c r="I32" s="36">
        <f>SUMIFS(СВЦЭМ!$C$33:$C$776,СВЦЭМ!$A$33:$A$776,$A32,СВЦЭМ!$B$33:$B$776,I$11)+'СЕТ СН'!$F$12+СВЦЭМ!$D$10+'СЕТ СН'!$F$6-'СЕТ СН'!$F$22</f>
        <v>889.27558206000003</v>
      </c>
      <c r="J32" s="36">
        <f>SUMIFS(СВЦЭМ!$C$33:$C$776,СВЦЭМ!$A$33:$A$776,$A32,СВЦЭМ!$B$33:$B$776,J$11)+'СЕТ СН'!$F$12+СВЦЭМ!$D$10+'СЕТ СН'!$F$6-'СЕТ СН'!$F$22</f>
        <v>832.17483696999989</v>
      </c>
      <c r="K32" s="36">
        <f>SUMIFS(СВЦЭМ!$C$33:$C$776,СВЦЭМ!$A$33:$A$776,$A32,СВЦЭМ!$B$33:$B$776,K$11)+'СЕТ СН'!$F$12+СВЦЭМ!$D$10+'СЕТ СН'!$F$6-'СЕТ СН'!$F$22</f>
        <v>787.9632680499999</v>
      </c>
      <c r="L32" s="36">
        <f>SUMIFS(СВЦЭМ!$C$33:$C$776,СВЦЭМ!$A$33:$A$776,$A32,СВЦЭМ!$B$33:$B$776,L$11)+'СЕТ СН'!$F$12+СВЦЭМ!$D$10+'СЕТ СН'!$F$6-'СЕТ СН'!$F$22</f>
        <v>786.59641325999996</v>
      </c>
      <c r="M32" s="36">
        <f>SUMIFS(СВЦЭМ!$C$33:$C$776,СВЦЭМ!$A$33:$A$776,$A32,СВЦЭМ!$B$33:$B$776,M$11)+'СЕТ СН'!$F$12+СВЦЭМ!$D$10+'СЕТ СН'!$F$6-'СЕТ СН'!$F$22</f>
        <v>792.47828729000003</v>
      </c>
      <c r="N32" s="36">
        <f>SUMIFS(СВЦЭМ!$C$33:$C$776,СВЦЭМ!$A$33:$A$776,$A32,СВЦЭМ!$B$33:$B$776,N$11)+'СЕТ СН'!$F$12+СВЦЭМ!$D$10+'СЕТ СН'!$F$6-'СЕТ СН'!$F$22</f>
        <v>804.81882511999993</v>
      </c>
      <c r="O32" s="36">
        <f>SUMIFS(СВЦЭМ!$C$33:$C$776,СВЦЭМ!$A$33:$A$776,$A32,СВЦЭМ!$B$33:$B$776,O$11)+'СЕТ СН'!$F$12+СВЦЭМ!$D$10+'СЕТ СН'!$F$6-'СЕТ СН'!$F$22</f>
        <v>840.29073227999993</v>
      </c>
      <c r="P32" s="36">
        <f>SUMIFS(СВЦЭМ!$C$33:$C$776,СВЦЭМ!$A$33:$A$776,$A32,СВЦЭМ!$B$33:$B$776,P$11)+'СЕТ СН'!$F$12+СВЦЭМ!$D$10+'СЕТ СН'!$F$6-'СЕТ СН'!$F$22</f>
        <v>881.51754621000009</v>
      </c>
      <c r="Q32" s="36">
        <f>SUMIFS(СВЦЭМ!$C$33:$C$776,СВЦЭМ!$A$33:$A$776,$A32,СВЦЭМ!$B$33:$B$776,Q$11)+'СЕТ СН'!$F$12+СВЦЭМ!$D$10+'СЕТ СН'!$F$6-'СЕТ СН'!$F$22</f>
        <v>846.41978964999998</v>
      </c>
      <c r="R32" s="36">
        <f>SUMIFS(СВЦЭМ!$C$33:$C$776,СВЦЭМ!$A$33:$A$776,$A32,СВЦЭМ!$B$33:$B$776,R$11)+'СЕТ СН'!$F$12+СВЦЭМ!$D$10+'СЕТ СН'!$F$6-'СЕТ СН'!$F$22</f>
        <v>784.96516118</v>
      </c>
      <c r="S32" s="36">
        <f>SUMIFS(СВЦЭМ!$C$33:$C$776,СВЦЭМ!$A$33:$A$776,$A32,СВЦЭМ!$B$33:$B$776,S$11)+'СЕТ СН'!$F$12+СВЦЭМ!$D$10+'СЕТ СН'!$F$6-'СЕТ СН'!$F$22</f>
        <v>723.93944525000006</v>
      </c>
      <c r="T32" s="36">
        <f>SUMIFS(СВЦЭМ!$C$33:$C$776,СВЦЭМ!$A$33:$A$776,$A32,СВЦЭМ!$B$33:$B$776,T$11)+'СЕТ СН'!$F$12+СВЦЭМ!$D$10+'СЕТ СН'!$F$6-'СЕТ СН'!$F$22</f>
        <v>718.35206463999998</v>
      </c>
      <c r="U32" s="36">
        <f>SUMIFS(СВЦЭМ!$C$33:$C$776,СВЦЭМ!$A$33:$A$776,$A32,СВЦЭМ!$B$33:$B$776,U$11)+'СЕТ СН'!$F$12+СВЦЭМ!$D$10+'СЕТ СН'!$F$6-'СЕТ СН'!$F$22</f>
        <v>735.18568823999999</v>
      </c>
      <c r="V32" s="36">
        <f>SUMIFS(СВЦЭМ!$C$33:$C$776,СВЦЭМ!$A$33:$A$776,$A32,СВЦЭМ!$B$33:$B$776,V$11)+'СЕТ СН'!$F$12+СВЦЭМ!$D$10+'СЕТ СН'!$F$6-'СЕТ СН'!$F$22</f>
        <v>732.12162842999987</v>
      </c>
      <c r="W32" s="36">
        <f>SUMIFS(СВЦЭМ!$C$33:$C$776,СВЦЭМ!$A$33:$A$776,$A32,СВЦЭМ!$B$33:$B$776,W$11)+'СЕТ СН'!$F$12+СВЦЭМ!$D$10+'СЕТ СН'!$F$6-'СЕТ СН'!$F$22</f>
        <v>729.49669764000009</v>
      </c>
      <c r="X32" s="36">
        <f>SUMIFS(СВЦЭМ!$C$33:$C$776,СВЦЭМ!$A$33:$A$776,$A32,СВЦЭМ!$B$33:$B$776,X$11)+'СЕТ СН'!$F$12+СВЦЭМ!$D$10+'СЕТ СН'!$F$6-'СЕТ СН'!$F$22</f>
        <v>720.98460069999987</v>
      </c>
      <c r="Y32" s="36">
        <f>SUMIFS(СВЦЭМ!$C$33:$C$776,СВЦЭМ!$A$33:$A$776,$A32,СВЦЭМ!$B$33:$B$776,Y$11)+'СЕТ СН'!$F$12+СВЦЭМ!$D$10+'СЕТ СН'!$F$6-'СЕТ СН'!$F$22</f>
        <v>753.94074275000003</v>
      </c>
    </row>
    <row r="33" spans="1:25" ht="15.75" x14ac:dyDescent="0.2">
      <c r="A33" s="35">
        <f t="shared" si="0"/>
        <v>44126</v>
      </c>
      <c r="B33" s="36">
        <f>SUMIFS(СВЦЭМ!$C$33:$C$776,СВЦЭМ!$A$33:$A$776,$A33,СВЦЭМ!$B$33:$B$776,B$11)+'СЕТ СН'!$F$12+СВЦЭМ!$D$10+'СЕТ СН'!$F$6-'СЕТ СН'!$F$22</f>
        <v>876.19787105</v>
      </c>
      <c r="C33" s="36">
        <f>SUMIFS(СВЦЭМ!$C$33:$C$776,СВЦЭМ!$A$33:$A$776,$A33,СВЦЭМ!$B$33:$B$776,C$11)+'СЕТ СН'!$F$12+СВЦЭМ!$D$10+'СЕТ СН'!$F$6-'СЕТ СН'!$F$22</f>
        <v>968.51872049000008</v>
      </c>
      <c r="D33" s="36">
        <f>SUMIFS(СВЦЭМ!$C$33:$C$776,СВЦЭМ!$A$33:$A$776,$A33,СВЦЭМ!$B$33:$B$776,D$11)+'СЕТ СН'!$F$12+СВЦЭМ!$D$10+'СЕТ СН'!$F$6-'СЕТ СН'!$F$22</f>
        <v>1020.25014975</v>
      </c>
      <c r="E33" s="36">
        <f>SUMIFS(СВЦЭМ!$C$33:$C$776,СВЦЭМ!$A$33:$A$776,$A33,СВЦЭМ!$B$33:$B$776,E$11)+'СЕТ СН'!$F$12+СВЦЭМ!$D$10+'СЕТ СН'!$F$6-'СЕТ СН'!$F$22</f>
        <v>1027.6606773399999</v>
      </c>
      <c r="F33" s="36">
        <f>SUMIFS(СВЦЭМ!$C$33:$C$776,СВЦЭМ!$A$33:$A$776,$A33,СВЦЭМ!$B$33:$B$776,F$11)+'СЕТ СН'!$F$12+СВЦЭМ!$D$10+'СЕТ СН'!$F$6-'СЕТ СН'!$F$22</f>
        <v>1031.4831271799999</v>
      </c>
      <c r="G33" s="36">
        <f>SUMIFS(СВЦЭМ!$C$33:$C$776,СВЦЭМ!$A$33:$A$776,$A33,СВЦЭМ!$B$33:$B$776,G$11)+'СЕТ СН'!$F$12+СВЦЭМ!$D$10+'СЕТ СН'!$F$6-'СЕТ СН'!$F$22</f>
        <v>1007.55898383</v>
      </c>
      <c r="H33" s="36">
        <f>SUMIFS(СВЦЭМ!$C$33:$C$776,СВЦЭМ!$A$33:$A$776,$A33,СВЦЭМ!$B$33:$B$776,H$11)+'СЕТ СН'!$F$12+СВЦЭМ!$D$10+'СЕТ СН'!$F$6-'СЕТ СН'!$F$22</f>
        <v>958.17963291000001</v>
      </c>
      <c r="I33" s="36">
        <f>SUMIFS(СВЦЭМ!$C$33:$C$776,СВЦЭМ!$A$33:$A$776,$A33,СВЦЭМ!$B$33:$B$776,I$11)+'СЕТ СН'!$F$12+СВЦЭМ!$D$10+'СЕТ СН'!$F$6-'СЕТ СН'!$F$22</f>
        <v>910.45463997999991</v>
      </c>
      <c r="J33" s="36">
        <f>SUMIFS(СВЦЭМ!$C$33:$C$776,СВЦЭМ!$A$33:$A$776,$A33,СВЦЭМ!$B$33:$B$776,J$11)+'СЕТ СН'!$F$12+СВЦЭМ!$D$10+'СЕТ СН'!$F$6-'СЕТ СН'!$F$22</f>
        <v>849.75866545999997</v>
      </c>
      <c r="K33" s="36">
        <f>SUMIFS(СВЦЭМ!$C$33:$C$776,СВЦЭМ!$A$33:$A$776,$A33,СВЦЭМ!$B$33:$B$776,K$11)+'СЕТ СН'!$F$12+СВЦЭМ!$D$10+'СЕТ СН'!$F$6-'СЕТ СН'!$F$22</f>
        <v>802.61766078000005</v>
      </c>
      <c r="L33" s="36">
        <f>SUMIFS(СВЦЭМ!$C$33:$C$776,СВЦЭМ!$A$33:$A$776,$A33,СВЦЭМ!$B$33:$B$776,L$11)+'СЕТ СН'!$F$12+СВЦЭМ!$D$10+'СЕТ СН'!$F$6-'СЕТ СН'!$F$22</f>
        <v>802.97785191000003</v>
      </c>
      <c r="M33" s="36">
        <f>SUMIFS(СВЦЭМ!$C$33:$C$776,СВЦЭМ!$A$33:$A$776,$A33,СВЦЭМ!$B$33:$B$776,M$11)+'СЕТ СН'!$F$12+СВЦЭМ!$D$10+'СЕТ СН'!$F$6-'СЕТ СН'!$F$22</f>
        <v>815.56037156999992</v>
      </c>
      <c r="N33" s="36">
        <f>SUMIFS(СВЦЭМ!$C$33:$C$776,СВЦЭМ!$A$33:$A$776,$A33,СВЦЭМ!$B$33:$B$776,N$11)+'СЕТ СН'!$F$12+СВЦЭМ!$D$10+'СЕТ СН'!$F$6-'СЕТ СН'!$F$22</f>
        <v>823.80698161000009</v>
      </c>
      <c r="O33" s="36">
        <f>SUMIFS(СВЦЭМ!$C$33:$C$776,СВЦЭМ!$A$33:$A$776,$A33,СВЦЭМ!$B$33:$B$776,O$11)+'СЕТ СН'!$F$12+СВЦЭМ!$D$10+'СЕТ СН'!$F$6-'СЕТ СН'!$F$22</f>
        <v>872.94740647000003</v>
      </c>
      <c r="P33" s="36">
        <f>SUMIFS(СВЦЭМ!$C$33:$C$776,СВЦЭМ!$A$33:$A$776,$A33,СВЦЭМ!$B$33:$B$776,P$11)+'СЕТ СН'!$F$12+СВЦЭМ!$D$10+'СЕТ СН'!$F$6-'СЕТ СН'!$F$22</f>
        <v>916.10018267999999</v>
      </c>
      <c r="Q33" s="36">
        <f>SUMIFS(СВЦЭМ!$C$33:$C$776,СВЦЭМ!$A$33:$A$776,$A33,СВЦЭМ!$B$33:$B$776,Q$11)+'СЕТ СН'!$F$12+СВЦЭМ!$D$10+'СЕТ СН'!$F$6-'СЕТ СН'!$F$22</f>
        <v>876.78433949000009</v>
      </c>
      <c r="R33" s="36">
        <f>SUMIFS(СВЦЭМ!$C$33:$C$776,СВЦЭМ!$A$33:$A$776,$A33,СВЦЭМ!$B$33:$B$776,R$11)+'СЕТ СН'!$F$12+СВЦЭМ!$D$10+'СЕТ СН'!$F$6-'СЕТ СН'!$F$22</f>
        <v>817.54384537999999</v>
      </c>
      <c r="S33" s="36">
        <f>SUMIFS(СВЦЭМ!$C$33:$C$776,СВЦЭМ!$A$33:$A$776,$A33,СВЦЭМ!$B$33:$B$776,S$11)+'СЕТ СН'!$F$12+СВЦЭМ!$D$10+'СЕТ СН'!$F$6-'СЕТ СН'!$F$22</f>
        <v>753.92240091999997</v>
      </c>
      <c r="T33" s="36">
        <f>SUMIFS(СВЦЭМ!$C$33:$C$776,СВЦЭМ!$A$33:$A$776,$A33,СВЦЭМ!$B$33:$B$776,T$11)+'СЕТ СН'!$F$12+СВЦЭМ!$D$10+'СЕТ СН'!$F$6-'СЕТ СН'!$F$22</f>
        <v>734.55428346000008</v>
      </c>
      <c r="U33" s="36">
        <f>SUMIFS(СВЦЭМ!$C$33:$C$776,СВЦЭМ!$A$33:$A$776,$A33,СВЦЭМ!$B$33:$B$776,U$11)+'СЕТ СН'!$F$12+СВЦЭМ!$D$10+'СЕТ СН'!$F$6-'СЕТ СН'!$F$22</f>
        <v>753.81216491999999</v>
      </c>
      <c r="V33" s="36">
        <f>SUMIFS(СВЦЭМ!$C$33:$C$776,СВЦЭМ!$A$33:$A$776,$A33,СВЦЭМ!$B$33:$B$776,V$11)+'СЕТ СН'!$F$12+СВЦЭМ!$D$10+'СЕТ СН'!$F$6-'СЕТ СН'!$F$22</f>
        <v>746.60703325999998</v>
      </c>
      <c r="W33" s="36">
        <f>SUMIFS(СВЦЭМ!$C$33:$C$776,СВЦЭМ!$A$33:$A$776,$A33,СВЦЭМ!$B$33:$B$776,W$11)+'СЕТ СН'!$F$12+СВЦЭМ!$D$10+'СЕТ СН'!$F$6-'СЕТ СН'!$F$22</f>
        <v>742.19215432999999</v>
      </c>
      <c r="X33" s="36">
        <f>SUMIFS(СВЦЭМ!$C$33:$C$776,СВЦЭМ!$A$33:$A$776,$A33,СВЦЭМ!$B$33:$B$776,X$11)+'СЕТ СН'!$F$12+СВЦЭМ!$D$10+'СЕТ СН'!$F$6-'СЕТ СН'!$F$22</f>
        <v>734.24066736000009</v>
      </c>
      <c r="Y33" s="36">
        <f>SUMIFS(СВЦЭМ!$C$33:$C$776,СВЦЭМ!$A$33:$A$776,$A33,СВЦЭМ!$B$33:$B$776,Y$11)+'СЕТ СН'!$F$12+СВЦЭМ!$D$10+'СЕТ СН'!$F$6-'СЕТ СН'!$F$22</f>
        <v>769.97104338999998</v>
      </c>
    </row>
    <row r="34" spans="1:25" ht="15.75" x14ac:dyDescent="0.2">
      <c r="A34" s="35">
        <f t="shared" si="0"/>
        <v>44127</v>
      </c>
      <c r="B34" s="36">
        <f>SUMIFS(СВЦЭМ!$C$33:$C$776,СВЦЭМ!$A$33:$A$776,$A34,СВЦЭМ!$B$33:$B$776,B$11)+'СЕТ СН'!$F$12+СВЦЭМ!$D$10+'СЕТ СН'!$F$6-'СЕТ СН'!$F$22</f>
        <v>889.41134732</v>
      </c>
      <c r="C34" s="36">
        <f>SUMIFS(СВЦЭМ!$C$33:$C$776,СВЦЭМ!$A$33:$A$776,$A34,СВЦЭМ!$B$33:$B$776,C$11)+'СЕТ СН'!$F$12+СВЦЭМ!$D$10+'СЕТ СН'!$F$6-'СЕТ СН'!$F$22</f>
        <v>968.11148705000005</v>
      </c>
      <c r="D34" s="36">
        <f>SUMIFS(СВЦЭМ!$C$33:$C$776,СВЦЭМ!$A$33:$A$776,$A34,СВЦЭМ!$B$33:$B$776,D$11)+'СЕТ СН'!$F$12+СВЦЭМ!$D$10+'СЕТ СН'!$F$6-'СЕТ СН'!$F$22</f>
        <v>1024.35065199</v>
      </c>
      <c r="E34" s="36">
        <f>SUMIFS(СВЦЭМ!$C$33:$C$776,СВЦЭМ!$A$33:$A$776,$A34,СВЦЭМ!$B$33:$B$776,E$11)+'СЕТ СН'!$F$12+СВЦЭМ!$D$10+'СЕТ СН'!$F$6-'СЕТ СН'!$F$22</f>
        <v>1033.1763886599999</v>
      </c>
      <c r="F34" s="36">
        <f>SUMIFS(СВЦЭМ!$C$33:$C$776,СВЦЭМ!$A$33:$A$776,$A34,СВЦЭМ!$B$33:$B$776,F$11)+'СЕТ СН'!$F$12+СВЦЭМ!$D$10+'СЕТ СН'!$F$6-'СЕТ СН'!$F$22</f>
        <v>1032.41793785</v>
      </c>
      <c r="G34" s="36">
        <f>SUMIFS(СВЦЭМ!$C$33:$C$776,СВЦЭМ!$A$33:$A$776,$A34,СВЦЭМ!$B$33:$B$776,G$11)+'СЕТ СН'!$F$12+СВЦЭМ!$D$10+'СЕТ СН'!$F$6-'СЕТ СН'!$F$22</f>
        <v>1011.8742848899999</v>
      </c>
      <c r="H34" s="36">
        <f>SUMIFS(СВЦЭМ!$C$33:$C$776,СВЦЭМ!$A$33:$A$776,$A34,СВЦЭМ!$B$33:$B$776,H$11)+'СЕТ СН'!$F$12+СВЦЭМ!$D$10+'СЕТ СН'!$F$6-'СЕТ СН'!$F$22</f>
        <v>961.70382405999999</v>
      </c>
      <c r="I34" s="36">
        <f>SUMIFS(СВЦЭМ!$C$33:$C$776,СВЦЭМ!$A$33:$A$776,$A34,СВЦЭМ!$B$33:$B$776,I$11)+'СЕТ СН'!$F$12+СВЦЭМ!$D$10+'СЕТ СН'!$F$6-'СЕТ СН'!$F$22</f>
        <v>911.88123892999988</v>
      </c>
      <c r="J34" s="36">
        <f>SUMIFS(СВЦЭМ!$C$33:$C$776,СВЦЭМ!$A$33:$A$776,$A34,СВЦЭМ!$B$33:$B$776,J$11)+'СЕТ СН'!$F$12+СВЦЭМ!$D$10+'СЕТ СН'!$F$6-'СЕТ СН'!$F$22</f>
        <v>853.90389512999991</v>
      </c>
      <c r="K34" s="36">
        <f>SUMIFS(СВЦЭМ!$C$33:$C$776,СВЦЭМ!$A$33:$A$776,$A34,СВЦЭМ!$B$33:$B$776,K$11)+'СЕТ СН'!$F$12+СВЦЭМ!$D$10+'СЕТ СН'!$F$6-'СЕТ СН'!$F$22</f>
        <v>823.85418806999996</v>
      </c>
      <c r="L34" s="36">
        <f>SUMIFS(СВЦЭМ!$C$33:$C$776,СВЦЭМ!$A$33:$A$776,$A34,СВЦЭМ!$B$33:$B$776,L$11)+'СЕТ СН'!$F$12+СВЦЭМ!$D$10+'СЕТ СН'!$F$6-'СЕТ СН'!$F$22</f>
        <v>823.62506089999988</v>
      </c>
      <c r="M34" s="36">
        <f>SUMIFS(СВЦЭМ!$C$33:$C$776,СВЦЭМ!$A$33:$A$776,$A34,СВЦЭМ!$B$33:$B$776,M$11)+'СЕТ СН'!$F$12+СВЦЭМ!$D$10+'СЕТ СН'!$F$6-'СЕТ СН'!$F$22</f>
        <v>824.70650978999993</v>
      </c>
      <c r="N34" s="36">
        <f>SUMIFS(СВЦЭМ!$C$33:$C$776,СВЦЭМ!$A$33:$A$776,$A34,СВЦЭМ!$B$33:$B$776,N$11)+'СЕТ СН'!$F$12+СВЦЭМ!$D$10+'СЕТ СН'!$F$6-'СЕТ СН'!$F$22</f>
        <v>834.45834478999996</v>
      </c>
      <c r="O34" s="36">
        <f>SUMIFS(СВЦЭМ!$C$33:$C$776,СВЦЭМ!$A$33:$A$776,$A34,СВЦЭМ!$B$33:$B$776,O$11)+'СЕТ СН'!$F$12+СВЦЭМ!$D$10+'СЕТ СН'!$F$6-'СЕТ СН'!$F$22</f>
        <v>870.30314539999995</v>
      </c>
      <c r="P34" s="36">
        <f>SUMIFS(СВЦЭМ!$C$33:$C$776,СВЦЭМ!$A$33:$A$776,$A34,СВЦЭМ!$B$33:$B$776,P$11)+'СЕТ СН'!$F$12+СВЦЭМ!$D$10+'СЕТ СН'!$F$6-'СЕТ СН'!$F$22</f>
        <v>912.69709519000003</v>
      </c>
      <c r="Q34" s="36">
        <f>SUMIFS(СВЦЭМ!$C$33:$C$776,СВЦЭМ!$A$33:$A$776,$A34,СВЦЭМ!$B$33:$B$776,Q$11)+'СЕТ СН'!$F$12+СВЦЭМ!$D$10+'СЕТ СН'!$F$6-'СЕТ СН'!$F$22</f>
        <v>870.1714072499999</v>
      </c>
      <c r="R34" s="36">
        <f>SUMIFS(СВЦЭМ!$C$33:$C$776,СВЦЭМ!$A$33:$A$776,$A34,СВЦЭМ!$B$33:$B$776,R$11)+'СЕТ СН'!$F$12+СВЦЭМ!$D$10+'СЕТ СН'!$F$6-'СЕТ СН'!$F$22</f>
        <v>821.15184554999996</v>
      </c>
      <c r="S34" s="36">
        <f>SUMIFS(СВЦЭМ!$C$33:$C$776,СВЦЭМ!$A$33:$A$776,$A34,СВЦЭМ!$B$33:$B$776,S$11)+'СЕТ СН'!$F$12+СВЦЭМ!$D$10+'СЕТ СН'!$F$6-'СЕТ СН'!$F$22</f>
        <v>843.92642991999992</v>
      </c>
      <c r="T34" s="36">
        <f>SUMIFS(СВЦЭМ!$C$33:$C$776,СВЦЭМ!$A$33:$A$776,$A34,СВЦЭМ!$B$33:$B$776,T$11)+'СЕТ СН'!$F$12+СВЦЭМ!$D$10+'СЕТ СН'!$F$6-'СЕТ СН'!$F$22</f>
        <v>841.31978727000001</v>
      </c>
      <c r="U34" s="36">
        <f>SUMIFS(СВЦЭМ!$C$33:$C$776,СВЦЭМ!$A$33:$A$776,$A34,СВЦЭМ!$B$33:$B$776,U$11)+'СЕТ СН'!$F$12+СВЦЭМ!$D$10+'СЕТ СН'!$F$6-'СЕТ СН'!$F$22</f>
        <v>776.10874919999992</v>
      </c>
      <c r="V34" s="36">
        <f>SUMIFS(СВЦЭМ!$C$33:$C$776,СВЦЭМ!$A$33:$A$776,$A34,СВЦЭМ!$B$33:$B$776,V$11)+'СЕТ СН'!$F$12+СВЦЭМ!$D$10+'СЕТ СН'!$F$6-'СЕТ СН'!$F$22</f>
        <v>767.89946927000005</v>
      </c>
      <c r="W34" s="36">
        <f>SUMIFS(СВЦЭМ!$C$33:$C$776,СВЦЭМ!$A$33:$A$776,$A34,СВЦЭМ!$B$33:$B$776,W$11)+'СЕТ СН'!$F$12+СВЦЭМ!$D$10+'СЕТ СН'!$F$6-'СЕТ СН'!$F$22</f>
        <v>766.31104923999987</v>
      </c>
      <c r="X34" s="36">
        <f>SUMIFS(СВЦЭМ!$C$33:$C$776,СВЦЭМ!$A$33:$A$776,$A34,СВЦЭМ!$B$33:$B$776,X$11)+'СЕТ СН'!$F$12+СВЦЭМ!$D$10+'СЕТ СН'!$F$6-'СЕТ СН'!$F$22</f>
        <v>747.74878188000002</v>
      </c>
      <c r="Y34" s="36">
        <f>SUMIFS(СВЦЭМ!$C$33:$C$776,СВЦЭМ!$A$33:$A$776,$A34,СВЦЭМ!$B$33:$B$776,Y$11)+'СЕТ СН'!$F$12+СВЦЭМ!$D$10+'СЕТ СН'!$F$6-'СЕТ СН'!$F$22</f>
        <v>753.17100793000009</v>
      </c>
    </row>
    <row r="35" spans="1:25" ht="15.75" x14ac:dyDescent="0.2">
      <c r="A35" s="35">
        <f t="shared" si="0"/>
        <v>44128</v>
      </c>
      <c r="B35" s="36">
        <f>SUMIFS(СВЦЭМ!$C$33:$C$776,СВЦЭМ!$A$33:$A$776,$A35,СВЦЭМ!$B$33:$B$776,B$11)+'СЕТ СН'!$F$12+СВЦЭМ!$D$10+'СЕТ СН'!$F$6-'СЕТ СН'!$F$22</f>
        <v>854.57900771999994</v>
      </c>
      <c r="C35" s="36">
        <f>SUMIFS(СВЦЭМ!$C$33:$C$776,СВЦЭМ!$A$33:$A$776,$A35,СВЦЭМ!$B$33:$B$776,C$11)+'СЕТ СН'!$F$12+СВЦЭМ!$D$10+'СЕТ СН'!$F$6-'СЕТ СН'!$F$22</f>
        <v>933.89833971999997</v>
      </c>
      <c r="D35" s="36">
        <f>SUMIFS(СВЦЭМ!$C$33:$C$776,СВЦЭМ!$A$33:$A$776,$A35,СВЦЭМ!$B$33:$B$776,D$11)+'СЕТ СН'!$F$12+СВЦЭМ!$D$10+'СЕТ СН'!$F$6-'СЕТ СН'!$F$22</f>
        <v>1003.7904455400001</v>
      </c>
      <c r="E35" s="36">
        <f>SUMIFS(СВЦЭМ!$C$33:$C$776,СВЦЭМ!$A$33:$A$776,$A35,СВЦЭМ!$B$33:$B$776,E$11)+'СЕТ СН'!$F$12+СВЦЭМ!$D$10+'СЕТ СН'!$F$6-'СЕТ СН'!$F$22</f>
        <v>1018.5800947800001</v>
      </c>
      <c r="F35" s="36">
        <f>SUMIFS(СВЦЭМ!$C$33:$C$776,СВЦЭМ!$A$33:$A$776,$A35,СВЦЭМ!$B$33:$B$776,F$11)+'СЕТ СН'!$F$12+СВЦЭМ!$D$10+'СЕТ СН'!$F$6-'СЕТ СН'!$F$22</f>
        <v>1021.5242004199999</v>
      </c>
      <c r="G35" s="36">
        <f>SUMIFS(СВЦЭМ!$C$33:$C$776,СВЦЭМ!$A$33:$A$776,$A35,СВЦЭМ!$B$33:$B$776,G$11)+'СЕТ СН'!$F$12+СВЦЭМ!$D$10+'СЕТ СН'!$F$6-'СЕТ СН'!$F$22</f>
        <v>999.6180816399999</v>
      </c>
      <c r="H35" s="36">
        <f>SUMIFS(СВЦЭМ!$C$33:$C$776,СВЦЭМ!$A$33:$A$776,$A35,СВЦЭМ!$B$33:$B$776,H$11)+'СЕТ СН'!$F$12+СВЦЭМ!$D$10+'СЕТ СН'!$F$6-'СЕТ СН'!$F$22</f>
        <v>977.01936398999987</v>
      </c>
      <c r="I35" s="36">
        <f>SUMIFS(СВЦЭМ!$C$33:$C$776,СВЦЭМ!$A$33:$A$776,$A35,СВЦЭМ!$B$33:$B$776,I$11)+'СЕТ СН'!$F$12+СВЦЭМ!$D$10+'СЕТ СН'!$F$6-'СЕТ СН'!$F$22</f>
        <v>946.95051067000009</v>
      </c>
      <c r="J35" s="36">
        <f>SUMIFS(СВЦЭМ!$C$33:$C$776,СВЦЭМ!$A$33:$A$776,$A35,СВЦЭМ!$B$33:$B$776,J$11)+'СЕТ СН'!$F$12+СВЦЭМ!$D$10+'СЕТ СН'!$F$6-'СЕТ СН'!$F$22</f>
        <v>871.10950836000006</v>
      </c>
      <c r="K35" s="36">
        <f>SUMIFS(СВЦЭМ!$C$33:$C$776,СВЦЭМ!$A$33:$A$776,$A35,СВЦЭМ!$B$33:$B$776,K$11)+'СЕТ СН'!$F$12+СВЦЭМ!$D$10+'СЕТ СН'!$F$6-'СЕТ СН'!$F$22</f>
        <v>839.71473386999992</v>
      </c>
      <c r="L35" s="36">
        <f>SUMIFS(СВЦЭМ!$C$33:$C$776,СВЦЭМ!$A$33:$A$776,$A35,СВЦЭМ!$B$33:$B$776,L$11)+'СЕТ СН'!$F$12+СВЦЭМ!$D$10+'СЕТ СН'!$F$6-'СЕТ СН'!$F$22</f>
        <v>828.58133171000009</v>
      </c>
      <c r="M35" s="36">
        <f>SUMIFS(СВЦЭМ!$C$33:$C$776,СВЦЭМ!$A$33:$A$776,$A35,СВЦЭМ!$B$33:$B$776,M$11)+'СЕТ СН'!$F$12+СВЦЭМ!$D$10+'СЕТ СН'!$F$6-'СЕТ СН'!$F$22</f>
        <v>820.09988258999988</v>
      </c>
      <c r="N35" s="36">
        <f>SUMIFS(СВЦЭМ!$C$33:$C$776,СВЦЭМ!$A$33:$A$776,$A35,СВЦЭМ!$B$33:$B$776,N$11)+'СЕТ СН'!$F$12+СВЦЭМ!$D$10+'СЕТ СН'!$F$6-'СЕТ СН'!$F$22</f>
        <v>817.12403145000007</v>
      </c>
      <c r="O35" s="36">
        <f>SUMIFS(СВЦЭМ!$C$33:$C$776,СВЦЭМ!$A$33:$A$776,$A35,СВЦЭМ!$B$33:$B$776,O$11)+'СЕТ СН'!$F$12+СВЦЭМ!$D$10+'СЕТ СН'!$F$6-'СЕТ СН'!$F$22</f>
        <v>862.8020828199999</v>
      </c>
      <c r="P35" s="36">
        <f>SUMIFS(СВЦЭМ!$C$33:$C$776,СВЦЭМ!$A$33:$A$776,$A35,СВЦЭМ!$B$33:$B$776,P$11)+'СЕТ СН'!$F$12+СВЦЭМ!$D$10+'СЕТ СН'!$F$6-'СЕТ СН'!$F$22</f>
        <v>913.40792773999988</v>
      </c>
      <c r="Q35" s="36">
        <f>SUMIFS(СВЦЭМ!$C$33:$C$776,СВЦЭМ!$A$33:$A$776,$A35,СВЦЭМ!$B$33:$B$776,Q$11)+'СЕТ СН'!$F$12+СВЦЭМ!$D$10+'СЕТ СН'!$F$6-'СЕТ СН'!$F$22</f>
        <v>900.54346052999995</v>
      </c>
      <c r="R35" s="36">
        <f>SUMIFS(СВЦЭМ!$C$33:$C$776,СВЦЭМ!$A$33:$A$776,$A35,СВЦЭМ!$B$33:$B$776,R$11)+'СЕТ СН'!$F$12+СВЦЭМ!$D$10+'СЕТ СН'!$F$6-'СЕТ СН'!$F$22</f>
        <v>868.87331668000002</v>
      </c>
      <c r="S35" s="36">
        <f>SUMIFS(СВЦЭМ!$C$33:$C$776,СВЦЭМ!$A$33:$A$776,$A35,СВЦЭМ!$B$33:$B$776,S$11)+'СЕТ СН'!$F$12+СВЦЭМ!$D$10+'СЕТ СН'!$F$6-'СЕТ СН'!$F$22</f>
        <v>823.72538351999992</v>
      </c>
      <c r="T35" s="36">
        <f>SUMIFS(СВЦЭМ!$C$33:$C$776,СВЦЭМ!$A$33:$A$776,$A35,СВЦЭМ!$B$33:$B$776,T$11)+'СЕТ СН'!$F$12+СВЦЭМ!$D$10+'СЕТ СН'!$F$6-'СЕТ СН'!$F$22</f>
        <v>852.73163047999992</v>
      </c>
      <c r="U35" s="36">
        <f>SUMIFS(СВЦЭМ!$C$33:$C$776,СВЦЭМ!$A$33:$A$776,$A35,СВЦЭМ!$B$33:$B$776,U$11)+'СЕТ СН'!$F$12+СВЦЭМ!$D$10+'СЕТ СН'!$F$6-'СЕТ СН'!$F$22</f>
        <v>855.17818450999994</v>
      </c>
      <c r="V35" s="36">
        <f>SUMIFS(СВЦЭМ!$C$33:$C$776,СВЦЭМ!$A$33:$A$776,$A35,СВЦЭМ!$B$33:$B$776,V$11)+'СЕТ СН'!$F$12+СВЦЭМ!$D$10+'СЕТ СН'!$F$6-'СЕТ СН'!$F$22</f>
        <v>768.65380544000004</v>
      </c>
      <c r="W35" s="36">
        <f>SUMIFS(СВЦЭМ!$C$33:$C$776,СВЦЭМ!$A$33:$A$776,$A35,СВЦЭМ!$B$33:$B$776,W$11)+'СЕТ СН'!$F$12+СВЦЭМ!$D$10+'СЕТ СН'!$F$6-'СЕТ СН'!$F$22</f>
        <v>787.10823035999988</v>
      </c>
      <c r="X35" s="36">
        <f>SUMIFS(СВЦЭМ!$C$33:$C$776,СВЦЭМ!$A$33:$A$776,$A35,СВЦЭМ!$B$33:$B$776,X$11)+'СЕТ СН'!$F$12+СВЦЭМ!$D$10+'СЕТ СН'!$F$6-'СЕТ СН'!$F$22</f>
        <v>812.52195643999994</v>
      </c>
      <c r="Y35" s="36">
        <f>SUMIFS(СВЦЭМ!$C$33:$C$776,СВЦЭМ!$A$33:$A$776,$A35,СВЦЭМ!$B$33:$B$776,Y$11)+'СЕТ СН'!$F$12+СВЦЭМ!$D$10+'СЕТ СН'!$F$6-'СЕТ СН'!$F$22</f>
        <v>848.64083630999994</v>
      </c>
    </row>
    <row r="36" spans="1:25" ht="15.75" x14ac:dyDescent="0.2">
      <c r="A36" s="35">
        <f t="shared" si="0"/>
        <v>44129</v>
      </c>
      <c r="B36" s="36">
        <f>SUMIFS(СВЦЭМ!$C$33:$C$776,СВЦЭМ!$A$33:$A$776,$A36,СВЦЭМ!$B$33:$B$776,B$11)+'СЕТ СН'!$F$12+СВЦЭМ!$D$10+'СЕТ СН'!$F$6-'СЕТ СН'!$F$22</f>
        <v>917.87078311999994</v>
      </c>
      <c r="C36" s="36">
        <f>SUMIFS(СВЦЭМ!$C$33:$C$776,СВЦЭМ!$A$33:$A$776,$A36,СВЦЭМ!$B$33:$B$776,C$11)+'СЕТ СН'!$F$12+СВЦЭМ!$D$10+'СЕТ СН'!$F$6-'СЕТ СН'!$F$22</f>
        <v>967.91425909000009</v>
      </c>
      <c r="D36" s="36">
        <f>SUMIFS(СВЦЭМ!$C$33:$C$776,СВЦЭМ!$A$33:$A$776,$A36,СВЦЭМ!$B$33:$B$776,D$11)+'СЕТ СН'!$F$12+СВЦЭМ!$D$10+'СЕТ СН'!$F$6-'СЕТ СН'!$F$22</f>
        <v>1038.29833074</v>
      </c>
      <c r="E36" s="36">
        <f>SUMIFS(СВЦЭМ!$C$33:$C$776,СВЦЭМ!$A$33:$A$776,$A36,СВЦЭМ!$B$33:$B$776,E$11)+'СЕТ СН'!$F$12+СВЦЭМ!$D$10+'СЕТ СН'!$F$6-'СЕТ СН'!$F$22</f>
        <v>1048.1198190099999</v>
      </c>
      <c r="F36" s="36">
        <f>SUMIFS(СВЦЭМ!$C$33:$C$776,СВЦЭМ!$A$33:$A$776,$A36,СВЦЭМ!$B$33:$B$776,F$11)+'СЕТ СН'!$F$12+СВЦЭМ!$D$10+'СЕТ СН'!$F$6-'СЕТ СН'!$F$22</f>
        <v>1052.7729320599999</v>
      </c>
      <c r="G36" s="36">
        <f>SUMIFS(СВЦЭМ!$C$33:$C$776,СВЦЭМ!$A$33:$A$776,$A36,СВЦЭМ!$B$33:$B$776,G$11)+'СЕТ СН'!$F$12+СВЦЭМ!$D$10+'СЕТ СН'!$F$6-'СЕТ СН'!$F$22</f>
        <v>1050.62806957</v>
      </c>
      <c r="H36" s="36">
        <f>SUMIFS(СВЦЭМ!$C$33:$C$776,СВЦЭМ!$A$33:$A$776,$A36,СВЦЭМ!$B$33:$B$776,H$11)+'СЕТ СН'!$F$12+СВЦЭМ!$D$10+'СЕТ СН'!$F$6-'СЕТ СН'!$F$22</f>
        <v>1026.9511846099999</v>
      </c>
      <c r="I36" s="36">
        <f>SUMIFS(СВЦЭМ!$C$33:$C$776,СВЦЭМ!$A$33:$A$776,$A36,СВЦЭМ!$B$33:$B$776,I$11)+'СЕТ СН'!$F$12+СВЦЭМ!$D$10+'СЕТ СН'!$F$6-'СЕТ СН'!$F$22</f>
        <v>1002.83662454</v>
      </c>
      <c r="J36" s="36">
        <f>SUMIFS(СВЦЭМ!$C$33:$C$776,СВЦЭМ!$A$33:$A$776,$A36,СВЦЭМ!$B$33:$B$776,J$11)+'СЕТ СН'!$F$12+СВЦЭМ!$D$10+'СЕТ СН'!$F$6-'СЕТ СН'!$F$22</f>
        <v>907.7559283600001</v>
      </c>
      <c r="K36" s="36">
        <f>SUMIFS(СВЦЭМ!$C$33:$C$776,СВЦЭМ!$A$33:$A$776,$A36,СВЦЭМ!$B$33:$B$776,K$11)+'СЕТ СН'!$F$12+СВЦЭМ!$D$10+'СЕТ СН'!$F$6-'СЕТ СН'!$F$22</f>
        <v>832.73053222999988</v>
      </c>
      <c r="L36" s="36">
        <f>SUMIFS(СВЦЭМ!$C$33:$C$776,СВЦЭМ!$A$33:$A$776,$A36,СВЦЭМ!$B$33:$B$776,L$11)+'СЕТ СН'!$F$12+СВЦЭМ!$D$10+'СЕТ СН'!$F$6-'СЕТ СН'!$F$22</f>
        <v>830.95594660999996</v>
      </c>
      <c r="M36" s="36">
        <f>SUMIFS(СВЦЭМ!$C$33:$C$776,СВЦЭМ!$A$33:$A$776,$A36,СВЦЭМ!$B$33:$B$776,M$11)+'СЕТ СН'!$F$12+СВЦЭМ!$D$10+'СЕТ СН'!$F$6-'СЕТ СН'!$F$22</f>
        <v>827.98807858000009</v>
      </c>
      <c r="N36" s="36">
        <f>SUMIFS(СВЦЭМ!$C$33:$C$776,СВЦЭМ!$A$33:$A$776,$A36,СВЦЭМ!$B$33:$B$776,N$11)+'СЕТ СН'!$F$12+СВЦЭМ!$D$10+'СЕТ СН'!$F$6-'СЕТ СН'!$F$22</f>
        <v>835.88477336999995</v>
      </c>
      <c r="O36" s="36">
        <f>SUMIFS(СВЦЭМ!$C$33:$C$776,СВЦЭМ!$A$33:$A$776,$A36,СВЦЭМ!$B$33:$B$776,O$11)+'СЕТ СН'!$F$12+СВЦЭМ!$D$10+'СЕТ СН'!$F$6-'СЕТ СН'!$F$22</f>
        <v>882.14921578999997</v>
      </c>
      <c r="P36" s="36">
        <f>SUMIFS(СВЦЭМ!$C$33:$C$776,СВЦЭМ!$A$33:$A$776,$A36,СВЦЭМ!$B$33:$B$776,P$11)+'СЕТ СН'!$F$12+СВЦЭМ!$D$10+'СЕТ СН'!$F$6-'СЕТ СН'!$F$22</f>
        <v>935.72330293000005</v>
      </c>
      <c r="Q36" s="36">
        <f>SUMIFS(СВЦЭМ!$C$33:$C$776,СВЦЭМ!$A$33:$A$776,$A36,СВЦЭМ!$B$33:$B$776,Q$11)+'СЕТ СН'!$F$12+СВЦЭМ!$D$10+'СЕТ СН'!$F$6-'СЕТ СН'!$F$22</f>
        <v>895.31679729999996</v>
      </c>
      <c r="R36" s="36">
        <f>SUMIFS(СВЦЭМ!$C$33:$C$776,СВЦЭМ!$A$33:$A$776,$A36,СВЦЭМ!$B$33:$B$776,R$11)+'СЕТ СН'!$F$12+СВЦЭМ!$D$10+'СЕТ СН'!$F$6-'СЕТ СН'!$F$22</f>
        <v>838.56684477999988</v>
      </c>
      <c r="S36" s="36">
        <f>SUMIFS(СВЦЭМ!$C$33:$C$776,СВЦЭМ!$A$33:$A$776,$A36,СВЦЭМ!$B$33:$B$776,S$11)+'СЕТ СН'!$F$12+СВЦЭМ!$D$10+'СЕТ СН'!$F$6-'СЕТ СН'!$F$22</f>
        <v>825.20990965999999</v>
      </c>
      <c r="T36" s="36">
        <f>SUMIFS(СВЦЭМ!$C$33:$C$776,СВЦЭМ!$A$33:$A$776,$A36,СВЦЭМ!$B$33:$B$776,T$11)+'СЕТ СН'!$F$12+СВЦЭМ!$D$10+'СЕТ СН'!$F$6-'СЕТ СН'!$F$22</f>
        <v>855.47354438000002</v>
      </c>
      <c r="U36" s="36">
        <f>SUMIFS(СВЦЭМ!$C$33:$C$776,СВЦЭМ!$A$33:$A$776,$A36,СВЦЭМ!$B$33:$B$776,U$11)+'СЕТ СН'!$F$12+СВЦЭМ!$D$10+'СЕТ СН'!$F$6-'СЕТ СН'!$F$22</f>
        <v>787.52371341000003</v>
      </c>
      <c r="V36" s="36">
        <f>SUMIFS(СВЦЭМ!$C$33:$C$776,СВЦЭМ!$A$33:$A$776,$A36,СВЦЭМ!$B$33:$B$776,V$11)+'СЕТ СН'!$F$12+СВЦЭМ!$D$10+'СЕТ СН'!$F$6-'СЕТ СН'!$F$22</f>
        <v>770.93611000999999</v>
      </c>
      <c r="W36" s="36">
        <f>SUMIFS(СВЦЭМ!$C$33:$C$776,СВЦЭМ!$A$33:$A$776,$A36,СВЦЭМ!$B$33:$B$776,W$11)+'СЕТ СН'!$F$12+СВЦЭМ!$D$10+'СЕТ СН'!$F$6-'СЕТ СН'!$F$22</f>
        <v>752.67434557999991</v>
      </c>
      <c r="X36" s="36">
        <f>SUMIFS(СВЦЭМ!$C$33:$C$776,СВЦЭМ!$A$33:$A$776,$A36,СВЦЭМ!$B$33:$B$776,X$11)+'СЕТ СН'!$F$12+СВЦЭМ!$D$10+'СЕТ СН'!$F$6-'СЕТ СН'!$F$22</f>
        <v>755.57540915000004</v>
      </c>
      <c r="Y36" s="36">
        <f>SUMIFS(СВЦЭМ!$C$33:$C$776,СВЦЭМ!$A$33:$A$776,$A36,СВЦЭМ!$B$33:$B$776,Y$11)+'СЕТ СН'!$F$12+СВЦЭМ!$D$10+'СЕТ СН'!$F$6-'СЕТ СН'!$F$22</f>
        <v>796.76314769999999</v>
      </c>
    </row>
    <row r="37" spans="1:25" ht="15.75" x14ac:dyDescent="0.2">
      <c r="A37" s="35">
        <f t="shared" si="0"/>
        <v>44130</v>
      </c>
      <c r="B37" s="36">
        <f>SUMIFS(СВЦЭМ!$C$33:$C$776,СВЦЭМ!$A$33:$A$776,$A37,СВЦЭМ!$B$33:$B$776,B$11)+'СЕТ СН'!$F$12+СВЦЭМ!$D$10+'СЕТ СН'!$F$6-'СЕТ СН'!$F$22</f>
        <v>906.41791846000001</v>
      </c>
      <c r="C37" s="36">
        <f>SUMIFS(СВЦЭМ!$C$33:$C$776,СВЦЭМ!$A$33:$A$776,$A37,СВЦЭМ!$B$33:$B$776,C$11)+'СЕТ СН'!$F$12+СВЦЭМ!$D$10+'СЕТ СН'!$F$6-'СЕТ СН'!$F$22</f>
        <v>995.75705949999997</v>
      </c>
      <c r="D37" s="36">
        <f>SUMIFS(СВЦЭМ!$C$33:$C$776,СВЦЭМ!$A$33:$A$776,$A37,СВЦЭМ!$B$33:$B$776,D$11)+'СЕТ СН'!$F$12+СВЦЭМ!$D$10+'СЕТ СН'!$F$6-'СЕТ СН'!$F$22</f>
        <v>1059.9735186999999</v>
      </c>
      <c r="E37" s="36">
        <f>SUMIFS(СВЦЭМ!$C$33:$C$776,СВЦЭМ!$A$33:$A$776,$A37,СВЦЭМ!$B$33:$B$776,E$11)+'СЕТ СН'!$F$12+СВЦЭМ!$D$10+'СЕТ СН'!$F$6-'СЕТ СН'!$F$22</f>
        <v>1059.42885385</v>
      </c>
      <c r="F37" s="36">
        <f>SUMIFS(СВЦЭМ!$C$33:$C$776,СВЦЭМ!$A$33:$A$776,$A37,СВЦЭМ!$B$33:$B$776,F$11)+'СЕТ СН'!$F$12+СВЦЭМ!$D$10+'СЕТ СН'!$F$6-'СЕТ СН'!$F$22</f>
        <v>1059.71189938</v>
      </c>
      <c r="G37" s="36">
        <f>SUMIFS(СВЦЭМ!$C$33:$C$776,СВЦЭМ!$A$33:$A$776,$A37,СВЦЭМ!$B$33:$B$776,G$11)+'СЕТ СН'!$F$12+СВЦЭМ!$D$10+'СЕТ СН'!$F$6-'СЕТ СН'!$F$22</f>
        <v>1037.32807699</v>
      </c>
      <c r="H37" s="36">
        <f>SUMIFS(СВЦЭМ!$C$33:$C$776,СВЦЭМ!$A$33:$A$776,$A37,СВЦЭМ!$B$33:$B$776,H$11)+'СЕТ СН'!$F$12+СВЦЭМ!$D$10+'СЕТ СН'!$F$6-'СЕТ СН'!$F$22</f>
        <v>985.79607489999989</v>
      </c>
      <c r="I37" s="36">
        <f>SUMIFS(СВЦЭМ!$C$33:$C$776,СВЦЭМ!$A$33:$A$776,$A37,СВЦЭМ!$B$33:$B$776,I$11)+'СЕТ СН'!$F$12+СВЦЭМ!$D$10+'СЕТ СН'!$F$6-'СЕТ СН'!$F$22</f>
        <v>943.00061703000006</v>
      </c>
      <c r="J37" s="36">
        <f>SUMIFS(СВЦЭМ!$C$33:$C$776,СВЦЭМ!$A$33:$A$776,$A37,СВЦЭМ!$B$33:$B$776,J$11)+'СЕТ СН'!$F$12+СВЦЭМ!$D$10+'СЕТ СН'!$F$6-'СЕТ СН'!$F$22</f>
        <v>872.05367748000003</v>
      </c>
      <c r="K37" s="36">
        <f>SUMIFS(СВЦЭМ!$C$33:$C$776,СВЦЭМ!$A$33:$A$776,$A37,СВЦЭМ!$B$33:$B$776,K$11)+'СЕТ СН'!$F$12+СВЦЭМ!$D$10+'СЕТ СН'!$F$6-'СЕТ СН'!$F$22</f>
        <v>826.20877268000004</v>
      </c>
      <c r="L37" s="36">
        <f>SUMIFS(СВЦЭМ!$C$33:$C$776,СВЦЭМ!$A$33:$A$776,$A37,СВЦЭМ!$B$33:$B$776,L$11)+'СЕТ СН'!$F$12+СВЦЭМ!$D$10+'СЕТ СН'!$F$6-'СЕТ СН'!$F$22</f>
        <v>821.90792751999993</v>
      </c>
      <c r="M37" s="36">
        <f>SUMIFS(СВЦЭМ!$C$33:$C$776,СВЦЭМ!$A$33:$A$776,$A37,СВЦЭМ!$B$33:$B$776,M$11)+'СЕТ СН'!$F$12+СВЦЭМ!$D$10+'СЕТ СН'!$F$6-'СЕТ СН'!$F$22</f>
        <v>843.53937713999994</v>
      </c>
      <c r="N37" s="36">
        <f>SUMIFS(СВЦЭМ!$C$33:$C$776,СВЦЭМ!$A$33:$A$776,$A37,СВЦЭМ!$B$33:$B$776,N$11)+'СЕТ СН'!$F$12+СВЦЭМ!$D$10+'СЕТ СН'!$F$6-'СЕТ СН'!$F$22</f>
        <v>843.37141083999995</v>
      </c>
      <c r="O37" s="36">
        <f>SUMIFS(СВЦЭМ!$C$33:$C$776,СВЦЭМ!$A$33:$A$776,$A37,СВЦЭМ!$B$33:$B$776,O$11)+'СЕТ СН'!$F$12+СВЦЭМ!$D$10+'СЕТ СН'!$F$6-'СЕТ СН'!$F$22</f>
        <v>880.71839565000005</v>
      </c>
      <c r="P37" s="36">
        <f>SUMIFS(СВЦЭМ!$C$33:$C$776,СВЦЭМ!$A$33:$A$776,$A37,СВЦЭМ!$B$33:$B$776,P$11)+'СЕТ СН'!$F$12+СВЦЭМ!$D$10+'СЕТ СН'!$F$6-'СЕТ СН'!$F$22</f>
        <v>928.37437393000005</v>
      </c>
      <c r="Q37" s="36">
        <f>SUMIFS(СВЦЭМ!$C$33:$C$776,СВЦЭМ!$A$33:$A$776,$A37,СВЦЭМ!$B$33:$B$776,Q$11)+'СЕТ СН'!$F$12+СВЦЭМ!$D$10+'СЕТ СН'!$F$6-'СЕТ СН'!$F$22</f>
        <v>888.75945097999988</v>
      </c>
      <c r="R37" s="36">
        <f>SUMIFS(СВЦЭМ!$C$33:$C$776,СВЦЭМ!$A$33:$A$776,$A37,СВЦЭМ!$B$33:$B$776,R$11)+'СЕТ СН'!$F$12+СВЦЭМ!$D$10+'СЕТ СН'!$F$6-'СЕТ СН'!$F$22</f>
        <v>839.13527524999995</v>
      </c>
      <c r="S37" s="36">
        <f>SUMIFS(СВЦЭМ!$C$33:$C$776,СВЦЭМ!$A$33:$A$776,$A37,СВЦЭМ!$B$33:$B$776,S$11)+'СЕТ СН'!$F$12+СВЦЭМ!$D$10+'СЕТ СН'!$F$6-'СЕТ СН'!$F$22</f>
        <v>772.14798152000003</v>
      </c>
      <c r="T37" s="36">
        <f>SUMIFS(СВЦЭМ!$C$33:$C$776,СВЦЭМ!$A$33:$A$776,$A37,СВЦЭМ!$B$33:$B$776,T$11)+'СЕТ СН'!$F$12+СВЦЭМ!$D$10+'СЕТ СН'!$F$6-'СЕТ СН'!$F$22</f>
        <v>736.47919372999991</v>
      </c>
      <c r="U37" s="36">
        <f>SUMIFS(СВЦЭМ!$C$33:$C$776,СВЦЭМ!$A$33:$A$776,$A37,СВЦЭМ!$B$33:$B$776,U$11)+'СЕТ СН'!$F$12+СВЦЭМ!$D$10+'СЕТ СН'!$F$6-'СЕТ СН'!$F$22</f>
        <v>737.39665358999991</v>
      </c>
      <c r="V37" s="36">
        <f>SUMIFS(СВЦЭМ!$C$33:$C$776,СВЦЭМ!$A$33:$A$776,$A37,СВЦЭМ!$B$33:$B$776,V$11)+'СЕТ СН'!$F$12+СВЦЭМ!$D$10+'СЕТ СН'!$F$6-'СЕТ СН'!$F$22</f>
        <v>735.62664072999996</v>
      </c>
      <c r="W37" s="36">
        <f>SUMIFS(СВЦЭМ!$C$33:$C$776,СВЦЭМ!$A$33:$A$776,$A37,СВЦЭМ!$B$33:$B$776,W$11)+'СЕТ СН'!$F$12+СВЦЭМ!$D$10+'СЕТ СН'!$F$6-'СЕТ СН'!$F$22</f>
        <v>733.99608308000006</v>
      </c>
      <c r="X37" s="36">
        <f>SUMIFS(СВЦЭМ!$C$33:$C$776,СВЦЭМ!$A$33:$A$776,$A37,СВЦЭМ!$B$33:$B$776,X$11)+'СЕТ СН'!$F$12+СВЦЭМ!$D$10+'СЕТ СН'!$F$6-'СЕТ СН'!$F$22</f>
        <v>736.05975971999987</v>
      </c>
      <c r="Y37" s="36">
        <f>SUMIFS(СВЦЭМ!$C$33:$C$776,СВЦЭМ!$A$33:$A$776,$A37,СВЦЭМ!$B$33:$B$776,Y$11)+'СЕТ СН'!$F$12+СВЦЭМ!$D$10+'СЕТ СН'!$F$6-'СЕТ СН'!$F$22</f>
        <v>774.70733184000005</v>
      </c>
    </row>
    <row r="38" spans="1:25" ht="15.75" x14ac:dyDescent="0.2">
      <c r="A38" s="35">
        <f t="shared" si="0"/>
        <v>44131</v>
      </c>
      <c r="B38" s="36">
        <f>SUMIFS(СВЦЭМ!$C$33:$C$776,СВЦЭМ!$A$33:$A$776,$A38,СВЦЭМ!$B$33:$B$776,B$11)+'СЕТ СН'!$F$12+СВЦЭМ!$D$10+'СЕТ СН'!$F$6-'СЕТ СН'!$F$22</f>
        <v>892.1476134699999</v>
      </c>
      <c r="C38" s="36">
        <f>SUMIFS(СВЦЭМ!$C$33:$C$776,СВЦЭМ!$A$33:$A$776,$A38,СВЦЭМ!$B$33:$B$776,C$11)+'СЕТ СН'!$F$12+СВЦЭМ!$D$10+'СЕТ СН'!$F$6-'СЕТ СН'!$F$22</f>
        <v>985.62912903000006</v>
      </c>
      <c r="D38" s="36">
        <f>SUMIFS(СВЦЭМ!$C$33:$C$776,СВЦЭМ!$A$33:$A$776,$A38,СВЦЭМ!$B$33:$B$776,D$11)+'СЕТ СН'!$F$12+СВЦЭМ!$D$10+'СЕТ СН'!$F$6-'СЕТ СН'!$F$22</f>
        <v>1063.7779942899999</v>
      </c>
      <c r="E38" s="36">
        <f>SUMIFS(СВЦЭМ!$C$33:$C$776,СВЦЭМ!$A$33:$A$776,$A38,СВЦЭМ!$B$33:$B$776,E$11)+'СЕТ СН'!$F$12+СВЦЭМ!$D$10+'СЕТ СН'!$F$6-'СЕТ СН'!$F$22</f>
        <v>1081.6330989999999</v>
      </c>
      <c r="F38" s="36">
        <f>SUMIFS(СВЦЭМ!$C$33:$C$776,СВЦЭМ!$A$33:$A$776,$A38,СВЦЭМ!$B$33:$B$776,F$11)+'СЕТ СН'!$F$12+СВЦЭМ!$D$10+'СЕТ СН'!$F$6-'СЕТ СН'!$F$22</f>
        <v>1072.79315221</v>
      </c>
      <c r="G38" s="36">
        <f>SUMIFS(СВЦЭМ!$C$33:$C$776,СВЦЭМ!$A$33:$A$776,$A38,СВЦЭМ!$B$33:$B$776,G$11)+'СЕТ СН'!$F$12+СВЦЭМ!$D$10+'СЕТ СН'!$F$6-'СЕТ СН'!$F$22</f>
        <v>1061.5050334099999</v>
      </c>
      <c r="H38" s="36">
        <f>SUMIFS(СВЦЭМ!$C$33:$C$776,СВЦЭМ!$A$33:$A$776,$A38,СВЦЭМ!$B$33:$B$776,H$11)+'СЕТ СН'!$F$12+СВЦЭМ!$D$10+'СЕТ СН'!$F$6-'СЕТ СН'!$F$22</f>
        <v>1025.3299571</v>
      </c>
      <c r="I38" s="36">
        <f>SUMIFS(СВЦЭМ!$C$33:$C$776,СВЦЭМ!$A$33:$A$776,$A38,СВЦЭМ!$B$33:$B$776,I$11)+'СЕТ СН'!$F$12+СВЦЭМ!$D$10+'СЕТ СН'!$F$6-'СЕТ СН'!$F$22</f>
        <v>991.03343373999996</v>
      </c>
      <c r="J38" s="36">
        <f>SUMIFS(СВЦЭМ!$C$33:$C$776,СВЦЭМ!$A$33:$A$776,$A38,СВЦЭМ!$B$33:$B$776,J$11)+'СЕТ СН'!$F$12+СВЦЭМ!$D$10+'СЕТ СН'!$F$6-'СЕТ СН'!$F$22</f>
        <v>909.02440550999995</v>
      </c>
      <c r="K38" s="36">
        <f>SUMIFS(СВЦЭМ!$C$33:$C$776,СВЦЭМ!$A$33:$A$776,$A38,СВЦЭМ!$B$33:$B$776,K$11)+'СЕТ СН'!$F$12+СВЦЭМ!$D$10+'СЕТ СН'!$F$6-'СЕТ СН'!$F$22</f>
        <v>870.04059093000001</v>
      </c>
      <c r="L38" s="36">
        <f>SUMIFS(СВЦЭМ!$C$33:$C$776,СВЦЭМ!$A$33:$A$776,$A38,СВЦЭМ!$B$33:$B$776,L$11)+'СЕТ СН'!$F$12+СВЦЭМ!$D$10+'СЕТ СН'!$F$6-'СЕТ СН'!$F$22</f>
        <v>878.48836245000007</v>
      </c>
      <c r="M38" s="36">
        <f>SUMIFS(СВЦЭМ!$C$33:$C$776,СВЦЭМ!$A$33:$A$776,$A38,СВЦЭМ!$B$33:$B$776,M$11)+'СЕТ СН'!$F$12+СВЦЭМ!$D$10+'СЕТ СН'!$F$6-'СЕТ СН'!$F$22</f>
        <v>883.74888091000003</v>
      </c>
      <c r="N38" s="36">
        <f>SUMIFS(СВЦЭМ!$C$33:$C$776,СВЦЭМ!$A$33:$A$776,$A38,СВЦЭМ!$B$33:$B$776,N$11)+'СЕТ СН'!$F$12+СВЦЭМ!$D$10+'СЕТ СН'!$F$6-'СЕТ СН'!$F$22</f>
        <v>887.57428664000008</v>
      </c>
      <c r="O38" s="36">
        <f>SUMIFS(СВЦЭМ!$C$33:$C$776,СВЦЭМ!$A$33:$A$776,$A38,СВЦЭМ!$B$33:$B$776,O$11)+'СЕТ СН'!$F$12+СВЦЭМ!$D$10+'СЕТ СН'!$F$6-'СЕТ СН'!$F$22</f>
        <v>942.73501611999995</v>
      </c>
      <c r="P38" s="36">
        <f>SUMIFS(СВЦЭМ!$C$33:$C$776,СВЦЭМ!$A$33:$A$776,$A38,СВЦЭМ!$B$33:$B$776,P$11)+'СЕТ СН'!$F$12+СВЦЭМ!$D$10+'СЕТ СН'!$F$6-'СЕТ СН'!$F$22</f>
        <v>984.31607030999999</v>
      </c>
      <c r="Q38" s="36">
        <f>SUMIFS(СВЦЭМ!$C$33:$C$776,СВЦЭМ!$A$33:$A$776,$A38,СВЦЭМ!$B$33:$B$776,Q$11)+'СЕТ СН'!$F$12+СВЦЭМ!$D$10+'СЕТ СН'!$F$6-'СЕТ СН'!$F$22</f>
        <v>940.2639519899999</v>
      </c>
      <c r="R38" s="36">
        <f>SUMIFS(СВЦЭМ!$C$33:$C$776,СВЦЭМ!$A$33:$A$776,$A38,СВЦЭМ!$B$33:$B$776,R$11)+'СЕТ СН'!$F$12+СВЦЭМ!$D$10+'СЕТ СН'!$F$6-'СЕТ СН'!$F$22</f>
        <v>876.8901361400001</v>
      </c>
      <c r="S38" s="36">
        <f>SUMIFS(СВЦЭМ!$C$33:$C$776,СВЦЭМ!$A$33:$A$776,$A38,СВЦЭМ!$B$33:$B$776,S$11)+'СЕТ СН'!$F$12+СВЦЭМ!$D$10+'СЕТ СН'!$F$6-'СЕТ СН'!$F$22</f>
        <v>822.50388382000006</v>
      </c>
      <c r="T38" s="36">
        <f>SUMIFS(СВЦЭМ!$C$33:$C$776,СВЦЭМ!$A$33:$A$776,$A38,СВЦЭМ!$B$33:$B$776,T$11)+'СЕТ СН'!$F$12+СВЦЭМ!$D$10+'СЕТ СН'!$F$6-'СЕТ СН'!$F$22</f>
        <v>841.34927930000003</v>
      </c>
      <c r="U38" s="36">
        <f>SUMIFS(СВЦЭМ!$C$33:$C$776,СВЦЭМ!$A$33:$A$776,$A38,СВЦЭМ!$B$33:$B$776,U$11)+'СЕТ СН'!$F$12+СВЦЭМ!$D$10+'СЕТ СН'!$F$6-'СЕТ СН'!$F$22</f>
        <v>842.44372898000006</v>
      </c>
      <c r="V38" s="36">
        <f>SUMIFS(СВЦЭМ!$C$33:$C$776,СВЦЭМ!$A$33:$A$776,$A38,СВЦЭМ!$B$33:$B$776,V$11)+'СЕТ СН'!$F$12+СВЦЭМ!$D$10+'СЕТ СН'!$F$6-'СЕТ СН'!$F$22</f>
        <v>843.52236747999996</v>
      </c>
      <c r="W38" s="36">
        <f>SUMIFS(СВЦЭМ!$C$33:$C$776,СВЦЭМ!$A$33:$A$776,$A38,СВЦЭМ!$B$33:$B$776,W$11)+'СЕТ СН'!$F$12+СВЦЭМ!$D$10+'СЕТ СН'!$F$6-'СЕТ СН'!$F$22</f>
        <v>839.17212799000004</v>
      </c>
      <c r="X38" s="36">
        <f>SUMIFS(СВЦЭМ!$C$33:$C$776,СВЦЭМ!$A$33:$A$776,$A38,СВЦЭМ!$B$33:$B$776,X$11)+'СЕТ СН'!$F$12+СВЦЭМ!$D$10+'СЕТ СН'!$F$6-'СЕТ СН'!$F$22</f>
        <v>817.35471353000003</v>
      </c>
      <c r="Y38" s="36">
        <f>SUMIFS(СВЦЭМ!$C$33:$C$776,СВЦЭМ!$A$33:$A$776,$A38,СВЦЭМ!$B$33:$B$776,Y$11)+'СЕТ СН'!$F$12+СВЦЭМ!$D$10+'СЕТ СН'!$F$6-'СЕТ СН'!$F$22</f>
        <v>855.85858508000001</v>
      </c>
    </row>
    <row r="39" spans="1:25" ht="15.75" x14ac:dyDescent="0.2">
      <c r="A39" s="35">
        <f t="shared" si="0"/>
        <v>44132</v>
      </c>
      <c r="B39" s="36">
        <f>SUMIFS(СВЦЭМ!$C$33:$C$776,СВЦЭМ!$A$33:$A$776,$A39,СВЦЭМ!$B$33:$B$776,B$11)+'СЕТ СН'!$F$12+СВЦЭМ!$D$10+'СЕТ СН'!$F$6-'СЕТ СН'!$F$22</f>
        <v>958.46332011999993</v>
      </c>
      <c r="C39" s="36">
        <f>SUMIFS(СВЦЭМ!$C$33:$C$776,СВЦЭМ!$A$33:$A$776,$A39,СВЦЭМ!$B$33:$B$776,C$11)+'СЕТ СН'!$F$12+СВЦЭМ!$D$10+'СЕТ СН'!$F$6-'СЕТ СН'!$F$22</f>
        <v>1022.6154594899999</v>
      </c>
      <c r="D39" s="36">
        <f>SUMIFS(СВЦЭМ!$C$33:$C$776,СВЦЭМ!$A$33:$A$776,$A39,СВЦЭМ!$B$33:$B$776,D$11)+'СЕТ СН'!$F$12+СВЦЭМ!$D$10+'СЕТ СН'!$F$6-'СЕТ СН'!$F$22</f>
        <v>1024.50041336</v>
      </c>
      <c r="E39" s="36">
        <f>SUMIFS(СВЦЭМ!$C$33:$C$776,СВЦЭМ!$A$33:$A$776,$A39,СВЦЭМ!$B$33:$B$776,E$11)+'СЕТ СН'!$F$12+СВЦЭМ!$D$10+'СЕТ СН'!$F$6-'СЕТ СН'!$F$22</f>
        <v>1028.2399166800001</v>
      </c>
      <c r="F39" s="36">
        <f>SUMIFS(СВЦЭМ!$C$33:$C$776,СВЦЭМ!$A$33:$A$776,$A39,СВЦЭМ!$B$33:$B$776,F$11)+'СЕТ СН'!$F$12+СВЦЭМ!$D$10+'СЕТ СН'!$F$6-'СЕТ СН'!$F$22</f>
        <v>1030.21258941</v>
      </c>
      <c r="G39" s="36">
        <f>SUMIFS(СВЦЭМ!$C$33:$C$776,СВЦЭМ!$A$33:$A$776,$A39,СВЦЭМ!$B$33:$B$776,G$11)+'СЕТ СН'!$F$12+СВЦЭМ!$D$10+'СЕТ СН'!$F$6-'СЕТ СН'!$F$22</f>
        <v>1024.9112642299999</v>
      </c>
      <c r="H39" s="36">
        <f>SUMIFS(СВЦЭМ!$C$33:$C$776,СВЦЭМ!$A$33:$A$776,$A39,СВЦЭМ!$B$33:$B$776,H$11)+'СЕТ СН'!$F$12+СВЦЭМ!$D$10+'СЕТ СН'!$F$6-'СЕТ СН'!$F$22</f>
        <v>1036.5090119399999</v>
      </c>
      <c r="I39" s="36">
        <f>SUMIFS(СВЦЭМ!$C$33:$C$776,СВЦЭМ!$A$33:$A$776,$A39,СВЦЭМ!$B$33:$B$776,I$11)+'СЕТ СН'!$F$12+СВЦЭМ!$D$10+'СЕТ СН'!$F$6-'СЕТ СН'!$F$22</f>
        <v>1016.96648119</v>
      </c>
      <c r="J39" s="36">
        <f>SUMIFS(СВЦЭМ!$C$33:$C$776,СВЦЭМ!$A$33:$A$776,$A39,СВЦЭМ!$B$33:$B$776,J$11)+'СЕТ СН'!$F$12+СВЦЭМ!$D$10+'СЕТ СН'!$F$6-'СЕТ СН'!$F$22</f>
        <v>951.35944393999989</v>
      </c>
      <c r="K39" s="36">
        <f>SUMIFS(СВЦЭМ!$C$33:$C$776,СВЦЭМ!$A$33:$A$776,$A39,СВЦЭМ!$B$33:$B$776,K$11)+'СЕТ СН'!$F$12+СВЦЭМ!$D$10+'СЕТ СН'!$F$6-'СЕТ СН'!$F$22</f>
        <v>900.45450707000009</v>
      </c>
      <c r="L39" s="36">
        <f>SUMIFS(СВЦЭМ!$C$33:$C$776,СВЦЭМ!$A$33:$A$776,$A39,СВЦЭМ!$B$33:$B$776,L$11)+'СЕТ СН'!$F$12+СВЦЭМ!$D$10+'СЕТ СН'!$F$6-'СЕТ СН'!$F$22</f>
        <v>903.84335411000006</v>
      </c>
      <c r="M39" s="36">
        <f>SUMIFS(СВЦЭМ!$C$33:$C$776,СВЦЭМ!$A$33:$A$776,$A39,СВЦЭМ!$B$33:$B$776,M$11)+'СЕТ СН'!$F$12+СВЦЭМ!$D$10+'СЕТ СН'!$F$6-'СЕТ СН'!$F$22</f>
        <v>905.10507718999997</v>
      </c>
      <c r="N39" s="36">
        <f>SUMIFS(СВЦЭМ!$C$33:$C$776,СВЦЭМ!$A$33:$A$776,$A39,СВЦЭМ!$B$33:$B$776,N$11)+'СЕТ СН'!$F$12+СВЦЭМ!$D$10+'СЕТ СН'!$F$6-'СЕТ СН'!$F$22</f>
        <v>916.43396226000004</v>
      </c>
      <c r="O39" s="36">
        <f>SUMIFS(СВЦЭМ!$C$33:$C$776,СВЦЭМ!$A$33:$A$776,$A39,СВЦЭМ!$B$33:$B$776,O$11)+'СЕТ СН'!$F$12+СВЦЭМ!$D$10+'СЕТ СН'!$F$6-'СЕТ СН'!$F$22</f>
        <v>955.71487292000006</v>
      </c>
      <c r="P39" s="36">
        <f>SUMIFS(СВЦЭМ!$C$33:$C$776,СВЦЭМ!$A$33:$A$776,$A39,СВЦЭМ!$B$33:$B$776,P$11)+'СЕТ СН'!$F$12+СВЦЭМ!$D$10+'СЕТ СН'!$F$6-'СЕТ СН'!$F$22</f>
        <v>995.34721106999996</v>
      </c>
      <c r="Q39" s="36">
        <f>SUMIFS(СВЦЭМ!$C$33:$C$776,СВЦЭМ!$A$33:$A$776,$A39,СВЦЭМ!$B$33:$B$776,Q$11)+'СЕТ СН'!$F$12+СВЦЭМ!$D$10+'СЕТ СН'!$F$6-'СЕТ СН'!$F$22</f>
        <v>952.29751091000003</v>
      </c>
      <c r="R39" s="36">
        <f>SUMIFS(СВЦЭМ!$C$33:$C$776,СВЦЭМ!$A$33:$A$776,$A39,СВЦЭМ!$B$33:$B$776,R$11)+'СЕТ СН'!$F$12+СВЦЭМ!$D$10+'СЕТ СН'!$F$6-'СЕТ СН'!$F$22</f>
        <v>892.71641432000001</v>
      </c>
      <c r="S39" s="36">
        <f>SUMIFS(СВЦЭМ!$C$33:$C$776,СВЦЭМ!$A$33:$A$776,$A39,СВЦЭМ!$B$33:$B$776,S$11)+'СЕТ СН'!$F$12+СВЦЭМ!$D$10+'СЕТ СН'!$F$6-'СЕТ СН'!$F$22</f>
        <v>843.47118795000006</v>
      </c>
      <c r="T39" s="36">
        <f>SUMIFS(СВЦЭМ!$C$33:$C$776,СВЦЭМ!$A$33:$A$776,$A39,СВЦЭМ!$B$33:$B$776,T$11)+'СЕТ СН'!$F$12+СВЦЭМ!$D$10+'СЕТ СН'!$F$6-'СЕТ СН'!$F$22</f>
        <v>842.7558593199999</v>
      </c>
      <c r="U39" s="36">
        <f>SUMIFS(СВЦЭМ!$C$33:$C$776,СВЦЭМ!$A$33:$A$776,$A39,СВЦЭМ!$B$33:$B$776,U$11)+'СЕТ СН'!$F$12+СВЦЭМ!$D$10+'СЕТ СН'!$F$6-'СЕТ СН'!$F$22</f>
        <v>848.0148234799999</v>
      </c>
      <c r="V39" s="36">
        <f>SUMIFS(СВЦЭМ!$C$33:$C$776,СВЦЭМ!$A$33:$A$776,$A39,СВЦЭМ!$B$33:$B$776,V$11)+'СЕТ СН'!$F$12+СВЦЭМ!$D$10+'СЕТ СН'!$F$6-'СЕТ СН'!$F$22</f>
        <v>836.68670216999999</v>
      </c>
      <c r="W39" s="36">
        <f>SUMIFS(СВЦЭМ!$C$33:$C$776,СВЦЭМ!$A$33:$A$776,$A39,СВЦЭМ!$B$33:$B$776,W$11)+'СЕТ СН'!$F$12+СВЦЭМ!$D$10+'СЕТ СН'!$F$6-'СЕТ СН'!$F$22</f>
        <v>838.75233189999994</v>
      </c>
      <c r="X39" s="36">
        <f>SUMIFS(СВЦЭМ!$C$33:$C$776,СВЦЭМ!$A$33:$A$776,$A39,СВЦЭМ!$B$33:$B$776,X$11)+'СЕТ СН'!$F$12+СВЦЭМ!$D$10+'СЕТ СН'!$F$6-'СЕТ СН'!$F$22</f>
        <v>841.81887250999989</v>
      </c>
      <c r="Y39" s="36">
        <f>SUMIFS(СВЦЭМ!$C$33:$C$776,СВЦЭМ!$A$33:$A$776,$A39,СВЦЭМ!$B$33:$B$776,Y$11)+'СЕТ СН'!$F$12+СВЦЭМ!$D$10+'СЕТ СН'!$F$6-'СЕТ СН'!$F$22</f>
        <v>869.87763676999998</v>
      </c>
    </row>
    <row r="40" spans="1:25" ht="15.75" x14ac:dyDescent="0.2">
      <c r="A40" s="35">
        <f t="shared" si="0"/>
        <v>44133</v>
      </c>
      <c r="B40" s="36">
        <f>SUMIFS(СВЦЭМ!$C$33:$C$776,СВЦЭМ!$A$33:$A$776,$A40,СВЦЭМ!$B$33:$B$776,B$11)+'СЕТ СН'!$F$12+СВЦЭМ!$D$10+'СЕТ СН'!$F$6-'СЕТ СН'!$F$22</f>
        <v>925.87324147000004</v>
      </c>
      <c r="C40" s="36">
        <f>SUMIFS(СВЦЭМ!$C$33:$C$776,СВЦЭМ!$A$33:$A$776,$A40,СВЦЭМ!$B$33:$B$776,C$11)+'СЕТ СН'!$F$12+СВЦЭМ!$D$10+'СЕТ СН'!$F$6-'СЕТ СН'!$F$22</f>
        <v>995.60755879999988</v>
      </c>
      <c r="D40" s="36">
        <f>SUMIFS(СВЦЭМ!$C$33:$C$776,СВЦЭМ!$A$33:$A$776,$A40,СВЦЭМ!$B$33:$B$776,D$11)+'СЕТ СН'!$F$12+СВЦЭМ!$D$10+'СЕТ СН'!$F$6-'СЕТ СН'!$F$22</f>
        <v>1009.3370939500001</v>
      </c>
      <c r="E40" s="36">
        <f>SUMIFS(СВЦЭМ!$C$33:$C$776,СВЦЭМ!$A$33:$A$776,$A40,СВЦЭМ!$B$33:$B$776,E$11)+'СЕТ СН'!$F$12+СВЦЭМ!$D$10+'СЕТ СН'!$F$6-'СЕТ СН'!$F$22</f>
        <v>996.10186128999999</v>
      </c>
      <c r="F40" s="36">
        <f>SUMIFS(СВЦЭМ!$C$33:$C$776,СВЦЭМ!$A$33:$A$776,$A40,СВЦЭМ!$B$33:$B$776,F$11)+'СЕТ СН'!$F$12+СВЦЭМ!$D$10+'СЕТ СН'!$F$6-'СЕТ СН'!$F$22</f>
        <v>1005.69444643</v>
      </c>
      <c r="G40" s="36">
        <f>SUMIFS(СВЦЭМ!$C$33:$C$776,СВЦЭМ!$A$33:$A$776,$A40,СВЦЭМ!$B$33:$B$776,G$11)+'СЕТ СН'!$F$12+СВЦЭМ!$D$10+'СЕТ СН'!$F$6-'СЕТ СН'!$F$22</f>
        <v>1075.2751337499999</v>
      </c>
      <c r="H40" s="36">
        <f>SUMIFS(СВЦЭМ!$C$33:$C$776,СВЦЭМ!$A$33:$A$776,$A40,СВЦЭМ!$B$33:$B$776,H$11)+'СЕТ СН'!$F$12+СВЦЭМ!$D$10+'СЕТ СН'!$F$6-'СЕТ СН'!$F$22</f>
        <v>1084.7019517799999</v>
      </c>
      <c r="I40" s="36">
        <f>SUMIFS(СВЦЭМ!$C$33:$C$776,СВЦЭМ!$A$33:$A$776,$A40,СВЦЭМ!$B$33:$B$776,I$11)+'СЕТ СН'!$F$12+СВЦЭМ!$D$10+'СЕТ СН'!$F$6-'СЕТ СН'!$F$22</f>
        <v>986.59260066000002</v>
      </c>
      <c r="J40" s="36">
        <f>SUMIFS(СВЦЭМ!$C$33:$C$776,СВЦЭМ!$A$33:$A$776,$A40,СВЦЭМ!$B$33:$B$776,J$11)+'СЕТ СН'!$F$12+СВЦЭМ!$D$10+'СЕТ СН'!$F$6-'СЕТ СН'!$F$22</f>
        <v>899.62382851000007</v>
      </c>
      <c r="K40" s="36">
        <f>SUMIFS(СВЦЭМ!$C$33:$C$776,СВЦЭМ!$A$33:$A$776,$A40,СВЦЭМ!$B$33:$B$776,K$11)+'СЕТ СН'!$F$12+СВЦЭМ!$D$10+'СЕТ СН'!$F$6-'СЕТ СН'!$F$22</f>
        <v>845.49507906999997</v>
      </c>
      <c r="L40" s="36">
        <f>SUMIFS(СВЦЭМ!$C$33:$C$776,СВЦЭМ!$A$33:$A$776,$A40,СВЦЭМ!$B$33:$B$776,L$11)+'СЕТ СН'!$F$12+СВЦЭМ!$D$10+'СЕТ СН'!$F$6-'СЕТ СН'!$F$22</f>
        <v>849.65829323000003</v>
      </c>
      <c r="M40" s="36">
        <f>SUMIFS(СВЦЭМ!$C$33:$C$776,СВЦЭМ!$A$33:$A$776,$A40,СВЦЭМ!$B$33:$B$776,M$11)+'СЕТ СН'!$F$12+СВЦЭМ!$D$10+'СЕТ СН'!$F$6-'СЕТ СН'!$F$22</f>
        <v>854.0619499500001</v>
      </c>
      <c r="N40" s="36">
        <f>SUMIFS(СВЦЭМ!$C$33:$C$776,СВЦЭМ!$A$33:$A$776,$A40,СВЦЭМ!$B$33:$B$776,N$11)+'СЕТ СН'!$F$12+СВЦЭМ!$D$10+'СЕТ СН'!$F$6-'СЕТ СН'!$F$22</f>
        <v>843.79732263999995</v>
      </c>
      <c r="O40" s="36">
        <f>SUMIFS(СВЦЭМ!$C$33:$C$776,СВЦЭМ!$A$33:$A$776,$A40,СВЦЭМ!$B$33:$B$776,O$11)+'СЕТ СН'!$F$12+СВЦЭМ!$D$10+'СЕТ СН'!$F$6-'СЕТ СН'!$F$22</f>
        <v>844.99000782999997</v>
      </c>
      <c r="P40" s="36">
        <f>SUMIFS(СВЦЭМ!$C$33:$C$776,СВЦЭМ!$A$33:$A$776,$A40,СВЦЭМ!$B$33:$B$776,P$11)+'СЕТ СН'!$F$12+СВЦЭМ!$D$10+'СЕТ СН'!$F$6-'СЕТ СН'!$F$22</f>
        <v>884.36732703999996</v>
      </c>
      <c r="Q40" s="36">
        <f>SUMIFS(СВЦЭМ!$C$33:$C$776,СВЦЭМ!$A$33:$A$776,$A40,СВЦЭМ!$B$33:$B$776,Q$11)+'СЕТ СН'!$F$12+СВЦЭМ!$D$10+'СЕТ СН'!$F$6-'СЕТ СН'!$F$22</f>
        <v>841.11413205999997</v>
      </c>
      <c r="R40" s="36">
        <f>SUMIFS(СВЦЭМ!$C$33:$C$776,СВЦЭМ!$A$33:$A$776,$A40,СВЦЭМ!$B$33:$B$776,R$11)+'СЕТ СН'!$F$12+СВЦЭМ!$D$10+'СЕТ СН'!$F$6-'СЕТ СН'!$F$22</f>
        <v>838.25799856000003</v>
      </c>
      <c r="S40" s="36">
        <f>SUMIFS(СВЦЭМ!$C$33:$C$776,СВЦЭМ!$A$33:$A$776,$A40,СВЦЭМ!$B$33:$B$776,S$11)+'СЕТ СН'!$F$12+СВЦЭМ!$D$10+'СЕТ СН'!$F$6-'СЕТ СН'!$F$22</f>
        <v>838.56608707000009</v>
      </c>
      <c r="T40" s="36">
        <f>SUMIFS(СВЦЭМ!$C$33:$C$776,СВЦЭМ!$A$33:$A$776,$A40,СВЦЭМ!$B$33:$B$776,T$11)+'СЕТ СН'!$F$12+СВЦЭМ!$D$10+'СЕТ СН'!$F$6-'СЕТ СН'!$F$22</f>
        <v>866.88081026999998</v>
      </c>
      <c r="U40" s="36">
        <f>SUMIFS(СВЦЭМ!$C$33:$C$776,СВЦЭМ!$A$33:$A$776,$A40,СВЦЭМ!$B$33:$B$776,U$11)+'СЕТ СН'!$F$12+СВЦЭМ!$D$10+'СЕТ СН'!$F$6-'СЕТ СН'!$F$22</f>
        <v>873.10252923000007</v>
      </c>
      <c r="V40" s="36">
        <f>SUMIFS(СВЦЭМ!$C$33:$C$776,СВЦЭМ!$A$33:$A$776,$A40,СВЦЭМ!$B$33:$B$776,V$11)+'СЕТ СН'!$F$12+СВЦЭМ!$D$10+'СЕТ СН'!$F$6-'СЕТ СН'!$F$22</f>
        <v>853.90737338999998</v>
      </c>
      <c r="W40" s="36">
        <f>SUMIFS(СВЦЭМ!$C$33:$C$776,СВЦЭМ!$A$33:$A$776,$A40,СВЦЭМ!$B$33:$B$776,W$11)+'СЕТ СН'!$F$12+СВЦЭМ!$D$10+'СЕТ СН'!$F$6-'СЕТ СН'!$F$22</f>
        <v>835.59774266999989</v>
      </c>
      <c r="X40" s="36">
        <f>SUMIFS(СВЦЭМ!$C$33:$C$776,СВЦЭМ!$A$33:$A$776,$A40,СВЦЭМ!$B$33:$B$776,X$11)+'СЕТ СН'!$F$12+СВЦЭМ!$D$10+'СЕТ СН'!$F$6-'СЕТ СН'!$F$22</f>
        <v>886.78096393999999</v>
      </c>
      <c r="Y40" s="36">
        <f>SUMIFS(СВЦЭМ!$C$33:$C$776,СВЦЭМ!$A$33:$A$776,$A40,СВЦЭМ!$B$33:$B$776,Y$11)+'СЕТ СН'!$F$12+СВЦЭМ!$D$10+'СЕТ СН'!$F$6-'СЕТ СН'!$F$22</f>
        <v>911.78273874000001</v>
      </c>
    </row>
    <row r="41" spans="1:25" ht="15.75" x14ac:dyDescent="0.2">
      <c r="A41" s="35">
        <f t="shared" si="0"/>
        <v>44134</v>
      </c>
      <c r="B41" s="36">
        <f>SUMIFS(СВЦЭМ!$C$33:$C$776,СВЦЭМ!$A$33:$A$776,$A41,СВЦЭМ!$B$33:$B$776,B$11)+'СЕТ СН'!$F$12+СВЦЭМ!$D$10+'СЕТ СН'!$F$6-'СЕТ СН'!$F$22</f>
        <v>911.73908271999994</v>
      </c>
      <c r="C41" s="36">
        <f>SUMIFS(СВЦЭМ!$C$33:$C$776,СВЦЭМ!$A$33:$A$776,$A41,СВЦЭМ!$B$33:$B$776,C$11)+'СЕТ СН'!$F$12+СВЦЭМ!$D$10+'СЕТ СН'!$F$6-'СЕТ СН'!$F$22</f>
        <v>973.96479083999998</v>
      </c>
      <c r="D41" s="36">
        <f>SUMIFS(СВЦЭМ!$C$33:$C$776,СВЦЭМ!$A$33:$A$776,$A41,СВЦЭМ!$B$33:$B$776,D$11)+'СЕТ СН'!$F$12+СВЦЭМ!$D$10+'СЕТ СН'!$F$6-'СЕТ СН'!$F$22</f>
        <v>1072.9560530900001</v>
      </c>
      <c r="E41" s="36">
        <f>SUMIFS(СВЦЭМ!$C$33:$C$776,СВЦЭМ!$A$33:$A$776,$A41,СВЦЭМ!$B$33:$B$776,E$11)+'СЕТ СН'!$F$12+СВЦЭМ!$D$10+'СЕТ СН'!$F$6-'СЕТ СН'!$F$22</f>
        <v>1087.1644275199999</v>
      </c>
      <c r="F41" s="36">
        <f>SUMIFS(СВЦЭМ!$C$33:$C$776,СВЦЭМ!$A$33:$A$776,$A41,СВЦЭМ!$B$33:$B$776,F$11)+'СЕТ СН'!$F$12+СВЦЭМ!$D$10+'СЕТ СН'!$F$6-'СЕТ СН'!$F$22</f>
        <v>1078.84990212</v>
      </c>
      <c r="G41" s="36">
        <f>SUMIFS(СВЦЭМ!$C$33:$C$776,СВЦЭМ!$A$33:$A$776,$A41,СВЦЭМ!$B$33:$B$776,G$11)+'СЕТ СН'!$F$12+СВЦЭМ!$D$10+'СЕТ СН'!$F$6-'СЕТ СН'!$F$22</f>
        <v>1067.53261613</v>
      </c>
      <c r="H41" s="36">
        <f>SUMIFS(СВЦЭМ!$C$33:$C$776,СВЦЭМ!$A$33:$A$776,$A41,СВЦЭМ!$B$33:$B$776,H$11)+'СЕТ СН'!$F$12+СВЦЭМ!$D$10+'СЕТ СН'!$F$6-'СЕТ СН'!$F$22</f>
        <v>988.31339983999987</v>
      </c>
      <c r="I41" s="36">
        <f>SUMIFS(СВЦЭМ!$C$33:$C$776,СВЦЭМ!$A$33:$A$776,$A41,СВЦЭМ!$B$33:$B$776,I$11)+'СЕТ СН'!$F$12+СВЦЭМ!$D$10+'СЕТ СН'!$F$6-'СЕТ СН'!$F$22</f>
        <v>976.22642449</v>
      </c>
      <c r="J41" s="36">
        <f>SUMIFS(СВЦЭМ!$C$33:$C$776,СВЦЭМ!$A$33:$A$776,$A41,СВЦЭМ!$B$33:$B$776,J$11)+'СЕТ СН'!$F$12+СВЦЭМ!$D$10+'СЕТ СН'!$F$6-'СЕТ СН'!$F$22</f>
        <v>897.83263254000008</v>
      </c>
      <c r="K41" s="36">
        <f>SUMIFS(СВЦЭМ!$C$33:$C$776,СВЦЭМ!$A$33:$A$776,$A41,СВЦЭМ!$B$33:$B$776,K$11)+'СЕТ СН'!$F$12+СВЦЭМ!$D$10+'СЕТ СН'!$F$6-'СЕТ СН'!$F$22</f>
        <v>880.52461184999993</v>
      </c>
      <c r="L41" s="36">
        <f>SUMIFS(СВЦЭМ!$C$33:$C$776,СВЦЭМ!$A$33:$A$776,$A41,СВЦЭМ!$B$33:$B$776,L$11)+'СЕТ СН'!$F$12+СВЦЭМ!$D$10+'СЕТ СН'!$F$6-'СЕТ СН'!$F$22</f>
        <v>881.34645948999992</v>
      </c>
      <c r="M41" s="36">
        <f>SUMIFS(СВЦЭМ!$C$33:$C$776,СВЦЭМ!$A$33:$A$776,$A41,СВЦЭМ!$B$33:$B$776,M$11)+'СЕТ СН'!$F$12+СВЦЭМ!$D$10+'СЕТ СН'!$F$6-'СЕТ СН'!$F$22</f>
        <v>881.19916727000009</v>
      </c>
      <c r="N41" s="36">
        <f>SUMIFS(СВЦЭМ!$C$33:$C$776,СВЦЭМ!$A$33:$A$776,$A41,СВЦЭМ!$B$33:$B$776,N$11)+'СЕТ СН'!$F$12+СВЦЭМ!$D$10+'СЕТ СН'!$F$6-'СЕТ СН'!$F$22</f>
        <v>883.18692921999991</v>
      </c>
      <c r="O41" s="36">
        <f>SUMIFS(СВЦЭМ!$C$33:$C$776,СВЦЭМ!$A$33:$A$776,$A41,СВЦЭМ!$B$33:$B$776,O$11)+'СЕТ СН'!$F$12+СВЦЭМ!$D$10+'СЕТ СН'!$F$6-'СЕТ СН'!$F$22</f>
        <v>911.85744974999989</v>
      </c>
      <c r="P41" s="36">
        <f>SUMIFS(СВЦЭМ!$C$33:$C$776,СВЦЭМ!$A$33:$A$776,$A41,СВЦЭМ!$B$33:$B$776,P$11)+'СЕТ СН'!$F$12+СВЦЭМ!$D$10+'СЕТ СН'!$F$6-'СЕТ СН'!$F$22</f>
        <v>936.3570476299999</v>
      </c>
      <c r="Q41" s="36">
        <f>SUMIFS(СВЦЭМ!$C$33:$C$776,СВЦЭМ!$A$33:$A$776,$A41,СВЦЭМ!$B$33:$B$776,Q$11)+'СЕТ СН'!$F$12+СВЦЭМ!$D$10+'СЕТ СН'!$F$6-'СЕТ СН'!$F$22</f>
        <v>926.79171115000008</v>
      </c>
      <c r="R41" s="36">
        <f>SUMIFS(СВЦЭМ!$C$33:$C$776,СВЦЭМ!$A$33:$A$776,$A41,СВЦЭМ!$B$33:$B$776,R$11)+'СЕТ СН'!$F$12+СВЦЭМ!$D$10+'СЕТ СН'!$F$6-'СЕТ СН'!$F$22</f>
        <v>892.44825137999987</v>
      </c>
      <c r="S41" s="36">
        <f>SUMIFS(СВЦЭМ!$C$33:$C$776,СВЦЭМ!$A$33:$A$776,$A41,СВЦЭМ!$B$33:$B$776,S$11)+'СЕТ СН'!$F$12+СВЦЭМ!$D$10+'СЕТ СН'!$F$6-'СЕТ СН'!$F$22</f>
        <v>834.39977331</v>
      </c>
      <c r="T41" s="36">
        <f>SUMIFS(СВЦЭМ!$C$33:$C$776,СВЦЭМ!$A$33:$A$776,$A41,СВЦЭМ!$B$33:$B$776,T$11)+'СЕТ СН'!$F$12+СВЦЭМ!$D$10+'СЕТ СН'!$F$6-'СЕТ СН'!$F$22</f>
        <v>864.14060986999993</v>
      </c>
      <c r="U41" s="36">
        <f>SUMIFS(СВЦЭМ!$C$33:$C$776,СВЦЭМ!$A$33:$A$776,$A41,СВЦЭМ!$B$33:$B$776,U$11)+'СЕТ СН'!$F$12+СВЦЭМ!$D$10+'СЕТ СН'!$F$6-'СЕТ СН'!$F$22</f>
        <v>868.35792461000005</v>
      </c>
      <c r="V41" s="36">
        <f>SUMIFS(СВЦЭМ!$C$33:$C$776,СВЦЭМ!$A$33:$A$776,$A41,СВЦЭМ!$B$33:$B$776,V$11)+'СЕТ СН'!$F$12+СВЦЭМ!$D$10+'СЕТ СН'!$F$6-'СЕТ СН'!$F$22</f>
        <v>845.45618205000005</v>
      </c>
      <c r="W41" s="36">
        <f>SUMIFS(СВЦЭМ!$C$33:$C$776,СВЦЭМ!$A$33:$A$776,$A41,СВЦЭМ!$B$33:$B$776,W$11)+'СЕТ СН'!$F$12+СВЦЭМ!$D$10+'СЕТ СН'!$F$6-'СЕТ СН'!$F$22</f>
        <v>838.20557572000007</v>
      </c>
      <c r="X41" s="36">
        <f>SUMIFS(СВЦЭМ!$C$33:$C$776,СВЦЭМ!$A$33:$A$776,$A41,СВЦЭМ!$B$33:$B$776,X$11)+'СЕТ СН'!$F$12+СВЦЭМ!$D$10+'СЕТ СН'!$F$6-'СЕТ СН'!$F$22</f>
        <v>826.44620566999993</v>
      </c>
      <c r="Y41" s="36">
        <f>SUMIFS(СВЦЭМ!$C$33:$C$776,СВЦЭМ!$A$33:$A$776,$A41,СВЦЭМ!$B$33:$B$776,Y$11)+'СЕТ СН'!$F$12+СВЦЭМ!$D$10+'СЕТ СН'!$F$6-'СЕТ СН'!$F$22</f>
        <v>870.05940828999996</v>
      </c>
    </row>
    <row r="42" spans="1:25" ht="15.75" x14ac:dyDescent="0.2">
      <c r="A42" s="35">
        <f t="shared" si="0"/>
        <v>44135</v>
      </c>
      <c r="B42" s="36">
        <f>SUMIFS(СВЦЭМ!$C$33:$C$776,СВЦЭМ!$A$33:$A$776,$A42,СВЦЭМ!$B$33:$B$776,B$11)+'СЕТ СН'!$F$12+СВЦЭМ!$D$10+'СЕТ СН'!$F$6-'СЕТ СН'!$F$22</f>
        <v>853.51257284999997</v>
      </c>
      <c r="C42" s="36">
        <f>SUMIFS(СВЦЭМ!$C$33:$C$776,СВЦЭМ!$A$33:$A$776,$A42,СВЦЭМ!$B$33:$B$776,C$11)+'СЕТ СН'!$F$12+СВЦЭМ!$D$10+'СЕТ СН'!$F$6-'СЕТ СН'!$F$22</f>
        <v>919.68134368999995</v>
      </c>
      <c r="D42" s="36">
        <f>SUMIFS(СВЦЭМ!$C$33:$C$776,СВЦЭМ!$A$33:$A$776,$A42,СВЦЭМ!$B$33:$B$776,D$11)+'СЕТ СН'!$F$12+СВЦЭМ!$D$10+'СЕТ СН'!$F$6-'СЕТ СН'!$F$22</f>
        <v>968.59472275999997</v>
      </c>
      <c r="E42" s="36">
        <f>SUMIFS(СВЦЭМ!$C$33:$C$776,СВЦЭМ!$A$33:$A$776,$A42,СВЦЭМ!$B$33:$B$776,E$11)+'СЕТ СН'!$F$12+СВЦЭМ!$D$10+'СЕТ СН'!$F$6-'СЕТ СН'!$F$22</f>
        <v>968.07738068000003</v>
      </c>
      <c r="F42" s="36">
        <f>SUMIFS(СВЦЭМ!$C$33:$C$776,СВЦЭМ!$A$33:$A$776,$A42,СВЦЭМ!$B$33:$B$776,F$11)+'СЕТ СН'!$F$12+СВЦЭМ!$D$10+'СЕТ СН'!$F$6-'СЕТ СН'!$F$22</f>
        <v>982.15536391000001</v>
      </c>
      <c r="G42" s="36">
        <f>SUMIFS(СВЦЭМ!$C$33:$C$776,СВЦЭМ!$A$33:$A$776,$A42,СВЦЭМ!$B$33:$B$776,G$11)+'СЕТ СН'!$F$12+СВЦЭМ!$D$10+'СЕТ СН'!$F$6-'СЕТ СН'!$F$22</f>
        <v>970.12967230000004</v>
      </c>
      <c r="H42" s="36">
        <f>SUMIFS(СВЦЭМ!$C$33:$C$776,СВЦЭМ!$A$33:$A$776,$A42,СВЦЭМ!$B$33:$B$776,H$11)+'СЕТ СН'!$F$12+СВЦЭМ!$D$10+'СЕТ СН'!$F$6-'СЕТ СН'!$F$22</f>
        <v>945.89774762999991</v>
      </c>
      <c r="I42" s="36">
        <f>SUMIFS(СВЦЭМ!$C$33:$C$776,СВЦЭМ!$A$33:$A$776,$A42,СВЦЭМ!$B$33:$B$776,I$11)+'СЕТ СН'!$F$12+СВЦЭМ!$D$10+'СЕТ СН'!$F$6-'СЕТ СН'!$F$22</f>
        <v>926.30585141999995</v>
      </c>
      <c r="J42" s="36">
        <f>SUMIFS(СВЦЭМ!$C$33:$C$776,СВЦЭМ!$A$33:$A$776,$A42,СВЦЭМ!$B$33:$B$776,J$11)+'СЕТ СН'!$F$12+СВЦЭМ!$D$10+'СЕТ СН'!$F$6-'СЕТ СН'!$F$22</f>
        <v>842.95893075000004</v>
      </c>
      <c r="K42" s="36">
        <f>SUMIFS(СВЦЭМ!$C$33:$C$776,СВЦЭМ!$A$33:$A$776,$A42,СВЦЭМ!$B$33:$B$776,K$11)+'СЕТ СН'!$F$12+СВЦЭМ!$D$10+'СЕТ СН'!$F$6-'СЕТ СН'!$F$22</f>
        <v>789.35693079999987</v>
      </c>
      <c r="L42" s="36">
        <f>SUMIFS(СВЦЭМ!$C$33:$C$776,СВЦЭМ!$A$33:$A$776,$A42,СВЦЭМ!$B$33:$B$776,L$11)+'СЕТ СН'!$F$12+СВЦЭМ!$D$10+'СЕТ СН'!$F$6-'СЕТ СН'!$F$22</f>
        <v>807.13532510000005</v>
      </c>
      <c r="M42" s="36">
        <f>SUMIFS(СВЦЭМ!$C$33:$C$776,СВЦЭМ!$A$33:$A$776,$A42,СВЦЭМ!$B$33:$B$776,M$11)+'СЕТ СН'!$F$12+СВЦЭМ!$D$10+'СЕТ СН'!$F$6-'СЕТ СН'!$F$22</f>
        <v>788.92019978000008</v>
      </c>
      <c r="N42" s="36">
        <f>SUMIFS(СВЦЭМ!$C$33:$C$776,СВЦЭМ!$A$33:$A$776,$A42,СВЦЭМ!$B$33:$B$776,N$11)+'СЕТ СН'!$F$12+СВЦЭМ!$D$10+'СЕТ СН'!$F$6-'СЕТ СН'!$F$22</f>
        <v>784.23476318000007</v>
      </c>
      <c r="O42" s="36">
        <f>SUMIFS(СВЦЭМ!$C$33:$C$776,СВЦЭМ!$A$33:$A$776,$A42,СВЦЭМ!$B$33:$B$776,O$11)+'СЕТ СН'!$F$12+СВЦЭМ!$D$10+'СЕТ СН'!$F$6-'СЕТ СН'!$F$22</f>
        <v>819.89577076</v>
      </c>
      <c r="P42" s="36">
        <f>SUMIFS(СВЦЭМ!$C$33:$C$776,СВЦЭМ!$A$33:$A$776,$A42,СВЦЭМ!$B$33:$B$776,P$11)+'СЕТ СН'!$F$12+СВЦЭМ!$D$10+'СЕТ СН'!$F$6-'СЕТ СН'!$F$22</f>
        <v>869.75304888999995</v>
      </c>
      <c r="Q42" s="36">
        <f>SUMIFS(СВЦЭМ!$C$33:$C$776,СВЦЭМ!$A$33:$A$776,$A42,СВЦЭМ!$B$33:$B$776,Q$11)+'СЕТ СН'!$F$12+СВЦЭМ!$D$10+'СЕТ СН'!$F$6-'СЕТ СН'!$F$22</f>
        <v>834.72545317999993</v>
      </c>
      <c r="R42" s="36">
        <f>SUMIFS(СВЦЭМ!$C$33:$C$776,СВЦЭМ!$A$33:$A$776,$A42,СВЦЭМ!$B$33:$B$776,R$11)+'СЕТ СН'!$F$12+СВЦЭМ!$D$10+'СЕТ СН'!$F$6-'СЕТ СН'!$F$22</f>
        <v>801.38136665000002</v>
      </c>
      <c r="S42" s="36">
        <f>SUMIFS(СВЦЭМ!$C$33:$C$776,СВЦЭМ!$A$33:$A$776,$A42,СВЦЭМ!$B$33:$B$776,S$11)+'СЕТ СН'!$F$12+СВЦЭМ!$D$10+'СЕТ СН'!$F$6-'СЕТ СН'!$F$22</f>
        <v>788.43517257999997</v>
      </c>
      <c r="T42" s="36">
        <f>SUMIFS(СВЦЭМ!$C$33:$C$776,СВЦЭМ!$A$33:$A$776,$A42,СВЦЭМ!$B$33:$B$776,T$11)+'СЕТ СН'!$F$12+СВЦЭМ!$D$10+'СЕТ СН'!$F$6-'СЕТ СН'!$F$22</f>
        <v>818.54889346999994</v>
      </c>
      <c r="U42" s="36">
        <f>SUMIFS(СВЦЭМ!$C$33:$C$776,СВЦЭМ!$A$33:$A$776,$A42,СВЦЭМ!$B$33:$B$776,U$11)+'СЕТ СН'!$F$12+СВЦЭМ!$D$10+'СЕТ СН'!$F$6-'СЕТ СН'!$F$22</f>
        <v>825.8344145399999</v>
      </c>
      <c r="V42" s="36">
        <f>SUMIFS(СВЦЭМ!$C$33:$C$776,СВЦЭМ!$A$33:$A$776,$A42,СВЦЭМ!$B$33:$B$776,V$11)+'СЕТ СН'!$F$12+СВЦЭМ!$D$10+'СЕТ СН'!$F$6-'СЕТ СН'!$F$22</f>
        <v>815.0497508599999</v>
      </c>
      <c r="W42" s="36">
        <f>SUMIFS(СВЦЭМ!$C$33:$C$776,СВЦЭМ!$A$33:$A$776,$A42,СВЦЭМ!$B$33:$B$776,W$11)+'СЕТ СН'!$F$12+СВЦЭМ!$D$10+'СЕТ СН'!$F$6-'СЕТ СН'!$F$22</f>
        <v>802.44059695999999</v>
      </c>
      <c r="X42" s="36">
        <f>SUMIFS(СВЦЭМ!$C$33:$C$776,СВЦЭМ!$A$33:$A$776,$A42,СВЦЭМ!$B$33:$B$776,X$11)+'СЕТ СН'!$F$12+СВЦЭМ!$D$10+'СЕТ СН'!$F$6-'СЕТ СН'!$F$22</f>
        <v>761.04664335999996</v>
      </c>
      <c r="Y42" s="36">
        <f>SUMIFS(СВЦЭМ!$C$33:$C$776,СВЦЭМ!$A$33:$A$776,$A42,СВЦЭМ!$B$33:$B$776,Y$11)+'СЕТ СН'!$F$12+СВЦЭМ!$D$10+'СЕТ СН'!$F$6-'СЕТ СН'!$F$22</f>
        <v>772.15669527</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01.10.2020</v>
      </c>
      <c r="B48" s="36">
        <f>SUMIFS(СВЦЭМ!$C$33:$C$776,СВЦЭМ!$A$33:$A$776,$A48,СВЦЭМ!$B$33:$B$776,B$47)+'СЕТ СН'!$G$12+СВЦЭМ!$D$10+'СЕТ СН'!$G$6-'СЕТ СН'!$G$22</f>
        <v>921.25185581999995</v>
      </c>
      <c r="C48" s="36">
        <f>SUMIFS(СВЦЭМ!$C$33:$C$776,СВЦЭМ!$A$33:$A$776,$A48,СВЦЭМ!$B$33:$B$776,C$47)+'СЕТ СН'!$G$12+СВЦЭМ!$D$10+'СЕТ СН'!$G$6-'СЕТ СН'!$G$22</f>
        <v>979.69095461000006</v>
      </c>
      <c r="D48" s="36">
        <f>SUMIFS(СВЦЭМ!$C$33:$C$776,СВЦЭМ!$A$33:$A$776,$A48,СВЦЭМ!$B$33:$B$776,D$47)+'СЕТ СН'!$G$12+СВЦЭМ!$D$10+'СЕТ СН'!$G$6-'СЕТ СН'!$G$22</f>
        <v>1021.668314</v>
      </c>
      <c r="E48" s="36">
        <f>SUMIFS(СВЦЭМ!$C$33:$C$776,СВЦЭМ!$A$33:$A$776,$A48,СВЦЭМ!$B$33:$B$776,E$47)+'СЕТ СН'!$G$12+СВЦЭМ!$D$10+'СЕТ СН'!$G$6-'СЕТ СН'!$G$22</f>
        <v>1049.3606128700001</v>
      </c>
      <c r="F48" s="36">
        <f>SUMIFS(СВЦЭМ!$C$33:$C$776,СВЦЭМ!$A$33:$A$776,$A48,СВЦЭМ!$B$33:$B$776,F$47)+'СЕТ СН'!$G$12+СВЦЭМ!$D$10+'СЕТ СН'!$G$6-'СЕТ СН'!$G$22</f>
        <v>1050.3460075200001</v>
      </c>
      <c r="G48" s="36">
        <f>SUMIFS(СВЦЭМ!$C$33:$C$776,СВЦЭМ!$A$33:$A$776,$A48,СВЦЭМ!$B$33:$B$776,G$47)+'СЕТ СН'!$G$12+СВЦЭМ!$D$10+'СЕТ СН'!$G$6-'СЕТ СН'!$G$22</f>
        <v>1033.02390468</v>
      </c>
      <c r="H48" s="36">
        <f>SUMIFS(СВЦЭМ!$C$33:$C$776,СВЦЭМ!$A$33:$A$776,$A48,СВЦЭМ!$B$33:$B$776,H$47)+'СЕТ СН'!$G$12+СВЦЭМ!$D$10+'СЕТ СН'!$G$6-'СЕТ СН'!$G$22</f>
        <v>979.40085479000004</v>
      </c>
      <c r="I48" s="36">
        <f>SUMIFS(СВЦЭМ!$C$33:$C$776,СВЦЭМ!$A$33:$A$776,$A48,СВЦЭМ!$B$33:$B$776,I$47)+'СЕТ СН'!$G$12+СВЦЭМ!$D$10+'СЕТ СН'!$G$6-'СЕТ СН'!$G$22</f>
        <v>924.58215287000007</v>
      </c>
      <c r="J48" s="36">
        <f>SUMIFS(СВЦЭМ!$C$33:$C$776,СВЦЭМ!$A$33:$A$776,$A48,СВЦЭМ!$B$33:$B$776,J$47)+'СЕТ СН'!$G$12+СВЦЭМ!$D$10+'СЕТ СН'!$G$6-'СЕТ СН'!$G$22</f>
        <v>861.59301514999993</v>
      </c>
      <c r="K48" s="36">
        <f>SUMIFS(СВЦЭМ!$C$33:$C$776,СВЦЭМ!$A$33:$A$776,$A48,СВЦЭМ!$B$33:$B$776,K$47)+'СЕТ СН'!$G$12+СВЦЭМ!$D$10+'СЕТ СН'!$G$6-'СЕТ СН'!$G$22</f>
        <v>824.69287637000002</v>
      </c>
      <c r="L48" s="36">
        <f>SUMIFS(СВЦЭМ!$C$33:$C$776,СВЦЭМ!$A$33:$A$776,$A48,СВЦЭМ!$B$33:$B$776,L$47)+'СЕТ СН'!$G$12+СВЦЭМ!$D$10+'СЕТ СН'!$G$6-'СЕТ СН'!$G$22</f>
        <v>825.59419828999989</v>
      </c>
      <c r="M48" s="36">
        <f>SUMIFS(СВЦЭМ!$C$33:$C$776,СВЦЭМ!$A$33:$A$776,$A48,СВЦЭМ!$B$33:$B$776,M$47)+'СЕТ СН'!$G$12+СВЦЭМ!$D$10+'СЕТ СН'!$G$6-'СЕТ СН'!$G$22</f>
        <v>830.55836872999998</v>
      </c>
      <c r="N48" s="36">
        <f>SUMIFS(СВЦЭМ!$C$33:$C$776,СВЦЭМ!$A$33:$A$776,$A48,СВЦЭМ!$B$33:$B$776,N$47)+'СЕТ СН'!$G$12+СВЦЭМ!$D$10+'СЕТ СН'!$G$6-'СЕТ СН'!$G$22</f>
        <v>848.85909809000009</v>
      </c>
      <c r="O48" s="36">
        <f>SUMIFS(СВЦЭМ!$C$33:$C$776,СВЦЭМ!$A$33:$A$776,$A48,СВЦЭМ!$B$33:$B$776,O$47)+'СЕТ СН'!$G$12+СВЦЭМ!$D$10+'СЕТ СН'!$G$6-'СЕТ СН'!$G$22</f>
        <v>866.11049064000008</v>
      </c>
      <c r="P48" s="36">
        <f>SUMIFS(СВЦЭМ!$C$33:$C$776,СВЦЭМ!$A$33:$A$776,$A48,СВЦЭМ!$B$33:$B$776,P$47)+'СЕТ СН'!$G$12+СВЦЭМ!$D$10+'СЕТ СН'!$G$6-'СЕТ СН'!$G$22</f>
        <v>894.35849499999995</v>
      </c>
      <c r="Q48" s="36">
        <f>SUMIFS(СВЦЭМ!$C$33:$C$776,СВЦЭМ!$A$33:$A$776,$A48,СВЦЭМ!$B$33:$B$776,Q$47)+'СЕТ СН'!$G$12+СВЦЭМ!$D$10+'СЕТ СН'!$G$6-'СЕТ СН'!$G$22</f>
        <v>860.23434963999989</v>
      </c>
      <c r="R48" s="36">
        <f>SUMIFS(СВЦЭМ!$C$33:$C$776,СВЦЭМ!$A$33:$A$776,$A48,СВЦЭМ!$B$33:$B$776,R$47)+'СЕТ СН'!$G$12+СВЦЭМ!$D$10+'СЕТ СН'!$G$6-'СЕТ СН'!$G$22</f>
        <v>822.69433632999994</v>
      </c>
      <c r="S48" s="36">
        <f>SUMIFS(СВЦЭМ!$C$33:$C$776,СВЦЭМ!$A$33:$A$776,$A48,СВЦЭМ!$B$33:$B$776,S$47)+'СЕТ СН'!$G$12+СВЦЭМ!$D$10+'СЕТ СН'!$G$6-'СЕТ СН'!$G$22</f>
        <v>778.09145584999987</v>
      </c>
      <c r="T48" s="36">
        <f>SUMIFS(СВЦЭМ!$C$33:$C$776,СВЦЭМ!$A$33:$A$776,$A48,СВЦЭМ!$B$33:$B$776,T$47)+'СЕТ СН'!$G$12+СВЦЭМ!$D$10+'СЕТ СН'!$G$6-'СЕТ СН'!$G$22</f>
        <v>768.98027071000001</v>
      </c>
      <c r="U48" s="36">
        <f>SUMIFS(СВЦЭМ!$C$33:$C$776,СВЦЭМ!$A$33:$A$776,$A48,СВЦЭМ!$B$33:$B$776,U$47)+'СЕТ СН'!$G$12+СВЦЭМ!$D$10+'СЕТ СН'!$G$6-'СЕТ СН'!$G$22</f>
        <v>777.89261865000003</v>
      </c>
      <c r="V48" s="36">
        <f>SUMIFS(СВЦЭМ!$C$33:$C$776,СВЦЭМ!$A$33:$A$776,$A48,СВЦЭМ!$B$33:$B$776,V$47)+'СЕТ СН'!$G$12+СВЦЭМ!$D$10+'СЕТ СН'!$G$6-'СЕТ СН'!$G$22</f>
        <v>769.51530783999988</v>
      </c>
      <c r="W48" s="36">
        <f>SUMIFS(СВЦЭМ!$C$33:$C$776,СВЦЭМ!$A$33:$A$776,$A48,СВЦЭМ!$B$33:$B$776,W$47)+'СЕТ СН'!$G$12+СВЦЭМ!$D$10+'СЕТ СН'!$G$6-'СЕТ СН'!$G$22</f>
        <v>768.49956272999998</v>
      </c>
      <c r="X48" s="36">
        <f>SUMIFS(СВЦЭМ!$C$33:$C$776,СВЦЭМ!$A$33:$A$776,$A48,СВЦЭМ!$B$33:$B$776,X$47)+'СЕТ СН'!$G$12+СВЦЭМ!$D$10+'СЕТ СН'!$G$6-'СЕТ СН'!$G$22</f>
        <v>777.50952901000005</v>
      </c>
      <c r="Y48" s="36">
        <f>SUMIFS(СВЦЭМ!$C$33:$C$776,СВЦЭМ!$A$33:$A$776,$A48,СВЦЭМ!$B$33:$B$776,Y$47)+'СЕТ СН'!$G$12+СВЦЭМ!$D$10+'СЕТ СН'!$G$6-'СЕТ СН'!$G$22</f>
        <v>808.24964337999995</v>
      </c>
    </row>
    <row r="49" spans="1:25" ht="15.75" x14ac:dyDescent="0.2">
      <c r="A49" s="35">
        <f>A48+1</f>
        <v>44106</v>
      </c>
      <c r="B49" s="36">
        <f>SUMIFS(СВЦЭМ!$C$33:$C$776,СВЦЭМ!$A$33:$A$776,$A49,СВЦЭМ!$B$33:$B$776,B$47)+'СЕТ СН'!$G$12+СВЦЭМ!$D$10+'СЕТ СН'!$G$6-'СЕТ СН'!$G$22</f>
        <v>882.63039006999998</v>
      </c>
      <c r="C49" s="36">
        <f>SUMIFS(СВЦЭМ!$C$33:$C$776,СВЦЭМ!$A$33:$A$776,$A49,СВЦЭМ!$B$33:$B$776,C$47)+'СЕТ СН'!$G$12+СВЦЭМ!$D$10+'СЕТ СН'!$G$6-'СЕТ СН'!$G$22</f>
        <v>961.88677187000008</v>
      </c>
      <c r="D49" s="36">
        <f>SUMIFS(СВЦЭМ!$C$33:$C$776,СВЦЭМ!$A$33:$A$776,$A49,СВЦЭМ!$B$33:$B$776,D$47)+'СЕТ СН'!$G$12+СВЦЭМ!$D$10+'СЕТ СН'!$G$6-'СЕТ СН'!$G$22</f>
        <v>1020.1952011999999</v>
      </c>
      <c r="E49" s="36">
        <f>SUMIFS(СВЦЭМ!$C$33:$C$776,СВЦЭМ!$A$33:$A$776,$A49,СВЦЭМ!$B$33:$B$776,E$47)+'СЕТ СН'!$G$12+СВЦЭМ!$D$10+'СЕТ СН'!$G$6-'СЕТ СН'!$G$22</f>
        <v>1040.0937237200001</v>
      </c>
      <c r="F49" s="36">
        <f>SUMIFS(СВЦЭМ!$C$33:$C$776,СВЦЭМ!$A$33:$A$776,$A49,СВЦЭМ!$B$33:$B$776,F$47)+'СЕТ СН'!$G$12+СВЦЭМ!$D$10+'СЕТ СН'!$G$6-'СЕТ СН'!$G$22</f>
        <v>1047.84954748</v>
      </c>
      <c r="G49" s="36">
        <f>SUMIFS(СВЦЭМ!$C$33:$C$776,СВЦЭМ!$A$33:$A$776,$A49,СВЦЭМ!$B$33:$B$776,G$47)+'СЕТ СН'!$G$12+СВЦЭМ!$D$10+'СЕТ СН'!$G$6-'СЕТ СН'!$G$22</f>
        <v>1027.52241708</v>
      </c>
      <c r="H49" s="36">
        <f>SUMIFS(СВЦЭМ!$C$33:$C$776,СВЦЭМ!$A$33:$A$776,$A49,СВЦЭМ!$B$33:$B$776,H$47)+'СЕТ СН'!$G$12+СВЦЭМ!$D$10+'СЕТ СН'!$G$6-'СЕТ СН'!$G$22</f>
        <v>970.23788706999994</v>
      </c>
      <c r="I49" s="36">
        <f>SUMIFS(СВЦЭМ!$C$33:$C$776,СВЦЭМ!$A$33:$A$776,$A49,СВЦЭМ!$B$33:$B$776,I$47)+'СЕТ СН'!$G$12+СВЦЭМ!$D$10+'СЕТ СН'!$G$6-'СЕТ СН'!$G$22</f>
        <v>915.83271654999999</v>
      </c>
      <c r="J49" s="36">
        <f>SUMIFS(СВЦЭМ!$C$33:$C$776,СВЦЭМ!$A$33:$A$776,$A49,СВЦЭМ!$B$33:$B$776,J$47)+'СЕТ СН'!$G$12+СВЦЭМ!$D$10+'СЕТ СН'!$G$6-'СЕТ СН'!$G$22</f>
        <v>858.10804757000005</v>
      </c>
      <c r="K49" s="36">
        <f>SUMIFS(СВЦЭМ!$C$33:$C$776,СВЦЭМ!$A$33:$A$776,$A49,СВЦЭМ!$B$33:$B$776,K$47)+'СЕТ СН'!$G$12+СВЦЭМ!$D$10+'СЕТ СН'!$G$6-'СЕТ СН'!$G$22</f>
        <v>822.98402480000004</v>
      </c>
      <c r="L49" s="36">
        <f>SUMIFS(СВЦЭМ!$C$33:$C$776,СВЦЭМ!$A$33:$A$776,$A49,СВЦЭМ!$B$33:$B$776,L$47)+'СЕТ СН'!$G$12+СВЦЭМ!$D$10+'СЕТ СН'!$G$6-'СЕТ СН'!$G$22</f>
        <v>822.44820623999999</v>
      </c>
      <c r="M49" s="36">
        <f>SUMIFS(СВЦЭМ!$C$33:$C$776,СВЦЭМ!$A$33:$A$776,$A49,СВЦЭМ!$B$33:$B$776,M$47)+'СЕТ СН'!$G$12+СВЦЭМ!$D$10+'СЕТ СН'!$G$6-'СЕТ СН'!$G$22</f>
        <v>827.72391790000006</v>
      </c>
      <c r="N49" s="36">
        <f>SUMIFS(СВЦЭМ!$C$33:$C$776,СВЦЭМ!$A$33:$A$776,$A49,СВЦЭМ!$B$33:$B$776,N$47)+'СЕТ СН'!$G$12+СВЦЭМ!$D$10+'СЕТ СН'!$G$6-'СЕТ СН'!$G$22</f>
        <v>842.51218061999998</v>
      </c>
      <c r="O49" s="36">
        <f>SUMIFS(СВЦЭМ!$C$33:$C$776,СВЦЭМ!$A$33:$A$776,$A49,СВЦЭМ!$B$33:$B$776,O$47)+'СЕТ СН'!$G$12+СВЦЭМ!$D$10+'СЕТ СН'!$G$6-'СЕТ СН'!$G$22</f>
        <v>862.17544468999995</v>
      </c>
      <c r="P49" s="36">
        <f>SUMIFS(СВЦЭМ!$C$33:$C$776,СВЦЭМ!$A$33:$A$776,$A49,СВЦЭМ!$B$33:$B$776,P$47)+'СЕТ СН'!$G$12+СВЦЭМ!$D$10+'СЕТ СН'!$G$6-'СЕТ СН'!$G$22</f>
        <v>897.8984221799999</v>
      </c>
      <c r="Q49" s="36">
        <f>SUMIFS(СВЦЭМ!$C$33:$C$776,СВЦЭМ!$A$33:$A$776,$A49,СВЦЭМ!$B$33:$B$776,Q$47)+'СЕТ СН'!$G$12+СВЦЭМ!$D$10+'СЕТ СН'!$G$6-'СЕТ СН'!$G$22</f>
        <v>865.82408686999997</v>
      </c>
      <c r="R49" s="36">
        <f>SUMIFS(СВЦЭМ!$C$33:$C$776,СВЦЭМ!$A$33:$A$776,$A49,СВЦЭМ!$B$33:$B$776,R$47)+'СЕТ СН'!$G$12+СВЦЭМ!$D$10+'СЕТ СН'!$G$6-'СЕТ СН'!$G$22</f>
        <v>825.69767376000004</v>
      </c>
      <c r="S49" s="36">
        <f>SUMIFS(СВЦЭМ!$C$33:$C$776,СВЦЭМ!$A$33:$A$776,$A49,СВЦЭМ!$B$33:$B$776,S$47)+'СЕТ СН'!$G$12+СВЦЭМ!$D$10+'СЕТ СН'!$G$6-'СЕТ СН'!$G$22</f>
        <v>783.1813345999999</v>
      </c>
      <c r="T49" s="36">
        <f>SUMIFS(СВЦЭМ!$C$33:$C$776,СВЦЭМ!$A$33:$A$776,$A49,СВЦЭМ!$B$33:$B$776,T$47)+'СЕТ СН'!$G$12+СВЦЭМ!$D$10+'СЕТ СН'!$G$6-'СЕТ СН'!$G$22</f>
        <v>760.25007419000008</v>
      </c>
      <c r="U49" s="36">
        <f>SUMIFS(СВЦЭМ!$C$33:$C$776,СВЦЭМ!$A$33:$A$776,$A49,СВЦЭМ!$B$33:$B$776,U$47)+'СЕТ СН'!$G$12+СВЦЭМ!$D$10+'СЕТ СН'!$G$6-'СЕТ СН'!$G$22</f>
        <v>757.01749758000005</v>
      </c>
      <c r="V49" s="36">
        <f>SUMIFS(СВЦЭМ!$C$33:$C$776,СВЦЭМ!$A$33:$A$776,$A49,СВЦЭМ!$B$33:$B$776,V$47)+'СЕТ СН'!$G$12+СВЦЭМ!$D$10+'СЕТ СН'!$G$6-'СЕТ СН'!$G$22</f>
        <v>757.82818277000001</v>
      </c>
      <c r="W49" s="36">
        <f>SUMIFS(СВЦЭМ!$C$33:$C$776,СВЦЭМ!$A$33:$A$776,$A49,СВЦЭМ!$B$33:$B$776,W$47)+'СЕТ СН'!$G$12+СВЦЭМ!$D$10+'СЕТ СН'!$G$6-'СЕТ СН'!$G$22</f>
        <v>757.37930901999994</v>
      </c>
      <c r="X49" s="36">
        <f>SUMIFS(СВЦЭМ!$C$33:$C$776,СВЦЭМ!$A$33:$A$776,$A49,СВЦЭМ!$B$33:$B$776,X$47)+'СЕТ СН'!$G$12+СВЦЭМ!$D$10+'СЕТ СН'!$G$6-'СЕТ СН'!$G$22</f>
        <v>778.34100983000008</v>
      </c>
      <c r="Y49" s="36">
        <f>SUMIFS(СВЦЭМ!$C$33:$C$776,СВЦЭМ!$A$33:$A$776,$A49,СВЦЭМ!$B$33:$B$776,Y$47)+'СЕТ СН'!$G$12+СВЦЭМ!$D$10+'СЕТ СН'!$G$6-'СЕТ СН'!$G$22</f>
        <v>807.24675021999997</v>
      </c>
    </row>
    <row r="50" spans="1:25" ht="15.75" x14ac:dyDescent="0.2">
      <c r="A50" s="35">
        <f t="shared" ref="A50:A78" si="1">A49+1</f>
        <v>44107</v>
      </c>
      <c r="B50" s="36">
        <f>SUMIFS(СВЦЭМ!$C$33:$C$776,СВЦЭМ!$A$33:$A$776,$A50,СВЦЭМ!$B$33:$B$776,B$47)+'СЕТ СН'!$G$12+СВЦЭМ!$D$10+'СЕТ СН'!$G$6-'СЕТ СН'!$G$22</f>
        <v>875.95198454000001</v>
      </c>
      <c r="C50" s="36">
        <f>SUMIFS(СВЦЭМ!$C$33:$C$776,СВЦЭМ!$A$33:$A$776,$A50,СВЦЭМ!$B$33:$B$776,C$47)+'СЕТ СН'!$G$12+СВЦЭМ!$D$10+'СЕТ СН'!$G$6-'СЕТ СН'!$G$22</f>
        <v>954.43287415000009</v>
      </c>
      <c r="D50" s="36">
        <f>SUMIFS(СВЦЭМ!$C$33:$C$776,СВЦЭМ!$A$33:$A$776,$A50,СВЦЭМ!$B$33:$B$776,D$47)+'СЕТ СН'!$G$12+СВЦЭМ!$D$10+'СЕТ СН'!$G$6-'СЕТ СН'!$G$22</f>
        <v>1023.31096652</v>
      </c>
      <c r="E50" s="36">
        <f>SUMIFS(СВЦЭМ!$C$33:$C$776,СВЦЭМ!$A$33:$A$776,$A50,СВЦЭМ!$B$33:$B$776,E$47)+'СЕТ СН'!$G$12+СВЦЭМ!$D$10+'СЕТ СН'!$G$6-'СЕТ СН'!$G$22</f>
        <v>1037.1784469199999</v>
      </c>
      <c r="F50" s="36">
        <f>SUMIFS(СВЦЭМ!$C$33:$C$776,СВЦЭМ!$A$33:$A$776,$A50,СВЦЭМ!$B$33:$B$776,F$47)+'СЕТ СН'!$G$12+СВЦЭМ!$D$10+'СЕТ СН'!$G$6-'СЕТ СН'!$G$22</f>
        <v>1043.4868236</v>
      </c>
      <c r="G50" s="36">
        <f>SUMIFS(СВЦЭМ!$C$33:$C$776,СВЦЭМ!$A$33:$A$776,$A50,СВЦЭМ!$B$33:$B$776,G$47)+'СЕТ СН'!$G$12+СВЦЭМ!$D$10+'СЕТ СН'!$G$6-'СЕТ СН'!$G$22</f>
        <v>1029.2497663500001</v>
      </c>
      <c r="H50" s="36">
        <f>SUMIFS(СВЦЭМ!$C$33:$C$776,СВЦЭМ!$A$33:$A$776,$A50,СВЦЭМ!$B$33:$B$776,H$47)+'СЕТ СН'!$G$12+СВЦЭМ!$D$10+'СЕТ СН'!$G$6-'СЕТ СН'!$G$22</f>
        <v>1003.7327222599999</v>
      </c>
      <c r="I50" s="36">
        <f>SUMIFS(СВЦЭМ!$C$33:$C$776,СВЦЭМ!$A$33:$A$776,$A50,СВЦЭМ!$B$33:$B$776,I$47)+'СЕТ СН'!$G$12+СВЦЭМ!$D$10+'СЕТ СН'!$G$6-'СЕТ СН'!$G$22</f>
        <v>969.29382289</v>
      </c>
      <c r="J50" s="36">
        <f>SUMIFS(СВЦЭМ!$C$33:$C$776,СВЦЭМ!$A$33:$A$776,$A50,СВЦЭМ!$B$33:$B$776,J$47)+'СЕТ СН'!$G$12+СВЦЭМ!$D$10+'СЕТ СН'!$G$6-'СЕТ СН'!$G$22</f>
        <v>879.77264083</v>
      </c>
      <c r="K50" s="36">
        <f>SUMIFS(СВЦЭМ!$C$33:$C$776,СВЦЭМ!$A$33:$A$776,$A50,СВЦЭМ!$B$33:$B$776,K$47)+'СЕТ СН'!$G$12+СВЦЭМ!$D$10+'СЕТ СН'!$G$6-'СЕТ СН'!$G$22</f>
        <v>822.01848797999992</v>
      </c>
      <c r="L50" s="36">
        <f>SUMIFS(СВЦЭМ!$C$33:$C$776,СВЦЭМ!$A$33:$A$776,$A50,СВЦЭМ!$B$33:$B$776,L$47)+'СЕТ СН'!$G$12+СВЦЭМ!$D$10+'СЕТ СН'!$G$6-'СЕТ СН'!$G$22</f>
        <v>816.35235446999991</v>
      </c>
      <c r="M50" s="36">
        <f>SUMIFS(СВЦЭМ!$C$33:$C$776,СВЦЭМ!$A$33:$A$776,$A50,СВЦЭМ!$B$33:$B$776,M$47)+'СЕТ СН'!$G$12+СВЦЭМ!$D$10+'СЕТ СН'!$G$6-'СЕТ СН'!$G$22</f>
        <v>822.70763444999989</v>
      </c>
      <c r="N50" s="36">
        <f>SUMIFS(СВЦЭМ!$C$33:$C$776,СВЦЭМ!$A$33:$A$776,$A50,СВЦЭМ!$B$33:$B$776,N$47)+'СЕТ СН'!$G$12+СВЦЭМ!$D$10+'СЕТ СН'!$G$6-'СЕТ СН'!$G$22</f>
        <v>833.58399925999993</v>
      </c>
      <c r="O50" s="36">
        <f>SUMIFS(СВЦЭМ!$C$33:$C$776,СВЦЭМ!$A$33:$A$776,$A50,СВЦЭМ!$B$33:$B$776,O$47)+'СЕТ СН'!$G$12+СВЦЭМ!$D$10+'СЕТ СН'!$G$6-'СЕТ СН'!$G$22</f>
        <v>867.95472990000007</v>
      </c>
      <c r="P50" s="36">
        <f>SUMIFS(СВЦЭМ!$C$33:$C$776,СВЦЭМ!$A$33:$A$776,$A50,СВЦЭМ!$B$33:$B$776,P$47)+'СЕТ СН'!$G$12+СВЦЭМ!$D$10+'СЕТ СН'!$G$6-'СЕТ СН'!$G$22</f>
        <v>902.99814975999993</v>
      </c>
      <c r="Q50" s="36">
        <f>SUMIFS(СВЦЭМ!$C$33:$C$776,СВЦЭМ!$A$33:$A$776,$A50,СВЦЭМ!$B$33:$B$776,Q$47)+'СЕТ СН'!$G$12+СВЦЭМ!$D$10+'СЕТ СН'!$G$6-'СЕТ СН'!$G$22</f>
        <v>877.55772565000007</v>
      </c>
      <c r="R50" s="36">
        <f>SUMIFS(СВЦЭМ!$C$33:$C$776,СВЦЭМ!$A$33:$A$776,$A50,СВЦЭМ!$B$33:$B$776,R$47)+'СЕТ СН'!$G$12+СВЦЭМ!$D$10+'СЕТ СН'!$G$6-'СЕТ СН'!$G$22</f>
        <v>837.02272257999994</v>
      </c>
      <c r="S50" s="36">
        <f>SUMIFS(СВЦЭМ!$C$33:$C$776,СВЦЭМ!$A$33:$A$776,$A50,СВЦЭМ!$B$33:$B$776,S$47)+'СЕТ СН'!$G$12+СВЦЭМ!$D$10+'СЕТ СН'!$G$6-'СЕТ СН'!$G$22</f>
        <v>780.79485191999993</v>
      </c>
      <c r="T50" s="36">
        <f>SUMIFS(СВЦЭМ!$C$33:$C$776,СВЦЭМ!$A$33:$A$776,$A50,СВЦЭМ!$B$33:$B$776,T$47)+'СЕТ СН'!$G$12+СВЦЭМ!$D$10+'СЕТ СН'!$G$6-'СЕТ СН'!$G$22</f>
        <v>761.26262019000001</v>
      </c>
      <c r="U50" s="36">
        <f>SUMIFS(СВЦЭМ!$C$33:$C$776,СВЦЭМ!$A$33:$A$776,$A50,СВЦЭМ!$B$33:$B$776,U$47)+'СЕТ СН'!$G$12+СВЦЭМ!$D$10+'СЕТ СН'!$G$6-'СЕТ СН'!$G$22</f>
        <v>755.92712172000006</v>
      </c>
      <c r="V50" s="36">
        <f>SUMIFS(СВЦЭМ!$C$33:$C$776,СВЦЭМ!$A$33:$A$776,$A50,СВЦЭМ!$B$33:$B$776,V$47)+'СЕТ СН'!$G$12+СВЦЭМ!$D$10+'СЕТ СН'!$G$6-'СЕТ СН'!$G$22</f>
        <v>752.30860050000001</v>
      </c>
      <c r="W50" s="36">
        <f>SUMIFS(СВЦЭМ!$C$33:$C$776,СВЦЭМ!$A$33:$A$776,$A50,СВЦЭМ!$B$33:$B$776,W$47)+'СЕТ СН'!$G$12+СВЦЭМ!$D$10+'СЕТ СН'!$G$6-'СЕТ СН'!$G$22</f>
        <v>760.04710608000005</v>
      </c>
      <c r="X50" s="36">
        <f>SUMIFS(СВЦЭМ!$C$33:$C$776,СВЦЭМ!$A$33:$A$776,$A50,СВЦЭМ!$B$33:$B$776,X$47)+'СЕТ СН'!$G$12+СВЦЭМ!$D$10+'СЕТ СН'!$G$6-'СЕТ СН'!$G$22</f>
        <v>773.16688157999988</v>
      </c>
      <c r="Y50" s="36">
        <f>SUMIFS(СВЦЭМ!$C$33:$C$776,СВЦЭМ!$A$33:$A$776,$A50,СВЦЭМ!$B$33:$B$776,Y$47)+'СЕТ СН'!$G$12+СВЦЭМ!$D$10+'СЕТ СН'!$G$6-'СЕТ СН'!$G$22</f>
        <v>807.99389958999996</v>
      </c>
    </row>
    <row r="51" spans="1:25" ht="15.75" x14ac:dyDescent="0.2">
      <c r="A51" s="35">
        <f t="shared" si="1"/>
        <v>44108</v>
      </c>
      <c r="B51" s="36">
        <f>SUMIFS(СВЦЭМ!$C$33:$C$776,СВЦЭМ!$A$33:$A$776,$A51,СВЦЭМ!$B$33:$B$776,B$47)+'СЕТ СН'!$G$12+СВЦЭМ!$D$10+'СЕТ СН'!$G$6-'СЕТ СН'!$G$22</f>
        <v>906.42965795000009</v>
      </c>
      <c r="C51" s="36">
        <f>SUMIFS(СВЦЭМ!$C$33:$C$776,СВЦЭМ!$A$33:$A$776,$A51,СВЦЭМ!$B$33:$B$776,C$47)+'СЕТ СН'!$G$12+СВЦЭМ!$D$10+'СЕТ СН'!$G$6-'СЕТ СН'!$G$22</f>
        <v>984.8497246899999</v>
      </c>
      <c r="D51" s="36">
        <f>SUMIFS(СВЦЭМ!$C$33:$C$776,СВЦЭМ!$A$33:$A$776,$A51,СВЦЭМ!$B$33:$B$776,D$47)+'СЕТ СН'!$G$12+СВЦЭМ!$D$10+'СЕТ СН'!$G$6-'СЕТ СН'!$G$22</f>
        <v>1062.0439988999999</v>
      </c>
      <c r="E51" s="36">
        <f>SUMIFS(СВЦЭМ!$C$33:$C$776,СВЦЭМ!$A$33:$A$776,$A51,СВЦЭМ!$B$33:$B$776,E$47)+'СЕТ СН'!$G$12+СВЦЭМ!$D$10+'СЕТ СН'!$G$6-'СЕТ СН'!$G$22</f>
        <v>1093.4531987299999</v>
      </c>
      <c r="F51" s="36">
        <f>SUMIFS(СВЦЭМ!$C$33:$C$776,СВЦЭМ!$A$33:$A$776,$A51,СВЦЭМ!$B$33:$B$776,F$47)+'СЕТ СН'!$G$12+СВЦЭМ!$D$10+'СЕТ СН'!$G$6-'СЕТ СН'!$G$22</f>
        <v>1097.8277114299999</v>
      </c>
      <c r="G51" s="36">
        <f>SUMIFS(СВЦЭМ!$C$33:$C$776,СВЦЭМ!$A$33:$A$776,$A51,СВЦЭМ!$B$33:$B$776,G$47)+'СЕТ СН'!$G$12+СВЦЭМ!$D$10+'СЕТ СН'!$G$6-'СЕТ СН'!$G$22</f>
        <v>1086.0973509200001</v>
      </c>
      <c r="H51" s="36">
        <f>SUMIFS(СВЦЭМ!$C$33:$C$776,СВЦЭМ!$A$33:$A$776,$A51,СВЦЭМ!$B$33:$B$776,H$47)+'СЕТ СН'!$G$12+СВЦЭМ!$D$10+'СЕТ СН'!$G$6-'СЕТ СН'!$G$22</f>
        <v>1071.8266468699999</v>
      </c>
      <c r="I51" s="36">
        <f>SUMIFS(СВЦЭМ!$C$33:$C$776,СВЦЭМ!$A$33:$A$776,$A51,СВЦЭМ!$B$33:$B$776,I$47)+'СЕТ СН'!$G$12+СВЦЭМ!$D$10+'СЕТ СН'!$G$6-'СЕТ СН'!$G$22</f>
        <v>1038.02171512</v>
      </c>
      <c r="J51" s="36">
        <f>SUMIFS(СВЦЭМ!$C$33:$C$776,СВЦЭМ!$A$33:$A$776,$A51,СВЦЭМ!$B$33:$B$776,J$47)+'СЕТ СН'!$G$12+СВЦЭМ!$D$10+'СЕТ СН'!$G$6-'СЕТ СН'!$G$22</f>
        <v>940.70725590999996</v>
      </c>
      <c r="K51" s="36">
        <f>SUMIFS(СВЦЭМ!$C$33:$C$776,СВЦЭМ!$A$33:$A$776,$A51,СВЦЭМ!$B$33:$B$776,K$47)+'СЕТ СН'!$G$12+СВЦЭМ!$D$10+'СЕТ СН'!$G$6-'СЕТ СН'!$G$22</f>
        <v>869.34421393999992</v>
      </c>
      <c r="L51" s="36">
        <f>SUMIFS(СВЦЭМ!$C$33:$C$776,СВЦЭМ!$A$33:$A$776,$A51,СВЦЭМ!$B$33:$B$776,L$47)+'СЕТ СН'!$G$12+СВЦЭМ!$D$10+'СЕТ СН'!$G$6-'СЕТ СН'!$G$22</f>
        <v>834.13099813999997</v>
      </c>
      <c r="M51" s="36">
        <f>SUMIFS(СВЦЭМ!$C$33:$C$776,СВЦЭМ!$A$33:$A$776,$A51,СВЦЭМ!$B$33:$B$776,M$47)+'СЕТ СН'!$G$12+СВЦЭМ!$D$10+'СЕТ СН'!$G$6-'СЕТ СН'!$G$22</f>
        <v>839.46494826000003</v>
      </c>
      <c r="N51" s="36">
        <f>SUMIFS(СВЦЭМ!$C$33:$C$776,СВЦЭМ!$A$33:$A$776,$A51,СВЦЭМ!$B$33:$B$776,N$47)+'СЕТ СН'!$G$12+СВЦЭМ!$D$10+'СЕТ СН'!$G$6-'СЕТ СН'!$G$22</f>
        <v>851.18078837000007</v>
      </c>
      <c r="O51" s="36">
        <f>SUMIFS(СВЦЭМ!$C$33:$C$776,СВЦЭМ!$A$33:$A$776,$A51,СВЦЭМ!$B$33:$B$776,O$47)+'СЕТ СН'!$G$12+СВЦЭМ!$D$10+'СЕТ СН'!$G$6-'СЕТ СН'!$G$22</f>
        <v>911.92722780999998</v>
      </c>
      <c r="P51" s="36">
        <f>SUMIFS(СВЦЭМ!$C$33:$C$776,СВЦЭМ!$A$33:$A$776,$A51,СВЦЭМ!$B$33:$B$776,P$47)+'СЕТ СН'!$G$12+СВЦЭМ!$D$10+'СЕТ СН'!$G$6-'СЕТ СН'!$G$22</f>
        <v>944.33785140999998</v>
      </c>
      <c r="Q51" s="36">
        <f>SUMIFS(СВЦЭМ!$C$33:$C$776,СВЦЭМ!$A$33:$A$776,$A51,СВЦЭМ!$B$33:$B$776,Q$47)+'СЕТ СН'!$G$12+СВЦЭМ!$D$10+'СЕТ СН'!$G$6-'СЕТ СН'!$G$22</f>
        <v>904.44866344999991</v>
      </c>
      <c r="R51" s="36">
        <f>SUMIFS(СВЦЭМ!$C$33:$C$776,СВЦЭМ!$A$33:$A$776,$A51,СВЦЭМ!$B$33:$B$776,R$47)+'СЕТ СН'!$G$12+СВЦЭМ!$D$10+'СЕТ СН'!$G$6-'СЕТ СН'!$G$22</f>
        <v>856.56408587999999</v>
      </c>
      <c r="S51" s="36">
        <f>SUMIFS(СВЦЭМ!$C$33:$C$776,СВЦЭМ!$A$33:$A$776,$A51,СВЦЭМ!$B$33:$B$776,S$47)+'СЕТ СН'!$G$12+СВЦЭМ!$D$10+'СЕТ СН'!$G$6-'СЕТ СН'!$G$22</f>
        <v>815.28285047999998</v>
      </c>
      <c r="T51" s="36">
        <f>SUMIFS(СВЦЭМ!$C$33:$C$776,СВЦЭМ!$A$33:$A$776,$A51,СВЦЭМ!$B$33:$B$776,T$47)+'СЕТ СН'!$G$12+СВЦЭМ!$D$10+'СЕТ СН'!$G$6-'СЕТ СН'!$G$22</f>
        <v>785.41753979999999</v>
      </c>
      <c r="U51" s="36">
        <f>SUMIFS(СВЦЭМ!$C$33:$C$776,СВЦЭМ!$A$33:$A$776,$A51,СВЦЭМ!$B$33:$B$776,U$47)+'СЕТ СН'!$G$12+СВЦЭМ!$D$10+'СЕТ СН'!$G$6-'СЕТ СН'!$G$22</f>
        <v>778.28081363000001</v>
      </c>
      <c r="V51" s="36">
        <f>SUMIFS(СВЦЭМ!$C$33:$C$776,СВЦЭМ!$A$33:$A$776,$A51,СВЦЭМ!$B$33:$B$776,V$47)+'СЕТ СН'!$G$12+СВЦЭМ!$D$10+'СЕТ СН'!$G$6-'СЕТ СН'!$G$22</f>
        <v>798.3129368299999</v>
      </c>
      <c r="W51" s="36">
        <f>SUMIFS(СВЦЭМ!$C$33:$C$776,СВЦЭМ!$A$33:$A$776,$A51,СВЦЭМ!$B$33:$B$776,W$47)+'СЕТ СН'!$G$12+СВЦЭМ!$D$10+'СЕТ СН'!$G$6-'СЕТ СН'!$G$22</f>
        <v>797.57033275000003</v>
      </c>
      <c r="X51" s="36">
        <f>SUMIFS(СВЦЭМ!$C$33:$C$776,СВЦЭМ!$A$33:$A$776,$A51,СВЦЭМ!$B$33:$B$776,X$47)+'СЕТ СН'!$G$12+СВЦЭМ!$D$10+'СЕТ СН'!$G$6-'СЕТ СН'!$G$22</f>
        <v>816.20135286999994</v>
      </c>
      <c r="Y51" s="36">
        <f>SUMIFS(СВЦЭМ!$C$33:$C$776,СВЦЭМ!$A$33:$A$776,$A51,СВЦЭМ!$B$33:$B$776,Y$47)+'СЕТ СН'!$G$12+СВЦЭМ!$D$10+'СЕТ СН'!$G$6-'СЕТ СН'!$G$22</f>
        <v>861.18061377000004</v>
      </c>
    </row>
    <row r="52" spans="1:25" ht="15.75" x14ac:dyDescent="0.2">
      <c r="A52" s="35">
        <f t="shared" si="1"/>
        <v>44109</v>
      </c>
      <c r="B52" s="36">
        <f>SUMIFS(СВЦЭМ!$C$33:$C$776,СВЦЭМ!$A$33:$A$776,$A52,СВЦЭМ!$B$33:$B$776,B$47)+'СЕТ СН'!$G$12+СВЦЭМ!$D$10+'СЕТ СН'!$G$6-'СЕТ СН'!$G$22</f>
        <v>924.88003509999999</v>
      </c>
      <c r="C52" s="36">
        <f>SUMIFS(СВЦЭМ!$C$33:$C$776,СВЦЭМ!$A$33:$A$776,$A52,СВЦЭМ!$B$33:$B$776,C$47)+'СЕТ СН'!$G$12+СВЦЭМ!$D$10+'СЕТ СН'!$G$6-'СЕТ СН'!$G$22</f>
        <v>1004.89241234</v>
      </c>
      <c r="D52" s="36">
        <f>SUMIFS(СВЦЭМ!$C$33:$C$776,СВЦЭМ!$A$33:$A$776,$A52,СВЦЭМ!$B$33:$B$776,D$47)+'СЕТ СН'!$G$12+СВЦЭМ!$D$10+'СЕТ СН'!$G$6-'СЕТ СН'!$G$22</f>
        <v>1088.9632713000001</v>
      </c>
      <c r="E52" s="36">
        <f>SUMIFS(СВЦЭМ!$C$33:$C$776,СВЦЭМ!$A$33:$A$776,$A52,СВЦЭМ!$B$33:$B$776,E$47)+'СЕТ СН'!$G$12+СВЦЭМ!$D$10+'СЕТ СН'!$G$6-'СЕТ СН'!$G$22</f>
        <v>1111.4237614199999</v>
      </c>
      <c r="F52" s="36">
        <f>SUMIFS(СВЦЭМ!$C$33:$C$776,СВЦЭМ!$A$33:$A$776,$A52,СВЦЭМ!$B$33:$B$776,F$47)+'СЕТ СН'!$G$12+СВЦЭМ!$D$10+'СЕТ СН'!$G$6-'СЕТ СН'!$G$22</f>
        <v>1113.6757379799999</v>
      </c>
      <c r="G52" s="36">
        <f>SUMIFS(СВЦЭМ!$C$33:$C$776,СВЦЭМ!$A$33:$A$776,$A52,СВЦЭМ!$B$33:$B$776,G$47)+'СЕТ СН'!$G$12+СВЦЭМ!$D$10+'СЕТ СН'!$G$6-'СЕТ СН'!$G$22</f>
        <v>1089.34144552</v>
      </c>
      <c r="H52" s="36">
        <f>SUMIFS(СВЦЭМ!$C$33:$C$776,СВЦЭМ!$A$33:$A$776,$A52,СВЦЭМ!$B$33:$B$776,H$47)+'СЕТ СН'!$G$12+СВЦЭМ!$D$10+'СЕТ СН'!$G$6-'СЕТ СН'!$G$22</f>
        <v>1024.6125403399999</v>
      </c>
      <c r="I52" s="36">
        <f>SUMIFS(СВЦЭМ!$C$33:$C$776,СВЦЭМ!$A$33:$A$776,$A52,СВЦЭМ!$B$33:$B$776,I$47)+'СЕТ СН'!$G$12+СВЦЭМ!$D$10+'СЕТ СН'!$G$6-'СЕТ СН'!$G$22</f>
        <v>963.62569690000009</v>
      </c>
      <c r="J52" s="36">
        <f>SUMIFS(СВЦЭМ!$C$33:$C$776,СВЦЭМ!$A$33:$A$776,$A52,СВЦЭМ!$B$33:$B$776,J$47)+'СЕТ СН'!$G$12+СВЦЭМ!$D$10+'СЕТ СН'!$G$6-'СЕТ СН'!$G$22</f>
        <v>900.25060897000003</v>
      </c>
      <c r="K52" s="36">
        <f>SUMIFS(СВЦЭМ!$C$33:$C$776,СВЦЭМ!$A$33:$A$776,$A52,СВЦЭМ!$B$33:$B$776,K$47)+'СЕТ СН'!$G$12+СВЦЭМ!$D$10+'СЕТ СН'!$G$6-'СЕТ СН'!$G$22</f>
        <v>866.52070916999992</v>
      </c>
      <c r="L52" s="36">
        <f>SUMIFS(СВЦЭМ!$C$33:$C$776,СВЦЭМ!$A$33:$A$776,$A52,СВЦЭМ!$B$33:$B$776,L$47)+'СЕТ СН'!$G$12+СВЦЭМ!$D$10+'СЕТ СН'!$G$6-'СЕТ СН'!$G$22</f>
        <v>863.72538811000004</v>
      </c>
      <c r="M52" s="36">
        <f>SUMIFS(СВЦЭМ!$C$33:$C$776,СВЦЭМ!$A$33:$A$776,$A52,СВЦЭМ!$B$33:$B$776,M$47)+'СЕТ СН'!$G$12+СВЦЭМ!$D$10+'СЕТ СН'!$G$6-'СЕТ СН'!$G$22</f>
        <v>888.3138097399999</v>
      </c>
      <c r="N52" s="36">
        <f>SUMIFS(СВЦЭМ!$C$33:$C$776,СВЦЭМ!$A$33:$A$776,$A52,СВЦЭМ!$B$33:$B$776,N$47)+'СЕТ СН'!$G$12+СВЦЭМ!$D$10+'СЕТ СН'!$G$6-'СЕТ СН'!$G$22</f>
        <v>896.86483621999992</v>
      </c>
      <c r="O52" s="36">
        <f>SUMIFS(СВЦЭМ!$C$33:$C$776,СВЦЭМ!$A$33:$A$776,$A52,СВЦЭМ!$B$33:$B$776,O$47)+'СЕТ СН'!$G$12+СВЦЭМ!$D$10+'СЕТ СН'!$G$6-'СЕТ СН'!$G$22</f>
        <v>925.09677568999996</v>
      </c>
      <c r="P52" s="36">
        <f>SUMIFS(СВЦЭМ!$C$33:$C$776,СВЦЭМ!$A$33:$A$776,$A52,СВЦЭМ!$B$33:$B$776,P$47)+'СЕТ СН'!$G$12+СВЦЭМ!$D$10+'СЕТ СН'!$G$6-'СЕТ СН'!$G$22</f>
        <v>952.75397114999987</v>
      </c>
      <c r="Q52" s="36">
        <f>SUMIFS(СВЦЭМ!$C$33:$C$776,СВЦЭМ!$A$33:$A$776,$A52,СВЦЭМ!$B$33:$B$776,Q$47)+'СЕТ СН'!$G$12+СВЦЭМ!$D$10+'СЕТ СН'!$G$6-'СЕТ СН'!$G$22</f>
        <v>913.80452016999993</v>
      </c>
      <c r="R52" s="36">
        <f>SUMIFS(СВЦЭМ!$C$33:$C$776,СВЦЭМ!$A$33:$A$776,$A52,СВЦЭМ!$B$33:$B$776,R$47)+'СЕТ СН'!$G$12+СВЦЭМ!$D$10+'СЕТ СН'!$G$6-'СЕТ СН'!$G$22</f>
        <v>881.02687149000008</v>
      </c>
      <c r="S52" s="36">
        <f>SUMIFS(СВЦЭМ!$C$33:$C$776,СВЦЭМ!$A$33:$A$776,$A52,СВЦЭМ!$B$33:$B$776,S$47)+'СЕТ СН'!$G$12+СВЦЭМ!$D$10+'СЕТ СН'!$G$6-'СЕТ СН'!$G$22</f>
        <v>868.89379833999988</v>
      </c>
      <c r="T52" s="36">
        <f>SUMIFS(СВЦЭМ!$C$33:$C$776,СВЦЭМ!$A$33:$A$776,$A52,СВЦЭМ!$B$33:$B$776,T$47)+'СЕТ СН'!$G$12+СВЦЭМ!$D$10+'СЕТ СН'!$G$6-'СЕТ СН'!$G$22</f>
        <v>887.54892042000006</v>
      </c>
      <c r="U52" s="36">
        <f>SUMIFS(СВЦЭМ!$C$33:$C$776,СВЦЭМ!$A$33:$A$776,$A52,СВЦЭМ!$B$33:$B$776,U$47)+'СЕТ СН'!$G$12+СВЦЭМ!$D$10+'СЕТ СН'!$G$6-'СЕТ СН'!$G$22</f>
        <v>865.29772731000003</v>
      </c>
      <c r="V52" s="36">
        <f>SUMIFS(СВЦЭМ!$C$33:$C$776,СВЦЭМ!$A$33:$A$776,$A52,СВЦЭМ!$B$33:$B$776,V$47)+'СЕТ СН'!$G$12+СВЦЭМ!$D$10+'СЕТ СН'!$G$6-'СЕТ СН'!$G$22</f>
        <v>862.91368009000007</v>
      </c>
      <c r="W52" s="36">
        <f>SUMIFS(СВЦЭМ!$C$33:$C$776,СВЦЭМ!$A$33:$A$776,$A52,СВЦЭМ!$B$33:$B$776,W$47)+'СЕТ СН'!$G$12+СВЦЭМ!$D$10+'СЕТ СН'!$G$6-'СЕТ СН'!$G$22</f>
        <v>899.37821024000004</v>
      </c>
      <c r="X52" s="36">
        <f>SUMIFS(СВЦЭМ!$C$33:$C$776,СВЦЭМ!$A$33:$A$776,$A52,СВЦЭМ!$B$33:$B$776,X$47)+'СЕТ СН'!$G$12+СВЦЭМ!$D$10+'СЕТ СН'!$G$6-'СЕТ СН'!$G$22</f>
        <v>895.91808250999998</v>
      </c>
      <c r="Y52" s="36">
        <f>SUMIFS(СВЦЭМ!$C$33:$C$776,СВЦЭМ!$A$33:$A$776,$A52,СВЦЭМ!$B$33:$B$776,Y$47)+'СЕТ СН'!$G$12+СВЦЭМ!$D$10+'СЕТ СН'!$G$6-'СЕТ СН'!$G$22</f>
        <v>930.50850786000001</v>
      </c>
    </row>
    <row r="53" spans="1:25" ht="15.75" x14ac:dyDescent="0.2">
      <c r="A53" s="35">
        <f t="shared" si="1"/>
        <v>44110</v>
      </c>
      <c r="B53" s="36">
        <f>SUMIFS(СВЦЭМ!$C$33:$C$776,СВЦЭМ!$A$33:$A$776,$A53,СВЦЭМ!$B$33:$B$776,B$47)+'СЕТ СН'!$G$12+СВЦЭМ!$D$10+'СЕТ СН'!$G$6-'СЕТ СН'!$G$22</f>
        <v>1003.25843467</v>
      </c>
      <c r="C53" s="36">
        <f>SUMIFS(СВЦЭМ!$C$33:$C$776,СВЦЭМ!$A$33:$A$776,$A53,СВЦЭМ!$B$33:$B$776,C$47)+'СЕТ СН'!$G$12+СВЦЭМ!$D$10+'СЕТ СН'!$G$6-'СЕТ СН'!$G$22</f>
        <v>1084.0412426799999</v>
      </c>
      <c r="D53" s="36">
        <f>SUMIFS(СВЦЭМ!$C$33:$C$776,СВЦЭМ!$A$33:$A$776,$A53,СВЦЭМ!$B$33:$B$776,D$47)+'СЕТ СН'!$G$12+СВЦЭМ!$D$10+'СЕТ СН'!$G$6-'СЕТ СН'!$G$22</f>
        <v>1145.0060839099999</v>
      </c>
      <c r="E53" s="36">
        <f>SUMIFS(СВЦЭМ!$C$33:$C$776,СВЦЭМ!$A$33:$A$776,$A53,СВЦЭМ!$B$33:$B$776,E$47)+'СЕТ СН'!$G$12+СВЦЭМ!$D$10+'СЕТ СН'!$G$6-'СЕТ СН'!$G$22</f>
        <v>1171.7473308199999</v>
      </c>
      <c r="F53" s="36">
        <f>SUMIFS(СВЦЭМ!$C$33:$C$776,СВЦЭМ!$A$33:$A$776,$A53,СВЦЭМ!$B$33:$B$776,F$47)+'СЕТ СН'!$G$12+СВЦЭМ!$D$10+'СЕТ СН'!$G$6-'СЕТ СН'!$G$22</f>
        <v>1175.1388997899999</v>
      </c>
      <c r="G53" s="36">
        <f>SUMIFS(СВЦЭМ!$C$33:$C$776,СВЦЭМ!$A$33:$A$776,$A53,СВЦЭМ!$B$33:$B$776,G$47)+'СЕТ СН'!$G$12+СВЦЭМ!$D$10+'СЕТ СН'!$G$6-'СЕТ СН'!$G$22</f>
        <v>1158.5085779599999</v>
      </c>
      <c r="H53" s="36">
        <f>SUMIFS(СВЦЭМ!$C$33:$C$776,СВЦЭМ!$A$33:$A$776,$A53,СВЦЭМ!$B$33:$B$776,H$47)+'СЕТ СН'!$G$12+СВЦЭМ!$D$10+'СЕТ СН'!$G$6-'СЕТ СН'!$G$22</f>
        <v>1099.4909460199999</v>
      </c>
      <c r="I53" s="36">
        <f>SUMIFS(СВЦЭМ!$C$33:$C$776,СВЦЭМ!$A$33:$A$776,$A53,СВЦЭМ!$B$33:$B$776,I$47)+'СЕТ СН'!$G$12+СВЦЭМ!$D$10+'СЕТ СН'!$G$6-'СЕТ СН'!$G$22</f>
        <v>1046.5202069100001</v>
      </c>
      <c r="J53" s="36">
        <f>SUMIFS(СВЦЭМ!$C$33:$C$776,СВЦЭМ!$A$33:$A$776,$A53,СВЦЭМ!$B$33:$B$776,J$47)+'СЕТ СН'!$G$12+СВЦЭМ!$D$10+'СЕТ СН'!$G$6-'СЕТ СН'!$G$22</f>
        <v>979.09467290999987</v>
      </c>
      <c r="K53" s="36">
        <f>SUMIFS(СВЦЭМ!$C$33:$C$776,СВЦЭМ!$A$33:$A$776,$A53,СВЦЭМ!$B$33:$B$776,K$47)+'СЕТ СН'!$G$12+СВЦЭМ!$D$10+'СЕТ СН'!$G$6-'СЕТ СН'!$G$22</f>
        <v>939.07499119999989</v>
      </c>
      <c r="L53" s="36">
        <f>SUMIFS(СВЦЭМ!$C$33:$C$776,СВЦЭМ!$A$33:$A$776,$A53,СВЦЭМ!$B$33:$B$776,L$47)+'СЕТ СН'!$G$12+СВЦЭМ!$D$10+'СЕТ СН'!$G$6-'СЕТ СН'!$G$22</f>
        <v>944.21342720000007</v>
      </c>
      <c r="M53" s="36">
        <f>SUMIFS(СВЦЭМ!$C$33:$C$776,СВЦЭМ!$A$33:$A$776,$A53,СВЦЭМ!$B$33:$B$776,M$47)+'СЕТ СН'!$G$12+СВЦЭМ!$D$10+'СЕТ СН'!$G$6-'СЕТ СН'!$G$22</f>
        <v>947.56464779999988</v>
      </c>
      <c r="N53" s="36">
        <f>SUMIFS(СВЦЭМ!$C$33:$C$776,СВЦЭМ!$A$33:$A$776,$A53,СВЦЭМ!$B$33:$B$776,N$47)+'СЕТ СН'!$G$12+СВЦЭМ!$D$10+'СЕТ СН'!$G$6-'СЕТ СН'!$G$22</f>
        <v>966.2587324399999</v>
      </c>
      <c r="O53" s="36">
        <f>SUMIFS(СВЦЭМ!$C$33:$C$776,СВЦЭМ!$A$33:$A$776,$A53,СВЦЭМ!$B$33:$B$776,O$47)+'СЕТ СН'!$G$12+СВЦЭМ!$D$10+'СЕТ СН'!$G$6-'СЕТ СН'!$G$22</f>
        <v>1004.0809433499999</v>
      </c>
      <c r="P53" s="36">
        <f>SUMIFS(СВЦЭМ!$C$33:$C$776,СВЦЭМ!$A$33:$A$776,$A53,СВЦЭМ!$B$33:$B$776,P$47)+'СЕТ СН'!$G$12+СВЦЭМ!$D$10+'СЕТ СН'!$G$6-'СЕТ СН'!$G$22</f>
        <v>1029.6654017999999</v>
      </c>
      <c r="Q53" s="36">
        <f>SUMIFS(СВЦЭМ!$C$33:$C$776,СВЦЭМ!$A$33:$A$776,$A53,СВЦЭМ!$B$33:$B$776,Q$47)+'СЕТ СН'!$G$12+СВЦЭМ!$D$10+'СЕТ СН'!$G$6-'СЕТ СН'!$G$22</f>
        <v>990.55305584000007</v>
      </c>
      <c r="R53" s="36">
        <f>SUMIFS(СВЦЭМ!$C$33:$C$776,СВЦЭМ!$A$33:$A$776,$A53,СВЦЭМ!$B$33:$B$776,R$47)+'СЕТ СН'!$G$12+СВЦЭМ!$D$10+'СЕТ СН'!$G$6-'СЕТ СН'!$G$22</f>
        <v>941.98094696999988</v>
      </c>
      <c r="S53" s="36">
        <f>SUMIFS(СВЦЭМ!$C$33:$C$776,СВЦЭМ!$A$33:$A$776,$A53,СВЦЭМ!$B$33:$B$776,S$47)+'СЕТ СН'!$G$12+СВЦЭМ!$D$10+'СЕТ СН'!$G$6-'СЕТ СН'!$G$22</f>
        <v>893.54041063999989</v>
      </c>
      <c r="T53" s="36">
        <f>SUMIFS(СВЦЭМ!$C$33:$C$776,СВЦЭМ!$A$33:$A$776,$A53,СВЦЭМ!$B$33:$B$776,T$47)+'СЕТ СН'!$G$12+СВЦЭМ!$D$10+'СЕТ СН'!$G$6-'СЕТ СН'!$G$22</f>
        <v>868.23739292000005</v>
      </c>
      <c r="U53" s="36">
        <f>SUMIFS(СВЦЭМ!$C$33:$C$776,СВЦЭМ!$A$33:$A$776,$A53,СВЦЭМ!$B$33:$B$776,U$47)+'СЕТ СН'!$G$12+СВЦЭМ!$D$10+'СЕТ СН'!$G$6-'СЕТ СН'!$G$22</f>
        <v>874.92633380000007</v>
      </c>
      <c r="V53" s="36">
        <f>SUMIFS(СВЦЭМ!$C$33:$C$776,СВЦЭМ!$A$33:$A$776,$A53,СВЦЭМ!$B$33:$B$776,V$47)+'СЕТ СН'!$G$12+СВЦЭМ!$D$10+'СЕТ СН'!$G$6-'СЕТ СН'!$G$22</f>
        <v>862.80786155999999</v>
      </c>
      <c r="W53" s="36">
        <f>SUMIFS(СВЦЭМ!$C$33:$C$776,СВЦЭМ!$A$33:$A$776,$A53,СВЦЭМ!$B$33:$B$776,W$47)+'СЕТ СН'!$G$12+СВЦЭМ!$D$10+'СЕТ СН'!$G$6-'СЕТ СН'!$G$22</f>
        <v>869.27394293999987</v>
      </c>
      <c r="X53" s="36">
        <f>SUMIFS(СВЦЭМ!$C$33:$C$776,СВЦЭМ!$A$33:$A$776,$A53,СВЦЭМ!$B$33:$B$776,X$47)+'СЕТ СН'!$G$12+СВЦЭМ!$D$10+'СЕТ СН'!$G$6-'СЕТ СН'!$G$22</f>
        <v>890.83439294000004</v>
      </c>
      <c r="Y53" s="36">
        <f>SUMIFS(СВЦЭМ!$C$33:$C$776,СВЦЭМ!$A$33:$A$776,$A53,СВЦЭМ!$B$33:$B$776,Y$47)+'СЕТ СН'!$G$12+СВЦЭМ!$D$10+'СЕТ СН'!$G$6-'СЕТ СН'!$G$22</f>
        <v>929.94773424000005</v>
      </c>
    </row>
    <row r="54" spans="1:25" ht="15.75" x14ac:dyDescent="0.2">
      <c r="A54" s="35">
        <f t="shared" si="1"/>
        <v>44111</v>
      </c>
      <c r="B54" s="36">
        <f>SUMIFS(СВЦЭМ!$C$33:$C$776,СВЦЭМ!$A$33:$A$776,$A54,СВЦЭМ!$B$33:$B$776,B$47)+'СЕТ СН'!$G$12+СВЦЭМ!$D$10+'СЕТ СН'!$G$6-'СЕТ СН'!$G$22</f>
        <v>993.44270542999993</v>
      </c>
      <c r="C54" s="36">
        <f>SUMIFS(СВЦЭМ!$C$33:$C$776,СВЦЭМ!$A$33:$A$776,$A54,СВЦЭМ!$B$33:$B$776,C$47)+'СЕТ СН'!$G$12+СВЦЭМ!$D$10+'СЕТ СН'!$G$6-'СЕТ СН'!$G$22</f>
        <v>1078.72272428</v>
      </c>
      <c r="D54" s="36">
        <f>SUMIFS(СВЦЭМ!$C$33:$C$776,СВЦЭМ!$A$33:$A$776,$A54,СВЦЭМ!$B$33:$B$776,D$47)+'СЕТ СН'!$G$12+СВЦЭМ!$D$10+'СЕТ СН'!$G$6-'СЕТ СН'!$G$22</f>
        <v>1154.69239601</v>
      </c>
      <c r="E54" s="36">
        <f>SUMIFS(СВЦЭМ!$C$33:$C$776,СВЦЭМ!$A$33:$A$776,$A54,СВЦЭМ!$B$33:$B$776,E$47)+'СЕТ СН'!$G$12+СВЦЭМ!$D$10+'СЕТ СН'!$G$6-'СЕТ СН'!$G$22</f>
        <v>1172.3876685800001</v>
      </c>
      <c r="F54" s="36">
        <f>SUMIFS(СВЦЭМ!$C$33:$C$776,СВЦЭМ!$A$33:$A$776,$A54,СВЦЭМ!$B$33:$B$776,F$47)+'СЕТ СН'!$G$12+СВЦЭМ!$D$10+'СЕТ СН'!$G$6-'СЕТ СН'!$G$22</f>
        <v>1173.9196989100001</v>
      </c>
      <c r="G54" s="36">
        <f>SUMIFS(СВЦЭМ!$C$33:$C$776,СВЦЭМ!$A$33:$A$776,$A54,СВЦЭМ!$B$33:$B$776,G$47)+'СЕТ СН'!$G$12+СВЦЭМ!$D$10+'СЕТ СН'!$G$6-'СЕТ СН'!$G$22</f>
        <v>1151.8766338</v>
      </c>
      <c r="H54" s="36">
        <f>SUMIFS(СВЦЭМ!$C$33:$C$776,СВЦЭМ!$A$33:$A$776,$A54,СВЦЭМ!$B$33:$B$776,H$47)+'СЕТ СН'!$G$12+СВЦЭМ!$D$10+'СЕТ СН'!$G$6-'СЕТ СН'!$G$22</f>
        <v>1102.54501308</v>
      </c>
      <c r="I54" s="36">
        <f>SUMIFS(СВЦЭМ!$C$33:$C$776,СВЦЭМ!$A$33:$A$776,$A54,СВЦЭМ!$B$33:$B$776,I$47)+'СЕТ СН'!$G$12+СВЦЭМ!$D$10+'СЕТ СН'!$G$6-'СЕТ СН'!$G$22</f>
        <v>1048.6117823299999</v>
      </c>
      <c r="J54" s="36">
        <f>SUMIFS(СВЦЭМ!$C$33:$C$776,СВЦЭМ!$A$33:$A$776,$A54,СВЦЭМ!$B$33:$B$776,J$47)+'СЕТ СН'!$G$12+СВЦЭМ!$D$10+'СЕТ СН'!$G$6-'СЕТ СН'!$G$22</f>
        <v>977.85486074999994</v>
      </c>
      <c r="K54" s="36">
        <f>SUMIFS(СВЦЭМ!$C$33:$C$776,СВЦЭМ!$A$33:$A$776,$A54,СВЦЭМ!$B$33:$B$776,K$47)+'СЕТ СН'!$G$12+СВЦЭМ!$D$10+'СЕТ СН'!$G$6-'СЕТ СН'!$G$22</f>
        <v>948.45842956000001</v>
      </c>
      <c r="L54" s="36">
        <f>SUMIFS(СВЦЭМ!$C$33:$C$776,СВЦЭМ!$A$33:$A$776,$A54,СВЦЭМ!$B$33:$B$776,L$47)+'СЕТ СН'!$G$12+СВЦЭМ!$D$10+'СЕТ СН'!$G$6-'СЕТ СН'!$G$22</f>
        <v>954.70142142000009</v>
      </c>
      <c r="M54" s="36">
        <f>SUMIFS(СВЦЭМ!$C$33:$C$776,СВЦЭМ!$A$33:$A$776,$A54,СВЦЭМ!$B$33:$B$776,M$47)+'СЕТ СН'!$G$12+СВЦЭМ!$D$10+'СЕТ СН'!$G$6-'СЕТ СН'!$G$22</f>
        <v>963.98969889</v>
      </c>
      <c r="N54" s="36">
        <f>SUMIFS(СВЦЭМ!$C$33:$C$776,СВЦЭМ!$A$33:$A$776,$A54,СВЦЭМ!$B$33:$B$776,N$47)+'СЕТ СН'!$G$12+СВЦЭМ!$D$10+'СЕТ СН'!$G$6-'СЕТ СН'!$G$22</f>
        <v>973.65465133999987</v>
      </c>
      <c r="O54" s="36">
        <f>SUMIFS(СВЦЭМ!$C$33:$C$776,СВЦЭМ!$A$33:$A$776,$A54,СВЦЭМ!$B$33:$B$776,O$47)+'СЕТ СН'!$G$12+СВЦЭМ!$D$10+'СЕТ СН'!$G$6-'СЕТ СН'!$G$22</f>
        <v>995.73535107999987</v>
      </c>
      <c r="P54" s="36">
        <f>SUMIFS(СВЦЭМ!$C$33:$C$776,СВЦЭМ!$A$33:$A$776,$A54,СВЦЭМ!$B$33:$B$776,P$47)+'СЕТ СН'!$G$12+СВЦЭМ!$D$10+'СЕТ СН'!$G$6-'СЕТ СН'!$G$22</f>
        <v>1025.9842636399999</v>
      </c>
      <c r="Q54" s="36">
        <f>SUMIFS(СВЦЭМ!$C$33:$C$776,СВЦЭМ!$A$33:$A$776,$A54,СВЦЭМ!$B$33:$B$776,Q$47)+'СЕТ СН'!$G$12+СВЦЭМ!$D$10+'СЕТ СН'!$G$6-'СЕТ СН'!$G$22</f>
        <v>986.78094170999998</v>
      </c>
      <c r="R54" s="36">
        <f>SUMIFS(СВЦЭМ!$C$33:$C$776,СВЦЭМ!$A$33:$A$776,$A54,СВЦЭМ!$B$33:$B$776,R$47)+'СЕТ СН'!$G$12+СВЦЭМ!$D$10+'СЕТ СН'!$G$6-'СЕТ СН'!$G$22</f>
        <v>935.5456013999999</v>
      </c>
      <c r="S54" s="36">
        <f>SUMIFS(СВЦЭМ!$C$33:$C$776,СВЦЭМ!$A$33:$A$776,$A54,СВЦЭМ!$B$33:$B$776,S$47)+'СЕТ СН'!$G$12+СВЦЭМ!$D$10+'СЕТ СН'!$G$6-'СЕТ СН'!$G$22</f>
        <v>879.32877867000002</v>
      </c>
      <c r="T54" s="36">
        <f>SUMIFS(СВЦЭМ!$C$33:$C$776,СВЦЭМ!$A$33:$A$776,$A54,СВЦЭМ!$B$33:$B$776,T$47)+'СЕТ СН'!$G$12+СВЦЭМ!$D$10+'СЕТ СН'!$G$6-'СЕТ СН'!$G$22</f>
        <v>873.62340605999998</v>
      </c>
      <c r="U54" s="36">
        <f>SUMIFS(СВЦЭМ!$C$33:$C$776,СВЦЭМ!$A$33:$A$776,$A54,СВЦЭМ!$B$33:$B$776,U$47)+'СЕТ СН'!$G$12+СВЦЭМ!$D$10+'СЕТ СН'!$G$6-'СЕТ СН'!$G$22</f>
        <v>885.50794691999999</v>
      </c>
      <c r="V54" s="36">
        <f>SUMIFS(СВЦЭМ!$C$33:$C$776,СВЦЭМ!$A$33:$A$776,$A54,СВЦЭМ!$B$33:$B$776,V$47)+'СЕТ СН'!$G$12+СВЦЭМ!$D$10+'СЕТ СН'!$G$6-'СЕТ СН'!$G$22</f>
        <v>877.08518636000008</v>
      </c>
      <c r="W54" s="36">
        <f>SUMIFS(СВЦЭМ!$C$33:$C$776,СВЦЭМ!$A$33:$A$776,$A54,СВЦЭМ!$B$33:$B$776,W$47)+'СЕТ СН'!$G$12+СВЦЭМ!$D$10+'СЕТ СН'!$G$6-'СЕТ СН'!$G$22</f>
        <v>874.89005318999989</v>
      </c>
      <c r="X54" s="36">
        <f>SUMIFS(СВЦЭМ!$C$33:$C$776,СВЦЭМ!$A$33:$A$776,$A54,СВЦЭМ!$B$33:$B$776,X$47)+'СЕТ СН'!$G$12+СВЦЭМ!$D$10+'СЕТ СН'!$G$6-'СЕТ СН'!$G$22</f>
        <v>877.5556740699999</v>
      </c>
      <c r="Y54" s="36">
        <f>SUMIFS(СВЦЭМ!$C$33:$C$776,СВЦЭМ!$A$33:$A$776,$A54,СВЦЭМ!$B$33:$B$776,Y$47)+'СЕТ СН'!$G$12+СВЦЭМ!$D$10+'СЕТ СН'!$G$6-'СЕТ СН'!$G$22</f>
        <v>913.16738054000007</v>
      </c>
    </row>
    <row r="55" spans="1:25" ht="15.75" x14ac:dyDescent="0.2">
      <c r="A55" s="35">
        <f t="shared" si="1"/>
        <v>44112</v>
      </c>
      <c r="B55" s="36">
        <f>SUMIFS(СВЦЭМ!$C$33:$C$776,СВЦЭМ!$A$33:$A$776,$A55,СВЦЭМ!$B$33:$B$776,B$47)+'СЕТ СН'!$G$12+СВЦЭМ!$D$10+'СЕТ СН'!$G$6-'СЕТ СН'!$G$22</f>
        <v>966.62633290000008</v>
      </c>
      <c r="C55" s="36">
        <f>SUMIFS(СВЦЭМ!$C$33:$C$776,СВЦЭМ!$A$33:$A$776,$A55,СВЦЭМ!$B$33:$B$776,C$47)+'СЕТ СН'!$G$12+СВЦЭМ!$D$10+'СЕТ СН'!$G$6-'СЕТ СН'!$G$22</f>
        <v>1051.46752036</v>
      </c>
      <c r="D55" s="36">
        <f>SUMIFS(СВЦЭМ!$C$33:$C$776,СВЦЭМ!$A$33:$A$776,$A55,СВЦЭМ!$B$33:$B$776,D$47)+'СЕТ СН'!$G$12+СВЦЭМ!$D$10+'СЕТ СН'!$G$6-'СЕТ СН'!$G$22</f>
        <v>1119.22490002</v>
      </c>
      <c r="E55" s="36">
        <f>SUMIFS(СВЦЭМ!$C$33:$C$776,СВЦЭМ!$A$33:$A$776,$A55,СВЦЭМ!$B$33:$B$776,E$47)+'СЕТ СН'!$G$12+СВЦЭМ!$D$10+'СЕТ СН'!$G$6-'СЕТ СН'!$G$22</f>
        <v>1131.8959591400001</v>
      </c>
      <c r="F55" s="36">
        <f>SUMIFS(СВЦЭМ!$C$33:$C$776,СВЦЭМ!$A$33:$A$776,$A55,СВЦЭМ!$B$33:$B$776,F$47)+'СЕТ СН'!$G$12+СВЦЭМ!$D$10+'СЕТ СН'!$G$6-'СЕТ СН'!$G$22</f>
        <v>1126.65649665</v>
      </c>
      <c r="G55" s="36">
        <f>SUMIFS(СВЦЭМ!$C$33:$C$776,СВЦЭМ!$A$33:$A$776,$A55,СВЦЭМ!$B$33:$B$776,G$47)+'СЕТ СН'!$G$12+СВЦЭМ!$D$10+'СЕТ СН'!$G$6-'СЕТ СН'!$G$22</f>
        <v>1108.00178845</v>
      </c>
      <c r="H55" s="36">
        <f>SUMIFS(СВЦЭМ!$C$33:$C$776,СВЦЭМ!$A$33:$A$776,$A55,СВЦЭМ!$B$33:$B$776,H$47)+'СЕТ СН'!$G$12+СВЦЭМ!$D$10+'СЕТ СН'!$G$6-'СЕТ СН'!$G$22</f>
        <v>1056.8247226199999</v>
      </c>
      <c r="I55" s="36">
        <f>SUMIFS(СВЦЭМ!$C$33:$C$776,СВЦЭМ!$A$33:$A$776,$A55,СВЦЭМ!$B$33:$B$776,I$47)+'СЕТ СН'!$G$12+СВЦЭМ!$D$10+'СЕТ СН'!$G$6-'СЕТ СН'!$G$22</f>
        <v>1002.1917066999999</v>
      </c>
      <c r="J55" s="36">
        <f>SUMIFS(СВЦЭМ!$C$33:$C$776,СВЦЭМ!$A$33:$A$776,$A55,СВЦЭМ!$B$33:$B$776,J$47)+'СЕТ СН'!$G$12+СВЦЭМ!$D$10+'СЕТ СН'!$G$6-'СЕТ СН'!$G$22</f>
        <v>941.43463567000003</v>
      </c>
      <c r="K55" s="36">
        <f>SUMIFS(СВЦЭМ!$C$33:$C$776,СВЦЭМ!$A$33:$A$776,$A55,СВЦЭМ!$B$33:$B$776,K$47)+'СЕТ СН'!$G$12+СВЦЭМ!$D$10+'СЕТ СН'!$G$6-'СЕТ СН'!$G$22</f>
        <v>904.14316491</v>
      </c>
      <c r="L55" s="36">
        <f>SUMIFS(СВЦЭМ!$C$33:$C$776,СВЦЭМ!$A$33:$A$776,$A55,СВЦЭМ!$B$33:$B$776,L$47)+'СЕТ СН'!$G$12+СВЦЭМ!$D$10+'СЕТ СН'!$G$6-'СЕТ СН'!$G$22</f>
        <v>915.30904695999993</v>
      </c>
      <c r="M55" s="36">
        <f>SUMIFS(СВЦЭМ!$C$33:$C$776,СВЦЭМ!$A$33:$A$776,$A55,СВЦЭМ!$B$33:$B$776,M$47)+'СЕТ СН'!$G$12+СВЦЭМ!$D$10+'СЕТ СН'!$G$6-'СЕТ СН'!$G$22</f>
        <v>922.53062735000003</v>
      </c>
      <c r="N55" s="36">
        <f>SUMIFS(СВЦЭМ!$C$33:$C$776,СВЦЭМ!$A$33:$A$776,$A55,СВЦЭМ!$B$33:$B$776,N$47)+'СЕТ СН'!$G$12+СВЦЭМ!$D$10+'СЕТ СН'!$G$6-'СЕТ СН'!$G$22</f>
        <v>937.26533979999999</v>
      </c>
      <c r="O55" s="36">
        <f>SUMIFS(СВЦЭМ!$C$33:$C$776,СВЦЭМ!$A$33:$A$776,$A55,СВЦЭМ!$B$33:$B$776,O$47)+'СЕТ СН'!$G$12+СВЦЭМ!$D$10+'СЕТ СН'!$G$6-'СЕТ СН'!$G$22</f>
        <v>965.38978608999992</v>
      </c>
      <c r="P55" s="36">
        <f>SUMIFS(СВЦЭМ!$C$33:$C$776,СВЦЭМ!$A$33:$A$776,$A55,СВЦЭМ!$B$33:$B$776,P$47)+'СЕТ СН'!$G$12+СВЦЭМ!$D$10+'СЕТ СН'!$G$6-'СЕТ СН'!$G$22</f>
        <v>996.72607917999994</v>
      </c>
      <c r="Q55" s="36">
        <f>SUMIFS(СВЦЭМ!$C$33:$C$776,СВЦЭМ!$A$33:$A$776,$A55,СВЦЭМ!$B$33:$B$776,Q$47)+'СЕТ СН'!$G$12+СВЦЭМ!$D$10+'СЕТ СН'!$G$6-'СЕТ СН'!$G$22</f>
        <v>955.03047969999989</v>
      </c>
      <c r="R55" s="36">
        <f>SUMIFS(СВЦЭМ!$C$33:$C$776,СВЦЭМ!$A$33:$A$776,$A55,СВЦЭМ!$B$33:$B$776,R$47)+'СЕТ СН'!$G$12+СВЦЭМ!$D$10+'СЕТ СН'!$G$6-'СЕТ СН'!$G$22</f>
        <v>905.83725157000003</v>
      </c>
      <c r="S55" s="36">
        <f>SUMIFS(СВЦЭМ!$C$33:$C$776,СВЦЭМ!$A$33:$A$776,$A55,СВЦЭМ!$B$33:$B$776,S$47)+'СЕТ СН'!$G$12+СВЦЭМ!$D$10+'СЕТ СН'!$G$6-'СЕТ СН'!$G$22</f>
        <v>856.14124347999996</v>
      </c>
      <c r="T55" s="36">
        <f>SUMIFS(СВЦЭМ!$C$33:$C$776,СВЦЭМ!$A$33:$A$776,$A55,СВЦЭМ!$B$33:$B$776,T$47)+'СЕТ СН'!$G$12+СВЦЭМ!$D$10+'СЕТ СН'!$G$6-'СЕТ СН'!$G$22</f>
        <v>858.25591753000003</v>
      </c>
      <c r="U55" s="36">
        <f>SUMIFS(СВЦЭМ!$C$33:$C$776,СВЦЭМ!$A$33:$A$776,$A55,СВЦЭМ!$B$33:$B$776,U$47)+'СЕТ СН'!$G$12+СВЦЭМ!$D$10+'СЕТ СН'!$G$6-'СЕТ СН'!$G$22</f>
        <v>878.29957554999987</v>
      </c>
      <c r="V55" s="36">
        <f>SUMIFS(СВЦЭМ!$C$33:$C$776,СВЦЭМ!$A$33:$A$776,$A55,СВЦЭМ!$B$33:$B$776,V$47)+'СЕТ СН'!$G$12+СВЦЭМ!$D$10+'СЕТ СН'!$G$6-'СЕТ СН'!$G$22</f>
        <v>866.15825633999998</v>
      </c>
      <c r="W55" s="36">
        <f>SUMIFS(СВЦЭМ!$C$33:$C$776,СВЦЭМ!$A$33:$A$776,$A55,СВЦЭМ!$B$33:$B$776,W$47)+'СЕТ СН'!$G$12+СВЦЭМ!$D$10+'СЕТ СН'!$G$6-'СЕТ СН'!$G$22</f>
        <v>860.72239710000008</v>
      </c>
      <c r="X55" s="36">
        <f>SUMIFS(СВЦЭМ!$C$33:$C$776,СВЦЭМ!$A$33:$A$776,$A55,СВЦЭМ!$B$33:$B$776,X$47)+'СЕТ СН'!$G$12+СВЦЭМ!$D$10+'СЕТ СН'!$G$6-'СЕТ СН'!$G$22</f>
        <v>870.60795899000004</v>
      </c>
      <c r="Y55" s="36">
        <f>SUMIFS(СВЦЭМ!$C$33:$C$776,СВЦЭМ!$A$33:$A$776,$A55,СВЦЭМ!$B$33:$B$776,Y$47)+'СЕТ СН'!$G$12+СВЦЭМ!$D$10+'СЕТ СН'!$G$6-'СЕТ СН'!$G$22</f>
        <v>906.63596454000003</v>
      </c>
    </row>
    <row r="56" spans="1:25" ht="15.75" x14ac:dyDescent="0.2">
      <c r="A56" s="35">
        <f t="shared" si="1"/>
        <v>44113</v>
      </c>
      <c r="B56" s="36">
        <f>SUMIFS(СВЦЭМ!$C$33:$C$776,СВЦЭМ!$A$33:$A$776,$A56,СВЦЭМ!$B$33:$B$776,B$47)+'СЕТ СН'!$G$12+СВЦЭМ!$D$10+'СЕТ СН'!$G$6-'СЕТ СН'!$G$22</f>
        <v>965.54186372000004</v>
      </c>
      <c r="C56" s="36">
        <f>SUMIFS(СВЦЭМ!$C$33:$C$776,СВЦЭМ!$A$33:$A$776,$A56,СВЦЭМ!$B$33:$B$776,C$47)+'СЕТ СН'!$G$12+СВЦЭМ!$D$10+'СЕТ СН'!$G$6-'СЕТ СН'!$G$22</f>
        <v>1043.30536373</v>
      </c>
      <c r="D56" s="36">
        <f>SUMIFS(СВЦЭМ!$C$33:$C$776,СВЦЭМ!$A$33:$A$776,$A56,СВЦЭМ!$B$33:$B$776,D$47)+'СЕТ СН'!$G$12+СВЦЭМ!$D$10+'СЕТ СН'!$G$6-'СЕТ СН'!$G$22</f>
        <v>1114.2383328000001</v>
      </c>
      <c r="E56" s="36">
        <f>SUMIFS(СВЦЭМ!$C$33:$C$776,СВЦЭМ!$A$33:$A$776,$A56,СВЦЭМ!$B$33:$B$776,E$47)+'СЕТ СН'!$G$12+СВЦЭМ!$D$10+'СЕТ СН'!$G$6-'СЕТ СН'!$G$22</f>
        <v>1129.9741098100001</v>
      </c>
      <c r="F56" s="36">
        <f>SUMIFS(СВЦЭМ!$C$33:$C$776,СВЦЭМ!$A$33:$A$776,$A56,СВЦЭМ!$B$33:$B$776,F$47)+'СЕТ СН'!$G$12+СВЦЭМ!$D$10+'СЕТ СН'!$G$6-'СЕТ СН'!$G$22</f>
        <v>1136.1997842599999</v>
      </c>
      <c r="G56" s="36">
        <f>SUMIFS(СВЦЭМ!$C$33:$C$776,СВЦЭМ!$A$33:$A$776,$A56,СВЦЭМ!$B$33:$B$776,G$47)+'СЕТ СН'!$G$12+СВЦЭМ!$D$10+'СЕТ СН'!$G$6-'СЕТ СН'!$G$22</f>
        <v>1112.8777881999999</v>
      </c>
      <c r="H56" s="36">
        <f>SUMIFS(СВЦЭМ!$C$33:$C$776,СВЦЭМ!$A$33:$A$776,$A56,СВЦЭМ!$B$33:$B$776,H$47)+'СЕТ СН'!$G$12+СВЦЭМ!$D$10+'СЕТ СН'!$G$6-'СЕТ СН'!$G$22</f>
        <v>1056.82683539</v>
      </c>
      <c r="I56" s="36">
        <f>SUMIFS(СВЦЭМ!$C$33:$C$776,СВЦЭМ!$A$33:$A$776,$A56,СВЦЭМ!$B$33:$B$776,I$47)+'СЕТ СН'!$G$12+СВЦЭМ!$D$10+'СЕТ СН'!$G$6-'СЕТ СН'!$G$22</f>
        <v>1001.79316743</v>
      </c>
      <c r="J56" s="36">
        <f>SUMIFS(СВЦЭМ!$C$33:$C$776,СВЦЭМ!$A$33:$A$776,$A56,СВЦЭМ!$B$33:$B$776,J$47)+'СЕТ СН'!$G$12+СВЦЭМ!$D$10+'СЕТ СН'!$G$6-'СЕТ СН'!$G$22</f>
        <v>951.79145588000006</v>
      </c>
      <c r="K56" s="36">
        <f>SUMIFS(СВЦЭМ!$C$33:$C$776,СВЦЭМ!$A$33:$A$776,$A56,СВЦЭМ!$B$33:$B$776,K$47)+'СЕТ СН'!$G$12+СВЦЭМ!$D$10+'СЕТ СН'!$G$6-'СЕТ СН'!$G$22</f>
        <v>938.14167662999989</v>
      </c>
      <c r="L56" s="36">
        <f>SUMIFS(СВЦЭМ!$C$33:$C$776,СВЦЭМ!$A$33:$A$776,$A56,СВЦЭМ!$B$33:$B$776,L$47)+'СЕТ СН'!$G$12+СВЦЭМ!$D$10+'СЕТ СН'!$G$6-'СЕТ СН'!$G$22</f>
        <v>938.71319749000008</v>
      </c>
      <c r="M56" s="36">
        <f>SUMIFS(СВЦЭМ!$C$33:$C$776,СВЦЭМ!$A$33:$A$776,$A56,СВЦЭМ!$B$33:$B$776,M$47)+'СЕТ СН'!$G$12+СВЦЭМ!$D$10+'СЕТ СН'!$G$6-'СЕТ СН'!$G$22</f>
        <v>950.91309625999997</v>
      </c>
      <c r="N56" s="36">
        <f>SUMIFS(СВЦЭМ!$C$33:$C$776,СВЦЭМ!$A$33:$A$776,$A56,СВЦЭМ!$B$33:$B$776,N$47)+'СЕТ СН'!$G$12+СВЦЭМ!$D$10+'СЕТ СН'!$G$6-'СЕТ СН'!$G$22</f>
        <v>966.94747003999987</v>
      </c>
      <c r="O56" s="36">
        <f>SUMIFS(СВЦЭМ!$C$33:$C$776,СВЦЭМ!$A$33:$A$776,$A56,СВЦЭМ!$B$33:$B$776,O$47)+'СЕТ СН'!$G$12+СВЦЭМ!$D$10+'СЕТ СН'!$G$6-'СЕТ СН'!$G$22</f>
        <v>959.81177172000002</v>
      </c>
      <c r="P56" s="36">
        <f>SUMIFS(СВЦЭМ!$C$33:$C$776,СВЦЭМ!$A$33:$A$776,$A56,СВЦЭМ!$B$33:$B$776,P$47)+'СЕТ СН'!$G$12+СВЦЭМ!$D$10+'СЕТ СН'!$G$6-'СЕТ СН'!$G$22</f>
        <v>974.59223528000007</v>
      </c>
      <c r="Q56" s="36">
        <f>SUMIFS(СВЦЭМ!$C$33:$C$776,СВЦЭМ!$A$33:$A$776,$A56,СВЦЭМ!$B$33:$B$776,Q$47)+'СЕТ СН'!$G$12+СВЦЭМ!$D$10+'СЕТ СН'!$G$6-'СЕТ СН'!$G$22</f>
        <v>980.3580542499999</v>
      </c>
      <c r="R56" s="36">
        <f>SUMIFS(СВЦЭМ!$C$33:$C$776,СВЦЭМ!$A$33:$A$776,$A56,СВЦЭМ!$B$33:$B$776,R$47)+'СЕТ СН'!$G$12+СВЦЭМ!$D$10+'СЕТ СН'!$G$6-'СЕТ СН'!$G$22</f>
        <v>940.16508182000007</v>
      </c>
      <c r="S56" s="36">
        <f>SUMIFS(СВЦЭМ!$C$33:$C$776,СВЦЭМ!$A$33:$A$776,$A56,СВЦЭМ!$B$33:$B$776,S$47)+'СЕТ СН'!$G$12+СВЦЭМ!$D$10+'СЕТ СН'!$G$6-'СЕТ СН'!$G$22</f>
        <v>870.19429715999991</v>
      </c>
      <c r="T56" s="36">
        <f>SUMIFS(СВЦЭМ!$C$33:$C$776,СВЦЭМ!$A$33:$A$776,$A56,СВЦЭМ!$B$33:$B$776,T$47)+'СЕТ СН'!$G$12+СВЦЭМ!$D$10+'СЕТ СН'!$G$6-'СЕТ СН'!$G$22</f>
        <v>830.19280262000007</v>
      </c>
      <c r="U56" s="36">
        <f>SUMIFS(СВЦЭМ!$C$33:$C$776,СВЦЭМ!$A$33:$A$776,$A56,СВЦЭМ!$B$33:$B$776,U$47)+'СЕТ СН'!$G$12+СВЦЭМ!$D$10+'СЕТ СН'!$G$6-'СЕТ СН'!$G$22</f>
        <v>868.06793463000008</v>
      </c>
      <c r="V56" s="36">
        <f>SUMIFS(СВЦЭМ!$C$33:$C$776,СВЦЭМ!$A$33:$A$776,$A56,СВЦЭМ!$B$33:$B$776,V$47)+'СЕТ СН'!$G$12+СВЦЭМ!$D$10+'СЕТ СН'!$G$6-'СЕТ СН'!$G$22</f>
        <v>858.85294032999991</v>
      </c>
      <c r="W56" s="36">
        <f>SUMIFS(СВЦЭМ!$C$33:$C$776,СВЦЭМ!$A$33:$A$776,$A56,СВЦЭМ!$B$33:$B$776,W$47)+'СЕТ СН'!$G$12+СВЦЭМ!$D$10+'СЕТ СН'!$G$6-'СЕТ СН'!$G$22</f>
        <v>853.59808767999994</v>
      </c>
      <c r="X56" s="36">
        <f>SUMIFS(СВЦЭМ!$C$33:$C$776,СВЦЭМ!$A$33:$A$776,$A56,СВЦЭМ!$B$33:$B$776,X$47)+'СЕТ СН'!$G$12+СВЦЭМ!$D$10+'СЕТ СН'!$G$6-'СЕТ СН'!$G$22</f>
        <v>863.95650870999998</v>
      </c>
      <c r="Y56" s="36">
        <f>SUMIFS(СВЦЭМ!$C$33:$C$776,СВЦЭМ!$A$33:$A$776,$A56,СВЦЭМ!$B$33:$B$776,Y$47)+'СЕТ СН'!$G$12+СВЦЭМ!$D$10+'СЕТ СН'!$G$6-'СЕТ СН'!$G$22</f>
        <v>890.77167766000002</v>
      </c>
    </row>
    <row r="57" spans="1:25" ht="15.75" x14ac:dyDescent="0.2">
      <c r="A57" s="35">
        <f t="shared" si="1"/>
        <v>44114</v>
      </c>
      <c r="B57" s="36">
        <f>SUMIFS(СВЦЭМ!$C$33:$C$776,СВЦЭМ!$A$33:$A$776,$A57,СВЦЭМ!$B$33:$B$776,B$47)+'СЕТ СН'!$G$12+СВЦЭМ!$D$10+'СЕТ СН'!$G$6-'СЕТ СН'!$G$22</f>
        <v>948.81416614999989</v>
      </c>
      <c r="C57" s="36">
        <f>SUMIFS(СВЦЭМ!$C$33:$C$776,СВЦЭМ!$A$33:$A$776,$A57,СВЦЭМ!$B$33:$B$776,C$47)+'СЕТ СН'!$G$12+СВЦЭМ!$D$10+'СЕТ СН'!$G$6-'СЕТ СН'!$G$22</f>
        <v>1023.412658</v>
      </c>
      <c r="D57" s="36">
        <f>SUMIFS(СВЦЭМ!$C$33:$C$776,СВЦЭМ!$A$33:$A$776,$A57,СВЦЭМ!$B$33:$B$776,D$47)+'СЕТ СН'!$G$12+СВЦЭМ!$D$10+'СЕТ СН'!$G$6-'СЕТ СН'!$G$22</f>
        <v>1101.809424</v>
      </c>
      <c r="E57" s="36">
        <f>SUMIFS(СВЦЭМ!$C$33:$C$776,СВЦЭМ!$A$33:$A$776,$A57,СВЦЭМ!$B$33:$B$776,E$47)+'СЕТ СН'!$G$12+СВЦЭМ!$D$10+'СЕТ СН'!$G$6-'СЕТ СН'!$G$22</f>
        <v>1129.21357225</v>
      </c>
      <c r="F57" s="36">
        <f>SUMIFS(СВЦЭМ!$C$33:$C$776,СВЦЭМ!$A$33:$A$776,$A57,СВЦЭМ!$B$33:$B$776,F$47)+'СЕТ СН'!$G$12+СВЦЭМ!$D$10+'СЕТ СН'!$G$6-'СЕТ СН'!$G$22</f>
        <v>1133.99901034</v>
      </c>
      <c r="G57" s="36">
        <f>SUMIFS(СВЦЭМ!$C$33:$C$776,СВЦЭМ!$A$33:$A$776,$A57,СВЦЭМ!$B$33:$B$776,G$47)+'СЕТ СН'!$G$12+СВЦЭМ!$D$10+'СЕТ СН'!$G$6-'СЕТ СН'!$G$22</f>
        <v>1113.82281543</v>
      </c>
      <c r="H57" s="36">
        <f>SUMIFS(СВЦЭМ!$C$33:$C$776,СВЦЭМ!$A$33:$A$776,$A57,СВЦЭМ!$B$33:$B$776,H$47)+'СЕТ СН'!$G$12+СВЦЭМ!$D$10+'СЕТ СН'!$G$6-'СЕТ СН'!$G$22</f>
        <v>1100.1332680200001</v>
      </c>
      <c r="I57" s="36">
        <f>SUMIFS(СВЦЭМ!$C$33:$C$776,СВЦЭМ!$A$33:$A$776,$A57,СВЦЭМ!$B$33:$B$776,I$47)+'СЕТ СН'!$G$12+СВЦЭМ!$D$10+'СЕТ СН'!$G$6-'СЕТ СН'!$G$22</f>
        <v>1071.7201008</v>
      </c>
      <c r="J57" s="36">
        <f>SUMIFS(СВЦЭМ!$C$33:$C$776,СВЦЭМ!$A$33:$A$776,$A57,СВЦЭМ!$B$33:$B$776,J$47)+'СЕТ СН'!$G$12+СВЦЭМ!$D$10+'СЕТ СН'!$G$6-'СЕТ СН'!$G$22</f>
        <v>977.70073838000008</v>
      </c>
      <c r="K57" s="36">
        <f>SUMIFS(СВЦЭМ!$C$33:$C$776,СВЦЭМ!$A$33:$A$776,$A57,СВЦЭМ!$B$33:$B$776,K$47)+'СЕТ СН'!$G$12+СВЦЭМ!$D$10+'СЕТ СН'!$G$6-'СЕТ СН'!$G$22</f>
        <v>919.85822138000003</v>
      </c>
      <c r="L57" s="36">
        <f>SUMIFS(СВЦЭМ!$C$33:$C$776,СВЦЭМ!$A$33:$A$776,$A57,СВЦЭМ!$B$33:$B$776,L$47)+'СЕТ СН'!$G$12+СВЦЭМ!$D$10+'СЕТ СН'!$G$6-'СЕТ СН'!$G$22</f>
        <v>912.34399641000005</v>
      </c>
      <c r="M57" s="36">
        <f>SUMIFS(СВЦЭМ!$C$33:$C$776,СВЦЭМ!$A$33:$A$776,$A57,СВЦЭМ!$B$33:$B$776,M$47)+'СЕТ СН'!$G$12+СВЦЭМ!$D$10+'СЕТ СН'!$G$6-'СЕТ СН'!$G$22</f>
        <v>907.92557257999988</v>
      </c>
      <c r="N57" s="36">
        <f>SUMIFS(СВЦЭМ!$C$33:$C$776,СВЦЭМ!$A$33:$A$776,$A57,СВЦЭМ!$B$33:$B$776,N$47)+'СЕТ СН'!$G$12+СВЦЭМ!$D$10+'СЕТ СН'!$G$6-'СЕТ СН'!$G$22</f>
        <v>910.30790095999987</v>
      </c>
      <c r="O57" s="36">
        <f>SUMIFS(СВЦЭМ!$C$33:$C$776,СВЦЭМ!$A$33:$A$776,$A57,СВЦЭМ!$B$33:$B$776,O$47)+'СЕТ СН'!$G$12+СВЦЭМ!$D$10+'СЕТ СН'!$G$6-'СЕТ СН'!$G$22</f>
        <v>966.70979770000008</v>
      </c>
      <c r="P57" s="36">
        <f>SUMIFS(СВЦЭМ!$C$33:$C$776,СВЦЭМ!$A$33:$A$776,$A57,СВЦЭМ!$B$33:$B$776,P$47)+'СЕТ СН'!$G$12+СВЦЭМ!$D$10+'СЕТ СН'!$G$6-'СЕТ СН'!$G$22</f>
        <v>993.73478643999988</v>
      </c>
      <c r="Q57" s="36">
        <f>SUMIFS(СВЦЭМ!$C$33:$C$776,СВЦЭМ!$A$33:$A$776,$A57,СВЦЭМ!$B$33:$B$776,Q$47)+'СЕТ СН'!$G$12+СВЦЭМ!$D$10+'СЕТ СН'!$G$6-'СЕТ СН'!$G$22</f>
        <v>984.18777400999988</v>
      </c>
      <c r="R57" s="36">
        <f>SUMIFS(СВЦЭМ!$C$33:$C$776,СВЦЭМ!$A$33:$A$776,$A57,СВЦЭМ!$B$33:$B$776,R$47)+'СЕТ СН'!$G$12+СВЦЭМ!$D$10+'СЕТ СН'!$G$6-'СЕТ СН'!$G$22</f>
        <v>926.70707250000009</v>
      </c>
      <c r="S57" s="36">
        <f>SUMIFS(СВЦЭМ!$C$33:$C$776,СВЦЭМ!$A$33:$A$776,$A57,СВЦЭМ!$B$33:$B$776,S$47)+'СЕТ СН'!$G$12+СВЦЭМ!$D$10+'СЕТ СН'!$G$6-'СЕТ СН'!$G$22</f>
        <v>901.26149613999996</v>
      </c>
      <c r="T57" s="36">
        <f>SUMIFS(СВЦЭМ!$C$33:$C$776,СВЦЭМ!$A$33:$A$776,$A57,СВЦЭМ!$B$33:$B$776,T$47)+'СЕТ СН'!$G$12+СВЦЭМ!$D$10+'СЕТ СН'!$G$6-'СЕТ СН'!$G$22</f>
        <v>881.99514625999996</v>
      </c>
      <c r="U57" s="36">
        <f>SUMIFS(СВЦЭМ!$C$33:$C$776,СВЦЭМ!$A$33:$A$776,$A57,СВЦЭМ!$B$33:$B$776,U$47)+'СЕТ СН'!$G$12+СВЦЭМ!$D$10+'СЕТ СН'!$G$6-'СЕТ СН'!$G$22</f>
        <v>878.16871149999997</v>
      </c>
      <c r="V57" s="36">
        <f>SUMIFS(СВЦЭМ!$C$33:$C$776,СВЦЭМ!$A$33:$A$776,$A57,СВЦЭМ!$B$33:$B$776,V$47)+'СЕТ СН'!$G$12+СВЦЭМ!$D$10+'СЕТ СН'!$G$6-'СЕТ СН'!$G$22</f>
        <v>840.55338938</v>
      </c>
      <c r="W57" s="36">
        <f>SUMIFS(СВЦЭМ!$C$33:$C$776,СВЦЭМ!$A$33:$A$776,$A57,СВЦЭМ!$B$33:$B$776,W$47)+'СЕТ СН'!$G$12+СВЦЭМ!$D$10+'СЕТ СН'!$G$6-'СЕТ СН'!$G$22</f>
        <v>835.86802168999998</v>
      </c>
      <c r="X57" s="36">
        <f>SUMIFS(СВЦЭМ!$C$33:$C$776,СВЦЭМ!$A$33:$A$776,$A57,СВЦЭМ!$B$33:$B$776,X$47)+'СЕТ СН'!$G$12+СВЦЭМ!$D$10+'СЕТ СН'!$G$6-'СЕТ СН'!$G$22</f>
        <v>822.92182832000003</v>
      </c>
      <c r="Y57" s="36">
        <f>SUMIFS(СВЦЭМ!$C$33:$C$776,СВЦЭМ!$A$33:$A$776,$A57,СВЦЭМ!$B$33:$B$776,Y$47)+'СЕТ СН'!$G$12+СВЦЭМ!$D$10+'СЕТ СН'!$G$6-'СЕТ СН'!$G$22</f>
        <v>866.83329557000002</v>
      </c>
    </row>
    <row r="58" spans="1:25" ht="15.75" x14ac:dyDescent="0.2">
      <c r="A58" s="35">
        <f t="shared" si="1"/>
        <v>44115</v>
      </c>
      <c r="B58" s="36">
        <f>SUMIFS(СВЦЭМ!$C$33:$C$776,СВЦЭМ!$A$33:$A$776,$A58,СВЦЭМ!$B$33:$B$776,B$47)+'СЕТ СН'!$G$12+СВЦЭМ!$D$10+'СЕТ СН'!$G$6-'СЕТ СН'!$G$22</f>
        <v>953.44845114999998</v>
      </c>
      <c r="C58" s="36">
        <f>SUMIFS(СВЦЭМ!$C$33:$C$776,СВЦЭМ!$A$33:$A$776,$A58,СВЦЭМ!$B$33:$B$776,C$47)+'СЕТ СН'!$G$12+СВЦЭМ!$D$10+'СЕТ СН'!$G$6-'СЕТ СН'!$G$22</f>
        <v>1044.2700809099999</v>
      </c>
      <c r="D58" s="36">
        <f>SUMIFS(СВЦЭМ!$C$33:$C$776,СВЦЭМ!$A$33:$A$776,$A58,СВЦЭМ!$B$33:$B$776,D$47)+'СЕТ СН'!$G$12+СВЦЭМ!$D$10+'СЕТ СН'!$G$6-'СЕТ СН'!$G$22</f>
        <v>1141.4582412499999</v>
      </c>
      <c r="E58" s="36">
        <f>SUMIFS(СВЦЭМ!$C$33:$C$776,СВЦЭМ!$A$33:$A$776,$A58,СВЦЭМ!$B$33:$B$776,E$47)+'СЕТ СН'!$G$12+СВЦЭМ!$D$10+'СЕТ СН'!$G$6-'СЕТ СН'!$G$22</f>
        <v>1176.24725154</v>
      </c>
      <c r="F58" s="36">
        <f>SUMIFS(СВЦЭМ!$C$33:$C$776,СВЦЭМ!$A$33:$A$776,$A58,СВЦЭМ!$B$33:$B$776,F$47)+'СЕТ СН'!$G$12+СВЦЭМ!$D$10+'СЕТ СН'!$G$6-'СЕТ СН'!$G$22</f>
        <v>1185.3072365600001</v>
      </c>
      <c r="G58" s="36">
        <f>SUMIFS(СВЦЭМ!$C$33:$C$776,СВЦЭМ!$A$33:$A$776,$A58,СВЦЭМ!$B$33:$B$776,G$47)+'СЕТ СН'!$G$12+СВЦЭМ!$D$10+'СЕТ СН'!$G$6-'СЕТ СН'!$G$22</f>
        <v>1172.2814899699999</v>
      </c>
      <c r="H58" s="36">
        <f>SUMIFS(СВЦЭМ!$C$33:$C$776,СВЦЭМ!$A$33:$A$776,$A58,СВЦЭМ!$B$33:$B$776,H$47)+'СЕТ СН'!$G$12+СВЦЭМ!$D$10+'СЕТ СН'!$G$6-'СЕТ СН'!$G$22</f>
        <v>1151.8074291</v>
      </c>
      <c r="I58" s="36">
        <f>SUMIFS(СВЦЭМ!$C$33:$C$776,СВЦЭМ!$A$33:$A$776,$A58,СВЦЭМ!$B$33:$B$776,I$47)+'СЕТ СН'!$G$12+СВЦЭМ!$D$10+'СЕТ СН'!$G$6-'СЕТ СН'!$G$22</f>
        <v>1134.42541097</v>
      </c>
      <c r="J58" s="36">
        <f>SUMIFS(СВЦЭМ!$C$33:$C$776,СВЦЭМ!$A$33:$A$776,$A58,СВЦЭМ!$B$33:$B$776,J$47)+'СЕТ СН'!$G$12+СВЦЭМ!$D$10+'СЕТ СН'!$G$6-'СЕТ СН'!$G$22</f>
        <v>1030.9952273399999</v>
      </c>
      <c r="K58" s="36">
        <f>SUMIFS(СВЦЭМ!$C$33:$C$776,СВЦЭМ!$A$33:$A$776,$A58,СВЦЭМ!$B$33:$B$776,K$47)+'СЕТ СН'!$G$12+СВЦЭМ!$D$10+'СЕТ СН'!$G$6-'СЕТ СН'!$G$22</f>
        <v>956.2481914</v>
      </c>
      <c r="L58" s="36">
        <f>SUMIFS(СВЦЭМ!$C$33:$C$776,СВЦЭМ!$A$33:$A$776,$A58,СВЦЭМ!$B$33:$B$776,L$47)+'СЕТ СН'!$G$12+СВЦЭМ!$D$10+'СЕТ СН'!$G$6-'СЕТ СН'!$G$22</f>
        <v>944.33791885999995</v>
      </c>
      <c r="M58" s="36">
        <f>SUMIFS(СВЦЭМ!$C$33:$C$776,СВЦЭМ!$A$33:$A$776,$A58,СВЦЭМ!$B$33:$B$776,M$47)+'СЕТ СН'!$G$12+СВЦЭМ!$D$10+'СЕТ СН'!$G$6-'СЕТ СН'!$G$22</f>
        <v>948.39581726000006</v>
      </c>
      <c r="N58" s="36">
        <f>SUMIFS(СВЦЭМ!$C$33:$C$776,СВЦЭМ!$A$33:$A$776,$A58,СВЦЭМ!$B$33:$B$776,N$47)+'СЕТ СН'!$G$12+СВЦЭМ!$D$10+'СЕТ СН'!$G$6-'СЕТ СН'!$G$22</f>
        <v>959.11279390999994</v>
      </c>
      <c r="O58" s="36">
        <f>SUMIFS(СВЦЭМ!$C$33:$C$776,СВЦЭМ!$A$33:$A$776,$A58,СВЦЭМ!$B$33:$B$776,O$47)+'СЕТ СН'!$G$12+СВЦЭМ!$D$10+'СЕТ СН'!$G$6-'СЕТ СН'!$G$22</f>
        <v>1003.6653288499999</v>
      </c>
      <c r="P58" s="36">
        <f>SUMIFS(СВЦЭМ!$C$33:$C$776,СВЦЭМ!$A$33:$A$776,$A58,СВЦЭМ!$B$33:$B$776,P$47)+'СЕТ СН'!$G$12+СВЦЭМ!$D$10+'СЕТ СН'!$G$6-'СЕТ СН'!$G$22</f>
        <v>1041.27854802</v>
      </c>
      <c r="Q58" s="36">
        <f>SUMIFS(СВЦЭМ!$C$33:$C$776,СВЦЭМ!$A$33:$A$776,$A58,СВЦЭМ!$B$33:$B$776,Q$47)+'СЕТ СН'!$G$12+СВЦЭМ!$D$10+'СЕТ СН'!$G$6-'СЕТ СН'!$G$22</f>
        <v>994.09543091</v>
      </c>
      <c r="R58" s="36">
        <f>SUMIFS(СВЦЭМ!$C$33:$C$776,СВЦЭМ!$A$33:$A$776,$A58,СВЦЭМ!$B$33:$B$776,R$47)+'СЕТ СН'!$G$12+СВЦЭМ!$D$10+'СЕТ СН'!$G$6-'СЕТ СН'!$G$22</f>
        <v>935.01012870999989</v>
      </c>
      <c r="S58" s="36">
        <f>SUMIFS(СВЦЭМ!$C$33:$C$776,СВЦЭМ!$A$33:$A$776,$A58,СВЦЭМ!$B$33:$B$776,S$47)+'СЕТ СН'!$G$12+СВЦЭМ!$D$10+'СЕТ СН'!$G$6-'СЕТ СН'!$G$22</f>
        <v>896.24368365999999</v>
      </c>
      <c r="T58" s="36">
        <f>SUMIFS(СВЦЭМ!$C$33:$C$776,СВЦЭМ!$A$33:$A$776,$A58,СВЦЭМ!$B$33:$B$776,T$47)+'СЕТ СН'!$G$12+СВЦЭМ!$D$10+'СЕТ СН'!$G$6-'СЕТ СН'!$G$22</f>
        <v>915.66933606999987</v>
      </c>
      <c r="U58" s="36">
        <f>SUMIFS(СВЦЭМ!$C$33:$C$776,СВЦЭМ!$A$33:$A$776,$A58,СВЦЭМ!$B$33:$B$776,U$47)+'СЕТ СН'!$G$12+СВЦЭМ!$D$10+'СЕТ СН'!$G$6-'СЕТ СН'!$G$22</f>
        <v>927.19931991999988</v>
      </c>
      <c r="V58" s="36">
        <f>SUMIFS(СВЦЭМ!$C$33:$C$776,СВЦЭМ!$A$33:$A$776,$A58,СВЦЭМ!$B$33:$B$776,V$47)+'СЕТ СН'!$G$12+СВЦЭМ!$D$10+'СЕТ СН'!$G$6-'СЕТ СН'!$G$22</f>
        <v>889.25554878999992</v>
      </c>
      <c r="W58" s="36">
        <f>SUMIFS(СВЦЭМ!$C$33:$C$776,СВЦЭМ!$A$33:$A$776,$A58,СВЦЭМ!$B$33:$B$776,W$47)+'СЕТ СН'!$G$12+СВЦЭМ!$D$10+'СЕТ СН'!$G$6-'СЕТ СН'!$G$22</f>
        <v>875.78894252000009</v>
      </c>
      <c r="X58" s="36">
        <f>SUMIFS(СВЦЭМ!$C$33:$C$776,СВЦЭМ!$A$33:$A$776,$A58,СВЦЭМ!$B$33:$B$776,X$47)+'СЕТ СН'!$G$12+СВЦЭМ!$D$10+'СЕТ СН'!$G$6-'СЕТ СН'!$G$22</f>
        <v>847.73923188999993</v>
      </c>
      <c r="Y58" s="36">
        <f>SUMIFS(СВЦЭМ!$C$33:$C$776,СВЦЭМ!$A$33:$A$776,$A58,СВЦЭМ!$B$33:$B$776,Y$47)+'СЕТ СН'!$G$12+СВЦЭМ!$D$10+'СЕТ СН'!$G$6-'СЕТ СН'!$G$22</f>
        <v>888.60619877999989</v>
      </c>
    </row>
    <row r="59" spans="1:25" ht="15.75" x14ac:dyDescent="0.2">
      <c r="A59" s="35">
        <f t="shared" si="1"/>
        <v>44116</v>
      </c>
      <c r="B59" s="36">
        <f>SUMIFS(СВЦЭМ!$C$33:$C$776,СВЦЭМ!$A$33:$A$776,$A59,СВЦЭМ!$B$33:$B$776,B$47)+'СЕТ СН'!$G$12+СВЦЭМ!$D$10+'СЕТ СН'!$G$6-'СЕТ СН'!$G$22</f>
        <v>950.02298047999989</v>
      </c>
      <c r="C59" s="36">
        <f>SUMIFS(СВЦЭМ!$C$33:$C$776,СВЦЭМ!$A$33:$A$776,$A59,СВЦЭМ!$B$33:$B$776,C$47)+'СЕТ СН'!$G$12+СВЦЭМ!$D$10+'СЕТ СН'!$G$6-'СЕТ СН'!$G$22</f>
        <v>1019.74441877</v>
      </c>
      <c r="D59" s="36">
        <f>SUMIFS(СВЦЭМ!$C$33:$C$776,СВЦЭМ!$A$33:$A$776,$A59,СВЦЭМ!$B$33:$B$776,D$47)+'СЕТ СН'!$G$12+СВЦЭМ!$D$10+'СЕТ СН'!$G$6-'СЕТ СН'!$G$22</f>
        <v>1095.61911407</v>
      </c>
      <c r="E59" s="36">
        <f>SUMIFS(СВЦЭМ!$C$33:$C$776,СВЦЭМ!$A$33:$A$776,$A59,СВЦЭМ!$B$33:$B$776,E$47)+'СЕТ СН'!$G$12+СВЦЭМ!$D$10+'СЕТ СН'!$G$6-'СЕТ СН'!$G$22</f>
        <v>1110.5027234300001</v>
      </c>
      <c r="F59" s="36">
        <f>SUMIFS(СВЦЭМ!$C$33:$C$776,СВЦЭМ!$A$33:$A$776,$A59,СВЦЭМ!$B$33:$B$776,F$47)+'СЕТ СН'!$G$12+СВЦЭМ!$D$10+'СЕТ СН'!$G$6-'СЕТ СН'!$G$22</f>
        <v>1110.0460428700001</v>
      </c>
      <c r="G59" s="36">
        <f>SUMIFS(СВЦЭМ!$C$33:$C$776,СВЦЭМ!$A$33:$A$776,$A59,СВЦЭМ!$B$33:$B$776,G$47)+'СЕТ СН'!$G$12+СВЦЭМ!$D$10+'СЕТ СН'!$G$6-'СЕТ СН'!$G$22</f>
        <v>1094.0700298199999</v>
      </c>
      <c r="H59" s="36">
        <f>SUMIFS(СВЦЭМ!$C$33:$C$776,СВЦЭМ!$A$33:$A$776,$A59,СВЦЭМ!$B$33:$B$776,H$47)+'СЕТ СН'!$G$12+СВЦЭМ!$D$10+'СЕТ СН'!$G$6-'СЕТ СН'!$G$22</f>
        <v>1037.30039958</v>
      </c>
      <c r="I59" s="36">
        <f>SUMIFS(СВЦЭМ!$C$33:$C$776,СВЦЭМ!$A$33:$A$776,$A59,СВЦЭМ!$B$33:$B$776,I$47)+'СЕТ СН'!$G$12+СВЦЭМ!$D$10+'СЕТ СН'!$G$6-'СЕТ СН'!$G$22</f>
        <v>1000.9048675700001</v>
      </c>
      <c r="J59" s="36">
        <f>SUMIFS(СВЦЭМ!$C$33:$C$776,СВЦЭМ!$A$33:$A$776,$A59,СВЦЭМ!$B$33:$B$776,J$47)+'СЕТ СН'!$G$12+СВЦЭМ!$D$10+'СЕТ СН'!$G$6-'СЕТ СН'!$G$22</f>
        <v>921.07690712999988</v>
      </c>
      <c r="K59" s="36">
        <f>SUMIFS(СВЦЭМ!$C$33:$C$776,СВЦЭМ!$A$33:$A$776,$A59,СВЦЭМ!$B$33:$B$776,K$47)+'СЕТ СН'!$G$12+СВЦЭМ!$D$10+'СЕТ СН'!$G$6-'СЕТ СН'!$G$22</f>
        <v>872.72699837000005</v>
      </c>
      <c r="L59" s="36">
        <f>SUMIFS(СВЦЭМ!$C$33:$C$776,СВЦЭМ!$A$33:$A$776,$A59,СВЦЭМ!$B$33:$B$776,L$47)+'СЕТ СН'!$G$12+СВЦЭМ!$D$10+'СЕТ СН'!$G$6-'СЕТ СН'!$G$22</f>
        <v>867.61006378000002</v>
      </c>
      <c r="M59" s="36">
        <f>SUMIFS(СВЦЭМ!$C$33:$C$776,СВЦЭМ!$A$33:$A$776,$A59,СВЦЭМ!$B$33:$B$776,M$47)+'СЕТ СН'!$G$12+СВЦЭМ!$D$10+'СЕТ СН'!$G$6-'СЕТ СН'!$G$22</f>
        <v>870.32264923999992</v>
      </c>
      <c r="N59" s="36">
        <f>SUMIFS(СВЦЭМ!$C$33:$C$776,СВЦЭМ!$A$33:$A$776,$A59,СВЦЭМ!$B$33:$B$776,N$47)+'СЕТ СН'!$G$12+СВЦЭМ!$D$10+'СЕТ СН'!$G$6-'СЕТ СН'!$G$22</f>
        <v>877.87332680000009</v>
      </c>
      <c r="O59" s="36">
        <f>SUMIFS(СВЦЭМ!$C$33:$C$776,СВЦЭМ!$A$33:$A$776,$A59,СВЦЭМ!$B$33:$B$776,O$47)+'СЕТ СН'!$G$12+СВЦЭМ!$D$10+'СЕТ СН'!$G$6-'СЕТ СН'!$G$22</f>
        <v>898.4791925699999</v>
      </c>
      <c r="P59" s="36">
        <f>SUMIFS(СВЦЭМ!$C$33:$C$776,СВЦЭМ!$A$33:$A$776,$A59,СВЦЭМ!$B$33:$B$776,P$47)+'СЕТ СН'!$G$12+СВЦЭМ!$D$10+'СЕТ СН'!$G$6-'СЕТ СН'!$G$22</f>
        <v>936.44520134999993</v>
      </c>
      <c r="Q59" s="36">
        <f>SUMIFS(СВЦЭМ!$C$33:$C$776,СВЦЭМ!$A$33:$A$776,$A59,СВЦЭМ!$B$33:$B$776,Q$47)+'СЕТ СН'!$G$12+СВЦЭМ!$D$10+'СЕТ СН'!$G$6-'СЕТ СН'!$G$22</f>
        <v>916.74697111</v>
      </c>
      <c r="R59" s="36">
        <f>SUMIFS(СВЦЭМ!$C$33:$C$776,СВЦЭМ!$A$33:$A$776,$A59,СВЦЭМ!$B$33:$B$776,R$47)+'СЕТ СН'!$G$12+СВЦЭМ!$D$10+'СЕТ СН'!$G$6-'СЕТ СН'!$G$22</f>
        <v>872.74416606</v>
      </c>
      <c r="S59" s="36">
        <f>SUMIFS(СВЦЭМ!$C$33:$C$776,СВЦЭМ!$A$33:$A$776,$A59,СВЦЭМ!$B$33:$B$776,S$47)+'СЕТ СН'!$G$12+СВЦЭМ!$D$10+'СЕТ СН'!$G$6-'СЕТ СН'!$G$22</f>
        <v>820.94135411000002</v>
      </c>
      <c r="T59" s="36">
        <f>SUMIFS(СВЦЭМ!$C$33:$C$776,СВЦЭМ!$A$33:$A$776,$A59,СВЦЭМ!$B$33:$B$776,T$47)+'СЕТ СН'!$G$12+СВЦЭМ!$D$10+'СЕТ СН'!$G$6-'СЕТ СН'!$G$22</f>
        <v>831.56628533999992</v>
      </c>
      <c r="U59" s="36">
        <f>SUMIFS(СВЦЭМ!$C$33:$C$776,СВЦЭМ!$A$33:$A$776,$A59,СВЦЭМ!$B$33:$B$776,U$47)+'СЕТ СН'!$G$12+СВЦЭМ!$D$10+'СЕТ СН'!$G$6-'СЕТ СН'!$G$22</f>
        <v>863.79946620999999</v>
      </c>
      <c r="V59" s="36">
        <f>SUMIFS(СВЦЭМ!$C$33:$C$776,СВЦЭМ!$A$33:$A$776,$A59,СВЦЭМ!$B$33:$B$776,V$47)+'СЕТ СН'!$G$12+СВЦЭМ!$D$10+'СЕТ СН'!$G$6-'СЕТ СН'!$G$22</f>
        <v>862.64737794999996</v>
      </c>
      <c r="W59" s="36">
        <f>SUMIFS(СВЦЭМ!$C$33:$C$776,СВЦЭМ!$A$33:$A$776,$A59,СВЦЭМ!$B$33:$B$776,W$47)+'СЕТ СН'!$G$12+СВЦЭМ!$D$10+'СЕТ СН'!$G$6-'СЕТ СН'!$G$22</f>
        <v>855.20755749999989</v>
      </c>
      <c r="X59" s="36">
        <f>SUMIFS(СВЦЭМ!$C$33:$C$776,СВЦЭМ!$A$33:$A$776,$A59,СВЦЭМ!$B$33:$B$776,X$47)+'СЕТ СН'!$G$12+СВЦЭМ!$D$10+'СЕТ СН'!$G$6-'СЕТ СН'!$G$22</f>
        <v>826.76103682999997</v>
      </c>
      <c r="Y59" s="36">
        <f>SUMIFS(СВЦЭМ!$C$33:$C$776,СВЦЭМ!$A$33:$A$776,$A59,СВЦЭМ!$B$33:$B$776,Y$47)+'СЕТ СН'!$G$12+СВЦЭМ!$D$10+'СЕТ СН'!$G$6-'СЕТ СН'!$G$22</f>
        <v>859.47652412999992</v>
      </c>
    </row>
    <row r="60" spans="1:25" ht="15.75" x14ac:dyDescent="0.2">
      <c r="A60" s="35">
        <f t="shared" si="1"/>
        <v>44117</v>
      </c>
      <c r="B60" s="36">
        <f>SUMIFS(СВЦЭМ!$C$33:$C$776,СВЦЭМ!$A$33:$A$776,$A60,СВЦЭМ!$B$33:$B$776,B$47)+'СЕТ СН'!$G$12+СВЦЭМ!$D$10+'СЕТ СН'!$G$6-'СЕТ СН'!$G$22</f>
        <v>931.53850590000002</v>
      </c>
      <c r="C60" s="36">
        <f>SUMIFS(СВЦЭМ!$C$33:$C$776,СВЦЭМ!$A$33:$A$776,$A60,СВЦЭМ!$B$33:$B$776,C$47)+'СЕТ СН'!$G$12+СВЦЭМ!$D$10+'СЕТ СН'!$G$6-'СЕТ СН'!$G$22</f>
        <v>1010.9653666899999</v>
      </c>
      <c r="D60" s="36">
        <f>SUMIFS(СВЦЭМ!$C$33:$C$776,СВЦЭМ!$A$33:$A$776,$A60,СВЦЭМ!$B$33:$B$776,D$47)+'СЕТ СН'!$G$12+СВЦЭМ!$D$10+'СЕТ СН'!$G$6-'СЕТ СН'!$G$22</f>
        <v>1073.71384726</v>
      </c>
      <c r="E60" s="36">
        <f>SUMIFS(СВЦЭМ!$C$33:$C$776,СВЦЭМ!$A$33:$A$776,$A60,СВЦЭМ!$B$33:$B$776,E$47)+'СЕТ СН'!$G$12+СВЦЭМ!$D$10+'СЕТ СН'!$G$6-'СЕТ СН'!$G$22</f>
        <v>1085.37129869</v>
      </c>
      <c r="F60" s="36">
        <f>SUMIFS(СВЦЭМ!$C$33:$C$776,СВЦЭМ!$A$33:$A$776,$A60,СВЦЭМ!$B$33:$B$776,F$47)+'СЕТ СН'!$G$12+СВЦЭМ!$D$10+'СЕТ СН'!$G$6-'СЕТ СН'!$G$22</f>
        <v>1083.6542388099999</v>
      </c>
      <c r="G60" s="36">
        <f>SUMIFS(СВЦЭМ!$C$33:$C$776,СВЦЭМ!$A$33:$A$776,$A60,СВЦЭМ!$B$33:$B$776,G$47)+'СЕТ СН'!$G$12+СВЦЭМ!$D$10+'СЕТ СН'!$G$6-'СЕТ СН'!$G$22</f>
        <v>1071.5189913300001</v>
      </c>
      <c r="H60" s="36">
        <f>SUMIFS(СВЦЭМ!$C$33:$C$776,СВЦЭМ!$A$33:$A$776,$A60,СВЦЭМ!$B$33:$B$776,H$47)+'СЕТ СН'!$G$12+СВЦЭМ!$D$10+'СЕТ СН'!$G$6-'СЕТ СН'!$G$22</f>
        <v>1047.1173992500001</v>
      </c>
      <c r="I60" s="36">
        <f>SUMIFS(СВЦЭМ!$C$33:$C$776,СВЦЭМ!$A$33:$A$776,$A60,СВЦЭМ!$B$33:$B$776,I$47)+'СЕТ СН'!$G$12+СВЦЭМ!$D$10+'СЕТ СН'!$G$6-'СЕТ СН'!$G$22</f>
        <v>1035.5412736000001</v>
      </c>
      <c r="J60" s="36">
        <f>SUMIFS(СВЦЭМ!$C$33:$C$776,СВЦЭМ!$A$33:$A$776,$A60,СВЦЭМ!$B$33:$B$776,J$47)+'СЕТ СН'!$G$12+СВЦЭМ!$D$10+'СЕТ СН'!$G$6-'СЕТ СН'!$G$22</f>
        <v>981.37894189000008</v>
      </c>
      <c r="K60" s="36">
        <f>SUMIFS(СВЦЭМ!$C$33:$C$776,СВЦЭМ!$A$33:$A$776,$A60,СВЦЭМ!$B$33:$B$776,K$47)+'СЕТ СН'!$G$12+СВЦЭМ!$D$10+'СЕТ СН'!$G$6-'СЕТ СН'!$G$22</f>
        <v>938.58248866000008</v>
      </c>
      <c r="L60" s="36">
        <f>SUMIFS(СВЦЭМ!$C$33:$C$776,СВЦЭМ!$A$33:$A$776,$A60,СВЦЭМ!$B$33:$B$776,L$47)+'СЕТ СН'!$G$12+СВЦЭМ!$D$10+'СЕТ СН'!$G$6-'СЕТ СН'!$G$22</f>
        <v>941.02050366999993</v>
      </c>
      <c r="M60" s="36">
        <f>SUMIFS(СВЦЭМ!$C$33:$C$776,СВЦЭМ!$A$33:$A$776,$A60,СВЦЭМ!$B$33:$B$776,M$47)+'СЕТ СН'!$G$12+СВЦЭМ!$D$10+'СЕТ СН'!$G$6-'СЕТ СН'!$G$22</f>
        <v>952.24959592999994</v>
      </c>
      <c r="N60" s="36">
        <f>SUMIFS(СВЦЭМ!$C$33:$C$776,СВЦЭМ!$A$33:$A$776,$A60,СВЦЭМ!$B$33:$B$776,N$47)+'СЕТ СН'!$G$12+СВЦЭМ!$D$10+'СЕТ СН'!$G$6-'СЕТ СН'!$G$22</f>
        <v>958.93784664999998</v>
      </c>
      <c r="O60" s="36">
        <f>SUMIFS(СВЦЭМ!$C$33:$C$776,СВЦЭМ!$A$33:$A$776,$A60,СВЦЭМ!$B$33:$B$776,O$47)+'СЕТ СН'!$G$12+СВЦЭМ!$D$10+'СЕТ СН'!$G$6-'СЕТ СН'!$G$22</f>
        <v>997.62563776999991</v>
      </c>
      <c r="P60" s="36">
        <f>SUMIFS(СВЦЭМ!$C$33:$C$776,СВЦЭМ!$A$33:$A$776,$A60,СВЦЭМ!$B$33:$B$776,P$47)+'СЕТ СН'!$G$12+СВЦЭМ!$D$10+'СЕТ СН'!$G$6-'СЕТ СН'!$G$22</f>
        <v>1030.68530816</v>
      </c>
      <c r="Q60" s="36">
        <f>SUMIFS(СВЦЭМ!$C$33:$C$776,СВЦЭМ!$A$33:$A$776,$A60,СВЦЭМ!$B$33:$B$776,Q$47)+'СЕТ СН'!$G$12+СВЦЭМ!$D$10+'СЕТ СН'!$G$6-'СЕТ СН'!$G$22</f>
        <v>992.05863642999998</v>
      </c>
      <c r="R60" s="36">
        <f>SUMIFS(СВЦЭМ!$C$33:$C$776,СВЦЭМ!$A$33:$A$776,$A60,СВЦЭМ!$B$33:$B$776,R$47)+'СЕТ СН'!$G$12+СВЦЭМ!$D$10+'СЕТ СН'!$G$6-'СЕТ СН'!$G$22</f>
        <v>938.37330122000003</v>
      </c>
      <c r="S60" s="36">
        <f>SUMIFS(СВЦЭМ!$C$33:$C$776,СВЦЭМ!$A$33:$A$776,$A60,СВЦЭМ!$B$33:$B$776,S$47)+'СЕТ СН'!$G$12+СВЦЭМ!$D$10+'СЕТ СН'!$G$6-'СЕТ СН'!$G$22</f>
        <v>893.11715148000008</v>
      </c>
      <c r="T60" s="36">
        <f>SUMIFS(СВЦЭМ!$C$33:$C$776,СВЦЭМ!$A$33:$A$776,$A60,СВЦЭМ!$B$33:$B$776,T$47)+'СЕТ СН'!$G$12+СВЦЭМ!$D$10+'СЕТ СН'!$G$6-'СЕТ СН'!$G$22</f>
        <v>891.79559433999998</v>
      </c>
      <c r="U60" s="36">
        <f>SUMIFS(СВЦЭМ!$C$33:$C$776,СВЦЭМ!$A$33:$A$776,$A60,СВЦЭМ!$B$33:$B$776,U$47)+'СЕТ СН'!$G$12+СВЦЭМ!$D$10+'СЕТ СН'!$G$6-'СЕТ СН'!$G$22</f>
        <v>912.59949112000004</v>
      </c>
      <c r="V60" s="36">
        <f>SUMIFS(СВЦЭМ!$C$33:$C$776,СВЦЭМ!$A$33:$A$776,$A60,СВЦЭМ!$B$33:$B$776,V$47)+'СЕТ СН'!$G$12+СВЦЭМ!$D$10+'СЕТ СН'!$G$6-'СЕТ СН'!$G$22</f>
        <v>906.13458790999994</v>
      </c>
      <c r="W60" s="36">
        <f>SUMIFS(СВЦЭМ!$C$33:$C$776,СВЦЭМ!$A$33:$A$776,$A60,СВЦЭМ!$B$33:$B$776,W$47)+'СЕТ СН'!$G$12+СВЦЭМ!$D$10+'СЕТ СН'!$G$6-'СЕТ СН'!$G$22</f>
        <v>898.18683461000001</v>
      </c>
      <c r="X60" s="36">
        <f>SUMIFS(СВЦЭМ!$C$33:$C$776,СВЦЭМ!$A$33:$A$776,$A60,СВЦЭМ!$B$33:$B$776,X$47)+'СЕТ СН'!$G$12+СВЦЭМ!$D$10+'СЕТ СН'!$G$6-'СЕТ СН'!$G$22</f>
        <v>876.69377962999988</v>
      </c>
      <c r="Y60" s="36">
        <f>SUMIFS(СВЦЭМ!$C$33:$C$776,СВЦЭМ!$A$33:$A$776,$A60,СВЦЭМ!$B$33:$B$776,Y$47)+'СЕТ СН'!$G$12+СВЦЭМ!$D$10+'СЕТ СН'!$G$6-'СЕТ СН'!$G$22</f>
        <v>900.02518695999993</v>
      </c>
    </row>
    <row r="61" spans="1:25" ht="15.75" x14ac:dyDescent="0.2">
      <c r="A61" s="35">
        <f t="shared" si="1"/>
        <v>44118</v>
      </c>
      <c r="B61" s="36">
        <f>SUMIFS(СВЦЭМ!$C$33:$C$776,СВЦЭМ!$A$33:$A$776,$A61,СВЦЭМ!$B$33:$B$776,B$47)+'СЕТ СН'!$G$12+СВЦЭМ!$D$10+'СЕТ СН'!$G$6-'СЕТ СН'!$G$22</f>
        <v>975.99334894000003</v>
      </c>
      <c r="C61" s="36">
        <f>SUMIFS(СВЦЭМ!$C$33:$C$776,СВЦЭМ!$A$33:$A$776,$A61,СВЦЭМ!$B$33:$B$776,C$47)+'СЕТ СН'!$G$12+СВЦЭМ!$D$10+'СЕТ СН'!$G$6-'СЕТ СН'!$G$22</f>
        <v>1041.9930771899999</v>
      </c>
      <c r="D61" s="36">
        <f>SUMIFS(СВЦЭМ!$C$33:$C$776,СВЦЭМ!$A$33:$A$776,$A61,СВЦЭМ!$B$33:$B$776,D$47)+'СЕТ СН'!$G$12+СВЦЭМ!$D$10+'СЕТ СН'!$G$6-'СЕТ СН'!$G$22</f>
        <v>1111.1896203700001</v>
      </c>
      <c r="E61" s="36">
        <f>SUMIFS(СВЦЭМ!$C$33:$C$776,СВЦЭМ!$A$33:$A$776,$A61,СВЦЭМ!$B$33:$B$776,E$47)+'СЕТ СН'!$G$12+СВЦЭМ!$D$10+'СЕТ СН'!$G$6-'СЕТ СН'!$G$22</f>
        <v>1126.5495295200001</v>
      </c>
      <c r="F61" s="36">
        <f>SUMIFS(СВЦЭМ!$C$33:$C$776,СВЦЭМ!$A$33:$A$776,$A61,СВЦЭМ!$B$33:$B$776,F$47)+'СЕТ СН'!$G$12+СВЦЭМ!$D$10+'СЕТ СН'!$G$6-'СЕТ СН'!$G$22</f>
        <v>1112.2808321299999</v>
      </c>
      <c r="G61" s="36">
        <f>SUMIFS(СВЦЭМ!$C$33:$C$776,СВЦЭМ!$A$33:$A$776,$A61,СВЦЭМ!$B$33:$B$776,G$47)+'СЕТ СН'!$G$12+СВЦЭМ!$D$10+'СЕТ СН'!$G$6-'СЕТ СН'!$G$22</f>
        <v>1110.3532455</v>
      </c>
      <c r="H61" s="36">
        <f>SUMIFS(СВЦЭМ!$C$33:$C$776,СВЦЭМ!$A$33:$A$776,$A61,СВЦЭМ!$B$33:$B$776,H$47)+'СЕТ СН'!$G$12+СВЦЭМ!$D$10+'СЕТ СН'!$G$6-'СЕТ СН'!$G$22</f>
        <v>1061.9427657900001</v>
      </c>
      <c r="I61" s="36">
        <f>SUMIFS(СВЦЭМ!$C$33:$C$776,СВЦЭМ!$A$33:$A$776,$A61,СВЦЭМ!$B$33:$B$776,I$47)+'СЕТ СН'!$G$12+СВЦЭМ!$D$10+'СЕТ СН'!$G$6-'СЕТ СН'!$G$22</f>
        <v>1012.8209472199999</v>
      </c>
      <c r="J61" s="36">
        <f>SUMIFS(СВЦЭМ!$C$33:$C$776,СВЦЭМ!$A$33:$A$776,$A61,СВЦЭМ!$B$33:$B$776,J$47)+'СЕТ СН'!$G$12+СВЦЭМ!$D$10+'СЕТ СН'!$G$6-'СЕТ СН'!$G$22</f>
        <v>953.09054605000006</v>
      </c>
      <c r="K61" s="36">
        <f>SUMIFS(СВЦЭМ!$C$33:$C$776,СВЦЭМ!$A$33:$A$776,$A61,СВЦЭМ!$B$33:$B$776,K$47)+'СЕТ СН'!$G$12+СВЦЭМ!$D$10+'СЕТ СН'!$G$6-'СЕТ СН'!$G$22</f>
        <v>913.90995915000008</v>
      </c>
      <c r="L61" s="36">
        <f>SUMIFS(СВЦЭМ!$C$33:$C$776,СВЦЭМ!$A$33:$A$776,$A61,СВЦЭМ!$B$33:$B$776,L$47)+'СЕТ СН'!$G$12+СВЦЭМ!$D$10+'СЕТ СН'!$G$6-'СЕТ СН'!$G$22</f>
        <v>918.5937908599999</v>
      </c>
      <c r="M61" s="36">
        <f>SUMIFS(СВЦЭМ!$C$33:$C$776,СВЦЭМ!$A$33:$A$776,$A61,СВЦЭМ!$B$33:$B$776,M$47)+'СЕТ СН'!$G$12+СВЦЭМ!$D$10+'СЕТ СН'!$G$6-'СЕТ СН'!$G$22</f>
        <v>937.32320938999987</v>
      </c>
      <c r="N61" s="36">
        <f>SUMIFS(СВЦЭМ!$C$33:$C$776,СВЦЭМ!$A$33:$A$776,$A61,СВЦЭМ!$B$33:$B$776,N$47)+'СЕТ СН'!$G$12+СВЦЭМ!$D$10+'СЕТ СН'!$G$6-'СЕТ СН'!$G$22</f>
        <v>948.56127216000004</v>
      </c>
      <c r="O61" s="36">
        <f>SUMIFS(СВЦЭМ!$C$33:$C$776,СВЦЭМ!$A$33:$A$776,$A61,СВЦЭМ!$B$33:$B$776,O$47)+'СЕТ СН'!$G$12+СВЦЭМ!$D$10+'СЕТ СН'!$G$6-'СЕТ СН'!$G$22</f>
        <v>994.69939526999997</v>
      </c>
      <c r="P61" s="36">
        <f>SUMIFS(СВЦЭМ!$C$33:$C$776,СВЦЭМ!$A$33:$A$776,$A61,СВЦЭМ!$B$33:$B$776,P$47)+'СЕТ СН'!$G$12+СВЦЭМ!$D$10+'СЕТ СН'!$G$6-'СЕТ СН'!$G$22</f>
        <v>1028.0920199299999</v>
      </c>
      <c r="Q61" s="36">
        <f>SUMIFS(СВЦЭМ!$C$33:$C$776,СВЦЭМ!$A$33:$A$776,$A61,СВЦЭМ!$B$33:$B$776,Q$47)+'СЕТ СН'!$G$12+СВЦЭМ!$D$10+'СЕТ СН'!$G$6-'СЕТ СН'!$G$22</f>
        <v>988.99113710000006</v>
      </c>
      <c r="R61" s="36">
        <f>SUMIFS(СВЦЭМ!$C$33:$C$776,СВЦЭМ!$A$33:$A$776,$A61,СВЦЭМ!$B$33:$B$776,R$47)+'СЕТ СН'!$G$12+СВЦЭМ!$D$10+'СЕТ СН'!$G$6-'СЕТ СН'!$G$22</f>
        <v>936.39669099000002</v>
      </c>
      <c r="S61" s="36">
        <f>SUMIFS(СВЦЭМ!$C$33:$C$776,СВЦЭМ!$A$33:$A$776,$A61,СВЦЭМ!$B$33:$B$776,S$47)+'СЕТ СН'!$G$12+СВЦЭМ!$D$10+'СЕТ СН'!$G$6-'СЕТ СН'!$G$22</f>
        <v>876.78037040000004</v>
      </c>
      <c r="T61" s="36">
        <f>SUMIFS(СВЦЭМ!$C$33:$C$776,СВЦЭМ!$A$33:$A$776,$A61,СВЦЭМ!$B$33:$B$776,T$47)+'СЕТ СН'!$G$12+СВЦЭМ!$D$10+'СЕТ СН'!$G$6-'СЕТ СН'!$G$22</f>
        <v>857.48264607999999</v>
      </c>
      <c r="U61" s="36">
        <f>SUMIFS(СВЦЭМ!$C$33:$C$776,СВЦЭМ!$A$33:$A$776,$A61,СВЦЭМ!$B$33:$B$776,U$47)+'СЕТ СН'!$G$12+СВЦЭМ!$D$10+'СЕТ СН'!$G$6-'СЕТ СН'!$G$22</f>
        <v>891.36330352999994</v>
      </c>
      <c r="V61" s="36">
        <f>SUMIFS(СВЦЭМ!$C$33:$C$776,СВЦЭМ!$A$33:$A$776,$A61,СВЦЭМ!$B$33:$B$776,V$47)+'СЕТ СН'!$G$12+СВЦЭМ!$D$10+'СЕТ СН'!$G$6-'СЕТ СН'!$G$22</f>
        <v>885.28984508000008</v>
      </c>
      <c r="W61" s="36">
        <f>SUMIFS(СВЦЭМ!$C$33:$C$776,СВЦЭМ!$A$33:$A$776,$A61,СВЦЭМ!$B$33:$B$776,W$47)+'СЕТ СН'!$G$12+СВЦЭМ!$D$10+'СЕТ СН'!$G$6-'СЕТ СН'!$G$22</f>
        <v>872.64278353000009</v>
      </c>
      <c r="X61" s="36">
        <f>SUMIFS(СВЦЭМ!$C$33:$C$776,СВЦЭМ!$A$33:$A$776,$A61,СВЦЭМ!$B$33:$B$776,X$47)+'СЕТ СН'!$G$12+СВЦЭМ!$D$10+'СЕТ СН'!$G$6-'СЕТ СН'!$G$22</f>
        <v>855.66174709999996</v>
      </c>
      <c r="Y61" s="36">
        <f>SUMIFS(СВЦЭМ!$C$33:$C$776,СВЦЭМ!$A$33:$A$776,$A61,СВЦЭМ!$B$33:$B$776,Y$47)+'СЕТ СН'!$G$12+СВЦЭМ!$D$10+'СЕТ СН'!$G$6-'СЕТ СН'!$G$22</f>
        <v>884.36237557000004</v>
      </c>
    </row>
    <row r="62" spans="1:25" ht="15.75" x14ac:dyDescent="0.2">
      <c r="A62" s="35">
        <f t="shared" si="1"/>
        <v>44119</v>
      </c>
      <c r="B62" s="36">
        <f>SUMIFS(СВЦЭМ!$C$33:$C$776,СВЦЭМ!$A$33:$A$776,$A62,СВЦЭМ!$B$33:$B$776,B$47)+'СЕТ СН'!$G$12+СВЦЭМ!$D$10+'СЕТ СН'!$G$6-'СЕТ СН'!$G$22</f>
        <v>990.51682591000008</v>
      </c>
      <c r="C62" s="36">
        <f>SUMIFS(СВЦЭМ!$C$33:$C$776,СВЦЭМ!$A$33:$A$776,$A62,СВЦЭМ!$B$33:$B$776,C$47)+'СЕТ СН'!$G$12+СВЦЭМ!$D$10+'СЕТ СН'!$G$6-'СЕТ СН'!$G$22</f>
        <v>1077.26289696</v>
      </c>
      <c r="D62" s="36">
        <f>SUMIFS(СВЦЭМ!$C$33:$C$776,СВЦЭМ!$A$33:$A$776,$A62,СВЦЭМ!$B$33:$B$776,D$47)+'СЕТ СН'!$G$12+СВЦЭМ!$D$10+'СЕТ СН'!$G$6-'СЕТ СН'!$G$22</f>
        <v>1144.7672223699999</v>
      </c>
      <c r="E62" s="36">
        <f>SUMIFS(СВЦЭМ!$C$33:$C$776,СВЦЭМ!$A$33:$A$776,$A62,СВЦЭМ!$B$33:$B$776,E$47)+'СЕТ СН'!$G$12+СВЦЭМ!$D$10+'СЕТ СН'!$G$6-'СЕТ СН'!$G$22</f>
        <v>1149.8685538100001</v>
      </c>
      <c r="F62" s="36">
        <f>SUMIFS(СВЦЭМ!$C$33:$C$776,СВЦЭМ!$A$33:$A$776,$A62,СВЦЭМ!$B$33:$B$776,F$47)+'СЕТ СН'!$G$12+СВЦЭМ!$D$10+'СЕТ СН'!$G$6-'СЕТ СН'!$G$22</f>
        <v>1139.7553736099999</v>
      </c>
      <c r="G62" s="36">
        <f>SUMIFS(СВЦЭМ!$C$33:$C$776,СВЦЭМ!$A$33:$A$776,$A62,СВЦЭМ!$B$33:$B$776,G$47)+'СЕТ СН'!$G$12+СВЦЭМ!$D$10+'СЕТ СН'!$G$6-'СЕТ СН'!$G$22</f>
        <v>1116.10969127</v>
      </c>
      <c r="H62" s="36">
        <f>SUMIFS(СВЦЭМ!$C$33:$C$776,СВЦЭМ!$A$33:$A$776,$A62,СВЦЭМ!$B$33:$B$776,H$47)+'СЕТ СН'!$G$12+СВЦЭМ!$D$10+'СЕТ СН'!$G$6-'СЕТ СН'!$G$22</f>
        <v>1071.9839021600001</v>
      </c>
      <c r="I62" s="36">
        <f>SUMIFS(СВЦЭМ!$C$33:$C$776,СВЦЭМ!$A$33:$A$776,$A62,СВЦЭМ!$B$33:$B$776,I$47)+'СЕТ СН'!$G$12+СВЦЭМ!$D$10+'СЕТ СН'!$G$6-'СЕТ СН'!$G$22</f>
        <v>1026.8991034400001</v>
      </c>
      <c r="J62" s="36">
        <f>SUMIFS(СВЦЭМ!$C$33:$C$776,СВЦЭМ!$A$33:$A$776,$A62,СВЦЭМ!$B$33:$B$776,J$47)+'СЕТ СН'!$G$12+СВЦЭМ!$D$10+'СЕТ СН'!$G$6-'СЕТ СН'!$G$22</f>
        <v>965.60523783000008</v>
      </c>
      <c r="K62" s="36">
        <f>SUMIFS(СВЦЭМ!$C$33:$C$776,СВЦЭМ!$A$33:$A$776,$A62,СВЦЭМ!$B$33:$B$776,K$47)+'СЕТ СН'!$G$12+СВЦЭМ!$D$10+'СЕТ СН'!$G$6-'СЕТ СН'!$G$22</f>
        <v>926.82037878999995</v>
      </c>
      <c r="L62" s="36">
        <f>SUMIFS(СВЦЭМ!$C$33:$C$776,СВЦЭМ!$A$33:$A$776,$A62,СВЦЭМ!$B$33:$B$776,L$47)+'СЕТ СН'!$G$12+СВЦЭМ!$D$10+'СЕТ СН'!$G$6-'СЕТ СН'!$G$22</f>
        <v>927.95200247000002</v>
      </c>
      <c r="M62" s="36">
        <f>SUMIFS(СВЦЭМ!$C$33:$C$776,СВЦЭМ!$A$33:$A$776,$A62,СВЦЭМ!$B$33:$B$776,M$47)+'СЕТ СН'!$G$12+СВЦЭМ!$D$10+'СЕТ СН'!$G$6-'СЕТ СН'!$G$22</f>
        <v>937.88420223000003</v>
      </c>
      <c r="N62" s="36">
        <f>SUMIFS(СВЦЭМ!$C$33:$C$776,СВЦЭМ!$A$33:$A$776,$A62,СВЦЭМ!$B$33:$B$776,N$47)+'СЕТ СН'!$G$12+СВЦЭМ!$D$10+'СЕТ СН'!$G$6-'СЕТ СН'!$G$22</f>
        <v>948.81709174999992</v>
      </c>
      <c r="O62" s="36">
        <f>SUMIFS(СВЦЭМ!$C$33:$C$776,СВЦЭМ!$A$33:$A$776,$A62,СВЦЭМ!$B$33:$B$776,O$47)+'СЕТ СН'!$G$12+СВЦЭМ!$D$10+'СЕТ СН'!$G$6-'СЕТ СН'!$G$22</f>
        <v>967.59688308999989</v>
      </c>
      <c r="P62" s="36">
        <f>SUMIFS(СВЦЭМ!$C$33:$C$776,СВЦЭМ!$A$33:$A$776,$A62,СВЦЭМ!$B$33:$B$776,P$47)+'СЕТ СН'!$G$12+СВЦЭМ!$D$10+'СЕТ СН'!$G$6-'СЕТ СН'!$G$22</f>
        <v>992.47514309000007</v>
      </c>
      <c r="Q62" s="36">
        <f>SUMIFS(СВЦЭМ!$C$33:$C$776,СВЦЭМ!$A$33:$A$776,$A62,СВЦЭМ!$B$33:$B$776,Q$47)+'СЕТ СН'!$G$12+СВЦЭМ!$D$10+'СЕТ СН'!$G$6-'СЕТ СН'!$G$22</f>
        <v>954.20423284999993</v>
      </c>
      <c r="R62" s="36">
        <f>SUMIFS(СВЦЭМ!$C$33:$C$776,СВЦЭМ!$A$33:$A$776,$A62,СВЦЭМ!$B$33:$B$776,R$47)+'СЕТ СН'!$G$12+СВЦЭМ!$D$10+'СЕТ СН'!$G$6-'СЕТ СН'!$G$22</f>
        <v>903.87781743000005</v>
      </c>
      <c r="S62" s="36">
        <f>SUMIFS(СВЦЭМ!$C$33:$C$776,СВЦЭМ!$A$33:$A$776,$A62,СВЦЭМ!$B$33:$B$776,S$47)+'СЕТ СН'!$G$12+СВЦЭМ!$D$10+'СЕТ СН'!$G$6-'СЕТ СН'!$G$22</f>
        <v>849.33792427999992</v>
      </c>
      <c r="T62" s="36">
        <f>SUMIFS(СВЦЭМ!$C$33:$C$776,СВЦЭМ!$A$33:$A$776,$A62,СВЦЭМ!$B$33:$B$776,T$47)+'СЕТ СН'!$G$12+СВЦЭМ!$D$10+'СЕТ СН'!$G$6-'СЕТ СН'!$G$22</f>
        <v>852.97962856000004</v>
      </c>
      <c r="U62" s="36">
        <f>SUMIFS(СВЦЭМ!$C$33:$C$776,СВЦЭМ!$A$33:$A$776,$A62,СВЦЭМ!$B$33:$B$776,U$47)+'СЕТ СН'!$G$12+СВЦЭМ!$D$10+'СЕТ СН'!$G$6-'СЕТ СН'!$G$22</f>
        <v>883.60158619999993</v>
      </c>
      <c r="V62" s="36">
        <f>SUMIFS(СВЦЭМ!$C$33:$C$776,СВЦЭМ!$A$33:$A$776,$A62,СВЦЭМ!$B$33:$B$776,V$47)+'СЕТ СН'!$G$12+СВЦЭМ!$D$10+'СЕТ СН'!$G$6-'СЕТ СН'!$G$22</f>
        <v>872.67506548999995</v>
      </c>
      <c r="W62" s="36">
        <f>SUMIFS(СВЦЭМ!$C$33:$C$776,СВЦЭМ!$A$33:$A$776,$A62,СВЦЭМ!$B$33:$B$776,W$47)+'СЕТ СН'!$G$12+СВЦЭМ!$D$10+'СЕТ СН'!$G$6-'СЕТ СН'!$G$22</f>
        <v>860.00159473000008</v>
      </c>
      <c r="X62" s="36">
        <f>SUMIFS(СВЦЭМ!$C$33:$C$776,СВЦЭМ!$A$33:$A$776,$A62,СВЦЭМ!$B$33:$B$776,X$47)+'СЕТ СН'!$G$12+СВЦЭМ!$D$10+'СЕТ СН'!$G$6-'СЕТ СН'!$G$22</f>
        <v>836.5613194099999</v>
      </c>
      <c r="Y62" s="36">
        <f>SUMIFS(СВЦЭМ!$C$33:$C$776,СВЦЭМ!$A$33:$A$776,$A62,СВЦЭМ!$B$33:$B$776,Y$47)+'СЕТ СН'!$G$12+СВЦЭМ!$D$10+'СЕТ СН'!$G$6-'СЕТ СН'!$G$22</f>
        <v>887.08289857</v>
      </c>
    </row>
    <row r="63" spans="1:25" ht="15.75" x14ac:dyDescent="0.2">
      <c r="A63" s="35">
        <f t="shared" si="1"/>
        <v>44120</v>
      </c>
      <c r="B63" s="36">
        <f>SUMIFS(СВЦЭМ!$C$33:$C$776,СВЦЭМ!$A$33:$A$776,$A63,СВЦЭМ!$B$33:$B$776,B$47)+'СЕТ СН'!$G$12+СВЦЭМ!$D$10+'СЕТ СН'!$G$6-'СЕТ СН'!$G$22</f>
        <v>936.17849819000003</v>
      </c>
      <c r="C63" s="36">
        <f>SUMIFS(СВЦЭМ!$C$33:$C$776,СВЦЭМ!$A$33:$A$776,$A63,СВЦЭМ!$B$33:$B$776,C$47)+'СЕТ СН'!$G$12+СВЦЭМ!$D$10+'СЕТ СН'!$G$6-'СЕТ СН'!$G$22</f>
        <v>1015.42234949</v>
      </c>
      <c r="D63" s="36">
        <f>SUMIFS(СВЦЭМ!$C$33:$C$776,СВЦЭМ!$A$33:$A$776,$A63,СВЦЭМ!$B$33:$B$776,D$47)+'СЕТ СН'!$G$12+СВЦЭМ!$D$10+'СЕТ СН'!$G$6-'СЕТ СН'!$G$22</f>
        <v>1070.9101866199999</v>
      </c>
      <c r="E63" s="36">
        <f>SUMIFS(СВЦЭМ!$C$33:$C$776,СВЦЭМ!$A$33:$A$776,$A63,СВЦЭМ!$B$33:$B$776,E$47)+'СЕТ СН'!$G$12+СВЦЭМ!$D$10+'СЕТ СН'!$G$6-'СЕТ СН'!$G$22</f>
        <v>1076.0877430400001</v>
      </c>
      <c r="F63" s="36">
        <f>SUMIFS(СВЦЭМ!$C$33:$C$776,СВЦЭМ!$A$33:$A$776,$A63,СВЦЭМ!$B$33:$B$776,F$47)+'СЕТ СН'!$G$12+СВЦЭМ!$D$10+'СЕТ СН'!$G$6-'СЕТ СН'!$G$22</f>
        <v>1072.82289954</v>
      </c>
      <c r="G63" s="36">
        <f>SUMIFS(СВЦЭМ!$C$33:$C$776,СВЦЭМ!$A$33:$A$776,$A63,СВЦЭМ!$B$33:$B$776,G$47)+'СЕТ СН'!$G$12+СВЦЭМ!$D$10+'СЕТ СН'!$G$6-'СЕТ СН'!$G$22</f>
        <v>1058.58640902</v>
      </c>
      <c r="H63" s="36">
        <f>SUMIFS(СВЦЭМ!$C$33:$C$776,СВЦЭМ!$A$33:$A$776,$A63,СВЦЭМ!$B$33:$B$776,H$47)+'СЕТ СН'!$G$12+СВЦЭМ!$D$10+'СЕТ СН'!$G$6-'СЕТ СН'!$G$22</f>
        <v>1026.8925608</v>
      </c>
      <c r="I63" s="36">
        <f>SUMIFS(СВЦЭМ!$C$33:$C$776,СВЦЭМ!$A$33:$A$776,$A63,СВЦЭМ!$B$33:$B$776,I$47)+'СЕТ СН'!$G$12+СВЦЭМ!$D$10+'СЕТ СН'!$G$6-'СЕТ СН'!$G$22</f>
        <v>1001.6858477000001</v>
      </c>
      <c r="J63" s="36">
        <f>SUMIFS(СВЦЭМ!$C$33:$C$776,СВЦЭМ!$A$33:$A$776,$A63,СВЦЭМ!$B$33:$B$776,J$47)+'СЕТ СН'!$G$12+СВЦЭМ!$D$10+'СЕТ СН'!$G$6-'СЕТ СН'!$G$22</f>
        <v>973.71053895</v>
      </c>
      <c r="K63" s="36">
        <f>SUMIFS(СВЦЭМ!$C$33:$C$776,СВЦЭМ!$A$33:$A$776,$A63,СВЦЭМ!$B$33:$B$776,K$47)+'СЕТ СН'!$G$12+СВЦЭМ!$D$10+'СЕТ СН'!$G$6-'СЕТ СН'!$G$22</f>
        <v>938.50051961000008</v>
      </c>
      <c r="L63" s="36">
        <f>SUMIFS(СВЦЭМ!$C$33:$C$776,СВЦЭМ!$A$33:$A$776,$A63,СВЦЭМ!$B$33:$B$776,L$47)+'СЕТ СН'!$G$12+СВЦЭМ!$D$10+'СЕТ СН'!$G$6-'СЕТ СН'!$G$22</f>
        <v>936.90367996999998</v>
      </c>
      <c r="M63" s="36">
        <f>SUMIFS(СВЦЭМ!$C$33:$C$776,СВЦЭМ!$A$33:$A$776,$A63,СВЦЭМ!$B$33:$B$776,M$47)+'СЕТ СН'!$G$12+СВЦЭМ!$D$10+'СЕТ СН'!$G$6-'СЕТ СН'!$G$22</f>
        <v>938.98768390000009</v>
      </c>
      <c r="N63" s="36">
        <f>SUMIFS(СВЦЭМ!$C$33:$C$776,СВЦЭМ!$A$33:$A$776,$A63,СВЦЭМ!$B$33:$B$776,N$47)+'СЕТ СН'!$G$12+СВЦЭМ!$D$10+'СЕТ СН'!$G$6-'СЕТ СН'!$G$22</f>
        <v>958.16856097999994</v>
      </c>
      <c r="O63" s="36">
        <f>SUMIFS(СВЦЭМ!$C$33:$C$776,СВЦЭМ!$A$33:$A$776,$A63,СВЦЭМ!$B$33:$B$776,O$47)+'СЕТ СН'!$G$12+СВЦЭМ!$D$10+'СЕТ СН'!$G$6-'СЕТ СН'!$G$22</f>
        <v>987.14701951999996</v>
      </c>
      <c r="P63" s="36">
        <f>SUMIFS(СВЦЭМ!$C$33:$C$776,СВЦЭМ!$A$33:$A$776,$A63,СВЦЭМ!$B$33:$B$776,P$47)+'СЕТ СН'!$G$12+СВЦЭМ!$D$10+'СЕТ СН'!$G$6-'СЕТ СН'!$G$22</f>
        <v>1030.8972228800001</v>
      </c>
      <c r="Q63" s="36">
        <f>SUMIFS(СВЦЭМ!$C$33:$C$776,СВЦЭМ!$A$33:$A$776,$A63,СВЦЭМ!$B$33:$B$776,Q$47)+'СЕТ СН'!$G$12+СВЦЭМ!$D$10+'СЕТ СН'!$G$6-'СЕТ СН'!$G$22</f>
        <v>1000.9409581699999</v>
      </c>
      <c r="R63" s="36">
        <f>SUMIFS(СВЦЭМ!$C$33:$C$776,СВЦЭМ!$A$33:$A$776,$A63,СВЦЭМ!$B$33:$B$776,R$47)+'СЕТ СН'!$G$12+СВЦЭМ!$D$10+'СЕТ СН'!$G$6-'СЕТ СН'!$G$22</f>
        <v>953.49574731000007</v>
      </c>
      <c r="S63" s="36">
        <f>SUMIFS(СВЦЭМ!$C$33:$C$776,СВЦЭМ!$A$33:$A$776,$A63,СВЦЭМ!$B$33:$B$776,S$47)+'СЕТ СН'!$G$12+СВЦЭМ!$D$10+'СЕТ СН'!$G$6-'СЕТ СН'!$G$22</f>
        <v>887.75621436000006</v>
      </c>
      <c r="T63" s="36">
        <f>SUMIFS(СВЦЭМ!$C$33:$C$776,СВЦЭМ!$A$33:$A$776,$A63,СВЦЭМ!$B$33:$B$776,T$47)+'СЕТ СН'!$G$12+СВЦЭМ!$D$10+'СЕТ СН'!$G$6-'СЕТ СН'!$G$22</f>
        <v>862.80178662999992</v>
      </c>
      <c r="U63" s="36">
        <f>SUMIFS(СВЦЭМ!$C$33:$C$776,СВЦЭМ!$A$33:$A$776,$A63,СВЦЭМ!$B$33:$B$776,U$47)+'СЕТ СН'!$G$12+СВЦЭМ!$D$10+'СЕТ СН'!$G$6-'СЕТ СН'!$G$22</f>
        <v>869.09550508999996</v>
      </c>
      <c r="V63" s="36">
        <f>SUMIFS(СВЦЭМ!$C$33:$C$776,СВЦЭМ!$A$33:$A$776,$A63,СВЦЭМ!$B$33:$B$776,V$47)+'СЕТ СН'!$G$12+СВЦЭМ!$D$10+'СЕТ СН'!$G$6-'СЕТ СН'!$G$22</f>
        <v>853.52187580999998</v>
      </c>
      <c r="W63" s="36">
        <f>SUMIFS(СВЦЭМ!$C$33:$C$776,СВЦЭМ!$A$33:$A$776,$A63,СВЦЭМ!$B$33:$B$776,W$47)+'СЕТ СН'!$G$12+СВЦЭМ!$D$10+'СЕТ СН'!$G$6-'СЕТ СН'!$G$22</f>
        <v>849.85507155999994</v>
      </c>
      <c r="X63" s="36">
        <f>SUMIFS(СВЦЭМ!$C$33:$C$776,СВЦЭМ!$A$33:$A$776,$A63,СВЦЭМ!$B$33:$B$776,X$47)+'СЕТ СН'!$G$12+СВЦЭМ!$D$10+'СЕТ СН'!$G$6-'СЕТ СН'!$G$22</f>
        <v>848.22176291999995</v>
      </c>
      <c r="Y63" s="36">
        <f>SUMIFS(СВЦЭМ!$C$33:$C$776,СВЦЭМ!$A$33:$A$776,$A63,СВЦЭМ!$B$33:$B$776,Y$47)+'СЕТ СН'!$G$12+СВЦЭМ!$D$10+'СЕТ СН'!$G$6-'СЕТ СН'!$G$22</f>
        <v>878.94714129999988</v>
      </c>
    </row>
    <row r="64" spans="1:25" ht="15.75" x14ac:dyDescent="0.2">
      <c r="A64" s="35">
        <f t="shared" si="1"/>
        <v>44121</v>
      </c>
      <c r="B64" s="36">
        <f>SUMIFS(СВЦЭМ!$C$33:$C$776,СВЦЭМ!$A$33:$A$776,$A64,СВЦЭМ!$B$33:$B$776,B$47)+'СЕТ СН'!$G$12+СВЦЭМ!$D$10+'СЕТ СН'!$G$6-'СЕТ СН'!$G$22</f>
        <v>934.5114056299999</v>
      </c>
      <c r="C64" s="36">
        <f>SUMIFS(СВЦЭМ!$C$33:$C$776,СВЦЭМ!$A$33:$A$776,$A64,СВЦЭМ!$B$33:$B$776,C$47)+'СЕТ СН'!$G$12+СВЦЭМ!$D$10+'СЕТ СН'!$G$6-'СЕТ СН'!$G$22</f>
        <v>1010.45186193</v>
      </c>
      <c r="D64" s="36">
        <f>SUMIFS(СВЦЭМ!$C$33:$C$776,СВЦЭМ!$A$33:$A$776,$A64,СВЦЭМ!$B$33:$B$776,D$47)+'СЕТ СН'!$G$12+СВЦЭМ!$D$10+'СЕТ СН'!$G$6-'СЕТ СН'!$G$22</f>
        <v>1073.18847463</v>
      </c>
      <c r="E64" s="36">
        <f>SUMIFS(СВЦЭМ!$C$33:$C$776,СВЦЭМ!$A$33:$A$776,$A64,СВЦЭМ!$B$33:$B$776,E$47)+'СЕТ СН'!$G$12+СВЦЭМ!$D$10+'СЕТ СН'!$G$6-'СЕТ СН'!$G$22</f>
        <v>1080.67871442</v>
      </c>
      <c r="F64" s="36">
        <f>SUMIFS(СВЦЭМ!$C$33:$C$776,СВЦЭМ!$A$33:$A$776,$A64,СВЦЭМ!$B$33:$B$776,F$47)+'СЕТ СН'!$G$12+СВЦЭМ!$D$10+'СЕТ СН'!$G$6-'СЕТ СН'!$G$22</f>
        <v>1085.54042884</v>
      </c>
      <c r="G64" s="36">
        <f>SUMIFS(СВЦЭМ!$C$33:$C$776,СВЦЭМ!$A$33:$A$776,$A64,СВЦЭМ!$B$33:$B$776,G$47)+'СЕТ СН'!$G$12+СВЦЭМ!$D$10+'СЕТ СН'!$G$6-'СЕТ СН'!$G$22</f>
        <v>1074.7830337099999</v>
      </c>
      <c r="H64" s="36">
        <f>SUMIFS(СВЦЭМ!$C$33:$C$776,СВЦЭМ!$A$33:$A$776,$A64,СВЦЭМ!$B$33:$B$776,H$47)+'СЕТ СН'!$G$12+СВЦЭМ!$D$10+'СЕТ СН'!$G$6-'СЕТ СН'!$G$22</f>
        <v>1061.82098791</v>
      </c>
      <c r="I64" s="36">
        <f>SUMIFS(СВЦЭМ!$C$33:$C$776,СВЦЭМ!$A$33:$A$776,$A64,СВЦЭМ!$B$33:$B$776,I$47)+'СЕТ СН'!$G$12+СВЦЭМ!$D$10+'СЕТ СН'!$G$6-'СЕТ СН'!$G$22</f>
        <v>1060.81966044</v>
      </c>
      <c r="J64" s="36">
        <f>SUMIFS(СВЦЭМ!$C$33:$C$776,СВЦЭМ!$A$33:$A$776,$A64,СВЦЭМ!$B$33:$B$776,J$47)+'СЕТ СН'!$G$12+СВЦЭМ!$D$10+'СЕТ СН'!$G$6-'СЕТ СН'!$G$22</f>
        <v>1005.0508257399999</v>
      </c>
      <c r="K64" s="36">
        <f>SUMIFS(СВЦЭМ!$C$33:$C$776,СВЦЭМ!$A$33:$A$776,$A64,СВЦЭМ!$B$33:$B$776,K$47)+'СЕТ СН'!$G$12+СВЦЭМ!$D$10+'СЕТ СН'!$G$6-'СЕТ СН'!$G$22</f>
        <v>980.06646049000005</v>
      </c>
      <c r="L64" s="36">
        <f>SUMIFS(СВЦЭМ!$C$33:$C$776,СВЦЭМ!$A$33:$A$776,$A64,СВЦЭМ!$B$33:$B$776,L$47)+'СЕТ СН'!$G$12+СВЦЭМ!$D$10+'СЕТ СН'!$G$6-'СЕТ СН'!$G$22</f>
        <v>950.61587385000007</v>
      </c>
      <c r="M64" s="36">
        <f>SUMIFS(СВЦЭМ!$C$33:$C$776,СВЦЭМ!$A$33:$A$776,$A64,СВЦЭМ!$B$33:$B$776,M$47)+'СЕТ СН'!$G$12+СВЦЭМ!$D$10+'СЕТ СН'!$G$6-'СЕТ СН'!$G$22</f>
        <v>958.61456795999993</v>
      </c>
      <c r="N64" s="36">
        <f>SUMIFS(СВЦЭМ!$C$33:$C$776,СВЦЭМ!$A$33:$A$776,$A64,СВЦЭМ!$B$33:$B$776,N$47)+'СЕТ СН'!$G$12+СВЦЭМ!$D$10+'СЕТ СН'!$G$6-'СЕТ СН'!$G$22</f>
        <v>973.27578074000007</v>
      </c>
      <c r="O64" s="36">
        <f>SUMIFS(СВЦЭМ!$C$33:$C$776,СВЦЭМ!$A$33:$A$776,$A64,СВЦЭМ!$B$33:$B$776,O$47)+'СЕТ СН'!$G$12+СВЦЭМ!$D$10+'СЕТ СН'!$G$6-'СЕТ СН'!$G$22</f>
        <v>1012.82548053</v>
      </c>
      <c r="P64" s="36">
        <f>SUMIFS(СВЦЭМ!$C$33:$C$776,СВЦЭМ!$A$33:$A$776,$A64,СВЦЭМ!$B$33:$B$776,P$47)+'СЕТ СН'!$G$12+СВЦЭМ!$D$10+'СЕТ СН'!$G$6-'СЕТ СН'!$G$22</f>
        <v>1056.6462171999999</v>
      </c>
      <c r="Q64" s="36">
        <f>SUMIFS(СВЦЭМ!$C$33:$C$776,СВЦЭМ!$A$33:$A$776,$A64,СВЦЭМ!$B$33:$B$776,Q$47)+'СЕТ СН'!$G$12+СВЦЭМ!$D$10+'СЕТ СН'!$G$6-'СЕТ СН'!$G$22</f>
        <v>1028.2777485899999</v>
      </c>
      <c r="R64" s="36">
        <f>SUMIFS(СВЦЭМ!$C$33:$C$776,СВЦЭМ!$A$33:$A$776,$A64,СВЦЭМ!$B$33:$B$776,R$47)+'СЕТ СН'!$G$12+СВЦЭМ!$D$10+'СЕТ СН'!$G$6-'СЕТ СН'!$G$22</f>
        <v>984.80522833999999</v>
      </c>
      <c r="S64" s="36">
        <f>SUMIFS(СВЦЭМ!$C$33:$C$776,СВЦЭМ!$A$33:$A$776,$A64,СВЦЭМ!$B$33:$B$776,S$47)+'СЕТ СН'!$G$12+СВЦЭМ!$D$10+'СЕТ СН'!$G$6-'СЕТ СН'!$G$22</f>
        <v>914.58168718999991</v>
      </c>
      <c r="T64" s="36">
        <f>SUMIFS(СВЦЭМ!$C$33:$C$776,СВЦЭМ!$A$33:$A$776,$A64,СВЦЭМ!$B$33:$B$776,T$47)+'СЕТ СН'!$G$12+СВЦЭМ!$D$10+'СЕТ СН'!$G$6-'СЕТ СН'!$G$22</f>
        <v>877.69291565000003</v>
      </c>
      <c r="U64" s="36">
        <f>SUMIFS(СВЦЭМ!$C$33:$C$776,СВЦЭМ!$A$33:$A$776,$A64,СВЦЭМ!$B$33:$B$776,U$47)+'СЕТ СН'!$G$12+СВЦЭМ!$D$10+'СЕТ СН'!$G$6-'СЕТ СН'!$G$22</f>
        <v>866.23787713999991</v>
      </c>
      <c r="V64" s="36">
        <f>SUMIFS(СВЦЭМ!$C$33:$C$776,СВЦЭМ!$A$33:$A$776,$A64,СВЦЭМ!$B$33:$B$776,V$47)+'СЕТ СН'!$G$12+СВЦЭМ!$D$10+'СЕТ СН'!$G$6-'СЕТ СН'!$G$22</f>
        <v>868.62936005000006</v>
      </c>
      <c r="W64" s="36">
        <f>SUMIFS(СВЦЭМ!$C$33:$C$776,СВЦЭМ!$A$33:$A$776,$A64,СВЦЭМ!$B$33:$B$776,W$47)+'СЕТ СН'!$G$12+СВЦЭМ!$D$10+'СЕТ СН'!$G$6-'СЕТ СН'!$G$22</f>
        <v>870.17940973000009</v>
      </c>
      <c r="X64" s="36">
        <f>SUMIFS(СВЦЭМ!$C$33:$C$776,СВЦЭМ!$A$33:$A$776,$A64,СВЦЭМ!$B$33:$B$776,X$47)+'СЕТ СН'!$G$12+СВЦЭМ!$D$10+'СЕТ СН'!$G$6-'СЕТ СН'!$G$22</f>
        <v>888.33874779999996</v>
      </c>
      <c r="Y64" s="36">
        <f>SUMIFS(СВЦЭМ!$C$33:$C$776,СВЦЭМ!$A$33:$A$776,$A64,СВЦЭМ!$B$33:$B$776,Y$47)+'СЕТ СН'!$G$12+СВЦЭМ!$D$10+'СЕТ СН'!$G$6-'СЕТ СН'!$G$22</f>
        <v>917.41306740999994</v>
      </c>
    </row>
    <row r="65" spans="1:27" ht="15.75" x14ac:dyDescent="0.2">
      <c r="A65" s="35">
        <f t="shared" si="1"/>
        <v>44122</v>
      </c>
      <c r="B65" s="36">
        <f>SUMIFS(СВЦЭМ!$C$33:$C$776,СВЦЭМ!$A$33:$A$776,$A65,СВЦЭМ!$B$33:$B$776,B$47)+'СЕТ СН'!$G$12+СВЦЭМ!$D$10+'СЕТ СН'!$G$6-'СЕТ СН'!$G$22</f>
        <v>1023.6698896099999</v>
      </c>
      <c r="C65" s="36">
        <f>SUMIFS(СВЦЭМ!$C$33:$C$776,СВЦЭМ!$A$33:$A$776,$A65,СВЦЭМ!$B$33:$B$776,C$47)+'СЕТ СН'!$G$12+СВЦЭМ!$D$10+'СЕТ СН'!$G$6-'СЕТ СН'!$G$22</f>
        <v>1119.34755337</v>
      </c>
      <c r="D65" s="36">
        <f>SUMIFS(СВЦЭМ!$C$33:$C$776,СВЦЭМ!$A$33:$A$776,$A65,СВЦЭМ!$B$33:$B$776,D$47)+'СЕТ СН'!$G$12+СВЦЭМ!$D$10+'СЕТ СН'!$G$6-'СЕТ СН'!$G$22</f>
        <v>1191.2377309999999</v>
      </c>
      <c r="E65" s="36">
        <f>SUMIFS(СВЦЭМ!$C$33:$C$776,СВЦЭМ!$A$33:$A$776,$A65,СВЦЭМ!$B$33:$B$776,E$47)+'СЕТ СН'!$G$12+СВЦЭМ!$D$10+'СЕТ СН'!$G$6-'СЕТ СН'!$G$22</f>
        <v>1201.0530185600001</v>
      </c>
      <c r="F65" s="36">
        <f>SUMIFS(СВЦЭМ!$C$33:$C$776,СВЦЭМ!$A$33:$A$776,$A65,СВЦЭМ!$B$33:$B$776,F$47)+'СЕТ СН'!$G$12+СВЦЭМ!$D$10+'СЕТ СН'!$G$6-'СЕТ СН'!$G$22</f>
        <v>1208.85891272</v>
      </c>
      <c r="G65" s="36">
        <f>SUMIFS(СВЦЭМ!$C$33:$C$776,СВЦЭМ!$A$33:$A$776,$A65,СВЦЭМ!$B$33:$B$776,G$47)+'СЕТ СН'!$G$12+СВЦЭМ!$D$10+'СЕТ СН'!$G$6-'СЕТ СН'!$G$22</f>
        <v>1194.80415038</v>
      </c>
      <c r="H65" s="36">
        <f>SUMIFS(СВЦЭМ!$C$33:$C$776,СВЦЭМ!$A$33:$A$776,$A65,СВЦЭМ!$B$33:$B$776,H$47)+'СЕТ СН'!$G$12+СВЦЭМ!$D$10+'СЕТ СН'!$G$6-'СЕТ СН'!$G$22</f>
        <v>1170.5343285700001</v>
      </c>
      <c r="I65" s="36">
        <f>SUMIFS(СВЦЭМ!$C$33:$C$776,СВЦЭМ!$A$33:$A$776,$A65,СВЦЭМ!$B$33:$B$776,I$47)+'СЕТ СН'!$G$12+СВЦЭМ!$D$10+'СЕТ СН'!$G$6-'СЕТ СН'!$G$22</f>
        <v>1135.5766600899999</v>
      </c>
      <c r="J65" s="36">
        <f>SUMIFS(СВЦЭМ!$C$33:$C$776,СВЦЭМ!$A$33:$A$776,$A65,СВЦЭМ!$B$33:$B$776,J$47)+'СЕТ СН'!$G$12+СВЦЭМ!$D$10+'СЕТ СН'!$G$6-'СЕТ СН'!$G$22</f>
        <v>1051.5128432500001</v>
      </c>
      <c r="K65" s="36">
        <f>SUMIFS(СВЦЭМ!$C$33:$C$776,СВЦЭМ!$A$33:$A$776,$A65,СВЦЭМ!$B$33:$B$776,K$47)+'СЕТ СН'!$G$12+СВЦЭМ!$D$10+'СЕТ СН'!$G$6-'СЕТ СН'!$G$22</f>
        <v>981.30900730999997</v>
      </c>
      <c r="L65" s="36">
        <f>SUMIFS(СВЦЭМ!$C$33:$C$776,СВЦЭМ!$A$33:$A$776,$A65,СВЦЭМ!$B$33:$B$776,L$47)+'СЕТ СН'!$G$12+СВЦЭМ!$D$10+'СЕТ СН'!$G$6-'СЕТ СН'!$G$22</f>
        <v>973.71171658999992</v>
      </c>
      <c r="M65" s="36">
        <f>SUMIFS(СВЦЭМ!$C$33:$C$776,СВЦЭМ!$A$33:$A$776,$A65,СВЦЭМ!$B$33:$B$776,M$47)+'СЕТ СН'!$G$12+СВЦЭМ!$D$10+'СЕТ СН'!$G$6-'СЕТ СН'!$G$22</f>
        <v>976.57600634000005</v>
      </c>
      <c r="N65" s="36">
        <f>SUMIFS(СВЦЭМ!$C$33:$C$776,СВЦЭМ!$A$33:$A$776,$A65,СВЦЭМ!$B$33:$B$776,N$47)+'СЕТ СН'!$G$12+СВЦЭМ!$D$10+'СЕТ СН'!$G$6-'СЕТ СН'!$G$22</f>
        <v>979.31504750999989</v>
      </c>
      <c r="O65" s="36">
        <f>SUMIFS(СВЦЭМ!$C$33:$C$776,СВЦЭМ!$A$33:$A$776,$A65,СВЦЭМ!$B$33:$B$776,O$47)+'СЕТ СН'!$G$12+СВЦЭМ!$D$10+'СЕТ СН'!$G$6-'СЕТ СН'!$G$22</f>
        <v>1034.4732335399999</v>
      </c>
      <c r="P65" s="36">
        <f>SUMIFS(СВЦЭМ!$C$33:$C$776,СВЦЭМ!$A$33:$A$776,$A65,СВЦЭМ!$B$33:$B$776,P$47)+'СЕТ СН'!$G$12+СВЦЭМ!$D$10+'СЕТ СН'!$G$6-'СЕТ СН'!$G$22</f>
        <v>1085.2876985099999</v>
      </c>
      <c r="Q65" s="36">
        <f>SUMIFS(СВЦЭМ!$C$33:$C$776,СВЦЭМ!$A$33:$A$776,$A65,СВЦЭМ!$B$33:$B$776,Q$47)+'СЕТ СН'!$G$12+СВЦЭМ!$D$10+'СЕТ СН'!$G$6-'СЕТ СН'!$G$22</f>
        <v>1046.10752404</v>
      </c>
      <c r="R65" s="36">
        <f>SUMIFS(СВЦЭМ!$C$33:$C$776,СВЦЭМ!$A$33:$A$776,$A65,СВЦЭМ!$B$33:$B$776,R$47)+'СЕТ СН'!$G$12+СВЦЭМ!$D$10+'СЕТ СН'!$G$6-'СЕТ СН'!$G$22</f>
        <v>989.50634476999994</v>
      </c>
      <c r="S65" s="36">
        <f>SUMIFS(СВЦЭМ!$C$33:$C$776,СВЦЭМ!$A$33:$A$776,$A65,СВЦЭМ!$B$33:$B$776,S$47)+'СЕТ СН'!$G$12+СВЦЭМ!$D$10+'СЕТ СН'!$G$6-'СЕТ СН'!$G$22</f>
        <v>913.34444619999999</v>
      </c>
      <c r="T65" s="36">
        <f>SUMIFS(СВЦЭМ!$C$33:$C$776,СВЦЭМ!$A$33:$A$776,$A65,СВЦЭМ!$B$33:$B$776,T$47)+'СЕТ СН'!$G$12+СВЦЭМ!$D$10+'СЕТ СН'!$G$6-'СЕТ СН'!$G$22</f>
        <v>874.65658688000008</v>
      </c>
      <c r="U65" s="36">
        <f>SUMIFS(СВЦЭМ!$C$33:$C$776,СВЦЭМ!$A$33:$A$776,$A65,СВЦЭМ!$B$33:$B$776,U$47)+'СЕТ СН'!$G$12+СВЦЭМ!$D$10+'СЕТ СН'!$G$6-'СЕТ СН'!$G$22</f>
        <v>871.78667752999991</v>
      </c>
      <c r="V65" s="36">
        <f>SUMIFS(СВЦЭМ!$C$33:$C$776,СВЦЭМ!$A$33:$A$776,$A65,СВЦЭМ!$B$33:$B$776,V$47)+'СЕТ СН'!$G$12+СВЦЭМ!$D$10+'СЕТ СН'!$G$6-'СЕТ СН'!$G$22</f>
        <v>871.88367197999992</v>
      </c>
      <c r="W65" s="36">
        <f>SUMIFS(СВЦЭМ!$C$33:$C$776,СВЦЭМ!$A$33:$A$776,$A65,СВЦЭМ!$B$33:$B$776,W$47)+'СЕТ СН'!$G$12+СВЦЭМ!$D$10+'СЕТ СН'!$G$6-'СЕТ СН'!$G$22</f>
        <v>871.99630157000001</v>
      </c>
      <c r="X65" s="36">
        <f>SUMIFS(СВЦЭМ!$C$33:$C$776,СВЦЭМ!$A$33:$A$776,$A65,СВЦЭМ!$B$33:$B$776,X$47)+'СЕТ СН'!$G$12+СВЦЭМ!$D$10+'СЕТ СН'!$G$6-'СЕТ СН'!$G$22</f>
        <v>871.69654940999999</v>
      </c>
      <c r="Y65" s="36">
        <f>SUMIFS(СВЦЭМ!$C$33:$C$776,СВЦЭМ!$A$33:$A$776,$A65,СВЦЭМ!$B$33:$B$776,Y$47)+'СЕТ СН'!$G$12+СВЦЭМ!$D$10+'СЕТ СН'!$G$6-'СЕТ СН'!$G$22</f>
        <v>912.32865831999993</v>
      </c>
    </row>
    <row r="66" spans="1:27" ht="15.75" x14ac:dyDescent="0.2">
      <c r="A66" s="35">
        <f t="shared" si="1"/>
        <v>44123</v>
      </c>
      <c r="B66" s="36">
        <f>SUMIFS(СВЦЭМ!$C$33:$C$776,СВЦЭМ!$A$33:$A$776,$A66,СВЦЭМ!$B$33:$B$776,B$47)+'СЕТ СН'!$G$12+СВЦЭМ!$D$10+'СЕТ СН'!$G$6-'СЕТ СН'!$G$22</f>
        <v>980.66097766000007</v>
      </c>
      <c r="C66" s="36">
        <f>SUMIFS(СВЦЭМ!$C$33:$C$776,СВЦЭМ!$A$33:$A$776,$A66,СВЦЭМ!$B$33:$B$776,C$47)+'СЕТ СН'!$G$12+СВЦЭМ!$D$10+'СЕТ СН'!$G$6-'СЕТ СН'!$G$22</f>
        <v>1058.0018561500001</v>
      </c>
      <c r="D66" s="36">
        <f>SUMIFS(СВЦЭМ!$C$33:$C$776,СВЦЭМ!$A$33:$A$776,$A66,СВЦЭМ!$B$33:$B$776,D$47)+'СЕТ СН'!$G$12+СВЦЭМ!$D$10+'СЕТ СН'!$G$6-'СЕТ СН'!$G$22</f>
        <v>1130.26097095</v>
      </c>
      <c r="E66" s="36">
        <f>SUMIFS(СВЦЭМ!$C$33:$C$776,СВЦЭМ!$A$33:$A$776,$A66,СВЦЭМ!$B$33:$B$776,E$47)+'СЕТ СН'!$G$12+СВЦЭМ!$D$10+'СЕТ СН'!$G$6-'СЕТ СН'!$G$22</f>
        <v>1131.87444983</v>
      </c>
      <c r="F66" s="36">
        <f>SUMIFS(СВЦЭМ!$C$33:$C$776,СВЦЭМ!$A$33:$A$776,$A66,СВЦЭМ!$B$33:$B$776,F$47)+'СЕТ СН'!$G$12+СВЦЭМ!$D$10+'СЕТ СН'!$G$6-'СЕТ СН'!$G$22</f>
        <v>1136.1151682</v>
      </c>
      <c r="G66" s="36">
        <f>SUMIFS(СВЦЭМ!$C$33:$C$776,СВЦЭМ!$A$33:$A$776,$A66,СВЦЭМ!$B$33:$B$776,G$47)+'СЕТ СН'!$G$12+СВЦЭМ!$D$10+'СЕТ СН'!$G$6-'СЕТ СН'!$G$22</f>
        <v>1114.1002916499999</v>
      </c>
      <c r="H66" s="36">
        <f>SUMIFS(СВЦЭМ!$C$33:$C$776,СВЦЭМ!$A$33:$A$776,$A66,СВЦЭМ!$B$33:$B$776,H$47)+'СЕТ СН'!$G$12+СВЦЭМ!$D$10+'СЕТ СН'!$G$6-'СЕТ СН'!$G$22</f>
        <v>1064.4933819400001</v>
      </c>
      <c r="I66" s="36">
        <f>SUMIFS(СВЦЭМ!$C$33:$C$776,СВЦЭМ!$A$33:$A$776,$A66,СВЦЭМ!$B$33:$B$776,I$47)+'СЕТ СН'!$G$12+СВЦЭМ!$D$10+'СЕТ СН'!$G$6-'СЕТ СН'!$G$22</f>
        <v>1006.88584234</v>
      </c>
      <c r="J66" s="36">
        <f>SUMIFS(СВЦЭМ!$C$33:$C$776,СВЦЭМ!$A$33:$A$776,$A66,СВЦЭМ!$B$33:$B$776,J$47)+'СЕТ СН'!$G$12+СВЦЭМ!$D$10+'СЕТ СН'!$G$6-'СЕТ СН'!$G$22</f>
        <v>950.35686585999997</v>
      </c>
      <c r="K66" s="36">
        <f>SUMIFS(СВЦЭМ!$C$33:$C$776,СВЦЭМ!$A$33:$A$776,$A66,СВЦЭМ!$B$33:$B$776,K$47)+'СЕТ СН'!$G$12+СВЦЭМ!$D$10+'СЕТ СН'!$G$6-'СЕТ СН'!$G$22</f>
        <v>917.34439262000001</v>
      </c>
      <c r="L66" s="36">
        <f>SUMIFS(СВЦЭМ!$C$33:$C$776,СВЦЭМ!$A$33:$A$776,$A66,СВЦЭМ!$B$33:$B$776,L$47)+'СЕТ СН'!$G$12+СВЦЭМ!$D$10+'СЕТ СН'!$G$6-'СЕТ СН'!$G$22</f>
        <v>919.55027801999995</v>
      </c>
      <c r="M66" s="36">
        <f>SUMIFS(СВЦЭМ!$C$33:$C$776,СВЦЭМ!$A$33:$A$776,$A66,СВЦЭМ!$B$33:$B$776,M$47)+'СЕТ СН'!$G$12+СВЦЭМ!$D$10+'СЕТ СН'!$G$6-'СЕТ СН'!$G$22</f>
        <v>924.67471593999994</v>
      </c>
      <c r="N66" s="36">
        <f>SUMIFS(СВЦЭМ!$C$33:$C$776,СВЦЭМ!$A$33:$A$776,$A66,СВЦЭМ!$B$33:$B$776,N$47)+'СЕТ СН'!$G$12+СВЦЭМ!$D$10+'СЕТ СН'!$G$6-'СЕТ СН'!$G$22</f>
        <v>935.84023866999996</v>
      </c>
      <c r="O66" s="36">
        <f>SUMIFS(СВЦЭМ!$C$33:$C$776,СВЦЭМ!$A$33:$A$776,$A66,СВЦЭМ!$B$33:$B$776,O$47)+'СЕТ СН'!$G$12+СВЦЭМ!$D$10+'СЕТ СН'!$G$6-'СЕТ СН'!$G$22</f>
        <v>979.52077944999996</v>
      </c>
      <c r="P66" s="36">
        <f>SUMIFS(СВЦЭМ!$C$33:$C$776,СВЦЭМ!$A$33:$A$776,$A66,СВЦЭМ!$B$33:$B$776,P$47)+'СЕТ СН'!$G$12+СВЦЭМ!$D$10+'СЕТ СН'!$G$6-'СЕТ СН'!$G$22</f>
        <v>1022.17343553</v>
      </c>
      <c r="Q66" s="36">
        <f>SUMIFS(СВЦЭМ!$C$33:$C$776,СВЦЭМ!$A$33:$A$776,$A66,СВЦЭМ!$B$33:$B$776,Q$47)+'СЕТ СН'!$G$12+СВЦЭМ!$D$10+'СЕТ СН'!$G$6-'СЕТ СН'!$G$22</f>
        <v>985.96810452</v>
      </c>
      <c r="R66" s="36">
        <f>SUMIFS(СВЦЭМ!$C$33:$C$776,СВЦЭМ!$A$33:$A$776,$A66,СВЦЭМ!$B$33:$B$776,R$47)+'СЕТ СН'!$G$12+СВЦЭМ!$D$10+'СЕТ СН'!$G$6-'СЕТ СН'!$G$22</f>
        <v>944.36793758999988</v>
      </c>
      <c r="S66" s="36">
        <f>SUMIFS(СВЦЭМ!$C$33:$C$776,СВЦЭМ!$A$33:$A$776,$A66,СВЦЭМ!$B$33:$B$776,S$47)+'СЕТ СН'!$G$12+СВЦЭМ!$D$10+'СЕТ СН'!$G$6-'СЕТ СН'!$G$22</f>
        <v>886.76507162999997</v>
      </c>
      <c r="T66" s="36">
        <f>SUMIFS(СВЦЭМ!$C$33:$C$776,СВЦЭМ!$A$33:$A$776,$A66,СВЦЭМ!$B$33:$B$776,T$47)+'СЕТ СН'!$G$12+СВЦЭМ!$D$10+'СЕТ СН'!$G$6-'СЕТ СН'!$G$22</f>
        <v>857.16528104999998</v>
      </c>
      <c r="U66" s="36">
        <f>SUMIFS(СВЦЭМ!$C$33:$C$776,СВЦЭМ!$A$33:$A$776,$A66,СВЦЭМ!$B$33:$B$776,U$47)+'СЕТ СН'!$G$12+СВЦЭМ!$D$10+'СЕТ СН'!$G$6-'СЕТ СН'!$G$22</f>
        <v>867.03462025999988</v>
      </c>
      <c r="V66" s="36">
        <f>SUMIFS(СВЦЭМ!$C$33:$C$776,СВЦЭМ!$A$33:$A$776,$A66,СВЦЭМ!$B$33:$B$776,V$47)+'СЕТ СН'!$G$12+СВЦЭМ!$D$10+'СЕТ СН'!$G$6-'СЕТ СН'!$G$22</f>
        <v>854.51791080999988</v>
      </c>
      <c r="W66" s="36">
        <f>SUMIFS(СВЦЭМ!$C$33:$C$776,СВЦЭМ!$A$33:$A$776,$A66,СВЦЭМ!$B$33:$B$776,W$47)+'СЕТ СН'!$G$12+СВЦЭМ!$D$10+'СЕТ СН'!$G$6-'СЕТ СН'!$G$22</f>
        <v>862.29027846999998</v>
      </c>
      <c r="X66" s="36">
        <f>SUMIFS(СВЦЭМ!$C$33:$C$776,СВЦЭМ!$A$33:$A$776,$A66,СВЦЭМ!$B$33:$B$776,X$47)+'СЕТ СН'!$G$12+СВЦЭМ!$D$10+'СЕТ СН'!$G$6-'СЕТ СН'!$G$22</f>
        <v>877.11560813999995</v>
      </c>
      <c r="Y66" s="36">
        <f>SUMIFS(СВЦЭМ!$C$33:$C$776,СВЦЭМ!$A$33:$A$776,$A66,СВЦЭМ!$B$33:$B$776,Y$47)+'СЕТ СН'!$G$12+СВЦЭМ!$D$10+'СЕТ СН'!$G$6-'СЕТ СН'!$G$22</f>
        <v>909.02587010000002</v>
      </c>
    </row>
    <row r="67" spans="1:27" ht="15.75" x14ac:dyDescent="0.2">
      <c r="A67" s="35">
        <f t="shared" si="1"/>
        <v>44124</v>
      </c>
      <c r="B67" s="36">
        <f>SUMIFS(СВЦЭМ!$C$33:$C$776,СВЦЭМ!$A$33:$A$776,$A67,СВЦЭМ!$B$33:$B$776,B$47)+'СЕТ СН'!$G$12+СВЦЭМ!$D$10+'СЕТ СН'!$G$6-'СЕТ СН'!$G$22</f>
        <v>1019.7110744500001</v>
      </c>
      <c r="C67" s="36">
        <f>SUMIFS(СВЦЭМ!$C$33:$C$776,СВЦЭМ!$A$33:$A$776,$A67,СВЦЭМ!$B$33:$B$776,C$47)+'СЕТ СН'!$G$12+СВЦЭМ!$D$10+'СЕТ СН'!$G$6-'СЕТ СН'!$G$22</f>
        <v>1105.36182452</v>
      </c>
      <c r="D67" s="36">
        <f>SUMIFS(СВЦЭМ!$C$33:$C$776,СВЦЭМ!$A$33:$A$776,$A67,СВЦЭМ!$B$33:$B$776,D$47)+'СЕТ СН'!$G$12+СВЦЭМ!$D$10+'СЕТ СН'!$G$6-'СЕТ СН'!$G$22</f>
        <v>1175.7753326300001</v>
      </c>
      <c r="E67" s="36">
        <f>SUMIFS(СВЦЭМ!$C$33:$C$776,СВЦЭМ!$A$33:$A$776,$A67,СВЦЭМ!$B$33:$B$776,E$47)+'СЕТ СН'!$G$12+СВЦЭМ!$D$10+'СЕТ СН'!$G$6-'СЕТ СН'!$G$22</f>
        <v>1184.6636730800001</v>
      </c>
      <c r="F67" s="36">
        <f>SUMIFS(СВЦЭМ!$C$33:$C$776,СВЦЭМ!$A$33:$A$776,$A67,СВЦЭМ!$B$33:$B$776,F$47)+'СЕТ СН'!$G$12+СВЦЭМ!$D$10+'СЕТ СН'!$G$6-'СЕТ СН'!$G$22</f>
        <v>1186.0396820199999</v>
      </c>
      <c r="G67" s="36">
        <f>SUMIFS(СВЦЭМ!$C$33:$C$776,СВЦЭМ!$A$33:$A$776,$A67,СВЦЭМ!$B$33:$B$776,G$47)+'СЕТ СН'!$G$12+СВЦЭМ!$D$10+'СЕТ СН'!$G$6-'СЕТ СН'!$G$22</f>
        <v>1169.9951720399999</v>
      </c>
      <c r="H67" s="36">
        <f>SUMIFS(СВЦЭМ!$C$33:$C$776,СВЦЭМ!$A$33:$A$776,$A67,СВЦЭМ!$B$33:$B$776,H$47)+'СЕТ СН'!$G$12+СВЦЭМ!$D$10+'СЕТ СН'!$G$6-'СЕТ СН'!$G$22</f>
        <v>1110.48661328</v>
      </c>
      <c r="I67" s="36">
        <f>SUMIFS(СВЦЭМ!$C$33:$C$776,СВЦЭМ!$A$33:$A$776,$A67,СВЦЭМ!$B$33:$B$776,I$47)+'СЕТ СН'!$G$12+СВЦЭМ!$D$10+'СЕТ СН'!$G$6-'СЕТ СН'!$G$22</f>
        <v>1054.92994458</v>
      </c>
      <c r="J67" s="36">
        <f>SUMIFS(СВЦЭМ!$C$33:$C$776,СВЦЭМ!$A$33:$A$776,$A67,СВЦЭМ!$B$33:$B$776,J$47)+'СЕТ СН'!$G$12+СВЦЭМ!$D$10+'СЕТ СН'!$G$6-'СЕТ СН'!$G$22</f>
        <v>988.89479879999999</v>
      </c>
      <c r="K67" s="36">
        <f>SUMIFS(СВЦЭМ!$C$33:$C$776,СВЦЭМ!$A$33:$A$776,$A67,СВЦЭМ!$B$33:$B$776,K$47)+'СЕТ СН'!$G$12+СВЦЭМ!$D$10+'СЕТ СН'!$G$6-'СЕТ СН'!$G$22</f>
        <v>945.00675311000009</v>
      </c>
      <c r="L67" s="36">
        <f>SUMIFS(СВЦЭМ!$C$33:$C$776,СВЦЭМ!$A$33:$A$776,$A67,СВЦЭМ!$B$33:$B$776,L$47)+'СЕТ СН'!$G$12+СВЦЭМ!$D$10+'СЕТ СН'!$G$6-'СЕТ СН'!$G$22</f>
        <v>944.0432281599999</v>
      </c>
      <c r="M67" s="36">
        <f>SUMIFS(СВЦЭМ!$C$33:$C$776,СВЦЭМ!$A$33:$A$776,$A67,СВЦЭМ!$B$33:$B$776,M$47)+'СЕТ СН'!$G$12+СВЦЭМ!$D$10+'СЕТ СН'!$G$6-'СЕТ СН'!$G$22</f>
        <v>954.2838072699999</v>
      </c>
      <c r="N67" s="36">
        <f>SUMIFS(СВЦЭМ!$C$33:$C$776,СВЦЭМ!$A$33:$A$776,$A67,СВЦЭМ!$B$33:$B$776,N$47)+'СЕТ СН'!$G$12+СВЦЭМ!$D$10+'СЕТ СН'!$G$6-'СЕТ СН'!$G$22</f>
        <v>966.54959321000001</v>
      </c>
      <c r="O67" s="36">
        <f>SUMIFS(СВЦЭМ!$C$33:$C$776,СВЦЭМ!$A$33:$A$776,$A67,СВЦЭМ!$B$33:$B$776,O$47)+'СЕТ СН'!$G$12+СВЦЭМ!$D$10+'СЕТ СН'!$G$6-'СЕТ СН'!$G$22</f>
        <v>1009.83073687</v>
      </c>
      <c r="P67" s="36">
        <f>SUMIFS(СВЦЭМ!$C$33:$C$776,СВЦЭМ!$A$33:$A$776,$A67,СВЦЭМ!$B$33:$B$776,P$47)+'СЕТ СН'!$G$12+СВЦЭМ!$D$10+'СЕТ СН'!$G$6-'СЕТ СН'!$G$22</f>
        <v>1060.17859894</v>
      </c>
      <c r="Q67" s="36">
        <f>SUMIFS(СВЦЭМ!$C$33:$C$776,СВЦЭМ!$A$33:$A$776,$A67,СВЦЭМ!$B$33:$B$776,Q$47)+'СЕТ СН'!$G$12+СВЦЭМ!$D$10+'СЕТ СН'!$G$6-'СЕТ СН'!$G$22</f>
        <v>1029.6078819699999</v>
      </c>
      <c r="R67" s="36">
        <f>SUMIFS(СВЦЭМ!$C$33:$C$776,СВЦЭМ!$A$33:$A$776,$A67,СВЦЭМ!$B$33:$B$776,R$47)+'СЕТ СН'!$G$12+СВЦЭМ!$D$10+'СЕТ СН'!$G$6-'СЕТ СН'!$G$22</f>
        <v>979.4744584099999</v>
      </c>
      <c r="S67" s="36">
        <f>SUMIFS(СВЦЭМ!$C$33:$C$776,СВЦЭМ!$A$33:$A$776,$A67,СВЦЭМ!$B$33:$B$776,S$47)+'СЕТ СН'!$G$12+СВЦЭМ!$D$10+'СЕТ СН'!$G$6-'СЕТ СН'!$G$22</f>
        <v>905.45430164999993</v>
      </c>
      <c r="T67" s="36">
        <f>SUMIFS(СВЦЭМ!$C$33:$C$776,СВЦЭМ!$A$33:$A$776,$A67,СВЦЭМ!$B$33:$B$776,T$47)+'СЕТ СН'!$G$12+СВЦЭМ!$D$10+'СЕТ СН'!$G$6-'СЕТ СН'!$G$22</f>
        <v>868.44773936999991</v>
      </c>
      <c r="U67" s="36">
        <f>SUMIFS(СВЦЭМ!$C$33:$C$776,СВЦЭМ!$A$33:$A$776,$A67,СВЦЭМ!$B$33:$B$776,U$47)+'СЕТ СН'!$G$12+СВЦЭМ!$D$10+'СЕТ СН'!$G$6-'СЕТ СН'!$G$22</f>
        <v>889.05654950000007</v>
      </c>
      <c r="V67" s="36">
        <f>SUMIFS(СВЦЭМ!$C$33:$C$776,СВЦЭМ!$A$33:$A$776,$A67,СВЦЭМ!$B$33:$B$776,V$47)+'СЕТ СН'!$G$12+СВЦЭМ!$D$10+'СЕТ СН'!$G$6-'СЕТ СН'!$G$22</f>
        <v>884.98806517999992</v>
      </c>
      <c r="W67" s="36">
        <f>SUMIFS(СВЦЭМ!$C$33:$C$776,СВЦЭМ!$A$33:$A$776,$A67,СВЦЭМ!$B$33:$B$776,W$47)+'СЕТ СН'!$G$12+СВЦЭМ!$D$10+'СЕТ СН'!$G$6-'СЕТ СН'!$G$22</f>
        <v>881.19978747999994</v>
      </c>
      <c r="X67" s="36">
        <f>SUMIFS(СВЦЭМ!$C$33:$C$776,СВЦЭМ!$A$33:$A$776,$A67,СВЦЭМ!$B$33:$B$776,X$47)+'СЕТ СН'!$G$12+СВЦЭМ!$D$10+'СЕТ СН'!$G$6-'СЕТ СН'!$G$22</f>
        <v>886.0647778</v>
      </c>
      <c r="Y67" s="36">
        <f>SUMIFS(СВЦЭМ!$C$33:$C$776,СВЦЭМ!$A$33:$A$776,$A67,СВЦЭМ!$B$33:$B$776,Y$47)+'СЕТ СН'!$G$12+СВЦЭМ!$D$10+'СЕТ СН'!$G$6-'СЕТ СН'!$G$22</f>
        <v>922.56399768000006</v>
      </c>
    </row>
    <row r="68" spans="1:27" ht="15.75" x14ac:dyDescent="0.2">
      <c r="A68" s="35">
        <f t="shared" si="1"/>
        <v>44125</v>
      </c>
      <c r="B68" s="36">
        <f>SUMIFS(СВЦЭМ!$C$33:$C$776,СВЦЭМ!$A$33:$A$776,$A68,СВЦЭМ!$B$33:$B$776,B$47)+'СЕТ СН'!$G$12+СВЦЭМ!$D$10+'СЕТ СН'!$G$6-'СЕТ СН'!$G$22</f>
        <v>1003.7801743099999</v>
      </c>
      <c r="C68" s="36">
        <f>SUMIFS(СВЦЭМ!$C$33:$C$776,СВЦЭМ!$A$33:$A$776,$A68,СВЦЭМ!$B$33:$B$776,C$47)+'СЕТ СН'!$G$12+СВЦЭМ!$D$10+'СЕТ СН'!$G$6-'СЕТ СН'!$G$22</f>
        <v>1085.6317835099999</v>
      </c>
      <c r="D68" s="36">
        <f>SUMIFS(СВЦЭМ!$C$33:$C$776,СВЦЭМ!$A$33:$A$776,$A68,СВЦЭМ!$B$33:$B$776,D$47)+'СЕТ СН'!$G$12+СВЦЭМ!$D$10+'СЕТ СН'!$G$6-'СЕТ СН'!$G$22</f>
        <v>1139.2777333900001</v>
      </c>
      <c r="E68" s="36">
        <f>SUMIFS(СВЦЭМ!$C$33:$C$776,СВЦЭМ!$A$33:$A$776,$A68,СВЦЭМ!$B$33:$B$776,E$47)+'СЕТ СН'!$G$12+СВЦЭМ!$D$10+'СЕТ СН'!$G$6-'СЕТ СН'!$G$22</f>
        <v>1145.96035796</v>
      </c>
      <c r="F68" s="36">
        <f>SUMIFS(СВЦЭМ!$C$33:$C$776,СВЦЭМ!$A$33:$A$776,$A68,СВЦЭМ!$B$33:$B$776,F$47)+'СЕТ СН'!$G$12+СВЦЭМ!$D$10+'СЕТ СН'!$G$6-'СЕТ СН'!$G$22</f>
        <v>1155.3636890999999</v>
      </c>
      <c r="G68" s="36">
        <f>SUMIFS(СВЦЭМ!$C$33:$C$776,СВЦЭМ!$A$33:$A$776,$A68,СВЦЭМ!$B$33:$B$776,G$47)+'СЕТ СН'!$G$12+СВЦЭМ!$D$10+'СЕТ СН'!$G$6-'СЕТ СН'!$G$22</f>
        <v>1132.0034449</v>
      </c>
      <c r="H68" s="36">
        <f>SUMIFS(СВЦЭМ!$C$33:$C$776,СВЦЭМ!$A$33:$A$776,$A68,СВЦЭМ!$B$33:$B$776,H$47)+'СЕТ СН'!$G$12+СВЦЭМ!$D$10+'СЕТ СН'!$G$6-'СЕТ СН'!$G$22</f>
        <v>1080.34580583</v>
      </c>
      <c r="I68" s="36">
        <f>SUMIFS(СВЦЭМ!$C$33:$C$776,СВЦЭМ!$A$33:$A$776,$A68,СВЦЭМ!$B$33:$B$776,I$47)+'СЕТ СН'!$G$12+СВЦЭМ!$D$10+'СЕТ СН'!$G$6-'СЕТ СН'!$G$22</f>
        <v>1039.4055820599999</v>
      </c>
      <c r="J68" s="36">
        <f>SUMIFS(СВЦЭМ!$C$33:$C$776,СВЦЭМ!$A$33:$A$776,$A68,СВЦЭМ!$B$33:$B$776,J$47)+'СЕТ СН'!$G$12+СВЦЭМ!$D$10+'СЕТ СН'!$G$6-'СЕТ СН'!$G$22</f>
        <v>982.30483697</v>
      </c>
      <c r="K68" s="36">
        <f>SUMIFS(СВЦЭМ!$C$33:$C$776,СВЦЭМ!$A$33:$A$776,$A68,СВЦЭМ!$B$33:$B$776,K$47)+'СЕТ СН'!$G$12+СВЦЭМ!$D$10+'СЕТ СН'!$G$6-'СЕТ СН'!$G$22</f>
        <v>938.09326805000001</v>
      </c>
      <c r="L68" s="36">
        <f>SUMIFS(СВЦЭМ!$C$33:$C$776,СВЦЭМ!$A$33:$A$776,$A68,СВЦЭМ!$B$33:$B$776,L$47)+'СЕТ СН'!$G$12+СВЦЭМ!$D$10+'СЕТ СН'!$G$6-'СЕТ СН'!$G$22</f>
        <v>936.72641326000007</v>
      </c>
      <c r="M68" s="36">
        <f>SUMIFS(СВЦЭМ!$C$33:$C$776,СВЦЭМ!$A$33:$A$776,$A68,СВЦЭМ!$B$33:$B$776,M$47)+'СЕТ СН'!$G$12+СВЦЭМ!$D$10+'СЕТ СН'!$G$6-'СЕТ СН'!$G$22</f>
        <v>942.60828728999991</v>
      </c>
      <c r="N68" s="36">
        <f>SUMIFS(СВЦЭМ!$C$33:$C$776,СВЦЭМ!$A$33:$A$776,$A68,СВЦЭМ!$B$33:$B$776,N$47)+'СЕТ СН'!$G$12+СВЦЭМ!$D$10+'СЕТ СН'!$G$6-'СЕТ СН'!$G$22</f>
        <v>954.94882512000004</v>
      </c>
      <c r="O68" s="36">
        <f>SUMIFS(СВЦЭМ!$C$33:$C$776,СВЦЭМ!$A$33:$A$776,$A68,СВЦЭМ!$B$33:$B$776,O$47)+'СЕТ СН'!$G$12+СВЦЭМ!$D$10+'СЕТ СН'!$G$6-'СЕТ СН'!$G$22</f>
        <v>990.42073228000004</v>
      </c>
      <c r="P68" s="36">
        <f>SUMIFS(СВЦЭМ!$C$33:$C$776,СВЦЭМ!$A$33:$A$776,$A68,СВЦЭМ!$B$33:$B$776,P$47)+'СЕТ СН'!$G$12+СВЦЭМ!$D$10+'СЕТ СН'!$G$6-'СЕТ СН'!$G$22</f>
        <v>1031.64754621</v>
      </c>
      <c r="Q68" s="36">
        <f>SUMIFS(СВЦЭМ!$C$33:$C$776,СВЦЭМ!$A$33:$A$776,$A68,СВЦЭМ!$B$33:$B$776,Q$47)+'СЕТ СН'!$G$12+СВЦЭМ!$D$10+'СЕТ СН'!$G$6-'СЕТ СН'!$G$22</f>
        <v>996.54978965000009</v>
      </c>
      <c r="R68" s="36">
        <f>SUMIFS(СВЦЭМ!$C$33:$C$776,СВЦЭМ!$A$33:$A$776,$A68,СВЦЭМ!$B$33:$B$776,R$47)+'СЕТ СН'!$G$12+СВЦЭМ!$D$10+'СЕТ СН'!$G$6-'СЕТ СН'!$G$22</f>
        <v>935.09516117999988</v>
      </c>
      <c r="S68" s="36">
        <f>SUMIFS(СВЦЭМ!$C$33:$C$776,СВЦЭМ!$A$33:$A$776,$A68,СВЦЭМ!$B$33:$B$776,S$47)+'СЕТ СН'!$G$12+СВЦЭМ!$D$10+'СЕТ СН'!$G$6-'СЕТ СН'!$G$22</f>
        <v>874.06944524999994</v>
      </c>
      <c r="T68" s="36">
        <f>SUMIFS(СВЦЭМ!$C$33:$C$776,СВЦЭМ!$A$33:$A$776,$A68,СВЦЭМ!$B$33:$B$776,T$47)+'СЕТ СН'!$G$12+СВЦЭМ!$D$10+'СЕТ СН'!$G$6-'СЕТ СН'!$G$22</f>
        <v>868.48206464000009</v>
      </c>
      <c r="U68" s="36">
        <f>SUMIFS(СВЦЭМ!$C$33:$C$776,СВЦЭМ!$A$33:$A$776,$A68,СВЦЭМ!$B$33:$B$776,U$47)+'СЕТ СН'!$G$12+СВЦЭМ!$D$10+'СЕТ СН'!$G$6-'СЕТ СН'!$G$22</f>
        <v>885.31568823999987</v>
      </c>
      <c r="V68" s="36">
        <f>SUMIFS(СВЦЭМ!$C$33:$C$776,СВЦЭМ!$A$33:$A$776,$A68,СВЦЭМ!$B$33:$B$776,V$47)+'СЕТ СН'!$G$12+СВЦЭМ!$D$10+'СЕТ СН'!$G$6-'СЕТ СН'!$G$22</f>
        <v>882.25162842999998</v>
      </c>
      <c r="W68" s="36">
        <f>SUMIFS(СВЦЭМ!$C$33:$C$776,СВЦЭМ!$A$33:$A$776,$A68,СВЦЭМ!$B$33:$B$776,W$47)+'СЕТ СН'!$G$12+СВЦЭМ!$D$10+'СЕТ СН'!$G$6-'СЕТ СН'!$G$22</f>
        <v>879.62669763999997</v>
      </c>
      <c r="X68" s="36">
        <f>SUMIFS(СВЦЭМ!$C$33:$C$776,СВЦЭМ!$A$33:$A$776,$A68,СВЦЭМ!$B$33:$B$776,X$47)+'СЕТ СН'!$G$12+СВЦЭМ!$D$10+'СЕТ СН'!$G$6-'СЕТ СН'!$G$22</f>
        <v>871.11460069999998</v>
      </c>
      <c r="Y68" s="36">
        <f>SUMIFS(СВЦЭМ!$C$33:$C$776,СВЦЭМ!$A$33:$A$776,$A68,СВЦЭМ!$B$33:$B$776,Y$47)+'СЕТ СН'!$G$12+СВЦЭМ!$D$10+'СЕТ СН'!$G$6-'СЕТ СН'!$G$22</f>
        <v>904.07074274999991</v>
      </c>
    </row>
    <row r="69" spans="1:27" ht="15.75" x14ac:dyDescent="0.2">
      <c r="A69" s="35">
        <f t="shared" si="1"/>
        <v>44126</v>
      </c>
      <c r="B69" s="36">
        <f>SUMIFS(СВЦЭМ!$C$33:$C$776,СВЦЭМ!$A$33:$A$776,$A69,СВЦЭМ!$B$33:$B$776,B$47)+'СЕТ СН'!$G$12+СВЦЭМ!$D$10+'СЕТ СН'!$G$6-'СЕТ СН'!$G$22</f>
        <v>1026.3278710499999</v>
      </c>
      <c r="C69" s="36">
        <f>SUMIFS(СВЦЭМ!$C$33:$C$776,СВЦЭМ!$A$33:$A$776,$A69,СВЦЭМ!$B$33:$B$776,C$47)+'СЕТ СН'!$G$12+СВЦЭМ!$D$10+'СЕТ СН'!$G$6-'СЕТ СН'!$G$22</f>
        <v>1118.64872049</v>
      </c>
      <c r="D69" s="36">
        <f>SUMIFS(СВЦЭМ!$C$33:$C$776,СВЦЭМ!$A$33:$A$776,$A69,СВЦЭМ!$B$33:$B$776,D$47)+'СЕТ СН'!$G$12+СВЦЭМ!$D$10+'СЕТ СН'!$G$6-'СЕТ СН'!$G$22</f>
        <v>1170.3801497499999</v>
      </c>
      <c r="E69" s="36">
        <f>SUMIFS(СВЦЭМ!$C$33:$C$776,СВЦЭМ!$A$33:$A$776,$A69,СВЦЭМ!$B$33:$B$776,E$47)+'СЕТ СН'!$G$12+СВЦЭМ!$D$10+'СЕТ СН'!$G$6-'СЕТ СН'!$G$22</f>
        <v>1177.79067734</v>
      </c>
      <c r="F69" s="36">
        <f>SUMIFS(СВЦЭМ!$C$33:$C$776,СВЦЭМ!$A$33:$A$776,$A69,СВЦЭМ!$B$33:$B$776,F$47)+'СЕТ СН'!$G$12+СВЦЭМ!$D$10+'СЕТ СН'!$G$6-'СЕТ СН'!$G$22</f>
        <v>1181.61312718</v>
      </c>
      <c r="G69" s="36">
        <f>SUMIFS(СВЦЭМ!$C$33:$C$776,СВЦЭМ!$A$33:$A$776,$A69,СВЦЭМ!$B$33:$B$776,G$47)+'СЕТ СН'!$G$12+СВЦЭМ!$D$10+'СЕТ СН'!$G$6-'СЕТ СН'!$G$22</f>
        <v>1157.6889838299999</v>
      </c>
      <c r="H69" s="36">
        <f>SUMIFS(СВЦЭМ!$C$33:$C$776,СВЦЭМ!$A$33:$A$776,$A69,СВЦЭМ!$B$33:$B$776,H$47)+'СЕТ СН'!$G$12+СВЦЭМ!$D$10+'СЕТ СН'!$G$6-'СЕТ СН'!$G$22</f>
        <v>1108.3096329099999</v>
      </c>
      <c r="I69" s="36">
        <f>SUMIFS(СВЦЭМ!$C$33:$C$776,СВЦЭМ!$A$33:$A$776,$A69,СВЦЭМ!$B$33:$B$776,I$47)+'СЕТ СН'!$G$12+СВЦЭМ!$D$10+'СЕТ СН'!$G$6-'СЕТ СН'!$G$22</f>
        <v>1060.58463998</v>
      </c>
      <c r="J69" s="36">
        <f>SUMIFS(СВЦЭМ!$C$33:$C$776,СВЦЭМ!$A$33:$A$776,$A69,СВЦЭМ!$B$33:$B$776,J$47)+'СЕТ СН'!$G$12+СВЦЭМ!$D$10+'СЕТ СН'!$G$6-'СЕТ СН'!$G$22</f>
        <v>999.88866546000008</v>
      </c>
      <c r="K69" s="36">
        <f>SUMIFS(СВЦЭМ!$C$33:$C$776,СВЦЭМ!$A$33:$A$776,$A69,СВЦЭМ!$B$33:$B$776,K$47)+'СЕТ СН'!$G$12+СВЦЭМ!$D$10+'СЕТ СН'!$G$6-'СЕТ СН'!$G$22</f>
        <v>952.74766077999993</v>
      </c>
      <c r="L69" s="36">
        <f>SUMIFS(СВЦЭМ!$C$33:$C$776,СВЦЭМ!$A$33:$A$776,$A69,СВЦЭМ!$B$33:$B$776,L$47)+'СЕТ СН'!$G$12+СВЦЭМ!$D$10+'СЕТ СН'!$G$6-'СЕТ СН'!$G$22</f>
        <v>953.10785190999991</v>
      </c>
      <c r="M69" s="36">
        <f>SUMIFS(СВЦЭМ!$C$33:$C$776,СВЦЭМ!$A$33:$A$776,$A69,СВЦЭМ!$B$33:$B$776,M$47)+'СЕТ СН'!$G$12+СВЦЭМ!$D$10+'СЕТ СН'!$G$6-'СЕТ СН'!$G$22</f>
        <v>965.69037157000002</v>
      </c>
      <c r="N69" s="36">
        <f>SUMIFS(СВЦЭМ!$C$33:$C$776,СВЦЭМ!$A$33:$A$776,$A69,СВЦЭМ!$B$33:$B$776,N$47)+'СЕТ СН'!$G$12+СВЦЭМ!$D$10+'СЕТ СН'!$G$6-'СЕТ СН'!$G$22</f>
        <v>973.93698160999998</v>
      </c>
      <c r="O69" s="36">
        <f>SUMIFS(СВЦЭМ!$C$33:$C$776,СВЦЭМ!$A$33:$A$776,$A69,СВЦЭМ!$B$33:$B$776,O$47)+'СЕТ СН'!$G$12+СВЦЭМ!$D$10+'СЕТ СН'!$G$6-'СЕТ СН'!$G$22</f>
        <v>1023.0774064699999</v>
      </c>
      <c r="P69" s="36">
        <f>SUMIFS(СВЦЭМ!$C$33:$C$776,СВЦЭМ!$A$33:$A$776,$A69,СВЦЭМ!$B$33:$B$776,P$47)+'СЕТ СН'!$G$12+СВЦЭМ!$D$10+'СЕТ СН'!$G$6-'СЕТ СН'!$G$22</f>
        <v>1066.2301826799999</v>
      </c>
      <c r="Q69" s="36">
        <f>SUMIFS(СВЦЭМ!$C$33:$C$776,СВЦЭМ!$A$33:$A$776,$A69,СВЦЭМ!$B$33:$B$776,Q$47)+'СЕТ СН'!$G$12+СВЦЭМ!$D$10+'СЕТ СН'!$G$6-'СЕТ СН'!$G$22</f>
        <v>1026.91433949</v>
      </c>
      <c r="R69" s="36">
        <f>SUMIFS(СВЦЭМ!$C$33:$C$776,СВЦЭМ!$A$33:$A$776,$A69,СВЦЭМ!$B$33:$B$776,R$47)+'СЕТ СН'!$G$12+СВЦЭМ!$D$10+'СЕТ СН'!$G$6-'СЕТ СН'!$G$22</f>
        <v>967.67384537999988</v>
      </c>
      <c r="S69" s="36">
        <f>SUMIFS(СВЦЭМ!$C$33:$C$776,СВЦЭМ!$A$33:$A$776,$A69,СВЦЭМ!$B$33:$B$776,S$47)+'СЕТ СН'!$G$12+СВЦЭМ!$D$10+'СЕТ СН'!$G$6-'СЕТ СН'!$G$22</f>
        <v>904.05240092000008</v>
      </c>
      <c r="T69" s="36">
        <f>SUMIFS(СВЦЭМ!$C$33:$C$776,СВЦЭМ!$A$33:$A$776,$A69,СВЦЭМ!$B$33:$B$776,T$47)+'СЕТ СН'!$G$12+СВЦЭМ!$D$10+'СЕТ СН'!$G$6-'СЕТ СН'!$G$22</f>
        <v>884.68428345999996</v>
      </c>
      <c r="U69" s="36">
        <f>SUMIFS(СВЦЭМ!$C$33:$C$776,СВЦЭМ!$A$33:$A$776,$A69,СВЦЭМ!$B$33:$B$776,U$47)+'СЕТ СН'!$G$12+СВЦЭМ!$D$10+'СЕТ СН'!$G$6-'СЕТ СН'!$G$22</f>
        <v>903.94216491999987</v>
      </c>
      <c r="V69" s="36">
        <f>SUMIFS(СВЦЭМ!$C$33:$C$776,СВЦЭМ!$A$33:$A$776,$A69,СВЦЭМ!$B$33:$B$776,V$47)+'СЕТ СН'!$G$12+СВЦЭМ!$D$10+'СЕТ СН'!$G$6-'СЕТ СН'!$G$22</f>
        <v>896.73703326000009</v>
      </c>
      <c r="W69" s="36">
        <f>SUMIFS(СВЦЭМ!$C$33:$C$776,СВЦЭМ!$A$33:$A$776,$A69,СВЦЭМ!$B$33:$B$776,W$47)+'СЕТ СН'!$G$12+СВЦЭМ!$D$10+'СЕТ СН'!$G$6-'СЕТ СН'!$G$22</f>
        <v>892.32215432999988</v>
      </c>
      <c r="X69" s="36">
        <f>SUMIFS(СВЦЭМ!$C$33:$C$776,СВЦЭМ!$A$33:$A$776,$A69,СВЦЭМ!$B$33:$B$776,X$47)+'СЕТ СН'!$G$12+СВЦЭМ!$D$10+'СЕТ СН'!$G$6-'СЕТ СН'!$G$22</f>
        <v>884.37066735999997</v>
      </c>
      <c r="Y69" s="36">
        <f>SUMIFS(СВЦЭМ!$C$33:$C$776,СВЦЭМ!$A$33:$A$776,$A69,СВЦЭМ!$B$33:$B$776,Y$47)+'СЕТ СН'!$G$12+СВЦЭМ!$D$10+'СЕТ СН'!$G$6-'СЕТ СН'!$G$22</f>
        <v>920.10104339000009</v>
      </c>
    </row>
    <row r="70" spans="1:27" ht="15.75" x14ac:dyDescent="0.2">
      <c r="A70" s="35">
        <f t="shared" si="1"/>
        <v>44127</v>
      </c>
      <c r="B70" s="36">
        <f>SUMIFS(СВЦЭМ!$C$33:$C$776,СВЦЭМ!$A$33:$A$776,$A70,СВЦЭМ!$B$33:$B$776,B$47)+'СЕТ СН'!$G$12+СВЦЭМ!$D$10+'СЕТ СН'!$G$6-'СЕТ СН'!$G$22</f>
        <v>1039.5413473199999</v>
      </c>
      <c r="C70" s="36">
        <f>SUMIFS(СВЦЭМ!$C$33:$C$776,СВЦЭМ!$A$33:$A$776,$A70,СВЦЭМ!$B$33:$B$776,C$47)+'СЕТ СН'!$G$12+СВЦЭМ!$D$10+'СЕТ СН'!$G$6-'СЕТ СН'!$G$22</f>
        <v>1118.2414870499999</v>
      </c>
      <c r="D70" s="36">
        <f>SUMIFS(СВЦЭМ!$C$33:$C$776,СВЦЭМ!$A$33:$A$776,$A70,СВЦЭМ!$B$33:$B$776,D$47)+'СЕТ СН'!$G$12+СВЦЭМ!$D$10+'СЕТ СН'!$G$6-'СЕТ СН'!$G$22</f>
        <v>1174.4806519900001</v>
      </c>
      <c r="E70" s="36">
        <f>SUMIFS(СВЦЭМ!$C$33:$C$776,СВЦЭМ!$A$33:$A$776,$A70,СВЦЭМ!$B$33:$B$776,E$47)+'СЕТ СН'!$G$12+СВЦЭМ!$D$10+'СЕТ СН'!$G$6-'СЕТ СН'!$G$22</f>
        <v>1183.30638866</v>
      </c>
      <c r="F70" s="36">
        <f>SUMIFS(СВЦЭМ!$C$33:$C$776,СВЦЭМ!$A$33:$A$776,$A70,СВЦЭМ!$B$33:$B$776,F$47)+'СЕТ СН'!$G$12+СВЦЭМ!$D$10+'СЕТ СН'!$G$6-'СЕТ СН'!$G$22</f>
        <v>1182.5479378499999</v>
      </c>
      <c r="G70" s="36">
        <f>SUMIFS(СВЦЭМ!$C$33:$C$776,СВЦЭМ!$A$33:$A$776,$A70,СВЦЭМ!$B$33:$B$776,G$47)+'СЕТ СН'!$G$12+СВЦЭМ!$D$10+'СЕТ СН'!$G$6-'СЕТ СН'!$G$22</f>
        <v>1162.00428489</v>
      </c>
      <c r="H70" s="36">
        <f>SUMIFS(СВЦЭМ!$C$33:$C$776,СВЦЭМ!$A$33:$A$776,$A70,СВЦЭМ!$B$33:$B$776,H$47)+'СЕТ СН'!$G$12+СВЦЭМ!$D$10+'СЕТ СН'!$G$6-'СЕТ СН'!$G$22</f>
        <v>1111.8338240599999</v>
      </c>
      <c r="I70" s="36">
        <f>SUMIFS(СВЦЭМ!$C$33:$C$776,СВЦЭМ!$A$33:$A$776,$A70,СВЦЭМ!$B$33:$B$776,I$47)+'СЕТ СН'!$G$12+СВЦЭМ!$D$10+'СЕТ СН'!$G$6-'СЕТ СН'!$G$22</f>
        <v>1062.01123893</v>
      </c>
      <c r="J70" s="36">
        <f>SUMIFS(СВЦЭМ!$C$33:$C$776,СВЦЭМ!$A$33:$A$776,$A70,СВЦЭМ!$B$33:$B$776,J$47)+'СЕТ СН'!$G$12+СВЦЭМ!$D$10+'СЕТ СН'!$G$6-'СЕТ СН'!$G$22</f>
        <v>1004.03389513</v>
      </c>
      <c r="K70" s="36">
        <f>SUMIFS(СВЦЭМ!$C$33:$C$776,СВЦЭМ!$A$33:$A$776,$A70,СВЦЭМ!$B$33:$B$776,K$47)+'СЕТ СН'!$G$12+СВЦЭМ!$D$10+'СЕТ СН'!$G$6-'СЕТ СН'!$G$22</f>
        <v>973.98418807000007</v>
      </c>
      <c r="L70" s="36">
        <f>SUMIFS(СВЦЭМ!$C$33:$C$776,СВЦЭМ!$A$33:$A$776,$A70,СВЦЭМ!$B$33:$B$776,L$47)+'СЕТ СН'!$G$12+СВЦЭМ!$D$10+'СЕТ СН'!$G$6-'СЕТ СН'!$G$22</f>
        <v>973.75506089999999</v>
      </c>
      <c r="M70" s="36">
        <f>SUMIFS(СВЦЭМ!$C$33:$C$776,СВЦЭМ!$A$33:$A$776,$A70,СВЦЭМ!$B$33:$B$776,M$47)+'СЕТ СН'!$G$12+СВЦЭМ!$D$10+'СЕТ СН'!$G$6-'СЕТ СН'!$G$22</f>
        <v>974.83650979000004</v>
      </c>
      <c r="N70" s="36">
        <f>SUMIFS(СВЦЭМ!$C$33:$C$776,СВЦЭМ!$A$33:$A$776,$A70,СВЦЭМ!$B$33:$B$776,N$47)+'СЕТ СН'!$G$12+СВЦЭМ!$D$10+'СЕТ СН'!$G$6-'СЕТ СН'!$G$22</f>
        <v>984.58834479000006</v>
      </c>
      <c r="O70" s="36">
        <f>SUMIFS(СВЦЭМ!$C$33:$C$776,СВЦЭМ!$A$33:$A$776,$A70,СВЦЭМ!$B$33:$B$776,O$47)+'СЕТ СН'!$G$12+СВЦЭМ!$D$10+'СЕТ СН'!$G$6-'СЕТ СН'!$G$22</f>
        <v>1020.4331454000001</v>
      </c>
      <c r="P70" s="36">
        <f>SUMIFS(СВЦЭМ!$C$33:$C$776,СВЦЭМ!$A$33:$A$776,$A70,СВЦЭМ!$B$33:$B$776,P$47)+'СЕТ СН'!$G$12+СВЦЭМ!$D$10+'СЕТ СН'!$G$6-'СЕТ СН'!$G$22</f>
        <v>1062.8270951899999</v>
      </c>
      <c r="Q70" s="36">
        <f>SUMIFS(СВЦЭМ!$C$33:$C$776,СВЦЭМ!$A$33:$A$776,$A70,СВЦЭМ!$B$33:$B$776,Q$47)+'СЕТ СН'!$G$12+СВЦЭМ!$D$10+'СЕТ СН'!$G$6-'СЕТ СН'!$G$22</f>
        <v>1020.30140725</v>
      </c>
      <c r="R70" s="36">
        <f>SUMIFS(СВЦЭМ!$C$33:$C$776,СВЦЭМ!$A$33:$A$776,$A70,СВЦЭМ!$B$33:$B$776,R$47)+'СЕТ СН'!$G$12+СВЦЭМ!$D$10+'СЕТ СН'!$G$6-'СЕТ СН'!$G$22</f>
        <v>971.28184555000007</v>
      </c>
      <c r="S70" s="36">
        <f>SUMIFS(СВЦЭМ!$C$33:$C$776,СВЦЭМ!$A$33:$A$776,$A70,СВЦЭМ!$B$33:$B$776,S$47)+'СЕТ СН'!$G$12+СВЦЭМ!$D$10+'СЕТ СН'!$G$6-'СЕТ СН'!$G$22</f>
        <v>994.05642992000003</v>
      </c>
      <c r="T70" s="36">
        <f>SUMIFS(СВЦЭМ!$C$33:$C$776,СВЦЭМ!$A$33:$A$776,$A70,СВЦЭМ!$B$33:$B$776,T$47)+'СЕТ СН'!$G$12+СВЦЭМ!$D$10+'СЕТ СН'!$G$6-'СЕТ СН'!$G$22</f>
        <v>991.44978726999989</v>
      </c>
      <c r="U70" s="36">
        <f>SUMIFS(СВЦЭМ!$C$33:$C$776,СВЦЭМ!$A$33:$A$776,$A70,СВЦЭМ!$B$33:$B$776,U$47)+'СЕТ СН'!$G$12+СВЦЭМ!$D$10+'СЕТ СН'!$G$6-'СЕТ СН'!$G$22</f>
        <v>926.23874920000003</v>
      </c>
      <c r="V70" s="36">
        <f>SUMIFS(СВЦЭМ!$C$33:$C$776,СВЦЭМ!$A$33:$A$776,$A70,СВЦЭМ!$B$33:$B$776,V$47)+'СЕТ СН'!$G$12+СВЦЭМ!$D$10+'СЕТ СН'!$G$6-'СЕТ СН'!$G$22</f>
        <v>918.02946926999994</v>
      </c>
      <c r="W70" s="36">
        <f>SUMIFS(СВЦЭМ!$C$33:$C$776,СВЦЭМ!$A$33:$A$776,$A70,СВЦЭМ!$B$33:$B$776,W$47)+'СЕТ СН'!$G$12+СВЦЭМ!$D$10+'СЕТ СН'!$G$6-'СЕТ СН'!$G$22</f>
        <v>916.44104923999998</v>
      </c>
      <c r="X70" s="36">
        <f>SUMIFS(СВЦЭМ!$C$33:$C$776,СВЦЭМ!$A$33:$A$776,$A70,СВЦЭМ!$B$33:$B$776,X$47)+'СЕТ СН'!$G$12+СВЦЭМ!$D$10+'СЕТ СН'!$G$6-'СЕТ СН'!$G$22</f>
        <v>897.87878187999991</v>
      </c>
      <c r="Y70" s="36">
        <f>SUMIFS(СВЦЭМ!$C$33:$C$776,СВЦЭМ!$A$33:$A$776,$A70,СВЦЭМ!$B$33:$B$776,Y$47)+'СЕТ СН'!$G$12+СВЦЭМ!$D$10+'СЕТ СН'!$G$6-'СЕТ СН'!$G$22</f>
        <v>903.30100792999997</v>
      </c>
    </row>
    <row r="71" spans="1:27" ht="15.75" x14ac:dyDescent="0.2">
      <c r="A71" s="35">
        <f t="shared" si="1"/>
        <v>44128</v>
      </c>
      <c r="B71" s="36">
        <f>SUMIFS(СВЦЭМ!$C$33:$C$776,СВЦЭМ!$A$33:$A$776,$A71,СВЦЭМ!$B$33:$B$776,B$47)+'СЕТ СН'!$G$12+СВЦЭМ!$D$10+'СЕТ СН'!$G$6-'СЕТ СН'!$G$22</f>
        <v>1004.70900772</v>
      </c>
      <c r="C71" s="36">
        <f>SUMIFS(СВЦЭМ!$C$33:$C$776,СВЦЭМ!$A$33:$A$776,$A71,СВЦЭМ!$B$33:$B$776,C$47)+'СЕТ СН'!$G$12+СВЦЭМ!$D$10+'СЕТ СН'!$G$6-'СЕТ СН'!$G$22</f>
        <v>1084.0283397200001</v>
      </c>
      <c r="D71" s="36">
        <f>SUMIFS(СВЦЭМ!$C$33:$C$776,СВЦЭМ!$A$33:$A$776,$A71,СВЦЭМ!$B$33:$B$776,D$47)+'СЕТ СН'!$G$12+СВЦЭМ!$D$10+'СЕТ СН'!$G$6-'СЕТ СН'!$G$22</f>
        <v>1153.9204455399999</v>
      </c>
      <c r="E71" s="36">
        <f>SUMIFS(СВЦЭМ!$C$33:$C$776,СВЦЭМ!$A$33:$A$776,$A71,СВЦЭМ!$B$33:$B$776,E$47)+'СЕТ СН'!$G$12+СВЦЭМ!$D$10+'СЕТ СН'!$G$6-'СЕТ СН'!$G$22</f>
        <v>1168.71009478</v>
      </c>
      <c r="F71" s="36">
        <f>SUMIFS(СВЦЭМ!$C$33:$C$776,СВЦЭМ!$A$33:$A$776,$A71,СВЦЭМ!$B$33:$B$776,F$47)+'СЕТ СН'!$G$12+СВЦЭМ!$D$10+'СЕТ СН'!$G$6-'СЕТ СН'!$G$22</f>
        <v>1171.6542004200001</v>
      </c>
      <c r="G71" s="36">
        <f>SUMIFS(СВЦЭМ!$C$33:$C$776,СВЦЭМ!$A$33:$A$776,$A71,СВЦЭМ!$B$33:$B$776,G$47)+'СЕТ СН'!$G$12+СВЦЭМ!$D$10+'СЕТ СН'!$G$6-'СЕТ СН'!$G$22</f>
        <v>1149.74808164</v>
      </c>
      <c r="H71" s="36">
        <f>SUMIFS(СВЦЭМ!$C$33:$C$776,СВЦЭМ!$A$33:$A$776,$A71,СВЦЭМ!$B$33:$B$776,H$47)+'СЕТ СН'!$G$12+СВЦЭМ!$D$10+'СЕТ СН'!$G$6-'СЕТ СН'!$G$22</f>
        <v>1127.14936399</v>
      </c>
      <c r="I71" s="36">
        <f>SUMIFS(СВЦЭМ!$C$33:$C$776,СВЦЭМ!$A$33:$A$776,$A71,СВЦЭМ!$B$33:$B$776,I$47)+'СЕТ СН'!$G$12+СВЦЭМ!$D$10+'СЕТ СН'!$G$6-'СЕТ СН'!$G$22</f>
        <v>1097.08051067</v>
      </c>
      <c r="J71" s="36">
        <f>SUMIFS(СВЦЭМ!$C$33:$C$776,СВЦЭМ!$A$33:$A$776,$A71,СВЦЭМ!$B$33:$B$776,J$47)+'СЕТ СН'!$G$12+СВЦЭМ!$D$10+'СЕТ СН'!$G$6-'СЕТ СН'!$G$22</f>
        <v>1021.2395083599999</v>
      </c>
      <c r="K71" s="36">
        <f>SUMIFS(СВЦЭМ!$C$33:$C$776,СВЦЭМ!$A$33:$A$776,$A71,СВЦЭМ!$B$33:$B$776,K$47)+'СЕТ СН'!$G$12+СВЦЭМ!$D$10+'СЕТ СН'!$G$6-'СЕТ СН'!$G$22</f>
        <v>989.84473387000003</v>
      </c>
      <c r="L71" s="36">
        <f>SUMIFS(СВЦЭМ!$C$33:$C$776,СВЦЭМ!$A$33:$A$776,$A71,СВЦЭМ!$B$33:$B$776,L$47)+'СЕТ СН'!$G$12+СВЦЭМ!$D$10+'СЕТ СН'!$G$6-'СЕТ СН'!$G$22</f>
        <v>978.71133170999997</v>
      </c>
      <c r="M71" s="36">
        <f>SUMIFS(СВЦЭМ!$C$33:$C$776,СВЦЭМ!$A$33:$A$776,$A71,СВЦЭМ!$B$33:$B$776,M$47)+'СЕТ СН'!$G$12+СВЦЭМ!$D$10+'СЕТ СН'!$G$6-'СЕТ СН'!$G$22</f>
        <v>970.22988258999999</v>
      </c>
      <c r="N71" s="36">
        <f>SUMIFS(СВЦЭМ!$C$33:$C$776,СВЦЭМ!$A$33:$A$776,$A71,СВЦЭМ!$B$33:$B$776,N$47)+'СЕТ СН'!$G$12+СВЦЭМ!$D$10+'СЕТ СН'!$G$6-'СЕТ СН'!$G$22</f>
        <v>967.25403144999996</v>
      </c>
      <c r="O71" s="36">
        <f>SUMIFS(СВЦЭМ!$C$33:$C$776,СВЦЭМ!$A$33:$A$776,$A71,СВЦЭМ!$B$33:$B$776,O$47)+'СЕТ СН'!$G$12+СВЦЭМ!$D$10+'СЕТ СН'!$G$6-'СЕТ СН'!$G$22</f>
        <v>1012.93208282</v>
      </c>
      <c r="P71" s="36">
        <f>SUMIFS(СВЦЭМ!$C$33:$C$776,СВЦЭМ!$A$33:$A$776,$A71,СВЦЭМ!$B$33:$B$776,P$47)+'СЕТ СН'!$G$12+СВЦЭМ!$D$10+'СЕТ СН'!$G$6-'СЕТ СН'!$G$22</f>
        <v>1063.53792774</v>
      </c>
      <c r="Q71" s="36">
        <f>SUMIFS(СВЦЭМ!$C$33:$C$776,СВЦЭМ!$A$33:$A$776,$A71,СВЦЭМ!$B$33:$B$776,Q$47)+'СЕТ СН'!$G$12+СВЦЭМ!$D$10+'СЕТ СН'!$G$6-'СЕТ СН'!$G$22</f>
        <v>1050.6734605300001</v>
      </c>
      <c r="R71" s="36">
        <f>SUMIFS(СВЦЭМ!$C$33:$C$776,СВЦЭМ!$A$33:$A$776,$A71,СВЦЭМ!$B$33:$B$776,R$47)+'СЕТ СН'!$G$12+СВЦЭМ!$D$10+'СЕТ СН'!$G$6-'СЕТ СН'!$G$22</f>
        <v>1019.0033166799999</v>
      </c>
      <c r="S71" s="36">
        <f>SUMIFS(СВЦЭМ!$C$33:$C$776,СВЦЭМ!$A$33:$A$776,$A71,СВЦЭМ!$B$33:$B$776,S$47)+'СЕТ СН'!$G$12+СВЦЭМ!$D$10+'СЕТ СН'!$G$6-'СЕТ СН'!$G$22</f>
        <v>973.85538352000003</v>
      </c>
      <c r="T71" s="36">
        <f>SUMIFS(СВЦЭМ!$C$33:$C$776,СВЦЭМ!$A$33:$A$776,$A71,СВЦЭМ!$B$33:$B$776,T$47)+'СЕТ СН'!$G$12+СВЦЭМ!$D$10+'СЕТ СН'!$G$6-'СЕТ СН'!$G$22</f>
        <v>1002.86163048</v>
      </c>
      <c r="U71" s="36">
        <f>SUMIFS(СВЦЭМ!$C$33:$C$776,СВЦЭМ!$A$33:$A$776,$A71,СВЦЭМ!$B$33:$B$776,U$47)+'СЕТ СН'!$G$12+СВЦЭМ!$D$10+'СЕТ СН'!$G$6-'СЕТ СН'!$G$22</f>
        <v>1005.30818451</v>
      </c>
      <c r="V71" s="36">
        <f>SUMIFS(СВЦЭМ!$C$33:$C$776,СВЦЭМ!$A$33:$A$776,$A71,СВЦЭМ!$B$33:$B$776,V$47)+'СЕТ СН'!$G$12+СВЦЭМ!$D$10+'СЕТ СН'!$G$6-'СЕТ СН'!$G$22</f>
        <v>918.78380543999992</v>
      </c>
      <c r="W71" s="36">
        <f>SUMIFS(СВЦЭМ!$C$33:$C$776,СВЦЭМ!$A$33:$A$776,$A71,СВЦЭМ!$B$33:$B$776,W$47)+'СЕТ СН'!$G$12+СВЦЭМ!$D$10+'СЕТ СН'!$G$6-'СЕТ СН'!$G$22</f>
        <v>937.23823035999999</v>
      </c>
      <c r="X71" s="36">
        <f>SUMIFS(СВЦЭМ!$C$33:$C$776,СВЦЭМ!$A$33:$A$776,$A71,СВЦЭМ!$B$33:$B$776,X$47)+'СЕТ СН'!$G$12+СВЦЭМ!$D$10+'СЕТ СН'!$G$6-'СЕТ СН'!$G$22</f>
        <v>962.65195644000005</v>
      </c>
      <c r="Y71" s="36">
        <f>SUMIFS(СВЦЭМ!$C$33:$C$776,СВЦЭМ!$A$33:$A$776,$A71,СВЦЭМ!$B$33:$B$776,Y$47)+'СЕТ СН'!$G$12+СВЦЭМ!$D$10+'СЕТ СН'!$G$6-'СЕТ СН'!$G$22</f>
        <v>998.77083631000005</v>
      </c>
    </row>
    <row r="72" spans="1:27" ht="15.75" x14ac:dyDescent="0.2">
      <c r="A72" s="35">
        <f t="shared" si="1"/>
        <v>44129</v>
      </c>
      <c r="B72" s="36">
        <f>SUMIFS(СВЦЭМ!$C$33:$C$776,СВЦЭМ!$A$33:$A$776,$A72,СВЦЭМ!$B$33:$B$776,B$47)+'СЕТ СН'!$G$12+СВЦЭМ!$D$10+'СЕТ СН'!$G$6-'СЕТ СН'!$G$22</f>
        <v>1068.0007831200001</v>
      </c>
      <c r="C72" s="36">
        <f>SUMIFS(СВЦЭМ!$C$33:$C$776,СВЦЭМ!$A$33:$A$776,$A72,СВЦЭМ!$B$33:$B$776,C$47)+'СЕТ СН'!$G$12+СВЦЭМ!$D$10+'СЕТ СН'!$G$6-'СЕТ СН'!$G$22</f>
        <v>1118.04425909</v>
      </c>
      <c r="D72" s="36">
        <f>SUMIFS(СВЦЭМ!$C$33:$C$776,СВЦЭМ!$A$33:$A$776,$A72,СВЦЭМ!$B$33:$B$776,D$47)+'СЕТ СН'!$G$12+СВЦЭМ!$D$10+'СЕТ СН'!$G$6-'СЕТ СН'!$G$22</f>
        <v>1188.4283307400001</v>
      </c>
      <c r="E72" s="36">
        <f>SUMIFS(СВЦЭМ!$C$33:$C$776,СВЦЭМ!$A$33:$A$776,$A72,СВЦЭМ!$B$33:$B$776,E$47)+'СЕТ СН'!$G$12+СВЦЭМ!$D$10+'СЕТ СН'!$G$6-'СЕТ СН'!$G$22</f>
        <v>1198.24981901</v>
      </c>
      <c r="F72" s="36">
        <f>SUMIFS(СВЦЭМ!$C$33:$C$776,СВЦЭМ!$A$33:$A$776,$A72,СВЦЭМ!$B$33:$B$776,F$47)+'СЕТ СН'!$G$12+СВЦЭМ!$D$10+'СЕТ СН'!$G$6-'СЕТ СН'!$G$22</f>
        <v>1202.90293206</v>
      </c>
      <c r="G72" s="36">
        <f>SUMIFS(СВЦЭМ!$C$33:$C$776,СВЦЭМ!$A$33:$A$776,$A72,СВЦЭМ!$B$33:$B$776,G$47)+'СЕТ СН'!$G$12+СВЦЭМ!$D$10+'СЕТ СН'!$G$6-'СЕТ СН'!$G$22</f>
        <v>1200.7580695700001</v>
      </c>
      <c r="H72" s="36">
        <f>SUMIFS(СВЦЭМ!$C$33:$C$776,СВЦЭМ!$A$33:$A$776,$A72,СВЦЭМ!$B$33:$B$776,H$47)+'СЕТ СН'!$G$12+СВЦЭМ!$D$10+'СЕТ СН'!$G$6-'СЕТ СН'!$G$22</f>
        <v>1177.08118461</v>
      </c>
      <c r="I72" s="36">
        <f>SUMIFS(СВЦЭМ!$C$33:$C$776,СВЦЭМ!$A$33:$A$776,$A72,СВЦЭМ!$B$33:$B$776,I$47)+'СЕТ СН'!$G$12+СВЦЭМ!$D$10+'СЕТ СН'!$G$6-'СЕТ СН'!$G$22</f>
        <v>1152.9666245399999</v>
      </c>
      <c r="J72" s="36">
        <f>SUMIFS(СВЦЭМ!$C$33:$C$776,СВЦЭМ!$A$33:$A$776,$A72,СВЦЭМ!$B$33:$B$776,J$47)+'СЕТ СН'!$G$12+СВЦЭМ!$D$10+'СЕТ СН'!$G$6-'СЕТ СН'!$G$22</f>
        <v>1057.88592836</v>
      </c>
      <c r="K72" s="36">
        <f>SUMIFS(СВЦЭМ!$C$33:$C$776,СВЦЭМ!$A$33:$A$776,$A72,СВЦЭМ!$B$33:$B$776,K$47)+'СЕТ СН'!$G$12+СВЦЭМ!$D$10+'СЕТ СН'!$G$6-'СЕТ СН'!$G$22</f>
        <v>982.86053222999999</v>
      </c>
      <c r="L72" s="36">
        <f>SUMIFS(СВЦЭМ!$C$33:$C$776,СВЦЭМ!$A$33:$A$776,$A72,СВЦЭМ!$B$33:$B$776,L$47)+'СЕТ СН'!$G$12+СВЦЭМ!$D$10+'СЕТ СН'!$G$6-'СЕТ СН'!$G$22</f>
        <v>981.08594661000006</v>
      </c>
      <c r="M72" s="36">
        <f>SUMIFS(СВЦЭМ!$C$33:$C$776,СВЦЭМ!$A$33:$A$776,$A72,СВЦЭМ!$B$33:$B$776,M$47)+'СЕТ СН'!$G$12+СВЦЭМ!$D$10+'СЕТ СН'!$G$6-'СЕТ СН'!$G$22</f>
        <v>978.11807857999997</v>
      </c>
      <c r="N72" s="36">
        <f>SUMIFS(СВЦЭМ!$C$33:$C$776,СВЦЭМ!$A$33:$A$776,$A72,СВЦЭМ!$B$33:$B$776,N$47)+'СЕТ СН'!$G$12+СВЦЭМ!$D$10+'СЕТ СН'!$G$6-'СЕТ СН'!$G$22</f>
        <v>986.01477337000006</v>
      </c>
      <c r="O72" s="36">
        <f>SUMIFS(СВЦЭМ!$C$33:$C$776,СВЦЭМ!$A$33:$A$776,$A72,СВЦЭМ!$B$33:$B$776,O$47)+'СЕТ СН'!$G$12+СВЦЭМ!$D$10+'СЕТ СН'!$G$6-'СЕТ СН'!$G$22</f>
        <v>1032.2792157900001</v>
      </c>
      <c r="P72" s="36">
        <f>SUMIFS(СВЦЭМ!$C$33:$C$776,СВЦЭМ!$A$33:$A$776,$A72,СВЦЭМ!$B$33:$B$776,P$47)+'СЕТ СН'!$G$12+СВЦЭМ!$D$10+'СЕТ СН'!$G$6-'СЕТ СН'!$G$22</f>
        <v>1085.8533029299999</v>
      </c>
      <c r="Q72" s="36">
        <f>SUMIFS(СВЦЭМ!$C$33:$C$776,СВЦЭМ!$A$33:$A$776,$A72,СВЦЭМ!$B$33:$B$776,Q$47)+'СЕТ СН'!$G$12+СВЦЭМ!$D$10+'СЕТ СН'!$G$6-'СЕТ СН'!$G$22</f>
        <v>1045.4467973000001</v>
      </c>
      <c r="R72" s="36">
        <f>SUMIFS(СВЦЭМ!$C$33:$C$776,СВЦЭМ!$A$33:$A$776,$A72,СВЦЭМ!$B$33:$B$776,R$47)+'СЕТ СН'!$G$12+СВЦЭМ!$D$10+'СЕТ СН'!$G$6-'СЕТ СН'!$G$22</f>
        <v>988.69684477999999</v>
      </c>
      <c r="S72" s="36">
        <f>SUMIFS(СВЦЭМ!$C$33:$C$776,СВЦЭМ!$A$33:$A$776,$A72,СВЦЭМ!$B$33:$B$776,S$47)+'СЕТ СН'!$G$12+СВЦЭМ!$D$10+'СЕТ СН'!$G$6-'СЕТ СН'!$G$22</f>
        <v>975.33990965999988</v>
      </c>
      <c r="T72" s="36">
        <f>SUMIFS(СВЦЭМ!$C$33:$C$776,СВЦЭМ!$A$33:$A$776,$A72,СВЦЭМ!$B$33:$B$776,T$47)+'СЕТ СН'!$G$12+СВЦЭМ!$D$10+'СЕТ СН'!$G$6-'СЕТ СН'!$G$22</f>
        <v>1005.6035443799999</v>
      </c>
      <c r="U72" s="36">
        <f>SUMIFS(СВЦЭМ!$C$33:$C$776,СВЦЭМ!$A$33:$A$776,$A72,СВЦЭМ!$B$33:$B$776,U$47)+'СЕТ СН'!$G$12+СВЦЭМ!$D$10+'СЕТ СН'!$G$6-'СЕТ СН'!$G$22</f>
        <v>937.65371340999991</v>
      </c>
      <c r="V72" s="36">
        <f>SUMIFS(СВЦЭМ!$C$33:$C$776,СВЦЭМ!$A$33:$A$776,$A72,СВЦЭМ!$B$33:$B$776,V$47)+'СЕТ СН'!$G$12+СВЦЭМ!$D$10+'СЕТ СН'!$G$6-'СЕТ СН'!$G$22</f>
        <v>921.06611000999987</v>
      </c>
      <c r="W72" s="36">
        <f>SUMIFS(СВЦЭМ!$C$33:$C$776,СВЦЭМ!$A$33:$A$776,$A72,СВЦЭМ!$B$33:$B$776,W$47)+'СЕТ СН'!$G$12+СВЦЭМ!$D$10+'СЕТ СН'!$G$6-'СЕТ СН'!$G$22</f>
        <v>902.80434558000002</v>
      </c>
      <c r="X72" s="36">
        <f>SUMIFS(СВЦЭМ!$C$33:$C$776,СВЦЭМ!$A$33:$A$776,$A72,СВЦЭМ!$B$33:$B$776,X$47)+'СЕТ СН'!$G$12+СВЦЭМ!$D$10+'СЕТ СН'!$G$6-'СЕТ СН'!$G$22</f>
        <v>905.70540914999992</v>
      </c>
      <c r="Y72" s="36">
        <f>SUMIFS(СВЦЭМ!$C$33:$C$776,СВЦЭМ!$A$33:$A$776,$A72,СВЦЭМ!$B$33:$B$776,Y$47)+'СЕТ СН'!$G$12+СВЦЭМ!$D$10+'СЕТ СН'!$G$6-'СЕТ СН'!$G$22</f>
        <v>946.89314769999987</v>
      </c>
    </row>
    <row r="73" spans="1:27" ht="15.75" x14ac:dyDescent="0.2">
      <c r="A73" s="35">
        <f t="shared" si="1"/>
        <v>44130</v>
      </c>
      <c r="B73" s="36">
        <f>SUMIFS(СВЦЭМ!$C$33:$C$776,СВЦЭМ!$A$33:$A$776,$A73,СВЦЭМ!$B$33:$B$776,B$47)+'СЕТ СН'!$G$12+СВЦЭМ!$D$10+'СЕТ СН'!$G$6-'СЕТ СН'!$G$22</f>
        <v>1056.5479184599999</v>
      </c>
      <c r="C73" s="36">
        <f>SUMIFS(СВЦЭМ!$C$33:$C$776,СВЦЭМ!$A$33:$A$776,$A73,СВЦЭМ!$B$33:$B$776,C$47)+'СЕТ СН'!$G$12+СВЦЭМ!$D$10+'СЕТ СН'!$G$6-'СЕТ СН'!$G$22</f>
        <v>1145.8870595000001</v>
      </c>
      <c r="D73" s="36">
        <f>SUMIFS(СВЦЭМ!$C$33:$C$776,СВЦЭМ!$A$33:$A$776,$A73,СВЦЭМ!$B$33:$B$776,D$47)+'СЕТ СН'!$G$12+СВЦЭМ!$D$10+'СЕТ СН'!$G$6-'СЕТ СН'!$G$22</f>
        <v>1210.1035187</v>
      </c>
      <c r="E73" s="36">
        <f>SUMIFS(СВЦЭМ!$C$33:$C$776,СВЦЭМ!$A$33:$A$776,$A73,СВЦЭМ!$B$33:$B$776,E$47)+'СЕТ СН'!$G$12+СВЦЭМ!$D$10+'СЕТ СН'!$G$6-'СЕТ СН'!$G$22</f>
        <v>1209.5588538499999</v>
      </c>
      <c r="F73" s="36">
        <f>SUMIFS(СВЦЭМ!$C$33:$C$776,СВЦЭМ!$A$33:$A$776,$A73,СВЦЭМ!$B$33:$B$776,F$47)+'СЕТ СН'!$G$12+СВЦЭМ!$D$10+'СЕТ СН'!$G$6-'СЕТ СН'!$G$22</f>
        <v>1209.8418993800001</v>
      </c>
      <c r="G73" s="36">
        <f>SUMIFS(СВЦЭМ!$C$33:$C$776,СВЦЭМ!$A$33:$A$776,$A73,СВЦЭМ!$B$33:$B$776,G$47)+'СЕТ СН'!$G$12+СВЦЭМ!$D$10+'СЕТ СН'!$G$6-'СЕТ СН'!$G$22</f>
        <v>1187.4580769899999</v>
      </c>
      <c r="H73" s="36">
        <f>SUMIFS(СВЦЭМ!$C$33:$C$776,СВЦЭМ!$A$33:$A$776,$A73,СВЦЭМ!$B$33:$B$776,H$47)+'СЕТ СН'!$G$12+СВЦЭМ!$D$10+'СЕТ СН'!$G$6-'СЕТ СН'!$G$22</f>
        <v>1135.9260749</v>
      </c>
      <c r="I73" s="36">
        <f>SUMIFS(СВЦЭМ!$C$33:$C$776,СВЦЭМ!$A$33:$A$776,$A73,СВЦЭМ!$B$33:$B$776,I$47)+'СЕТ СН'!$G$12+СВЦЭМ!$D$10+'СЕТ СН'!$G$6-'СЕТ СН'!$G$22</f>
        <v>1093.1306170299999</v>
      </c>
      <c r="J73" s="36">
        <f>SUMIFS(СВЦЭМ!$C$33:$C$776,СВЦЭМ!$A$33:$A$776,$A73,СВЦЭМ!$B$33:$B$776,J$47)+'СЕТ СН'!$G$12+СВЦЭМ!$D$10+'СЕТ СН'!$G$6-'СЕТ СН'!$G$22</f>
        <v>1022.1836774799999</v>
      </c>
      <c r="K73" s="36">
        <f>SUMIFS(СВЦЭМ!$C$33:$C$776,СВЦЭМ!$A$33:$A$776,$A73,СВЦЭМ!$B$33:$B$776,K$47)+'СЕТ СН'!$G$12+СВЦЭМ!$D$10+'СЕТ СН'!$G$6-'СЕТ СН'!$G$22</f>
        <v>976.33877267999992</v>
      </c>
      <c r="L73" s="36">
        <f>SUMIFS(СВЦЭМ!$C$33:$C$776,СВЦЭМ!$A$33:$A$776,$A73,СВЦЭМ!$B$33:$B$776,L$47)+'СЕТ СН'!$G$12+СВЦЭМ!$D$10+'СЕТ СН'!$G$6-'СЕТ СН'!$G$22</f>
        <v>972.03792752000004</v>
      </c>
      <c r="M73" s="36">
        <f>SUMIFS(СВЦЭМ!$C$33:$C$776,СВЦЭМ!$A$33:$A$776,$A73,СВЦЭМ!$B$33:$B$776,M$47)+'СЕТ СН'!$G$12+СВЦЭМ!$D$10+'СЕТ СН'!$G$6-'СЕТ СН'!$G$22</f>
        <v>993.66937714000005</v>
      </c>
      <c r="N73" s="36">
        <f>SUMIFS(СВЦЭМ!$C$33:$C$776,СВЦЭМ!$A$33:$A$776,$A73,СВЦЭМ!$B$33:$B$776,N$47)+'СЕТ СН'!$G$12+СВЦЭМ!$D$10+'СЕТ СН'!$G$6-'СЕТ СН'!$G$22</f>
        <v>993.50141084000006</v>
      </c>
      <c r="O73" s="36">
        <f>SUMIFS(СВЦЭМ!$C$33:$C$776,СВЦЭМ!$A$33:$A$776,$A73,СВЦЭМ!$B$33:$B$776,O$47)+'СЕТ СН'!$G$12+СВЦЭМ!$D$10+'СЕТ СН'!$G$6-'СЕТ СН'!$G$22</f>
        <v>1030.8483956499999</v>
      </c>
      <c r="P73" s="36">
        <f>SUMIFS(СВЦЭМ!$C$33:$C$776,СВЦЭМ!$A$33:$A$776,$A73,СВЦЭМ!$B$33:$B$776,P$47)+'СЕТ СН'!$G$12+СВЦЭМ!$D$10+'СЕТ СН'!$G$6-'СЕТ СН'!$G$22</f>
        <v>1078.5043739299999</v>
      </c>
      <c r="Q73" s="36">
        <f>SUMIFS(СВЦЭМ!$C$33:$C$776,СВЦЭМ!$A$33:$A$776,$A73,СВЦЭМ!$B$33:$B$776,Q$47)+'СЕТ СН'!$G$12+СВЦЭМ!$D$10+'СЕТ СН'!$G$6-'СЕТ СН'!$G$22</f>
        <v>1038.88945098</v>
      </c>
      <c r="R73" s="36">
        <f>SUMIFS(СВЦЭМ!$C$33:$C$776,СВЦЭМ!$A$33:$A$776,$A73,СВЦЭМ!$B$33:$B$776,R$47)+'СЕТ СН'!$G$12+СВЦЭМ!$D$10+'СЕТ СН'!$G$6-'СЕТ СН'!$G$22</f>
        <v>989.26527525000006</v>
      </c>
      <c r="S73" s="36">
        <f>SUMIFS(СВЦЭМ!$C$33:$C$776,СВЦЭМ!$A$33:$A$776,$A73,СВЦЭМ!$B$33:$B$776,S$47)+'СЕТ СН'!$G$12+СВЦЭМ!$D$10+'СЕТ СН'!$G$6-'СЕТ СН'!$G$22</f>
        <v>922.27798151999991</v>
      </c>
      <c r="T73" s="36">
        <f>SUMIFS(СВЦЭМ!$C$33:$C$776,СВЦЭМ!$A$33:$A$776,$A73,СВЦЭМ!$B$33:$B$776,T$47)+'СЕТ СН'!$G$12+СВЦЭМ!$D$10+'СЕТ СН'!$G$6-'СЕТ СН'!$G$22</f>
        <v>886.60919373000002</v>
      </c>
      <c r="U73" s="36">
        <f>SUMIFS(СВЦЭМ!$C$33:$C$776,СВЦЭМ!$A$33:$A$776,$A73,СВЦЭМ!$B$33:$B$776,U$47)+'СЕТ СН'!$G$12+СВЦЭМ!$D$10+'СЕТ СН'!$G$6-'СЕТ СН'!$G$22</f>
        <v>887.52665359000002</v>
      </c>
      <c r="V73" s="36">
        <f>SUMIFS(СВЦЭМ!$C$33:$C$776,СВЦЭМ!$A$33:$A$776,$A73,СВЦЭМ!$B$33:$B$776,V$47)+'СЕТ СН'!$G$12+СВЦЭМ!$D$10+'СЕТ СН'!$G$6-'СЕТ СН'!$G$22</f>
        <v>885.75664073000007</v>
      </c>
      <c r="W73" s="36">
        <f>SUMIFS(СВЦЭМ!$C$33:$C$776,СВЦЭМ!$A$33:$A$776,$A73,СВЦЭМ!$B$33:$B$776,W$47)+'СЕТ СН'!$G$12+СВЦЭМ!$D$10+'СЕТ СН'!$G$6-'СЕТ СН'!$G$22</f>
        <v>884.12608307999994</v>
      </c>
      <c r="X73" s="36">
        <f>SUMIFS(СВЦЭМ!$C$33:$C$776,СВЦЭМ!$A$33:$A$776,$A73,СВЦЭМ!$B$33:$B$776,X$47)+'СЕТ СН'!$G$12+СВЦЭМ!$D$10+'СЕТ СН'!$G$6-'СЕТ СН'!$G$22</f>
        <v>886.18975971999998</v>
      </c>
      <c r="Y73" s="36">
        <f>SUMIFS(СВЦЭМ!$C$33:$C$776,СВЦЭМ!$A$33:$A$776,$A73,СВЦЭМ!$B$33:$B$776,Y$47)+'СЕТ СН'!$G$12+СВЦЭМ!$D$10+'СЕТ СН'!$G$6-'СЕТ СН'!$G$22</f>
        <v>924.83733183999993</v>
      </c>
    </row>
    <row r="74" spans="1:27" ht="15.75" x14ac:dyDescent="0.2">
      <c r="A74" s="35">
        <f t="shared" si="1"/>
        <v>44131</v>
      </c>
      <c r="B74" s="36">
        <f>SUMIFS(СВЦЭМ!$C$33:$C$776,СВЦЭМ!$A$33:$A$776,$A74,СВЦЭМ!$B$33:$B$776,B$47)+'СЕТ СН'!$G$12+СВЦЭМ!$D$10+'СЕТ СН'!$G$6-'СЕТ СН'!$G$22</f>
        <v>1042.27761347</v>
      </c>
      <c r="C74" s="36">
        <f>SUMIFS(СВЦЭМ!$C$33:$C$776,СВЦЭМ!$A$33:$A$776,$A74,СВЦЭМ!$B$33:$B$776,C$47)+'СЕТ СН'!$G$12+СВЦЭМ!$D$10+'СЕТ СН'!$G$6-'СЕТ СН'!$G$22</f>
        <v>1135.7591290299999</v>
      </c>
      <c r="D74" s="36">
        <f>SUMIFS(СВЦЭМ!$C$33:$C$776,СВЦЭМ!$A$33:$A$776,$A74,СВЦЭМ!$B$33:$B$776,D$47)+'СЕТ СН'!$G$12+СВЦЭМ!$D$10+'СЕТ СН'!$G$6-'СЕТ СН'!$G$22</f>
        <v>1213.90799429</v>
      </c>
      <c r="E74" s="36">
        <f>SUMIFS(СВЦЭМ!$C$33:$C$776,СВЦЭМ!$A$33:$A$776,$A74,СВЦЭМ!$B$33:$B$776,E$47)+'СЕТ СН'!$G$12+СВЦЭМ!$D$10+'СЕТ СН'!$G$6-'СЕТ СН'!$G$22</f>
        <v>1231.763099</v>
      </c>
      <c r="F74" s="36">
        <f>SUMIFS(СВЦЭМ!$C$33:$C$776,СВЦЭМ!$A$33:$A$776,$A74,СВЦЭМ!$B$33:$B$776,F$47)+'СЕТ СН'!$G$12+СВЦЭМ!$D$10+'СЕТ СН'!$G$6-'СЕТ СН'!$G$22</f>
        <v>1222.9231522099999</v>
      </c>
      <c r="G74" s="36">
        <f>SUMIFS(СВЦЭМ!$C$33:$C$776,СВЦЭМ!$A$33:$A$776,$A74,СВЦЭМ!$B$33:$B$776,G$47)+'СЕТ СН'!$G$12+СВЦЭМ!$D$10+'СЕТ СН'!$G$6-'СЕТ СН'!$G$22</f>
        <v>1211.63503341</v>
      </c>
      <c r="H74" s="36">
        <f>SUMIFS(СВЦЭМ!$C$33:$C$776,СВЦЭМ!$A$33:$A$776,$A74,СВЦЭМ!$B$33:$B$776,H$47)+'СЕТ СН'!$G$12+СВЦЭМ!$D$10+'СЕТ СН'!$G$6-'СЕТ СН'!$G$22</f>
        <v>1175.4599570999999</v>
      </c>
      <c r="I74" s="36">
        <f>SUMIFS(СВЦЭМ!$C$33:$C$776,СВЦЭМ!$A$33:$A$776,$A74,СВЦЭМ!$B$33:$B$776,I$47)+'СЕТ СН'!$G$12+СВЦЭМ!$D$10+'СЕТ СН'!$G$6-'СЕТ СН'!$G$22</f>
        <v>1141.1634337400001</v>
      </c>
      <c r="J74" s="36">
        <f>SUMIFS(СВЦЭМ!$C$33:$C$776,СВЦЭМ!$A$33:$A$776,$A74,СВЦЭМ!$B$33:$B$776,J$47)+'СЕТ СН'!$G$12+СВЦЭМ!$D$10+'СЕТ СН'!$G$6-'СЕТ СН'!$G$22</f>
        <v>1059.1544055100001</v>
      </c>
      <c r="K74" s="36">
        <f>SUMIFS(СВЦЭМ!$C$33:$C$776,СВЦЭМ!$A$33:$A$776,$A74,СВЦЭМ!$B$33:$B$776,K$47)+'СЕТ СН'!$G$12+СВЦЭМ!$D$10+'СЕТ СН'!$G$6-'СЕТ СН'!$G$22</f>
        <v>1020.1705909299999</v>
      </c>
      <c r="L74" s="36">
        <f>SUMIFS(СВЦЭМ!$C$33:$C$776,СВЦЭМ!$A$33:$A$776,$A74,СВЦЭМ!$B$33:$B$776,L$47)+'СЕТ СН'!$G$12+СВЦЭМ!$D$10+'СЕТ СН'!$G$6-'СЕТ СН'!$G$22</f>
        <v>1028.6183624499999</v>
      </c>
      <c r="M74" s="36">
        <f>SUMIFS(СВЦЭМ!$C$33:$C$776,СВЦЭМ!$A$33:$A$776,$A74,СВЦЭМ!$B$33:$B$776,M$47)+'СЕТ СН'!$G$12+СВЦЭМ!$D$10+'СЕТ СН'!$G$6-'СЕТ СН'!$G$22</f>
        <v>1033.8788809099999</v>
      </c>
      <c r="N74" s="36">
        <f>SUMIFS(СВЦЭМ!$C$33:$C$776,СВЦЭМ!$A$33:$A$776,$A74,СВЦЭМ!$B$33:$B$776,N$47)+'СЕТ СН'!$G$12+СВЦЭМ!$D$10+'СЕТ СН'!$G$6-'СЕТ СН'!$G$22</f>
        <v>1037.70428664</v>
      </c>
      <c r="O74" s="36">
        <f>SUMIFS(СВЦЭМ!$C$33:$C$776,СВЦЭМ!$A$33:$A$776,$A74,СВЦЭМ!$B$33:$B$776,O$47)+'СЕТ СН'!$G$12+СВЦЭМ!$D$10+'СЕТ СН'!$G$6-'СЕТ СН'!$G$22</f>
        <v>1092.8650161200001</v>
      </c>
      <c r="P74" s="36">
        <f>SUMIFS(СВЦЭМ!$C$33:$C$776,СВЦЭМ!$A$33:$A$776,$A74,СВЦЭМ!$B$33:$B$776,P$47)+'СЕТ СН'!$G$12+СВЦЭМ!$D$10+'СЕТ СН'!$G$6-'СЕТ СН'!$G$22</f>
        <v>1134.4460703099999</v>
      </c>
      <c r="Q74" s="36">
        <f>SUMIFS(СВЦЭМ!$C$33:$C$776,СВЦЭМ!$A$33:$A$776,$A74,СВЦЭМ!$B$33:$B$776,Q$47)+'СЕТ СН'!$G$12+СВЦЭМ!$D$10+'СЕТ СН'!$G$6-'СЕТ СН'!$G$22</f>
        <v>1090.39395199</v>
      </c>
      <c r="R74" s="36">
        <f>SUMIFS(СВЦЭМ!$C$33:$C$776,СВЦЭМ!$A$33:$A$776,$A74,СВЦЭМ!$B$33:$B$776,R$47)+'СЕТ СН'!$G$12+СВЦЭМ!$D$10+'СЕТ СН'!$G$6-'СЕТ СН'!$G$22</f>
        <v>1027.02013614</v>
      </c>
      <c r="S74" s="36">
        <f>SUMIFS(СВЦЭМ!$C$33:$C$776,СВЦЭМ!$A$33:$A$776,$A74,СВЦЭМ!$B$33:$B$776,S$47)+'СЕТ СН'!$G$12+СВЦЭМ!$D$10+'СЕТ СН'!$G$6-'СЕТ СН'!$G$22</f>
        <v>972.63388381999994</v>
      </c>
      <c r="T74" s="36">
        <f>SUMIFS(СВЦЭМ!$C$33:$C$776,СВЦЭМ!$A$33:$A$776,$A74,СВЦЭМ!$B$33:$B$776,T$47)+'СЕТ СН'!$G$12+СВЦЭМ!$D$10+'СЕТ СН'!$G$6-'СЕТ СН'!$G$22</f>
        <v>991.47927929999992</v>
      </c>
      <c r="U74" s="36">
        <f>SUMIFS(СВЦЭМ!$C$33:$C$776,СВЦЭМ!$A$33:$A$776,$A74,СВЦЭМ!$B$33:$B$776,U$47)+'СЕТ СН'!$G$12+СВЦЭМ!$D$10+'СЕТ СН'!$G$6-'СЕТ СН'!$G$22</f>
        <v>992.57372897999994</v>
      </c>
      <c r="V74" s="36">
        <f>SUMIFS(СВЦЭМ!$C$33:$C$776,СВЦЭМ!$A$33:$A$776,$A74,СВЦЭМ!$B$33:$B$776,V$47)+'СЕТ СН'!$G$12+СВЦЭМ!$D$10+'СЕТ СН'!$G$6-'СЕТ СН'!$G$22</f>
        <v>993.65236748000007</v>
      </c>
      <c r="W74" s="36">
        <f>SUMIFS(СВЦЭМ!$C$33:$C$776,СВЦЭМ!$A$33:$A$776,$A74,СВЦЭМ!$B$33:$B$776,W$47)+'СЕТ СН'!$G$12+СВЦЭМ!$D$10+'СЕТ СН'!$G$6-'СЕТ СН'!$G$22</f>
        <v>989.30212798999992</v>
      </c>
      <c r="X74" s="36">
        <f>SUMIFS(СВЦЭМ!$C$33:$C$776,СВЦЭМ!$A$33:$A$776,$A74,СВЦЭМ!$B$33:$B$776,X$47)+'СЕТ СН'!$G$12+СВЦЭМ!$D$10+'СЕТ СН'!$G$6-'СЕТ СН'!$G$22</f>
        <v>967.48471352999991</v>
      </c>
      <c r="Y74" s="36">
        <f>SUMIFS(СВЦЭМ!$C$33:$C$776,СВЦЭМ!$A$33:$A$776,$A74,СВЦЭМ!$B$33:$B$776,Y$47)+'СЕТ СН'!$G$12+СВЦЭМ!$D$10+'СЕТ СН'!$G$6-'СЕТ СН'!$G$22</f>
        <v>1005.9885850799999</v>
      </c>
    </row>
    <row r="75" spans="1:27" ht="15.75" x14ac:dyDescent="0.2">
      <c r="A75" s="35">
        <f t="shared" si="1"/>
        <v>44132</v>
      </c>
      <c r="B75" s="36">
        <f>SUMIFS(СВЦЭМ!$C$33:$C$776,СВЦЭМ!$A$33:$A$776,$A75,СВЦЭМ!$B$33:$B$776,B$47)+'СЕТ СН'!$G$12+СВЦЭМ!$D$10+'СЕТ СН'!$G$6-'СЕТ СН'!$G$22</f>
        <v>1108.59332012</v>
      </c>
      <c r="C75" s="36">
        <f>SUMIFS(СВЦЭМ!$C$33:$C$776,СВЦЭМ!$A$33:$A$776,$A75,СВЦЭМ!$B$33:$B$776,C$47)+'СЕТ СН'!$G$12+СВЦЭМ!$D$10+'СЕТ СН'!$G$6-'СЕТ СН'!$G$22</f>
        <v>1172.74545949</v>
      </c>
      <c r="D75" s="36">
        <f>SUMIFS(СВЦЭМ!$C$33:$C$776,СВЦЭМ!$A$33:$A$776,$A75,СВЦЭМ!$B$33:$B$776,D$47)+'СЕТ СН'!$G$12+СВЦЭМ!$D$10+'СЕТ СН'!$G$6-'СЕТ СН'!$G$22</f>
        <v>1174.6304133599999</v>
      </c>
      <c r="E75" s="36">
        <f>SUMIFS(СВЦЭМ!$C$33:$C$776,СВЦЭМ!$A$33:$A$776,$A75,СВЦЭМ!$B$33:$B$776,E$47)+'СЕТ СН'!$G$12+СВЦЭМ!$D$10+'СЕТ СН'!$G$6-'СЕТ СН'!$G$22</f>
        <v>1178.36991668</v>
      </c>
      <c r="F75" s="36">
        <f>SUMIFS(СВЦЭМ!$C$33:$C$776,СВЦЭМ!$A$33:$A$776,$A75,СВЦЭМ!$B$33:$B$776,F$47)+'СЕТ СН'!$G$12+СВЦЭМ!$D$10+'СЕТ СН'!$G$6-'СЕТ СН'!$G$22</f>
        <v>1180.3425894100001</v>
      </c>
      <c r="G75" s="36">
        <f>SUMIFS(СВЦЭМ!$C$33:$C$776,СВЦЭМ!$A$33:$A$776,$A75,СВЦЭМ!$B$33:$B$776,G$47)+'СЕТ СН'!$G$12+СВЦЭМ!$D$10+'СЕТ СН'!$G$6-'СЕТ СН'!$G$22</f>
        <v>1175.04126423</v>
      </c>
      <c r="H75" s="36">
        <f>SUMIFS(СВЦЭМ!$C$33:$C$776,СВЦЭМ!$A$33:$A$776,$A75,СВЦЭМ!$B$33:$B$776,H$47)+'СЕТ СН'!$G$12+СВЦЭМ!$D$10+'СЕТ СН'!$G$6-'СЕТ СН'!$G$22</f>
        <v>1186.63901194</v>
      </c>
      <c r="I75" s="36">
        <f>SUMIFS(СВЦЭМ!$C$33:$C$776,СВЦЭМ!$A$33:$A$776,$A75,СВЦЭМ!$B$33:$B$776,I$47)+'СЕТ СН'!$G$12+СВЦЭМ!$D$10+'СЕТ СН'!$G$6-'СЕТ СН'!$G$22</f>
        <v>1167.0964811900001</v>
      </c>
      <c r="J75" s="36">
        <f>SUMIFS(СВЦЭМ!$C$33:$C$776,СВЦЭМ!$A$33:$A$776,$A75,СВЦЭМ!$B$33:$B$776,J$47)+'СЕТ СН'!$G$12+СВЦЭМ!$D$10+'СЕТ СН'!$G$6-'СЕТ СН'!$G$22</f>
        <v>1101.48944394</v>
      </c>
      <c r="K75" s="36">
        <f>SUMIFS(СВЦЭМ!$C$33:$C$776,СВЦЭМ!$A$33:$A$776,$A75,СВЦЭМ!$B$33:$B$776,K$47)+'СЕТ СН'!$G$12+СВЦЭМ!$D$10+'СЕТ СН'!$G$6-'СЕТ СН'!$G$22</f>
        <v>1050.58450707</v>
      </c>
      <c r="L75" s="36">
        <f>SUMIFS(СВЦЭМ!$C$33:$C$776,СВЦЭМ!$A$33:$A$776,$A75,СВЦЭМ!$B$33:$B$776,L$47)+'СЕТ СН'!$G$12+СВЦЭМ!$D$10+'СЕТ СН'!$G$6-'СЕТ СН'!$G$22</f>
        <v>1053.9733541099999</v>
      </c>
      <c r="M75" s="36">
        <f>SUMIFS(СВЦЭМ!$C$33:$C$776,СВЦЭМ!$A$33:$A$776,$A75,СВЦЭМ!$B$33:$B$776,M$47)+'СЕТ СН'!$G$12+СВЦЭМ!$D$10+'СЕТ СН'!$G$6-'СЕТ СН'!$G$22</f>
        <v>1055.2350771900001</v>
      </c>
      <c r="N75" s="36">
        <f>SUMIFS(СВЦЭМ!$C$33:$C$776,СВЦЭМ!$A$33:$A$776,$A75,СВЦЭМ!$B$33:$B$776,N$47)+'СЕТ СН'!$G$12+СВЦЭМ!$D$10+'СЕТ СН'!$G$6-'СЕТ СН'!$G$22</f>
        <v>1066.5639622599999</v>
      </c>
      <c r="O75" s="36">
        <f>SUMIFS(СВЦЭМ!$C$33:$C$776,СВЦЭМ!$A$33:$A$776,$A75,СВЦЭМ!$B$33:$B$776,O$47)+'СЕТ СН'!$G$12+СВЦЭМ!$D$10+'СЕТ СН'!$G$6-'СЕТ СН'!$G$22</f>
        <v>1105.8448729199999</v>
      </c>
      <c r="P75" s="36">
        <f>SUMIFS(СВЦЭМ!$C$33:$C$776,СВЦЭМ!$A$33:$A$776,$A75,СВЦЭМ!$B$33:$B$776,P$47)+'СЕТ СН'!$G$12+СВЦЭМ!$D$10+'СЕТ СН'!$G$6-'СЕТ СН'!$G$22</f>
        <v>1145.4772110700001</v>
      </c>
      <c r="Q75" s="36">
        <f>SUMIFS(СВЦЭМ!$C$33:$C$776,СВЦЭМ!$A$33:$A$776,$A75,СВЦЭМ!$B$33:$B$776,Q$47)+'СЕТ СН'!$G$12+СВЦЭМ!$D$10+'СЕТ СН'!$G$6-'СЕТ СН'!$G$22</f>
        <v>1102.4275109099999</v>
      </c>
      <c r="R75" s="36">
        <f>SUMIFS(СВЦЭМ!$C$33:$C$776,СВЦЭМ!$A$33:$A$776,$A75,СВЦЭМ!$B$33:$B$776,R$47)+'СЕТ СН'!$G$12+СВЦЭМ!$D$10+'СЕТ СН'!$G$6-'СЕТ СН'!$G$22</f>
        <v>1042.8464143199999</v>
      </c>
      <c r="S75" s="36">
        <f>SUMIFS(СВЦЭМ!$C$33:$C$776,СВЦЭМ!$A$33:$A$776,$A75,СВЦЭМ!$B$33:$B$776,S$47)+'СЕТ СН'!$G$12+СВЦЭМ!$D$10+'СЕТ СН'!$G$6-'СЕТ СН'!$G$22</f>
        <v>993.60118794999994</v>
      </c>
      <c r="T75" s="36">
        <f>SUMIFS(СВЦЭМ!$C$33:$C$776,СВЦЭМ!$A$33:$A$776,$A75,СВЦЭМ!$B$33:$B$776,T$47)+'СЕТ СН'!$G$12+СВЦЭМ!$D$10+'СЕТ СН'!$G$6-'СЕТ СН'!$G$22</f>
        <v>992.88585932000001</v>
      </c>
      <c r="U75" s="36">
        <f>SUMIFS(СВЦЭМ!$C$33:$C$776,СВЦЭМ!$A$33:$A$776,$A75,СВЦЭМ!$B$33:$B$776,U$47)+'СЕТ СН'!$G$12+СВЦЭМ!$D$10+'СЕТ СН'!$G$6-'СЕТ СН'!$G$22</f>
        <v>998.14482348000001</v>
      </c>
      <c r="V75" s="36">
        <f>SUMIFS(СВЦЭМ!$C$33:$C$776,СВЦЭМ!$A$33:$A$776,$A75,СВЦЭМ!$B$33:$B$776,V$47)+'СЕТ СН'!$G$12+СВЦЭМ!$D$10+'СЕТ СН'!$G$6-'СЕТ СН'!$G$22</f>
        <v>986.81670216999987</v>
      </c>
      <c r="W75" s="36">
        <f>SUMIFS(СВЦЭМ!$C$33:$C$776,СВЦЭМ!$A$33:$A$776,$A75,СВЦЭМ!$B$33:$B$776,W$47)+'СЕТ СН'!$G$12+СВЦЭМ!$D$10+'СЕТ СН'!$G$6-'СЕТ СН'!$G$22</f>
        <v>988.88233190000005</v>
      </c>
      <c r="X75" s="36">
        <f>SUMIFS(СВЦЭМ!$C$33:$C$776,СВЦЭМ!$A$33:$A$776,$A75,СВЦЭМ!$B$33:$B$776,X$47)+'СЕТ СН'!$G$12+СВЦЭМ!$D$10+'СЕТ СН'!$G$6-'СЕТ СН'!$G$22</f>
        <v>991.94887251</v>
      </c>
      <c r="Y75" s="36">
        <f>SUMIFS(СВЦЭМ!$C$33:$C$776,СВЦЭМ!$A$33:$A$776,$A75,СВЦЭМ!$B$33:$B$776,Y$47)+'СЕТ СН'!$G$12+СВЦЭМ!$D$10+'СЕТ СН'!$G$6-'СЕТ СН'!$G$22</f>
        <v>1020.0076367700001</v>
      </c>
    </row>
    <row r="76" spans="1:27" ht="15.75" x14ac:dyDescent="0.2">
      <c r="A76" s="35">
        <f t="shared" si="1"/>
        <v>44133</v>
      </c>
      <c r="B76" s="36">
        <f>SUMIFS(СВЦЭМ!$C$33:$C$776,СВЦЭМ!$A$33:$A$776,$A76,СВЦЭМ!$B$33:$B$776,B$47)+'СЕТ СН'!$G$12+СВЦЭМ!$D$10+'СЕТ СН'!$G$6-'СЕТ СН'!$G$22</f>
        <v>1076.0032414699999</v>
      </c>
      <c r="C76" s="36">
        <f>SUMIFS(СВЦЭМ!$C$33:$C$776,СВЦЭМ!$A$33:$A$776,$A76,СВЦЭМ!$B$33:$B$776,C$47)+'СЕТ СН'!$G$12+СВЦЭМ!$D$10+'СЕТ СН'!$G$6-'СЕТ СН'!$G$22</f>
        <v>1145.7375588</v>
      </c>
      <c r="D76" s="36">
        <f>SUMIFS(СВЦЭМ!$C$33:$C$776,СВЦЭМ!$A$33:$A$776,$A76,СВЦЭМ!$B$33:$B$776,D$47)+'СЕТ СН'!$G$12+СВЦЭМ!$D$10+'СЕТ СН'!$G$6-'СЕТ СН'!$G$22</f>
        <v>1159.4670939499999</v>
      </c>
      <c r="E76" s="36">
        <f>SUMIFS(СВЦЭМ!$C$33:$C$776,СВЦЭМ!$A$33:$A$776,$A76,СВЦЭМ!$B$33:$B$776,E$47)+'СЕТ СН'!$G$12+СВЦЭМ!$D$10+'СЕТ СН'!$G$6-'СЕТ СН'!$G$22</f>
        <v>1146.2318612899999</v>
      </c>
      <c r="F76" s="36">
        <f>SUMIFS(СВЦЭМ!$C$33:$C$776,СВЦЭМ!$A$33:$A$776,$A76,СВЦЭМ!$B$33:$B$776,F$47)+'СЕТ СН'!$G$12+СВЦЭМ!$D$10+'СЕТ СН'!$G$6-'СЕТ СН'!$G$22</f>
        <v>1155.8244464300001</v>
      </c>
      <c r="G76" s="36">
        <f>SUMIFS(СВЦЭМ!$C$33:$C$776,СВЦЭМ!$A$33:$A$776,$A76,СВЦЭМ!$B$33:$B$776,G$47)+'СЕТ СН'!$G$12+СВЦЭМ!$D$10+'СЕТ СН'!$G$6-'СЕТ СН'!$G$22</f>
        <v>1225.40513375</v>
      </c>
      <c r="H76" s="36">
        <f>SUMIFS(СВЦЭМ!$C$33:$C$776,СВЦЭМ!$A$33:$A$776,$A76,СВЦЭМ!$B$33:$B$776,H$47)+'СЕТ СН'!$G$12+СВЦЭМ!$D$10+'СЕТ СН'!$G$6-'СЕТ СН'!$G$22</f>
        <v>1234.8319517800001</v>
      </c>
      <c r="I76" s="36">
        <f>SUMIFS(СВЦЭМ!$C$33:$C$776,СВЦЭМ!$A$33:$A$776,$A76,СВЦЭМ!$B$33:$B$776,I$47)+'СЕТ СН'!$G$12+СВЦЭМ!$D$10+'СЕТ СН'!$G$6-'СЕТ СН'!$G$22</f>
        <v>1136.7226006599999</v>
      </c>
      <c r="J76" s="36">
        <f>SUMIFS(СВЦЭМ!$C$33:$C$776,СВЦЭМ!$A$33:$A$776,$A76,СВЦЭМ!$B$33:$B$776,J$47)+'СЕТ СН'!$G$12+СВЦЭМ!$D$10+'СЕТ СН'!$G$6-'СЕТ СН'!$G$22</f>
        <v>1049.7538285099999</v>
      </c>
      <c r="K76" s="36">
        <f>SUMIFS(СВЦЭМ!$C$33:$C$776,СВЦЭМ!$A$33:$A$776,$A76,СВЦЭМ!$B$33:$B$776,K$47)+'СЕТ СН'!$G$12+СВЦЭМ!$D$10+'СЕТ СН'!$G$6-'СЕТ СН'!$G$22</f>
        <v>995.62507907000008</v>
      </c>
      <c r="L76" s="36">
        <f>SUMIFS(СВЦЭМ!$C$33:$C$776,СВЦЭМ!$A$33:$A$776,$A76,СВЦЭМ!$B$33:$B$776,L$47)+'СЕТ СН'!$G$12+СВЦЭМ!$D$10+'СЕТ СН'!$G$6-'СЕТ СН'!$G$22</f>
        <v>999.78829322999991</v>
      </c>
      <c r="M76" s="36">
        <f>SUMIFS(СВЦЭМ!$C$33:$C$776,СВЦЭМ!$A$33:$A$776,$A76,СВЦЭМ!$B$33:$B$776,M$47)+'СЕТ СН'!$G$12+СВЦЭМ!$D$10+'СЕТ СН'!$G$6-'СЕТ СН'!$G$22</f>
        <v>1004.19194995</v>
      </c>
      <c r="N76" s="36">
        <f>SUMIFS(СВЦЭМ!$C$33:$C$776,СВЦЭМ!$A$33:$A$776,$A76,СВЦЭМ!$B$33:$B$776,N$47)+'СЕТ СН'!$G$12+СВЦЭМ!$D$10+'СЕТ СН'!$G$6-'СЕТ СН'!$G$22</f>
        <v>993.92732264000006</v>
      </c>
      <c r="O76" s="36">
        <f>SUMIFS(СВЦЭМ!$C$33:$C$776,СВЦЭМ!$A$33:$A$776,$A76,СВЦЭМ!$B$33:$B$776,O$47)+'СЕТ СН'!$G$12+СВЦЭМ!$D$10+'СЕТ СН'!$G$6-'СЕТ СН'!$G$22</f>
        <v>995.12000783000008</v>
      </c>
      <c r="P76" s="36">
        <f>SUMIFS(СВЦЭМ!$C$33:$C$776,СВЦЭМ!$A$33:$A$776,$A76,СВЦЭМ!$B$33:$B$776,P$47)+'СЕТ СН'!$G$12+СВЦЭМ!$D$10+'СЕТ СН'!$G$6-'СЕТ СН'!$G$22</f>
        <v>1034.4973270400001</v>
      </c>
      <c r="Q76" s="36">
        <f>SUMIFS(СВЦЭМ!$C$33:$C$776,СВЦЭМ!$A$33:$A$776,$A76,СВЦЭМ!$B$33:$B$776,Q$47)+'СЕТ СН'!$G$12+СВЦЭМ!$D$10+'СЕТ СН'!$G$6-'СЕТ СН'!$G$22</f>
        <v>991.24413206000008</v>
      </c>
      <c r="R76" s="36">
        <f>SUMIFS(СВЦЭМ!$C$33:$C$776,СВЦЭМ!$A$33:$A$776,$A76,СВЦЭМ!$B$33:$B$776,R$47)+'СЕТ СН'!$G$12+СВЦЭМ!$D$10+'СЕТ СН'!$G$6-'СЕТ СН'!$G$22</f>
        <v>988.38799855999991</v>
      </c>
      <c r="S76" s="36">
        <f>SUMIFS(СВЦЭМ!$C$33:$C$776,СВЦЭМ!$A$33:$A$776,$A76,СВЦЭМ!$B$33:$B$776,S$47)+'СЕТ СН'!$G$12+СВЦЭМ!$D$10+'СЕТ СН'!$G$6-'СЕТ СН'!$G$22</f>
        <v>988.69608706999998</v>
      </c>
      <c r="T76" s="36">
        <f>SUMIFS(СВЦЭМ!$C$33:$C$776,СВЦЭМ!$A$33:$A$776,$A76,СВЦЭМ!$B$33:$B$776,T$47)+'СЕТ СН'!$G$12+СВЦЭМ!$D$10+'СЕТ СН'!$G$6-'СЕТ СН'!$G$22</f>
        <v>1017.0108102700001</v>
      </c>
      <c r="U76" s="36">
        <f>SUMIFS(СВЦЭМ!$C$33:$C$776,СВЦЭМ!$A$33:$A$776,$A76,СВЦЭМ!$B$33:$B$776,U$47)+'СЕТ СН'!$G$12+СВЦЭМ!$D$10+'СЕТ СН'!$G$6-'СЕТ СН'!$G$22</f>
        <v>1023.23252923</v>
      </c>
      <c r="V76" s="36">
        <f>SUMIFS(СВЦЭМ!$C$33:$C$776,СВЦЭМ!$A$33:$A$776,$A76,СВЦЭМ!$B$33:$B$776,V$47)+'СЕТ СН'!$G$12+СВЦЭМ!$D$10+'СЕТ СН'!$G$6-'СЕТ СН'!$G$22</f>
        <v>1004.0373733900001</v>
      </c>
      <c r="W76" s="36">
        <f>SUMIFS(СВЦЭМ!$C$33:$C$776,СВЦЭМ!$A$33:$A$776,$A76,СВЦЭМ!$B$33:$B$776,W$47)+'СЕТ СН'!$G$12+СВЦЭМ!$D$10+'СЕТ СН'!$G$6-'СЕТ СН'!$G$22</f>
        <v>985.72774267</v>
      </c>
      <c r="X76" s="36">
        <f>SUMIFS(СВЦЭМ!$C$33:$C$776,СВЦЭМ!$A$33:$A$776,$A76,СВЦЭМ!$B$33:$B$776,X$47)+'СЕТ СН'!$G$12+СВЦЭМ!$D$10+'СЕТ СН'!$G$6-'СЕТ СН'!$G$22</f>
        <v>1036.9109639399999</v>
      </c>
      <c r="Y76" s="36">
        <f>SUMIFS(СВЦЭМ!$C$33:$C$776,СВЦЭМ!$A$33:$A$776,$A76,СВЦЭМ!$B$33:$B$776,Y$47)+'СЕТ СН'!$G$12+СВЦЭМ!$D$10+'СЕТ СН'!$G$6-'СЕТ СН'!$G$22</f>
        <v>1061.9127387399999</v>
      </c>
    </row>
    <row r="77" spans="1:27" ht="15.75" x14ac:dyDescent="0.2">
      <c r="A77" s="35">
        <f t="shared" si="1"/>
        <v>44134</v>
      </c>
      <c r="B77" s="36">
        <f>SUMIFS(СВЦЭМ!$C$33:$C$776,СВЦЭМ!$A$33:$A$776,$A77,СВЦЭМ!$B$33:$B$776,B$47)+'СЕТ СН'!$G$12+СВЦЭМ!$D$10+'СЕТ СН'!$G$6-'СЕТ СН'!$G$22</f>
        <v>1061.8690827200001</v>
      </c>
      <c r="C77" s="36">
        <f>SUMIFS(СВЦЭМ!$C$33:$C$776,СВЦЭМ!$A$33:$A$776,$A77,СВЦЭМ!$B$33:$B$776,C$47)+'СЕТ СН'!$G$12+СВЦЭМ!$D$10+'СЕТ СН'!$G$6-'СЕТ СН'!$G$22</f>
        <v>1124.0947908400001</v>
      </c>
      <c r="D77" s="36">
        <f>SUMIFS(СВЦЭМ!$C$33:$C$776,СВЦЭМ!$A$33:$A$776,$A77,СВЦЭМ!$B$33:$B$776,D$47)+'СЕТ СН'!$G$12+СВЦЭМ!$D$10+'СЕТ СН'!$G$6-'СЕТ СН'!$G$22</f>
        <v>1223.08605309</v>
      </c>
      <c r="E77" s="36">
        <f>SUMIFS(СВЦЭМ!$C$33:$C$776,СВЦЭМ!$A$33:$A$776,$A77,СВЦЭМ!$B$33:$B$776,E$47)+'СЕТ СН'!$G$12+СВЦЭМ!$D$10+'СЕТ СН'!$G$6-'СЕТ СН'!$G$22</f>
        <v>1237.29442752</v>
      </c>
      <c r="F77" s="36">
        <f>SUMIFS(СВЦЭМ!$C$33:$C$776,СВЦЭМ!$A$33:$A$776,$A77,СВЦЭМ!$B$33:$B$776,F$47)+'СЕТ СН'!$G$12+СВЦЭМ!$D$10+'СЕТ СН'!$G$6-'СЕТ СН'!$G$22</f>
        <v>1228.9799021200001</v>
      </c>
      <c r="G77" s="36">
        <f>SUMIFS(СВЦЭМ!$C$33:$C$776,СВЦЭМ!$A$33:$A$776,$A77,СВЦЭМ!$B$33:$B$776,G$47)+'СЕТ СН'!$G$12+СВЦЭМ!$D$10+'СЕТ СН'!$G$6-'СЕТ СН'!$G$22</f>
        <v>1217.6626161300001</v>
      </c>
      <c r="H77" s="36">
        <f>SUMIFS(СВЦЭМ!$C$33:$C$776,СВЦЭМ!$A$33:$A$776,$A77,СВЦЭМ!$B$33:$B$776,H$47)+'СЕТ СН'!$G$12+СВЦЭМ!$D$10+'СЕТ СН'!$G$6-'СЕТ СН'!$G$22</f>
        <v>1138.44339984</v>
      </c>
      <c r="I77" s="36">
        <f>SUMIFS(СВЦЭМ!$C$33:$C$776,СВЦЭМ!$A$33:$A$776,$A77,СВЦЭМ!$B$33:$B$776,I$47)+'СЕТ СН'!$G$12+СВЦЭМ!$D$10+'СЕТ СН'!$G$6-'СЕТ СН'!$G$22</f>
        <v>1126.3564244899999</v>
      </c>
      <c r="J77" s="36">
        <f>SUMIFS(СВЦЭМ!$C$33:$C$776,СВЦЭМ!$A$33:$A$776,$A77,СВЦЭМ!$B$33:$B$776,J$47)+'СЕТ СН'!$G$12+СВЦЭМ!$D$10+'СЕТ СН'!$G$6-'СЕТ СН'!$G$22</f>
        <v>1047.96263254</v>
      </c>
      <c r="K77" s="36">
        <f>SUMIFS(СВЦЭМ!$C$33:$C$776,СВЦЭМ!$A$33:$A$776,$A77,СВЦЭМ!$B$33:$B$776,K$47)+'СЕТ СН'!$G$12+СВЦЭМ!$D$10+'СЕТ СН'!$G$6-'СЕТ СН'!$G$22</f>
        <v>1030.65461185</v>
      </c>
      <c r="L77" s="36">
        <f>SUMIFS(СВЦЭМ!$C$33:$C$776,СВЦЭМ!$A$33:$A$776,$A77,СВЦЭМ!$B$33:$B$776,L$47)+'СЕТ СН'!$G$12+СВЦЭМ!$D$10+'СЕТ СН'!$G$6-'СЕТ СН'!$G$22</f>
        <v>1031.47645949</v>
      </c>
      <c r="M77" s="36">
        <f>SUMIFS(СВЦЭМ!$C$33:$C$776,СВЦЭМ!$A$33:$A$776,$A77,СВЦЭМ!$B$33:$B$776,M$47)+'СЕТ СН'!$G$12+СВЦЭМ!$D$10+'СЕТ СН'!$G$6-'СЕТ СН'!$G$22</f>
        <v>1031.32916727</v>
      </c>
      <c r="N77" s="36">
        <f>SUMIFS(СВЦЭМ!$C$33:$C$776,СВЦЭМ!$A$33:$A$776,$A77,СВЦЭМ!$B$33:$B$776,N$47)+'СЕТ СН'!$G$12+СВЦЭМ!$D$10+'СЕТ СН'!$G$6-'СЕТ СН'!$G$22</f>
        <v>1033.31692922</v>
      </c>
      <c r="O77" s="36">
        <f>SUMIFS(СВЦЭМ!$C$33:$C$776,СВЦЭМ!$A$33:$A$776,$A77,СВЦЭМ!$B$33:$B$776,O$47)+'СЕТ СН'!$G$12+СВЦЭМ!$D$10+'СЕТ СН'!$G$6-'СЕТ СН'!$G$22</f>
        <v>1061.98744975</v>
      </c>
      <c r="P77" s="36">
        <f>SUMIFS(СВЦЭМ!$C$33:$C$776,СВЦЭМ!$A$33:$A$776,$A77,СВЦЭМ!$B$33:$B$776,P$47)+'СЕТ СН'!$G$12+СВЦЭМ!$D$10+'СЕТ СН'!$G$6-'СЕТ СН'!$G$22</f>
        <v>1086.48704763</v>
      </c>
      <c r="Q77" s="36">
        <f>SUMIFS(СВЦЭМ!$C$33:$C$776,СВЦЭМ!$A$33:$A$776,$A77,СВЦЭМ!$B$33:$B$776,Q$47)+'СЕТ СН'!$G$12+СВЦЭМ!$D$10+'СЕТ СН'!$G$6-'СЕТ СН'!$G$22</f>
        <v>1076.92171115</v>
      </c>
      <c r="R77" s="36">
        <f>SUMIFS(СВЦЭМ!$C$33:$C$776,СВЦЭМ!$A$33:$A$776,$A77,СВЦЭМ!$B$33:$B$776,R$47)+'СЕТ СН'!$G$12+СВЦЭМ!$D$10+'СЕТ СН'!$G$6-'СЕТ СН'!$G$22</f>
        <v>1042.57825138</v>
      </c>
      <c r="S77" s="36">
        <f>SUMIFS(СВЦЭМ!$C$33:$C$776,СВЦЭМ!$A$33:$A$776,$A77,СВЦЭМ!$B$33:$B$776,S$47)+'СЕТ СН'!$G$12+СВЦЭМ!$D$10+'СЕТ СН'!$G$6-'СЕТ СН'!$G$22</f>
        <v>984.52977330999988</v>
      </c>
      <c r="T77" s="36">
        <f>SUMIFS(СВЦЭМ!$C$33:$C$776,СВЦЭМ!$A$33:$A$776,$A77,СВЦЭМ!$B$33:$B$776,T$47)+'СЕТ СН'!$G$12+СВЦЭМ!$D$10+'СЕТ СН'!$G$6-'СЕТ СН'!$G$22</f>
        <v>1014.27060987</v>
      </c>
      <c r="U77" s="36">
        <f>SUMIFS(СВЦЭМ!$C$33:$C$776,СВЦЭМ!$A$33:$A$776,$A77,СВЦЭМ!$B$33:$B$776,U$47)+'СЕТ СН'!$G$12+СВЦЭМ!$D$10+'СЕТ СН'!$G$6-'СЕТ СН'!$G$22</f>
        <v>1018.4879246099999</v>
      </c>
      <c r="V77" s="36">
        <f>SUMIFS(СВЦЭМ!$C$33:$C$776,СВЦЭМ!$A$33:$A$776,$A77,СВЦЭМ!$B$33:$B$776,V$47)+'СЕТ СН'!$G$12+СВЦЭМ!$D$10+'СЕТ СН'!$G$6-'СЕТ СН'!$G$22</f>
        <v>995.58618204999993</v>
      </c>
      <c r="W77" s="36">
        <f>SUMIFS(СВЦЭМ!$C$33:$C$776,СВЦЭМ!$A$33:$A$776,$A77,СВЦЭМ!$B$33:$B$776,W$47)+'СЕТ СН'!$G$12+СВЦЭМ!$D$10+'СЕТ СН'!$G$6-'СЕТ СН'!$G$22</f>
        <v>988.33557571999995</v>
      </c>
      <c r="X77" s="36">
        <f>SUMIFS(СВЦЭМ!$C$33:$C$776,СВЦЭМ!$A$33:$A$776,$A77,СВЦЭМ!$B$33:$B$776,X$47)+'СЕТ СН'!$G$12+СВЦЭМ!$D$10+'СЕТ СН'!$G$6-'СЕТ СН'!$G$22</f>
        <v>976.57620567000004</v>
      </c>
      <c r="Y77" s="36">
        <f>SUMIFS(СВЦЭМ!$C$33:$C$776,СВЦЭМ!$A$33:$A$776,$A77,СВЦЭМ!$B$33:$B$776,Y$47)+'СЕТ СН'!$G$12+СВЦЭМ!$D$10+'СЕТ СН'!$G$6-'СЕТ СН'!$G$22</f>
        <v>1020.1894082900001</v>
      </c>
      <c r="AA77" s="37"/>
    </row>
    <row r="78" spans="1:27" ht="15.75" x14ac:dyDescent="0.2">
      <c r="A78" s="35">
        <f t="shared" si="1"/>
        <v>44135</v>
      </c>
      <c r="B78" s="36">
        <f>SUMIFS(СВЦЭМ!$C$33:$C$776,СВЦЭМ!$A$33:$A$776,$A78,СВЦЭМ!$B$33:$B$776,B$47)+'СЕТ СН'!$G$12+СВЦЭМ!$D$10+'СЕТ СН'!$G$6-'СЕТ СН'!$G$22</f>
        <v>1003.6425728500001</v>
      </c>
      <c r="C78" s="36">
        <f>SUMIFS(СВЦЭМ!$C$33:$C$776,СВЦЭМ!$A$33:$A$776,$A78,СВЦЭМ!$B$33:$B$776,C$47)+'СЕТ СН'!$G$12+СВЦЭМ!$D$10+'СЕТ СН'!$G$6-'СЕТ СН'!$G$22</f>
        <v>1069.8113436900001</v>
      </c>
      <c r="D78" s="36">
        <f>SUMIFS(СВЦЭМ!$C$33:$C$776,СВЦЭМ!$A$33:$A$776,$A78,СВЦЭМ!$B$33:$B$776,D$47)+'СЕТ СН'!$G$12+СВЦЭМ!$D$10+'СЕТ СН'!$G$6-'СЕТ СН'!$G$22</f>
        <v>1118.7247227600001</v>
      </c>
      <c r="E78" s="36">
        <f>SUMIFS(СВЦЭМ!$C$33:$C$776,СВЦЭМ!$A$33:$A$776,$A78,СВЦЭМ!$B$33:$B$776,E$47)+'СЕТ СН'!$G$12+СВЦЭМ!$D$10+'СЕТ СН'!$G$6-'СЕТ СН'!$G$22</f>
        <v>1118.2073806799999</v>
      </c>
      <c r="F78" s="36">
        <f>SUMIFS(СВЦЭМ!$C$33:$C$776,СВЦЭМ!$A$33:$A$776,$A78,СВЦЭМ!$B$33:$B$776,F$47)+'СЕТ СН'!$G$12+СВЦЭМ!$D$10+'СЕТ СН'!$G$6-'СЕТ СН'!$G$22</f>
        <v>1132.2853639099999</v>
      </c>
      <c r="G78" s="36">
        <f>SUMIFS(СВЦЭМ!$C$33:$C$776,СВЦЭМ!$A$33:$A$776,$A78,СВЦЭМ!$B$33:$B$776,G$47)+'СЕТ СН'!$G$12+СВЦЭМ!$D$10+'СЕТ СН'!$G$6-'СЕТ СН'!$G$22</f>
        <v>1120.2596722999999</v>
      </c>
      <c r="H78" s="36">
        <f>SUMIFS(СВЦЭМ!$C$33:$C$776,СВЦЭМ!$A$33:$A$776,$A78,СВЦЭМ!$B$33:$B$776,H$47)+'СЕТ СН'!$G$12+СВЦЭМ!$D$10+'СЕТ СН'!$G$6-'СЕТ СН'!$G$22</f>
        <v>1096.02774763</v>
      </c>
      <c r="I78" s="36">
        <f>SUMIFS(СВЦЭМ!$C$33:$C$776,СВЦЭМ!$A$33:$A$776,$A78,СВЦЭМ!$B$33:$B$776,I$47)+'СЕТ СН'!$G$12+СВЦЭМ!$D$10+'СЕТ СН'!$G$6-'СЕТ СН'!$G$22</f>
        <v>1076.4358514200001</v>
      </c>
      <c r="J78" s="36">
        <f>SUMIFS(СВЦЭМ!$C$33:$C$776,СВЦЭМ!$A$33:$A$776,$A78,СВЦЭМ!$B$33:$B$776,J$47)+'СЕТ СН'!$G$12+СВЦЭМ!$D$10+'СЕТ СН'!$G$6-'СЕТ СН'!$G$22</f>
        <v>993.08893074999992</v>
      </c>
      <c r="K78" s="36">
        <f>SUMIFS(СВЦЭМ!$C$33:$C$776,СВЦЭМ!$A$33:$A$776,$A78,СВЦЭМ!$B$33:$B$776,K$47)+'СЕТ СН'!$G$12+СВЦЭМ!$D$10+'СЕТ СН'!$G$6-'СЕТ СН'!$G$22</f>
        <v>939.48693079999998</v>
      </c>
      <c r="L78" s="36">
        <f>SUMIFS(СВЦЭМ!$C$33:$C$776,СВЦЭМ!$A$33:$A$776,$A78,СВЦЭМ!$B$33:$B$776,L$47)+'СЕТ СН'!$G$12+СВЦЭМ!$D$10+'СЕТ СН'!$G$6-'СЕТ СН'!$G$22</f>
        <v>957.26532509999993</v>
      </c>
      <c r="M78" s="36">
        <f>SUMIFS(СВЦЭМ!$C$33:$C$776,СВЦЭМ!$A$33:$A$776,$A78,СВЦЭМ!$B$33:$B$776,M$47)+'СЕТ СН'!$G$12+СВЦЭМ!$D$10+'СЕТ СН'!$G$6-'СЕТ СН'!$G$22</f>
        <v>939.05019977999996</v>
      </c>
      <c r="N78" s="36">
        <f>SUMIFS(СВЦЭМ!$C$33:$C$776,СВЦЭМ!$A$33:$A$776,$A78,СВЦЭМ!$B$33:$B$776,N$47)+'СЕТ СН'!$G$12+СВЦЭМ!$D$10+'СЕТ СН'!$G$6-'СЕТ СН'!$G$22</f>
        <v>934.36476317999995</v>
      </c>
      <c r="O78" s="36">
        <f>SUMIFS(СВЦЭМ!$C$33:$C$776,СВЦЭМ!$A$33:$A$776,$A78,СВЦЭМ!$B$33:$B$776,O$47)+'СЕТ СН'!$G$12+СВЦЭМ!$D$10+'СЕТ СН'!$G$6-'СЕТ СН'!$G$22</f>
        <v>970.02577075999989</v>
      </c>
      <c r="P78" s="36">
        <f>SUMIFS(СВЦЭМ!$C$33:$C$776,СВЦЭМ!$A$33:$A$776,$A78,СВЦЭМ!$B$33:$B$776,P$47)+'СЕТ СН'!$G$12+СВЦЭМ!$D$10+'СЕТ СН'!$G$6-'СЕТ СН'!$G$22</f>
        <v>1019.8830488900001</v>
      </c>
      <c r="Q78" s="36">
        <f>SUMIFS(СВЦЭМ!$C$33:$C$776,СВЦЭМ!$A$33:$A$776,$A78,СВЦЭМ!$B$33:$B$776,Q$47)+'СЕТ СН'!$G$12+СВЦЭМ!$D$10+'СЕТ СН'!$G$6-'СЕТ СН'!$G$22</f>
        <v>984.85545318000004</v>
      </c>
      <c r="R78" s="36">
        <f>SUMIFS(СВЦЭМ!$C$33:$C$776,СВЦЭМ!$A$33:$A$776,$A78,СВЦЭМ!$B$33:$B$776,R$47)+'СЕТ СН'!$G$12+СВЦЭМ!$D$10+'СЕТ СН'!$G$6-'СЕТ СН'!$G$22</f>
        <v>951.5113666499999</v>
      </c>
      <c r="S78" s="36">
        <f>SUMIFS(СВЦЭМ!$C$33:$C$776,СВЦЭМ!$A$33:$A$776,$A78,СВЦЭМ!$B$33:$B$776,S$47)+'СЕТ СН'!$G$12+СВЦЭМ!$D$10+'СЕТ СН'!$G$6-'СЕТ СН'!$G$22</f>
        <v>938.56517258000008</v>
      </c>
      <c r="T78" s="36">
        <f>SUMIFS(СВЦЭМ!$C$33:$C$776,СВЦЭМ!$A$33:$A$776,$A78,СВЦЭМ!$B$33:$B$776,T$47)+'СЕТ СН'!$G$12+СВЦЭМ!$D$10+'СЕТ СН'!$G$6-'СЕТ СН'!$G$22</f>
        <v>968.67889347000005</v>
      </c>
      <c r="U78" s="36">
        <f>SUMIFS(СВЦЭМ!$C$33:$C$776,СВЦЭМ!$A$33:$A$776,$A78,СВЦЭМ!$B$33:$B$776,U$47)+'СЕТ СН'!$G$12+СВЦЭМ!$D$10+'СЕТ СН'!$G$6-'СЕТ СН'!$G$22</f>
        <v>975.96441454000001</v>
      </c>
      <c r="V78" s="36">
        <f>SUMIFS(СВЦЭМ!$C$33:$C$776,СВЦЭМ!$A$33:$A$776,$A78,СВЦЭМ!$B$33:$B$776,V$47)+'СЕТ СН'!$G$12+СВЦЭМ!$D$10+'СЕТ СН'!$G$6-'СЕТ СН'!$G$22</f>
        <v>965.17975086000001</v>
      </c>
      <c r="W78" s="36">
        <f>SUMIFS(СВЦЭМ!$C$33:$C$776,СВЦЭМ!$A$33:$A$776,$A78,СВЦЭМ!$B$33:$B$776,W$47)+'СЕТ СН'!$G$12+СВЦЭМ!$D$10+'СЕТ СН'!$G$6-'СЕТ СН'!$G$22</f>
        <v>952.57059695999988</v>
      </c>
      <c r="X78" s="36">
        <f>SUMIFS(СВЦЭМ!$C$33:$C$776,СВЦЭМ!$A$33:$A$776,$A78,СВЦЭМ!$B$33:$B$776,X$47)+'СЕТ СН'!$G$12+СВЦЭМ!$D$10+'СЕТ СН'!$G$6-'СЕТ СН'!$G$22</f>
        <v>911.17664336000007</v>
      </c>
      <c r="Y78" s="36">
        <f>SUMIFS(СВЦЭМ!$C$33:$C$776,СВЦЭМ!$A$33:$A$776,$A78,СВЦЭМ!$B$33:$B$776,Y$47)+'СЕТ СН'!$G$12+СВЦЭМ!$D$10+'СЕТ СН'!$G$6-'СЕТ СН'!$G$22</f>
        <v>922.28669526999988</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01.10.2020</v>
      </c>
      <c r="B84" s="36">
        <f>SUMIFS(СВЦЭМ!$C$33:$C$776,СВЦЭМ!$A$33:$A$776,$A84,СВЦЭМ!$B$33:$B$776,B$83)+'СЕТ СН'!$H$12+СВЦЭМ!$D$10+'СЕТ СН'!$H$6-'СЕТ СН'!$H$22</f>
        <v>967.96185581999998</v>
      </c>
      <c r="C84" s="36">
        <f>SUMIFS(СВЦЭМ!$C$33:$C$776,СВЦЭМ!$A$33:$A$776,$A84,СВЦЭМ!$B$33:$B$776,C$83)+'СЕТ СН'!$H$12+СВЦЭМ!$D$10+'СЕТ СН'!$H$6-'СЕТ СН'!$H$22</f>
        <v>1026.4009546100001</v>
      </c>
      <c r="D84" s="36">
        <f>SUMIFS(СВЦЭМ!$C$33:$C$776,СВЦЭМ!$A$33:$A$776,$A84,СВЦЭМ!$B$33:$B$776,D$83)+'СЕТ СН'!$H$12+СВЦЭМ!$D$10+'СЕТ СН'!$H$6-'СЕТ СН'!$H$22</f>
        <v>1068.378314</v>
      </c>
      <c r="E84" s="36">
        <f>SUMIFS(СВЦЭМ!$C$33:$C$776,СВЦЭМ!$A$33:$A$776,$A84,СВЦЭМ!$B$33:$B$776,E$83)+'СЕТ СН'!$H$12+СВЦЭМ!$D$10+'СЕТ СН'!$H$6-'СЕТ СН'!$H$22</f>
        <v>1096.0706128700001</v>
      </c>
      <c r="F84" s="36">
        <f>SUMIFS(СВЦЭМ!$C$33:$C$776,СВЦЭМ!$A$33:$A$776,$A84,СВЦЭМ!$B$33:$B$776,F$83)+'СЕТ СН'!$H$12+СВЦЭМ!$D$10+'СЕТ СН'!$H$6-'СЕТ СН'!$H$22</f>
        <v>1097.0560075200001</v>
      </c>
      <c r="G84" s="36">
        <f>SUMIFS(СВЦЭМ!$C$33:$C$776,СВЦЭМ!$A$33:$A$776,$A84,СВЦЭМ!$B$33:$B$776,G$83)+'СЕТ СН'!$H$12+СВЦЭМ!$D$10+'СЕТ СН'!$H$6-'СЕТ СН'!$H$22</f>
        <v>1079.73390468</v>
      </c>
      <c r="H84" s="36">
        <f>SUMIFS(СВЦЭМ!$C$33:$C$776,СВЦЭМ!$A$33:$A$776,$A84,СВЦЭМ!$B$33:$B$776,H$83)+'СЕТ СН'!$H$12+СВЦЭМ!$D$10+'СЕТ СН'!$H$6-'СЕТ СН'!$H$22</f>
        <v>1026.1108547900001</v>
      </c>
      <c r="I84" s="36">
        <f>SUMIFS(СВЦЭМ!$C$33:$C$776,СВЦЭМ!$A$33:$A$776,$A84,СВЦЭМ!$B$33:$B$776,I$83)+'СЕТ СН'!$H$12+СВЦЭМ!$D$10+'СЕТ СН'!$H$6-'СЕТ СН'!$H$22</f>
        <v>971.29215287</v>
      </c>
      <c r="J84" s="36">
        <f>SUMIFS(СВЦЭМ!$C$33:$C$776,СВЦЭМ!$A$33:$A$776,$A84,СВЦЭМ!$B$33:$B$776,J$83)+'СЕТ СН'!$H$12+СВЦЭМ!$D$10+'СЕТ СН'!$H$6-'СЕТ СН'!$H$22</f>
        <v>908.30301514999996</v>
      </c>
      <c r="K84" s="36">
        <f>SUMIFS(СВЦЭМ!$C$33:$C$776,СВЦЭМ!$A$33:$A$776,$A84,СВЦЭМ!$B$33:$B$776,K$83)+'СЕТ СН'!$H$12+СВЦЭМ!$D$10+'СЕТ СН'!$H$6-'СЕТ СН'!$H$22</f>
        <v>871.40287636999994</v>
      </c>
      <c r="L84" s="36">
        <f>SUMIFS(СВЦЭМ!$C$33:$C$776,СВЦЭМ!$A$33:$A$776,$A84,СВЦЭМ!$B$33:$B$776,L$83)+'СЕТ СН'!$H$12+СВЦЭМ!$D$10+'СЕТ СН'!$H$6-'СЕТ СН'!$H$22</f>
        <v>872.30419828999993</v>
      </c>
      <c r="M84" s="36">
        <f>SUMIFS(СВЦЭМ!$C$33:$C$776,СВЦЭМ!$A$33:$A$776,$A84,СВЦЭМ!$B$33:$B$776,M$83)+'СЕТ СН'!$H$12+СВЦЭМ!$D$10+'СЕТ СН'!$H$6-'СЕТ СН'!$H$22</f>
        <v>877.26836872999991</v>
      </c>
      <c r="N84" s="36">
        <f>SUMIFS(СВЦЭМ!$C$33:$C$776,СВЦЭМ!$A$33:$A$776,$A84,СВЦЭМ!$B$33:$B$776,N$83)+'СЕТ СН'!$H$12+СВЦЭМ!$D$10+'СЕТ СН'!$H$6-'СЕТ СН'!$H$22</f>
        <v>895.56909809000001</v>
      </c>
      <c r="O84" s="36">
        <f>SUMIFS(СВЦЭМ!$C$33:$C$776,СВЦЭМ!$A$33:$A$776,$A84,СВЦЭМ!$B$33:$B$776,O$83)+'СЕТ СН'!$H$12+СВЦЭМ!$D$10+'СЕТ СН'!$H$6-'СЕТ СН'!$H$22</f>
        <v>912.82049064</v>
      </c>
      <c r="P84" s="36">
        <f>SUMIFS(СВЦЭМ!$C$33:$C$776,СВЦЭМ!$A$33:$A$776,$A84,СВЦЭМ!$B$33:$B$776,P$83)+'СЕТ СН'!$H$12+СВЦЭМ!$D$10+'СЕТ СН'!$H$6-'СЕТ СН'!$H$22</f>
        <v>941.06849499999998</v>
      </c>
      <c r="Q84" s="36">
        <f>SUMIFS(СВЦЭМ!$C$33:$C$776,СВЦЭМ!$A$33:$A$776,$A84,СВЦЭМ!$B$33:$B$776,Q$83)+'СЕТ СН'!$H$12+СВЦЭМ!$D$10+'СЕТ СН'!$H$6-'СЕТ СН'!$H$22</f>
        <v>906.94434963999993</v>
      </c>
      <c r="R84" s="36">
        <f>SUMIFS(СВЦЭМ!$C$33:$C$776,СВЦЭМ!$A$33:$A$776,$A84,СВЦЭМ!$B$33:$B$776,R$83)+'СЕТ СН'!$H$12+СВЦЭМ!$D$10+'СЕТ СН'!$H$6-'СЕТ СН'!$H$22</f>
        <v>869.40433632999998</v>
      </c>
      <c r="S84" s="36">
        <f>SUMIFS(СВЦЭМ!$C$33:$C$776,СВЦЭМ!$A$33:$A$776,$A84,СВЦЭМ!$B$33:$B$776,S$83)+'СЕТ СН'!$H$12+СВЦЭМ!$D$10+'СЕТ СН'!$H$6-'СЕТ СН'!$H$22</f>
        <v>824.80145584999991</v>
      </c>
      <c r="T84" s="36">
        <f>SUMIFS(СВЦЭМ!$C$33:$C$776,СВЦЭМ!$A$33:$A$776,$A84,СВЦЭМ!$B$33:$B$776,T$83)+'СЕТ СН'!$H$12+СВЦЭМ!$D$10+'СЕТ СН'!$H$6-'СЕТ СН'!$H$22</f>
        <v>815.69027070999994</v>
      </c>
      <c r="U84" s="36">
        <f>SUMIFS(СВЦЭМ!$C$33:$C$776,СВЦЭМ!$A$33:$A$776,$A84,СВЦЭМ!$B$33:$B$776,U$83)+'СЕТ СН'!$H$12+СВЦЭМ!$D$10+'СЕТ СН'!$H$6-'СЕТ СН'!$H$22</f>
        <v>824.60261864999995</v>
      </c>
      <c r="V84" s="36">
        <f>SUMIFS(СВЦЭМ!$C$33:$C$776,СВЦЭМ!$A$33:$A$776,$A84,СВЦЭМ!$B$33:$B$776,V$83)+'СЕТ СН'!$H$12+СВЦЭМ!$D$10+'СЕТ СН'!$H$6-'СЕТ СН'!$H$22</f>
        <v>816.22530783999991</v>
      </c>
      <c r="W84" s="36">
        <f>SUMIFS(СВЦЭМ!$C$33:$C$776,СВЦЭМ!$A$33:$A$776,$A84,СВЦЭМ!$B$33:$B$776,W$83)+'СЕТ СН'!$H$12+СВЦЭМ!$D$10+'СЕТ СН'!$H$6-'СЕТ СН'!$H$22</f>
        <v>815.20956273000002</v>
      </c>
      <c r="X84" s="36">
        <f>SUMIFS(СВЦЭМ!$C$33:$C$776,СВЦЭМ!$A$33:$A$776,$A84,СВЦЭМ!$B$33:$B$776,X$83)+'СЕТ СН'!$H$12+СВЦЭМ!$D$10+'СЕТ СН'!$H$6-'СЕТ СН'!$H$22</f>
        <v>824.21952900999997</v>
      </c>
      <c r="Y84" s="36">
        <f>SUMIFS(СВЦЭМ!$C$33:$C$776,СВЦЭМ!$A$33:$A$776,$A84,СВЦЭМ!$B$33:$B$776,Y$83)+'СЕТ СН'!$H$12+СВЦЭМ!$D$10+'СЕТ СН'!$H$6-'СЕТ СН'!$H$22</f>
        <v>854.95964337999999</v>
      </c>
    </row>
    <row r="85" spans="1:25" ht="15.75" x14ac:dyDescent="0.2">
      <c r="A85" s="35">
        <f>A84+1</f>
        <v>44106</v>
      </c>
      <c r="B85" s="36">
        <f>SUMIFS(СВЦЭМ!$C$33:$C$776,СВЦЭМ!$A$33:$A$776,$A85,СВЦЭМ!$B$33:$B$776,B$83)+'СЕТ СН'!$H$12+СВЦЭМ!$D$10+'СЕТ СН'!$H$6-'СЕТ СН'!$H$22</f>
        <v>929.34039007000001</v>
      </c>
      <c r="C85" s="36">
        <f>SUMIFS(СВЦЭМ!$C$33:$C$776,СВЦЭМ!$A$33:$A$776,$A85,СВЦЭМ!$B$33:$B$776,C$83)+'СЕТ СН'!$H$12+СВЦЭМ!$D$10+'СЕТ СН'!$H$6-'СЕТ СН'!$H$22</f>
        <v>1008.59677187</v>
      </c>
      <c r="D85" s="36">
        <f>SUMIFS(СВЦЭМ!$C$33:$C$776,СВЦЭМ!$A$33:$A$776,$A85,СВЦЭМ!$B$33:$B$776,D$83)+'СЕТ СН'!$H$12+СВЦЭМ!$D$10+'СЕТ СН'!$H$6-'СЕТ СН'!$H$22</f>
        <v>1066.9052012</v>
      </c>
      <c r="E85" s="36">
        <f>SUMIFS(СВЦЭМ!$C$33:$C$776,СВЦЭМ!$A$33:$A$776,$A85,СВЦЭМ!$B$33:$B$776,E$83)+'СЕТ СН'!$H$12+СВЦЭМ!$D$10+'СЕТ СН'!$H$6-'СЕТ СН'!$H$22</f>
        <v>1086.8037237200001</v>
      </c>
      <c r="F85" s="36">
        <f>SUMIFS(СВЦЭМ!$C$33:$C$776,СВЦЭМ!$A$33:$A$776,$A85,СВЦЭМ!$B$33:$B$776,F$83)+'СЕТ СН'!$H$12+СВЦЭМ!$D$10+'СЕТ СН'!$H$6-'СЕТ СН'!$H$22</f>
        <v>1094.55954748</v>
      </c>
      <c r="G85" s="36">
        <f>SUMIFS(СВЦЭМ!$C$33:$C$776,СВЦЭМ!$A$33:$A$776,$A85,СВЦЭМ!$B$33:$B$776,G$83)+'СЕТ СН'!$H$12+СВЦЭМ!$D$10+'СЕТ СН'!$H$6-'СЕТ СН'!$H$22</f>
        <v>1074.23241708</v>
      </c>
      <c r="H85" s="36">
        <f>SUMIFS(СВЦЭМ!$C$33:$C$776,СВЦЭМ!$A$33:$A$776,$A85,СВЦЭМ!$B$33:$B$776,H$83)+'СЕТ СН'!$H$12+СВЦЭМ!$D$10+'СЕТ СН'!$H$6-'СЕТ СН'!$H$22</f>
        <v>1016.94788707</v>
      </c>
      <c r="I85" s="36">
        <f>SUMIFS(СВЦЭМ!$C$33:$C$776,СВЦЭМ!$A$33:$A$776,$A85,СВЦЭМ!$B$33:$B$776,I$83)+'СЕТ СН'!$H$12+СВЦЭМ!$D$10+'СЕТ СН'!$H$6-'СЕТ СН'!$H$22</f>
        <v>962.54271654999991</v>
      </c>
      <c r="J85" s="36">
        <f>SUMIFS(СВЦЭМ!$C$33:$C$776,СВЦЭМ!$A$33:$A$776,$A85,СВЦЭМ!$B$33:$B$776,J$83)+'СЕТ СН'!$H$12+СВЦЭМ!$D$10+'СЕТ СН'!$H$6-'СЕТ СН'!$H$22</f>
        <v>904.81804756999998</v>
      </c>
      <c r="K85" s="36">
        <f>SUMIFS(СВЦЭМ!$C$33:$C$776,СВЦЭМ!$A$33:$A$776,$A85,СВЦЭМ!$B$33:$B$776,K$83)+'СЕТ СН'!$H$12+СВЦЭМ!$D$10+'СЕТ СН'!$H$6-'СЕТ СН'!$H$22</f>
        <v>869.69402479999997</v>
      </c>
      <c r="L85" s="36">
        <f>SUMIFS(СВЦЭМ!$C$33:$C$776,СВЦЭМ!$A$33:$A$776,$A85,СВЦЭМ!$B$33:$B$776,L$83)+'СЕТ СН'!$H$12+СВЦЭМ!$D$10+'СЕТ СН'!$H$6-'СЕТ СН'!$H$22</f>
        <v>869.15820623999991</v>
      </c>
      <c r="M85" s="36">
        <f>SUMIFS(СВЦЭМ!$C$33:$C$776,СВЦЭМ!$A$33:$A$776,$A85,СВЦЭМ!$B$33:$B$776,M$83)+'СЕТ СН'!$H$12+СВЦЭМ!$D$10+'СЕТ СН'!$H$6-'СЕТ СН'!$H$22</f>
        <v>874.43391789999998</v>
      </c>
      <c r="N85" s="36">
        <f>SUMIFS(СВЦЭМ!$C$33:$C$776,СВЦЭМ!$A$33:$A$776,$A85,СВЦЭМ!$B$33:$B$776,N$83)+'СЕТ СН'!$H$12+СВЦЭМ!$D$10+'СЕТ СН'!$H$6-'СЕТ СН'!$H$22</f>
        <v>889.22218062000002</v>
      </c>
      <c r="O85" s="36">
        <f>SUMIFS(СВЦЭМ!$C$33:$C$776,СВЦЭМ!$A$33:$A$776,$A85,СВЦЭМ!$B$33:$B$776,O$83)+'СЕТ СН'!$H$12+СВЦЭМ!$D$10+'СЕТ СН'!$H$6-'СЕТ СН'!$H$22</f>
        <v>908.88544468999999</v>
      </c>
      <c r="P85" s="36">
        <f>SUMIFS(СВЦЭМ!$C$33:$C$776,СВЦЭМ!$A$33:$A$776,$A85,СВЦЭМ!$B$33:$B$776,P$83)+'СЕТ СН'!$H$12+СВЦЭМ!$D$10+'СЕТ СН'!$H$6-'СЕТ СН'!$H$22</f>
        <v>944.60842217999993</v>
      </c>
      <c r="Q85" s="36">
        <f>SUMIFS(СВЦЭМ!$C$33:$C$776,СВЦЭМ!$A$33:$A$776,$A85,СВЦЭМ!$B$33:$B$776,Q$83)+'СЕТ СН'!$H$12+СВЦЭМ!$D$10+'СЕТ СН'!$H$6-'СЕТ СН'!$H$22</f>
        <v>912.53408687000001</v>
      </c>
      <c r="R85" s="36">
        <f>SUMIFS(СВЦЭМ!$C$33:$C$776,СВЦЭМ!$A$33:$A$776,$A85,СВЦЭМ!$B$33:$B$776,R$83)+'СЕТ СН'!$H$12+СВЦЭМ!$D$10+'СЕТ СН'!$H$6-'СЕТ СН'!$H$22</f>
        <v>872.40767375999997</v>
      </c>
      <c r="S85" s="36">
        <f>SUMIFS(СВЦЭМ!$C$33:$C$776,СВЦЭМ!$A$33:$A$776,$A85,СВЦЭМ!$B$33:$B$776,S$83)+'СЕТ СН'!$H$12+СВЦЭМ!$D$10+'СЕТ СН'!$H$6-'СЕТ СН'!$H$22</f>
        <v>829.89133459999994</v>
      </c>
      <c r="T85" s="36">
        <f>SUMIFS(СВЦЭМ!$C$33:$C$776,СВЦЭМ!$A$33:$A$776,$A85,СВЦЭМ!$B$33:$B$776,T$83)+'СЕТ СН'!$H$12+СВЦЭМ!$D$10+'СЕТ СН'!$H$6-'СЕТ СН'!$H$22</f>
        <v>806.96007419</v>
      </c>
      <c r="U85" s="36">
        <f>SUMIFS(СВЦЭМ!$C$33:$C$776,СВЦЭМ!$A$33:$A$776,$A85,СВЦЭМ!$B$33:$B$776,U$83)+'СЕТ СН'!$H$12+СВЦЭМ!$D$10+'СЕТ СН'!$H$6-'СЕТ СН'!$H$22</f>
        <v>803.72749757999998</v>
      </c>
      <c r="V85" s="36">
        <f>SUMIFS(СВЦЭМ!$C$33:$C$776,СВЦЭМ!$A$33:$A$776,$A85,СВЦЭМ!$B$33:$B$776,V$83)+'СЕТ СН'!$H$12+СВЦЭМ!$D$10+'СЕТ СН'!$H$6-'СЕТ СН'!$H$22</f>
        <v>804.53818276999993</v>
      </c>
      <c r="W85" s="36">
        <f>SUMIFS(СВЦЭМ!$C$33:$C$776,СВЦЭМ!$A$33:$A$776,$A85,СВЦЭМ!$B$33:$B$776,W$83)+'СЕТ СН'!$H$12+СВЦЭМ!$D$10+'СЕТ СН'!$H$6-'СЕТ СН'!$H$22</f>
        <v>804.08930901999997</v>
      </c>
      <c r="X85" s="36">
        <f>SUMIFS(СВЦЭМ!$C$33:$C$776,СВЦЭМ!$A$33:$A$776,$A85,СВЦЭМ!$B$33:$B$776,X$83)+'СЕТ СН'!$H$12+СВЦЭМ!$D$10+'СЕТ СН'!$H$6-'СЕТ СН'!$H$22</f>
        <v>825.05100983</v>
      </c>
      <c r="Y85" s="36">
        <f>SUMIFS(СВЦЭМ!$C$33:$C$776,СВЦЭМ!$A$33:$A$776,$A85,СВЦЭМ!$B$33:$B$776,Y$83)+'СЕТ СН'!$H$12+СВЦЭМ!$D$10+'СЕТ СН'!$H$6-'СЕТ СН'!$H$22</f>
        <v>853.95675022</v>
      </c>
    </row>
    <row r="86" spans="1:25" ht="15.75" x14ac:dyDescent="0.2">
      <c r="A86" s="35">
        <f t="shared" ref="A86:A114" si="2">A85+1</f>
        <v>44107</v>
      </c>
      <c r="B86" s="36">
        <f>SUMIFS(СВЦЭМ!$C$33:$C$776,СВЦЭМ!$A$33:$A$776,$A86,СВЦЭМ!$B$33:$B$776,B$83)+'СЕТ СН'!$H$12+СВЦЭМ!$D$10+'СЕТ СН'!$H$6-'СЕТ СН'!$H$22</f>
        <v>922.66198453999993</v>
      </c>
      <c r="C86" s="36">
        <f>SUMIFS(СВЦЭМ!$C$33:$C$776,СВЦЭМ!$A$33:$A$776,$A86,СВЦЭМ!$B$33:$B$776,C$83)+'СЕТ СН'!$H$12+СВЦЭМ!$D$10+'СЕТ СН'!$H$6-'СЕТ СН'!$H$22</f>
        <v>1001.14287415</v>
      </c>
      <c r="D86" s="36">
        <f>SUMIFS(СВЦЭМ!$C$33:$C$776,СВЦЭМ!$A$33:$A$776,$A86,СВЦЭМ!$B$33:$B$776,D$83)+'СЕТ СН'!$H$12+СВЦЭМ!$D$10+'СЕТ СН'!$H$6-'СЕТ СН'!$H$22</f>
        <v>1070.02096652</v>
      </c>
      <c r="E86" s="36">
        <f>SUMIFS(СВЦЭМ!$C$33:$C$776,СВЦЭМ!$A$33:$A$776,$A86,СВЦЭМ!$B$33:$B$776,E$83)+'СЕТ СН'!$H$12+СВЦЭМ!$D$10+'СЕТ СН'!$H$6-'СЕТ СН'!$H$22</f>
        <v>1083.88844692</v>
      </c>
      <c r="F86" s="36">
        <f>SUMIFS(СВЦЭМ!$C$33:$C$776,СВЦЭМ!$A$33:$A$776,$A86,СВЦЭМ!$B$33:$B$776,F$83)+'СЕТ СН'!$H$12+СВЦЭМ!$D$10+'СЕТ СН'!$H$6-'СЕТ СН'!$H$22</f>
        <v>1090.1968236</v>
      </c>
      <c r="G86" s="36">
        <f>SUMIFS(СВЦЭМ!$C$33:$C$776,СВЦЭМ!$A$33:$A$776,$A86,СВЦЭМ!$B$33:$B$776,G$83)+'СЕТ СН'!$H$12+СВЦЭМ!$D$10+'СЕТ СН'!$H$6-'СЕТ СН'!$H$22</f>
        <v>1075.9597663500001</v>
      </c>
      <c r="H86" s="36">
        <f>SUMIFS(СВЦЭМ!$C$33:$C$776,СВЦЭМ!$A$33:$A$776,$A86,СВЦЭМ!$B$33:$B$776,H$83)+'СЕТ СН'!$H$12+СВЦЭМ!$D$10+'СЕТ СН'!$H$6-'СЕТ СН'!$H$22</f>
        <v>1050.44272226</v>
      </c>
      <c r="I86" s="36">
        <f>SUMIFS(СВЦЭМ!$C$33:$C$776,СВЦЭМ!$A$33:$A$776,$A86,СВЦЭМ!$B$33:$B$776,I$83)+'СЕТ СН'!$H$12+СВЦЭМ!$D$10+'СЕТ СН'!$H$6-'СЕТ СН'!$H$22</f>
        <v>1016.0038228899999</v>
      </c>
      <c r="J86" s="36">
        <f>SUMIFS(СВЦЭМ!$C$33:$C$776,СВЦЭМ!$A$33:$A$776,$A86,СВЦЭМ!$B$33:$B$776,J$83)+'СЕТ СН'!$H$12+СВЦЭМ!$D$10+'СЕТ СН'!$H$6-'СЕТ СН'!$H$22</f>
        <v>926.48264082999992</v>
      </c>
      <c r="K86" s="36">
        <f>SUMIFS(СВЦЭМ!$C$33:$C$776,СВЦЭМ!$A$33:$A$776,$A86,СВЦЭМ!$B$33:$B$776,K$83)+'СЕТ СН'!$H$12+СВЦЭМ!$D$10+'СЕТ СН'!$H$6-'СЕТ СН'!$H$22</f>
        <v>868.72848797999995</v>
      </c>
      <c r="L86" s="36">
        <f>SUMIFS(СВЦЭМ!$C$33:$C$776,СВЦЭМ!$A$33:$A$776,$A86,СВЦЭМ!$B$33:$B$776,L$83)+'СЕТ СН'!$H$12+СВЦЭМ!$D$10+'СЕТ СН'!$H$6-'СЕТ СН'!$H$22</f>
        <v>863.06235446999995</v>
      </c>
      <c r="M86" s="36">
        <f>SUMIFS(СВЦЭМ!$C$33:$C$776,СВЦЭМ!$A$33:$A$776,$A86,СВЦЭМ!$B$33:$B$776,M$83)+'СЕТ СН'!$H$12+СВЦЭМ!$D$10+'СЕТ СН'!$H$6-'СЕТ СН'!$H$22</f>
        <v>869.41763444999992</v>
      </c>
      <c r="N86" s="36">
        <f>SUMIFS(СВЦЭМ!$C$33:$C$776,СВЦЭМ!$A$33:$A$776,$A86,СВЦЭМ!$B$33:$B$776,N$83)+'СЕТ СН'!$H$12+СВЦЭМ!$D$10+'СЕТ СН'!$H$6-'СЕТ СН'!$H$22</f>
        <v>880.29399925999996</v>
      </c>
      <c r="O86" s="36">
        <f>SUMIFS(СВЦЭМ!$C$33:$C$776,СВЦЭМ!$A$33:$A$776,$A86,СВЦЭМ!$B$33:$B$776,O$83)+'СЕТ СН'!$H$12+СВЦЭМ!$D$10+'СЕТ СН'!$H$6-'СЕТ СН'!$H$22</f>
        <v>914.6647299</v>
      </c>
      <c r="P86" s="36">
        <f>SUMIFS(СВЦЭМ!$C$33:$C$776,СВЦЭМ!$A$33:$A$776,$A86,СВЦЭМ!$B$33:$B$776,P$83)+'СЕТ СН'!$H$12+СВЦЭМ!$D$10+'СЕТ СН'!$H$6-'СЕТ СН'!$H$22</f>
        <v>949.70814975999997</v>
      </c>
      <c r="Q86" s="36">
        <f>SUMIFS(СВЦЭМ!$C$33:$C$776,СВЦЭМ!$A$33:$A$776,$A86,СВЦЭМ!$B$33:$B$776,Q$83)+'СЕТ СН'!$H$12+СВЦЭМ!$D$10+'СЕТ СН'!$H$6-'СЕТ СН'!$H$22</f>
        <v>924.26772564999999</v>
      </c>
      <c r="R86" s="36">
        <f>SUMIFS(СВЦЭМ!$C$33:$C$776,СВЦЭМ!$A$33:$A$776,$A86,СВЦЭМ!$B$33:$B$776,R$83)+'СЕТ СН'!$H$12+СВЦЭМ!$D$10+'СЕТ СН'!$H$6-'СЕТ СН'!$H$22</f>
        <v>883.73272257999997</v>
      </c>
      <c r="S86" s="36">
        <f>SUMIFS(СВЦЭМ!$C$33:$C$776,СВЦЭМ!$A$33:$A$776,$A86,СВЦЭМ!$B$33:$B$776,S$83)+'СЕТ СН'!$H$12+СВЦЭМ!$D$10+'СЕТ СН'!$H$6-'СЕТ СН'!$H$22</f>
        <v>827.50485191999996</v>
      </c>
      <c r="T86" s="36">
        <f>SUMIFS(СВЦЭМ!$C$33:$C$776,СВЦЭМ!$A$33:$A$776,$A86,СВЦЭМ!$B$33:$B$776,T$83)+'СЕТ СН'!$H$12+СВЦЭМ!$D$10+'СЕТ СН'!$H$6-'СЕТ СН'!$H$22</f>
        <v>807.97262018999993</v>
      </c>
      <c r="U86" s="36">
        <f>SUMIFS(СВЦЭМ!$C$33:$C$776,СВЦЭМ!$A$33:$A$776,$A86,СВЦЭМ!$B$33:$B$776,U$83)+'СЕТ СН'!$H$12+СВЦЭМ!$D$10+'СЕТ СН'!$H$6-'СЕТ СН'!$H$22</f>
        <v>802.63712171999998</v>
      </c>
      <c r="V86" s="36">
        <f>SUMIFS(СВЦЭМ!$C$33:$C$776,СВЦЭМ!$A$33:$A$776,$A86,СВЦЭМ!$B$33:$B$776,V$83)+'СЕТ СН'!$H$12+СВЦЭМ!$D$10+'СЕТ СН'!$H$6-'СЕТ СН'!$H$22</f>
        <v>799.01860049999993</v>
      </c>
      <c r="W86" s="36">
        <f>SUMIFS(СВЦЭМ!$C$33:$C$776,СВЦЭМ!$A$33:$A$776,$A86,СВЦЭМ!$B$33:$B$776,W$83)+'СЕТ СН'!$H$12+СВЦЭМ!$D$10+'СЕТ СН'!$H$6-'СЕТ СН'!$H$22</f>
        <v>806.75710607999997</v>
      </c>
      <c r="X86" s="36">
        <f>SUMIFS(СВЦЭМ!$C$33:$C$776,СВЦЭМ!$A$33:$A$776,$A86,СВЦЭМ!$B$33:$B$776,X$83)+'СЕТ СН'!$H$12+СВЦЭМ!$D$10+'СЕТ СН'!$H$6-'СЕТ СН'!$H$22</f>
        <v>819.87688157999992</v>
      </c>
      <c r="Y86" s="36">
        <f>SUMIFS(СВЦЭМ!$C$33:$C$776,СВЦЭМ!$A$33:$A$776,$A86,СВЦЭМ!$B$33:$B$776,Y$83)+'СЕТ СН'!$H$12+СВЦЭМ!$D$10+'СЕТ СН'!$H$6-'СЕТ СН'!$H$22</f>
        <v>854.70389958999999</v>
      </c>
    </row>
    <row r="87" spans="1:25" ht="15.75" x14ac:dyDescent="0.2">
      <c r="A87" s="35">
        <f t="shared" si="2"/>
        <v>44108</v>
      </c>
      <c r="B87" s="36">
        <f>SUMIFS(СВЦЭМ!$C$33:$C$776,СВЦЭМ!$A$33:$A$776,$A87,СВЦЭМ!$B$33:$B$776,B$83)+'СЕТ СН'!$H$12+СВЦЭМ!$D$10+'СЕТ СН'!$H$6-'СЕТ СН'!$H$22</f>
        <v>953.13965795000001</v>
      </c>
      <c r="C87" s="36">
        <f>SUMIFS(СВЦЭМ!$C$33:$C$776,СВЦЭМ!$A$33:$A$776,$A87,СВЦЭМ!$B$33:$B$776,C$83)+'СЕТ СН'!$H$12+СВЦЭМ!$D$10+'СЕТ СН'!$H$6-'СЕТ СН'!$H$22</f>
        <v>1031.5597246899999</v>
      </c>
      <c r="D87" s="36">
        <f>SUMIFS(СВЦЭМ!$C$33:$C$776,СВЦЭМ!$A$33:$A$776,$A87,СВЦЭМ!$B$33:$B$776,D$83)+'СЕТ СН'!$H$12+СВЦЭМ!$D$10+'СЕТ СН'!$H$6-'СЕТ СН'!$H$22</f>
        <v>1108.7539988999999</v>
      </c>
      <c r="E87" s="36">
        <f>SUMIFS(СВЦЭМ!$C$33:$C$776,СВЦЭМ!$A$33:$A$776,$A87,СВЦЭМ!$B$33:$B$776,E$83)+'СЕТ СН'!$H$12+СВЦЭМ!$D$10+'СЕТ СН'!$H$6-'СЕТ СН'!$H$22</f>
        <v>1140.16319873</v>
      </c>
      <c r="F87" s="36">
        <f>SUMIFS(СВЦЭМ!$C$33:$C$776,СВЦЭМ!$A$33:$A$776,$A87,СВЦЭМ!$B$33:$B$776,F$83)+'СЕТ СН'!$H$12+СВЦЭМ!$D$10+'СЕТ СН'!$H$6-'СЕТ СН'!$H$22</f>
        <v>1144.5377114299999</v>
      </c>
      <c r="G87" s="36">
        <f>SUMIFS(СВЦЭМ!$C$33:$C$776,СВЦЭМ!$A$33:$A$776,$A87,СВЦЭМ!$B$33:$B$776,G$83)+'СЕТ СН'!$H$12+СВЦЭМ!$D$10+'СЕТ СН'!$H$6-'СЕТ СН'!$H$22</f>
        <v>1132.8073509200001</v>
      </c>
      <c r="H87" s="36">
        <f>SUMIFS(СВЦЭМ!$C$33:$C$776,СВЦЭМ!$A$33:$A$776,$A87,СВЦЭМ!$B$33:$B$776,H$83)+'СЕТ СН'!$H$12+СВЦЭМ!$D$10+'СЕТ СН'!$H$6-'СЕТ СН'!$H$22</f>
        <v>1118.5366468699999</v>
      </c>
      <c r="I87" s="36">
        <f>SUMIFS(СВЦЭМ!$C$33:$C$776,СВЦЭМ!$A$33:$A$776,$A87,СВЦЭМ!$B$33:$B$776,I$83)+'СЕТ СН'!$H$12+СВЦЭМ!$D$10+'СЕТ СН'!$H$6-'СЕТ СН'!$H$22</f>
        <v>1084.73171512</v>
      </c>
      <c r="J87" s="36">
        <f>SUMIFS(СВЦЭМ!$C$33:$C$776,СВЦЭМ!$A$33:$A$776,$A87,СВЦЭМ!$B$33:$B$776,J$83)+'СЕТ СН'!$H$12+СВЦЭМ!$D$10+'СЕТ СН'!$H$6-'СЕТ СН'!$H$22</f>
        <v>987.41725590999999</v>
      </c>
      <c r="K87" s="36">
        <f>SUMIFS(СВЦЭМ!$C$33:$C$776,СВЦЭМ!$A$33:$A$776,$A87,СВЦЭМ!$B$33:$B$776,K$83)+'СЕТ СН'!$H$12+СВЦЭМ!$D$10+'СЕТ СН'!$H$6-'СЕТ СН'!$H$22</f>
        <v>916.05421393999995</v>
      </c>
      <c r="L87" s="36">
        <f>SUMIFS(СВЦЭМ!$C$33:$C$776,СВЦЭМ!$A$33:$A$776,$A87,СВЦЭМ!$B$33:$B$776,L$83)+'СЕТ СН'!$H$12+СВЦЭМ!$D$10+'СЕТ СН'!$H$6-'СЕТ СН'!$H$22</f>
        <v>880.84099814000001</v>
      </c>
      <c r="M87" s="36">
        <f>SUMIFS(СВЦЭМ!$C$33:$C$776,СВЦЭМ!$A$33:$A$776,$A87,СВЦЭМ!$B$33:$B$776,M$83)+'СЕТ СН'!$H$12+СВЦЭМ!$D$10+'СЕТ СН'!$H$6-'СЕТ СН'!$H$22</f>
        <v>886.17494825999995</v>
      </c>
      <c r="N87" s="36">
        <f>SUMIFS(СВЦЭМ!$C$33:$C$776,СВЦЭМ!$A$33:$A$776,$A87,СВЦЭМ!$B$33:$B$776,N$83)+'СЕТ СН'!$H$12+СВЦЭМ!$D$10+'СЕТ СН'!$H$6-'СЕТ СН'!$H$22</f>
        <v>897.89078837</v>
      </c>
      <c r="O87" s="36">
        <f>SUMIFS(СВЦЭМ!$C$33:$C$776,СВЦЭМ!$A$33:$A$776,$A87,СВЦЭМ!$B$33:$B$776,O$83)+'СЕТ СН'!$H$12+СВЦЭМ!$D$10+'СЕТ СН'!$H$6-'СЕТ СН'!$H$22</f>
        <v>958.63722781000001</v>
      </c>
      <c r="P87" s="36">
        <f>SUMIFS(СВЦЭМ!$C$33:$C$776,СВЦЭМ!$A$33:$A$776,$A87,СВЦЭМ!$B$33:$B$776,P$83)+'СЕТ СН'!$H$12+СВЦЭМ!$D$10+'СЕТ СН'!$H$6-'СЕТ СН'!$H$22</f>
        <v>991.04785140999991</v>
      </c>
      <c r="Q87" s="36">
        <f>SUMIFS(СВЦЭМ!$C$33:$C$776,СВЦЭМ!$A$33:$A$776,$A87,СВЦЭМ!$B$33:$B$776,Q$83)+'СЕТ СН'!$H$12+СВЦЭМ!$D$10+'СЕТ СН'!$H$6-'СЕТ СН'!$H$22</f>
        <v>951.15866344999995</v>
      </c>
      <c r="R87" s="36">
        <f>SUMIFS(СВЦЭМ!$C$33:$C$776,СВЦЭМ!$A$33:$A$776,$A87,СВЦЭМ!$B$33:$B$776,R$83)+'СЕТ СН'!$H$12+СВЦЭМ!$D$10+'СЕТ СН'!$H$6-'СЕТ СН'!$H$22</f>
        <v>903.27408587999992</v>
      </c>
      <c r="S87" s="36">
        <f>SUMIFS(СВЦЭМ!$C$33:$C$776,СВЦЭМ!$A$33:$A$776,$A87,СВЦЭМ!$B$33:$B$776,S$83)+'СЕТ СН'!$H$12+СВЦЭМ!$D$10+'СЕТ СН'!$H$6-'СЕТ СН'!$H$22</f>
        <v>861.99285048000002</v>
      </c>
      <c r="T87" s="36">
        <f>SUMIFS(СВЦЭМ!$C$33:$C$776,СВЦЭМ!$A$33:$A$776,$A87,СВЦЭМ!$B$33:$B$776,T$83)+'СЕТ СН'!$H$12+СВЦЭМ!$D$10+'СЕТ СН'!$H$6-'СЕТ СН'!$H$22</f>
        <v>832.12753979999991</v>
      </c>
      <c r="U87" s="36">
        <f>SUMIFS(СВЦЭМ!$C$33:$C$776,СВЦЭМ!$A$33:$A$776,$A87,СВЦЭМ!$B$33:$B$776,U$83)+'СЕТ СН'!$H$12+СВЦЭМ!$D$10+'СЕТ СН'!$H$6-'СЕТ СН'!$H$22</f>
        <v>824.99081362999993</v>
      </c>
      <c r="V87" s="36">
        <f>SUMIFS(СВЦЭМ!$C$33:$C$776,СВЦЭМ!$A$33:$A$776,$A87,СВЦЭМ!$B$33:$B$776,V$83)+'СЕТ СН'!$H$12+СВЦЭМ!$D$10+'СЕТ СН'!$H$6-'СЕТ СН'!$H$22</f>
        <v>845.02293682999994</v>
      </c>
      <c r="W87" s="36">
        <f>SUMIFS(СВЦЭМ!$C$33:$C$776,СВЦЭМ!$A$33:$A$776,$A87,СВЦЭМ!$B$33:$B$776,W$83)+'СЕТ СН'!$H$12+СВЦЭМ!$D$10+'СЕТ СН'!$H$6-'СЕТ СН'!$H$22</f>
        <v>844.28033274999996</v>
      </c>
      <c r="X87" s="36">
        <f>SUMIFS(СВЦЭМ!$C$33:$C$776,СВЦЭМ!$A$33:$A$776,$A87,СВЦЭМ!$B$33:$B$776,X$83)+'СЕТ СН'!$H$12+СВЦЭМ!$D$10+'СЕТ СН'!$H$6-'СЕТ СН'!$H$22</f>
        <v>862.91135286999997</v>
      </c>
      <c r="Y87" s="36">
        <f>SUMIFS(СВЦЭМ!$C$33:$C$776,СВЦЭМ!$A$33:$A$776,$A87,СВЦЭМ!$B$33:$B$776,Y$83)+'СЕТ СН'!$H$12+СВЦЭМ!$D$10+'СЕТ СН'!$H$6-'СЕТ СН'!$H$22</f>
        <v>907.89061376999996</v>
      </c>
    </row>
    <row r="88" spans="1:25" ht="15.75" x14ac:dyDescent="0.2">
      <c r="A88" s="35">
        <f t="shared" si="2"/>
        <v>44109</v>
      </c>
      <c r="B88" s="36">
        <f>SUMIFS(СВЦЭМ!$C$33:$C$776,СВЦЭМ!$A$33:$A$776,$A88,СВЦЭМ!$B$33:$B$776,B$83)+'СЕТ СН'!$H$12+СВЦЭМ!$D$10+'СЕТ СН'!$H$6-'СЕТ СН'!$H$22</f>
        <v>971.59003509999991</v>
      </c>
      <c r="C88" s="36">
        <f>SUMIFS(СВЦЭМ!$C$33:$C$776,СВЦЭМ!$A$33:$A$776,$A88,СВЦЭМ!$B$33:$B$776,C$83)+'СЕТ СН'!$H$12+СВЦЭМ!$D$10+'СЕТ СН'!$H$6-'СЕТ СН'!$H$22</f>
        <v>1051.60241234</v>
      </c>
      <c r="D88" s="36">
        <f>SUMIFS(СВЦЭМ!$C$33:$C$776,СВЦЭМ!$A$33:$A$776,$A88,СВЦЭМ!$B$33:$B$776,D$83)+'СЕТ СН'!$H$12+СВЦЭМ!$D$10+'СЕТ СН'!$H$6-'СЕТ СН'!$H$22</f>
        <v>1135.6732713000001</v>
      </c>
      <c r="E88" s="36">
        <f>SUMIFS(СВЦЭМ!$C$33:$C$776,СВЦЭМ!$A$33:$A$776,$A88,СВЦЭМ!$B$33:$B$776,E$83)+'СЕТ СН'!$H$12+СВЦЭМ!$D$10+'СЕТ СН'!$H$6-'СЕТ СН'!$H$22</f>
        <v>1158.1337614199999</v>
      </c>
      <c r="F88" s="36">
        <f>SUMIFS(СВЦЭМ!$C$33:$C$776,СВЦЭМ!$A$33:$A$776,$A88,СВЦЭМ!$B$33:$B$776,F$83)+'СЕТ СН'!$H$12+СВЦЭМ!$D$10+'СЕТ СН'!$H$6-'СЕТ СН'!$H$22</f>
        <v>1160.3857379799999</v>
      </c>
      <c r="G88" s="36">
        <f>SUMIFS(СВЦЭМ!$C$33:$C$776,СВЦЭМ!$A$33:$A$776,$A88,СВЦЭМ!$B$33:$B$776,G$83)+'СЕТ СН'!$H$12+СВЦЭМ!$D$10+'СЕТ СН'!$H$6-'СЕТ СН'!$H$22</f>
        <v>1136.05144552</v>
      </c>
      <c r="H88" s="36">
        <f>SUMIFS(СВЦЭМ!$C$33:$C$776,СВЦЭМ!$A$33:$A$776,$A88,СВЦЭМ!$B$33:$B$776,H$83)+'СЕТ СН'!$H$12+СВЦЭМ!$D$10+'СЕТ СН'!$H$6-'СЕТ СН'!$H$22</f>
        <v>1071.3225403399999</v>
      </c>
      <c r="I88" s="36">
        <f>SUMIFS(СВЦЭМ!$C$33:$C$776,СВЦЭМ!$A$33:$A$776,$A88,СВЦЭМ!$B$33:$B$776,I$83)+'СЕТ СН'!$H$12+СВЦЭМ!$D$10+'СЕТ СН'!$H$6-'СЕТ СН'!$H$22</f>
        <v>1010.3356969</v>
      </c>
      <c r="J88" s="36">
        <f>SUMIFS(СВЦЭМ!$C$33:$C$776,СВЦЭМ!$A$33:$A$776,$A88,СВЦЭМ!$B$33:$B$776,J$83)+'СЕТ СН'!$H$12+СВЦЭМ!$D$10+'СЕТ СН'!$H$6-'СЕТ СН'!$H$22</f>
        <v>946.96060896999995</v>
      </c>
      <c r="K88" s="36">
        <f>SUMIFS(СВЦЭМ!$C$33:$C$776,СВЦЭМ!$A$33:$A$776,$A88,СВЦЭМ!$B$33:$B$776,K$83)+'СЕТ СН'!$H$12+СВЦЭМ!$D$10+'СЕТ СН'!$H$6-'СЕТ СН'!$H$22</f>
        <v>913.23070916999995</v>
      </c>
      <c r="L88" s="36">
        <f>SUMIFS(СВЦЭМ!$C$33:$C$776,СВЦЭМ!$A$33:$A$776,$A88,СВЦЭМ!$B$33:$B$776,L$83)+'СЕТ СН'!$H$12+СВЦЭМ!$D$10+'СЕТ СН'!$H$6-'СЕТ СН'!$H$22</f>
        <v>910.43538810999996</v>
      </c>
      <c r="M88" s="36">
        <f>SUMIFS(СВЦЭМ!$C$33:$C$776,СВЦЭМ!$A$33:$A$776,$A88,СВЦЭМ!$B$33:$B$776,M$83)+'СЕТ СН'!$H$12+СВЦЭМ!$D$10+'СЕТ СН'!$H$6-'СЕТ СН'!$H$22</f>
        <v>935.02380973999993</v>
      </c>
      <c r="N88" s="36">
        <f>SUMIFS(СВЦЭМ!$C$33:$C$776,СВЦЭМ!$A$33:$A$776,$A88,СВЦЭМ!$B$33:$B$776,N$83)+'СЕТ СН'!$H$12+СВЦЭМ!$D$10+'СЕТ СН'!$H$6-'СЕТ СН'!$H$22</f>
        <v>943.57483621999995</v>
      </c>
      <c r="O88" s="36">
        <f>SUMIFS(СВЦЭМ!$C$33:$C$776,СВЦЭМ!$A$33:$A$776,$A88,СВЦЭМ!$B$33:$B$776,O$83)+'СЕТ СН'!$H$12+СВЦЭМ!$D$10+'СЕТ СН'!$H$6-'СЕТ СН'!$H$22</f>
        <v>971.80677568999999</v>
      </c>
      <c r="P88" s="36">
        <f>SUMIFS(СВЦЭМ!$C$33:$C$776,СВЦЭМ!$A$33:$A$776,$A88,СВЦЭМ!$B$33:$B$776,P$83)+'СЕТ СН'!$H$12+СВЦЭМ!$D$10+'СЕТ СН'!$H$6-'СЕТ СН'!$H$22</f>
        <v>999.46397114999991</v>
      </c>
      <c r="Q88" s="36">
        <f>SUMIFS(СВЦЭМ!$C$33:$C$776,СВЦЭМ!$A$33:$A$776,$A88,СВЦЭМ!$B$33:$B$776,Q$83)+'СЕТ СН'!$H$12+СВЦЭМ!$D$10+'СЕТ СН'!$H$6-'СЕТ СН'!$H$22</f>
        <v>960.51452016999997</v>
      </c>
      <c r="R88" s="36">
        <f>SUMIFS(СВЦЭМ!$C$33:$C$776,СВЦЭМ!$A$33:$A$776,$A88,СВЦЭМ!$B$33:$B$776,R$83)+'СЕТ СН'!$H$12+СВЦЭМ!$D$10+'СЕТ СН'!$H$6-'СЕТ СН'!$H$22</f>
        <v>927.73687149</v>
      </c>
      <c r="S88" s="36">
        <f>SUMIFS(СВЦЭМ!$C$33:$C$776,СВЦЭМ!$A$33:$A$776,$A88,СВЦЭМ!$B$33:$B$776,S$83)+'СЕТ СН'!$H$12+СВЦЭМ!$D$10+'СЕТ СН'!$H$6-'СЕТ СН'!$H$22</f>
        <v>915.60379833999991</v>
      </c>
      <c r="T88" s="36">
        <f>SUMIFS(СВЦЭМ!$C$33:$C$776,СВЦЭМ!$A$33:$A$776,$A88,СВЦЭМ!$B$33:$B$776,T$83)+'СЕТ СН'!$H$12+СВЦЭМ!$D$10+'СЕТ СН'!$H$6-'СЕТ СН'!$H$22</f>
        <v>934.25892041999998</v>
      </c>
      <c r="U88" s="36">
        <f>SUMIFS(СВЦЭМ!$C$33:$C$776,СВЦЭМ!$A$33:$A$776,$A88,СВЦЭМ!$B$33:$B$776,U$83)+'СЕТ СН'!$H$12+СВЦЭМ!$D$10+'СЕТ СН'!$H$6-'СЕТ СН'!$H$22</f>
        <v>912.00772730999995</v>
      </c>
      <c r="V88" s="36">
        <f>SUMIFS(СВЦЭМ!$C$33:$C$776,СВЦЭМ!$A$33:$A$776,$A88,СВЦЭМ!$B$33:$B$776,V$83)+'СЕТ СН'!$H$12+СВЦЭМ!$D$10+'СЕТ СН'!$H$6-'СЕТ СН'!$H$22</f>
        <v>909.62368008999999</v>
      </c>
      <c r="W88" s="36">
        <f>SUMIFS(СВЦЭМ!$C$33:$C$776,СВЦЭМ!$A$33:$A$776,$A88,СВЦЭМ!$B$33:$B$776,W$83)+'СЕТ СН'!$H$12+СВЦЭМ!$D$10+'СЕТ СН'!$H$6-'СЕТ СН'!$H$22</f>
        <v>946.08821023999997</v>
      </c>
      <c r="X88" s="36">
        <f>SUMIFS(СВЦЭМ!$C$33:$C$776,СВЦЭМ!$A$33:$A$776,$A88,СВЦЭМ!$B$33:$B$776,X$83)+'СЕТ СН'!$H$12+СВЦЭМ!$D$10+'СЕТ СН'!$H$6-'СЕТ СН'!$H$22</f>
        <v>942.62808251000001</v>
      </c>
      <c r="Y88" s="36">
        <f>SUMIFS(СВЦЭМ!$C$33:$C$776,СВЦЭМ!$A$33:$A$776,$A88,СВЦЭМ!$B$33:$B$776,Y$83)+'СЕТ СН'!$H$12+СВЦЭМ!$D$10+'СЕТ СН'!$H$6-'СЕТ СН'!$H$22</f>
        <v>977.21850785999993</v>
      </c>
    </row>
    <row r="89" spans="1:25" ht="15.75" x14ac:dyDescent="0.2">
      <c r="A89" s="35">
        <f t="shared" si="2"/>
        <v>44110</v>
      </c>
      <c r="B89" s="36">
        <f>SUMIFS(СВЦЭМ!$C$33:$C$776,СВЦЭМ!$A$33:$A$776,$A89,СВЦЭМ!$B$33:$B$776,B$83)+'СЕТ СН'!$H$12+СВЦЭМ!$D$10+'СЕТ СН'!$H$6-'СЕТ СН'!$H$22</f>
        <v>1049.9684346700001</v>
      </c>
      <c r="C89" s="36">
        <f>SUMIFS(СВЦЭМ!$C$33:$C$776,СВЦЭМ!$A$33:$A$776,$A89,СВЦЭМ!$B$33:$B$776,C$83)+'СЕТ СН'!$H$12+СВЦЭМ!$D$10+'СЕТ СН'!$H$6-'СЕТ СН'!$H$22</f>
        <v>1130.7512426799999</v>
      </c>
      <c r="D89" s="36">
        <f>SUMIFS(СВЦЭМ!$C$33:$C$776,СВЦЭМ!$A$33:$A$776,$A89,СВЦЭМ!$B$33:$B$776,D$83)+'СЕТ СН'!$H$12+СВЦЭМ!$D$10+'СЕТ СН'!$H$6-'СЕТ СН'!$H$22</f>
        <v>1191.71608391</v>
      </c>
      <c r="E89" s="36">
        <f>SUMIFS(СВЦЭМ!$C$33:$C$776,СВЦЭМ!$A$33:$A$776,$A89,СВЦЭМ!$B$33:$B$776,E$83)+'СЕТ СН'!$H$12+СВЦЭМ!$D$10+'СЕТ СН'!$H$6-'СЕТ СН'!$H$22</f>
        <v>1218.4573308199999</v>
      </c>
      <c r="F89" s="36">
        <f>SUMIFS(СВЦЭМ!$C$33:$C$776,СВЦЭМ!$A$33:$A$776,$A89,СВЦЭМ!$B$33:$B$776,F$83)+'СЕТ СН'!$H$12+СВЦЭМ!$D$10+'СЕТ СН'!$H$6-'СЕТ СН'!$H$22</f>
        <v>1221.8488997899999</v>
      </c>
      <c r="G89" s="36">
        <f>SUMIFS(СВЦЭМ!$C$33:$C$776,СВЦЭМ!$A$33:$A$776,$A89,СВЦЭМ!$B$33:$B$776,G$83)+'СЕТ СН'!$H$12+СВЦЭМ!$D$10+'СЕТ СН'!$H$6-'СЕТ СН'!$H$22</f>
        <v>1205.2185779599999</v>
      </c>
      <c r="H89" s="36">
        <f>SUMIFS(СВЦЭМ!$C$33:$C$776,СВЦЭМ!$A$33:$A$776,$A89,СВЦЭМ!$B$33:$B$776,H$83)+'СЕТ СН'!$H$12+СВЦЭМ!$D$10+'СЕТ СН'!$H$6-'СЕТ СН'!$H$22</f>
        <v>1146.2009460199999</v>
      </c>
      <c r="I89" s="36">
        <f>SUMIFS(СВЦЭМ!$C$33:$C$776,СВЦЭМ!$A$33:$A$776,$A89,СВЦЭМ!$B$33:$B$776,I$83)+'СЕТ СН'!$H$12+СВЦЭМ!$D$10+'СЕТ СН'!$H$6-'СЕТ СН'!$H$22</f>
        <v>1093.2302069100001</v>
      </c>
      <c r="J89" s="36">
        <f>SUMIFS(СВЦЭМ!$C$33:$C$776,СВЦЭМ!$A$33:$A$776,$A89,СВЦЭМ!$B$33:$B$776,J$83)+'СЕТ СН'!$H$12+СВЦЭМ!$D$10+'СЕТ СН'!$H$6-'СЕТ СН'!$H$22</f>
        <v>1025.8046729099999</v>
      </c>
      <c r="K89" s="36">
        <f>SUMIFS(СВЦЭМ!$C$33:$C$776,СВЦЭМ!$A$33:$A$776,$A89,СВЦЭМ!$B$33:$B$776,K$83)+'СЕТ СН'!$H$12+СВЦЭМ!$D$10+'СЕТ СН'!$H$6-'СЕТ СН'!$H$22</f>
        <v>985.78499119999992</v>
      </c>
      <c r="L89" s="36">
        <f>SUMIFS(СВЦЭМ!$C$33:$C$776,СВЦЭМ!$A$33:$A$776,$A89,СВЦЭМ!$B$33:$B$776,L$83)+'СЕТ СН'!$H$12+СВЦЭМ!$D$10+'СЕТ СН'!$H$6-'СЕТ СН'!$H$22</f>
        <v>990.92342719999999</v>
      </c>
      <c r="M89" s="36">
        <f>SUMIFS(СВЦЭМ!$C$33:$C$776,СВЦЭМ!$A$33:$A$776,$A89,СВЦЭМ!$B$33:$B$776,M$83)+'СЕТ СН'!$H$12+СВЦЭМ!$D$10+'СЕТ СН'!$H$6-'СЕТ СН'!$H$22</f>
        <v>994.27464779999991</v>
      </c>
      <c r="N89" s="36">
        <f>SUMIFS(СВЦЭМ!$C$33:$C$776,СВЦЭМ!$A$33:$A$776,$A89,СВЦЭМ!$B$33:$B$776,N$83)+'СЕТ СН'!$H$12+СВЦЭМ!$D$10+'СЕТ СН'!$H$6-'СЕТ СН'!$H$22</f>
        <v>1012.9687324399999</v>
      </c>
      <c r="O89" s="36">
        <f>SUMIFS(СВЦЭМ!$C$33:$C$776,СВЦЭМ!$A$33:$A$776,$A89,СВЦЭМ!$B$33:$B$776,O$83)+'СЕТ СН'!$H$12+СВЦЭМ!$D$10+'СЕТ СН'!$H$6-'СЕТ СН'!$H$22</f>
        <v>1050.7909433499999</v>
      </c>
      <c r="P89" s="36">
        <f>SUMIFS(СВЦЭМ!$C$33:$C$776,СВЦЭМ!$A$33:$A$776,$A89,СВЦЭМ!$B$33:$B$776,P$83)+'СЕТ СН'!$H$12+СВЦЭМ!$D$10+'СЕТ СН'!$H$6-'СЕТ СН'!$H$22</f>
        <v>1076.3754018</v>
      </c>
      <c r="Q89" s="36">
        <f>SUMIFS(СВЦЭМ!$C$33:$C$776,СВЦЭМ!$A$33:$A$776,$A89,СВЦЭМ!$B$33:$B$776,Q$83)+'СЕТ СН'!$H$12+СВЦЭМ!$D$10+'СЕТ СН'!$H$6-'СЕТ СН'!$H$22</f>
        <v>1037.2630558400001</v>
      </c>
      <c r="R89" s="36">
        <f>SUMIFS(СВЦЭМ!$C$33:$C$776,СВЦЭМ!$A$33:$A$776,$A89,СВЦЭМ!$B$33:$B$776,R$83)+'СЕТ СН'!$H$12+СВЦЭМ!$D$10+'СЕТ СН'!$H$6-'СЕТ СН'!$H$22</f>
        <v>988.69094696999991</v>
      </c>
      <c r="S89" s="36">
        <f>SUMIFS(СВЦЭМ!$C$33:$C$776,СВЦЭМ!$A$33:$A$776,$A89,СВЦЭМ!$B$33:$B$776,S$83)+'СЕТ СН'!$H$12+СВЦЭМ!$D$10+'СЕТ СН'!$H$6-'СЕТ СН'!$H$22</f>
        <v>940.25041063999993</v>
      </c>
      <c r="T89" s="36">
        <f>SUMIFS(СВЦЭМ!$C$33:$C$776,СВЦЭМ!$A$33:$A$776,$A89,СВЦЭМ!$B$33:$B$776,T$83)+'СЕТ СН'!$H$12+СВЦЭМ!$D$10+'СЕТ СН'!$H$6-'СЕТ СН'!$H$22</f>
        <v>914.94739291999997</v>
      </c>
      <c r="U89" s="36">
        <f>SUMIFS(СВЦЭМ!$C$33:$C$776,СВЦЭМ!$A$33:$A$776,$A89,СВЦЭМ!$B$33:$B$776,U$83)+'СЕТ СН'!$H$12+СВЦЭМ!$D$10+'СЕТ СН'!$H$6-'СЕТ СН'!$H$22</f>
        <v>921.63633379999999</v>
      </c>
      <c r="V89" s="36">
        <f>SUMIFS(СВЦЭМ!$C$33:$C$776,СВЦЭМ!$A$33:$A$776,$A89,СВЦЭМ!$B$33:$B$776,V$83)+'СЕТ СН'!$H$12+СВЦЭМ!$D$10+'СЕТ СН'!$H$6-'СЕТ СН'!$H$22</f>
        <v>909.51786155999991</v>
      </c>
      <c r="W89" s="36">
        <f>SUMIFS(СВЦЭМ!$C$33:$C$776,СВЦЭМ!$A$33:$A$776,$A89,СВЦЭМ!$B$33:$B$776,W$83)+'СЕТ СН'!$H$12+СВЦЭМ!$D$10+'СЕТ СН'!$H$6-'СЕТ СН'!$H$22</f>
        <v>915.98394293999991</v>
      </c>
      <c r="X89" s="36">
        <f>SUMIFS(СВЦЭМ!$C$33:$C$776,СВЦЭМ!$A$33:$A$776,$A89,СВЦЭМ!$B$33:$B$776,X$83)+'СЕТ СН'!$H$12+СВЦЭМ!$D$10+'СЕТ СН'!$H$6-'СЕТ СН'!$H$22</f>
        <v>937.54439293999997</v>
      </c>
      <c r="Y89" s="36">
        <f>SUMIFS(СВЦЭМ!$C$33:$C$776,СВЦЭМ!$A$33:$A$776,$A89,СВЦЭМ!$B$33:$B$776,Y$83)+'СЕТ СН'!$H$12+СВЦЭМ!$D$10+'СЕТ СН'!$H$6-'СЕТ СН'!$H$22</f>
        <v>976.65773423999997</v>
      </c>
    </row>
    <row r="90" spans="1:25" ht="15.75" x14ac:dyDescent="0.2">
      <c r="A90" s="35">
        <f t="shared" si="2"/>
        <v>44111</v>
      </c>
      <c r="B90" s="36">
        <f>SUMIFS(СВЦЭМ!$C$33:$C$776,СВЦЭМ!$A$33:$A$776,$A90,СВЦЭМ!$B$33:$B$776,B$83)+'СЕТ СН'!$H$12+СВЦЭМ!$D$10+'СЕТ СН'!$H$6-'СЕТ СН'!$H$22</f>
        <v>1040.15270543</v>
      </c>
      <c r="C90" s="36">
        <f>SUMIFS(СВЦЭМ!$C$33:$C$776,СВЦЭМ!$A$33:$A$776,$A90,СВЦЭМ!$B$33:$B$776,C$83)+'СЕТ СН'!$H$12+СВЦЭМ!$D$10+'СЕТ СН'!$H$6-'СЕТ СН'!$H$22</f>
        <v>1125.43272428</v>
      </c>
      <c r="D90" s="36">
        <f>SUMIFS(СВЦЭМ!$C$33:$C$776,СВЦЭМ!$A$33:$A$776,$A90,СВЦЭМ!$B$33:$B$776,D$83)+'СЕТ СН'!$H$12+СВЦЭМ!$D$10+'СЕТ СН'!$H$6-'СЕТ СН'!$H$22</f>
        <v>1201.4023960100001</v>
      </c>
      <c r="E90" s="36">
        <f>SUMIFS(СВЦЭМ!$C$33:$C$776,СВЦЭМ!$A$33:$A$776,$A90,СВЦЭМ!$B$33:$B$776,E$83)+'СЕТ СН'!$H$12+СВЦЭМ!$D$10+'СЕТ СН'!$H$6-'СЕТ СН'!$H$22</f>
        <v>1219.0976685800001</v>
      </c>
      <c r="F90" s="36">
        <f>SUMIFS(СВЦЭМ!$C$33:$C$776,СВЦЭМ!$A$33:$A$776,$A90,СВЦЭМ!$B$33:$B$776,F$83)+'СЕТ СН'!$H$12+СВЦЭМ!$D$10+'СЕТ СН'!$H$6-'СЕТ СН'!$H$22</f>
        <v>1220.6296989100001</v>
      </c>
      <c r="G90" s="36">
        <f>SUMIFS(СВЦЭМ!$C$33:$C$776,СВЦЭМ!$A$33:$A$776,$A90,СВЦЭМ!$B$33:$B$776,G$83)+'СЕТ СН'!$H$12+СВЦЭМ!$D$10+'СЕТ СН'!$H$6-'СЕТ СН'!$H$22</f>
        <v>1198.5866338000001</v>
      </c>
      <c r="H90" s="36">
        <f>SUMIFS(СВЦЭМ!$C$33:$C$776,СВЦЭМ!$A$33:$A$776,$A90,СВЦЭМ!$B$33:$B$776,H$83)+'СЕТ СН'!$H$12+СВЦЭМ!$D$10+'СЕТ СН'!$H$6-'СЕТ СН'!$H$22</f>
        <v>1149.25501308</v>
      </c>
      <c r="I90" s="36">
        <f>SUMIFS(СВЦЭМ!$C$33:$C$776,СВЦЭМ!$A$33:$A$776,$A90,СВЦЭМ!$B$33:$B$776,I$83)+'СЕТ СН'!$H$12+СВЦЭМ!$D$10+'СЕТ СН'!$H$6-'СЕТ СН'!$H$22</f>
        <v>1095.3217823299999</v>
      </c>
      <c r="J90" s="36">
        <f>SUMIFS(СВЦЭМ!$C$33:$C$776,СВЦЭМ!$A$33:$A$776,$A90,СВЦЭМ!$B$33:$B$776,J$83)+'СЕТ СН'!$H$12+СВЦЭМ!$D$10+'СЕТ СН'!$H$6-'СЕТ СН'!$H$22</f>
        <v>1024.56486075</v>
      </c>
      <c r="K90" s="36">
        <f>SUMIFS(СВЦЭМ!$C$33:$C$776,СВЦЭМ!$A$33:$A$776,$A90,СВЦЭМ!$B$33:$B$776,K$83)+'СЕТ СН'!$H$12+СВЦЭМ!$D$10+'СЕТ СН'!$H$6-'СЕТ СН'!$H$22</f>
        <v>995.16842955999994</v>
      </c>
      <c r="L90" s="36">
        <f>SUMIFS(СВЦЭМ!$C$33:$C$776,СВЦЭМ!$A$33:$A$776,$A90,СВЦЭМ!$B$33:$B$776,L$83)+'СЕТ СН'!$H$12+СВЦЭМ!$D$10+'СЕТ СН'!$H$6-'СЕТ СН'!$H$22</f>
        <v>1001.41142142</v>
      </c>
      <c r="M90" s="36">
        <f>SUMIFS(СВЦЭМ!$C$33:$C$776,СВЦЭМ!$A$33:$A$776,$A90,СВЦЭМ!$B$33:$B$776,M$83)+'СЕТ СН'!$H$12+СВЦЭМ!$D$10+'СЕТ СН'!$H$6-'СЕТ СН'!$H$22</f>
        <v>1010.6996988899999</v>
      </c>
      <c r="N90" s="36">
        <f>SUMIFS(СВЦЭМ!$C$33:$C$776,СВЦЭМ!$A$33:$A$776,$A90,СВЦЭМ!$B$33:$B$776,N$83)+'СЕТ СН'!$H$12+СВЦЭМ!$D$10+'СЕТ СН'!$H$6-'СЕТ СН'!$H$22</f>
        <v>1020.3646513399999</v>
      </c>
      <c r="O90" s="36">
        <f>SUMIFS(СВЦЭМ!$C$33:$C$776,СВЦЭМ!$A$33:$A$776,$A90,СВЦЭМ!$B$33:$B$776,O$83)+'СЕТ СН'!$H$12+СВЦЭМ!$D$10+'СЕТ СН'!$H$6-'СЕТ СН'!$H$22</f>
        <v>1042.4453510799999</v>
      </c>
      <c r="P90" s="36">
        <f>SUMIFS(СВЦЭМ!$C$33:$C$776,СВЦЭМ!$A$33:$A$776,$A90,СВЦЭМ!$B$33:$B$776,P$83)+'СЕТ СН'!$H$12+СВЦЭМ!$D$10+'СЕТ СН'!$H$6-'СЕТ СН'!$H$22</f>
        <v>1072.6942636399999</v>
      </c>
      <c r="Q90" s="36">
        <f>SUMIFS(СВЦЭМ!$C$33:$C$776,СВЦЭМ!$A$33:$A$776,$A90,СВЦЭМ!$B$33:$B$776,Q$83)+'СЕТ СН'!$H$12+СВЦЭМ!$D$10+'СЕТ СН'!$H$6-'СЕТ СН'!$H$22</f>
        <v>1033.49094171</v>
      </c>
      <c r="R90" s="36">
        <f>SUMIFS(СВЦЭМ!$C$33:$C$776,СВЦЭМ!$A$33:$A$776,$A90,СВЦЭМ!$B$33:$B$776,R$83)+'СЕТ СН'!$H$12+СВЦЭМ!$D$10+'СЕТ СН'!$H$6-'СЕТ СН'!$H$22</f>
        <v>982.25560139999993</v>
      </c>
      <c r="S90" s="36">
        <f>SUMIFS(СВЦЭМ!$C$33:$C$776,СВЦЭМ!$A$33:$A$776,$A90,СВЦЭМ!$B$33:$B$776,S$83)+'СЕТ СН'!$H$12+СВЦЭМ!$D$10+'СЕТ СН'!$H$6-'СЕТ СН'!$H$22</f>
        <v>926.03877866999994</v>
      </c>
      <c r="T90" s="36">
        <f>SUMIFS(СВЦЭМ!$C$33:$C$776,СВЦЭМ!$A$33:$A$776,$A90,СВЦЭМ!$B$33:$B$776,T$83)+'СЕТ СН'!$H$12+СВЦЭМ!$D$10+'СЕТ СН'!$H$6-'СЕТ СН'!$H$22</f>
        <v>920.33340606000002</v>
      </c>
      <c r="U90" s="36">
        <f>SUMIFS(СВЦЭМ!$C$33:$C$776,СВЦЭМ!$A$33:$A$776,$A90,СВЦЭМ!$B$33:$B$776,U$83)+'СЕТ СН'!$H$12+СВЦЭМ!$D$10+'СЕТ СН'!$H$6-'СЕТ СН'!$H$22</f>
        <v>932.21794691999992</v>
      </c>
      <c r="V90" s="36">
        <f>SUMIFS(СВЦЭМ!$C$33:$C$776,СВЦЭМ!$A$33:$A$776,$A90,СВЦЭМ!$B$33:$B$776,V$83)+'СЕТ СН'!$H$12+СВЦЭМ!$D$10+'СЕТ СН'!$H$6-'СЕТ СН'!$H$22</f>
        <v>923.79518636</v>
      </c>
      <c r="W90" s="36">
        <f>SUMIFS(СВЦЭМ!$C$33:$C$776,СВЦЭМ!$A$33:$A$776,$A90,СВЦЭМ!$B$33:$B$776,W$83)+'СЕТ СН'!$H$12+СВЦЭМ!$D$10+'СЕТ СН'!$H$6-'СЕТ СН'!$H$22</f>
        <v>921.60005318999993</v>
      </c>
      <c r="X90" s="36">
        <f>SUMIFS(СВЦЭМ!$C$33:$C$776,СВЦЭМ!$A$33:$A$776,$A90,СВЦЭМ!$B$33:$B$776,X$83)+'СЕТ СН'!$H$12+СВЦЭМ!$D$10+'СЕТ СН'!$H$6-'СЕТ СН'!$H$22</f>
        <v>924.26567406999993</v>
      </c>
      <c r="Y90" s="36">
        <f>SUMIFS(СВЦЭМ!$C$33:$C$776,СВЦЭМ!$A$33:$A$776,$A90,СВЦЭМ!$B$33:$B$776,Y$83)+'СЕТ СН'!$H$12+СВЦЭМ!$D$10+'СЕТ СН'!$H$6-'СЕТ СН'!$H$22</f>
        <v>959.87738053999999</v>
      </c>
    </row>
    <row r="91" spans="1:25" ht="15.75" x14ac:dyDescent="0.2">
      <c r="A91" s="35">
        <f t="shared" si="2"/>
        <v>44112</v>
      </c>
      <c r="B91" s="36">
        <f>SUMIFS(СВЦЭМ!$C$33:$C$776,СВЦЭМ!$A$33:$A$776,$A91,СВЦЭМ!$B$33:$B$776,B$83)+'СЕТ СН'!$H$12+СВЦЭМ!$D$10+'СЕТ СН'!$H$6-'СЕТ СН'!$H$22</f>
        <v>1013.3363329</v>
      </c>
      <c r="C91" s="36">
        <f>SUMIFS(СВЦЭМ!$C$33:$C$776,СВЦЭМ!$A$33:$A$776,$A91,СВЦЭМ!$B$33:$B$776,C$83)+'СЕТ СН'!$H$12+СВЦЭМ!$D$10+'СЕТ СН'!$H$6-'СЕТ СН'!$H$22</f>
        <v>1098.17752036</v>
      </c>
      <c r="D91" s="36">
        <f>SUMIFS(СВЦЭМ!$C$33:$C$776,СВЦЭМ!$A$33:$A$776,$A91,СВЦЭМ!$B$33:$B$776,D$83)+'СЕТ СН'!$H$12+СВЦЭМ!$D$10+'СЕТ СН'!$H$6-'СЕТ СН'!$H$22</f>
        <v>1165.93490002</v>
      </c>
      <c r="E91" s="36">
        <f>SUMIFS(СВЦЭМ!$C$33:$C$776,СВЦЭМ!$A$33:$A$776,$A91,СВЦЭМ!$B$33:$B$776,E$83)+'СЕТ СН'!$H$12+СВЦЭМ!$D$10+'СЕТ СН'!$H$6-'СЕТ СН'!$H$22</f>
        <v>1178.6059591400001</v>
      </c>
      <c r="F91" s="36">
        <f>SUMIFS(СВЦЭМ!$C$33:$C$776,СВЦЭМ!$A$33:$A$776,$A91,СВЦЭМ!$B$33:$B$776,F$83)+'СЕТ СН'!$H$12+СВЦЭМ!$D$10+'СЕТ СН'!$H$6-'СЕТ СН'!$H$22</f>
        <v>1173.36649665</v>
      </c>
      <c r="G91" s="36">
        <f>SUMIFS(СВЦЭМ!$C$33:$C$776,СВЦЭМ!$A$33:$A$776,$A91,СВЦЭМ!$B$33:$B$776,G$83)+'СЕТ СН'!$H$12+СВЦЭМ!$D$10+'СЕТ СН'!$H$6-'СЕТ СН'!$H$22</f>
        <v>1154.7117884500001</v>
      </c>
      <c r="H91" s="36">
        <f>SUMIFS(СВЦЭМ!$C$33:$C$776,СВЦЭМ!$A$33:$A$776,$A91,СВЦЭМ!$B$33:$B$776,H$83)+'СЕТ СН'!$H$12+СВЦЭМ!$D$10+'СЕТ СН'!$H$6-'СЕТ СН'!$H$22</f>
        <v>1103.5347226199999</v>
      </c>
      <c r="I91" s="36">
        <f>SUMIFS(СВЦЭМ!$C$33:$C$776,СВЦЭМ!$A$33:$A$776,$A91,СВЦЭМ!$B$33:$B$776,I$83)+'СЕТ СН'!$H$12+СВЦЭМ!$D$10+'СЕТ СН'!$H$6-'СЕТ СН'!$H$22</f>
        <v>1048.9017067</v>
      </c>
      <c r="J91" s="36">
        <f>SUMIFS(СВЦЭМ!$C$33:$C$776,СВЦЭМ!$A$33:$A$776,$A91,СВЦЭМ!$B$33:$B$776,J$83)+'СЕТ СН'!$H$12+СВЦЭМ!$D$10+'СЕТ СН'!$H$6-'СЕТ СН'!$H$22</f>
        <v>988.14463566999996</v>
      </c>
      <c r="K91" s="36">
        <f>SUMIFS(СВЦЭМ!$C$33:$C$776,СВЦЭМ!$A$33:$A$776,$A91,СВЦЭМ!$B$33:$B$776,K$83)+'СЕТ СН'!$H$12+СВЦЭМ!$D$10+'СЕТ СН'!$H$6-'СЕТ СН'!$H$22</f>
        <v>950.85316490999992</v>
      </c>
      <c r="L91" s="36">
        <f>SUMIFS(СВЦЭМ!$C$33:$C$776,СВЦЭМ!$A$33:$A$776,$A91,СВЦЭМ!$B$33:$B$776,L$83)+'СЕТ СН'!$H$12+СВЦЭМ!$D$10+'СЕТ СН'!$H$6-'СЕТ СН'!$H$22</f>
        <v>962.01904695999997</v>
      </c>
      <c r="M91" s="36">
        <f>SUMIFS(СВЦЭМ!$C$33:$C$776,СВЦЭМ!$A$33:$A$776,$A91,СВЦЭМ!$B$33:$B$776,M$83)+'СЕТ СН'!$H$12+СВЦЭМ!$D$10+'СЕТ СН'!$H$6-'СЕТ СН'!$H$22</f>
        <v>969.24062734999995</v>
      </c>
      <c r="N91" s="36">
        <f>SUMIFS(СВЦЭМ!$C$33:$C$776,СВЦЭМ!$A$33:$A$776,$A91,СВЦЭМ!$B$33:$B$776,N$83)+'СЕТ СН'!$H$12+СВЦЭМ!$D$10+'СЕТ СН'!$H$6-'СЕТ СН'!$H$22</f>
        <v>983.97533979999992</v>
      </c>
      <c r="O91" s="36">
        <f>SUMIFS(СВЦЭМ!$C$33:$C$776,СВЦЭМ!$A$33:$A$776,$A91,СВЦЭМ!$B$33:$B$776,O$83)+'СЕТ СН'!$H$12+СВЦЭМ!$D$10+'СЕТ СН'!$H$6-'СЕТ СН'!$H$22</f>
        <v>1012.09978609</v>
      </c>
      <c r="P91" s="36">
        <f>SUMIFS(СВЦЭМ!$C$33:$C$776,СВЦЭМ!$A$33:$A$776,$A91,СВЦЭМ!$B$33:$B$776,P$83)+'СЕТ СН'!$H$12+СВЦЭМ!$D$10+'СЕТ СН'!$H$6-'СЕТ СН'!$H$22</f>
        <v>1043.43607918</v>
      </c>
      <c r="Q91" s="36">
        <f>SUMIFS(СВЦЭМ!$C$33:$C$776,СВЦЭМ!$A$33:$A$776,$A91,СВЦЭМ!$B$33:$B$776,Q$83)+'СЕТ СН'!$H$12+СВЦЭМ!$D$10+'СЕТ СН'!$H$6-'СЕТ СН'!$H$22</f>
        <v>1001.7404796999999</v>
      </c>
      <c r="R91" s="36">
        <f>SUMIFS(СВЦЭМ!$C$33:$C$776,СВЦЭМ!$A$33:$A$776,$A91,СВЦЭМ!$B$33:$B$776,R$83)+'СЕТ СН'!$H$12+СВЦЭМ!$D$10+'СЕТ СН'!$H$6-'СЕТ СН'!$H$22</f>
        <v>952.54725156999996</v>
      </c>
      <c r="S91" s="36">
        <f>SUMIFS(СВЦЭМ!$C$33:$C$776,СВЦЭМ!$A$33:$A$776,$A91,СВЦЭМ!$B$33:$B$776,S$83)+'СЕТ СН'!$H$12+СВЦЭМ!$D$10+'СЕТ СН'!$H$6-'СЕТ СН'!$H$22</f>
        <v>902.85124347999999</v>
      </c>
      <c r="T91" s="36">
        <f>SUMIFS(СВЦЭМ!$C$33:$C$776,СВЦЭМ!$A$33:$A$776,$A91,СВЦЭМ!$B$33:$B$776,T$83)+'СЕТ СН'!$H$12+СВЦЭМ!$D$10+'СЕТ СН'!$H$6-'СЕТ СН'!$H$22</f>
        <v>904.96591752999996</v>
      </c>
      <c r="U91" s="36">
        <f>SUMIFS(СВЦЭМ!$C$33:$C$776,СВЦЭМ!$A$33:$A$776,$A91,СВЦЭМ!$B$33:$B$776,U$83)+'СЕТ СН'!$H$12+СВЦЭМ!$D$10+'СЕТ СН'!$H$6-'СЕТ СН'!$H$22</f>
        <v>925.00957554999991</v>
      </c>
      <c r="V91" s="36">
        <f>SUMIFS(СВЦЭМ!$C$33:$C$776,СВЦЭМ!$A$33:$A$776,$A91,СВЦЭМ!$B$33:$B$776,V$83)+'СЕТ СН'!$H$12+СВЦЭМ!$D$10+'СЕТ СН'!$H$6-'СЕТ СН'!$H$22</f>
        <v>912.86825634000002</v>
      </c>
      <c r="W91" s="36">
        <f>SUMIFS(СВЦЭМ!$C$33:$C$776,СВЦЭМ!$A$33:$A$776,$A91,СВЦЭМ!$B$33:$B$776,W$83)+'СЕТ СН'!$H$12+СВЦЭМ!$D$10+'СЕТ СН'!$H$6-'СЕТ СН'!$H$22</f>
        <v>907.4323971</v>
      </c>
      <c r="X91" s="36">
        <f>SUMIFS(СВЦЭМ!$C$33:$C$776,СВЦЭМ!$A$33:$A$776,$A91,СВЦЭМ!$B$33:$B$776,X$83)+'СЕТ СН'!$H$12+СВЦЭМ!$D$10+'СЕТ СН'!$H$6-'СЕТ СН'!$H$22</f>
        <v>917.31795898999997</v>
      </c>
      <c r="Y91" s="36">
        <f>SUMIFS(СВЦЭМ!$C$33:$C$776,СВЦЭМ!$A$33:$A$776,$A91,СВЦЭМ!$B$33:$B$776,Y$83)+'СЕТ СН'!$H$12+СВЦЭМ!$D$10+'СЕТ СН'!$H$6-'СЕТ СН'!$H$22</f>
        <v>953.34596453999995</v>
      </c>
    </row>
    <row r="92" spans="1:25" ht="15.75" x14ac:dyDescent="0.2">
      <c r="A92" s="35">
        <f t="shared" si="2"/>
        <v>44113</v>
      </c>
      <c r="B92" s="36">
        <f>SUMIFS(СВЦЭМ!$C$33:$C$776,СВЦЭМ!$A$33:$A$776,$A92,СВЦЭМ!$B$33:$B$776,B$83)+'СЕТ СН'!$H$12+СВЦЭМ!$D$10+'СЕТ СН'!$H$6-'СЕТ СН'!$H$22</f>
        <v>1012.25186372</v>
      </c>
      <c r="C92" s="36">
        <f>SUMIFS(СВЦЭМ!$C$33:$C$776,СВЦЭМ!$A$33:$A$776,$A92,СВЦЭМ!$B$33:$B$776,C$83)+'СЕТ СН'!$H$12+СВЦЭМ!$D$10+'СЕТ СН'!$H$6-'СЕТ СН'!$H$22</f>
        <v>1090.01536373</v>
      </c>
      <c r="D92" s="36">
        <f>SUMIFS(СВЦЭМ!$C$33:$C$776,СВЦЭМ!$A$33:$A$776,$A92,СВЦЭМ!$B$33:$B$776,D$83)+'СЕТ СН'!$H$12+СВЦЭМ!$D$10+'СЕТ СН'!$H$6-'СЕТ СН'!$H$22</f>
        <v>1160.9483328000001</v>
      </c>
      <c r="E92" s="36">
        <f>SUMIFS(СВЦЭМ!$C$33:$C$776,СВЦЭМ!$A$33:$A$776,$A92,СВЦЭМ!$B$33:$B$776,E$83)+'СЕТ СН'!$H$12+СВЦЭМ!$D$10+'СЕТ СН'!$H$6-'СЕТ СН'!$H$22</f>
        <v>1176.6841098100001</v>
      </c>
      <c r="F92" s="36">
        <f>SUMIFS(СВЦЭМ!$C$33:$C$776,СВЦЭМ!$A$33:$A$776,$A92,СВЦЭМ!$B$33:$B$776,F$83)+'СЕТ СН'!$H$12+СВЦЭМ!$D$10+'СЕТ СН'!$H$6-'СЕТ СН'!$H$22</f>
        <v>1182.9097842599999</v>
      </c>
      <c r="G92" s="36">
        <f>SUMIFS(СВЦЭМ!$C$33:$C$776,СВЦЭМ!$A$33:$A$776,$A92,СВЦЭМ!$B$33:$B$776,G$83)+'СЕТ СН'!$H$12+СВЦЭМ!$D$10+'СЕТ СН'!$H$6-'СЕТ СН'!$H$22</f>
        <v>1159.5877882</v>
      </c>
      <c r="H92" s="36">
        <f>SUMIFS(СВЦЭМ!$C$33:$C$776,СВЦЭМ!$A$33:$A$776,$A92,СВЦЭМ!$B$33:$B$776,H$83)+'СЕТ СН'!$H$12+СВЦЭМ!$D$10+'СЕТ СН'!$H$6-'СЕТ СН'!$H$22</f>
        <v>1103.5368353900001</v>
      </c>
      <c r="I92" s="36">
        <f>SUMIFS(СВЦЭМ!$C$33:$C$776,СВЦЭМ!$A$33:$A$776,$A92,СВЦЭМ!$B$33:$B$776,I$83)+'СЕТ СН'!$H$12+СВЦЭМ!$D$10+'СЕТ СН'!$H$6-'СЕТ СН'!$H$22</f>
        <v>1048.5031674300001</v>
      </c>
      <c r="J92" s="36">
        <f>SUMIFS(СВЦЭМ!$C$33:$C$776,СВЦЭМ!$A$33:$A$776,$A92,СВЦЭМ!$B$33:$B$776,J$83)+'СЕТ СН'!$H$12+СВЦЭМ!$D$10+'СЕТ СН'!$H$6-'СЕТ СН'!$H$22</f>
        <v>998.50145587999998</v>
      </c>
      <c r="K92" s="36">
        <f>SUMIFS(СВЦЭМ!$C$33:$C$776,СВЦЭМ!$A$33:$A$776,$A92,СВЦЭМ!$B$33:$B$776,K$83)+'СЕТ СН'!$H$12+СВЦЭМ!$D$10+'СЕТ СН'!$H$6-'СЕТ СН'!$H$22</f>
        <v>984.85167662999993</v>
      </c>
      <c r="L92" s="36">
        <f>SUMIFS(СВЦЭМ!$C$33:$C$776,СВЦЭМ!$A$33:$A$776,$A92,СВЦЭМ!$B$33:$B$776,L$83)+'СЕТ СН'!$H$12+СВЦЭМ!$D$10+'СЕТ СН'!$H$6-'СЕТ СН'!$H$22</f>
        <v>985.42319749000001</v>
      </c>
      <c r="M92" s="36">
        <f>SUMIFS(СВЦЭМ!$C$33:$C$776,СВЦЭМ!$A$33:$A$776,$A92,СВЦЭМ!$B$33:$B$776,M$83)+'СЕТ СН'!$H$12+СВЦЭМ!$D$10+'СЕТ СН'!$H$6-'СЕТ СН'!$H$22</f>
        <v>997.62309626000001</v>
      </c>
      <c r="N92" s="36">
        <f>SUMIFS(СВЦЭМ!$C$33:$C$776,СВЦЭМ!$A$33:$A$776,$A92,СВЦЭМ!$B$33:$B$776,N$83)+'СЕТ СН'!$H$12+СВЦЭМ!$D$10+'СЕТ СН'!$H$6-'СЕТ СН'!$H$22</f>
        <v>1013.6574700399999</v>
      </c>
      <c r="O92" s="36">
        <f>SUMIFS(СВЦЭМ!$C$33:$C$776,СВЦЭМ!$A$33:$A$776,$A92,СВЦЭМ!$B$33:$B$776,O$83)+'СЕТ СН'!$H$12+СВЦЭМ!$D$10+'СЕТ СН'!$H$6-'СЕТ СН'!$H$22</f>
        <v>1006.5217717199999</v>
      </c>
      <c r="P92" s="36">
        <f>SUMIFS(СВЦЭМ!$C$33:$C$776,СВЦЭМ!$A$33:$A$776,$A92,СВЦЭМ!$B$33:$B$776,P$83)+'СЕТ СН'!$H$12+СВЦЭМ!$D$10+'СЕТ СН'!$H$6-'СЕТ СН'!$H$22</f>
        <v>1021.30223528</v>
      </c>
      <c r="Q92" s="36">
        <f>SUMIFS(СВЦЭМ!$C$33:$C$776,СВЦЭМ!$A$33:$A$776,$A92,СВЦЭМ!$B$33:$B$776,Q$83)+'СЕТ СН'!$H$12+СВЦЭМ!$D$10+'СЕТ СН'!$H$6-'СЕТ СН'!$H$22</f>
        <v>1027.0680542499999</v>
      </c>
      <c r="R92" s="36">
        <f>SUMIFS(СВЦЭМ!$C$33:$C$776,СВЦЭМ!$A$33:$A$776,$A92,СВЦЭМ!$B$33:$B$776,R$83)+'СЕТ СН'!$H$12+СВЦЭМ!$D$10+'СЕТ СН'!$H$6-'СЕТ СН'!$H$22</f>
        <v>986.87508181999999</v>
      </c>
      <c r="S92" s="36">
        <f>SUMIFS(СВЦЭМ!$C$33:$C$776,СВЦЭМ!$A$33:$A$776,$A92,СВЦЭМ!$B$33:$B$776,S$83)+'СЕТ СН'!$H$12+СВЦЭМ!$D$10+'СЕТ СН'!$H$6-'СЕТ СН'!$H$22</f>
        <v>916.90429715999994</v>
      </c>
      <c r="T92" s="36">
        <f>SUMIFS(СВЦЭМ!$C$33:$C$776,СВЦЭМ!$A$33:$A$776,$A92,СВЦЭМ!$B$33:$B$776,T$83)+'СЕТ СН'!$H$12+СВЦЭМ!$D$10+'СЕТ СН'!$H$6-'СЕТ СН'!$H$22</f>
        <v>876.90280261999999</v>
      </c>
      <c r="U92" s="36">
        <f>SUMIFS(СВЦЭМ!$C$33:$C$776,СВЦЭМ!$A$33:$A$776,$A92,СВЦЭМ!$B$33:$B$776,U$83)+'СЕТ СН'!$H$12+СВЦЭМ!$D$10+'СЕТ СН'!$H$6-'СЕТ СН'!$H$22</f>
        <v>914.77793463</v>
      </c>
      <c r="V92" s="36">
        <f>SUMIFS(СВЦЭМ!$C$33:$C$776,СВЦЭМ!$A$33:$A$776,$A92,СВЦЭМ!$B$33:$B$776,V$83)+'СЕТ СН'!$H$12+СВЦЭМ!$D$10+'СЕТ СН'!$H$6-'СЕТ СН'!$H$22</f>
        <v>905.56294032999995</v>
      </c>
      <c r="W92" s="36">
        <f>SUMIFS(СВЦЭМ!$C$33:$C$776,СВЦЭМ!$A$33:$A$776,$A92,СВЦЭМ!$B$33:$B$776,W$83)+'СЕТ СН'!$H$12+СВЦЭМ!$D$10+'СЕТ СН'!$H$6-'СЕТ СН'!$H$22</f>
        <v>900.30808767999997</v>
      </c>
      <c r="X92" s="36">
        <f>SUMIFS(СВЦЭМ!$C$33:$C$776,СВЦЭМ!$A$33:$A$776,$A92,СВЦЭМ!$B$33:$B$776,X$83)+'СЕТ СН'!$H$12+СВЦЭМ!$D$10+'СЕТ СН'!$H$6-'СЕТ СН'!$H$22</f>
        <v>910.66650871000002</v>
      </c>
      <c r="Y92" s="36">
        <f>SUMIFS(СВЦЭМ!$C$33:$C$776,СВЦЭМ!$A$33:$A$776,$A92,СВЦЭМ!$B$33:$B$776,Y$83)+'СЕТ СН'!$H$12+СВЦЭМ!$D$10+'СЕТ СН'!$H$6-'СЕТ СН'!$H$22</f>
        <v>937.48167765999995</v>
      </c>
    </row>
    <row r="93" spans="1:25" ht="15.75" x14ac:dyDescent="0.2">
      <c r="A93" s="35">
        <f t="shared" si="2"/>
        <v>44114</v>
      </c>
      <c r="B93" s="36">
        <f>SUMIFS(СВЦЭМ!$C$33:$C$776,СВЦЭМ!$A$33:$A$776,$A93,СВЦЭМ!$B$33:$B$776,B$83)+'СЕТ СН'!$H$12+СВЦЭМ!$D$10+'СЕТ СН'!$H$6-'СЕТ СН'!$H$22</f>
        <v>995.52416614999993</v>
      </c>
      <c r="C93" s="36">
        <f>SUMIFS(СВЦЭМ!$C$33:$C$776,СВЦЭМ!$A$33:$A$776,$A93,СВЦЭМ!$B$33:$B$776,C$83)+'СЕТ СН'!$H$12+СВЦЭМ!$D$10+'СЕТ СН'!$H$6-'СЕТ СН'!$H$22</f>
        <v>1070.122658</v>
      </c>
      <c r="D93" s="36">
        <f>SUMIFS(СВЦЭМ!$C$33:$C$776,СВЦЭМ!$A$33:$A$776,$A93,СВЦЭМ!$B$33:$B$776,D$83)+'СЕТ СН'!$H$12+СВЦЭМ!$D$10+'СЕТ СН'!$H$6-'СЕТ СН'!$H$22</f>
        <v>1148.5194240000001</v>
      </c>
      <c r="E93" s="36">
        <f>SUMIFS(СВЦЭМ!$C$33:$C$776,СВЦЭМ!$A$33:$A$776,$A93,СВЦЭМ!$B$33:$B$776,E$83)+'СЕТ СН'!$H$12+СВЦЭМ!$D$10+'СЕТ СН'!$H$6-'СЕТ СН'!$H$22</f>
        <v>1175.92357225</v>
      </c>
      <c r="F93" s="36">
        <f>SUMIFS(СВЦЭМ!$C$33:$C$776,СВЦЭМ!$A$33:$A$776,$A93,СВЦЭМ!$B$33:$B$776,F$83)+'СЕТ СН'!$H$12+СВЦЭМ!$D$10+'СЕТ СН'!$H$6-'СЕТ СН'!$H$22</f>
        <v>1180.7090103400001</v>
      </c>
      <c r="G93" s="36">
        <f>SUMIFS(СВЦЭМ!$C$33:$C$776,СВЦЭМ!$A$33:$A$776,$A93,СВЦЭМ!$B$33:$B$776,G$83)+'СЕТ СН'!$H$12+СВЦЭМ!$D$10+'СЕТ СН'!$H$6-'СЕТ СН'!$H$22</f>
        <v>1160.53281543</v>
      </c>
      <c r="H93" s="36">
        <f>SUMIFS(СВЦЭМ!$C$33:$C$776,СВЦЭМ!$A$33:$A$776,$A93,СВЦЭМ!$B$33:$B$776,H$83)+'СЕТ СН'!$H$12+СВЦЭМ!$D$10+'СЕТ СН'!$H$6-'СЕТ СН'!$H$22</f>
        <v>1146.8432680200001</v>
      </c>
      <c r="I93" s="36">
        <f>SUMIFS(СВЦЭМ!$C$33:$C$776,СВЦЭМ!$A$33:$A$776,$A93,СВЦЭМ!$B$33:$B$776,I$83)+'СЕТ СН'!$H$12+СВЦЭМ!$D$10+'СЕТ СН'!$H$6-'СЕТ СН'!$H$22</f>
        <v>1118.4301008</v>
      </c>
      <c r="J93" s="36">
        <f>SUMIFS(СВЦЭМ!$C$33:$C$776,СВЦЭМ!$A$33:$A$776,$A93,СВЦЭМ!$B$33:$B$776,J$83)+'СЕТ СН'!$H$12+СВЦЭМ!$D$10+'СЕТ СН'!$H$6-'СЕТ СН'!$H$22</f>
        <v>1024.4107383800001</v>
      </c>
      <c r="K93" s="36">
        <f>SUMIFS(СВЦЭМ!$C$33:$C$776,СВЦЭМ!$A$33:$A$776,$A93,СВЦЭМ!$B$33:$B$776,K$83)+'СЕТ СН'!$H$12+СВЦЭМ!$D$10+'СЕТ СН'!$H$6-'СЕТ СН'!$H$22</f>
        <v>966.56822137999995</v>
      </c>
      <c r="L93" s="36">
        <f>SUMIFS(СВЦЭМ!$C$33:$C$776,СВЦЭМ!$A$33:$A$776,$A93,СВЦЭМ!$B$33:$B$776,L$83)+'СЕТ СН'!$H$12+СВЦЭМ!$D$10+'СЕТ СН'!$H$6-'СЕТ СН'!$H$22</f>
        <v>959.05399640999997</v>
      </c>
      <c r="M93" s="36">
        <f>SUMIFS(СВЦЭМ!$C$33:$C$776,СВЦЭМ!$A$33:$A$776,$A93,СВЦЭМ!$B$33:$B$776,M$83)+'СЕТ СН'!$H$12+СВЦЭМ!$D$10+'СЕТ СН'!$H$6-'СЕТ СН'!$H$22</f>
        <v>954.63557257999992</v>
      </c>
      <c r="N93" s="36">
        <f>SUMIFS(СВЦЭМ!$C$33:$C$776,СВЦЭМ!$A$33:$A$776,$A93,СВЦЭМ!$B$33:$B$776,N$83)+'СЕТ СН'!$H$12+СВЦЭМ!$D$10+'СЕТ СН'!$H$6-'СЕТ СН'!$H$22</f>
        <v>957.01790095999991</v>
      </c>
      <c r="O93" s="36">
        <f>SUMIFS(СВЦЭМ!$C$33:$C$776,СВЦЭМ!$A$33:$A$776,$A93,СВЦЭМ!$B$33:$B$776,O$83)+'СЕТ СН'!$H$12+СВЦЭМ!$D$10+'СЕТ СН'!$H$6-'СЕТ СН'!$H$22</f>
        <v>1013.4197977</v>
      </c>
      <c r="P93" s="36">
        <f>SUMIFS(СВЦЭМ!$C$33:$C$776,СВЦЭМ!$A$33:$A$776,$A93,СВЦЭМ!$B$33:$B$776,P$83)+'СЕТ СН'!$H$12+СВЦЭМ!$D$10+'СЕТ СН'!$H$6-'СЕТ СН'!$H$22</f>
        <v>1040.4447864399999</v>
      </c>
      <c r="Q93" s="36">
        <f>SUMIFS(СВЦЭМ!$C$33:$C$776,СВЦЭМ!$A$33:$A$776,$A93,СВЦЭМ!$B$33:$B$776,Q$83)+'СЕТ СН'!$H$12+СВЦЭМ!$D$10+'СЕТ СН'!$H$6-'СЕТ СН'!$H$22</f>
        <v>1030.8977740099999</v>
      </c>
      <c r="R93" s="36">
        <f>SUMIFS(СВЦЭМ!$C$33:$C$776,СВЦЭМ!$A$33:$A$776,$A93,СВЦЭМ!$B$33:$B$776,R$83)+'СЕТ СН'!$H$12+СВЦЭМ!$D$10+'СЕТ СН'!$H$6-'СЕТ СН'!$H$22</f>
        <v>973.41707250000002</v>
      </c>
      <c r="S93" s="36">
        <f>SUMIFS(СВЦЭМ!$C$33:$C$776,СВЦЭМ!$A$33:$A$776,$A93,СВЦЭМ!$B$33:$B$776,S$83)+'СЕТ СН'!$H$12+СВЦЭМ!$D$10+'СЕТ СН'!$H$6-'СЕТ СН'!$H$22</f>
        <v>947.97149614</v>
      </c>
      <c r="T93" s="36">
        <f>SUMIFS(СВЦЭМ!$C$33:$C$776,СВЦЭМ!$A$33:$A$776,$A93,СВЦЭМ!$B$33:$B$776,T$83)+'СЕТ СН'!$H$12+СВЦЭМ!$D$10+'СЕТ СН'!$H$6-'СЕТ СН'!$H$22</f>
        <v>928.70514625999999</v>
      </c>
      <c r="U93" s="36">
        <f>SUMIFS(СВЦЭМ!$C$33:$C$776,СВЦЭМ!$A$33:$A$776,$A93,СВЦЭМ!$B$33:$B$776,U$83)+'СЕТ СН'!$H$12+СВЦЭМ!$D$10+'СЕТ СН'!$H$6-'СЕТ СН'!$H$22</f>
        <v>924.87871150000001</v>
      </c>
      <c r="V93" s="36">
        <f>SUMIFS(СВЦЭМ!$C$33:$C$776,СВЦЭМ!$A$33:$A$776,$A93,СВЦЭМ!$B$33:$B$776,V$83)+'СЕТ СН'!$H$12+СВЦЭМ!$D$10+'СЕТ СН'!$H$6-'СЕТ СН'!$H$22</f>
        <v>887.26338937999992</v>
      </c>
      <c r="W93" s="36">
        <f>SUMIFS(СВЦЭМ!$C$33:$C$776,СВЦЭМ!$A$33:$A$776,$A93,СВЦЭМ!$B$33:$B$776,W$83)+'СЕТ СН'!$H$12+СВЦЭМ!$D$10+'СЕТ СН'!$H$6-'СЕТ СН'!$H$22</f>
        <v>882.57802169000001</v>
      </c>
      <c r="X93" s="36">
        <f>SUMIFS(СВЦЭМ!$C$33:$C$776,СВЦЭМ!$A$33:$A$776,$A93,СВЦЭМ!$B$33:$B$776,X$83)+'СЕТ СН'!$H$12+СВЦЭМ!$D$10+'СЕТ СН'!$H$6-'СЕТ СН'!$H$22</f>
        <v>869.63182831999995</v>
      </c>
      <c r="Y93" s="36">
        <f>SUMIFS(СВЦЭМ!$C$33:$C$776,СВЦЭМ!$A$33:$A$776,$A93,СВЦЭМ!$B$33:$B$776,Y$83)+'СЕТ СН'!$H$12+СВЦЭМ!$D$10+'СЕТ СН'!$H$6-'СЕТ СН'!$H$22</f>
        <v>913.54329556999994</v>
      </c>
    </row>
    <row r="94" spans="1:25" ht="15.75" x14ac:dyDescent="0.2">
      <c r="A94" s="35">
        <f t="shared" si="2"/>
        <v>44115</v>
      </c>
      <c r="B94" s="36">
        <f>SUMIFS(СВЦЭМ!$C$33:$C$776,СВЦЭМ!$A$33:$A$776,$A94,СВЦЭМ!$B$33:$B$776,B$83)+'СЕТ СН'!$H$12+СВЦЭМ!$D$10+'СЕТ СН'!$H$6-'СЕТ СН'!$H$22</f>
        <v>1000.1584511499999</v>
      </c>
      <c r="C94" s="36">
        <f>SUMIFS(СВЦЭМ!$C$33:$C$776,СВЦЭМ!$A$33:$A$776,$A94,СВЦЭМ!$B$33:$B$776,C$83)+'СЕТ СН'!$H$12+СВЦЭМ!$D$10+'СЕТ СН'!$H$6-'СЕТ СН'!$H$22</f>
        <v>1090.98008091</v>
      </c>
      <c r="D94" s="36">
        <f>SUMIFS(СВЦЭМ!$C$33:$C$776,СВЦЭМ!$A$33:$A$776,$A94,СВЦЭМ!$B$33:$B$776,D$83)+'СЕТ СН'!$H$12+СВЦЭМ!$D$10+'СЕТ СН'!$H$6-'СЕТ СН'!$H$22</f>
        <v>1188.1682412499999</v>
      </c>
      <c r="E94" s="36">
        <f>SUMIFS(СВЦЭМ!$C$33:$C$776,СВЦЭМ!$A$33:$A$776,$A94,СВЦЭМ!$B$33:$B$776,E$83)+'СЕТ СН'!$H$12+СВЦЭМ!$D$10+'СЕТ СН'!$H$6-'СЕТ СН'!$H$22</f>
        <v>1222.95725154</v>
      </c>
      <c r="F94" s="36">
        <f>SUMIFS(СВЦЭМ!$C$33:$C$776,СВЦЭМ!$A$33:$A$776,$A94,СВЦЭМ!$B$33:$B$776,F$83)+'СЕТ СН'!$H$12+СВЦЭМ!$D$10+'СЕТ СН'!$H$6-'СЕТ СН'!$H$22</f>
        <v>1232.0172365600001</v>
      </c>
      <c r="G94" s="36">
        <f>SUMIFS(СВЦЭМ!$C$33:$C$776,СВЦЭМ!$A$33:$A$776,$A94,СВЦЭМ!$B$33:$B$776,G$83)+'СЕТ СН'!$H$12+СВЦЭМ!$D$10+'СЕТ СН'!$H$6-'СЕТ СН'!$H$22</f>
        <v>1218.99148997</v>
      </c>
      <c r="H94" s="36">
        <f>SUMIFS(СВЦЭМ!$C$33:$C$776,СВЦЭМ!$A$33:$A$776,$A94,СВЦЭМ!$B$33:$B$776,H$83)+'СЕТ СН'!$H$12+СВЦЭМ!$D$10+'СЕТ СН'!$H$6-'СЕТ СН'!$H$22</f>
        <v>1198.5174291000001</v>
      </c>
      <c r="I94" s="36">
        <f>SUMIFS(СВЦЭМ!$C$33:$C$776,СВЦЭМ!$A$33:$A$776,$A94,СВЦЭМ!$B$33:$B$776,I$83)+'СЕТ СН'!$H$12+СВЦЭМ!$D$10+'СЕТ СН'!$H$6-'СЕТ СН'!$H$22</f>
        <v>1181.1354109700001</v>
      </c>
      <c r="J94" s="36">
        <f>SUMIFS(СВЦЭМ!$C$33:$C$776,СВЦЭМ!$A$33:$A$776,$A94,СВЦЭМ!$B$33:$B$776,J$83)+'СЕТ СН'!$H$12+СВЦЭМ!$D$10+'СЕТ СН'!$H$6-'СЕТ СН'!$H$22</f>
        <v>1077.70522734</v>
      </c>
      <c r="K94" s="36">
        <f>SUMIFS(СВЦЭМ!$C$33:$C$776,СВЦЭМ!$A$33:$A$776,$A94,СВЦЭМ!$B$33:$B$776,K$83)+'СЕТ СН'!$H$12+СВЦЭМ!$D$10+'СЕТ СН'!$H$6-'СЕТ СН'!$H$22</f>
        <v>1002.9581913999999</v>
      </c>
      <c r="L94" s="36">
        <f>SUMIFS(СВЦЭМ!$C$33:$C$776,СВЦЭМ!$A$33:$A$776,$A94,СВЦЭМ!$B$33:$B$776,L$83)+'СЕТ СН'!$H$12+СВЦЭМ!$D$10+'СЕТ СН'!$H$6-'СЕТ СН'!$H$22</f>
        <v>991.04791885999998</v>
      </c>
      <c r="M94" s="36">
        <f>SUMIFS(СВЦЭМ!$C$33:$C$776,СВЦЭМ!$A$33:$A$776,$A94,СВЦЭМ!$B$33:$B$776,M$83)+'СЕТ СН'!$H$12+СВЦЭМ!$D$10+'СЕТ СН'!$H$6-'СЕТ СН'!$H$22</f>
        <v>995.10581725999998</v>
      </c>
      <c r="N94" s="36">
        <f>SUMIFS(СВЦЭМ!$C$33:$C$776,СВЦЭМ!$A$33:$A$776,$A94,СВЦЭМ!$B$33:$B$776,N$83)+'СЕТ СН'!$H$12+СВЦЭМ!$D$10+'СЕТ СН'!$H$6-'СЕТ СН'!$H$22</f>
        <v>1005.82279391</v>
      </c>
      <c r="O94" s="36">
        <f>SUMIFS(СВЦЭМ!$C$33:$C$776,СВЦЭМ!$A$33:$A$776,$A94,СВЦЭМ!$B$33:$B$776,O$83)+'СЕТ СН'!$H$12+СВЦЭМ!$D$10+'СЕТ СН'!$H$6-'СЕТ СН'!$H$22</f>
        <v>1050.37532885</v>
      </c>
      <c r="P94" s="36">
        <f>SUMIFS(СВЦЭМ!$C$33:$C$776,СВЦЭМ!$A$33:$A$776,$A94,СВЦЭМ!$B$33:$B$776,P$83)+'СЕТ СН'!$H$12+СВЦЭМ!$D$10+'СЕТ СН'!$H$6-'СЕТ СН'!$H$22</f>
        <v>1087.9885480200001</v>
      </c>
      <c r="Q94" s="36">
        <f>SUMIFS(СВЦЭМ!$C$33:$C$776,СВЦЭМ!$A$33:$A$776,$A94,СВЦЭМ!$B$33:$B$776,Q$83)+'СЕТ СН'!$H$12+СВЦЭМ!$D$10+'СЕТ СН'!$H$6-'СЕТ СН'!$H$22</f>
        <v>1040.80543091</v>
      </c>
      <c r="R94" s="36">
        <f>SUMIFS(СВЦЭМ!$C$33:$C$776,СВЦЭМ!$A$33:$A$776,$A94,СВЦЭМ!$B$33:$B$776,R$83)+'СЕТ СН'!$H$12+СВЦЭМ!$D$10+'СЕТ СН'!$H$6-'СЕТ СН'!$H$22</f>
        <v>981.72012870999993</v>
      </c>
      <c r="S94" s="36">
        <f>SUMIFS(СВЦЭМ!$C$33:$C$776,СВЦЭМ!$A$33:$A$776,$A94,СВЦЭМ!$B$33:$B$776,S$83)+'СЕТ СН'!$H$12+СВЦЭМ!$D$10+'СЕТ СН'!$H$6-'СЕТ СН'!$H$22</f>
        <v>942.95368365999991</v>
      </c>
      <c r="T94" s="36">
        <f>SUMIFS(СВЦЭМ!$C$33:$C$776,СВЦЭМ!$A$33:$A$776,$A94,СВЦЭМ!$B$33:$B$776,T$83)+'СЕТ СН'!$H$12+СВЦЭМ!$D$10+'СЕТ СН'!$H$6-'СЕТ СН'!$H$22</f>
        <v>962.37933606999991</v>
      </c>
      <c r="U94" s="36">
        <f>SUMIFS(СВЦЭМ!$C$33:$C$776,СВЦЭМ!$A$33:$A$776,$A94,СВЦЭМ!$B$33:$B$776,U$83)+'СЕТ СН'!$H$12+СВЦЭМ!$D$10+'СЕТ СН'!$H$6-'СЕТ СН'!$H$22</f>
        <v>973.90931991999992</v>
      </c>
      <c r="V94" s="36">
        <f>SUMIFS(СВЦЭМ!$C$33:$C$776,СВЦЭМ!$A$33:$A$776,$A94,СВЦЭМ!$B$33:$B$776,V$83)+'СЕТ СН'!$H$12+СВЦЭМ!$D$10+'СЕТ СН'!$H$6-'СЕТ СН'!$H$22</f>
        <v>935.96554878999996</v>
      </c>
      <c r="W94" s="36">
        <f>SUMIFS(СВЦЭМ!$C$33:$C$776,СВЦЭМ!$A$33:$A$776,$A94,СВЦЭМ!$B$33:$B$776,W$83)+'СЕТ СН'!$H$12+СВЦЭМ!$D$10+'СЕТ СН'!$H$6-'СЕТ СН'!$H$22</f>
        <v>922.49894252000001</v>
      </c>
      <c r="X94" s="36">
        <f>SUMIFS(СВЦЭМ!$C$33:$C$776,СВЦЭМ!$A$33:$A$776,$A94,СВЦЭМ!$B$33:$B$776,X$83)+'СЕТ СН'!$H$12+СВЦЭМ!$D$10+'СЕТ СН'!$H$6-'СЕТ СН'!$H$22</f>
        <v>894.44923188999996</v>
      </c>
      <c r="Y94" s="36">
        <f>SUMIFS(СВЦЭМ!$C$33:$C$776,СВЦЭМ!$A$33:$A$776,$A94,СВЦЭМ!$B$33:$B$776,Y$83)+'СЕТ СН'!$H$12+СВЦЭМ!$D$10+'СЕТ СН'!$H$6-'СЕТ СН'!$H$22</f>
        <v>935.31619877999992</v>
      </c>
    </row>
    <row r="95" spans="1:25" ht="15.75" x14ac:dyDescent="0.2">
      <c r="A95" s="35">
        <f t="shared" si="2"/>
        <v>44116</v>
      </c>
      <c r="B95" s="36">
        <f>SUMIFS(СВЦЭМ!$C$33:$C$776,СВЦЭМ!$A$33:$A$776,$A95,СВЦЭМ!$B$33:$B$776,B$83)+'СЕТ СН'!$H$12+СВЦЭМ!$D$10+'СЕТ СН'!$H$6-'СЕТ СН'!$H$22</f>
        <v>996.73298047999992</v>
      </c>
      <c r="C95" s="36">
        <f>SUMIFS(СВЦЭМ!$C$33:$C$776,СВЦЭМ!$A$33:$A$776,$A95,СВЦЭМ!$B$33:$B$776,C$83)+'СЕТ СН'!$H$12+СВЦЭМ!$D$10+'СЕТ СН'!$H$6-'СЕТ СН'!$H$22</f>
        <v>1066.4544187700001</v>
      </c>
      <c r="D95" s="36">
        <f>SUMIFS(СВЦЭМ!$C$33:$C$776,СВЦЭМ!$A$33:$A$776,$A95,СВЦЭМ!$B$33:$B$776,D$83)+'СЕТ СН'!$H$12+СВЦЭМ!$D$10+'СЕТ СН'!$H$6-'СЕТ СН'!$H$22</f>
        <v>1142.3291140700001</v>
      </c>
      <c r="E95" s="36">
        <f>SUMIFS(СВЦЭМ!$C$33:$C$776,СВЦЭМ!$A$33:$A$776,$A95,СВЦЭМ!$B$33:$B$776,E$83)+'СЕТ СН'!$H$12+СВЦЭМ!$D$10+'СЕТ СН'!$H$6-'СЕТ СН'!$H$22</f>
        <v>1157.2127234300001</v>
      </c>
      <c r="F95" s="36">
        <f>SUMIFS(СВЦЭМ!$C$33:$C$776,СВЦЭМ!$A$33:$A$776,$A95,СВЦЭМ!$B$33:$B$776,F$83)+'СЕТ СН'!$H$12+СВЦЭМ!$D$10+'СЕТ СН'!$H$6-'СЕТ СН'!$H$22</f>
        <v>1156.7560428700001</v>
      </c>
      <c r="G95" s="36">
        <f>SUMIFS(СВЦЭМ!$C$33:$C$776,СВЦЭМ!$A$33:$A$776,$A95,СВЦЭМ!$B$33:$B$776,G$83)+'СЕТ СН'!$H$12+СВЦЭМ!$D$10+'СЕТ СН'!$H$6-'СЕТ СН'!$H$22</f>
        <v>1140.78002982</v>
      </c>
      <c r="H95" s="36">
        <f>SUMIFS(СВЦЭМ!$C$33:$C$776,СВЦЭМ!$A$33:$A$776,$A95,СВЦЭМ!$B$33:$B$776,H$83)+'СЕТ СН'!$H$12+СВЦЭМ!$D$10+'СЕТ СН'!$H$6-'СЕТ СН'!$H$22</f>
        <v>1084.01039958</v>
      </c>
      <c r="I95" s="36">
        <f>SUMIFS(СВЦЭМ!$C$33:$C$776,СВЦЭМ!$A$33:$A$776,$A95,СВЦЭМ!$B$33:$B$776,I$83)+'СЕТ СН'!$H$12+СВЦЭМ!$D$10+'СЕТ СН'!$H$6-'СЕТ СН'!$H$22</f>
        <v>1047.6148675700001</v>
      </c>
      <c r="J95" s="36">
        <f>SUMIFS(СВЦЭМ!$C$33:$C$776,СВЦЭМ!$A$33:$A$776,$A95,СВЦЭМ!$B$33:$B$776,J$83)+'СЕТ СН'!$H$12+СВЦЭМ!$D$10+'СЕТ СН'!$H$6-'СЕТ СН'!$H$22</f>
        <v>967.78690712999992</v>
      </c>
      <c r="K95" s="36">
        <f>SUMIFS(СВЦЭМ!$C$33:$C$776,СВЦЭМ!$A$33:$A$776,$A95,СВЦЭМ!$B$33:$B$776,K$83)+'СЕТ СН'!$H$12+СВЦЭМ!$D$10+'СЕТ СН'!$H$6-'СЕТ СН'!$H$22</f>
        <v>919.43699836999997</v>
      </c>
      <c r="L95" s="36">
        <f>SUMIFS(СВЦЭМ!$C$33:$C$776,СВЦЭМ!$A$33:$A$776,$A95,СВЦЭМ!$B$33:$B$776,L$83)+'СЕТ СН'!$H$12+СВЦЭМ!$D$10+'СЕТ СН'!$H$6-'СЕТ СН'!$H$22</f>
        <v>914.32006377999994</v>
      </c>
      <c r="M95" s="36">
        <f>SUMIFS(СВЦЭМ!$C$33:$C$776,СВЦЭМ!$A$33:$A$776,$A95,СВЦЭМ!$B$33:$B$776,M$83)+'СЕТ СН'!$H$12+СВЦЭМ!$D$10+'СЕТ СН'!$H$6-'СЕТ СН'!$H$22</f>
        <v>917.03264923999996</v>
      </c>
      <c r="N95" s="36">
        <f>SUMIFS(СВЦЭМ!$C$33:$C$776,СВЦЭМ!$A$33:$A$776,$A95,СВЦЭМ!$B$33:$B$776,N$83)+'СЕТ СН'!$H$12+СВЦЭМ!$D$10+'СЕТ СН'!$H$6-'СЕТ СН'!$H$22</f>
        <v>924.58332680000001</v>
      </c>
      <c r="O95" s="36">
        <f>SUMIFS(СВЦЭМ!$C$33:$C$776,СВЦЭМ!$A$33:$A$776,$A95,СВЦЭМ!$B$33:$B$776,O$83)+'СЕТ СН'!$H$12+СВЦЭМ!$D$10+'СЕТ СН'!$H$6-'СЕТ СН'!$H$22</f>
        <v>945.18919256999993</v>
      </c>
      <c r="P95" s="36">
        <f>SUMIFS(СВЦЭМ!$C$33:$C$776,СВЦЭМ!$A$33:$A$776,$A95,СВЦЭМ!$B$33:$B$776,P$83)+'СЕТ СН'!$H$12+СВЦЭМ!$D$10+'СЕТ СН'!$H$6-'СЕТ СН'!$H$22</f>
        <v>983.15520134999997</v>
      </c>
      <c r="Q95" s="36">
        <f>SUMIFS(СВЦЭМ!$C$33:$C$776,СВЦЭМ!$A$33:$A$776,$A95,СВЦЭМ!$B$33:$B$776,Q$83)+'СЕТ СН'!$H$12+СВЦЭМ!$D$10+'СЕТ СН'!$H$6-'СЕТ СН'!$H$22</f>
        <v>963.45697110999993</v>
      </c>
      <c r="R95" s="36">
        <f>SUMIFS(СВЦЭМ!$C$33:$C$776,СВЦЭМ!$A$33:$A$776,$A95,СВЦЭМ!$B$33:$B$776,R$83)+'СЕТ СН'!$H$12+СВЦЭМ!$D$10+'СЕТ СН'!$H$6-'СЕТ СН'!$H$22</f>
        <v>919.45416605999992</v>
      </c>
      <c r="S95" s="36">
        <f>SUMIFS(СВЦЭМ!$C$33:$C$776,СВЦЭМ!$A$33:$A$776,$A95,СВЦЭМ!$B$33:$B$776,S$83)+'СЕТ СН'!$H$12+СВЦЭМ!$D$10+'СЕТ СН'!$H$6-'СЕТ СН'!$H$22</f>
        <v>867.65135410999994</v>
      </c>
      <c r="T95" s="36">
        <f>SUMIFS(СВЦЭМ!$C$33:$C$776,СВЦЭМ!$A$33:$A$776,$A95,СВЦЭМ!$B$33:$B$776,T$83)+'СЕТ СН'!$H$12+СВЦЭМ!$D$10+'СЕТ СН'!$H$6-'СЕТ СН'!$H$22</f>
        <v>878.27628533999996</v>
      </c>
      <c r="U95" s="36">
        <f>SUMIFS(СВЦЭМ!$C$33:$C$776,СВЦЭМ!$A$33:$A$776,$A95,СВЦЭМ!$B$33:$B$776,U$83)+'СЕТ СН'!$H$12+СВЦЭМ!$D$10+'СЕТ СН'!$H$6-'СЕТ СН'!$H$22</f>
        <v>910.50946620999991</v>
      </c>
      <c r="V95" s="36">
        <f>SUMIFS(СВЦЭМ!$C$33:$C$776,СВЦЭМ!$A$33:$A$776,$A95,СВЦЭМ!$B$33:$B$776,V$83)+'СЕТ СН'!$H$12+СВЦЭМ!$D$10+'СЕТ СН'!$H$6-'СЕТ СН'!$H$22</f>
        <v>909.35737795</v>
      </c>
      <c r="W95" s="36">
        <f>SUMIFS(СВЦЭМ!$C$33:$C$776,СВЦЭМ!$A$33:$A$776,$A95,СВЦЭМ!$B$33:$B$776,W$83)+'СЕТ СН'!$H$12+СВЦЭМ!$D$10+'СЕТ СН'!$H$6-'СЕТ СН'!$H$22</f>
        <v>901.91755749999993</v>
      </c>
      <c r="X95" s="36">
        <f>SUMIFS(СВЦЭМ!$C$33:$C$776,СВЦЭМ!$A$33:$A$776,$A95,СВЦЭМ!$B$33:$B$776,X$83)+'СЕТ СН'!$H$12+СВЦЭМ!$D$10+'СЕТ СН'!$H$6-'СЕТ СН'!$H$22</f>
        <v>873.47103683</v>
      </c>
      <c r="Y95" s="36">
        <f>SUMIFS(СВЦЭМ!$C$33:$C$776,СВЦЭМ!$A$33:$A$776,$A95,СВЦЭМ!$B$33:$B$776,Y$83)+'СЕТ СН'!$H$12+СВЦЭМ!$D$10+'СЕТ СН'!$H$6-'СЕТ СН'!$H$22</f>
        <v>906.18652412999995</v>
      </c>
    </row>
    <row r="96" spans="1:25" ht="15.75" x14ac:dyDescent="0.2">
      <c r="A96" s="35">
        <f t="shared" si="2"/>
        <v>44117</v>
      </c>
      <c r="B96" s="36">
        <f>SUMIFS(СВЦЭМ!$C$33:$C$776,СВЦЭМ!$A$33:$A$776,$A96,СВЦЭМ!$B$33:$B$776,B$83)+'СЕТ СН'!$H$12+СВЦЭМ!$D$10+'СЕТ СН'!$H$6-'СЕТ СН'!$H$22</f>
        <v>978.24850589999994</v>
      </c>
      <c r="C96" s="36">
        <f>SUMIFS(СВЦЭМ!$C$33:$C$776,СВЦЭМ!$A$33:$A$776,$A96,СВЦЭМ!$B$33:$B$776,C$83)+'СЕТ СН'!$H$12+СВЦЭМ!$D$10+'СЕТ СН'!$H$6-'СЕТ СН'!$H$22</f>
        <v>1057.6753666899999</v>
      </c>
      <c r="D96" s="36">
        <f>SUMIFS(СВЦЭМ!$C$33:$C$776,СВЦЭМ!$A$33:$A$776,$A96,СВЦЭМ!$B$33:$B$776,D$83)+'СЕТ СН'!$H$12+СВЦЭМ!$D$10+'СЕТ СН'!$H$6-'СЕТ СН'!$H$22</f>
        <v>1120.42384726</v>
      </c>
      <c r="E96" s="36">
        <f>SUMIFS(СВЦЭМ!$C$33:$C$776,СВЦЭМ!$A$33:$A$776,$A96,СВЦЭМ!$B$33:$B$776,E$83)+'СЕТ СН'!$H$12+СВЦЭМ!$D$10+'СЕТ СН'!$H$6-'СЕТ СН'!$H$22</f>
        <v>1132.08129869</v>
      </c>
      <c r="F96" s="36">
        <f>SUMIFS(СВЦЭМ!$C$33:$C$776,СВЦЭМ!$A$33:$A$776,$A96,СВЦЭМ!$B$33:$B$776,F$83)+'СЕТ СН'!$H$12+СВЦЭМ!$D$10+'СЕТ СН'!$H$6-'СЕТ СН'!$H$22</f>
        <v>1130.36423881</v>
      </c>
      <c r="G96" s="36">
        <f>SUMIFS(СВЦЭМ!$C$33:$C$776,СВЦЭМ!$A$33:$A$776,$A96,СВЦЭМ!$B$33:$B$776,G$83)+'СЕТ СН'!$H$12+СВЦЭМ!$D$10+'СЕТ СН'!$H$6-'СЕТ СН'!$H$22</f>
        <v>1118.2289913300001</v>
      </c>
      <c r="H96" s="36">
        <f>SUMIFS(СВЦЭМ!$C$33:$C$776,СВЦЭМ!$A$33:$A$776,$A96,СВЦЭМ!$B$33:$B$776,H$83)+'СЕТ СН'!$H$12+СВЦЭМ!$D$10+'СЕТ СН'!$H$6-'СЕТ СН'!$H$22</f>
        <v>1093.8273992500001</v>
      </c>
      <c r="I96" s="36">
        <f>SUMIFS(СВЦЭМ!$C$33:$C$776,СВЦЭМ!$A$33:$A$776,$A96,СВЦЭМ!$B$33:$B$776,I$83)+'СЕТ СН'!$H$12+СВЦЭМ!$D$10+'СЕТ СН'!$H$6-'СЕТ СН'!$H$22</f>
        <v>1082.2512736000001</v>
      </c>
      <c r="J96" s="36">
        <f>SUMIFS(СВЦЭМ!$C$33:$C$776,СВЦЭМ!$A$33:$A$776,$A96,СВЦЭМ!$B$33:$B$776,J$83)+'СЕТ СН'!$H$12+СВЦЭМ!$D$10+'СЕТ СН'!$H$6-'СЕТ СН'!$H$22</f>
        <v>1028.0889418900001</v>
      </c>
      <c r="K96" s="36">
        <f>SUMIFS(СВЦЭМ!$C$33:$C$776,СВЦЭМ!$A$33:$A$776,$A96,СВЦЭМ!$B$33:$B$776,K$83)+'СЕТ СН'!$H$12+СВЦЭМ!$D$10+'СЕТ СН'!$H$6-'СЕТ СН'!$H$22</f>
        <v>985.29248866</v>
      </c>
      <c r="L96" s="36">
        <f>SUMIFS(СВЦЭМ!$C$33:$C$776,СВЦЭМ!$A$33:$A$776,$A96,СВЦЭМ!$B$33:$B$776,L$83)+'СЕТ СН'!$H$12+СВЦЭМ!$D$10+'СЕТ СН'!$H$6-'СЕТ СН'!$H$22</f>
        <v>987.73050366999996</v>
      </c>
      <c r="M96" s="36">
        <f>SUMIFS(СВЦЭМ!$C$33:$C$776,СВЦЭМ!$A$33:$A$776,$A96,СВЦЭМ!$B$33:$B$776,M$83)+'СЕТ СН'!$H$12+СВЦЭМ!$D$10+'СЕТ СН'!$H$6-'СЕТ СН'!$H$22</f>
        <v>998.95959592999998</v>
      </c>
      <c r="N96" s="36">
        <f>SUMIFS(СВЦЭМ!$C$33:$C$776,СВЦЭМ!$A$33:$A$776,$A96,СВЦЭМ!$B$33:$B$776,N$83)+'СЕТ СН'!$H$12+СВЦЭМ!$D$10+'СЕТ СН'!$H$6-'СЕТ СН'!$H$22</f>
        <v>1005.6478466499999</v>
      </c>
      <c r="O96" s="36">
        <f>SUMIFS(СВЦЭМ!$C$33:$C$776,СВЦЭМ!$A$33:$A$776,$A96,СВЦЭМ!$B$33:$B$776,O$83)+'СЕТ СН'!$H$12+СВЦЭМ!$D$10+'СЕТ СН'!$H$6-'СЕТ СН'!$H$22</f>
        <v>1044.3356377699999</v>
      </c>
      <c r="P96" s="36">
        <f>SUMIFS(СВЦЭМ!$C$33:$C$776,СВЦЭМ!$A$33:$A$776,$A96,СВЦЭМ!$B$33:$B$776,P$83)+'СЕТ СН'!$H$12+СВЦЭМ!$D$10+'СЕТ СН'!$H$6-'СЕТ СН'!$H$22</f>
        <v>1077.39530816</v>
      </c>
      <c r="Q96" s="36">
        <f>SUMIFS(СВЦЭМ!$C$33:$C$776,СВЦЭМ!$A$33:$A$776,$A96,СВЦЭМ!$B$33:$B$776,Q$83)+'СЕТ СН'!$H$12+СВЦЭМ!$D$10+'СЕТ СН'!$H$6-'СЕТ СН'!$H$22</f>
        <v>1038.76863643</v>
      </c>
      <c r="R96" s="36">
        <f>SUMIFS(СВЦЭМ!$C$33:$C$776,СВЦЭМ!$A$33:$A$776,$A96,СВЦЭМ!$B$33:$B$776,R$83)+'СЕТ СН'!$H$12+СВЦЭМ!$D$10+'СЕТ СН'!$H$6-'СЕТ СН'!$H$22</f>
        <v>985.08330121999995</v>
      </c>
      <c r="S96" s="36">
        <f>SUMIFS(СВЦЭМ!$C$33:$C$776,СВЦЭМ!$A$33:$A$776,$A96,СВЦЭМ!$B$33:$B$776,S$83)+'СЕТ СН'!$H$12+СВЦЭМ!$D$10+'СЕТ СН'!$H$6-'СЕТ СН'!$H$22</f>
        <v>939.82715148</v>
      </c>
      <c r="T96" s="36">
        <f>SUMIFS(СВЦЭМ!$C$33:$C$776,СВЦЭМ!$A$33:$A$776,$A96,СВЦЭМ!$B$33:$B$776,T$83)+'СЕТ СН'!$H$12+СВЦЭМ!$D$10+'СЕТ СН'!$H$6-'СЕТ СН'!$H$22</f>
        <v>938.50559434000002</v>
      </c>
      <c r="U96" s="36">
        <f>SUMIFS(СВЦЭМ!$C$33:$C$776,СВЦЭМ!$A$33:$A$776,$A96,СВЦЭМ!$B$33:$B$776,U$83)+'СЕТ СН'!$H$12+СВЦЭМ!$D$10+'СЕТ СН'!$H$6-'СЕТ СН'!$H$22</f>
        <v>959.30949111999996</v>
      </c>
      <c r="V96" s="36">
        <f>SUMIFS(СВЦЭМ!$C$33:$C$776,СВЦЭМ!$A$33:$A$776,$A96,СВЦЭМ!$B$33:$B$776,V$83)+'СЕТ СН'!$H$12+СВЦЭМ!$D$10+'СЕТ СН'!$H$6-'СЕТ СН'!$H$22</f>
        <v>952.84458790999997</v>
      </c>
      <c r="W96" s="36">
        <f>SUMIFS(СВЦЭМ!$C$33:$C$776,СВЦЭМ!$A$33:$A$776,$A96,СВЦЭМ!$B$33:$B$776,W$83)+'СЕТ СН'!$H$12+СВЦЭМ!$D$10+'СЕТ СН'!$H$6-'СЕТ СН'!$H$22</f>
        <v>944.89683460999993</v>
      </c>
      <c r="X96" s="36">
        <f>SUMIFS(СВЦЭМ!$C$33:$C$776,СВЦЭМ!$A$33:$A$776,$A96,СВЦЭМ!$B$33:$B$776,X$83)+'СЕТ СН'!$H$12+СВЦЭМ!$D$10+'СЕТ СН'!$H$6-'СЕТ СН'!$H$22</f>
        <v>923.40377962999992</v>
      </c>
      <c r="Y96" s="36">
        <f>SUMIFS(СВЦЭМ!$C$33:$C$776,СВЦЭМ!$A$33:$A$776,$A96,СВЦЭМ!$B$33:$B$776,Y$83)+'СЕТ СН'!$H$12+СВЦЭМ!$D$10+'СЕТ СН'!$H$6-'СЕТ СН'!$H$22</f>
        <v>946.73518695999996</v>
      </c>
    </row>
    <row r="97" spans="1:25" ht="15.75" x14ac:dyDescent="0.2">
      <c r="A97" s="35">
        <f t="shared" si="2"/>
        <v>44118</v>
      </c>
      <c r="B97" s="36">
        <f>SUMIFS(СВЦЭМ!$C$33:$C$776,СВЦЭМ!$A$33:$A$776,$A97,СВЦЭМ!$B$33:$B$776,B$83)+'СЕТ СН'!$H$12+СВЦЭМ!$D$10+'СЕТ СН'!$H$6-'СЕТ СН'!$H$22</f>
        <v>1022.70334894</v>
      </c>
      <c r="C97" s="36">
        <f>SUMIFS(СВЦЭМ!$C$33:$C$776,СВЦЭМ!$A$33:$A$776,$A97,СВЦЭМ!$B$33:$B$776,C$83)+'СЕТ СН'!$H$12+СВЦЭМ!$D$10+'СЕТ СН'!$H$6-'СЕТ СН'!$H$22</f>
        <v>1088.7030771899999</v>
      </c>
      <c r="D97" s="36">
        <f>SUMIFS(СВЦЭМ!$C$33:$C$776,СВЦЭМ!$A$33:$A$776,$A97,СВЦЭМ!$B$33:$B$776,D$83)+'СЕТ СН'!$H$12+СВЦЭМ!$D$10+'СЕТ СН'!$H$6-'СЕТ СН'!$H$22</f>
        <v>1157.8996203700001</v>
      </c>
      <c r="E97" s="36">
        <f>SUMIFS(СВЦЭМ!$C$33:$C$776,СВЦЭМ!$A$33:$A$776,$A97,СВЦЭМ!$B$33:$B$776,E$83)+'СЕТ СН'!$H$12+СВЦЭМ!$D$10+'СЕТ СН'!$H$6-'СЕТ СН'!$H$22</f>
        <v>1173.2595295200001</v>
      </c>
      <c r="F97" s="36">
        <f>SUMIFS(СВЦЭМ!$C$33:$C$776,СВЦЭМ!$A$33:$A$776,$A97,СВЦЭМ!$B$33:$B$776,F$83)+'СЕТ СН'!$H$12+СВЦЭМ!$D$10+'СЕТ СН'!$H$6-'СЕТ СН'!$H$22</f>
        <v>1158.9908321299999</v>
      </c>
      <c r="G97" s="36">
        <f>SUMIFS(СВЦЭМ!$C$33:$C$776,СВЦЭМ!$A$33:$A$776,$A97,СВЦЭМ!$B$33:$B$776,G$83)+'СЕТ СН'!$H$12+СВЦЭМ!$D$10+'СЕТ СН'!$H$6-'СЕТ СН'!$H$22</f>
        <v>1157.0632455</v>
      </c>
      <c r="H97" s="36">
        <f>SUMIFS(СВЦЭМ!$C$33:$C$776,СВЦЭМ!$A$33:$A$776,$A97,СВЦЭМ!$B$33:$B$776,H$83)+'СЕТ СН'!$H$12+СВЦЭМ!$D$10+'СЕТ СН'!$H$6-'СЕТ СН'!$H$22</f>
        <v>1108.6527657900001</v>
      </c>
      <c r="I97" s="36">
        <f>SUMIFS(СВЦЭМ!$C$33:$C$776,СВЦЭМ!$A$33:$A$776,$A97,СВЦЭМ!$B$33:$B$776,I$83)+'СЕТ СН'!$H$12+СВЦЭМ!$D$10+'СЕТ СН'!$H$6-'СЕТ СН'!$H$22</f>
        <v>1059.5309472199999</v>
      </c>
      <c r="J97" s="36">
        <f>SUMIFS(СВЦЭМ!$C$33:$C$776,СВЦЭМ!$A$33:$A$776,$A97,СВЦЭМ!$B$33:$B$776,J$83)+'СЕТ СН'!$H$12+СВЦЭМ!$D$10+'СЕТ СН'!$H$6-'СЕТ СН'!$H$22</f>
        <v>999.80054604999998</v>
      </c>
      <c r="K97" s="36">
        <f>SUMIFS(СВЦЭМ!$C$33:$C$776,СВЦЭМ!$A$33:$A$776,$A97,СВЦЭМ!$B$33:$B$776,K$83)+'СЕТ СН'!$H$12+СВЦЭМ!$D$10+'СЕТ СН'!$H$6-'СЕТ СН'!$H$22</f>
        <v>960.61995915</v>
      </c>
      <c r="L97" s="36">
        <f>SUMIFS(СВЦЭМ!$C$33:$C$776,СВЦЭМ!$A$33:$A$776,$A97,СВЦЭМ!$B$33:$B$776,L$83)+'СЕТ СН'!$H$12+СВЦЭМ!$D$10+'СЕТ СН'!$H$6-'СЕТ СН'!$H$22</f>
        <v>965.30379085999994</v>
      </c>
      <c r="M97" s="36">
        <f>SUMIFS(СВЦЭМ!$C$33:$C$776,СВЦЭМ!$A$33:$A$776,$A97,СВЦЭМ!$B$33:$B$776,M$83)+'СЕТ СН'!$H$12+СВЦЭМ!$D$10+'СЕТ СН'!$H$6-'СЕТ СН'!$H$22</f>
        <v>984.03320938999991</v>
      </c>
      <c r="N97" s="36">
        <f>SUMIFS(СВЦЭМ!$C$33:$C$776,СВЦЭМ!$A$33:$A$776,$A97,СВЦЭМ!$B$33:$B$776,N$83)+'СЕТ СН'!$H$12+СВЦЭМ!$D$10+'СЕТ СН'!$H$6-'СЕТ СН'!$H$22</f>
        <v>995.27127215999997</v>
      </c>
      <c r="O97" s="36">
        <f>SUMIFS(СВЦЭМ!$C$33:$C$776,СВЦЭМ!$A$33:$A$776,$A97,СВЦЭМ!$B$33:$B$776,O$83)+'СЕТ СН'!$H$12+СВЦЭМ!$D$10+'СЕТ СН'!$H$6-'СЕТ СН'!$H$22</f>
        <v>1041.40939527</v>
      </c>
      <c r="P97" s="36">
        <f>SUMIFS(СВЦЭМ!$C$33:$C$776,СВЦЭМ!$A$33:$A$776,$A97,СВЦЭМ!$B$33:$B$776,P$83)+'СЕТ СН'!$H$12+СВЦЭМ!$D$10+'СЕТ СН'!$H$6-'СЕТ СН'!$H$22</f>
        <v>1074.8020199299999</v>
      </c>
      <c r="Q97" s="36">
        <f>SUMIFS(СВЦЭМ!$C$33:$C$776,СВЦЭМ!$A$33:$A$776,$A97,СВЦЭМ!$B$33:$B$776,Q$83)+'СЕТ СН'!$H$12+СВЦЭМ!$D$10+'СЕТ СН'!$H$6-'СЕТ СН'!$H$22</f>
        <v>1035.7011371000001</v>
      </c>
      <c r="R97" s="36">
        <f>SUMIFS(СВЦЭМ!$C$33:$C$776,СВЦЭМ!$A$33:$A$776,$A97,СВЦЭМ!$B$33:$B$776,R$83)+'СЕТ СН'!$H$12+СВЦЭМ!$D$10+'СЕТ СН'!$H$6-'СЕТ СН'!$H$22</f>
        <v>983.10669098999995</v>
      </c>
      <c r="S97" s="36">
        <f>SUMIFS(СВЦЭМ!$C$33:$C$776,СВЦЭМ!$A$33:$A$776,$A97,СВЦЭМ!$B$33:$B$776,S$83)+'СЕТ СН'!$H$12+СВЦЭМ!$D$10+'СЕТ СН'!$H$6-'СЕТ СН'!$H$22</f>
        <v>923.49037039999996</v>
      </c>
      <c r="T97" s="36">
        <f>SUMIFS(СВЦЭМ!$C$33:$C$776,СВЦЭМ!$A$33:$A$776,$A97,СВЦЭМ!$B$33:$B$776,T$83)+'СЕТ СН'!$H$12+СВЦЭМ!$D$10+'СЕТ СН'!$H$6-'СЕТ СН'!$H$22</f>
        <v>904.19264607999992</v>
      </c>
      <c r="U97" s="36">
        <f>SUMIFS(СВЦЭМ!$C$33:$C$776,СВЦЭМ!$A$33:$A$776,$A97,СВЦЭМ!$B$33:$B$776,U$83)+'СЕТ СН'!$H$12+СВЦЭМ!$D$10+'СЕТ СН'!$H$6-'СЕТ СН'!$H$22</f>
        <v>938.07330352999998</v>
      </c>
      <c r="V97" s="36">
        <f>SUMIFS(СВЦЭМ!$C$33:$C$776,СВЦЭМ!$A$33:$A$776,$A97,СВЦЭМ!$B$33:$B$776,V$83)+'СЕТ СН'!$H$12+СВЦЭМ!$D$10+'СЕТ СН'!$H$6-'СЕТ СН'!$H$22</f>
        <v>931.99984508</v>
      </c>
      <c r="W97" s="36">
        <f>SUMIFS(СВЦЭМ!$C$33:$C$776,СВЦЭМ!$A$33:$A$776,$A97,СВЦЭМ!$B$33:$B$776,W$83)+'СЕТ СН'!$H$12+СВЦЭМ!$D$10+'СЕТ СН'!$H$6-'СЕТ СН'!$H$22</f>
        <v>919.35278353000001</v>
      </c>
      <c r="X97" s="36">
        <f>SUMIFS(СВЦЭМ!$C$33:$C$776,СВЦЭМ!$A$33:$A$776,$A97,СВЦЭМ!$B$33:$B$776,X$83)+'СЕТ СН'!$H$12+СВЦЭМ!$D$10+'СЕТ СН'!$H$6-'СЕТ СН'!$H$22</f>
        <v>902.37174709999999</v>
      </c>
      <c r="Y97" s="36">
        <f>SUMIFS(СВЦЭМ!$C$33:$C$776,СВЦЭМ!$A$33:$A$776,$A97,СВЦЭМ!$B$33:$B$776,Y$83)+'СЕТ СН'!$H$12+СВЦЭМ!$D$10+'СЕТ СН'!$H$6-'СЕТ СН'!$H$22</f>
        <v>931.07237556999996</v>
      </c>
    </row>
    <row r="98" spans="1:25" ht="15.75" x14ac:dyDescent="0.2">
      <c r="A98" s="35">
        <f t="shared" si="2"/>
        <v>44119</v>
      </c>
      <c r="B98" s="36">
        <f>SUMIFS(СВЦЭМ!$C$33:$C$776,СВЦЭМ!$A$33:$A$776,$A98,СВЦЭМ!$B$33:$B$776,B$83)+'СЕТ СН'!$H$12+СВЦЭМ!$D$10+'СЕТ СН'!$H$6-'СЕТ СН'!$H$22</f>
        <v>1037.2268259100001</v>
      </c>
      <c r="C98" s="36">
        <f>SUMIFS(СВЦЭМ!$C$33:$C$776,СВЦЭМ!$A$33:$A$776,$A98,СВЦЭМ!$B$33:$B$776,C$83)+'СЕТ СН'!$H$12+СВЦЭМ!$D$10+'СЕТ СН'!$H$6-'СЕТ СН'!$H$22</f>
        <v>1123.9728969600001</v>
      </c>
      <c r="D98" s="36">
        <f>SUMIFS(СВЦЭМ!$C$33:$C$776,СВЦЭМ!$A$33:$A$776,$A98,СВЦЭМ!$B$33:$B$776,D$83)+'СЕТ СН'!$H$12+СВЦЭМ!$D$10+'СЕТ СН'!$H$6-'СЕТ СН'!$H$22</f>
        <v>1191.4772223699999</v>
      </c>
      <c r="E98" s="36">
        <f>SUMIFS(СВЦЭМ!$C$33:$C$776,СВЦЭМ!$A$33:$A$776,$A98,СВЦЭМ!$B$33:$B$776,E$83)+'СЕТ СН'!$H$12+СВЦЭМ!$D$10+'СЕТ СН'!$H$6-'СЕТ СН'!$H$22</f>
        <v>1196.5785538100001</v>
      </c>
      <c r="F98" s="36">
        <f>SUMIFS(СВЦЭМ!$C$33:$C$776,СВЦЭМ!$A$33:$A$776,$A98,СВЦЭМ!$B$33:$B$776,F$83)+'СЕТ СН'!$H$12+СВЦЭМ!$D$10+'СЕТ СН'!$H$6-'СЕТ СН'!$H$22</f>
        <v>1186.4653736099999</v>
      </c>
      <c r="G98" s="36">
        <f>SUMIFS(СВЦЭМ!$C$33:$C$776,СВЦЭМ!$A$33:$A$776,$A98,СВЦЭМ!$B$33:$B$776,G$83)+'СЕТ СН'!$H$12+СВЦЭМ!$D$10+'СЕТ СН'!$H$6-'СЕТ СН'!$H$22</f>
        <v>1162.81969127</v>
      </c>
      <c r="H98" s="36">
        <f>SUMIFS(СВЦЭМ!$C$33:$C$776,СВЦЭМ!$A$33:$A$776,$A98,СВЦЭМ!$B$33:$B$776,H$83)+'СЕТ СН'!$H$12+СВЦЭМ!$D$10+'СЕТ СН'!$H$6-'СЕТ СН'!$H$22</f>
        <v>1118.6939021600001</v>
      </c>
      <c r="I98" s="36">
        <f>SUMIFS(СВЦЭМ!$C$33:$C$776,СВЦЭМ!$A$33:$A$776,$A98,СВЦЭМ!$B$33:$B$776,I$83)+'СЕТ СН'!$H$12+СВЦЭМ!$D$10+'СЕТ СН'!$H$6-'СЕТ СН'!$H$22</f>
        <v>1073.6091034400001</v>
      </c>
      <c r="J98" s="36">
        <f>SUMIFS(СВЦЭМ!$C$33:$C$776,СВЦЭМ!$A$33:$A$776,$A98,СВЦЭМ!$B$33:$B$776,J$83)+'СЕТ СН'!$H$12+СВЦЭМ!$D$10+'СЕТ СН'!$H$6-'СЕТ СН'!$H$22</f>
        <v>1012.31523783</v>
      </c>
      <c r="K98" s="36">
        <f>SUMIFS(СВЦЭМ!$C$33:$C$776,СВЦЭМ!$A$33:$A$776,$A98,СВЦЭМ!$B$33:$B$776,K$83)+'СЕТ СН'!$H$12+СВЦЭМ!$D$10+'СЕТ СН'!$H$6-'СЕТ СН'!$H$22</f>
        <v>973.53037878999999</v>
      </c>
      <c r="L98" s="36">
        <f>SUMIFS(СВЦЭМ!$C$33:$C$776,СВЦЭМ!$A$33:$A$776,$A98,СВЦЭМ!$B$33:$B$776,L$83)+'СЕТ СН'!$H$12+СВЦЭМ!$D$10+'СЕТ СН'!$H$6-'СЕТ СН'!$H$22</f>
        <v>974.66200246999995</v>
      </c>
      <c r="M98" s="36">
        <f>SUMIFS(СВЦЭМ!$C$33:$C$776,СВЦЭМ!$A$33:$A$776,$A98,СВЦЭМ!$B$33:$B$776,M$83)+'СЕТ СН'!$H$12+СВЦЭМ!$D$10+'СЕТ СН'!$H$6-'СЕТ СН'!$H$22</f>
        <v>984.59420222999995</v>
      </c>
      <c r="N98" s="36">
        <f>SUMIFS(СВЦЭМ!$C$33:$C$776,СВЦЭМ!$A$33:$A$776,$A98,СВЦЭМ!$B$33:$B$776,N$83)+'СЕТ СН'!$H$12+СВЦЭМ!$D$10+'СЕТ СН'!$H$6-'СЕТ СН'!$H$22</f>
        <v>995.52709174999995</v>
      </c>
      <c r="O98" s="36">
        <f>SUMIFS(СВЦЭМ!$C$33:$C$776,СВЦЭМ!$A$33:$A$776,$A98,СВЦЭМ!$B$33:$B$776,O$83)+'СЕТ СН'!$H$12+СВЦЭМ!$D$10+'СЕТ СН'!$H$6-'СЕТ СН'!$H$22</f>
        <v>1014.3068830899999</v>
      </c>
      <c r="P98" s="36">
        <f>SUMIFS(СВЦЭМ!$C$33:$C$776,СВЦЭМ!$A$33:$A$776,$A98,СВЦЭМ!$B$33:$B$776,P$83)+'СЕТ СН'!$H$12+СВЦЭМ!$D$10+'СЕТ СН'!$H$6-'СЕТ СН'!$H$22</f>
        <v>1039.1851430900001</v>
      </c>
      <c r="Q98" s="36">
        <f>SUMIFS(СВЦЭМ!$C$33:$C$776,СВЦЭМ!$A$33:$A$776,$A98,СВЦЭМ!$B$33:$B$776,Q$83)+'СЕТ СН'!$H$12+СВЦЭМ!$D$10+'СЕТ СН'!$H$6-'СЕТ СН'!$H$22</f>
        <v>1000.91423285</v>
      </c>
      <c r="R98" s="36">
        <f>SUMIFS(СВЦЭМ!$C$33:$C$776,СВЦЭМ!$A$33:$A$776,$A98,СВЦЭМ!$B$33:$B$776,R$83)+'СЕТ СН'!$H$12+СВЦЭМ!$D$10+'СЕТ СН'!$H$6-'СЕТ СН'!$H$22</f>
        <v>950.58781742999997</v>
      </c>
      <c r="S98" s="36">
        <f>SUMIFS(СВЦЭМ!$C$33:$C$776,СВЦЭМ!$A$33:$A$776,$A98,СВЦЭМ!$B$33:$B$776,S$83)+'СЕТ СН'!$H$12+СВЦЭМ!$D$10+'СЕТ СН'!$H$6-'СЕТ СН'!$H$22</f>
        <v>896.04792427999996</v>
      </c>
      <c r="T98" s="36">
        <f>SUMIFS(СВЦЭМ!$C$33:$C$776,СВЦЭМ!$A$33:$A$776,$A98,СВЦЭМ!$B$33:$B$776,T$83)+'СЕТ СН'!$H$12+СВЦЭМ!$D$10+'СЕТ СН'!$H$6-'СЕТ СН'!$H$22</f>
        <v>899.68962855999996</v>
      </c>
      <c r="U98" s="36">
        <f>SUMIFS(СВЦЭМ!$C$33:$C$776,СВЦЭМ!$A$33:$A$776,$A98,СВЦЭМ!$B$33:$B$776,U$83)+'СЕТ СН'!$H$12+СВЦЭМ!$D$10+'СЕТ СН'!$H$6-'СЕТ СН'!$H$22</f>
        <v>930.31158619999997</v>
      </c>
      <c r="V98" s="36">
        <f>SUMIFS(СВЦЭМ!$C$33:$C$776,СВЦЭМ!$A$33:$A$776,$A98,СВЦЭМ!$B$33:$B$776,V$83)+'СЕТ СН'!$H$12+СВЦЭМ!$D$10+'СЕТ СН'!$H$6-'СЕТ СН'!$H$22</f>
        <v>919.38506548999999</v>
      </c>
      <c r="W98" s="36">
        <f>SUMIFS(СВЦЭМ!$C$33:$C$776,СВЦЭМ!$A$33:$A$776,$A98,СВЦЭМ!$B$33:$B$776,W$83)+'СЕТ СН'!$H$12+СВЦЭМ!$D$10+'СЕТ СН'!$H$6-'СЕТ СН'!$H$22</f>
        <v>906.71159473</v>
      </c>
      <c r="X98" s="36">
        <f>SUMIFS(СВЦЭМ!$C$33:$C$776,СВЦЭМ!$A$33:$A$776,$A98,СВЦЭМ!$B$33:$B$776,X$83)+'СЕТ СН'!$H$12+СВЦЭМ!$D$10+'СЕТ СН'!$H$6-'СЕТ СН'!$H$22</f>
        <v>883.27131940999993</v>
      </c>
      <c r="Y98" s="36">
        <f>SUMIFS(СВЦЭМ!$C$33:$C$776,СВЦЭМ!$A$33:$A$776,$A98,СВЦЭМ!$B$33:$B$776,Y$83)+'СЕТ СН'!$H$12+СВЦЭМ!$D$10+'СЕТ СН'!$H$6-'СЕТ СН'!$H$22</f>
        <v>933.79289856999992</v>
      </c>
    </row>
    <row r="99" spans="1:25" ht="15.75" x14ac:dyDescent="0.2">
      <c r="A99" s="35">
        <f t="shared" si="2"/>
        <v>44120</v>
      </c>
      <c r="B99" s="36">
        <f>SUMIFS(СВЦЭМ!$C$33:$C$776,СВЦЭМ!$A$33:$A$776,$A99,СВЦЭМ!$B$33:$B$776,B$83)+'СЕТ СН'!$H$12+СВЦЭМ!$D$10+'СЕТ СН'!$H$6-'СЕТ СН'!$H$22</f>
        <v>982.88849818999995</v>
      </c>
      <c r="C99" s="36">
        <f>SUMIFS(СВЦЭМ!$C$33:$C$776,СВЦЭМ!$A$33:$A$776,$A99,СВЦЭМ!$B$33:$B$776,C$83)+'СЕТ СН'!$H$12+СВЦЭМ!$D$10+'СЕТ СН'!$H$6-'СЕТ СН'!$H$22</f>
        <v>1062.13234949</v>
      </c>
      <c r="D99" s="36">
        <f>SUMIFS(СВЦЭМ!$C$33:$C$776,СВЦЭМ!$A$33:$A$776,$A99,СВЦЭМ!$B$33:$B$776,D$83)+'СЕТ СН'!$H$12+СВЦЭМ!$D$10+'СЕТ СН'!$H$6-'СЕТ СН'!$H$22</f>
        <v>1117.6201866199999</v>
      </c>
      <c r="E99" s="36">
        <f>SUMIFS(СВЦЭМ!$C$33:$C$776,СВЦЭМ!$A$33:$A$776,$A99,СВЦЭМ!$B$33:$B$776,E$83)+'СЕТ СН'!$H$12+СВЦЭМ!$D$10+'СЕТ СН'!$H$6-'СЕТ СН'!$H$22</f>
        <v>1122.7977430400001</v>
      </c>
      <c r="F99" s="36">
        <f>SUMIFS(СВЦЭМ!$C$33:$C$776,СВЦЭМ!$A$33:$A$776,$A99,СВЦЭМ!$B$33:$B$776,F$83)+'СЕТ СН'!$H$12+СВЦЭМ!$D$10+'СЕТ СН'!$H$6-'СЕТ СН'!$H$22</f>
        <v>1119.53289954</v>
      </c>
      <c r="G99" s="36">
        <f>SUMIFS(СВЦЭМ!$C$33:$C$776,СВЦЭМ!$A$33:$A$776,$A99,СВЦЭМ!$B$33:$B$776,G$83)+'СЕТ СН'!$H$12+СВЦЭМ!$D$10+'СЕТ СН'!$H$6-'СЕТ СН'!$H$22</f>
        <v>1105.2964090200001</v>
      </c>
      <c r="H99" s="36">
        <f>SUMIFS(СВЦЭМ!$C$33:$C$776,СВЦЭМ!$A$33:$A$776,$A99,СВЦЭМ!$B$33:$B$776,H$83)+'СЕТ СН'!$H$12+СВЦЭМ!$D$10+'СЕТ СН'!$H$6-'СЕТ СН'!$H$22</f>
        <v>1073.6025608</v>
      </c>
      <c r="I99" s="36">
        <f>SUMIFS(СВЦЭМ!$C$33:$C$776,СВЦЭМ!$A$33:$A$776,$A99,СВЦЭМ!$B$33:$B$776,I$83)+'СЕТ СН'!$H$12+СВЦЭМ!$D$10+'СЕТ СН'!$H$6-'СЕТ СН'!$H$22</f>
        <v>1048.3958477000001</v>
      </c>
      <c r="J99" s="36">
        <f>SUMIFS(СВЦЭМ!$C$33:$C$776,СВЦЭМ!$A$33:$A$776,$A99,СВЦЭМ!$B$33:$B$776,J$83)+'СЕТ СН'!$H$12+СВЦЭМ!$D$10+'СЕТ СН'!$H$6-'СЕТ СН'!$H$22</f>
        <v>1020.4205389499999</v>
      </c>
      <c r="K99" s="36">
        <f>SUMIFS(СВЦЭМ!$C$33:$C$776,СВЦЭМ!$A$33:$A$776,$A99,СВЦЭМ!$B$33:$B$776,K$83)+'СЕТ СН'!$H$12+СВЦЭМ!$D$10+'СЕТ СН'!$H$6-'СЕТ СН'!$H$22</f>
        <v>985.21051961000001</v>
      </c>
      <c r="L99" s="36">
        <f>SUMIFS(СВЦЭМ!$C$33:$C$776,СВЦЭМ!$A$33:$A$776,$A99,СВЦЭМ!$B$33:$B$776,L$83)+'СЕТ СН'!$H$12+СВЦЭМ!$D$10+'СЕТ СН'!$H$6-'СЕТ СН'!$H$22</f>
        <v>983.61367996999991</v>
      </c>
      <c r="M99" s="36">
        <f>SUMIFS(СВЦЭМ!$C$33:$C$776,СВЦЭМ!$A$33:$A$776,$A99,СВЦЭМ!$B$33:$B$776,M$83)+'СЕТ СН'!$H$12+СВЦЭМ!$D$10+'СЕТ СН'!$H$6-'СЕТ СН'!$H$22</f>
        <v>985.69768390000002</v>
      </c>
      <c r="N99" s="36">
        <f>SUMIFS(СВЦЭМ!$C$33:$C$776,СВЦЭМ!$A$33:$A$776,$A99,СВЦЭМ!$B$33:$B$776,N$83)+'СЕТ СН'!$H$12+СВЦЭМ!$D$10+'СЕТ СН'!$H$6-'СЕТ СН'!$H$22</f>
        <v>1004.87856098</v>
      </c>
      <c r="O99" s="36">
        <f>SUMIFS(СВЦЭМ!$C$33:$C$776,СВЦЭМ!$A$33:$A$776,$A99,СВЦЭМ!$B$33:$B$776,O$83)+'СЕТ СН'!$H$12+СВЦЭМ!$D$10+'СЕТ СН'!$H$6-'СЕТ СН'!$H$22</f>
        <v>1033.85701952</v>
      </c>
      <c r="P99" s="36">
        <f>SUMIFS(СВЦЭМ!$C$33:$C$776,СВЦЭМ!$A$33:$A$776,$A99,СВЦЭМ!$B$33:$B$776,P$83)+'СЕТ СН'!$H$12+СВЦЭМ!$D$10+'СЕТ СН'!$H$6-'СЕТ СН'!$H$22</f>
        <v>1077.6072228800001</v>
      </c>
      <c r="Q99" s="36">
        <f>SUMIFS(СВЦЭМ!$C$33:$C$776,СВЦЭМ!$A$33:$A$776,$A99,СВЦЭМ!$B$33:$B$776,Q$83)+'СЕТ СН'!$H$12+СВЦЭМ!$D$10+'СЕТ СН'!$H$6-'СЕТ СН'!$H$22</f>
        <v>1047.65095817</v>
      </c>
      <c r="R99" s="36">
        <f>SUMIFS(СВЦЭМ!$C$33:$C$776,СВЦЭМ!$A$33:$A$776,$A99,СВЦЭМ!$B$33:$B$776,R$83)+'СЕТ СН'!$H$12+СВЦЭМ!$D$10+'СЕТ СН'!$H$6-'СЕТ СН'!$H$22</f>
        <v>1000.20574731</v>
      </c>
      <c r="S99" s="36">
        <f>SUMIFS(СВЦЭМ!$C$33:$C$776,СВЦЭМ!$A$33:$A$776,$A99,СВЦЭМ!$B$33:$B$776,S$83)+'СЕТ СН'!$H$12+СВЦЭМ!$D$10+'СЕТ СН'!$H$6-'СЕТ СН'!$H$22</f>
        <v>934.46621435999998</v>
      </c>
      <c r="T99" s="36">
        <f>SUMIFS(СВЦЭМ!$C$33:$C$776,СВЦЭМ!$A$33:$A$776,$A99,СВЦЭМ!$B$33:$B$776,T$83)+'СЕТ СН'!$H$12+СВЦЭМ!$D$10+'СЕТ СН'!$H$6-'СЕТ СН'!$H$22</f>
        <v>909.51178662999996</v>
      </c>
      <c r="U99" s="36">
        <f>SUMIFS(СВЦЭМ!$C$33:$C$776,СВЦЭМ!$A$33:$A$776,$A99,СВЦЭМ!$B$33:$B$776,U$83)+'СЕТ СН'!$H$12+СВЦЭМ!$D$10+'СЕТ СН'!$H$6-'СЕТ СН'!$H$22</f>
        <v>915.80550509</v>
      </c>
      <c r="V99" s="36">
        <f>SUMIFS(СВЦЭМ!$C$33:$C$776,СВЦЭМ!$A$33:$A$776,$A99,СВЦЭМ!$B$33:$B$776,V$83)+'СЕТ СН'!$H$12+СВЦЭМ!$D$10+'СЕТ СН'!$H$6-'СЕТ СН'!$H$22</f>
        <v>900.23187580999991</v>
      </c>
      <c r="W99" s="36">
        <f>SUMIFS(СВЦЭМ!$C$33:$C$776,СВЦЭМ!$A$33:$A$776,$A99,СВЦЭМ!$B$33:$B$776,W$83)+'СЕТ СН'!$H$12+СВЦЭМ!$D$10+'СЕТ СН'!$H$6-'СЕТ СН'!$H$22</f>
        <v>896.56507155999998</v>
      </c>
      <c r="X99" s="36">
        <f>SUMIFS(СВЦЭМ!$C$33:$C$776,СВЦЭМ!$A$33:$A$776,$A99,СВЦЭМ!$B$33:$B$776,X$83)+'СЕТ СН'!$H$12+СВЦЭМ!$D$10+'СЕТ СН'!$H$6-'СЕТ СН'!$H$22</f>
        <v>894.93176291999998</v>
      </c>
      <c r="Y99" s="36">
        <f>SUMIFS(СВЦЭМ!$C$33:$C$776,СВЦЭМ!$A$33:$A$776,$A99,СВЦЭМ!$B$33:$B$776,Y$83)+'СЕТ СН'!$H$12+СВЦЭМ!$D$10+'СЕТ СН'!$H$6-'СЕТ СН'!$H$22</f>
        <v>925.65714129999992</v>
      </c>
    </row>
    <row r="100" spans="1:25" ht="15.75" x14ac:dyDescent="0.2">
      <c r="A100" s="35">
        <f t="shared" si="2"/>
        <v>44121</v>
      </c>
      <c r="B100" s="36">
        <f>SUMIFS(СВЦЭМ!$C$33:$C$776,СВЦЭМ!$A$33:$A$776,$A100,СВЦЭМ!$B$33:$B$776,B$83)+'СЕТ СН'!$H$12+СВЦЭМ!$D$10+'СЕТ СН'!$H$6-'СЕТ СН'!$H$22</f>
        <v>981.22140562999994</v>
      </c>
      <c r="C100" s="36">
        <f>SUMIFS(СВЦЭМ!$C$33:$C$776,СВЦЭМ!$A$33:$A$776,$A100,СВЦЭМ!$B$33:$B$776,C$83)+'СЕТ СН'!$H$12+СВЦЭМ!$D$10+'СЕТ СН'!$H$6-'СЕТ СН'!$H$22</f>
        <v>1057.16186193</v>
      </c>
      <c r="D100" s="36">
        <f>SUMIFS(СВЦЭМ!$C$33:$C$776,СВЦЭМ!$A$33:$A$776,$A100,СВЦЭМ!$B$33:$B$776,D$83)+'СЕТ СН'!$H$12+СВЦЭМ!$D$10+'СЕТ СН'!$H$6-'СЕТ СН'!$H$22</f>
        <v>1119.89847463</v>
      </c>
      <c r="E100" s="36">
        <f>SUMIFS(СВЦЭМ!$C$33:$C$776,СВЦЭМ!$A$33:$A$776,$A100,СВЦЭМ!$B$33:$B$776,E$83)+'СЕТ СН'!$H$12+СВЦЭМ!$D$10+'СЕТ СН'!$H$6-'СЕТ СН'!$H$22</f>
        <v>1127.38871442</v>
      </c>
      <c r="F100" s="36">
        <f>SUMIFS(СВЦЭМ!$C$33:$C$776,СВЦЭМ!$A$33:$A$776,$A100,СВЦЭМ!$B$33:$B$776,F$83)+'СЕТ СН'!$H$12+СВЦЭМ!$D$10+'СЕТ СН'!$H$6-'СЕТ СН'!$H$22</f>
        <v>1132.25042884</v>
      </c>
      <c r="G100" s="36">
        <f>SUMIFS(СВЦЭМ!$C$33:$C$776,СВЦЭМ!$A$33:$A$776,$A100,СВЦЭМ!$B$33:$B$776,G$83)+'СЕТ СН'!$H$12+СВЦЭМ!$D$10+'СЕТ СН'!$H$6-'СЕТ СН'!$H$22</f>
        <v>1121.49303371</v>
      </c>
      <c r="H100" s="36">
        <f>SUMIFS(СВЦЭМ!$C$33:$C$776,СВЦЭМ!$A$33:$A$776,$A100,СВЦЭМ!$B$33:$B$776,H$83)+'СЕТ СН'!$H$12+СВЦЭМ!$D$10+'СЕТ СН'!$H$6-'СЕТ СН'!$H$22</f>
        <v>1108.53098791</v>
      </c>
      <c r="I100" s="36">
        <f>SUMIFS(СВЦЭМ!$C$33:$C$776,СВЦЭМ!$A$33:$A$776,$A100,СВЦЭМ!$B$33:$B$776,I$83)+'СЕТ СН'!$H$12+СВЦЭМ!$D$10+'СЕТ СН'!$H$6-'СЕТ СН'!$H$22</f>
        <v>1107.52966044</v>
      </c>
      <c r="J100" s="36">
        <f>SUMIFS(СВЦЭМ!$C$33:$C$776,СВЦЭМ!$A$33:$A$776,$A100,СВЦЭМ!$B$33:$B$776,J$83)+'СЕТ СН'!$H$12+СВЦЭМ!$D$10+'СЕТ СН'!$H$6-'СЕТ СН'!$H$22</f>
        <v>1051.76082574</v>
      </c>
      <c r="K100" s="36">
        <f>SUMIFS(СВЦЭМ!$C$33:$C$776,СВЦЭМ!$A$33:$A$776,$A100,СВЦЭМ!$B$33:$B$776,K$83)+'СЕТ СН'!$H$12+СВЦЭМ!$D$10+'СЕТ СН'!$H$6-'СЕТ СН'!$H$22</f>
        <v>1026.7764604900001</v>
      </c>
      <c r="L100" s="36">
        <f>SUMIFS(СВЦЭМ!$C$33:$C$776,СВЦЭМ!$A$33:$A$776,$A100,СВЦЭМ!$B$33:$B$776,L$83)+'СЕТ СН'!$H$12+СВЦЭМ!$D$10+'СЕТ СН'!$H$6-'СЕТ СН'!$H$22</f>
        <v>997.32587384999999</v>
      </c>
      <c r="M100" s="36">
        <f>SUMIFS(СВЦЭМ!$C$33:$C$776,СВЦЭМ!$A$33:$A$776,$A100,СВЦЭМ!$B$33:$B$776,M$83)+'СЕТ СН'!$H$12+СВЦЭМ!$D$10+'СЕТ СН'!$H$6-'СЕТ СН'!$H$22</f>
        <v>1005.32456796</v>
      </c>
      <c r="N100" s="36">
        <f>SUMIFS(СВЦЭМ!$C$33:$C$776,СВЦЭМ!$A$33:$A$776,$A100,СВЦЭМ!$B$33:$B$776,N$83)+'СЕТ СН'!$H$12+СВЦЭМ!$D$10+'СЕТ СН'!$H$6-'СЕТ СН'!$H$22</f>
        <v>1019.98578074</v>
      </c>
      <c r="O100" s="36">
        <f>SUMIFS(СВЦЭМ!$C$33:$C$776,СВЦЭМ!$A$33:$A$776,$A100,СВЦЭМ!$B$33:$B$776,O$83)+'СЕТ СН'!$H$12+СВЦЭМ!$D$10+'СЕТ СН'!$H$6-'СЕТ СН'!$H$22</f>
        <v>1059.5354805300001</v>
      </c>
      <c r="P100" s="36">
        <f>SUMIFS(СВЦЭМ!$C$33:$C$776,СВЦЭМ!$A$33:$A$776,$A100,СВЦЭМ!$B$33:$B$776,P$83)+'СЕТ СН'!$H$12+СВЦЭМ!$D$10+'СЕТ СН'!$H$6-'СЕТ СН'!$H$22</f>
        <v>1103.3562171999999</v>
      </c>
      <c r="Q100" s="36">
        <f>SUMIFS(СВЦЭМ!$C$33:$C$776,СВЦЭМ!$A$33:$A$776,$A100,СВЦЭМ!$B$33:$B$776,Q$83)+'СЕТ СН'!$H$12+СВЦЭМ!$D$10+'СЕТ СН'!$H$6-'СЕТ СН'!$H$22</f>
        <v>1074.9877485899999</v>
      </c>
      <c r="R100" s="36">
        <f>SUMIFS(СВЦЭМ!$C$33:$C$776,СВЦЭМ!$A$33:$A$776,$A100,СВЦЭМ!$B$33:$B$776,R$83)+'СЕТ СН'!$H$12+СВЦЭМ!$D$10+'СЕТ СН'!$H$6-'СЕТ СН'!$H$22</f>
        <v>1031.51522834</v>
      </c>
      <c r="S100" s="36">
        <f>SUMIFS(СВЦЭМ!$C$33:$C$776,СВЦЭМ!$A$33:$A$776,$A100,СВЦЭМ!$B$33:$B$776,S$83)+'СЕТ СН'!$H$12+СВЦЭМ!$D$10+'СЕТ СН'!$H$6-'СЕТ СН'!$H$22</f>
        <v>961.29168718999995</v>
      </c>
      <c r="T100" s="36">
        <f>SUMIFS(СВЦЭМ!$C$33:$C$776,СВЦЭМ!$A$33:$A$776,$A100,СВЦЭМ!$B$33:$B$776,T$83)+'СЕТ СН'!$H$12+СВЦЭМ!$D$10+'СЕТ СН'!$H$6-'СЕТ СН'!$H$22</f>
        <v>924.40291564999995</v>
      </c>
      <c r="U100" s="36">
        <f>SUMIFS(СВЦЭМ!$C$33:$C$776,СВЦЭМ!$A$33:$A$776,$A100,СВЦЭМ!$B$33:$B$776,U$83)+'СЕТ СН'!$H$12+СВЦЭМ!$D$10+'СЕТ СН'!$H$6-'СЕТ СН'!$H$22</f>
        <v>912.94787713999995</v>
      </c>
      <c r="V100" s="36">
        <f>SUMIFS(СВЦЭМ!$C$33:$C$776,СВЦЭМ!$A$33:$A$776,$A100,СВЦЭМ!$B$33:$B$776,V$83)+'СЕТ СН'!$H$12+СВЦЭМ!$D$10+'СЕТ СН'!$H$6-'СЕТ СН'!$H$22</f>
        <v>915.33936004999998</v>
      </c>
      <c r="W100" s="36">
        <f>SUMIFS(СВЦЭМ!$C$33:$C$776,СВЦЭМ!$A$33:$A$776,$A100,СВЦЭМ!$B$33:$B$776,W$83)+'СЕТ СН'!$H$12+СВЦЭМ!$D$10+'СЕТ СН'!$H$6-'СЕТ СН'!$H$22</f>
        <v>916.88940973000001</v>
      </c>
      <c r="X100" s="36">
        <f>SUMIFS(СВЦЭМ!$C$33:$C$776,СВЦЭМ!$A$33:$A$776,$A100,СВЦЭМ!$B$33:$B$776,X$83)+'СЕТ СН'!$H$12+СВЦЭМ!$D$10+'СЕТ СН'!$H$6-'СЕТ СН'!$H$22</f>
        <v>935.0487478</v>
      </c>
      <c r="Y100" s="36">
        <f>SUMIFS(СВЦЭМ!$C$33:$C$776,СВЦЭМ!$A$33:$A$776,$A100,СВЦЭМ!$B$33:$B$776,Y$83)+'СЕТ СН'!$H$12+СВЦЭМ!$D$10+'СЕТ СН'!$H$6-'СЕТ СН'!$H$22</f>
        <v>964.12306740999998</v>
      </c>
    </row>
    <row r="101" spans="1:25" ht="15.75" x14ac:dyDescent="0.2">
      <c r="A101" s="35">
        <f t="shared" si="2"/>
        <v>44122</v>
      </c>
      <c r="B101" s="36">
        <f>SUMIFS(СВЦЭМ!$C$33:$C$776,СВЦЭМ!$A$33:$A$776,$A101,СВЦЭМ!$B$33:$B$776,B$83)+'СЕТ СН'!$H$12+СВЦЭМ!$D$10+'СЕТ СН'!$H$6-'СЕТ СН'!$H$22</f>
        <v>1070.37988961</v>
      </c>
      <c r="C101" s="36">
        <f>SUMIFS(СВЦЭМ!$C$33:$C$776,СВЦЭМ!$A$33:$A$776,$A101,СВЦЭМ!$B$33:$B$776,C$83)+'СЕТ СН'!$H$12+СВЦЭМ!$D$10+'СЕТ СН'!$H$6-'СЕТ СН'!$H$22</f>
        <v>1166.0575533700001</v>
      </c>
      <c r="D101" s="36">
        <f>SUMIFS(СВЦЭМ!$C$33:$C$776,СВЦЭМ!$A$33:$A$776,$A101,СВЦЭМ!$B$33:$B$776,D$83)+'СЕТ СН'!$H$12+СВЦЭМ!$D$10+'СЕТ СН'!$H$6-'СЕТ СН'!$H$22</f>
        <v>1237.947731</v>
      </c>
      <c r="E101" s="36">
        <f>SUMIFS(СВЦЭМ!$C$33:$C$776,СВЦЭМ!$A$33:$A$776,$A101,СВЦЭМ!$B$33:$B$776,E$83)+'СЕТ СН'!$H$12+СВЦЭМ!$D$10+'СЕТ СН'!$H$6-'СЕТ СН'!$H$22</f>
        <v>1247.7630185600001</v>
      </c>
      <c r="F101" s="36">
        <f>SUMIFS(СВЦЭМ!$C$33:$C$776,СВЦЭМ!$A$33:$A$776,$A101,СВЦЭМ!$B$33:$B$776,F$83)+'СЕТ СН'!$H$12+СВЦЭМ!$D$10+'СЕТ СН'!$H$6-'СЕТ СН'!$H$22</f>
        <v>1255.5689127200001</v>
      </c>
      <c r="G101" s="36">
        <f>SUMIFS(СВЦЭМ!$C$33:$C$776,СВЦЭМ!$A$33:$A$776,$A101,СВЦЭМ!$B$33:$B$776,G$83)+'СЕТ СН'!$H$12+СВЦЭМ!$D$10+'СЕТ СН'!$H$6-'СЕТ СН'!$H$22</f>
        <v>1241.51415038</v>
      </c>
      <c r="H101" s="36">
        <f>SUMIFS(СВЦЭМ!$C$33:$C$776,СВЦЭМ!$A$33:$A$776,$A101,СВЦЭМ!$B$33:$B$776,H$83)+'СЕТ СН'!$H$12+СВЦЭМ!$D$10+'СЕТ СН'!$H$6-'СЕТ СН'!$H$22</f>
        <v>1217.2443285700001</v>
      </c>
      <c r="I101" s="36">
        <f>SUMIFS(СВЦЭМ!$C$33:$C$776,СВЦЭМ!$A$33:$A$776,$A101,СВЦЭМ!$B$33:$B$776,I$83)+'СЕТ СН'!$H$12+СВЦЭМ!$D$10+'СЕТ СН'!$H$6-'СЕТ СН'!$H$22</f>
        <v>1182.2866600899999</v>
      </c>
      <c r="J101" s="36">
        <f>SUMIFS(СВЦЭМ!$C$33:$C$776,СВЦЭМ!$A$33:$A$776,$A101,СВЦЭМ!$B$33:$B$776,J$83)+'СЕТ СН'!$H$12+СВЦЭМ!$D$10+'СЕТ СН'!$H$6-'СЕТ СН'!$H$22</f>
        <v>1098.2228432500001</v>
      </c>
      <c r="K101" s="36">
        <f>SUMIFS(СВЦЭМ!$C$33:$C$776,СВЦЭМ!$A$33:$A$776,$A101,СВЦЭМ!$B$33:$B$776,K$83)+'СЕТ СН'!$H$12+СВЦЭМ!$D$10+'СЕТ СН'!$H$6-'СЕТ СН'!$H$22</f>
        <v>1028.01900731</v>
      </c>
      <c r="L101" s="36">
        <f>SUMIFS(СВЦЭМ!$C$33:$C$776,СВЦЭМ!$A$33:$A$776,$A101,СВЦЭМ!$B$33:$B$776,L$83)+'СЕТ СН'!$H$12+СВЦЭМ!$D$10+'СЕТ СН'!$H$6-'СЕТ СН'!$H$22</f>
        <v>1020.42171659</v>
      </c>
      <c r="M101" s="36">
        <f>SUMIFS(СВЦЭМ!$C$33:$C$776,СВЦЭМ!$A$33:$A$776,$A101,СВЦЭМ!$B$33:$B$776,M$83)+'СЕТ СН'!$H$12+СВЦЭМ!$D$10+'СЕТ СН'!$H$6-'СЕТ СН'!$H$22</f>
        <v>1023.28600634</v>
      </c>
      <c r="N101" s="36">
        <f>SUMIFS(СВЦЭМ!$C$33:$C$776,СВЦЭМ!$A$33:$A$776,$A101,СВЦЭМ!$B$33:$B$776,N$83)+'СЕТ СН'!$H$12+СВЦЭМ!$D$10+'СЕТ СН'!$H$6-'СЕТ СН'!$H$22</f>
        <v>1026.0250475099999</v>
      </c>
      <c r="O101" s="36">
        <f>SUMIFS(СВЦЭМ!$C$33:$C$776,СВЦЭМ!$A$33:$A$776,$A101,СВЦЭМ!$B$33:$B$776,O$83)+'СЕТ СН'!$H$12+СВЦЭМ!$D$10+'СЕТ СН'!$H$6-'СЕТ СН'!$H$22</f>
        <v>1081.1832335399999</v>
      </c>
      <c r="P101" s="36">
        <f>SUMIFS(СВЦЭМ!$C$33:$C$776,СВЦЭМ!$A$33:$A$776,$A101,СВЦЭМ!$B$33:$B$776,P$83)+'СЕТ СН'!$H$12+СВЦЭМ!$D$10+'СЕТ СН'!$H$6-'СЕТ СН'!$H$22</f>
        <v>1131.99769851</v>
      </c>
      <c r="Q101" s="36">
        <f>SUMIFS(СВЦЭМ!$C$33:$C$776,СВЦЭМ!$A$33:$A$776,$A101,СВЦЭМ!$B$33:$B$776,Q$83)+'СЕТ СН'!$H$12+СВЦЭМ!$D$10+'СЕТ СН'!$H$6-'СЕТ СН'!$H$22</f>
        <v>1092.8175240400001</v>
      </c>
      <c r="R101" s="36">
        <f>SUMIFS(СВЦЭМ!$C$33:$C$776,СВЦЭМ!$A$33:$A$776,$A101,СВЦЭМ!$B$33:$B$776,R$83)+'СЕТ СН'!$H$12+СВЦЭМ!$D$10+'СЕТ СН'!$H$6-'СЕТ СН'!$H$22</f>
        <v>1036.21634477</v>
      </c>
      <c r="S101" s="36">
        <f>SUMIFS(СВЦЭМ!$C$33:$C$776,СВЦЭМ!$A$33:$A$776,$A101,СВЦЭМ!$B$33:$B$776,S$83)+'СЕТ СН'!$H$12+СВЦЭМ!$D$10+'СЕТ СН'!$H$6-'СЕТ СН'!$H$22</f>
        <v>960.05444619999992</v>
      </c>
      <c r="T101" s="36">
        <f>SUMIFS(СВЦЭМ!$C$33:$C$776,СВЦЭМ!$A$33:$A$776,$A101,СВЦЭМ!$B$33:$B$776,T$83)+'СЕТ СН'!$H$12+СВЦЭМ!$D$10+'СЕТ СН'!$H$6-'СЕТ СН'!$H$22</f>
        <v>921.36658688</v>
      </c>
      <c r="U101" s="36">
        <f>SUMIFS(СВЦЭМ!$C$33:$C$776,СВЦЭМ!$A$33:$A$776,$A101,СВЦЭМ!$B$33:$B$776,U$83)+'СЕТ СН'!$H$12+СВЦЭМ!$D$10+'СЕТ СН'!$H$6-'СЕТ СН'!$H$22</f>
        <v>918.49667752999994</v>
      </c>
      <c r="V101" s="36">
        <f>SUMIFS(СВЦЭМ!$C$33:$C$776,СВЦЭМ!$A$33:$A$776,$A101,СВЦЭМ!$B$33:$B$776,V$83)+'СЕТ СН'!$H$12+СВЦЭМ!$D$10+'СЕТ СН'!$H$6-'СЕТ СН'!$H$22</f>
        <v>918.59367197999995</v>
      </c>
      <c r="W101" s="36">
        <f>SUMIFS(СВЦЭМ!$C$33:$C$776,СВЦЭМ!$A$33:$A$776,$A101,СВЦЭМ!$B$33:$B$776,W$83)+'СЕТ СН'!$H$12+СВЦЭМ!$D$10+'СЕТ СН'!$H$6-'СЕТ СН'!$H$22</f>
        <v>918.70630156999994</v>
      </c>
      <c r="X101" s="36">
        <f>SUMIFS(СВЦЭМ!$C$33:$C$776,СВЦЭМ!$A$33:$A$776,$A101,СВЦЭМ!$B$33:$B$776,X$83)+'СЕТ СН'!$H$12+СВЦЭМ!$D$10+'СЕТ СН'!$H$6-'СЕТ СН'!$H$22</f>
        <v>918.40654940999991</v>
      </c>
      <c r="Y101" s="36">
        <f>SUMIFS(СВЦЭМ!$C$33:$C$776,СВЦЭМ!$A$33:$A$776,$A101,СВЦЭМ!$B$33:$B$776,Y$83)+'СЕТ СН'!$H$12+СВЦЭМ!$D$10+'СЕТ СН'!$H$6-'СЕТ СН'!$H$22</f>
        <v>959.03865831999997</v>
      </c>
    </row>
    <row r="102" spans="1:25" ht="15.75" x14ac:dyDescent="0.2">
      <c r="A102" s="35">
        <f t="shared" si="2"/>
        <v>44123</v>
      </c>
      <c r="B102" s="36">
        <f>SUMIFS(СВЦЭМ!$C$33:$C$776,СВЦЭМ!$A$33:$A$776,$A102,СВЦЭМ!$B$33:$B$776,B$83)+'СЕТ СН'!$H$12+СВЦЭМ!$D$10+'СЕТ СН'!$H$6-'СЕТ СН'!$H$22</f>
        <v>1027.3709776600001</v>
      </c>
      <c r="C102" s="36">
        <f>SUMIFS(СВЦЭМ!$C$33:$C$776,СВЦЭМ!$A$33:$A$776,$A102,СВЦЭМ!$B$33:$B$776,C$83)+'СЕТ СН'!$H$12+СВЦЭМ!$D$10+'СЕТ СН'!$H$6-'СЕТ СН'!$H$22</f>
        <v>1104.7118561500001</v>
      </c>
      <c r="D102" s="36">
        <f>SUMIFS(СВЦЭМ!$C$33:$C$776,СВЦЭМ!$A$33:$A$776,$A102,СВЦЭМ!$B$33:$B$776,D$83)+'СЕТ СН'!$H$12+СВЦЭМ!$D$10+'СЕТ СН'!$H$6-'СЕТ СН'!$H$22</f>
        <v>1176.97097095</v>
      </c>
      <c r="E102" s="36">
        <f>SUMIFS(СВЦЭМ!$C$33:$C$776,СВЦЭМ!$A$33:$A$776,$A102,СВЦЭМ!$B$33:$B$776,E$83)+'СЕТ СН'!$H$12+СВЦЭМ!$D$10+'СЕТ СН'!$H$6-'СЕТ СН'!$H$22</f>
        <v>1178.58444983</v>
      </c>
      <c r="F102" s="36">
        <f>SUMIFS(СВЦЭМ!$C$33:$C$776,СВЦЭМ!$A$33:$A$776,$A102,СВЦЭМ!$B$33:$B$776,F$83)+'СЕТ СН'!$H$12+СВЦЭМ!$D$10+'СЕТ СН'!$H$6-'СЕТ СН'!$H$22</f>
        <v>1182.8251682</v>
      </c>
      <c r="G102" s="36">
        <f>SUMIFS(СВЦЭМ!$C$33:$C$776,СВЦЭМ!$A$33:$A$776,$A102,СВЦЭМ!$B$33:$B$776,G$83)+'СЕТ СН'!$H$12+СВЦЭМ!$D$10+'СЕТ СН'!$H$6-'СЕТ СН'!$H$22</f>
        <v>1160.81029165</v>
      </c>
      <c r="H102" s="36">
        <f>SUMIFS(СВЦЭМ!$C$33:$C$776,СВЦЭМ!$A$33:$A$776,$A102,СВЦЭМ!$B$33:$B$776,H$83)+'СЕТ СН'!$H$12+СВЦЭМ!$D$10+'СЕТ СН'!$H$6-'СЕТ СН'!$H$22</f>
        <v>1111.2033819400001</v>
      </c>
      <c r="I102" s="36">
        <f>SUMIFS(СВЦЭМ!$C$33:$C$776,СВЦЭМ!$A$33:$A$776,$A102,СВЦЭМ!$B$33:$B$776,I$83)+'СЕТ СН'!$H$12+СВЦЭМ!$D$10+'СЕТ СН'!$H$6-'СЕТ СН'!$H$22</f>
        <v>1053.59584234</v>
      </c>
      <c r="J102" s="36">
        <f>SUMIFS(СВЦЭМ!$C$33:$C$776,СВЦЭМ!$A$33:$A$776,$A102,СВЦЭМ!$B$33:$B$776,J$83)+'СЕТ СН'!$H$12+СВЦЭМ!$D$10+'СЕТ СН'!$H$6-'СЕТ СН'!$H$22</f>
        <v>997.06686586000001</v>
      </c>
      <c r="K102" s="36">
        <f>SUMIFS(СВЦЭМ!$C$33:$C$776,СВЦЭМ!$A$33:$A$776,$A102,СВЦЭМ!$B$33:$B$776,K$83)+'СЕТ СН'!$H$12+СВЦЭМ!$D$10+'СЕТ СН'!$H$6-'СЕТ СН'!$H$22</f>
        <v>964.05439261999993</v>
      </c>
      <c r="L102" s="36">
        <f>SUMIFS(СВЦЭМ!$C$33:$C$776,СВЦЭМ!$A$33:$A$776,$A102,СВЦЭМ!$B$33:$B$776,L$83)+'СЕТ СН'!$H$12+СВЦЭМ!$D$10+'СЕТ СН'!$H$6-'СЕТ СН'!$H$22</f>
        <v>966.26027801999999</v>
      </c>
      <c r="M102" s="36">
        <f>SUMIFS(СВЦЭМ!$C$33:$C$776,СВЦЭМ!$A$33:$A$776,$A102,СВЦЭМ!$B$33:$B$776,M$83)+'СЕТ СН'!$H$12+СВЦЭМ!$D$10+'СЕТ СН'!$H$6-'СЕТ СН'!$H$22</f>
        <v>971.38471593999998</v>
      </c>
      <c r="N102" s="36">
        <f>SUMIFS(СВЦЭМ!$C$33:$C$776,СВЦЭМ!$A$33:$A$776,$A102,СВЦЭМ!$B$33:$B$776,N$83)+'СЕТ СН'!$H$12+СВЦЭМ!$D$10+'СЕТ СН'!$H$6-'СЕТ СН'!$H$22</f>
        <v>982.55023867</v>
      </c>
      <c r="O102" s="36">
        <f>SUMIFS(СВЦЭМ!$C$33:$C$776,СВЦЭМ!$A$33:$A$776,$A102,СВЦЭМ!$B$33:$B$776,O$83)+'СЕТ СН'!$H$12+СВЦЭМ!$D$10+'СЕТ СН'!$H$6-'СЕТ СН'!$H$22</f>
        <v>1026.23077945</v>
      </c>
      <c r="P102" s="36">
        <f>SUMIFS(СВЦЭМ!$C$33:$C$776,СВЦЭМ!$A$33:$A$776,$A102,СВЦЭМ!$B$33:$B$776,P$83)+'СЕТ СН'!$H$12+СВЦЭМ!$D$10+'СЕТ СН'!$H$6-'СЕТ СН'!$H$22</f>
        <v>1068.88343553</v>
      </c>
      <c r="Q102" s="36">
        <f>SUMIFS(СВЦЭМ!$C$33:$C$776,СВЦЭМ!$A$33:$A$776,$A102,СВЦЭМ!$B$33:$B$776,Q$83)+'СЕТ СН'!$H$12+СВЦЭМ!$D$10+'СЕТ СН'!$H$6-'СЕТ СН'!$H$22</f>
        <v>1032.67810452</v>
      </c>
      <c r="R102" s="36">
        <f>SUMIFS(СВЦЭМ!$C$33:$C$776,СВЦЭМ!$A$33:$A$776,$A102,СВЦЭМ!$B$33:$B$776,R$83)+'СЕТ СН'!$H$12+СВЦЭМ!$D$10+'СЕТ СН'!$H$6-'СЕТ СН'!$H$22</f>
        <v>991.07793758999992</v>
      </c>
      <c r="S102" s="36">
        <f>SUMIFS(СВЦЭМ!$C$33:$C$776,СВЦЭМ!$A$33:$A$776,$A102,СВЦЭМ!$B$33:$B$776,S$83)+'СЕТ СН'!$H$12+СВЦЭМ!$D$10+'СЕТ СН'!$H$6-'СЕТ СН'!$H$22</f>
        <v>933.47507163</v>
      </c>
      <c r="T102" s="36">
        <f>SUMIFS(СВЦЭМ!$C$33:$C$776,СВЦЭМ!$A$33:$A$776,$A102,СВЦЭМ!$B$33:$B$776,T$83)+'СЕТ СН'!$H$12+СВЦЭМ!$D$10+'СЕТ СН'!$H$6-'СЕТ СН'!$H$22</f>
        <v>903.87528105000001</v>
      </c>
      <c r="U102" s="36">
        <f>SUMIFS(СВЦЭМ!$C$33:$C$776,СВЦЭМ!$A$33:$A$776,$A102,СВЦЭМ!$B$33:$B$776,U$83)+'СЕТ СН'!$H$12+СВЦЭМ!$D$10+'СЕТ СН'!$H$6-'СЕТ СН'!$H$22</f>
        <v>913.74462025999992</v>
      </c>
      <c r="V102" s="36">
        <f>SUMIFS(СВЦЭМ!$C$33:$C$776,СВЦЭМ!$A$33:$A$776,$A102,СВЦЭМ!$B$33:$B$776,V$83)+'СЕТ СН'!$H$12+СВЦЭМ!$D$10+'СЕТ СН'!$H$6-'СЕТ СН'!$H$22</f>
        <v>901.22791080999991</v>
      </c>
      <c r="W102" s="36">
        <f>SUMIFS(СВЦЭМ!$C$33:$C$776,СВЦЭМ!$A$33:$A$776,$A102,СВЦЭМ!$B$33:$B$776,W$83)+'СЕТ СН'!$H$12+СВЦЭМ!$D$10+'СЕТ СН'!$H$6-'СЕТ СН'!$H$22</f>
        <v>909.00027847000001</v>
      </c>
      <c r="X102" s="36">
        <f>SUMIFS(СВЦЭМ!$C$33:$C$776,СВЦЭМ!$A$33:$A$776,$A102,СВЦЭМ!$B$33:$B$776,X$83)+'СЕТ СН'!$H$12+СВЦЭМ!$D$10+'СЕТ СН'!$H$6-'СЕТ СН'!$H$22</f>
        <v>923.82560813999999</v>
      </c>
      <c r="Y102" s="36">
        <f>SUMIFS(СВЦЭМ!$C$33:$C$776,СВЦЭМ!$A$33:$A$776,$A102,СВЦЭМ!$B$33:$B$776,Y$83)+'СЕТ СН'!$H$12+СВЦЭМ!$D$10+'СЕТ СН'!$H$6-'СЕТ СН'!$H$22</f>
        <v>955.73587009999994</v>
      </c>
    </row>
    <row r="103" spans="1:25" ht="15.75" x14ac:dyDescent="0.2">
      <c r="A103" s="35">
        <f t="shared" si="2"/>
        <v>44124</v>
      </c>
      <c r="B103" s="36">
        <f>SUMIFS(СВЦЭМ!$C$33:$C$776,СВЦЭМ!$A$33:$A$776,$A103,СВЦЭМ!$B$33:$B$776,B$83)+'СЕТ СН'!$H$12+СВЦЭМ!$D$10+'СЕТ СН'!$H$6-'СЕТ СН'!$H$22</f>
        <v>1066.4210744500001</v>
      </c>
      <c r="C103" s="36">
        <f>SUMIFS(СВЦЭМ!$C$33:$C$776,СВЦЭМ!$A$33:$A$776,$A103,СВЦЭМ!$B$33:$B$776,C$83)+'СЕТ СН'!$H$12+СВЦЭМ!$D$10+'СЕТ СН'!$H$6-'СЕТ СН'!$H$22</f>
        <v>1152.0718245200001</v>
      </c>
      <c r="D103" s="36">
        <f>SUMIFS(СВЦЭМ!$C$33:$C$776,СВЦЭМ!$A$33:$A$776,$A103,СВЦЭМ!$B$33:$B$776,D$83)+'СЕТ СН'!$H$12+СВЦЭМ!$D$10+'СЕТ СН'!$H$6-'СЕТ СН'!$H$22</f>
        <v>1222.4853326300001</v>
      </c>
      <c r="E103" s="36">
        <f>SUMIFS(СВЦЭМ!$C$33:$C$776,СВЦЭМ!$A$33:$A$776,$A103,СВЦЭМ!$B$33:$B$776,E$83)+'СЕТ СН'!$H$12+СВЦЭМ!$D$10+'СЕТ СН'!$H$6-'СЕТ СН'!$H$22</f>
        <v>1231.3736730800001</v>
      </c>
      <c r="F103" s="36">
        <f>SUMIFS(СВЦЭМ!$C$33:$C$776,СВЦЭМ!$A$33:$A$776,$A103,СВЦЭМ!$B$33:$B$776,F$83)+'СЕТ СН'!$H$12+СВЦЭМ!$D$10+'СЕТ СН'!$H$6-'СЕТ СН'!$H$22</f>
        <v>1232.7496820199999</v>
      </c>
      <c r="G103" s="36">
        <f>SUMIFS(СВЦЭМ!$C$33:$C$776,СВЦЭМ!$A$33:$A$776,$A103,СВЦЭМ!$B$33:$B$776,G$83)+'СЕТ СН'!$H$12+СВЦЭМ!$D$10+'СЕТ СН'!$H$6-'СЕТ СН'!$H$22</f>
        <v>1216.70517204</v>
      </c>
      <c r="H103" s="36">
        <f>SUMIFS(СВЦЭМ!$C$33:$C$776,СВЦЭМ!$A$33:$A$776,$A103,СВЦЭМ!$B$33:$B$776,H$83)+'СЕТ СН'!$H$12+СВЦЭМ!$D$10+'СЕТ СН'!$H$6-'СЕТ СН'!$H$22</f>
        <v>1157.1966132800001</v>
      </c>
      <c r="I103" s="36">
        <f>SUMIFS(СВЦЭМ!$C$33:$C$776,СВЦЭМ!$A$33:$A$776,$A103,СВЦЭМ!$B$33:$B$776,I$83)+'СЕТ СН'!$H$12+СВЦЭМ!$D$10+'СЕТ СН'!$H$6-'СЕТ СН'!$H$22</f>
        <v>1101.63994458</v>
      </c>
      <c r="J103" s="36">
        <f>SUMIFS(СВЦЭМ!$C$33:$C$776,СВЦЭМ!$A$33:$A$776,$A103,СВЦЭМ!$B$33:$B$776,J$83)+'СЕТ СН'!$H$12+СВЦЭМ!$D$10+'СЕТ СН'!$H$6-'СЕТ СН'!$H$22</f>
        <v>1035.6047988</v>
      </c>
      <c r="K103" s="36">
        <f>SUMIFS(СВЦЭМ!$C$33:$C$776,СВЦЭМ!$A$33:$A$776,$A103,СВЦЭМ!$B$33:$B$776,K$83)+'СЕТ СН'!$H$12+СВЦЭМ!$D$10+'СЕТ СН'!$H$6-'СЕТ СН'!$H$22</f>
        <v>991.71675311000001</v>
      </c>
      <c r="L103" s="36">
        <f>SUMIFS(СВЦЭМ!$C$33:$C$776,СВЦЭМ!$A$33:$A$776,$A103,СВЦЭМ!$B$33:$B$776,L$83)+'СЕТ СН'!$H$12+СВЦЭМ!$D$10+'СЕТ СН'!$H$6-'СЕТ СН'!$H$22</f>
        <v>990.75322815999994</v>
      </c>
      <c r="M103" s="36">
        <f>SUMIFS(СВЦЭМ!$C$33:$C$776,СВЦЭМ!$A$33:$A$776,$A103,СВЦЭМ!$B$33:$B$776,M$83)+'СЕТ СН'!$H$12+СВЦЭМ!$D$10+'СЕТ СН'!$H$6-'СЕТ СН'!$H$22</f>
        <v>1000.9938072699999</v>
      </c>
      <c r="N103" s="36">
        <f>SUMIFS(СВЦЭМ!$C$33:$C$776,СВЦЭМ!$A$33:$A$776,$A103,СВЦЭМ!$B$33:$B$776,N$83)+'СЕТ СН'!$H$12+СВЦЭМ!$D$10+'СЕТ СН'!$H$6-'СЕТ СН'!$H$22</f>
        <v>1013.2595932099999</v>
      </c>
      <c r="O103" s="36">
        <f>SUMIFS(СВЦЭМ!$C$33:$C$776,СВЦЭМ!$A$33:$A$776,$A103,СВЦЭМ!$B$33:$B$776,O$83)+'СЕТ СН'!$H$12+СВЦЭМ!$D$10+'СЕТ СН'!$H$6-'СЕТ СН'!$H$22</f>
        <v>1056.54073687</v>
      </c>
      <c r="P103" s="36">
        <f>SUMIFS(СВЦЭМ!$C$33:$C$776,СВЦЭМ!$A$33:$A$776,$A103,СВЦЭМ!$B$33:$B$776,P$83)+'СЕТ СН'!$H$12+СВЦЭМ!$D$10+'СЕТ СН'!$H$6-'СЕТ СН'!$H$22</f>
        <v>1106.8885989400001</v>
      </c>
      <c r="Q103" s="36">
        <f>SUMIFS(СВЦЭМ!$C$33:$C$776,СВЦЭМ!$A$33:$A$776,$A103,СВЦЭМ!$B$33:$B$776,Q$83)+'СЕТ СН'!$H$12+СВЦЭМ!$D$10+'СЕТ СН'!$H$6-'СЕТ СН'!$H$22</f>
        <v>1076.3178819699999</v>
      </c>
      <c r="R103" s="36">
        <f>SUMIFS(СВЦЭМ!$C$33:$C$776,СВЦЭМ!$A$33:$A$776,$A103,СВЦЭМ!$B$33:$B$776,R$83)+'СЕТ СН'!$H$12+СВЦЭМ!$D$10+'СЕТ СН'!$H$6-'СЕТ СН'!$H$22</f>
        <v>1026.1844584099999</v>
      </c>
      <c r="S103" s="36">
        <f>SUMIFS(СВЦЭМ!$C$33:$C$776,СВЦЭМ!$A$33:$A$776,$A103,СВЦЭМ!$B$33:$B$776,S$83)+'СЕТ СН'!$H$12+СВЦЭМ!$D$10+'СЕТ СН'!$H$6-'СЕТ СН'!$H$22</f>
        <v>952.16430164999997</v>
      </c>
      <c r="T103" s="36">
        <f>SUMIFS(СВЦЭМ!$C$33:$C$776,СВЦЭМ!$A$33:$A$776,$A103,СВЦЭМ!$B$33:$B$776,T$83)+'СЕТ СН'!$H$12+СВЦЭМ!$D$10+'СЕТ СН'!$H$6-'СЕТ СН'!$H$22</f>
        <v>915.15773936999994</v>
      </c>
      <c r="U103" s="36">
        <f>SUMIFS(СВЦЭМ!$C$33:$C$776,СВЦЭМ!$A$33:$A$776,$A103,СВЦЭМ!$B$33:$B$776,U$83)+'СЕТ СН'!$H$12+СВЦЭМ!$D$10+'СЕТ СН'!$H$6-'СЕТ СН'!$H$22</f>
        <v>935.7665495</v>
      </c>
      <c r="V103" s="36">
        <f>SUMIFS(СВЦЭМ!$C$33:$C$776,СВЦЭМ!$A$33:$A$776,$A103,СВЦЭМ!$B$33:$B$776,V$83)+'СЕТ СН'!$H$12+СВЦЭМ!$D$10+'СЕТ СН'!$H$6-'СЕТ СН'!$H$22</f>
        <v>931.69806517999996</v>
      </c>
      <c r="W103" s="36">
        <f>SUMIFS(СВЦЭМ!$C$33:$C$776,СВЦЭМ!$A$33:$A$776,$A103,СВЦЭМ!$B$33:$B$776,W$83)+'СЕТ СН'!$H$12+СВЦЭМ!$D$10+'СЕТ СН'!$H$6-'СЕТ СН'!$H$22</f>
        <v>927.90978747999998</v>
      </c>
      <c r="X103" s="36">
        <f>SUMIFS(СВЦЭМ!$C$33:$C$776,СВЦЭМ!$A$33:$A$776,$A103,СВЦЭМ!$B$33:$B$776,X$83)+'СЕТ СН'!$H$12+СВЦЭМ!$D$10+'СЕТ СН'!$H$6-'СЕТ СН'!$H$22</f>
        <v>932.77477779999992</v>
      </c>
      <c r="Y103" s="36">
        <f>SUMIFS(СВЦЭМ!$C$33:$C$776,СВЦЭМ!$A$33:$A$776,$A103,СВЦЭМ!$B$33:$B$776,Y$83)+'СЕТ СН'!$H$12+СВЦЭМ!$D$10+'СЕТ СН'!$H$6-'СЕТ СН'!$H$22</f>
        <v>969.27399767999998</v>
      </c>
    </row>
    <row r="104" spans="1:25" ht="15.75" x14ac:dyDescent="0.2">
      <c r="A104" s="35">
        <f t="shared" si="2"/>
        <v>44125</v>
      </c>
      <c r="B104" s="36">
        <f>SUMIFS(СВЦЭМ!$C$33:$C$776,СВЦЭМ!$A$33:$A$776,$A104,СВЦЭМ!$B$33:$B$776,B$83)+'СЕТ СН'!$H$12+СВЦЭМ!$D$10+'СЕТ СН'!$H$6-'СЕТ СН'!$H$22</f>
        <v>1050.4901743099999</v>
      </c>
      <c r="C104" s="36">
        <f>SUMIFS(СВЦЭМ!$C$33:$C$776,СВЦЭМ!$A$33:$A$776,$A104,СВЦЭМ!$B$33:$B$776,C$83)+'СЕТ СН'!$H$12+СВЦЭМ!$D$10+'СЕТ СН'!$H$6-'СЕТ СН'!$H$22</f>
        <v>1132.3417835099999</v>
      </c>
      <c r="D104" s="36">
        <f>SUMIFS(СВЦЭМ!$C$33:$C$776,СВЦЭМ!$A$33:$A$776,$A104,СВЦЭМ!$B$33:$B$776,D$83)+'СЕТ СН'!$H$12+СВЦЭМ!$D$10+'СЕТ СН'!$H$6-'СЕТ СН'!$H$22</f>
        <v>1185.9877333900001</v>
      </c>
      <c r="E104" s="36">
        <f>SUMIFS(СВЦЭМ!$C$33:$C$776,СВЦЭМ!$A$33:$A$776,$A104,СВЦЭМ!$B$33:$B$776,E$83)+'СЕТ СН'!$H$12+СВЦЭМ!$D$10+'СЕТ СН'!$H$6-'СЕТ СН'!$H$22</f>
        <v>1192.67035796</v>
      </c>
      <c r="F104" s="36">
        <f>SUMIFS(СВЦЭМ!$C$33:$C$776,СВЦЭМ!$A$33:$A$776,$A104,СВЦЭМ!$B$33:$B$776,F$83)+'СЕТ СН'!$H$12+СВЦЭМ!$D$10+'СЕТ СН'!$H$6-'СЕТ СН'!$H$22</f>
        <v>1202.0736890999999</v>
      </c>
      <c r="G104" s="36">
        <f>SUMIFS(СВЦЭМ!$C$33:$C$776,СВЦЭМ!$A$33:$A$776,$A104,СВЦЭМ!$B$33:$B$776,G$83)+'СЕТ СН'!$H$12+СВЦЭМ!$D$10+'СЕТ СН'!$H$6-'СЕТ СН'!$H$22</f>
        <v>1178.7134449</v>
      </c>
      <c r="H104" s="36">
        <f>SUMIFS(СВЦЭМ!$C$33:$C$776,СВЦЭМ!$A$33:$A$776,$A104,СВЦЭМ!$B$33:$B$776,H$83)+'СЕТ СН'!$H$12+СВЦЭМ!$D$10+'СЕТ СН'!$H$6-'СЕТ СН'!$H$22</f>
        <v>1127.0558058300001</v>
      </c>
      <c r="I104" s="36">
        <f>SUMIFS(СВЦЭМ!$C$33:$C$776,СВЦЭМ!$A$33:$A$776,$A104,СВЦЭМ!$B$33:$B$776,I$83)+'СЕТ СН'!$H$12+СВЦЭМ!$D$10+'СЕТ СН'!$H$6-'СЕТ СН'!$H$22</f>
        <v>1086.11558206</v>
      </c>
      <c r="J104" s="36">
        <f>SUMIFS(СВЦЭМ!$C$33:$C$776,СВЦЭМ!$A$33:$A$776,$A104,СВЦЭМ!$B$33:$B$776,J$83)+'СЕТ СН'!$H$12+СВЦЭМ!$D$10+'СЕТ СН'!$H$6-'СЕТ СН'!$H$22</f>
        <v>1029.01483697</v>
      </c>
      <c r="K104" s="36">
        <f>SUMIFS(СВЦЭМ!$C$33:$C$776,СВЦЭМ!$A$33:$A$776,$A104,СВЦЭМ!$B$33:$B$776,K$83)+'СЕТ СН'!$H$12+СВЦЭМ!$D$10+'СЕТ СН'!$H$6-'СЕТ СН'!$H$22</f>
        <v>984.80326804999993</v>
      </c>
      <c r="L104" s="36">
        <f>SUMIFS(СВЦЭМ!$C$33:$C$776,СВЦЭМ!$A$33:$A$776,$A104,СВЦЭМ!$B$33:$B$776,L$83)+'СЕТ СН'!$H$12+СВЦЭМ!$D$10+'СЕТ СН'!$H$6-'СЕТ СН'!$H$22</f>
        <v>983.43641325999999</v>
      </c>
      <c r="M104" s="36">
        <f>SUMIFS(СВЦЭМ!$C$33:$C$776,СВЦЭМ!$A$33:$A$776,$A104,СВЦЭМ!$B$33:$B$776,M$83)+'СЕТ СН'!$H$12+СВЦЭМ!$D$10+'СЕТ СН'!$H$6-'СЕТ СН'!$H$22</f>
        <v>989.31828728999994</v>
      </c>
      <c r="N104" s="36">
        <f>SUMIFS(СВЦЭМ!$C$33:$C$776,СВЦЭМ!$A$33:$A$776,$A104,СВЦЭМ!$B$33:$B$776,N$83)+'СЕТ СН'!$H$12+СВЦЭМ!$D$10+'СЕТ СН'!$H$6-'СЕТ СН'!$H$22</f>
        <v>1001.65882512</v>
      </c>
      <c r="O104" s="36">
        <f>SUMIFS(СВЦЭМ!$C$33:$C$776,СВЦЭМ!$A$33:$A$776,$A104,СВЦЭМ!$B$33:$B$776,O$83)+'СЕТ СН'!$H$12+СВЦЭМ!$D$10+'СЕТ СН'!$H$6-'СЕТ СН'!$H$22</f>
        <v>1037.1307322800001</v>
      </c>
      <c r="P104" s="36">
        <f>SUMIFS(СВЦЭМ!$C$33:$C$776,СВЦЭМ!$A$33:$A$776,$A104,СВЦЭМ!$B$33:$B$776,P$83)+'СЕТ СН'!$H$12+СВЦЭМ!$D$10+'СЕТ СН'!$H$6-'СЕТ СН'!$H$22</f>
        <v>1078.35754621</v>
      </c>
      <c r="Q104" s="36">
        <f>SUMIFS(СВЦЭМ!$C$33:$C$776,СВЦЭМ!$A$33:$A$776,$A104,СВЦЭМ!$B$33:$B$776,Q$83)+'СЕТ СН'!$H$12+СВЦЭМ!$D$10+'СЕТ СН'!$H$6-'СЕТ СН'!$H$22</f>
        <v>1043.2597896500001</v>
      </c>
      <c r="R104" s="36">
        <f>SUMIFS(СВЦЭМ!$C$33:$C$776,СВЦЭМ!$A$33:$A$776,$A104,СВЦЭМ!$B$33:$B$776,R$83)+'СЕТ СН'!$H$12+СВЦЭМ!$D$10+'СЕТ СН'!$H$6-'СЕТ СН'!$H$22</f>
        <v>981.80516117999991</v>
      </c>
      <c r="S104" s="36">
        <f>SUMIFS(СВЦЭМ!$C$33:$C$776,СВЦЭМ!$A$33:$A$776,$A104,СВЦЭМ!$B$33:$B$776,S$83)+'СЕТ СН'!$H$12+СВЦЭМ!$D$10+'СЕТ СН'!$H$6-'СЕТ СН'!$H$22</f>
        <v>920.77944524999998</v>
      </c>
      <c r="T104" s="36">
        <f>SUMIFS(СВЦЭМ!$C$33:$C$776,СВЦЭМ!$A$33:$A$776,$A104,СВЦЭМ!$B$33:$B$776,T$83)+'СЕТ СН'!$H$12+СВЦЭМ!$D$10+'СЕТ СН'!$H$6-'СЕТ СН'!$H$22</f>
        <v>915.19206464000001</v>
      </c>
      <c r="U104" s="36">
        <f>SUMIFS(СВЦЭМ!$C$33:$C$776,СВЦЭМ!$A$33:$A$776,$A104,СВЦЭМ!$B$33:$B$776,U$83)+'СЕТ СН'!$H$12+СВЦЭМ!$D$10+'СЕТ СН'!$H$6-'СЕТ СН'!$H$22</f>
        <v>932.02568823999991</v>
      </c>
      <c r="V104" s="36">
        <f>SUMIFS(СВЦЭМ!$C$33:$C$776,СВЦЭМ!$A$33:$A$776,$A104,СВЦЭМ!$B$33:$B$776,V$83)+'СЕТ СН'!$H$12+СВЦЭМ!$D$10+'СЕТ СН'!$H$6-'СЕТ СН'!$H$22</f>
        <v>928.96162842999991</v>
      </c>
      <c r="W104" s="36">
        <f>SUMIFS(СВЦЭМ!$C$33:$C$776,СВЦЭМ!$A$33:$A$776,$A104,СВЦЭМ!$B$33:$B$776,W$83)+'СЕТ СН'!$H$12+СВЦЭМ!$D$10+'СЕТ СН'!$H$6-'СЕТ СН'!$H$22</f>
        <v>926.33669764000001</v>
      </c>
      <c r="X104" s="36">
        <f>SUMIFS(СВЦЭМ!$C$33:$C$776,СВЦЭМ!$A$33:$A$776,$A104,СВЦЭМ!$B$33:$B$776,X$83)+'СЕТ СН'!$H$12+СВЦЭМ!$D$10+'СЕТ СН'!$H$6-'СЕТ СН'!$H$22</f>
        <v>917.82460069999991</v>
      </c>
      <c r="Y104" s="36">
        <f>SUMIFS(СВЦЭМ!$C$33:$C$776,СВЦЭМ!$A$33:$A$776,$A104,СВЦЭМ!$B$33:$B$776,Y$83)+'СЕТ СН'!$H$12+СВЦЭМ!$D$10+'СЕТ СН'!$H$6-'СЕТ СН'!$H$22</f>
        <v>950.78074274999994</v>
      </c>
    </row>
    <row r="105" spans="1:25" ht="15.75" x14ac:dyDescent="0.2">
      <c r="A105" s="35">
        <f t="shared" si="2"/>
        <v>44126</v>
      </c>
      <c r="B105" s="36">
        <f>SUMIFS(СВЦЭМ!$C$33:$C$776,СВЦЭМ!$A$33:$A$776,$A105,СВЦЭМ!$B$33:$B$776,B$83)+'СЕТ СН'!$H$12+СВЦЭМ!$D$10+'СЕТ СН'!$H$6-'СЕТ СН'!$H$22</f>
        <v>1073.0378710499999</v>
      </c>
      <c r="C105" s="36">
        <f>SUMIFS(СВЦЭМ!$C$33:$C$776,СВЦЭМ!$A$33:$A$776,$A105,СВЦЭМ!$B$33:$B$776,C$83)+'СЕТ СН'!$H$12+СВЦЭМ!$D$10+'СЕТ СН'!$H$6-'СЕТ СН'!$H$22</f>
        <v>1165.35872049</v>
      </c>
      <c r="D105" s="36">
        <f>SUMIFS(СВЦЭМ!$C$33:$C$776,СВЦЭМ!$A$33:$A$776,$A105,СВЦЭМ!$B$33:$B$776,D$83)+'СЕТ СН'!$H$12+СВЦЭМ!$D$10+'СЕТ СН'!$H$6-'СЕТ СН'!$H$22</f>
        <v>1217.0901497499999</v>
      </c>
      <c r="E105" s="36">
        <f>SUMIFS(СВЦЭМ!$C$33:$C$776,СВЦЭМ!$A$33:$A$776,$A105,СВЦЭМ!$B$33:$B$776,E$83)+'СЕТ СН'!$H$12+СВЦЭМ!$D$10+'СЕТ СН'!$H$6-'СЕТ СН'!$H$22</f>
        <v>1224.50067734</v>
      </c>
      <c r="F105" s="36">
        <f>SUMIFS(СВЦЭМ!$C$33:$C$776,СВЦЭМ!$A$33:$A$776,$A105,СВЦЭМ!$B$33:$B$776,F$83)+'СЕТ СН'!$H$12+СВЦЭМ!$D$10+'СЕТ СН'!$H$6-'СЕТ СН'!$H$22</f>
        <v>1228.32312718</v>
      </c>
      <c r="G105" s="36">
        <f>SUMIFS(СВЦЭМ!$C$33:$C$776,СВЦЭМ!$A$33:$A$776,$A105,СВЦЭМ!$B$33:$B$776,G$83)+'СЕТ СН'!$H$12+СВЦЭМ!$D$10+'СЕТ СН'!$H$6-'СЕТ СН'!$H$22</f>
        <v>1204.3989838299999</v>
      </c>
      <c r="H105" s="36">
        <f>SUMIFS(СВЦЭМ!$C$33:$C$776,СВЦЭМ!$A$33:$A$776,$A105,СВЦЭМ!$B$33:$B$776,H$83)+'СЕТ СН'!$H$12+СВЦЭМ!$D$10+'СЕТ СН'!$H$6-'СЕТ СН'!$H$22</f>
        <v>1155.0196329099999</v>
      </c>
      <c r="I105" s="36">
        <f>SUMIFS(СВЦЭМ!$C$33:$C$776,СВЦЭМ!$A$33:$A$776,$A105,СВЦЭМ!$B$33:$B$776,I$83)+'СЕТ СН'!$H$12+СВЦЭМ!$D$10+'СЕТ СН'!$H$6-'СЕТ СН'!$H$22</f>
        <v>1107.2946399800001</v>
      </c>
      <c r="J105" s="36">
        <f>SUMIFS(СВЦЭМ!$C$33:$C$776,СВЦЭМ!$A$33:$A$776,$A105,СВЦЭМ!$B$33:$B$776,J$83)+'СЕТ СН'!$H$12+СВЦЭМ!$D$10+'СЕТ СН'!$H$6-'СЕТ СН'!$H$22</f>
        <v>1046.5986654600001</v>
      </c>
      <c r="K105" s="36">
        <f>SUMIFS(СВЦЭМ!$C$33:$C$776,СВЦЭМ!$A$33:$A$776,$A105,СВЦЭМ!$B$33:$B$776,K$83)+'СЕТ СН'!$H$12+СВЦЭМ!$D$10+'СЕТ СН'!$H$6-'СЕТ СН'!$H$22</f>
        <v>999.45766077999997</v>
      </c>
      <c r="L105" s="36">
        <f>SUMIFS(СВЦЭМ!$C$33:$C$776,СВЦЭМ!$A$33:$A$776,$A105,СВЦЭМ!$B$33:$B$776,L$83)+'СЕТ СН'!$H$12+СВЦЭМ!$D$10+'СЕТ СН'!$H$6-'СЕТ СН'!$H$22</f>
        <v>999.81785190999994</v>
      </c>
      <c r="M105" s="36">
        <f>SUMIFS(СВЦЭМ!$C$33:$C$776,СВЦЭМ!$A$33:$A$776,$A105,СВЦЭМ!$B$33:$B$776,M$83)+'СЕТ СН'!$H$12+СВЦЭМ!$D$10+'СЕТ СН'!$H$6-'СЕТ СН'!$H$22</f>
        <v>1012.4003715699999</v>
      </c>
      <c r="N105" s="36">
        <f>SUMIFS(СВЦЭМ!$C$33:$C$776,СВЦЭМ!$A$33:$A$776,$A105,СВЦЭМ!$B$33:$B$776,N$83)+'СЕТ СН'!$H$12+СВЦЭМ!$D$10+'СЕТ СН'!$H$6-'СЕТ СН'!$H$22</f>
        <v>1020.64698161</v>
      </c>
      <c r="O105" s="36">
        <f>SUMIFS(СВЦЭМ!$C$33:$C$776,СВЦЭМ!$A$33:$A$776,$A105,СВЦЭМ!$B$33:$B$776,O$83)+'СЕТ СН'!$H$12+СВЦЭМ!$D$10+'СЕТ СН'!$H$6-'СЕТ СН'!$H$22</f>
        <v>1069.78740647</v>
      </c>
      <c r="P105" s="36">
        <f>SUMIFS(СВЦЭМ!$C$33:$C$776,СВЦЭМ!$A$33:$A$776,$A105,СВЦЭМ!$B$33:$B$776,P$83)+'СЕТ СН'!$H$12+СВЦЭМ!$D$10+'СЕТ СН'!$H$6-'СЕТ СН'!$H$22</f>
        <v>1112.9401826799999</v>
      </c>
      <c r="Q105" s="36">
        <f>SUMIFS(СВЦЭМ!$C$33:$C$776,СВЦЭМ!$A$33:$A$776,$A105,СВЦЭМ!$B$33:$B$776,Q$83)+'СЕТ СН'!$H$12+СВЦЭМ!$D$10+'СЕТ СН'!$H$6-'СЕТ СН'!$H$22</f>
        <v>1073.62433949</v>
      </c>
      <c r="R105" s="36">
        <f>SUMIFS(СВЦЭМ!$C$33:$C$776,СВЦЭМ!$A$33:$A$776,$A105,СВЦЭМ!$B$33:$B$776,R$83)+'СЕТ СН'!$H$12+СВЦЭМ!$D$10+'СЕТ СН'!$H$6-'СЕТ СН'!$H$22</f>
        <v>1014.3838453799999</v>
      </c>
      <c r="S105" s="36">
        <f>SUMIFS(СВЦЭМ!$C$33:$C$776,СВЦЭМ!$A$33:$A$776,$A105,СВЦЭМ!$B$33:$B$776,S$83)+'СЕТ СН'!$H$12+СВЦЭМ!$D$10+'СЕТ СН'!$H$6-'СЕТ СН'!$H$22</f>
        <v>950.76240092</v>
      </c>
      <c r="T105" s="36">
        <f>SUMIFS(СВЦЭМ!$C$33:$C$776,СВЦЭМ!$A$33:$A$776,$A105,СВЦЭМ!$B$33:$B$776,T$83)+'СЕТ СН'!$H$12+СВЦЭМ!$D$10+'СЕТ СН'!$H$6-'СЕТ СН'!$H$22</f>
        <v>931.39428346</v>
      </c>
      <c r="U105" s="36">
        <f>SUMIFS(СВЦЭМ!$C$33:$C$776,СВЦЭМ!$A$33:$A$776,$A105,СВЦЭМ!$B$33:$B$776,U$83)+'СЕТ СН'!$H$12+СВЦЭМ!$D$10+'СЕТ СН'!$H$6-'СЕТ СН'!$H$22</f>
        <v>950.6521649199999</v>
      </c>
      <c r="V105" s="36">
        <f>SUMIFS(СВЦЭМ!$C$33:$C$776,СВЦЭМ!$A$33:$A$776,$A105,СВЦЭМ!$B$33:$B$776,V$83)+'СЕТ СН'!$H$12+СВЦЭМ!$D$10+'СЕТ СН'!$H$6-'СЕТ СН'!$H$22</f>
        <v>943.44703326000001</v>
      </c>
      <c r="W105" s="36">
        <f>SUMIFS(СВЦЭМ!$C$33:$C$776,СВЦЭМ!$A$33:$A$776,$A105,СВЦЭМ!$B$33:$B$776,W$83)+'СЕТ СН'!$H$12+СВЦЭМ!$D$10+'СЕТ СН'!$H$6-'СЕТ СН'!$H$22</f>
        <v>939.03215432999991</v>
      </c>
      <c r="X105" s="36">
        <f>SUMIFS(СВЦЭМ!$C$33:$C$776,СВЦЭМ!$A$33:$A$776,$A105,СВЦЭМ!$B$33:$B$776,X$83)+'СЕТ СН'!$H$12+СВЦЭМ!$D$10+'СЕТ СН'!$H$6-'СЕТ СН'!$H$22</f>
        <v>931.08066736000001</v>
      </c>
      <c r="Y105" s="36">
        <f>SUMIFS(СВЦЭМ!$C$33:$C$776,СВЦЭМ!$A$33:$A$776,$A105,СВЦЭМ!$B$33:$B$776,Y$83)+'СЕТ СН'!$H$12+СВЦЭМ!$D$10+'СЕТ СН'!$H$6-'СЕТ СН'!$H$22</f>
        <v>966.81104339000001</v>
      </c>
    </row>
    <row r="106" spans="1:25" ht="15.75" x14ac:dyDescent="0.2">
      <c r="A106" s="35">
        <f t="shared" si="2"/>
        <v>44127</v>
      </c>
      <c r="B106" s="36">
        <f>SUMIFS(СВЦЭМ!$C$33:$C$776,СВЦЭМ!$A$33:$A$776,$A106,СВЦЭМ!$B$33:$B$776,B$83)+'СЕТ СН'!$H$12+СВЦЭМ!$D$10+'СЕТ СН'!$H$6-'СЕТ СН'!$H$22</f>
        <v>1086.2513473199999</v>
      </c>
      <c r="C106" s="36">
        <f>SUMIFS(СВЦЭМ!$C$33:$C$776,СВЦЭМ!$A$33:$A$776,$A106,СВЦЭМ!$B$33:$B$776,C$83)+'СЕТ СН'!$H$12+СВЦЭМ!$D$10+'СЕТ СН'!$H$6-'СЕТ СН'!$H$22</f>
        <v>1164.95148705</v>
      </c>
      <c r="D106" s="36">
        <f>SUMIFS(СВЦЭМ!$C$33:$C$776,СВЦЭМ!$A$33:$A$776,$A106,СВЦЭМ!$B$33:$B$776,D$83)+'СЕТ СН'!$H$12+СВЦЭМ!$D$10+'СЕТ СН'!$H$6-'СЕТ СН'!$H$22</f>
        <v>1221.1906519900001</v>
      </c>
      <c r="E106" s="36">
        <f>SUMIFS(СВЦЭМ!$C$33:$C$776,СВЦЭМ!$A$33:$A$776,$A106,СВЦЭМ!$B$33:$B$776,E$83)+'СЕТ СН'!$H$12+СВЦЭМ!$D$10+'СЕТ СН'!$H$6-'СЕТ СН'!$H$22</f>
        <v>1230.0163886600001</v>
      </c>
      <c r="F106" s="36">
        <f>SUMIFS(СВЦЭМ!$C$33:$C$776,СВЦЭМ!$A$33:$A$776,$A106,СВЦЭМ!$B$33:$B$776,F$83)+'СЕТ СН'!$H$12+СВЦЭМ!$D$10+'СЕТ СН'!$H$6-'СЕТ СН'!$H$22</f>
        <v>1229.25793785</v>
      </c>
      <c r="G106" s="36">
        <f>SUMIFS(СВЦЭМ!$C$33:$C$776,СВЦЭМ!$A$33:$A$776,$A106,СВЦЭМ!$B$33:$B$776,G$83)+'СЕТ СН'!$H$12+СВЦЭМ!$D$10+'СЕТ СН'!$H$6-'СЕТ СН'!$H$22</f>
        <v>1208.71428489</v>
      </c>
      <c r="H106" s="36">
        <f>SUMIFS(СВЦЭМ!$C$33:$C$776,СВЦЭМ!$A$33:$A$776,$A106,СВЦЭМ!$B$33:$B$776,H$83)+'СЕТ СН'!$H$12+СВЦЭМ!$D$10+'СЕТ СН'!$H$6-'СЕТ СН'!$H$22</f>
        <v>1158.5438240599999</v>
      </c>
      <c r="I106" s="36">
        <f>SUMIFS(СВЦЭМ!$C$33:$C$776,СВЦЭМ!$A$33:$A$776,$A106,СВЦЭМ!$B$33:$B$776,I$83)+'СЕТ СН'!$H$12+СВЦЭМ!$D$10+'СЕТ СН'!$H$6-'СЕТ СН'!$H$22</f>
        <v>1108.72123893</v>
      </c>
      <c r="J106" s="36">
        <f>SUMIFS(СВЦЭМ!$C$33:$C$776,СВЦЭМ!$A$33:$A$776,$A106,СВЦЭМ!$B$33:$B$776,J$83)+'СЕТ СН'!$H$12+СВЦЭМ!$D$10+'СЕТ СН'!$H$6-'СЕТ СН'!$H$22</f>
        <v>1050.7438951300001</v>
      </c>
      <c r="K106" s="36">
        <f>SUMIFS(СВЦЭМ!$C$33:$C$776,СВЦЭМ!$A$33:$A$776,$A106,СВЦЭМ!$B$33:$B$776,K$83)+'СЕТ СН'!$H$12+СВЦЭМ!$D$10+'СЕТ СН'!$H$6-'СЕТ СН'!$H$22</f>
        <v>1020.69418807</v>
      </c>
      <c r="L106" s="36">
        <f>SUMIFS(СВЦЭМ!$C$33:$C$776,СВЦЭМ!$A$33:$A$776,$A106,СВЦЭМ!$B$33:$B$776,L$83)+'СЕТ СН'!$H$12+СВЦЭМ!$D$10+'СЕТ СН'!$H$6-'СЕТ СН'!$H$22</f>
        <v>1020.4650608999999</v>
      </c>
      <c r="M106" s="36">
        <f>SUMIFS(СВЦЭМ!$C$33:$C$776,СВЦЭМ!$A$33:$A$776,$A106,СВЦЭМ!$B$33:$B$776,M$83)+'СЕТ СН'!$H$12+СВЦЭМ!$D$10+'СЕТ СН'!$H$6-'СЕТ СН'!$H$22</f>
        <v>1021.54650979</v>
      </c>
      <c r="N106" s="36">
        <f>SUMIFS(СВЦЭМ!$C$33:$C$776,СВЦЭМ!$A$33:$A$776,$A106,СВЦЭМ!$B$33:$B$776,N$83)+'СЕТ СН'!$H$12+СВЦЭМ!$D$10+'СЕТ СН'!$H$6-'СЕТ СН'!$H$22</f>
        <v>1031.2983447900001</v>
      </c>
      <c r="O106" s="36">
        <f>SUMIFS(СВЦЭМ!$C$33:$C$776,СВЦЭМ!$A$33:$A$776,$A106,СВЦЭМ!$B$33:$B$776,O$83)+'СЕТ СН'!$H$12+СВЦЭМ!$D$10+'СЕТ СН'!$H$6-'СЕТ СН'!$H$22</f>
        <v>1067.1431454000001</v>
      </c>
      <c r="P106" s="36">
        <f>SUMIFS(СВЦЭМ!$C$33:$C$776,СВЦЭМ!$A$33:$A$776,$A106,СВЦЭМ!$B$33:$B$776,P$83)+'СЕТ СН'!$H$12+СВЦЭМ!$D$10+'СЕТ СН'!$H$6-'СЕТ СН'!$H$22</f>
        <v>1109.5370951899999</v>
      </c>
      <c r="Q106" s="36">
        <f>SUMIFS(СВЦЭМ!$C$33:$C$776,СВЦЭМ!$A$33:$A$776,$A106,СВЦЭМ!$B$33:$B$776,Q$83)+'СЕТ СН'!$H$12+СВЦЭМ!$D$10+'СЕТ СН'!$H$6-'СЕТ СН'!$H$22</f>
        <v>1067.01140725</v>
      </c>
      <c r="R106" s="36">
        <f>SUMIFS(СВЦЭМ!$C$33:$C$776,СВЦЭМ!$A$33:$A$776,$A106,СВЦЭМ!$B$33:$B$776,R$83)+'СЕТ СН'!$H$12+СВЦЭМ!$D$10+'СЕТ СН'!$H$6-'СЕТ СН'!$H$22</f>
        <v>1017.99184555</v>
      </c>
      <c r="S106" s="36">
        <f>SUMIFS(СВЦЭМ!$C$33:$C$776,СВЦЭМ!$A$33:$A$776,$A106,СВЦЭМ!$B$33:$B$776,S$83)+'СЕТ СН'!$H$12+СВЦЭМ!$D$10+'СЕТ СН'!$H$6-'СЕТ СН'!$H$22</f>
        <v>1040.7664299200001</v>
      </c>
      <c r="T106" s="36">
        <f>SUMIFS(СВЦЭМ!$C$33:$C$776,СВЦЭМ!$A$33:$A$776,$A106,СВЦЭМ!$B$33:$B$776,T$83)+'СЕТ СН'!$H$12+СВЦЭМ!$D$10+'СЕТ СН'!$H$6-'СЕТ СН'!$H$22</f>
        <v>1038.1597872699999</v>
      </c>
      <c r="U106" s="36">
        <f>SUMIFS(СВЦЭМ!$C$33:$C$776,СВЦЭМ!$A$33:$A$776,$A106,СВЦЭМ!$B$33:$B$776,U$83)+'СЕТ СН'!$H$12+СВЦЭМ!$D$10+'СЕТ СН'!$H$6-'СЕТ СН'!$H$22</f>
        <v>972.94874919999995</v>
      </c>
      <c r="V106" s="36">
        <f>SUMIFS(СВЦЭМ!$C$33:$C$776,СВЦЭМ!$A$33:$A$776,$A106,СВЦЭМ!$B$33:$B$776,V$83)+'СЕТ СН'!$H$12+СВЦЭМ!$D$10+'СЕТ СН'!$H$6-'СЕТ СН'!$H$22</f>
        <v>964.73946926999997</v>
      </c>
      <c r="W106" s="36">
        <f>SUMIFS(СВЦЭМ!$C$33:$C$776,СВЦЭМ!$A$33:$A$776,$A106,СВЦЭМ!$B$33:$B$776,W$83)+'СЕТ СН'!$H$12+СВЦЭМ!$D$10+'СЕТ СН'!$H$6-'СЕТ СН'!$H$22</f>
        <v>963.15104923999991</v>
      </c>
      <c r="X106" s="36">
        <f>SUMIFS(СВЦЭМ!$C$33:$C$776,СВЦЭМ!$A$33:$A$776,$A106,СВЦЭМ!$B$33:$B$776,X$83)+'СЕТ СН'!$H$12+СВЦЭМ!$D$10+'СЕТ СН'!$H$6-'СЕТ СН'!$H$22</f>
        <v>944.58878187999994</v>
      </c>
      <c r="Y106" s="36">
        <f>SUMIFS(СВЦЭМ!$C$33:$C$776,СВЦЭМ!$A$33:$A$776,$A106,СВЦЭМ!$B$33:$B$776,Y$83)+'СЕТ СН'!$H$12+СВЦЭМ!$D$10+'СЕТ СН'!$H$6-'СЕТ СН'!$H$22</f>
        <v>950.01100793000001</v>
      </c>
    </row>
    <row r="107" spans="1:25" ht="15.75" x14ac:dyDescent="0.2">
      <c r="A107" s="35">
        <f t="shared" si="2"/>
        <v>44128</v>
      </c>
      <c r="B107" s="36">
        <f>SUMIFS(СВЦЭМ!$C$33:$C$776,СВЦЭМ!$A$33:$A$776,$A107,СВЦЭМ!$B$33:$B$776,B$83)+'СЕТ СН'!$H$12+СВЦЭМ!$D$10+'СЕТ СН'!$H$6-'СЕТ СН'!$H$22</f>
        <v>1051.4190077200001</v>
      </c>
      <c r="C107" s="36">
        <f>SUMIFS(СВЦЭМ!$C$33:$C$776,СВЦЭМ!$A$33:$A$776,$A107,СВЦЭМ!$B$33:$B$776,C$83)+'СЕТ СН'!$H$12+СВЦЭМ!$D$10+'СЕТ СН'!$H$6-'СЕТ СН'!$H$22</f>
        <v>1130.7383397200001</v>
      </c>
      <c r="D107" s="36">
        <f>SUMIFS(СВЦЭМ!$C$33:$C$776,СВЦЭМ!$A$33:$A$776,$A107,СВЦЭМ!$B$33:$B$776,D$83)+'СЕТ СН'!$H$12+СВЦЭМ!$D$10+'СЕТ СН'!$H$6-'СЕТ СН'!$H$22</f>
        <v>1200.63044554</v>
      </c>
      <c r="E107" s="36">
        <f>SUMIFS(СВЦЭМ!$C$33:$C$776,СВЦЭМ!$A$33:$A$776,$A107,СВЦЭМ!$B$33:$B$776,E$83)+'СЕТ СН'!$H$12+СВЦЭМ!$D$10+'СЕТ СН'!$H$6-'СЕТ СН'!$H$22</f>
        <v>1215.42009478</v>
      </c>
      <c r="F107" s="36">
        <f>SUMIFS(СВЦЭМ!$C$33:$C$776,СВЦЭМ!$A$33:$A$776,$A107,СВЦЭМ!$B$33:$B$776,F$83)+'СЕТ СН'!$H$12+СВЦЭМ!$D$10+'СЕТ СН'!$H$6-'СЕТ СН'!$H$22</f>
        <v>1218.3642004200001</v>
      </c>
      <c r="G107" s="36">
        <f>SUMIFS(СВЦЭМ!$C$33:$C$776,СВЦЭМ!$A$33:$A$776,$A107,СВЦЭМ!$B$33:$B$776,G$83)+'СЕТ СН'!$H$12+СВЦЭМ!$D$10+'СЕТ СН'!$H$6-'СЕТ СН'!$H$22</f>
        <v>1196.45808164</v>
      </c>
      <c r="H107" s="36">
        <f>SUMIFS(СВЦЭМ!$C$33:$C$776,СВЦЭМ!$A$33:$A$776,$A107,СВЦЭМ!$B$33:$B$776,H$83)+'СЕТ СН'!$H$12+СВЦЭМ!$D$10+'СЕТ СН'!$H$6-'СЕТ СН'!$H$22</f>
        <v>1173.85936399</v>
      </c>
      <c r="I107" s="36">
        <f>SUMIFS(СВЦЭМ!$C$33:$C$776,СВЦЭМ!$A$33:$A$776,$A107,СВЦЭМ!$B$33:$B$776,I$83)+'СЕТ СН'!$H$12+СВЦЭМ!$D$10+'СЕТ СН'!$H$6-'СЕТ СН'!$H$22</f>
        <v>1143.79051067</v>
      </c>
      <c r="J107" s="36">
        <f>SUMIFS(СВЦЭМ!$C$33:$C$776,СВЦЭМ!$A$33:$A$776,$A107,СВЦЭМ!$B$33:$B$776,J$83)+'СЕТ СН'!$H$12+СВЦЭМ!$D$10+'СЕТ СН'!$H$6-'СЕТ СН'!$H$22</f>
        <v>1067.94950836</v>
      </c>
      <c r="K107" s="36">
        <f>SUMIFS(СВЦЭМ!$C$33:$C$776,СВЦЭМ!$A$33:$A$776,$A107,СВЦЭМ!$B$33:$B$776,K$83)+'СЕТ СН'!$H$12+СВЦЭМ!$D$10+'СЕТ СН'!$H$6-'СЕТ СН'!$H$22</f>
        <v>1036.5547338700001</v>
      </c>
      <c r="L107" s="36">
        <f>SUMIFS(СВЦЭМ!$C$33:$C$776,СВЦЭМ!$A$33:$A$776,$A107,СВЦЭМ!$B$33:$B$776,L$83)+'СЕТ СН'!$H$12+СВЦЭМ!$D$10+'СЕТ СН'!$H$6-'СЕТ СН'!$H$22</f>
        <v>1025.42133171</v>
      </c>
      <c r="M107" s="36">
        <f>SUMIFS(СВЦЭМ!$C$33:$C$776,СВЦЭМ!$A$33:$A$776,$A107,СВЦЭМ!$B$33:$B$776,M$83)+'СЕТ СН'!$H$12+СВЦЭМ!$D$10+'СЕТ СН'!$H$6-'СЕТ СН'!$H$22</f>
        <v>1016.9398825899999</v>
      </c>
      <c r="N107" s="36">
        <f>SUMIFS(СВЦЭМ!$C$33:$C$776,СВЦЭМ!$A$33:$A$776,$A107,СВЦЭМ!$B$33:$B$776,N$83)+'СЕТ СН'!$H$12+СВЦЭМ!$D$10+'СЕТ СН'!$H$6-'СЕТ СН'!$H$22</f>
        <v>1013.96403145</v>
      </c>
      <c r="O107" s="36">
        <f>SUMIFS(СВЦЭМ!$C$33:$C$776,СВЦЭМ!$A$33:$A$776,$A107,СВЦЭМ!$B$33:$B$776,O$83)+'СЕТ СН'!$H$12+СВЦЭМ!$D$10+'СЕТ СН'!$H$6-'СЕТ СН'!$H$22</f>
        <v>1059.64208282</v>
      </c>
      <c r="P107" s="36">
        <f>SUMIFS(СВЦЭМ!$C$33:$C$776,СВЦЭМ!$A$33:$A$776,$A107,СВЦЭМ!$B$33:$B$776,P$83)+'СЕТ СН'!$H$12+СВЦЭМ!$D$10+'СЕТ СН'!$H$6-'СЕТ СН'!$H$22</f>
        <v>1110.24792774</v>
      </c>
      <c r="Q107" s="36">
        <f>SUMIFS(СВЦЭМ!$C$33:$C$776,СВЦЭМ!$A$33:$A$776,$A107,СВЦЭМ!$B$33:$B$776,Q$83)+'СЕТ СН'!$H$12+СВЦЭМ!$D$10+'СЕТ СН'!$H$6-'СЕТ СН'!$H$22</f>
        <v>1097.3834605300001</v>
      </c>
      <c r="R107" s="36">
        <f>SUMIFS(СВЦЭМ!$C$33:$C$776,СВЦЭМ!$A$33:$A$776,$A107,СВЦЭМ!$B$33:$B$776,R$83)+'СЕТ СН'!$H$12+СВЦЭМ!$D$10+'СЕТ СН'!$H$6-'СЕТ СН'!$H$22</f>
        <v>1065.7133166799999</v>
      </c>
      <c r="S107" s="36">
        <f>SUMIFS(СВЦЭМ!$C$33:$C$776,СВЦЭМ!$A$33:$A$776,$A107,СВЦЭМ!$B$33:$B$776,S$83)+'СЕТ СН'!$H$12+СВЦЭМ!$D$10+'СЕТ СН'!$H$6-'СЕТ СН'!$H$22</f>
        <v>1020.56538352</v>
      </c>
      <c r="T107" s="36">
        <f>SUMIFS(СВЦЭМ!$C$33:$C$776,СВЦЭМ!$A$33:$A$776,$A107,СВЦЭМ!$B$33:$B$776,T$83)+'СЕТ СН'!$H$12+СВЦЭМ!$D$10+'СЕТ СН'!$H$6-'СЕТ СН'!$H$22</f>
        <v>1049.5716304800001</v>
      </c>
      <c r="U107" s="36">
        <f>SUMIFS(СВЦЭМ!$C$33:$C$776,СВЦЭМ!$A$33:$A$776,$A107,СВЦЭМ!$B$33:$B$776,U$83)+'СЕТ СН'!$H$12+СВЦЭМ!$D$10+'СЕТ СН'!$H$6-'СЕТ СН'!$H$22</f>
        <v>1052.0181845100001</v>
      </c>
      <c r="V107" s="36">
        <f>SUMIFS(СВЦЭМ!$C$33:$C$776,СВЦЭМ!$A$33:$A$776,$A107,СВЦЭМ!$B$33:$B$776,V$83)+'СЕТ СН'!$H$12+СВЦЭМ!$D$10+'СЕТ СН'!$H$6-'СЕТ СН'!$H$22</f>
        <v>965.49380543999996</v>
      </c>
      <c r="W107" s="36">
        <f>SUMIFS(СВЦЭМ!$C$33:$C$776,СВЦЭМ!$A$33:$A$776,$A107,СВЦЭМ!$B$33:$B$776,W$83)+'СЕТ СН'!$H$12+СВЦЭМ!$D$10+'СЕТ СН'!$H$6-'СЕТ СН'!$H$22</f>
        <v>983.94823035999991</v>
      </c>
      <c r="X107" s="36">
        <f>SUMIFS(СВЦЭМ!$C$33:$C$776,СВЦЭМ!$A$33:$A$776,$A107,СВЦЭМ!$B$33:$B$776,X$83)+'СЕТ СН'!$H$12+СВЦЭМ!$D$10+'СЕТ СН'!$H$6-'СЕТ СН'!$H$22</f>
        <v>1009.36195644</v>
      </c>
      <c r="Y107" s="36">
        <f>SUMIFS(СВЦЭМ!$C$33:$C$776,СВЦЭМ!$A$33:$A$776,$A107,СВЦЭМ!$B$33:$B$776,Y$83)+'СЕТ СН'!$H$12+СВЦЭМ!$D$10+'СЕТ СН'!$H$6-'СЕТ СН'!$H$22</f>
        <v>1045.4808363100001</v>
      </c>
    </row>
    <row r="108" spans="1:25" ht="15.75" x14ac:dyDescent="0.2">
      <c r="A108" s="35">
        <f t="shared" si="2"/>
        <v>44129</v>
      </c>
      <c r="B108" s="36">
        <f>SUMIFS(СВЦЭМ!$C$33:$C$776,СВЦЭМ!$A$33:$A$776,$A108,СВЦЭМ!$B$33:$B$776,B$83)+'СЕТ СН'!$H$12+СВЦЭМ!$D$10+'СЕТ СН'!$H$6-'СЕТ СН'!$H$22</f>
        <v>1114.7107831200001</v>
      </c>
      <c r="C108" s="36">
        <f>SUMIFS(СВЦЭМ!$C$33:$C$776,СВЦЭМ!$A$33:$A$776,$A108,СВЦЭМ!$B$33:$B$776,C$83)+'СЕТ СН'!$H$12+СВЦЭМ!$D$10+'СЕТ СН'!$H$6-'СЕТ СН'!$H$22</f>
        <v>1164.75425909</v>
      </c>
      <c r="D108" s="36">
        <f>SUMIFS(СВЦЭМ!$C$33:$C$776,СВЦЭМ!$A$33:$A$776,$A108,СВЦЭМ!$B$33:$B$776,D$83)+'СЕТ СН'!$H$12+СВЦЭМ!$D$10+'СЕТ СН'!$H$6-'СЕТ СН'!$H$22</f>
        <v>1235.1383307400001</v>
      </c>
      <c r="E108" s="36">
        <f>SUMIFS(СВЦЭМ!$C$33:$C$776,СВЦЭМ!$A$33:$A$776,$A108,СВЦЭМ!$B$33:$B$776,E$83)+'СЕТ СН'!$H$12+СВЦЭМ!$D$10+'СЕТ СН'!$H$6-'СЕТ СН'!$H$22</f>
        <v>1244.95981901</v>
      </c>
      <c r="F108" s="36">
        <f>SUMIFS(СВЦЭМ!$C$33:$C$776,СВЦЭМ!$A$33:$A$776,$A108,СВЦЭМ!$B$33:$B$776,F$83)+'СЕТ СН'!$H$12+СВЦЭМ!$D$10+'СЕТ СН'!$H$6-'СЕТ СН'!$H$22</f>
        <v>1249.61293206</v>
      </c>
      <c r="G108" s="36">
        <f>SUMIFS(СВЦЭМ!$C$33:$C$776,СВЦЭМ!$A$33:$A$776,$A108,СВЦЭМ!$B$33:$B$776,G$83)+'СЕТ СН'!$H$12+СВЦЭМ!$D$10+'СЕТ СН'!$H$6-'СЕТ СН'!$H$22</f>
        <v>1247.4680695700001</v>
      </c>
      <c r="H108" s="36">
        <f>SUMIFS(СВЦЭМ!$C$33:$C$776,СВЦЭМ!$A$33:$A$776,$A108,СВЦЭМ!$B$33:$B$776,H$83)+'СЕТ СН'!$H$12+СВЦЭМ!$D$10+'СЕТ СН'!$H$6-'СЕТ СН'!$H$22</f>
        <v>1223.7911846100001</v>
      </c>
      <c r="I108" s="36">
        <f>SUMIFS(СВЦЭМ!$C$33:$C$776,СВЦЭМ!$A$33:$A$776,$A108,СВЦЭМ!$B$33:$B$776,I$83)+'СЕТ СН'!$H$12+СВЦЭМ!$D$10+'СЕТ СН'!$H$6-'СЕТ СН'!$H$22</f>
        <v>1199.6766245399999</v>
      </c>
      <c r="J108" s="36">
        <f>SUMIFS(СВЦЭМ!$C$33:$C$776,СВЦЭМ!$A$33:$A$776,$A108,СВЦЭМ!$B$33:$B$776,J$83)+'СЕТ СН'!$H$12+СВЦЭМ!$D$10+'СЕТ СН'!$H$6-'СЕТ СН'!$H$22</f>
        <v>1104.59592836</v>
      </c>
      <c r="K108" s="36">
        <f>SUMIFS(СВЦЭМ!$C$33:$C$776,СВЦЭМ!$A$33:$A$776,$A108,СВЦЭМ!$B$33:$B$776,K$83)+'СЕТ СН'!$H$12+СВЦЭМ!$D$10+'СЕТ СН'!$H$6-'СЕТ СН'!$H$22</f>
        <v>1029.57053223</v>
      </c>
      <c r="L108" s="36">
        <f>SUMIFS(СВЦЭМ!$C$33:$C$776,СВЦЭМ!$A$33:$A$776,$A108,СВЦЭМ!$B$33:$B$776,L$83)+'СЕТ СН'!$H$12+СВЦЭМ!$D$10+'СЕТ СН'!$H$6-'СЕТ СН'!$H$22</f>
        <v>1027.7959466100001</v>
      </c>
      <c r="M108" s="36">
        <f>SUMIFS(СВЦЭМ!$C$33:$C$776,СВЦЭМ!$A$33:$A$776,$A108,СВЦЭМ!$B$33:$B$776,M$83)+'СЕТ СН'!$H$12+СВЦЭМ!$D$10+'СЕТ СН'!$H$6-'СЕТ СН'!$H$22</f>
        <v>1024.82807858</v>
      </c>
      <c r="N108" s="36">
        <f>SUMIFS(СВЦЭМ!$C$33:$C$776,СВЦЭМ!$A$33:$A$776,$A108,СВЦЭМ!$B$33:$B$776,N$83)+'СЕТ СН'!$H$12+СВЦЭМ!$D$10+'СЕТ СН'!$H$6-'СЕТ СН'!$H$22</f>
        <v>1032.7247733700001</v>
      </c>
      <c r="O108" s="36">
        <f>SUMIFS(СВЦЭМ!$C$33:$C$776,СВЦЭМ!$A$33:$A$776,$A108,СВЦЭМ!$B$33:$B$776,O$83)+'СЕТ СН'!$H$12+СВЦЭМ!$D$10+'СЕТ СН'!$H$6-'СЕТ СН'!$H$22</f>
        <v>1078.9892157900001</v>
      </c>
      <c r="P108" s="36">
        <f>SUMIFS(СВЦЭМ!$C$33:$C$776,СВЦЭМ!$A$33:$A$776,$A108,СВЦЭМ!$B$33:$B$776,P$83)+'СЕТ СН'!$H$12+СВЦЭМ!$D$10+'СЕТ СН'!$H$6-'СЕТ СН'!$H$22</f>
        <v>1132.56330293</v>
      </c>
      <c r="Q108" s="36">
        <f>SUMIFS(СВЦЭМ!$C$33:$C$776,СВЦЭМ!$A$33:$A$776,$A108,СВЦЭМ!$B$33:$B$776,Q$83)+'СЕТ СН'!$H$12+СВЦЭМ!$D$10+'СЕТ СН'!$H$6-'СЕТ СН'!$H$22</f>
        <v>1092.1567973000001</v>
      </c>
      <c r="R108" s="36">
        <f>SUMIFS(СВЦЭМ!$C$33:$C$776,СВЦЭМ!$A$33:$A$776,$A108,СВЦЭМ!$B$33:$B$776,R$83)+'СЕТ СН'!$H$12+СВЦЭМ!$D$10+'СЕТ СН'!$H$6-'СЕТ СН'!$H$22</f>
        <v>1035.40684478</v>
      </c>
      <c r="S108" s="36">
        <f>SUMIFS(СВЦЭМ!$C$33:$C$776,СВЦЭМ!$A$33:$A$776,$A108,СВЦЭМ!$B$33:$B$776,S$83)+'СЕТ СН'!$H$12+СВЦЭМ!$D$10+'СЕТ СН'!$H$6-'СЕТ СН'!$H$22</f>
        <v>1022.0499096599999</v>
      </c>
      <c r="T108" s="36">
        <f>SUMIFS(СВЦЭМ!$C$33:$C$776,СВЦЭМ!$A$33:$A$776,$A108,СВЦЭМ!$B$33:$B$776,T$83)+'СЕТ СН'!$H$12+СВЦЭМ!$D$10+'СЕТ СН'!$H$6-'СЕТ СН'!$H$22</f>
        <v>1052.3135443799999</v>
      </c>
      <c r="U108" s="36">
        <f>SUMIFS(СВЦЭМ!$C$33:$C$776,СВЦЭМ!$A$33:$A$776,$A108,СВЦЭМ!$B$33:$B$776,U$83)+'СЕТ СН'!$H$12+СВЦЭМ!$D$10+'СЕТ СН'!$H$6-'СЕТ СН'!$H$22</f>
        <v>984.36371340999995</v>
      </c>
      <c r="V108" s="36">
        <f>SUMIFS(СВЦЭМ!$C$33:$C$776,СВЦЭМ!$A$33:$A$776,$A108,СВЦЭМ!$B$33:$B$776,V$83)+'СЕТ СН'!$H$12+СВЦЭМ!$D$10+'СЕТ СН'!$H$6-'СЕТ СН'!$H$22</f>
        <v>967.77611000999991</v>
      </c>
      <c r="W108" s="36">
        <f>SUMIFS(СВЦЭМ!$C$33:$C$776,СВЦЭМ!$A$33:$A$776,$A108,СВЦЭМ!$B$33:$B$776,W$83)+'СЕТ СН'!$H$12+СВЦЭМ!$D$10+'СЕТ СН'!$H$6-'СЕТ СН'!$H$22</f>
        <v>949.51434557999994</v>
      </c>
      <c r="X108" s="36">
        <f>SUMIFS(СВЦЭМ!$C$33:$C$776,СВЦЭМ!$A$33:$A$776,$A108,СВЦЭМ!$B$33:$B$776,X$83)+'СЕТ СН'!$H$12+СВЦЭМ!$D$10+'СЕТ СН'!$H$6-'СЕТ СН'!$H$22</f>
        <v>952.41540914999996</v>
      </c>
      <c r="Y108" s="36">
        <f>SUMIFS(СВЦЭМ!$C$33:$C$776,СВЦЭМ!$A$33:$A$776,$A108,СВЦЭМ!$B$33:$B$776,Y$83)+'СЕТ СН'!$H$12+СВЦЭМ!$D$10+'СЕТ СН'!$H$6-'СЕТ СН'!$H$22</f>
        <v>993.60314769999991</v>
      </c>
    </row>
    <row r="109" spans="1:25" ht="15.75" x14ac:dyDescent="0.2">
      <c r="A109" s="35">
        <f t="shared" si="2"/>
        <v>44130</v>
      </c>
      <c r="B109" s="36">
        <f>SUMIFS(СВЦЭМ!$C$33:$C$776,СВЦЭМ!$A$33:$A$776,$A109,СВЦЭМ!$B$33:$B$776,B$83)+'СЕТ СН'!$H$12+СВЦЭМ!$D$10+'СЕТ СН'!$H$6-'СЕТ СН'!$H$22</f>
        <v>1103.2579184599999</v>
      </c>
      <c r="C109" s="36">
        <f>SUMIFS(СВЦЭМ!$C$33:$C$776,СВЦЭМ!$A$33:$A$776,$A109,СВЦЭМ!$B$33:$B$776,C$83)+'СЕТ СН'!$H$12+СВЦЭМ!$D$10+'СЕТ СН'!$H$6-'СЕТ СН'!$H$22</f>
        <v>1192.5970595000001</v>
      </c>
      <c r="D109" s="36">
        <f>SUMIFS(СВЦЭМ!$C$33:$C$776,СВЦЭМ!$A$33:$A$776,$A109,СВЦЭМ!$B$33:$B$776,D$83)+'СЕТ СН'!$H$12+СВЦЭМ!$D$10+'СЕТ СН'!$H$6-'СЕТ СН'!$H$22</f>
        <v>1256.8135187</v>
      </c>
      <c r="E109" s="36">
        <f>SUMIFS(СВЦЭМ!$C$33:$C$776,СВЦЭМ!$A$33:$A$776,$A109,СВЦЭМ!$B$33:$B$776,E$83)+'СЕТ СН'!$H$12+СВЦЭМ!$D$10+'СЕТ СН'!$H$6-'СЕТ СН'!$H$22</f>
        <v>1256.2688538499999</v>
      </c>
      <c r="F109" s="36">
        <f>SUMIFS(СВЦЭМ!$C$33:$C$776,СВЦЭМ!$A$33:$A$776,$A109,СВЦЭМ!$B$33:$B$776,F$83)+'СЕТ СН'!$H$12+СВЦЭМ!$D$10+'СЕТ СН'!$H$6-'СЕТ СН'!$H$22</f>
        <v>1256.5518993800001</v>
      </c>
      <c r="G109" s="36">
        <f>SUMIFS(СВЦЭМ!$C$33:$C$776,СВЦЭМ!$A$33:$A$776,$A109,СВЦЭМ!$B$33:$B$776,G$83)+'СЕТ СН'!$H$12+СВЦЭМ!$D$10+'СЕТ СН'!$H$6-'СЕТ СН'!$H$22</f>
        <v>1234.1680769899999</v>
      </c>
      <c r="H109" s="36">
        <f>SUMIFS(СВЦЭМ!$C$33:$C$776,СВЦЭМ!$A$33:$A$776,$A109,СВЦЭМ!$B$33:$B$776,H$83)+'СЕТ СН'!$H$12+СВЦЭМ!$D$10+'СЕТ СН'!$H$6-'СЕТ СН'!$H$22</f>
        <v>1182.6360749</v>
      </c>
      <c r="I109" s="36">
        <f>SUMIFS(СВЦЭМ!$C$33:$C$776,СВЦЭМ!$A$33:$A$776,$A109,СВЦЭМ!$B$33:$B$776,I$83)+'СЕТ СН'!$H$12+СВЦЭМ!$D$10+'СЕТ СН'!$H$6-'СЕТ СН'!$H$22</f>
        <v>1139.84061703</v>
      </c>
      <c r="J109" s="36">
        <f>SUMIFS(СВЦЭМ!$C$33:$C$776,СВЦЭМ!$A$33:$A$776,$A109,СВЦЭМ!$B$33:$B$776,J$83)+'СЕТ СН'!$H$12+СВЦЭМ!$D$10+'СЕТ СН'!$H$6-'СЕТ СН'!$H$22</f>
        <v>1068.89367748</v>
      </c>
      <c r="K109" s="36">
        <f>SUMIFS(СВЦЭМ!$C$33:$C$776,СВЦЭМ!$A$33:$A$776,$A109,СВЦЭМ!$B$33:$B$776,K$83)+'СЕТ СН'!$H$12+СВЦЭМ!$D$10+'СЕТ СН'!$H$6-'СЕТ СН'!$H$22</f>
        <v>1023.04877268</v>
      </c>
      <c r="L109" s="36">
        <f>SUMIFS(СВЦЭМ!$C$33:$C$776,СВЦЭМ!$A$33:$A$776,$A109,СВЦЭМ!$B$33:$B$776,L$83)+'СЕТ СН'!$H$12+СВЦЭМ!$D$10+'СЕТ СН'!$H$6-'СЕТ СН'!$H$22</f>
        <v>1018.74792752</v>
      </c>
      <c r="M109" s="36">
        <f>SUMIFS(СВЦЭМ!$C$33:$C$776,СВЦЭМ!$A$33:$A$776,$A109,СВЦЭМ!$B$33:$B$776,M$83)+'СЕТ СН'!$H$12+СВЦЭМ!$D$10+'СЕТ СН'!$H$6-'СЕТ СН'!$H$22</f>
        <v>1040.3793771400001</v>
      </c>
      <c r="N109" s="36">
        <f>SUMIFS(СВЦЭМ!$C$33:$C$776,СВЦЭМ!$A$33:$A$776,$A109,СВЦЭМ!$B$33:$B$776,N$83)+'СЕТ СН'!$H$12+СВЦЭМ!$D$10+'СЕТ СН'!$H$6-'СЕТ СН'!$H$22</f>
        <v>1040.2114108400001</v>
      </c>
      <c r="O109" s="36">
        <f>SUMIFS(СВЦЭМ!$C$33:$C$776,СВЦЭМ!$A$33:$A$776,$A109,СВЦЭМ!$B$33:$B$776,O$83)+'СЕТ СН'!$H$12+СВЦЭМ!$D$10+'СЕТ СН'!$H$6-'СЕТ СН'!$H$22</f>
        <v>1077.55839565</v>
      </c>
      <c r="P109" s="36">
        <f>SUMIFS(СВЦЭМ!$C$33:$C$776,СВЦЭМ!$A$33:$A$776,$A109,СВЦЭМ!$B$33:$B$776,P$83)+'СЕТ СН'!$H$12+СВЦЭМ!$D$10+'СЕТ СН'!$H$6-'СЕТ СН'!$H$22</f>
        <v>1125.21437393</v>
      </c>
      <c r="Q109" s="36">
        <f>SUMIFS(СВЦЭМ!$C$33:$C$776,СВЦЭМ!$A$33:$A$776,$A109,СВЦЭМ!$B$33:$B$776,Q$83)+'СЕТ СН'!$H$12+СВЦЭМ!$D$10+'СЕТ СН'!$H$6-'СЕТ СН'!$H$22</f>
        <v>1085.59945098</v>
      </c>
      <c r="R109" s="36">
        <f>SUMIFS(СВЦЭМ!$C$33:$C$776,СВЦЭМ!$A$33:$A$776,$A109,СВЦЭМ!$B$33:$B$776,R$83)+'СЕТ СН'!$H$12+СВЦЭМ!$D$10+'СЕТ СН'!$H$6-'СЕТ СН'!$H$22</f>
        <v>1035.9752752500001</v>
      </c>
      <c r="S109" s="36">
        <f>SUMIFS(СВЦЭМ!$C$33:$C$776,СВЦЭМ!$A$33:$A$776,$A109,СВЦЭМ!$B$33:$B$776,S$83)+'СЕТ СН'!$H$12+СВЦЭМ!$D$10+'СЕТ СН'!$H$6-'СЕТ СН'!$H$22</f>
        <v>968.98798151999995</v>
      </c>
      <c r="T109" s="36">
        <f>SUMIFS(СВЦЭМ!$C$33:$C$776,СВЦЭМ!$A$33:$A$776,$A109,СВЦЭМ!$B$33:$B$776,T$83)+'СЕТ СН'!$H$12+СВЦЭМ!$D$10+'СЕТ СН'!$H$6-'СЕТ СН'!$H$22</f>
        <v>933.31919372999994</v>
      </c>
      <c r="U109" s="36">
        <f>SUMIFS(СВЦЭМ!$C$33:$C$776,СВЦЭМ!$A$33:$A$776,$A109,СВЦЭМ!$B$33:$B$776,U$83)+'СЕТ СН'!$H$12+СВЦЭМ!$D$10+'СЕТ СН'!$H$6-'СЕТ СН'!$H$22</f>
        <v>934.23665358999995</v>
      </c>
      <c r="V109" s="36">
        <f>SUMIFS(СВЦЭМ!$C$33:$C$776,СВЦЭМ!$A$33:$A$776,$A109,СВЦЭМ!$B$33:$B$776,V$83)+'СЕТ СН'!$H$12+СВЦЭМ!$D$10+'СЕТ СН'!$H$6-'СЕТ СН'!$H$22</f>
        <v>932.46664072999999</v>
      </c>
      <c r="W109" s="36">
        <f>SUMIFS(СВЦЭМ!$C$33:$C$776,СВЦЭМ!$A$33:$A$776,$A109,СВЦЭМ!$B$33:$B$776,W$83)+'СЕТ СН'!$H$12+СВЦЭМ!$D$10+'СЕТ СН'!$H$6-'СЕТ СН'!$H$22</f>
        <v>930.83608307999998</v>
      </c>
      <c r="X109" s="36">
        <f>SUMIFS(СВЦЭМ!$C$33:$C$776,СВЦЭМ!$A$33:$A$776,$A109,СВЦЭМ!$B$33:$B$776,X$83)+'СЕТ СН'!$H$12+СВЦЭМ!$D$10+'СЕТ СН'!$H$6-'СЕТ СН'!$H$22</f>
        <v>932.89975971999991</v>
      </c>
      <c r="Y109" s="36">
        <f>SUMIFS(СВЦЭМ!$C$33:$C$776,СВЦЭМ!$A$33:$A$776,$A109,СВЦЭМ!$B$33:$B$776,Y$83)+'СЕТ СН'!$H$12+СВЦЭМ!$D$10+'СЕТ СН'!$H$6-'СЕТ СН'!$H$22</f>
        <v>971.54733183999997</v>
      </c>
    </row>
    <row r="110" spans="1:25" ht="15.75" x14ac:dyDescent="0.2">
      <c r="A110" s="35">
        <f t="shared" si="2"/>
        <v>44131</v>
      </c>
      <c r="B110" s="36">
        <f>SUMIFS(СВЦЭМ!$C$33:$C$776,СВЦЭМ!$A$33:$A$776,$A110,СВЦЭМ!$B$33:$B$776,B$83)+'СЕТ СН'!$H$12+СВЦЭМ!$D$10+'СЕТ СН'!$H$6-'СЕТ СН'!$H$22</f>
        <v>1088.98761347</v>
      </c>
      <c r="C110" s="36">
        <f>SUMIFS(СВЦЭМ!$C$33:$C$776,СВЦЭМ!$A$33:$A$776,$A110,СВЦЭМ!$B$33:$B$776,C$83)+'СЕТ СН'!$H$12+СВЦЭМ!$D$10+'СЕТ СН'!$H$6-'СЕТ СН'!$H$22</f>
        <v>1182.46912903</v>
      </c>
      <c r="D110" s="36">
        <f>SUMIFS(СВЦЭМ!$C$33:$C$776,СВЦЭМ!$A$33:$A$776,$A110,СВЦЭМ!$B$33:$B$776,D$83)+'СЕТ СН'!$H$12+СВЦЭМ!$D$10+'СЕТ СН'!$H$6-'СЕТ СН'!$H$22</f>
        <v>1260.6179942900001</v>
      </c>
      <c r="E110" s="36">
        <f>SUMIFS(СВЦЭМ!$C$33:$C$776,СВЦЭМ!$A$33:$A$776,$A110,СВЦЭМ!$B$33:$B$776,E$83)+'СЕТ СН'!$H$12+СВЦЭМ!$D$10+'СЕТ СН'!$H$6-'СЕТ СН'!$H$22</f>
        <v>1278.473099</v>
      </c>
      <c r="F110" s="36">
        <f>SUMIFS(СВЦЭМ!$C$33:$C$776,СВЦЭМ!$A$33:$A$776,$A110,СВЦЭМ!$B$33:$B$776,F$83)+'СЕТ СН'!$H$12+СВЦЭМ!$D$10+'СЕТ СН'!$H$6-'СЕТ СН'!$H$22</f>
        <v>1269.6331522099999</v>
      </c>
      <c r="G110" s="36">
        <f>SUMIFS(СВЦЭМ!$C$33:$C$776,СВЦЭМ!$A$33:$A$776,$A110,СВЦЭМ!$B$33:$B$776,G$83)+'СЕТ СН'!$H$12+СВЦЭМ!$D$10+'СЕТ СН'!$H$6-'СЕТ СН'!$H$22</f>
        <v>1258.34503341</v>
      </c>
      <c r="H110" s="36">
        <f>SUMIFS(СВЦЭМ!$C$33:$C$776,СВЦЭМ!$A$33:$A$776,$A110,СВЦЭМ!$B$33:$B$776,H$83)+'СЕТ СН'!$H$12+СВЦЭМ!$D$10+'СЕТ СН'!$H$6-'СЕТ СН'!$H$22</f>
        <v>1222.1699570999999</v>
      </c>
      <c r="I110" s="36">
        <f>SUMIFS(СВЦЭМ!$C$33:$C$776,СВЦЭМ!$A$33:$A$776,$A110,СВЦЭМ!$B$33:$B$776,I$83)+'СЕТ СН'!$H$12+СВЦЭМ!$D$10+'СЕТ СН'!$H$6-'СЕТ СН'!$H$22</f>
        <v>1187.8734337400001</v>
      </c>
      <c r="J110" s="36">
        <f>SUMIFS(СВЦЭМ!$C$33:$C$776,СВЦЭМ!$A$33:$A$776,$A110,СВЦЭМ!$B$33:$B$776,J$83)+'СЕТ СН'!$H$12+СВЦЭМ!$D$10+'СЕТ СН'!$H$6-'СЕТ СН'!$H$22</f>
        <v>1105.8644055100001</v>
      </c>
      <c r="K110" s="36">
        <f>SUMIFS(СВЦЭМ!$C$33:$C$776,СВЦЭМ!$A$33:$A$776,$A110,СВЦЭМ!$B$33:$B$776,K$83)+'СЕТ СН'!$H$12+СВЦЭМ!$D$10+'СЕТ СН'!$H$6-'СЕТ СН'!$H$22</f>
        <v>1066.8805909299999</v>
      </c>
      <c r="L110" s="36">
        <f>SUMIFS(СВЦЭМ!$C$33:$C$776,СВЦЭМ!$A$33:$A$776,$A110,СВЦЭМ!$B$33:$B$776,L$83)+'СЕТ СН'!$H$12+СВЦЭМ!$D$10+'СЕТ СН'!$H$6-'СЕТ СН'!$H$22</f>
        <v>1075.32836245</v>
      </c>
      <c r="M110" s="36">
        <f>SUMIFS(СВЦЭМ!$C$33:$C$776,СВЦЭМ!$A$33:$A$776,$A110,СВЦЭМ!$B$33:$B$776,M$83)+'СЕТ СН'!$H$12+СВЦЭМ!$D$10+'СЕТ СН'!$H$6-'СЕТ СН'!$H$22</f>
        <v>1080.5888809099999</v>
      </c>
      <c r="N110" s="36">
        <f>SUMIFS(СВЦЭМ!$C$33:$C$776,СВЦЭМ!$A$33:$A$776,$A110,СВЦЭМ!$B$33:$B$776,N$83)+'СЕТ СН'!$H$12+СВЦЭМ!$D$10+'СЕТ СН'!$H$6-'СЕТ СН'!$H$22</f>
        <v>1084.41428664</v>
      </c>
      <c r="O110" s="36">
        <f>SUMIFS(СВЦЭМ!$C$33:$C$776,СВЦЭМ!$A$33:$A$776,$A110,СВЦЭМ!$B$33:$B$776,O$83)+'СЕТ СН'!$H$12+СВЦЭМ!$D$10+'СЕТ СН'!$H$6-'СЕТ СН'!$H$22</f>
        <v>1139.5750161200001</v>
      </c>
      <c r="P110" s="36">
        <f>SUMIFS(СВЦЭМ!$C$33:$C$776,СВЦЭМ!$A$33:$A$776,$A110,СВЦЭМ!$B$33:$B$776,P$83)+'СЕТ СН'!$H$12+СВЦЭМ!$D$10+'СЕТ СН'!$H$6-'СЕТ СН'!$H$22</f>
        <v>1181.1560703099999</v>
      </c>
      <c r="Q110" s="36">
        <f>SUMIFS(СВЦЭМ!$C$33:$C$776,СВЦЭМ!$A$33:$A$776,$A110,СВЦЭМ!$B$33:$B$776,Q$83)+'СЕТ СН'!$H$12+СВЦЭМ!$D$10+'СЕТ СН'!$H$6-'СЕТ СН'!$H$22</f>
        <v>1137.10395199</v>
      </c>
      <c r="R110" s="36">
        <f>SUMIFS(СВЦЭМ!$C$33:$C$776,СВЦЭМ!$A$33:$A$776,$A110,СВЦЭМ!$B$33:$B$776,R$83)+'СЕТ СН'!$H$12+СВЦЭМ!$D$10+'СЕТ СН'!$H$6-'СЕТ СН'!$H$22</f>
        <v>1073.73013614</v>
      </c>
      <c r="S110" s="36">
        <f>SUMIFS(СВЦЭМ!$C$33:$C$776,СВЦЭМ!$A$33:$A$776,$A110,СВЦЭМ!$B$33:$B$776,S$83)+'СЕТ СН'!$H$12+СВЦЭМ!$D$10+'СЕТ СН'!$H$6-'СЕТ СН'!$H$22</f>
        <v>1019.34388382</v>
      </c>
      <c r="T110" s="36">
        <f>SUMIFS(СВЦЭМ!$C$33:$C$776,СВЦЭМ!$A$33:$A$776,$A110,СВЦЭМ!$B$33:$B$776,T$83)+'СЕТ СН'!$H$12+СВЦЭМ!$D$10+'СЕТ СН'!$H$6-'СЕТ СН'!$H$22</f>
        <v>1038.1892793</v>
      </c>
      <c r="U110" s="36">
        <f>SUMIFS(СВЦЭМ!$C$33:$C$776,СВЦЭМ!$A$33:$A$776,$A110,СВЦЭМ!$B$33:$B$776,U$83)+'СЕТ СН'!$H$12+СВЦЭМ!$D$10+'СЕТ СН'!$H$6-'СЕТ СН'!$H$22</f>
        <v>1039.28372898</v>
      </c>
      <c r="V110" s="36">
        <f>SUMIFS(СВЦЭМ!$C$33:$C$776,СВЦЭМ!$A$33:$A$776,$A110,СВЦЭМ!$B$33:$B$776,V$83)+'СЕТ СН'!$H$12+СВЦЭМ!$D$10+'СЕТ СН'!$H$6-'СЕТ СН'!$H$22</f>
        <v>1040.3623674800001</v>
      </c>
      <c r="W110" s="36">
        <f>SUMIFS(СВЦЭМ!$C$33:$C$776,СВЦЭМ!$A$33:$A$776,$A110,СВЦЭМ!$B$33:$B$776,W$83)+'СЕТ СН'!$H$12+СВЦЭМ!$D$10+'СЕТ СН'!$H$6-'СЕТ СН'!$H$22</f>
        <v>1036.01212799</v>
      </c>
      <c r="X110" s="36">
        <f>SUMIFS(СВЦЭМ!$C$33:$C$776,СВЦЭМ!$A$33:$A$776,$A110,СВЦЭМ!$B$33:$B$776,X$83)+'СЕТ СН'!$H$12+СВЦЭМ!$D$10+'СЕТ СН'!$H$6-'СЕТ СН'!$H$22</f>
        <v>1014.1947135299999</v>
      </c>
      <c r="Y110" s="36">
        <f>SUMIFS(СВЦЭМ!$C$33:$C$776,СВЦЭМ!$A$33:$A$776,$A110,СВЦЭМ!$B$33:$B$776,Y$83)+'СЕТ СН'!$H$12+СВЦЭМ!$D$10+'СЕТ СН'!$H$6-'СЕТ СН'!$H$22</f>
        <v>1052.6985850799999</v>
      </c>
    </row>
    <row r="111" spans="1:25" ht="15.75" x14ac:dyDescent="0.2">
      <c r="A111" s="35">
        <f t="shared" si="2"/>
        <v>44132</v>
      </c>
      <c r="B111" s="36">
        <f>SUMIFS(СВЦЭМ!$C$33:$C$776,СВЦЭМ!$A$33:$A$776,$A111,СВЦЭМ!$B$33:$B$776,B$83)+'СЕТ СН'!$H$12+СВЦЭМ!$D$10+'СЕТ СН'!$H$6-'СЕТ СН'!$H$22</f>
        <v>1155.3033201200001</v>
      </c>
      <c r="C111" s="36">
        <f>SUMIFS(СВЦЭМ!$C$33:$C$776,СВЦЭМ!$A$33:$A$776,$A111,СВЦЭМ!$B$33:$B$776,C$83)+'СЕТ СН'!$H$12+СВЦЭМ!$D$10+'СЕТ СН'!$H$6-'СЕТ СН'!$H$22</f>
        <v>1219.4554594900001</v>
      </c>
      <c r="D111" s="36">
        <f>SUMIFS(СВЦЭМ!$C$33:$C$776,СВЦЭМ!$A$33:$A$776,$A111,СВЦЭМ!$B$33:$B$776,D$83)+'СЕТ СН'!$H$12+СВЦЭМ!$D$10+'СЕТ СН'!$H$6-'СЕТ СН'!$H$22</f>
        <v>1221.34041336</v>
      </c>
      <c r="E111" s="36">
        <f>SUMIFS(СВЦЭМ!$C$33:$C$776,СВЦЭМ!$A$33:$A$776,$A111,СВЦЭМ!$B$33:$B$776,E$83)+'СЕТ СН'!$H$12+СВЦЭМ!$D$10+'СЕТ СН'!$H$6-'СЕТ СН'!$H$22</f>
        <v>1225.07991668</v>
      </c>
      <c r="F111" s="36">
        <f>SUMIFS(СВЦЭМ!$C$33:$C$776,СВЦЭМ!$A$33:$A$776,$A111,СВЦЭМ!$B$33:$B$776,F$83)+'СЕТ СН'!$H$12+СВЦЭМ!$D$10+'СЕТ СН'!$H$6-'СЕТ СН'!$H$22</f>
        <v>1227.0525894100001</v>
      </c>
      <c r="G111" s="36">
        <f>SUMIFS(СВЦЭМ!$C$33:$C$776,СВЦЭМ!$A$33:$A$776,$A111,СВЦЭМ!$B$33:$B$776,G$83)+'СЕТ СН'!$H$12+СВЦЭМ!$D$10+'СЕТ СН'!$H$6-'СЕТ СН'!$H$22</f>
        <v>1221.7512642300001</v>
      </c>
      <c r="H111" s="36">
        <f>SUMIFS(СВЦЭМ!$C$33:$C$776,СВЦЭМ!$A$33:$A$776,$A111,СВЦЭМ!$B$33:$B$776,H$83)+'СЕТ СН'!$H$12+СВЦЭМ!$D$10+'СЕТ СН'!$H$6-'СЕТ СН'!$H$22</f>
        <v>1233.3490119400001</v>
      </c>
      <c r="I111" s="36">
        <f>SUMIFS(СВЦЭМ!$C$33:$C$776,СВЦЭМ!$A$33:$A$776,$A111,СВЦЭМ!$B$33:$B$776,I$83)+'СЕТ СН'!$H$12+СВЦЭМ!$D$10+'СЕТ СН'!$H$6-'СЕТ СН'!$H$22</f>
        <v>1213.8064811900001</v>
      </c>
      <c r="J111" s="36">
        <f>SUMIFS(СВЦЭМ!$C$33:$C$776,СВЦЭМ!$A$33:$A$776,$A111,СВЦЭМ!$B$33:$B$776,J$83)+'СЕТ СН'!$H$12+СВЦЭМ!$D$10+'СЕТ СН'!$H$6-'СЕТ СН'!$H$22</f>
        <v>1148.19944394</v>
      </c>
      <c r="K111" s="36">
        <f>SUMIFS(СВЦЭМ!$C$33:$C$776,СВЦЭМ!$A$33:$A$776,$A111,СВЦЭМ!$B$33:$B$776,K$83)+'СЕТ СН'!$H$12+СВЦЭМ!$D$10+'СЕТ СН'!$H$6-'СЕТ СН'!$H$22</f>
        <v>1097.29450707</v>
      </c>
      <c r="L111" s="36">
        <f>SUMIFS(СВЦЭМ!$C$33:$C$776,СВЦЭМ!$A$33:$A$776,$A111,СВЦЭМ!$B$33:$B$776,L$83)+'СЕТ СН'!$H$12+СВЦЭМ!$D$10+'СЕТ СН'!$H$6-'СЕТ СН'!$H$22</f>
        <v>1100.68335411</v>
      </c>
      <c r="M111" s="36">
        <f>SUMIFS(СВЦЭМ!$C$33:$C$776,СВЦЭМ!$A$33:$A$776,$A111,СВЦЭМ!$B$33:$B$776,M$83)+'СЕТ СН'!$H$12+СВЦЭМ!$D$10+'СЕТ СН'!$H$6-'СЕТ СН'!$H$22</f>
        <v>1101.9450771900001</v>
      </c>
      <c r="N111" s="36">
        <f>SUMIFS(СВЦЭМ!$C$33:$C$776,СВЦЭМ!$A$33:$A$776,$A111,СВЦЭМ!$B$33:$B$776,N$83)+'СЕТ СН'!$H$12+СВЦЭМ!$D$10+'СЕТ СН'!$H$6-'СЕТ СН'!$H$22</f>
        <v>1113.27396226</v>
      </c>
      <c r="O111" s="36">
        <f>SUMIFS(СВЦЭМ!$C$33:$C$776,СВЦЭМ!$A$33:$A$776,$A111,СВЦЭМ!$B$33:$B$776,O$83)+'СЕТ СН'!$H$12+СВЦЭМ!$D$10+'СЕТ СН'!$H$6-'СЕТ СН'!$H$22</f>
        <v>1152.55487292</v>
      </c>
      <c r="P111" s="36">
        <f>SUMIFS(СВЦЭМ!$C$33:$C$776,СВЦЭМ!$A$33:$A$776,$A111,СВЦЭМ!$B$33:$B$776,P$83)+'СЕТ СН'!$H$12+СВЦЭМ!$D$10+'СЕТ СН'!$H$6-'СЕТ СН'!$H$22</f>
        <v>1192.1872110700001</v>
      </c>
      <c r="Q111" s="36">
        <f>SUMIFS(СВЦЭМ!$C$33:$C$776,СВЦЭМ!$A$33:$A$776,$A111,СВЦЭМ!$B$33:$B$776,Q$83)+'СЕТ СН'!$H$12+СВЦЭМ!$D$10+'СЕТ СН'!$H$6-'СЕТ СН'!$H$22</f>
        <v>1149.1375109099999</v>
      </c>
      <c r="R111" s="36">
        <f>SUMIFS(СВЦЭМ!$C$33:$C$776,СВЦЭМ!$A$33:$A$776,$A111,СВЦЭМ!$B$33:$B$776,R$83)+'СЕТ СН'!$H$12+СВЦЭМ!$D$10+'СЕТ СН'!$H$6-'СЕТ СН'!$H$22</f>
        <v>1089.5564143199999</v>
      </c>
      <c r="S111" s="36">
        <f>SUMIFS(СВЦЭМ!$C$33:$C$776,СВЦЭМ!$A$33:$A$776,$A111,СВЦЭМ!$B$33:$B$776,S$83)+'СЕТ СН'!$H$12+СВЦЭМ!$D$10+'СЕТ СН'!$H$6-'СЕТ СН'!$H$22</f>
        <v>1040.31118795</v>
      </c>
      <c r="T111" s="36">
        <f>SUMIFS(СВЦЭМ!$C$33:$C$776,СВЦЭМ!$A$33:$A$776,$A111,СВЦЭМ!$B$33:$B$776,T$83)+'СЕТ СН'!$H$12+СВЦЭМ!$D$10+'СЕТ СН'!$H$6-'СЕТ СН'!$H$22</f>
        <v>1039.59585932</v>
      </c>
      <c r="U111" s="36">
        <f>SUMIFS(СВЦЭМ!$C$33:$C$776,СВЦЭМ!$A$33:$A$776,$A111,СВЦЭМ!$B$33:$B$776,U$83)+'СЕТ СН'!$H$12+СВЦЭМ!$D$10+'СЕТ СН'!$H$6-'СЕТ СН'!$H$22</f>
        <v>1044.8548234800001</v>
      </c>
      <c r="V111" s="36">
        <f>SUMIFS(СВЦЭМ!$C$33:$C$776,СВЦЭМ!$A$33:$A$776,$A111,СВЦЭМ!$B$33:$B$776,V$83)+'СЕТ СН'!$H$12+СВЦЭМ!$D$10+'СЕТ СН'!$H$6-'СЕТ СН'!$H$22</f>
        <v>1033.5267021699999</v>
      </c>
      <c r="W111" s="36">
        <f>SUMIFS(СВЦЭМ!$C$33:$C$776,СВЦЭМ!$A$33:$A$776,$A111,СВЦЭМ!$B$33:$B$776,W$83)+'СЕТ СН'!$H$12+СВЦЭМ!$D$10+'СЕТ СН'!$H$6-'СЕТ СН'!$H$22</f>
        <v>1035.5923319000001</v>
      </c>
      <c r="X111" s="36">
        <f>SUMIFS(СВЦЭМ!$C$33:$C$776,СВЦЭМ!$A$33:$A$776,$A111,СВЦЭМ!$B$33:$B$776,X$83)+'СЕТ СН'!$H$12+СВЦЭМ!$D$10+'СЕТ СН'!$H$6-'СЕТ СН'!$H$22</f>
        <v>1038.65887251</v>
      </c>
      <c r="Y111" s="36">
        <f>SUMIFS(СВЦЭМ!$C$33:$C$776,СВЦЭМ!$A$33:$A$776,$A111,СВЦЭМ!$B$33:$B$776,Y$83)+'СЕТ СН'!$H$12+СВЦЭМ!$D$10+'СЕТ СН'!$H$6-'СЕТ СН'!$H$22</f>
        <v>1066.7176367700001</v>
      </c>
    </row>
    <row r="112" spans="1:25" ht="15.75" x14ac:dyDescent="0.2">
      <c r="A112" s="35">
        <f t="shared" si="2"/>
        <v>44133</v>
      </c>
      <c r="B112" s="36">
        <f>SUMIFS(СВЦЭМ!$C$33:$C$776,СВЦЭМ!$A$33:$A$776,$A112,СВЦЭМ!$B$33:$B$776,B$83)+'СЕТ СН'!$H$12+СВЦЭМ!$D$10+'СЕТ СН'!$H$6-'СЕТ СН'!$H$22</f>
        <v>1122.71324147</v>
      </c>
      <c r="C112" s="36">
        <f>SUMIFS(СВЦЭМ!$C$33:$C$776,СВЦЭМ!$A$33:$A$776,$A112,СВЦЭМ!$B$33:$B$776,C$83)+'СЕТ СН'!$H$12+СВЦЭМ!$D$10+'СЕТ СН'!$H$6-'СЕТ СН'!$H$22</f>
        <v>1192.4475588</v>
      </c>
      <c r="D112" s="36">
        <f>SUMIFS(СВЦЭМ!$C$33:$C$776,СВЦЭМ!$A$33:$A$776,$A112,СВЦЭМ!$B$33:$B$776,D$83)+'СЕТ СН'!$H$12+СВЦЭМ!$D$10+'СЕТ СН'!$H$6-'СЕТ СН'!$H$22</f>
        <v>1206.17709395</v>
      </c>
      <c r="E112" s="36">
        <f>SUMIFS(СВЦЭМ!$C$33:$C$776,СВЦЭМ!$A$33:$A$776,$A112,СВЦЭМ!$B$33:$B$776,E$83)+'СЕТ СН'!$H$12+СВЦЭМ!$D$10+'СЕТ СН'!$H$6-'СЕТ СН'!$H$22</f>
        <v>1192.9418612899999</v>
      </c>
      <c r="F112" s="36">
        <f>SUMIFS(СВЦЭМ!$C$33:$C$776,СВЦЭМ!$A$33:$A$776,$A112,СВЦЭМ!$B$33:$B$776,F$83)+'СЕТ СН'!$H$12+СВЦЭМ!$D$10+'СЕТ СН'!$H$6-'СЕТ СН'!$H$22</f>
        <v>1202.5344464300001</v>
      </c>
      <c r="G112" s="36">
        <f>SUMIFS(СВЦЭМ!$C$33:$C$776,СВЦЭМ!$A$33:$A$776,$A112,СВЦЭМ!$B$33:$B$776,G$83)+'СЕТ СН'!$H$12+СВЦЭМ!$D$10+'СЕТ СН'!$H$6-'СЕТ СН'!$H$22</f>
        <v>1272.11513375</v>
      </c>
      <c r="H112" s="36">
        <f>SUMIFS(СВЦЭМ!$C$33:$C$776,СВЦЭМ!$A$33:$A$776,$A112,СВЦЭМ!$B$33:$B$776,H$83)+'СЕТ СН'!$H$12+СВЦЭМ!$D$10+'СЕТ СН'!$H$6-'СЕТ СН'!$H$22</f>
        <v>1281.5419517800001</v>
      </c>
      <c r="I112" s="36">
        <f>SUMIFS(СВЦЭМ!$C$33:$C$776,СВЦЭМ!$A$33:$A$776,$A112,СВЦЭМ!$B$33:$B$776,I$83)+'СЕТ СН'!$H$12+СВЦЭМ!$D$10+'СЕТ СН'!$H$6-'СЕТ СН'!$H$22</f>
        <v>1183.4326006599999</v>
      </c>
      <c r="J112" s="36">
        <f>SUMIFS(СВЦЭМ!$C$33:$C$776,СВЦЭМ!$A$33:$A$776,$A112,СВЦЭМ!$B$33:$B$776,J$83)+'СЕТ СН'!$H$12+СВЦЭМ!$D$10+'СЕТ СН'!$H$6-'СЕТ СН'!$H$22</f>
        <v>1096.46382851</v>
      </c>
      <c r="K112" s="36">
        <f>SUMIFS(СВЦЭМ!$C$33:$C$776,СВЦЭМ!$A$33:$A$776,$A112,СВЦЭМ!$B$33:$B$776,K$83)+'СЕТ СН'!$H$12+СВЦЭМ!$D$10+'СЕТ СН'!$H$6-'СЕТ СН'!$H$22</f>
        <v>1042.3350790700001</v>
      </c>
      <c r="L112" s="36">
        <f>SUMIFS(СВЦЭМ!$C$33:$C$776,СВЦЭМ!$A$33:$A$776,$A112,СВЦЭМ!$B$33:$B$776,L$83)+'СЕТ СН'!$H$12+СВЦЭМ!$D$10+'СЕТ СН'!$H$6-'СЕТ СН'!$H$22</f>
        <v>1046.4982932299999</v>
      </c>
      <c r="M112" s="36">
        <f>SUMIFS(СВЦЭМ!$C$33:$C$776,СВЦЭМ!$A$33:$A$776,$A112,СВЦЭМ!$B$33:$B$776,M$83)+'СЕТ СН'!$H$12+СВЦЭМ!$D$10+'СЕТ СН'!$H$6-'СЕТ СН'!$H$22</f>
        <v>1050.90194995</v>
      </c>
      <c r="N112" s="36">
        <f>SUMIFS(СВЦЭМ!$C$33:$C$776,СВЦЭМ!$A$33:$A$776,$A112,СВЦЭМ!$B$33:$B$776,N$83)+'СЕТ СН'!$H$12+СВЦЭМ!$D$10+'СЕТ СН'!$H$6-'СЕТ СН'!$H$22</f>
        <v>1040.6373226400001</v>
      </c>
      <c r="O112" s="36">
        <f>SUMIFS(СВЦЭМ!$C$33:$C$776,СВЦЭМ!$A$33:$A$776,$A112,СВЦЭМ!$B$33:$B$776,O$83)+'СЕТ СН'!$H$12+СВЦЭМ!$D$10+'СЕТ СН'!$H$6-'СЕТ СН'!$H$22</f>
        <v>1041.8300078300001</v>
      </c>
      <c r="P112" s="36">
        <f>SUMIFS(СВЦЭМ!$C$33:$C$776,СВЦЭМ!$A$33:$A$776,$A112,СВЦЭМ!$B$33:$B$776,P$83)+'СЕТ СН'!$H$12+СВЦЭМ!$D$10+'СЕТ СН'!$H$6-'СЕТ СН'!$H$22</f>
        <v>1081.2073270400001</v>
      </c>
      <c r="Q112" s="36">
        <f>SUMIFS(СВЦЭМ!$C$33:$C$776,СВЦЭМ!$A$33:$A$776,$A112,СВЦЭМ!$B$33:$B$776,Q$83)+'СЕТ СН'!$H$12+СВЦЭМ!$D$10+'СЕТ СН'!$H$6-'СЕТ СН'!$H$22</f>
        <v>1037.9541320600001</v>
      </c>
      <c r="R112" s="36">
        <f>SUMIFS(СВЦЭМ!$C$33:$C$776,СВЦЭМ!$A$33:$A$776,$A112,СВЦЭМ!$B$33:$B$776,R$83)+'СЕТ СН'!$H$12+СВЦЭМ!$D$10+'СЕТ СН'!$H$6-'СЕТ СН'!$H$22</f>
        <v>1035.09799856</v>
      </c>
      <c r="S112" s="36">
        <f>SUMIFS(СВЦЭМ!$C$33:$C$776,СВЦЭМ!$A$33:$A$776,$A112,СВЦЭМ!$B$33:$B$776,S$83)+'СЕТ СН'!$H$12+СВЦЭМ!$D$10+'СЕТ СН'!$H$6-'СЕТ СН'!$H$22</f>
        <v>1035.40608707</v>
      </c>
      <c r="T112" s="36">
        <f>SUMIFS(СВЦЭМ!$C$33:$C$776,СВЦЭМ!$A$33:$A$776,$A112,СВЦЭМ!$B$33:$B$776,T$83)+'СЕТ СН'!$H$12+СВЦЭМ!$D$10+'СЕТ СН'!$H$6-'СЕТ СН'!$H$22</f>
        <v>1063.7208102700001</v>
      </c>
      <c r="U112" s="36">
        <f>SUMIFS(СВЦЭМ!$C$33:$C$776,СВЦЭМ!$A$33:$A$776,$A112,СВЦЭМ!$B$33:$B$776,U$83)+'СЕТ СН'!$H$12+СВЦЭМ!$D$10+'СЕТ СН'!$H$6-'СЕТ СН'!$H$22</f>
        <v>1069.94252923</v>
      </c>
      <c r="V112" s="36">
        <f>SUMIFS(СВЦЭМ!$C$33:$C$776,СВЦЭМ!$A$33:$A$776,$A112,СВЦЭМ!$B$33:$B$776,V$83)+'СЕТ СН'!$H$12+СВЦЭМ!$D$10+'СЕТ СН'!$H$6-'СЕТ СН'!$H$22</f>
        <v>1050.7473733900001</v>
      </c>
      <c r="W112" s="36">
        <f>SUMIFS(СВЦЭМ!$C$33:$C$776,СВЦЭМ!$A$33:$A$776,$A112,СВЦЭМ!$B$33:$B$776,W$83)+'СЕТ СН'!$H$12+СВЦЭМ!$D$10+'СЕТ СН'!$H$6-'СЕТ СН'!$H$22</f>
        <v>1032.43774267</v>
      </c>
      <c r="X112" s="36">
        <f>SUMIFS(СВЦЭМ!$C$33:$C$776,СВЦЭМ!$A$33:$A$776,$A112,СВЦЭМ!$B$33:$B$776,X$83)+'СЕТ СН'!$H$12+СВЦЭМ!$D$10+'СЕТ СН'!$H$6-'СЕТ СН'!$H$22</f>
        <v>1083.6209639399999</v>
      </c>
      <c r="Y112" s="36">
        <f>SUMIFS(СВЦЭМ!$C$33:$C$776,СВЦЭМ!$A$33:$A$776,$A112,СВЦЭМ!$B$33:$B$776,Y$83)+'СЕТ СН'!$H$12+СВЦЭМ!$D$10+'СЕТ СН'!$H$6-'СЕТ СН'!$H$22</f>
        <v>1108.6227387399999</v>
      </c>
    </row>
    <row r="113" spans="1:27" ht="15.75" x14ac:dyDescent="0.2">
      <c r="A113" s="35">
        <f t="shared" si="2"/>
        <v>44134</v>
      </c>
      <c r="B113" s="36">
        <f>SUMIFS(СВЦЭМ!$C$33:$C$776,СВЦЭМ!$A$33:$A$776,$A113,СВЦЭМ!$B$33:$B$776,B$83)+'СЕТ СН'!$H$12+СВЦЭМ!$D$10+'СЕТ СН'!$H$6-'СЕТ СН'!$H$22</f>
        <v>1108.5790827200001</v>
      </c>
      <c r="C113" s="36">
        <f>SUMIFS(СВЦЭМ!$C$33:$C$776,СВЦЭМ!$A$33:$A$776,$A113,СВЦЭМ!$B$33:$B$776,C$83)+'СЕТ СН'!$H$12+СВЦЭМ!$D$10+'СЕТ СН'!$H$6-'СЕТ СН'!$H$22</f>
        <v>1170.8047908400001</v>
      </c>
      <c r="D113" s="36">
        <f>SUMIFS(СВЦЭМ!$C$33:$C$776,СВЦЭМ!$A$33:$A$776,$A113,СВЦЭМ!$B$33:$B$776,D$83)+'СЕТ СН'!$H$12+СВЦЭМ!$D$10+'СЕТ СН'!$H$6-'СЕТ СН'!$H$22</f>
        <v>1269.79605309</v>
      </c>
      <c r="E113" s="36">
        <f>SUMIFS(СВЦЭМ!$C$33:$C$776,СВЦЭМ!$A$33:$A$776,$A113,СВЦЭМ!$B$33:$B$776,E$83)+'СЕТ СН'!$H$12+СВЦЭМ!$D$10+'СЕТ СН'!$H$6-'СЕТ СН'!$H$22</f>
        <v>1284.00442752</v>
      </c>
      <c r="F113" s="36">
        <f>SUMIFS(СВЦЭМ!$C$33:$C$776,СВЦЭМ!$A$33:$A$776,$A113,СВЦЭМ!$B$33:$B$776,F$83)+'СЕТ СН'!$H$12+СВЦЭМ!$D$10+'СЕТ СН'!$H$6-'СЕТ СН'!$H$22</f>
        <v>1275.6899021200002</v>
      </c>
      <c r="G113" s="36">
        <f>SUMIFS(СВЦЭМ!$C$33:$C$776,СВЦЭМ!$A$33:$A$776,$A113,СВЦЭМ!$B$33:$B$776,G$83)+'СЕТ СН'!$H$12+СВЦЭМ!$D$10+'СЕТ СН'!$H$6-'СЕТ СН'!$H$22</f>
        <v>1264.3726161300001</v>
      </c>
      <c r="H113" s="36">
        <f>SUMIFS(СВЦЭМ!$C$33:$C$776,СВЦЭМ!$A$33:$A$776,$A113,СВЦЭМ!$B$33:$B$776,H$83)+'СЕТ СН'!$H$12+СВЦЭМ!$D$10+'СЕТ СН'!$H$6-'СЕТ СН'!$H$22</f>
        <v>1185.15339984</v>
      </c>
      <c r="I113" s="36">
        <f>SUMIFS(СВЦЭМ!$C$33:$C$776,СВЦЭМ!$A$33:$A$776,$A113,СВЦЭМ!$B$33:$B$776,I$83)+'СЕТ СН'!$H$12+СВЦЭМ!$D$10+'СЕТ СН'!$H$6-'СЕТ СН'!$H$22</f>
        <v>1173.0664244899999</v>
      </c>
      <c r="J113" s="36">
        <f>SUMIFS(СВЦЭМ!$C$33:$C$776,СВЦЭМ!$A$33:$A$776,$A113,СВЦЭМ!$B$33:$B$776,J$83)+'СЕТ СН'!$H$12+СВЦЭМ!$D$10+'СЕТ СН'!$H$6-'СЕТ СН'!$H$22</f>
        <v>1094.67263254</v>
      </c>
      <c r="K113" s="36">
        <f>SUMIFS(СВЦЭМ!$C$33:$C$776,СВЦЭМ!$A$33:$A$776,$A113,СВЦЭМ!$B$33:$B$776,K$83)+'СЕТ СН'!$H$12+СВЦЭМ!$D$10+'СЕТ СН'!$H$6-'СЕТ СН'!$H$22</f>
        <v>1077.3646118500001</v>
      </c>
      <c r="L113" s="36">
        <f>SUMIFS(СВЦЭМ!$C$33:$C$776,СВЦЭМ!$A$33:$A$776,$A113,СВЦЭМ!$B$33:$B$776,L$83)+'СЕТ СН'!$H$12+СВЦЭМ!$D$10+'СЕТ СН'!$H$6-'СЕТ СН'!$H$22</f>
        <v>1078.1864594900001</v>
      </c>
      <c r="M113" s="36">
        <f>SUMIFS(СВЦЭМ!$C$33:$C$776,СВЦЭМ!$A$33:$A$776,$A113,СВЦЭМ!$B$33:$B$776,M$83)+'СЕТ СН'!$H$12+СВЦЭМ!$D$10+'СЕТ СН'!$H$6-'СЕТ СН'!$H$22</f>
        <v>1078.03916727</v>
      </c>
      <c r="N113" s="36">
        <f>SUMIFS(СВЦЭМ!$C$33:$C$776,СВЦЭМ!$A$33:$A$776,$A113,СВЦЭМ!$B$33:$B$776,N$83)+'СЕТ СН'!$H$12+СВЦЭМ!$D$10+'СЕТ СН'!$H$6-'СЕТ СН'!$H$22</f>
        <v>1080.0269292200001</v>
      </c>
      <c r="O113" s="36">
        <f>SUMIFS(СВЦЭМ!$C$33:$C$776,СВЦЭМ!$A$33:$A$776,$A113,СВЦЭМ!$B$33:$B$776,O$83)+'СЕТ СН'!$H$12+СВЦЭМ!$D$10+'СЕТ СН'!$H$6-'СЕТ СН'!$H$22</f>
        <v>1108.69744975</v>
      </c>
      <c r="P113" s="36">
        <f>SUMIFS(СВЦЭМ!$C$33:$C$776,СВЦЭМ!$A$33:$A$776,$A113,СВЦЭМ!$B$33:$B$776,P$83)+'СЕТ СН'!$H$12+СВЦЭМ!$D$10+'СЕТ СН'!$H$6-'СЕТ СН'!$H$22</f>
        <v>1133.19704763</v>
      </c>
      <c r="Q113" s="36">
        <f>SUMIFS(СВЦЭМ!$C$33:$C$776,СВЦЭМ!$A$33:$A$776,$A113,СВЦЭМ!$B$33:$B$776,Q$83)+'СЕТ СН'!$H$12+СВЦЭМ!$D$10+'СЕТ СН'!$H$6-'СЕТ СН'!$H$22</f>
        <v>1123.63171115</v>
      </c>
      <c r="R113" s="36">
        <f>SUMIFS(СВЦЭМ!$C$33:$C$776,СВЦЭМ!$A$33:$A$776,$A113,СВЦЭМ!$B$33:$B$776,R$83)+'СЕТ СН'!$H$12+СВЦЭМ!$D$10+'СЕТ СН'!$H$6-'СЕТ СН'!$H$22</f>
        <v>1089.28825138</v>
      </c>
      <c r="S113" s="36">
        <f>SUMIFS(СВЦЭМ!$C$33:$C$776,СВЦЭМ!$A$33:$A$776,$A113,СВЦЭМ!$B$33:$B$776,S$83)+'СЕТ СН'!$H$12+СВЦЭМ!$D$10+'СЕТ СН'!$H$6-'СЕТ СН'!$H$22</f>
        <v>1031.2397733099999</v>
      </c>
      <c r="T113" s="36">
        <f>SUMIFS(СВЦЭМ!$C$33:$C$776,СВЦЭМ!$A$33:$A$776,$A113,СВЦЭМ!$B$33:$B$776,T$83)+'СЕТ СН'!$H$12+СВЦЭМ!$D$10+'СЕТ СН'!$H$6-'СЕТ СН'!$H$22</f>
        <v>1060.9806098700001</v>
      </c>
      <c r="U113" s="36">
        <f>SUMIFS(СВЦЭМ!$C$33:$C$776,СВЦЭМ!$A$33:$A$776,$A113,СВЦЭМ!$B$33:$B$776,U$83)+'СЕТ СН'!$H$12+СВЦЭМ!$D$10+'СЕТ СН'!$H$6-'СЕТ СН'!$H$22</f>
        <v>1065.19792461</v>
      </c>
      <c r="V113" s="36">
        <f>SUMIFS(СВЦЭМ!$C$33:$C$776,СВЦЭМ!$A$33:$A$776,$A113,СВЦЭМ!$B$33:$B$776,V$83)+'СЕТ СН'!$H$12+СВЦЭМ!$D$10+'СЕТ СН'!$H$6-'СЕТ СН'!$H$22</f>
        <v>1042.29618205</v>
      </c>
      <c r="W113" s="36">
        <f>SUMIFS(СВЦЭМ!$C$33:$C$776,СВЦЭМ!$A$33:$A$776,$A113,СВЦЭМ!$B$33:$B$776,W$83)+'СЕТ СН'!$H$12+СВЦЭМ!$D$10+'СЕТ СН'!$H$6-'СЕТ СН'!$H$22</f>
        <v>1035.04557572</v>
      </c>
      <c r="X113" s="36">
        <f>SUMIFS(СВЦЭМ!$C$33:$C$776,СВЦЭМ!$A$33:$A$776,$A113,СВЦЭМ!$B$33:$B$776,X$83)+'СЕТ СН'!$H$12+СВЦЭМ!$D$10+'СЕТ СН'!$H$6-'СЕТ СН'!$H$22</f>
        <v>1023.28620567</v>
      </c>
      <c r="Y113" s="36">
        <f>SUMIFS(СВЦЭМ!$C$33:$C$776,СВЦЭМ!$A$33:$A$776,$A113,СВЦЭМ!$B$33:$B$776,Y$83)+'СЕТ СН'!$H$12+СВЦЭМ!$D$10+'СЕТ СН'!$H$6-'СЕТ СН'!$H$22</f>
        <v>1066.8994082900001</v>
      </c>
      <c r="AA113" s="37"/>
    </row>
    <row r="114" spans="1:27" ht="15.75" x14ac:dyDescent="0.2">
      <c r="A114" s="35">
        <f t="shared" si="2"/>
        <v>44135</v>
      </c>
      <c r="B114" s="36">
        <f>SUMIFS(СВЦЭМ!$C$33:$C$776,СВЦЭМ!$A$33:$A$776,$A114,СВЦЭМ!$B$33:$B$776,B$83)+'СЕТ СН'!$H$12+СВЦЭМ!$D$10+'СЕТ СН'!$H$6-'СЕТ СН'!$H$22</f>
        <v>1050.3525728500001</v>
      </c>
      <c r="C114" s="36">
        <f>SUMIFS(СВЦЭМ!$C$33:$C$776,СВЦЭМ!$A$33:$A$776,$A114,СВЦЭМ!$B$33:$B$776,C$83)+'СЕТ СН'!$H$12+СВЦЭМ!$D$10+'СЕТ СН'!$H$6-'СЕТ СН'!$H$22</f>
        <v>1116.5213436900001</v>
      </c>
      <c r="D114" s="36">
        <f>SUMIFS(СВЦЭМ!$C$33:$C$776,СВЦЭМ!$A$33:$A$776,$A114,СВЦЭМ!$B$33:$B$776,D$83)+'СЕТ СН'!$H$12+СВЦЭМ!$D$10+'СЕТ СН'!$H$6-'СЕТ СН'!$H$22</f>
        <v>1165.4347227600001</v>
      </c>
      <c r="E114" s="36">
        <f>SUMIFS(СВЦЭМ!$C$33:$C$776,СВЦЭМ!$A$33:$A$776,$A114,СВЦЭМ!$B$33:$B$776,E$83)+'СЕТ СН'!$H$12+СВЦЭМ!$D$10+'СЕТ СН'!$H$6-'СЕТ СН'!$H$22</f>
        <v>1164.91738068</v>
      </c>
      <c r="F114" s="36">
        <f>SUMIFS(СВЦЭМ!$C$33:$C$776,СВЦЭМ!$A$33:$A$776,$A114,СВЦЭМ!$B$33:$B$776,F$83)+'СЕТ СН'!$H$12+СВЦЭМ!$D$10+'СЕТ СН'!$H$6-'СЕТ СН'!$H$22</f>
        <v>1178.9953639099999</v>
      </c>
      <c r="G114" s="36">
        <f>SUMIFS(СВЦЭМ!$C$33:$C$776,СВЦЭМ!$A$33:$A$776,$A114,СВЦЭМ!$B$33:$B$776,G$83)+'СЕТ СН'!$H$12+СВЦЭМ!$D$10+'СЕТ СН'!$H$6-'СЕТ СН'!$H$22</f>
        <v>1166.9696723</v>
      </c>
      <c r="H114" s="36">
        <f>SUMIFS(СВЦЭМ!$C$33:$C$776,СВЦЭМ!$A$33:$A$776,$A114,СВЦЭМ!$B$33:$B$776,H$83)+'СЕТ СН'!$H$12+СВЦЭМ!$D$10+'СЕТ СН'!$H$6-'СЕТ СН'!$H$22</f>
        <v>1142.7377476300001</v>
      </c>
      <c r="I114" s="36">
        <f>SUMIFS(СВЦЭМ!$C$33:$C$776,СВЦЭМ!$A$33:$A$776,$A114,СВЦЭМ!$B$33:$B$776,I$83)+'СЕТ СН'!$H$12+СВЦЭМ!$D$10+'СЕТ СН'!$H$6-'СЕТ СН'!$H$22</f>
        <v>1123.1458514200001</v>
      </c>
      <c r="J114" s="36">
        <f>SUMIFS(СВЦЭМ!$C$33:$C$776,СВЦЭМ!$A$33:$A$776,$A114,СВЦЭМ!$B$33:$B$776,J$83)+'СЕТ СН'!$H$12+СВЦЭМ!$D$10+'СЕТ СН'!$H$6-'СЕТ СН'!$H$22</f>
        <v>1039.79893075</v>
      </c>
      <c r="K114" s="36">
        <f>SUMIFS(СВЦЭМ!$C$33:$C$776,СВЦЭМ!$A$33:$A$776,$A114,СВЦЭМ!$B$33:$B$776,K$83)+'СЕТ СН'!$H$12+СВЦЭМ!$D$10+'СЕТ СН'!$H$6-'СЕТ СН'!$H$22</f>
        <v>986.1969307999999</v>
      </c>
      <c r="L114" s="36">
        <f>SUMIFS(СВЦЭМ!$C$33:$C$776,СВЦЭМ!$A$33:$A$776,$A114,СВЦЭМ!$B$33:$B$776,L$83)+'СЕТ СН'!$H$12+СВЦЭМ!$D$10+'СЕТ СН'!$H$6-'СЕТ СН'!$H$22</f>
        <v>1003.9753251</v>
      </c>
      <c r="M114" s="36">
        <f>SUMIFS(СВЦЭМ!$C$33:$C$776,СВЦЭМ!$A$33:$A$776,$A114,СВЦЭМ!$B$33:$B$776,M$83)+'СЕТ СН'!$H$12+СВЦЭМ!$D$10+'СЕТ СН'!$H$6-'СЕТ СН'!$H$22</f>
        <v>985.76019977999999</v>
      </c>
      <c r="N114" s="36">
        <f>SUMIFS(СВЦЭМ!$C$33:$C$776,СВЦЭМ!$A$33:$A$776,$A114,СВЦЭМ!$B$33:$B$776,N$83)+'СЕТ СН'!$H$12+СВЦЭМ!$D$10+'СЕТ СН'!$H$6-'СЕТ СН'!$H$22</f>
        <v>981.07476317999999</v>
      </c>
      <c r="O114" s="36">
        <f>SUMIFS(СВЦЭМ!$C$33:$C$776,СВЦЭМ!$A$33:$A$776,$A114,СВЦЭМ!$B$33:$B$776,O$83)+'СЕТ СН'!$H$12+СВЦЭМ!$D$10+'СЕТ СН'!$H$6-'СЕТ СН'!$H$22</f>
        <v>1016.7357707599999</v>
      </c>
      <c r="P114" s="36">
        <f>SUMIFS(СВЦЭМ!$C$33:$C$776,СВЦЭМ!$A$33:$A$776,$A114,СВЦЭМ!$B$33:$B$776,P$83)+'СЕТ СН'!$H$12+СВЦЭМ!$D$10+'СЕТ СН'!$H$6-'СЕТ СН'!$H$22</f>
        <v>1066.5930488900001</v>
      </c>
      <c r="Q114" s="36">
        <f>SUMIFS(СВЦЭМ!$C$33:$C$776,СВЦЭМ!$A$33:$A$776,$A114,СВЦЭМ!$B$33:$B$776,Q$83)+'СЕТ СН'!$H$12+СВЦЭМ!$D$10+'СЕТ СН'!$H$6-'СЕТ СН'!$H$22</f>
        <v>1031.5654531800001</v>
      </c>
      <c r="R114" s="36">
        <f>SUMIFS(СВЦЭМ!$C$33:$C$776,СВЦЭМ!$A$33:$A$776,$A114,СВЦЭМ!$B$33:$B$776,R$83)+'СЕТ СН'!$H$12+СВЦЭМ!$D$10+'СЕТ СН'!$H$6-'СЕТ СН'!$H$22</f>
        <v>998.22136664999994</v>
      </c>
      <c r="S114" s="36">
        <f>SUMIFS(СВЦЭМ!$C$33:$C$776,СВЦЭМ!$A$33:$A$776,$A114,СВЦЭМ!$B$33:$B$776,S$83)+'СЕТ СН'!$H$12+СВЦЭМ!$D$10+'СЕТ СН'!$H$6-'СЕТ СН'!$H$22</f>
        <v>985.27517258</v>
      </c>
      <c r="T114" s="36">
        <f>SUMIFS(СВЦЭМ!$C$33:$C$776,СВЦЭМ!$A$33:$A$776,$A114,СВЦЭМ!$B$33:$B$776,T$83)+'СЕТ СН'!$H$12+СВЦЭМ!$D$10+'СЕТ СН'!$H$6-'СЕТ СН'!$H$22</f>
        <v>1015.38889347</v>
      </c>
      <c r="U114" s="36">
        <f>SUMIFS(СВЦЭМ!$C$33:$C$776,СВЦЭМ!$A$33:$A$776,$A114,СВЦЭМ!$B$33:$B$776,U$83)+'СЕТ СН'!$H$12+СВЦЭМ!$D$10+'СЕТ СН'!$H$6-'СЕТ СН'!$H$22</f>
        <v>1022.6744145399999</v>
      </c>
      <c r="V114" s="36">
        <f>SUMIFS(СВЦЭМ!$C$33:$C$776,СВЦЭМ!$A$33:$A$776,$A114,СВЦЭМ!$B$33:$B$776,V$83)+'СЕТ СН'!$H$12+СВЦЭМ!$D$10+'СЕТ СН'!$H$6-'СЕТ СН'!$H$22</f>
        <v>1011.8897508599999</v>
      </c>
      <c r="W114" s="36">
        <f>SUMIFS(СВЦЭМ!$C$33:$C$776,СВЦЭМ!$A$33:$A$776,$A114,СВЦЭМ!$B$33:$B$776,W$83)+'СЕТ СН'!$H$12+СВЦЭМ!$D$10+'СЕТ СН'!$H$6-'СЕТ СН'!$H$22</f>
        <v>999.28059695999991</v>
      </c>
      <c r="X114" s="36">
        <f>SUMIFS(СВЦЭМ!$C$33:$C$776,СВЦЭМ!$A$33:$A$776,$A114,СВЦЭМ!$B$33:$B$776,X$83)+'СЕТ СН'!$H$12+СВЦЭМ!$D$10+'СЕТ СН'!$H$6-'СЕТ СН'!$H$22</f>
        <v>957.88664335999999</v>
      </c>
      <c r="Y114" s="36">
        <f>SUMIFS(СВЦЭМ!$C$33:$C$776,СВЦЭМ!$A$33:$A$776,$A114,СВЦЭМ!$B$33:$B$776,Y$83)+'СЕТ СН'!$H$12+СВЦЭМ!$D$10+'СЕТ СН'!$H$6-'СЕТ СН'!$H$22</f>
        <v>968.99669526999992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01.10.2020</v>
      </c>
      <c r="B120" s="36">
        <f>SUMIFS(СВЦЭМ!$C$33:$C$776,СВЦЭМ!$A$33:$A$776,$A120,СВЦЭМ!$B$33:$B$776,B$119)+'СЕТ СН'!$I$12+СВЦЭМ!$D$10+'СЕТ СН'!$I$6-'СЕТ СН'!$I$22</f>
        <v>1227.95185582</v>
      </c>
      <c r="C120" s="36">
        <f>SUMIFS(СВЦЭМ!$C$33:$C$776,СВЦЭМ!$A$33:$A$776,$A120,СВЦЭМ!$B$33:$B$776,C$119)+'СЕТ СН'!$I$12+СВЦЭМ!$D$10+'СЕТ СН'!$I$6-'СЕТ СН'!$I$22</f>
        <v>1286.3909546099999</v>
      </c>
      <c r="D120" s="36">
        <f>SUMIFS(СВЦЭМ!$C$33:$C$776,СВЦЭМ!$A$33:$A$776,$A120,СВЦЭМ!$B$33:$B$776,D$119)+'СЕТ СН'!$I$12+СВЦЭМ!$D$10+'СЕТ СН'!$I$6-'СЕТ СН'!$I$22</f>
        <v>1328.3683139999998</v>
      </c>
      <c r="E120" s="36">
        <f>SUMIFS(СВЦЭМ!$C$33:$C$776,СВЦЭМ!$A$33:$A$776,$A120,СВЦЭМ!$B$33:$B$776,E$119)+'СЕТ СН'!$I$12+СВЦЭМ!$D$10+'СЕТ СН'!$I$6-'СЕТ СН'!$I$22</f>
        <v>1356.0606128700001</v>
      </c>
      <c r="F120" s="36">
        <f>SUMIFS(СВЦЭМ!$C$33:$C$776,СВЦЭМ!$A$33:$A$776,$A120,СВЦЭМ!$B$33:$B$776,F$119)+'СЕТ СН'!$I$12+СВЦЭМ!$D$10+'СЕТ СН'!$I$6-'СЕТ СН'!$I$22</f>
        <v>1357.0460075199999</v>
      </c>
      <c r="G120" s="36">
        <f>SUMIFS(СВЦЭМ!$C$33:$C$776,СВЦЭМ!$A$33:$A$776,$A120,СВЦЭМ!$B$33:$B$776,G$119)+'СЕТ СН'!$I$12+СВЦЭМ!$D$10+'СЕТ СН'!$I$6-'СЕТ СН'!$I$22</f>
        <v>1339.72390468</v>
      </c>
      <c r="H120" s="36">
        <f>SUMIFS(СВЦЭМ!$C$33:$C$776,СВЦЭМ!$A$33:$A$776,$A120,СВЦЭМ!$B$33:$B$776,H$119)+'СЕТ СН'!$I$12+СВЦЭМ!$D$10+'СЕТ СН'!$I$6-'СЕТ СН'!$I$22</f>
        <v>1286.1008547900001</v>
      </c>
      <c r="I120" s="36">
        <f>SUMIFS(СВЦЭМ!$C$33:$C$776,СВЦЭМ!$A$33:$A$776,$A120,СВЦЭМ!$B$33:$B$776,I$119)+'СЕТ СН'!$I$12+СВЦЭМ!$D$10+'СЕТ СН'!$I$6-'СЕТ СН'!$I$22</f>
        <v>1231.2821528700001</v>
      </c>
      <c r="J120" s="36">
        <f>SUMIFS(СВЦЭМ!$C$33:$C$776,СВЦЭМ!$A$33:$A$776,$A120,СВЦЭМ!$B$33:$B$776,J$119)+'СЕТ СН'!$I$12+СВЦЭМ!$D$10+'СЕТ СН'!$I$6-'СЕТ СН'!$I$22</f>
        <v>1168.29301515</v>
      </c>
      <c r="K120" s="36">
        <f>SUMIFS(СВЦЭМ!$C$33:$C$776,СВЦЭМ!$A$33:$A$776,$A120,СВЦЭМ!$B$33:$B$776,K$119)+'СЕТ СН'!$I$12+СВЦЭМ!$D$10+'СЕТ СН'!$I$6-'СЕТ СН'!$I$22</f>
        <v>1131.3928763700001</v>
      </c>
      <c r="L120" s="36">
        <f>SUMIFS(СВЦЭМ!$C$33:$C$776,СВЦЭМ!$A$33:$A$776,$A120,СВЦЭМ!$B$33:$B$776,L$119)+'СЕТ СН'!$I$12+СВЦЭМ!$D$10+'СЕТ СН'!$I$6-'СЕТ СН'!$I$22</f>
        <v>1132.2941982899999</v>
      </c>
      <c r="M120" s="36">
        <f>SUMIFS(СВЦЭМ!$C$33:$C$776,СВЦЭМ!$A$33:$A$776,$A120,СВЦЭМ!$B$33:$B$776,M$119)+'СЕТ СН'!$I$12+СВЦЭМ!$D$10+'СЕТ СН'!$I$6-'СЕТ СН'!$I$22</f>
        <v>1137.2583687299998</v>
      </c>
      <c r="N120" s="36">
        <f>SUMIFS(СВЦЭМ!$C$33:$C$776,СВЦЭМ!$A$33:$A$776,$A120,СВЦЭМ!$B$33:$B$776,N$119)+'СЕТ СН'!$I$12+СВЦЭМ!$D$10+'СЕТ СН'!$I$6-'СЕТ СН'!$I$22</f>
        <v>1155.5590980900001</v>
      </c>
      <c r="O120" s="36">
        <f>SUMIFS(СВЦЭМ!$C$33:$C$776,СВЦЭМ!$A$33:$A$776,$A120,СВЦЭМ!$B$33:$B$776,O$119)+'СЕТ СН'!$I$12+СВЦЭМ!$D$10+'СЕТ СН'!$I$6-'СЕТ СН'!$I$22</f>
        <v>1172.8104906399999</v>
      </c>
      <c r="P120" s="36">
        <f>SUMIFS(СВЦЭМ!$C$33:$C$776,СВЦЭМ!$A$33:$A$776,$A120,СВЦЭМ!$B$33:$B$776,P$119)+'СЕТ СН'!$I$12+СВЦЭМ!$D$10+'СЕТ СН'!$I$6-'СЕТ СН'!$I$22</f>
        <v>1201.058495</v>
      </c>
      <c r="Q120" s="36">
        <f>SUMIFS(СВЦЭМ!$C$33:$C$776,СВЦЭМ!$A$33:$A$776,$A120,СВЦЭМ!$B$33:$B$776,Q$119)+'СЕТ СН'!$I$12+СВЦЭМ!$D$10+'СЕТ СН'!$I$6-'СЕТ СН'!$I$22</f>
        <v>1166.9343496399999</v>
      </c>
      <c r="R120" s="36">
        <f>SUMIFS(СВЦЭМ!$C$33:$C$776,СВЦЭМ!$A$33:$A$776,$A120,СВЦЭМ!$B$33:$B$776,R$119)+'СЕТ СН'!$I$12+СВЦЭМ!$D$10+'СЕТ СН'!$I$6-'СЕТ СН'!$I$22</f>
        <v>1129.39433633</v>
      </c>
      <c r="S120" s="36">
        <f>SUMIFS(СВЦЭМ!$C$33:$C$776,СВЦЭМ!$A$33:$A$776,$A120,СВЦЭМ!$B$33:$B$776,S$119)+'СЕТ СН'!$I$12+СВЦЭМ!$D$10+'СЕТ СН'!$I$6-'СЕТ СН'!$I$22</f>
        <v>1084.7914558499999</v>
      </c>
      <c r="T120" s="36">
        <f>SUMIFS(СВЦЭМ!$C$33:$C$776,СВЦЭМ!$A$33:$A$776,$A120,СВЦЭМ!$B$33:$B$776,T$119)+'СЕТ СН'!$I$12+СВЦЭМ!$D$10+'СЕТ СН'!$I$6-'СЕТ СН'!$I$22</f>
        <v>1075.6802707100001</v>
      </c>
      <c r="U120" s="36">
        <f>SUMIFS(СВЦЭМ!$C$33:$C$776,СВЦЭМ!$A$33:$A$776,$A120,СВЦЭМ!$B$33:$B$776,U$119)+'СЕТ СН'!$I$12+СВЦЭМ!$D$10+'СЕТ СН'!$I$6-'СЕТ СН'!$I$22</f>
        <v>1084.5926186500001</v>
      </c>
      <c r="V120" s="36">
        <f>SUMIFS(СВЦЭМ!$C$33:$C$776,СВЦЭМ!$A$33:$A$776,$A120,СВЦЭМ!$B$33:$B$776,V$119)+'СЕТ СН'!$I$12+СВЦЭМ!$D$10+'СЕТ СН'!$I$6-'СЕТ СН'!$I$22</f>
        <v>1076.2153078399999</v>
      </c>
      <c r="W120" s="36">
        <f>SUMIFS(СВЦЭМ!$C$33:$C$776,СВЦЭМ!$A$33:$A$776,$A120,СВЦЭМ!$B$33:$B$776,W$119)+'СЕТ СН'!$I$12+СВЦЭМ!$D$10+'СЕТ СН'!$I$6-'СЕТ СН'!$I$22</f>
        <v>1075.19956273</v>
      </c>
      <c r="X120" s="36">
        <f>SUMIFS(СВЦЭМ!$C$33:$C$776,СВЦЭМ!$A$33:$A$776,$A120,СВЦЭМ!$B$33:$B$776,X$119)+'СЕТ СН'!$I$12+СВЦЭМ!$D$10+'СЕТ СН'!$I$6-'СЕТ СН'!$I$22</f>
        <v>1084.2095290100001</v>
      </c>
      <c r="Y120" s="36">
        <f>SUMIFS(СВЦЭМ!$C$33:$C$776,СВЦЭМ!$A$33:$A$776,$A120,СВЦЭМ!$B$33:$B$776,Y$119)+'СЕТ СН'!$I$12+СВЦЭМ!$D$10+'СЕТ СН'!$I$6-'СЕТ СН'!$I$22</f>
        <v>1114.94964338</v>
      </c>
    </row>
    <row r="121" spans="1:27" ht="15.75" x14ac:dyDescent="0.2">
      <c r="A121" s="35">
        <f>A120+1</f>
        <v>44106</v>
      </c>
      <c r="B121" s="36">
        <f>SUMIFS(СВЦЭМ!$C$33:$C$776,СВЦЭМ!$A$33:$A$776,$A121,СВЦЭМ!$B$33:$B$776,B$119)+'СЕТ СН'!$I$12+СВЦЭМ!$D$10+'СЕТ СН'!$I$6-'СЕТ СН'!$I$22</f>
        <v>1189.33039007</v>
      </c>
      <c r="C121" s="36">
        <f>SUMIFS(СВЦЭМ!$C$33:$C$776,СВЦЭМ!$A$33:$A$776,$A121,СВЦЭМ!$B$33:$B$776,C$119)+'СЕТ СН'!$I$12+СВЦЭМ!$D$10+'СЕТ СН'!$I$6-'СЕТ СН'!$I$22</f>
        <v>1268.5867718700001</v>
      </c>
      <c r="D121" s="36">
        <f>SUMIFS(СВЦЭМ!$C$33:$C$776,СВЦЭМ!$A$33:$A$776,$A121,СВЦЭМ!$B$33:$B$776,D$119)+'СЕТ СН'!$I$12+СВЦЭМ!$D$10+'СЕТ СН'!$I$6-'СЕТ СН'!$I$22</f>
        <v>1326.8952012</v>
      </c>
      <c r="E121" s="36">
        <f>SUMIFS(СВЦЭМ!$C$33:$C$776,СВЦЭМ!$A$33:$A$776,$A121,СВЦЭМ!$B$33:$B$776,E$119)+'СЕТ СН'!$I$12+СВЦЭМ!$D$10+'СЕТ СН'!$I$6-'СЕТ СН'!$I$22</f>
        <v>1346.7937237199999</v>
      </c>
      <c r="F121" s="36">
        <f>SUMIFS(СВЦЭМ!$C$33:$C$776,СВЦЭМ!$A$33:$A$776,$A121,СВЦЭМ!$B$33:$B$776,F$119)+'СЕТ СН'!$I$12+СВЦЭМ!$D$10+'СЕТ СН'!$I$6-'СЕТ СН'!$I$22</f>
        <v>1354.54954748</v>
      </c>
      <c r="G121" s="36">
        <f>SUMIFS(СВЦЭМ!$C$33:$C$776,СВЦЭМ!$A$33:$A$776,$A121,СВЦЭМ!$B$33:$B$776,G$119)+'СЕТ СН'!$I$12+СВЦЭМ!$D$10+'СЕТ СН'!$I$6-'СЕТ СН'!$I$22</f>
        <v>1334.22241708</v>
      </c>
      <c r="H121" s="36">
        <f>SUMIFS(СВЦЭМ!$C$33:$C$776,СВЦЭМ!$A$33:$A$776,$A121,СВЦЭМ!$B$33:$B$776,H$119)+'СЕТ СН'!$I$12+СВЦЭМ!$D$10+'СЕТ СН'!$I$6-'СЕТ СН'!$I$22</f>
        <v>1276.93788707</v>
      </c>
      <c r="I121" s="36">
        <f>SUMIFS(СВЦЭМ!$C$33:$C$776,СВЦЭМ!$A$33:$A$776,$A121,СВЦЭМ!$B$33:$B$776,I$119)+'СЕТ СН'!$I$12+СВЦЭМ!$D$10+'СЕТ СН'!$I$6-'СЕТ СН'!$I$22</f>
        <v>1222.5327165499998</v>
      </c>
      <c r="J121" s="36">
        <f>SUMIFS(СВЦЭМ!$C$33:$C$776,СВЦЭМ!$A$33:$A$776,$A121,СВЦЭМ!$B$33:$B$776,J$119)+'СЕТ СН'!$I$12+СВЦЭМ!$D$10+'СЕТ СН'!$I$6-'СЕТ СН'!$I$22</f>
        <v>1164.8080475699999</v>
      </c>
      <c r="K121" s="36">
        <f>SUMIFS(СВЦЭМ!$C$33:$C$776,СВЦЭМ!$A$33:$A$776,$A121,СВЦЭМ!$B$33:$B$776,K$119)+'СЕТ СН'!$I$12+СВЦЭМ!$D$10+'СЕТ СН'!$I$6-'СЕТ СН'!$I$22</f>
        <v>1129.6840247999999</v>
      </c>
      <c r="L121" s="36">
        <f>SUMIFS(СВЦЭМ!$C$33:$C$776,СВЦЭМ!$A$33:$A$776,$A121,СВЦЭМ!$B$33:$B$776,L$119)+'СЕТ СН'!$I$12+СВЦЭМ!$D$10+'СЕТ СН'!$I$6-'СЕТ СН'!$I$22</f>
        <v>1129.14820624</v>
      </c>
      <c r="M121" s="36">
        <f>SUMIFS(СВЦЭМ!$C$33:$C$776,СВЦЭМ!$A$33:$A$776,$A121,СВЦЭМ!$B$33:$B$776,M$119)+'СЕТ СН'!$I$12+СВЦЭМ!$D$10+'СЕТ СН'!$I$6-'СЕТ СН'!$I$22</f>
        <v>1134.4239179000001</v>
      </c>
      <c r="N121" s="36">
        <f>SUMIFS(СВЦЭМ!$C$33:$C$776,СВЦЭМ!$A$33:$A$776,$A121,СВЦЭМ!$B$33:$B$776,N$119)+'СЕТ СН'!$I$12+СВЦЭМ!$D$10+'СЕТ СН'!$I$6-'СЕТ СН'!$I$22</f>
        <v>1149.21218062</v>
      </c>
      <c r="O121" s="36">
        <f>SUMIFS(СВЦЭМ!$C$33:$C$776,СВЦЭМ!$A$33:$A$776,$A121,СВЦЭМ!$B$33:$B$776,O$119)+'СЕТ СН'!$I$12+СВЦЭМ!$D$10+'СЕТ СН'!$I$6-'СЕТ СН'!$I$22</f>
        <v>1168.87544469</v>
      </c>
      <c r="P121" s="36">
        <f>SUMIFS(СВЦЭМ!$C$33:$C$776,СВЦЭМ!$A$33:$A$776,$A121,СВЦЭМ!$B$33:$B$776,P$119)+'СЕТ СН'!$I$12+СВЦЭМ!$D$10+'СЕТ СН'!$I$6-'СЕТ СН'!$I$22</f>
        <v>1204.5984221799999</v>
      </c>
      <c r="Q121" s="36">
        <f>SUMIFS(СВЦЭМ!$C$33:$C$776,СВЦЭМ!$A$33:$A$776,$A121,СВЦЭМ!$B$33:$B$776,Q$119)+'СЕТ СН'!$I$12+СВЦЭМ!$D$10+'СЕТ СН'!$I$6-'СЕТ СН'!$I$22</f>
        <v>1172.52408687</v>
      </c>
      <c r="R121" s="36">
        <f>SUMIFS(СВЦЭМ!$C$33:$C$776,СВЦЭМ!$A$33:$A$776,$A121,СВЦЭМ!$B$33:$B$776,R$119)+'СЕТ СН'!$I$12+СВЦЭМ!$D$10+'СЕТ СН'!$I$6-'СЕТ СН'!$I$22</f>
        <v>1132.3976737600001</v>
      </c>
      <c r="S121" s="36">
        <f>SUMIFS(СВЦЭМ!$C$33:$C$776,СВЦЭМ!$A$33:$A$776,$A121,СВЦЭМ!$B$33:$B$776,S$119)+'СЕТ СН'!$I$12+СВЦЭМ!$D$10+'СЕТ СН'!$I$6-'СЕТ СН'!$I$22</f>
        <v>1089.8813345999999</v>
      </c>
      <c r="T121" s="36">
        <f>SUMIFS(СВЦЭМ!$C$33:$C$776,СВЦЭМ!$A$33:$A$776,$A121,СВЦЭМ!$B$33:$B$776,T$119)+'СЕТ СН'!$I$12+СВЦЭМ!$D$10+'СЕТ СН'!$I$6-'СЕТ СН'!$I$22</f>
        <v>1066.9500741900001</v>
      </c>
      <c r="U121" s="36">
        <f>SUMIFS(СВЦЭМ!$C$33:$C$776,СВЦЭМ!$A$33:$A$776,$A121,СВЦЭМ!$B$33:$B$776,U$119)+'СЕТ СН'!$I$12+СВЦЭМ!$D$10+'СЕТ СН'!$I$6-'СЕТ СН'!$I$22</f>
        <v>1063.7174975799999</v>
      </c>
      <c r="V121" s="36">
        <f>SUMIFS(СВЦЭМ!$C$33:$C$776,СВЦЭМ!$A$33:$A$776,$A121,СВЦЭМ!$B$33:$B$776,V$119)+'СЕТ СН'!$I$12+СВЦЭМ!$D$10+'СЕТ СН'!$I$6-'СЕТ СН'!$I$22</f>
        <v>1064.5281827700001</v>
      </c>
      <c r="W121" s="36">
        <f>SUMIFS(СВЦЭМ!$C$33:$C$776,СВЦЭМ!$A$33:$A$776,$A121,СВЦЭМ!$B$33:$B$776,W$119)+'СЕТ СН'!$I$12+СВЦЭМ!$D$10+'СЕТ СН'!$I$6-'СЕТ СН'!$I$22</f>
        <v>1064.07930902</v>
      </c>
      <c r="X121" s="36">
        <f>SUMIFS(СВЦЭМ!$C$33:$C$776,СВЦЭМ!$A$33:$A$776,$A121,СВЦЭМ!$B$33:$B$776,X$119)+'СЕТ СН'!$I$12+СВЦЭМ!$D$10+'СЕТ СН'!$I$6-'СЕТ СН'!$I$22</f>
        <v>1085.0410098299999</v>
      </c>
      <c r="Y121" s="36">
        <f>SUMIFS(СВЦЭМ!$C$33:$C$776,СВЦЭМ!$A$33:$A$776,$A121,СВЦЭМ!$B$33:$B$776,Y$119)+'СЕТ СН'!$I$12+СВЦЭМ!$D$10+'СЕТ СН'!$I$6-'СЕТ СН'!$I$22</f>
        <v>1113.94675022</v>
      </c>
    </row>
    <row r="122" spans="1:27" ht="15.75" x14ac:dyDescent="0.2">
      <c r="A122" s="35">
        <f t="shared" ref="A122:A150" si="3">A121+1</f>
        <v>44107</v>
      </c>
      <c r="B122" s="36">
        <f>SUMIFS(СВЦЭМ!$C$33:$C$776,СВЦЭМ!$A$33:$A$776,$A122,СВЦЭМ!$B$33:$B$776,B$119)+'СЕТ СН'!$I$12+СВЦЭМ!$D$10+'СЕТ СН'!$I$6-'СЕТ СН'!$I$22</f>
        <v>1182.6519845399998</v>
      </c>
      <c r="C122" s="36">
        <f>SUMIFS(СВЦЭМ!$C$33:$C$776,СВЦЭМ!$A$33:$A$776,$A122,СВЦЭМ!$B$33:$B$776,C$119)+'СЕТ СН'!$I$12+СВЦЭМ!$D$10+'СЕТ СН'!$I$6-'СЕТ СН'!$I$22</f>
        <v>1261.1328741500001</v>
      </c>
      <c r="D122" s="36">
        <f>SUMIFS(СВЦЭМ!$C$33:$C$776,СВЦЭМ!$A$33:$A$776,$A122,СВЦЭМ!$B$33:$B$776,D$119)+'СЕТ СН'!$I$12+СВЦЭМ!$D$10+'СЕТ СН'!$I$6-'СЕТ СН'!$I$22</f>
        <v>1330.01096652</v>
      </c>
      <c r="E122" s="36">
        <f>SUMIFS(СВЦЭМ!$C$33:$C$776,СВЦЭМ!$A$33:$A$776,$A122,СВЦЭМ!$B$33:$B$776,E$119)+'СЕТ СН'!$I$12+СВЦЭМ!$D$10+'СЕТ СН'!$I$6-'СЕТ СН'!$I$22</f>
        <v>1343.87844692</v>
      </c>
      <c r="F122" s="36">
        <f>SUMIFS(СВЦЭМ!$C$33:$C$776,СВЦЭМ!$A$33:$A$776,$A122,СВЦЭМ!$B$33:$B$776,F$119)+'СЕТ СН'!$I$12+СВЦЭМ!$D$10+'СЕТ СН'!$I$6-'СЕТ СН'!$I$22</f>
        <v>1350.1868236</v>
      </c>
      <c r="G122" s="36">
        <f>SUMIFS(СВЦЭМ!$C$33:$C$776,СВЦЭМ!$A$33:$A$776,$A122,СВЦЭМ!$B$33:$B$776,G$119)+'СЕТ СН'!$I$12+СВЦЭМ!$D$10+'СЕТ СН'!$I$6-'СЕТ СН'!$I$22</f>
        <v>1335.9497663500001</v>
      </c>
      <c r="H122" s="36">
        <f>SUMIFS(СВЦЭМ!$C$33:$C$776,СВЦЭМ!$A$33:$A$776,$A122,СВЦЭМ!$B$33:$B$776,H$119)+'СЕТ СН'!$I$12+СВЦЭМ!$D$10+'СЕТ СН'!$I$6-'СЕТ СН'!$I$22</f>
        <v>1310.43272226</v>
      </c>
      <c r="I122" s="36">
        <f>SUMIFS(СВЦЭМ!$C$33:$C$776,СВЦЭМ!$A$33:$A$776,$A122,СВЦЭМ!$B$33:$B$776,I$119)+'СЕТ СН'!$I$12+СВЦЭМ!$D$10+'СЕТ СН'!$I$6-'СЕТ СН'!$I$22</f>
        <v>1275.99382289</v>
      </c>
      <c r="J122" s="36">
        <f>SUMIFS(СВЦЭМ!$C$33:$C$776,СВЦЭМ!$A$33:$A$776,$A122,СВЦЭМ!$B$33:$B$776,J$119)+'СЕТ СН'!$I$12+СВЦЭМ!$D$10+'СЕТ СН'!$I$6-'СЕТ СН'!$I$22</f>
        <v>1186.4726408299998</v>
      </c>
      <c r="K122" s="36">
        <f>SUMIFS(СВЦЭМ!$C$33:$C$776,СВЦЭМ!$A$33:$A$776,$A122,СВЦЭМ!$B$33:$B$776,K$119)+'СЕТ СН'!$I$12+СВЦЭМ!$D$10+'СЕТ СН'!$I$6-'СЕТ СН'!$I$22</f>
        <v>1128.71848798</v>
      </c>
      <c r="L122" s="36">
        <f>SUMIFS(СВЦЭМ!$C$33:$C$776,СВЦЭМ!$A$33:$A$776,$A122,СВЦЭМ!$B$33:$B$776,L$119)+'СЕТ СН'!$I$12+СВЦЭМ!$D$10+'СЕТ СН'!$I$6-'СЕТ СН'!$I$22</f>
        <v>1123.05235447</v>
      </c>
      <c r="M122" s="36">
        <f>SUMIFS(СВЦЭМ!$C$33:$C$776,СВЦЭМ!$A$33:$A$776,$A122,СВЦЭМ!$B$33:$B$776,M$119)+'СЕТ СН'!$I$12+СВЦЭМ!$D$10+'СЕТ СН'!$I$6-'СЕТ СН'!$I$22</f>
        <v>1129.4076344499999</v>
      </c>
      <c r="N122" s="36">
        <f>SUMIFS(СВЦЭМ!$C$33:$C$776,СВЦЭМ!$A$33:$A$776,$A122,СВЦЭМ!$B$33:$B$776,N$119)+'СЕТ СН'!$I$12+СВЦЭМ!$D$10+'СЕТ СН'!$I$6-'СЕТ СН'!$I$22</f>
        <v>1140.28399926</v>
      </c>
      <c r="O122" s="36">
        <f>SUMIFS(СВЦЭМ!$C$33:$C$776,СВЦЭМ!$A$33:$A$776,$A122,СВЦЭМ!$B$33:$B$776,O$119)+'СЕТ СН'!$I$12+СВЦЭМ!$D$10+'СЕТ СН'!$I$6-'СЕТ СН'!$I$22</f>
        <v>1174.6547298999999</v>
      </c>
      <c r="P122" s="36">
        <f>SUMIFS(СВЦЭМ!$C$33:$C$776,СВЦЭМ!$A$33:$A$776,$A122,СВЦЭМ!$B$33:$B$776,P$119)+'СЕТ СН'!$I$12+СВЦЭМ!$D$10+'СЕТ СН'!$I$6-'СЕТ СН'!$I$22</f>
        <v>1209.69814976</v>
      </c>
      <c r="Q122" s="36">
        <f>SUMIFS(СВЦЭМ!$C$33:$C$776,СВЦЭМ!$A$33:$A$776,$A122,СВЦЭМ!$B$33:$B$776,Q$119)+'СЕТ СН'!$I$12+СВЦЭМ!$D$10+'СЕТ СН'!$I$6-'СЕТ СН'!$I$22</f>
        <v>1184.2577256499999</v>
      </c>
      <c r="R122" s="36">
        <f>SUMIFS(СВЦЭМ!$C$33:$C$776,СВЦЭМ!$A$33:$A$776,$A122,СВЦЭМ!$B$33:$B$776,R$119)+'СЕТ СН'!$I$12+СВЦЭМ!$D$10+'СЕТ СН'!$I$6-'СЕТ СН'!$I$22</f>
        <v>1143.72272258</v>
      </c>
      <c r="S122" s="36">
        <f>SUMIFS(СВЦЭМ!$C$33:$C$776,СВЦЭМ!$A$33:$A$776,$A122,СВЦЭМ!$B$33:$B$776,S$119)+'СЕТ СН'!$I$12+СВЦЭМ!$D$10+'СЕТ СН'!$I$6-'СЕТ СН'!$I$22</f>
        <v>1087.49485192</v>
      </c>
      <c r="T122" s="36">
        <f>SUMIFS(СВЦЭМ!$C$33:$C$776,СВЦЭМ!$A$33:$A$776,$A122,СВЦЭМ!$B$33:$B$776,T$119)+'СЕТ СН'!$I$12+СВЦЭМ!$D$10+'СЕТ СН'!$I$6-'СЕТ СН'!$I$22</f>
        <v>1067.9626201900001</v>
      </c>
      <c r="U122" s="36">
        <f>SUMIFS(СВЦЭМ!$C$33:$C$776,СВЦЭМ!$A$33:$A$776,$A122,СВЦЭМ!$B$33:$B$776,U$119)+'СЕТ СН'!$I$12+СВЦЭМ!$D$10+'СЕТ СН'!$I$6-'СЕТ СН'!$I$22</f>
        <v>1062.6271217200001</v>
      </c>
      <c r="V122" s="36">
        <f>SUMIFS(СВЦЭМ!$C$33:$C$776,СВЦЭМ!$A$33:$A$776,$A122,СВЦЭМ!$B$33:$B$776,V$119)+'СЕТ СН'!$I$12+СВЦЭМ!$D$10+'СЕТ СН'!$I$6-'СЕТ СН'!$I$22</f>
        <v>1059.0086004999998</v>
      </c>
      <c r="W122" s="36">
        <f>SUMIFS(СВЦЭМ!$C$33:$C$776,СВЦЭМ!$A$33:$A$776,$A122,СВЦЭМ!$B$33:$B$776,W$119)+'СЕТ СН'!$I$12+СВЦЭМ!$D$10+'СЕТ СН'!$I$6-'СЕТ СН'!$I$22</f>
        <v>1066.7471060799999</v>
      </c>
      <c r="X122" s="36">
        <f>SUMIFS(СВЦЭМ!$C$33:$C$776,СВЦЭМ!$A$33:$A$776,$A122,СВЦЭМ!$B$33:$B$776,X$119)+'СЕТ СН'!$I$12+СВЦЭМ!$D$10+'СЕТ СН'!$I$6-'СЕТ СН'!$I$22</f>
        <v>1079.8668815799999</v>
      </c>
      <c r="Y122" s="36">
        <f>SUMIFS(СВЦЭМ!$C$33:$C$776,СВЦЭМ!$A$33:$A$776,$A122,СВЦЭМ!$B$33:$B$776,Y$119)+'СЕТ СН'!$I$12+СВЦЭМ!$D$10+'СЕТ СН'!$I$6-'СЕТ СН'!$I$22</f>
        <v>1114.69389959</v>
      </c>
    </row>
    <row r="123" spans="1:27" ht="15.75" x14ac:dyDescent="0.2">
      <c r="A123" s="35">
        <f t="shared" si="3"/>
        <v>44108</v>
      </c>
      <c r="B123" s="36">
        <f>SUMIFS(СВЦЭМ!$C$33:$C$776,СВЦЭМ!$A$33:$A$776,$A123,СВЦЭМ!$B$33:$B$776,B$119)+'СЕТ СН'!$I$12+СВЦЭМ!$D$10+'СЕТ СН'!$I$6-'СЕТ СН'!$I$22</f>
        <v>1213.1296579499999</v>
      </c>
      <c r="C123" s="36">
        <f>SUMIFS(СВЦЭМ!$C$33:$C$776,СВЦЭМ!$A$33:$A$776,$A123,СВЦЭМ!$B$33:$B$776,C$119)+'СЕТ СН'!$I$12+СВЦЭМ!$D$10+'СЕТ СН'!$I$6-'СЕТ СН'!$I$22</f>
        <v>1291.5497246899999</v>
      </c>
      <c r="D123" s="36">
        <f>SUMIFS(СВЦЭМ!$C$33:$C$776,СВЦЭМ!$A$33:$A$776,$A123,СВЦЭМ!$B$33:$B$776,D$119)+'СЕТ СН'!$I$12+СВЦЭМ!$D$10+'СЕТ СН'!$I$6-'СЕТ СН'!$I$22</f>
        <v>1368.7439989</v>
      </c>
      <c r="E123" s="36">
        <f>SUMIFS(СВЦЭМ!$C$33:$C$776,СВЦЭМ!$A$33:$A$776,$A123,СВЦЭМ!$B$33:$B$776,E$119)+'СЕТ СН'!$I$12+СВЦЭМ!$D$10+'СЕТ СН'!$I$6-'СЕТ СН'!$I$22</f>
        <v>1400.15319873</v>
      </c>
      <c r="F123" s="36">
        <f>SUMIFS(СВЦЭМ!$C$33:$C$776,СВЦЭМ!$A$33:$A$776,$A123,СВЦЭМ!$B$33:$B$776,F$119)+'СЕТ СН'!$I$12+СВЦЭМ!$D$10+'СЕТ СН'!$I$6-'СЕТ СН'!$I$22</f>
        <v>1404.52771143</v>
      </c>
      <c r="G123" s="36">
        <f>SUMIFS(СВЦЭМ!$C$33:$C$776,СВЦЭМ!$A$33:$A$776,$A123,СВЦЭМ!$B$33:$B$776,G$119)+'СЕТ СН'!$I$12+СВЦЭМ!$D$10+'СЕТ СН'!$I$6-'СЕТ СН'!$I$22</f>
        <v>1392.7973509200001</v>
      </c>
      <c r="H123" s="36">
        <f>SUMIFS(СВЦЭМ!$C$33:$C$776,СВЦЭМ!$A$33:$A$776,$A123,СВЦЭМ!$B$33:$B$776,H$119)+'СЕТ СН'!$I$12+СВЦЭМ!$D$10+'СЕТ СН'!$I$6-'СЕТ СН'!$I$22</f>
        <v>1378.5266468699999</v>
      </c>
      <c r="I123" s="36">
        <f>SUMIFS(СВЦЭМ!$C$33:$C$776,СВЦЭМ!$A$33:$A$776,$A123,СВЦЭМ!$B$33:$B$776,I$119)+'СЕТ СН'!$I$12+СВЦЭМ!$D$10+'СЕТ СН'!$I$6-'СЕТ СН'!$I$22</f>
        <v>1344.72171512</v>
      </c>
      <c r="J123" s="36">
        <f>SUMIFS(СВЦЭМ!$C$33:$C$776,СВЦЭМ!$A$33:$A$776,$A123,СВЦЭМ!$B$33:$B$776,J$119)+'СЕТ СН'!$I$12+СВЦЭМ!$D$10+'СЕТ СН'!$I$6-'СЕТ СН'!$I$22</f>
        <v>1247.40725591</v>
      </c>
      <c r="K123" s="36">
        <f>SUMIFS(СВЦЭМ!$C$33:$C$776,СВЦЭМ!$A$33:$A$776,$A123,СВЦЭМ!$B$33:$B$776,K$119)+'СЕТ СН'!$I$12+СВЦЭМ!$D$10+'СЕТ СН'!$I$6-'СЕТ СН'!$I$22</f>
        <v>1176.04421394</v>
      </c>
      <c r="L123" s="36">
        <f>SUMIFS(СВЦЭМ!$C$33:$C$776,СВЦЭМ!$A$33:$A$776,$A123,СВЦЭМ!$B$33:$B$776,L$119)+'СЕТ СН'!$I$12+СВЦЭМ!$D$10+'СЕТ СН'!$I$6-'СЕТ СН'!$I$22</f>
        <v>1140.83099814</v>
      </c>
      <c r="M123" s="36">
        <f>SUMIFS(СВЦЭМ!$C$33:$C$776,СВЦЭМ!$A$33:$A$776,$A123,СВЦЭМ!$B$33:$B$776,M$119)+'СЕТ СН'!$I$12+СВЦЭМ!$D$10+'СЕТ СН'!$I$6-'СЕТ СН'!$I$22</f>
        <v>1146.1649482600001</v>
      </c>
      <c r="N123" s="36">
        <f>SUMIFS(СВЦЭМ!$C$33:$C$776,СВЦЭМ!$A$33:$A$776,$A123,СВЦЭМ!$B$33:$B$776,N$119)+'СЕТ СН'!$I$12+СВЦЭМ!$D$10+'СЕТ СН'!$I$6-'СЕТ СН'!$I$22</f>
        <v>1157.8807883700001</v>
      </c>
      <c r="O123" s="36">
        <f>SUMIFS(СВЦЭМ!$C$33:$C$776,СВЦЭМ!$A$33:$A$776,$A123,СВЦЭМ!$B$33:$B$776,O$119)+'СЕТ СН'!$I$12+СВЦЭМ!$D$10+'СЕТ СН'!$I$6-'СЕТ СН'!$I$22</f>
        <v>1218.62722781</v>
      </c>
      <c r="P123" s="36">
        <f>SUMIFS(СВЦЭМ!$C$33:$C$776,СВЦЭМ!$A$33:$A$776,$A123,СВЦЭМ!$B$33:$B$776,P$119)+'СЕТ СН'!$I$12+СВЦЭМ!$D$10+'СЕТ СН'!$I$6-'СЕТ СН'!$I$22</f>
        <v>1251.0378514099998</v>
      </c>
      <c r="Q123" s="36">
        <f>SUMIFS(СВЦЭМ!$C$33:$C$776,СВЦЭМ!$A$33:$A$776,$A123,СВЦЭМ!$B$33:$B$776,Q$119)+'СЕТ СН'!$I$12+СВЦЭМ!$D$10+'СЕТ СН'!$I$6-'СЕТ СН'!$I$22</f>
        <v>1211.14866345</v>
      </c>
      <c r="R123" s="36">
        <f>SUMIFS(СВЦЭМ!$C$33:$C$776,СВЦЭМ!$A$33:$A$776,$A123,СВЦЭМ!$B$33:$B$776,R$119)+'СЕТ СН'!$I$12+СВЦЭМ!$D$10+'СЕТ СН'!$I$6-'СЕТ СН'!$I$22</f>
        <v>1163.26408588</v>
      </c>
      <c r="S123" s="36">
        <f>SUMIFS(СВЦЭМ!$C$33:$C$776,СВЦЭМ!$A$33:$A$776,$A123,СВЦЭМ!$B$33:$B$776,S$119)+'СЕТ СН'!$I$12+СВЦЭМ!$D$10+'СЕТ СН'!$I$6-'СЕТ СН'!$I$22</f>
        <v>1121.98285048</v>
      </c>
      <c r="T123" s="36">
        <f>SUMIFS(СВЦЭМ!$C$33:$C$776,СВЦЭМ!$A$33:$A$776,$A123,СВЦЭМ!$B$33:$B$776,T$119)+'СЕТ СН'!$I$12+СВЦЭМ!$D$10+'СЕТ СН'!$I$6-'СЕТ СН'!$I$22</f>
        <v>1092.1175398</v>
      </c>
      <c r="U123" s="36">
        <f>SUMIFS(СВЦЭМ!$C$33:$C$776,СВЦЭМ!$A$33:$A$776,$A123,СВЦЭМ!$B$33:$B$776,U$119)+'СЕТ СН'!$I$12+СВЦЭМ!$D$10+'СЕТ СН'!$I$6-'СЕТ СН'!$I$22</f>
        <v>1084.9808136299998</v>
      </c>
      <c r="V123" s="36">
        <f>SUMIFS(СВЦЭМ!$C$33:$C$776,СВЦЭМ!$A$33:$A$776,$A123,СВЦЭМ!$B$33:$B$776,V$119)+'СЕТ СН'!$I$12+СВЦЭМ!$D$10+'СЕТ СН'!$I$6-'СЕТ СН'!$I$22</f>
        <v>1105.0129368299999</v>
      </c>
      <c r="W123" s="36">
        <f>SUMIFS(СВЦЭМ!$C$33:$C$776,СВЦЭМ!$A$33:$A$776,$A123,СВЦЭМ!$B$33:$B$776,W$119)+'СЕТ СН'!$I$12+СВЦЭМ!$D$10+'СЕТ СН'!$I$6-'СЕТ СН'!$I$22</f>
        <v>1104.2703327499999</v>
      </c>
      <c r="X123" s="36">
        <f>SUMIFS(СВЦЭМ!$C$33:$C$776,СВЦЭМ!$A$33:$A$776,$A123,СВЦЭМ!$B$33:$B$776,X$119)+'СЕТ СН'!$I$12+СВЦЭМ!$D$10+'СЕТ СН'!$I$6-'СЕТ СН'!$I$22</f>
        <v>1122.90135287</v>
      </c>
      <c r="Y123" s="36">
        <f>SUMIFS(СВЦЭМ!$C$33:$C$776,СВЦЭМ!$A$33:$A$776,$A123,СВЦЭМ!$B$33:$B$776,Y$119)+'СЕТ СН'!$I$12+СВЦЭМ!$D$10+'СЕТ СН'!$I$6-'СЕТ СН'!$I$22</f>
        <v>1167.8806137699999</v>
      </c>
    </row>
    <row r="124" spans="1:27" ht="15.75" x14ac:dyDescent="0.2">
      <c r="A124" s="35">
        <f t="shared" si="3"/>
        <v>44109</v>
      </c>
      <c r="B124" s="36">
        <f>SUMIFS(СВЦЭМ!$C$33:$C$776,СВЦЭМ!$A$33:$A$776,$A124,СВЦЭМ!$B$33:$B$776,B$119)+'СЕТ СН'!$I$12+СВЦЭМ!$D$10+'СЕТ СН'!$I$6-'СЕТ СН'!$I$22</f>
        <v>1231.5800350999998</v>
      </c>
      <c r="C124" s="36">
        <f>SUMIFS(СВЦЭМ!$C$33:$C$776,СВЦЭМ!$A$33:$A$776,$A124,СВЦЭМ!$B$33:$B$776,C$119)+'СЕТ СН'!$I$12+СВЦЭМ!$D$10+'СЕТ СН'!$I$6-'СЕТ СН'!$I$22</f>
        <v>1311.59241234</v>
      </c>
      <c r="D124" s="36">
        <f>SUMIFS(СВЦЭМ!$C$33:$C$776,СВЦЭМ!$A$33:$A$776,$A124,СВЦЭМ!$B$33:$B$776,D$119)+'СЕТ СН'!$I$12+СВЦЭМ!$D$10+'СЕТ СН'!$I$6-'СЕТ СН'!$I$22</f>
        <v>1395.6632712999999</v>
      </c>
      <c r="E124" s="36">
        <f>SUMIFS(СВЦЭМ!$C$33:$C$776,СВЦЭМ!$A$33:$A$776,$A124,СВЦЭМ!$B$33:$B$776,E$119)+'СЕТ СН'!$I$12+СВЦЭМ!$D$10+'СЕТ СН'!$I$6-'СЕТ СН'!$I$22</f>
        <v>1418.1237614199999</v>
      </c>
      <c r="F124" s="36">
        <f>SUMIFS(СВЦЭМ!$C$33:$C$776,СВЦЭМ!$A$33:$A$776,$A124,СВЦЭМ!$B$33:$B$776,F$119)+'СЕТ СН'!$I$12+СВЦЭМ!$D$10+'СЕТ СН'!$I$6-'СЕТ СН'!$I$22</f>
        <v>1420.3757379799999</v>
      </c>
      <c r="G124" s="36">
        <f>SUMIFS(СВЦЭМ!$C$33:$C$776,СВЦЭМ!$A$33:$A$776,$A124,СВЦЭМ!$B$33:$B$776,G$119)+'СЕТ СН'!$I$12+СВЦЭМ!$D$10+'СЕТ СН'!$I$6-'СЕТ СН'!$I$22</f>
        <v>1396.04144552</v>
      </c>
      <c r="H124" s="36">
        <f>SUMIFS(СВЦЭМ!$C$33:$C$776,СВЦЭМ!$A$33:$A$776,$A124,СВЦЭМ!$B$33:$B$776,H$119)+'СЕТ СН'!$I$12+СВЦЭМ!$D$10+'СЕТ СН'!$I$6-'СЕТ СН'!$I$22</f>
        <v>1331.3125403399999</v>
      </c>
      <c r="I124" s="36">
        <f>SUMIFS(СВЦЭМ!$C$33:$C$776,СВЦЭМ!$A$33:$A$776,$A124,СВЦЭМ!$B$33:$B$776,I$119)+'СЕТ СН'!$I$12+СВЦЭМ!$D$10+'СЕТ СН'!$I$6-'СЕТ СН'!$I$22</f>
        <v>1270.3256968999999</v>
      </c>
      <c r="J124" s="36">
        <f>SUMIFS(СВЦЭМ!$C$33:$C$776,СВЦЭМ!$A$33:$A$776,$A124,СВЦЭМ!$B$33:$B$776,J$119)+'СЕТ СН'!$I$12+СВЦЭМ!$D$10+'СЕТ СН'!$I$6-'СЕТ СН'!$I$22</f>
        <v>1206.9506089699998</v>
      </c>
      <c r="K124" s="36">
        <f>SUMIFS(СВЦЭМ!$C$33:$C$776,СВЦЭМ!$A$33:$A$776,$A124,СВЦЭМ!$B$33:$B$776,K$119)+'СЕТ СН'!$I$12+СВЦЭМ!$D$10+'СЕТ СН'!$I$6-'СЕТ СН'!$I$22</f>
        <v>1173.22070917</v>
      </c>
      <c r="L124" s="36">
        <f>SUMIFS(СВЦЭМ!$C$33:$C$776,СВЦЭМ!$A$33:$A$776,$A124,СВЦЭМ!$B$33:$B$776,L$119)+'СЕТ СН'!$I$12+СВЦЭМ!$D$10+'СЕТ СН'!$I$6-'СЕТ СН'!$I$22</f>
        <v>1170.4253881099999</v>
      </c>
      <c r="M124" s="36">
        <f>SUMIFS(СВЦЭМ!$C$33:$C$776,СВЦЭМ!$A$33:$A$776,$A124,СВЦЭМ!$B$33:$B$776,M$119)+'СЕТ СН'!$I$12+СВЦЭМ!$D$10+'СЕТ СН'!$I$6-'СЕТ СН'!$I$22</f>
        <v>1195.0138097399999</v>
      </c>
      <c r="N124" s="36">
        <f>SUMIFS(СВЦЭМ!$C$33:$C$776,СВЦЭМ!$A$33:$A$776,$A124,СВЦЭМ!$B$33:$B$776,N$119)+'СЕТ СН'!$I$12+СВЦЭМ!$D$10+'СЕТ СН'!$I$6-'СЕТ СН'!$I$22</f>
        <v>1203.56483622</v>
      </c>
      <c r="O124" s="36">
        <f>SUMIFS(СВЦЭМ!$C$33:$C$776,СВЦЭМ!$A$33:$A$776,$A124,СВЦЭМ!$B$33:$B$776,O$119)+'СЕТ СН'!$I$12+СВЦЭМ!$D$10+'СЕТ СН'!$I$6-'СЕТ СН'!$I$22</f>
        <v>1231.79677569</v>
      </c>
      <c r="P124" s="36">
        <f>SUMIFS(СВЦЭМ!$C$33:$C$776,СВЦЭМ!$A$33:$A$776,$A124,СВЦЭМ!$B$33:$B$776,P$119)+'СЕТ СН'!$I$12+СВЦЭМ!$D$10+'СЕТ СН'!$I$6-'СЕТ СН'!$I$22</f>
        <v>1259.4539711499999</v>
      </c>
      <c r="Q124" s="36">
        <f>SUMIFS(СВЦЭМ!$C$33:$C$776,СВЦЭМ!$A$33:$A$776,$A124,СВЦЭМ!$B$33:$B$776,Q$119)+'СЕТ СН'!$I$12+СВЦЭМ!$D$10+'СЕТ СН'!$I$6-'СЕТ СН'!$I$22</f>
        <v>1220.50452017</v>
      </c>
      <c r="R124" s="36">
        <f>SUMIFS(СВЦЭМ!$C$33:$C$776,СВЦЭМ!$A$33:$A$776,$A124,СВЦЭМ!$B$33:$B$776,R$119)+'СЕТ СН'!$I$12+СВЦЭМ!$D$10+'СЕТ СН'!$I$6-'СЕТ СН'!$I$22</f>
        <v>1187.7268714900001</v>
      </c>
      <c r="S124" s="36">
        <f>SUMIFS(СВЦЭМ!$C$33:$C$776,СВЦЭМ!$A$33:$A$776,$A124,СВЦЭМ!$B$33:$B$776,S$119)+'СЕТ СН'!$I$12+СВЦЭМ!$D$10+'СЕТ СН'!$I$6-'СЕТ СН'!$I$22</f>
        <v>1175.5937983399999</v>
      </c>
      <c r="T124" s="36">
        <f>SUMIFS(СВЦЭМ!$C$33:$C$776,СВЦЭМ!$A$33:$A$776,$A124,СВЦЭМ!$B$33:$B$776,T$119)+'СЕТ СН'!$I$12+СВЦЭМ!$D$10+'СЕТ СН'!$I$6-'СЕТ СН'!$I$22</f>
        <v>1194.2489204200001</v>
      </c>
      <c r="U124" s="36">
        <f>SUMIFS(СВЦЭМ!$C$33:$C$776,СВЦЭМ!$A$33:$A$776,$A124,СВЦЭМ!$B$33:$B$776,U$119)+'СЕТ СН'!$I$12+СВЦЭМ!$D$10+'СЕТ СН'!$I$6-'СЕТ СН'!$I$22</f>
        <v>1171.9977273099998</v>
      </c>
      <c r="V124" s="36">
        <f>SUMIFS(СВЦЭМ!$C$33:$C$776,СВЦЭМ!$A$33:$A$776,$A124,СВЦЭМ!$B$33:$B$776,V$119)+'СЕТ СН'!$I$12+СВЦЭМ!$D$10+'СЕТ СН'!$I$6-'СЕТ СН'!$I$22</f>
        <v>1169.6136800899999</v>
      </c>
      <c r="W124" s="36">
        <f>SUMIFS(СВЦЭМ!$C$33:$C$776,СВЦЭМ!$A$33:$A$776,$A124,СВЦЭМ!$B$33:$B$776,W$119)+'СЕТ СН'!$I$12+СВЦЭМ!$D$10+'СЕТ СН'!$I$6-'СЕТ СН'!$I$22</f>
        <v>1206.0782102399999</v>
      </c>
      <c r="X124" s="36">
        <f>SUMIFS(СВЦЭМ!$C$33:$C$776,СВЦЭМ!$A$33:$A$776,$A124,СВЦЭМ!$B$33:$B$776,X$119)+'СЕТ СН'!$I$12+СВЦЭМ!$D$10+'СЕТ СН'!$I$6-'СЕТ СН'!$I$22</f>
        <v>1202.61808251</v>
      </c>
      <c r="Y124" s="36">
        <f>SUMIFS(СВЦЭМ!$C$33:$C$776,СВЦЭМ!$A$33:$A$776,$A124,СВЦЭМ!$B$33:$B$776,Y$119)+'СЕТ СН'!$I$12+СВЦЭМ!$D$10+'СЕТ СН'!$I$6-'СЕТ СН'!$I$22</f>
        <v>1237.2085078599998</v>
      </c>
    </row>
    <row r="125" spans="1:27" ht="15.75" x14ac:dyDescent="0.2">
      <c r="A125" s="35">
        <f t="shared" si="3"/>
        <v>44110</v>
      </c>
      <c r="B125" s="36">
        <f>SUMIFS(СВЦЭМ!$C$33:$C$776,СВЦЭМ!$A$33:$A$776,$A125,СВЦЭМ!$B$33:$B$776,B$119)+'СЕТ СН'!$I$12+СВЦЭМ!$D$10+'СЕТ СН'!$I$6-'СЕТ СН'!$I$22</f>
        <v>1309.9584346699999</v>
      </c>
      <c r="C125" s="36">
        <f>SUMIFS(СВЦЭМ!$C$33:$C$776,СВЦЭМ!$A$33:$A$776,$A125,СВЦЭМ!$B$33:$B$776,C$119)+'СЕТ СН'!$I$12+СВЦЭМ!$D$10+'СЕТ СН'!$I$6-'СЕТ СН'!$I$22</f>
        <v>1390.7412426799999</v>
      </c>
      <c r="D125" s="36">
        <f>SUMIFS(СВЦЭМ!$C$33:$C$776,СВЦЭМ!$A$33:$A$776,$A125,СВЦЭМ!$B$33:$B$776,D$119)+'СЕТ СН'!$I$12+СВЦЭМ!$D$10+'СЕТ СН'!$I$6-'СЕТ СН'!$I$22</f>
        <v>1451.70608391</v>
      </c>
      <c r="E125" s="36">
        <f>SUMIFS(СВЦЭМ!$C$33:$C$776,СВЦЭМ!$A$33:$A$776,$A125,СВЦЭМ!$B$33:$B$776,E$119)+'СЕТ СН'!$I$12+СВЦЭМ!$D$10+'СЕТ СН'!$I$6-'СЕТ СН'!$I$22</f>
        <v>1478.4473308199999</v>
      </c>
      <c r="F125" s="36">
        <f>SUMIFS(СВЦЭМ!$C$33:$C$776,СВЦЭМ!$A$33:$A$776,$A125,СВЦЭМ!$B$33:$B$776,F$119)+'СЕТ СН'!$I$12+СВЦЭМ!$D$10+'СЕТ СН'!$I$6-'СЕТ СН'!$I$22</f>
        <v>1481.8388997899999</v>
      </c>
      <c r="G125" s="36">
        <f>SUMIFS(СВЦЭМ!$C$33:$C$776,СВЦЭМ!$A$33:$A$776,$A125,СВЦЭМ!$B$33:$B$776,G$119)+'СЕТ СН'!$I$12+СВЦЭМ!$D$10+'СЕТ СН'!$I$6-'СЕТ СН'!$I$22</f>
        <v>1465.20857796</v>
      </c>
      <c r="H125" s="36">
        <f>SUMIFS(СВЦЭМ!$C$33:$C$776,СВЦЭМ!$A$33:$A$776,$A125,СВЦЭМ!$B$33:$B$776,H$119)+'СЕТ СН'!$I$12+СВЦЭМ!$D$10+'СЕТ СН'!$I$6-'СЕТ СН'!$I$22</f>
        <v>1406.19094602</v>
      </c>
      <c r="I125" s="36">
        <f>SUMIFS(СВЦЭМ!$C$33:$C$776,СВЦЭМ!$A$33:$A$776,$A125,СВЦЭМ!$B$33:$B$776,I$119)+'СЕТ СН'!$I$12+СВЦЭМ!$D$10+'СЕТ СН'!$I$6-'СЕТ СН'!$I$22</f>
        <v>1353.2202069099999</v>
      </c>
      <c r="J125" s="36">
        <f>SUMIFS(СВЦЭМ!$C$33:$C$776,СВЦЭМ!$A$33:$A$776,$A125,СВЦЭМ!$B$33:$B$776,J$119)+'СЕТ СН'!$I$12+СВЦЭМ!$D$10+'СЕТ СН'!$I$6-'СЕТ СН'!$I$22</f>
        <v>1285.7946729099999</v>
      </c>
      <c r="K125" s="36">
        <f>SUMIFS(СВЦЭМ!$C$33:$C$776,СВЦЭМ!$A$33:$A$776,$A125,СВЦЭМ!$B$33:$B$776,K$119)+'СЕТ СН'!$I$12+СВЦЭМ!$D$10+'СЕТ СН'!$I$6-'СЕТ СН'!$I$22</f>
        <v>1245.7749911999999</v>
      </c>
      <c r="L125" s="36">
        <f>SUMIFS(СВЦЭМ!$C$33:$C$776,СВЦЭМ!$A$33:$A$776,$A125,СВЦЭМ!$B$33:$B$776,L$119)+'СЕТ СН'!$I$12+СВЦЭМ!$D$10+'СЕТ СН'!$I$6-'СЕТ СН'!$I$22</f>
        <v>1250.9134272000001</v>
      </c>
      <c r="M125" s="36">
        <f>SUMIFS(СВЦЭМ!$C$33:$C$776,СВЦЭМ!$A$33:$A$776,$A125,СВЦЭМ!$B$33:$B$776,M$119)+'СЕТ СН'!$I$12+СВЦЭМ!$D$10+'СЕТ СН'!$I$6-'СЕТ СН'!$I$22</f>
        <v>1254.2646477999999</v>
      </c>
      <c r="N125" s="36">
        <f>SUMIFS(СВЦЭМ!$C$33:$C$776,СВЦЭМ!$A$33:$A$776,$A125,СВЦЭМ!$B$33:$B$776,N$119)+'СЕТ СН'!$I$12+СВЦЭМ!$D$10+'СЕТ СН'!$I$6-'СЕТ СН'!$I$22</f>
        <v>1272.9587324399999</v>
      </c>
      <c r="O125" s="36">
        <f>SUMIFS(СВЦЭМ!$C$33:$C$776,СВЦЭМ!$A$33:$A$776,$A125,СВЦЭМ!$B$33:$B$776,O$119)+'СЕТ СН'!$I$12+СВЦЭМ!$D$10+'СЕТ СН'!$I$6-'СЕТ СН'!$I$22</f>
        <v>1310.7809433499999</v>
      </c>
      <c r="P125" s="36">
        <f>SUMIFS(СВЦЭМ!$C$33:$C$776,СВЦЭМ!$A$33:$A$776,$A125,СВЦЭМ!$B$33:$B$776,P$119)+'СЕТ СН'!$I$12+СВЦЭМ!$D$10+'СЕТ СН'!$I$6-'СЕТ СН'!$I$22</f>
        <v>1336.3654018</v>
      </c>
      <c r="Q125" s="36">
        <f>SUMIFS(СВЦЭМ!$C$33:$C$776,СВЦЭМ!$A$33:$A$776,$A125,СВЦЭМ!$B$33:$B$776,Q$119)+'СЕТ СН'!$I$12+СВЦЭМ!$D$10+'СЕТ СН'!$I$6-'СЕТ СН'!$I$22</f>
        <v>1297.2530558399999</v>
      </c>
      <c r="R125" s="36">
        <f>SUMIFS(СВЦЭМ!$C$33:$C$776,СВЦЭМ!$A$33:$A$776,$A125,СВЦЭМ!$B$33:$B$776,R$119)+'СЕТ СН'!$I$12+СВЦЭМ!$D$10+'СЕТ СН'!$I$6-'СЕТ СН'!$I$22</f>
        <v>1248.6809469699999</v>
      </c>
      <c r="S125" s="36">
        <f>SUMIFS(СВЦЭМ!$C$33:$C$776,СВЦЭМ!$A$33:$A$776,$A125,СВЦЭМ!$B$33:$B$776,S$119)+'СЕТ СН'!$I$12+СВЦЭМ!$D$10+'СЕТ СН'!$I$6-'СЕТ СН'!$I$22</f>
        <v>1200.2404106399999</v>
      </c>
      <c r="T125" s="36">
        <f>SUMIFS(СВЦЭМ!$C$33:$C$776,СВЦЭМ!$A$33:$A$776,$A125,СВЦЭМ!$B$33:$B$776,T$119)+'СЕТ СН'!$I$12+СВЦЭМ!$D$10+'СЕТ СН'!$I$6-'СЕТ СН'!$I$22</f>
        <v>1174.9373929200001</v>
      </c>
      <c r="U125" s="36">
        <f>SUMIFS(СВЦЭМ!$C$33:$C$776,СВЦЭМ!$A$33:$A$776,$A125,СВЦЭМ!$B$33:$B$776,U$119)+'СЕТ СН'!$I$12+СВЦЭМ!$D$10+'СЕТ СН'!$I$6-'СЕТ СН'!$I$22</f>
        <v>1181.6263337999999</v>
      </c>
      <c r="V125" s="36">
        <f>SUMIFS(СВЦЭМ!$C$33:$C$776,СВЦЭМ!$A$33:$A$776,$A125,СВЦЭМ!$B$33:$B$776,V$119)+'СЕТ СН'!$I$12+СВЦЭМ!$D$10+'СЕТ СН'!$I$6-'СЕТ СН'!$I$22</f>
        <v>1169.50786156</v>
      </c>
      <c r="W125" s="36">
        <f>SUMIFS(СВЦЭМ!$C$33:$C$776,СВЦЭМ!$A$33:$A$776,$A125,СВЦЭМ!$B$33:$B$776,W$119)+'СЕТ СН'!$I$12+СВЦЭМ!$D$10+'СЕТ СН'!$I$6-'СЕТ СН'!$I$22</f>
        <v>1175.9739429399999</v>
      </c>
      <c r="X125" s="36">
        <f>SUMIFS(СВЦЭМ!$C$33:$C$776,СВЦЭМ!$A$33:$A$776,$A125,СВЦЭМ!$B$33:$B$776,X$119)+'СЕТ СН'!$I$12+СВЦЭМ!$D$10+'СЕТ СН'!$I$6-'СЕТ СН'!$I$22</f>
        <v>1197.5343929400001</v>
      </c>
      <c r="Y125" s="36">
        <f>SUMIFS(СВЦЭМ!$C$33:$C$776,СВЦЭМ!$A$33:$A$776,$A125,СВЦЭМ!$B$33:$B$776,Y$119)+'СЕТ СН'!$I$12+СВЦЭМ!$D$10+'СЕТ СН'!$I$6-'СЕТ СН'!$I$22</f>
        <v>1236.6477342399999</v>
      </c>
    </row>
    <row r="126" spans="1:27" ht="15.75" x14ac:dyDescent="0.2">
      <c r="A126" s="35">
        <f t="shared" si="3"/>
        <v>44111</v>
      </c>
      <c r="B126" s="36">
        <f>SUMIFS(СВЦЭМ!$C$33:$C$776,СВЦЭМ!$A$33:$A$776,$A126,СВЦЭМ!$B$33:$B$776,B$119)+'СЕТ СН'!$I$12+СВЦЭМ!$D$10+'СЕТ СН'!$I$6-'СЕТ СН'!$I$22</f>
        <v>1300.14270543</v>
      </c>
      <c r="C126" s="36">
        <f>SUMIFS(СВЦЭМ!$C$33:$C$776,СВЦЭМ!$A$33:$A$776,$A126,СВЦЭМ!$B$33:$B$776,C$119)+'СЕТ СН'!$I$12+СВЦЭМ!$D$10+'СЕТ СН'!$I$6-'СЕТ СН'!$I$22</f>
        <v>1385.42272428</v>
      </c>
      <c r="D126" s="36">
        <f>SUMIFS(СВЦЭМ!$C$33:$C$776,СВЦЭМ!$A$33:$A$776,$A126,СВЦЭМ!$B$33:$B$776,D$119)+'СЕТ СН'!$I$12+СВЦЭМ!$D$10+'СЕТ СН'!$I$6-'СЕТ СН'!$I$22</f>
        <v>1461.3923960100001</v>
      </c>
      <c r="E126" s="36">
        <f>SUMIFS(СВЦЭМ!$C$33:$C$776,СВЦЭМ!$A$33:$A$776,$A126,СВЦЭМ!$B$33:$B$776,E$119)+'СЕТ СН'!$I$12+СВЦЭМ!$D$10+'СЕТ СН'!$I$6-'СЕТ СН'!$I$22</f>
        <v>1479.0876685799999</v>
      </c>
      <c r="F126" s="36">
        <f>SUMIFS(СВЦЭМ!$C$33:$C$776,СВЦЭМ!$A$33:$A$776,$A126,СВЦЭМ!$B$33:$B$776,F$119)+'СЕТ СН'!$I$12+СВЦЭМ!$D$10+'СЕТ СН'!$I$6-'СЕТ СН'!$I$22</f>
        <v>1480.6196989099999</v>
      </c>
      <c r="G126" s="36">
        <f>SUMIFS(СВЦЭМ!$C$33:$C$776,СВЦЭМ!$A$33:$A$776,$A126,СВЦЭМ!$B$33:$B$776,G$119)+'СЕТ СН'!$I$12+СВЦЭМ!$D$10+'СЕТ СН'!$I$6-'СЕТ СН'!$I$22</f>
        <v>1458.5766337999999</v>
      </c>
      <c r="H126" s="36">
        <f>SUMIFS(СВЦЭМ!$C$33:$C$776,СВЦЭМ!$A$33:$A$776,$A126,СВЦЭМ!$B$33:$B$776,H$119)+'СЕТ СН'!$I$12+СВЦЭМ!$D$10+'СЕТ СН'!$I$6-'СЕТ СН'!$I$22</f>
        <v>1409.2450130799998</v>
      </c>
      <c r="I126" s="36">
        <f>SUMIFS(СВЦЭМ!$C$33:$C$776,СВЦЭМ!$A$33:$A$776,$A126,СВЦЭМ!$B$33:$B$776,I$119)+'СЕТ СН'!$I$12+СВЦЭМ!$D$10+'СЕТ СН'!$I$6-'СЕТ СН'!$I$22</f>
        <v>1355.3117823299999</v>
      </c>
      <c r="J126" s="36">
        <f>SUMIFS(СВЦЭМ!$C$33:$C$776,СВЦЭМ!$A$33:$A$776,$A126,СВЦЭМ!$B$33:$B$776,J$119)+'СЕТ СН'!$I$12+СВЦЭМ!$D$10+'СЕТ СН'!$I$6-'СЕТ СН'!$I$22</f>
        <v>1284.55486075</v>
      </c>
      <c r="K126" s="36">
        <f>SUMIFS(СВЦЭМ!$C$33:$C$776,СВЦЭМ!$A$33:$A$776,$A126,СВЦЭМ!$B$33:$B$776,K$119)+'СЕТ СН'!$I$12+СВЦЭМ!$D$10+'СЕТ СН'!$I$6-'СЕТ СН'!$I$22</f>
        <v>1255.1584295600001</v>
      </c>
      <c r="L126" s="36">
        <f>SUMIFS(СВЦЭМ!$C$33:$C$776,СВЦЭМ!$A$33:$A$776,$A126,СВЦЭМ!$B$33:$B$776,L$119)+'СЕТ СН'!$I$12+СВЦЭМ!$D$10+'СЕТ СН'!$I$6-'СЕТ СН'!$I$22</f>
        <v>1261.4014214200001</v>
      </c>
      <c r="M126" s="36">
        <f>SUMIFS(СВЦЭМ!$C$33:$C$776,СВЦЭМ!$A$33:$A$776,$A126,СВЦЭМ!$B$33:$B$776,M$119)+'СЕТ СН'!$I$12+СВЦЭМ!$D$10+'СЕТ СН'!$I$6-'СЕТ СН'!$I$22</f>
        <v>1270.6896988899998</v>
      </c>
      <c r="N126" s="36">
        <f>SUMIFS(СВЦЭМ!$C$33:$C$776,СВЦЭМ!$A$33:$A$776,$A126,СВЦЭМ!$B$33:$B$776,N$119)+'СЕТ СН'!$I$12+СВЦЭМ!$D$10+'СЕТ СН'!$I$6-'СЕТ СН'!$I$22</f>
        <v>1280.3546513399999</v>
      </c>
      <c r="O126" s="36">
        <f>SUMIFS(СВЦЭМ!$C$33:$C$776,СВЦЭМ!$A$33:$A$776,$A126,СВЦЭМ!$B$33:$B$776,O$119)+'СЕТ СН'!$I$12+СВЦЭМ!$D$10+'СЕТ СН'!$I$6-'СЕТ СН'!$I$22</f>
        <v>1302.4353510799999</v>
      </c>
      <c r="P126" s="36">
        <f>SUMIFS(СВЦЭМ!$C$33:$C$776,СВЦЭМ!$A$33:$A$776,$A126,СВЦЭМ!$B$33:$B$776,P$119)+'СЕТ СН'!$I$12+СВЦЭМ!$D$10+'СЕТ СН'!$I$6-'СЕТ СН'!$I$22</f>
        <v>1332.6842636399999</v>
      </c>
      <c r="Q126" s="36">
        <f>SUMIFS(СВЦЭМ!$C$33:$C$776,СВЦЭМ!$A$33:$A$776,$A126,СВЦЭМ!$B$33:$B$776,Q$119)+'СЕТ СН'!$I$12+СВЦЭМ!$D$10+'СЕТ СН'!$I$6-'СЕТ СН'!$I$22</f>
        <v>1293.48094171</v>
      </c>
      <c r="R126" s="36">
        <f>SUMIFS(СВЦЭМ!$C$33:$C$776,СВЦЭМ!$A$33:$A$776,$A126,СВЦЭМ!$B$33:$B$776,R$119)+'СЕТ СН'!$I$12+СВЦЭМ!$D$10+'СЕТ СН'!$I$6-'СЕТ СН'!$I$22</f>
        <v>1242.2456013999999</v>
      </c>
      <c r="S126" s="36">
        <f>SUMIFS(СВЦЭМ!$C$33:$C$776,СВЦЭМ!$A$33:$A$776,$A126,СВЦЭМ!$B$33:$B$776,S$119)+'СЕТ СН'!$I$12+СВЦЭМ!$D$10+'СЕТ СН'!$I$6-'СЕТ СН'!$I$22</f>
        <v>1186.0287786700001</v>
      </c>
      <c r="T126" s="36">
        <f>SUMIFS(СВЦЭМ!$C$33:$C$776,СВЦЭМ!$A$33:$A$776,$A126,СВЦЭМ!$B$33:$B$776,T$119)+'СЕТ СН'!$I$12+СВЦЭМ!$D$10+'СЕТ СН'!$I$6-'СЕТ СН'!$I$22</f>
        <v>1180.32340606</v>
      </c>
      <c r="U126" s="36">
        <f>SUMIFS(СВЦЭМ!$C$33:$C$776,СВЦЭМ!$A$33:$A$776,$A126,СВЦЭМ!$B$33:$B$776,U$119)+'СЕТ СН'!$I$12+СВЦЭМ!$D$10+'СЕТ СН'!$I$6-'СЕТ СН'!$I$22</f>
        <v>1192.2079469199998</v>
      </c>
      <c r="V126" s="36">
        <f>SUMIFS(СВЦЭМ!$C$33:$C$776,СВЦЭМ!$A$33:$A$776,$A126,СВЦЭМ!$B$33:$B$776,V$119)+'СЕТ СН'!$I$12+СВЦЭМ!$D$10+'СЕТ СН'!$I$6-'СЕТ СН'!$I$22</f>
        <v>1183.7851863599999</v>
      </c>
      <c r="W126" s="36">
        <f>SUMIFS(СВЦЭМ!$C$33:$C$776,СВЦЭМ!$A$33:$A$776,$A126,СВЦЭМ!$B$33:$B$776,W$119)+'СЕТ СН'!$I$12+СВЦЭМ!$D$10+'СЕТ СН'!$I$6-'СЕТ СН'!$I$22</f>
        <v>1181.5900531899999</v>
      </c>
      <c r="X126" s="36">
        <f>SUMIFS(СВЦЭМ!$C$33:$C$776,СВЦЭМ!$A$33:$A$776,$A126,СВЦЭМ!$B$33:$B$776,X$119)+'СЕТ СН'!$I$12+СВЦЭМ!$D$10+'СЕТ СН'!$I$6-'СЕТ СН'!$I$22</f>
        <v>1184.2556740699999</v>
      </c>
      <c r="Y126" s="36">
        <f>SUMIFS(СВЦЭМ!$C$33:$C$776,СВЦЭМ!$A$33:$A$776,$A126,СВЦЭМ!$B$33:$B$776,Y$119)+'СЕТ СН'!$I$12+СВЦЭМ!$D$10+'СЕТ СН'!$I$6-'СЕТ СН'!$I$22</f>
        <v>1219.8673805399999</v>
      </c>
    </row>
    <row r="127" spans="1:27" ht="15.75" x14ac:dyDescent="0.2">
      <c r="A127" s="35">
        <f t="shared" si="3"/>
        <v>44112</v>
      </c>
      <c r="B127" s="36">
        <f>SUMIFS(СВЦЭМ!$C$33:$C$776,СВЦЭМ!$A$33:$A$776,$A127,СВЦЭМ!$B$33:$B$776,B$119)+'СЕТ СН'!$I$12+СВЦЭМ!$D$10+'СЕТ СН'!$I$6-'СЕТ СН'!$I$22</f>
        <v>1273.3263329000001</v>
      </c>
      <c r="C127" s="36">
        <f>SUMIFS(СВЦЭМ!$C$33:$C$776,СВЦЭМ!$A$33:$A$776,$A127,СВЦЭМ!$B$33:$B$776,C$119)+'СЕТ СН'!$I$12+СВЦЭМ!$D$10+'СЕТ СН'!$I$6-'СЕТ СН'!$I$22</f>
        <v>1358.16752036</v>
      </c>
      <c r="D127" s="36">
        <f>SUMIFS(СВЦЭМ!$C$33:$C$776,СВЦЭМ!$A$33:$A$776,$A127,СВЦЭМ!$B$33:$B$776,D$119)+'СЕТ СН'!$I$12+СВЦЭМ!$D$10+'СЕТ СН'!$I$6-'СЕТ СН'!$I$22</f>
        <v>1425.92490002</v>
      </c>
      <c r="E127" s="36">
        <f>SUMIFS(СВЦЭМ!$C$33:$C$776,СВЦЭМ!$A$33:$A$776,$A127,СВЦЭМ!$B$33:$B$776,E$119)+'СЕТ СН'!$I$12+СВЦЭМ!$D$10+'СЕТ СН'!$I$6-'СЕТ СН'!$I$22</f>
        <v>1438.5959591400001</v>
      </c>
      <c r="F127" s="36">
        <f>SUMIFS(СВЦЭМ!$C$33:$C$776,СВЦЭМ!$A$33:$A$776,$A127,СВЦЭМ!$B$33:$B$776,F$119)+'СЕТ СН'!$I$12+СВЦЭМ!$D$10+'СЕТ СН'!$I$6-'СЕТ СН'!$I$22</f>
        <v>1433.3564966499998</v>
      </c>
      <c r="G127" s="36">
        <f>SUMIFS(СВЦЭМ!$C$33:$C$776,СВЦЭМ!$A$33:$A$776,$A127,СВЦЭМ!$B$33:$B$776,G$119)+'СЕТ СН'!$I$12+СВЦЭМ!$D$10+'СЕТ СН'!$I$6-'СЕТ СН'!$I$22</f>
        <v>1414.7017884500001</v>
      </c>
      <c r="H127" s="36">
        <f>SUMIFS(СВЦЭМ!$C$33:$C$776,СВЦЭМ!$A$33:$A$776,$A127,СВЦЭМ!$B$33:$B$776,H$119)+'СЕТ СН'!$I$12+СВЦЭМ!$D$10+'СЕТ СН'!$I$6-'СЕТ СН'!$I$22</f>
        <v>1363.5247226199999</v>
      </c>
      <c r="I127" s="36">
        <f>SUMIFS(СВЦЭМ!$C$33:$C$776,СВЦЭМ!$A$33:$A$776,$A127,СВЦЭМ!$B$33:$B$776,I$119)+'СЕТ СН'!$I$12+СВЦЭМ!$D$10+'СЕТ СН'!$I$6-'СЕТ СН'!$I$22</f>
        <v>1308.8917067</v>
      </c>
      <c r="J127" s="36">
        <f>SUMIFS(СВЦЭМ!$C$33:$C$776,СВЦЭМ!$A$33:$A$776,$A127,СВЦЭМ!$B$33:$B$776,J$119)+'СЕТ СН'!$I$12+СВЦЭМ!$D$10+'СЕТ СН'!$I$6-'СЕТ СН'!$I$22</f>
        <v>1248.1346356700001</v>
      </c>
      <c r="K127" s="36">
        <f>SUMIFS(СВЦЭМ!$C$33:$C$776,СВЦЭМ!$A$33:$A$776,$A127,СВЦЭМ!$B$33:$B$776,K$119)+'СЕТ СН'!$I$12+СВЦЭМ!$D$10+'СЕТ СН'!$I$6-'СЕТ СН'!$I$22</f>
        <v>1210.8431649099998</v>
      </c>
      <c r="L127" s="36">
        <f>SUMIFS(СВЦЭМ!$C$33:$C$776,СВЦЭМ!$A$33:$A$776,$A127,СВЦЭМ!$B$33:$B$776,L$119)+'СЕТ СН'!$I$12+СВЦЭМ!$D$10+'СЕТ СН'!$I$6-'СЕТ СН'!$I$22</f>
        <v>1222.00904696</v>
      </c>
      <c r="M127" s="36">
        <f>SUMIFS(СВЦЭМ!$C$33:$C$776,СВЦЭМ!$A$33:$A$776,$A127,СВЦЭМ!$B$33:$B$776,M$119)+'СЕТ СН'!$I$12+СВЦЭМ!$D$10+'СЕТ СН'!$I$6-'СЕТ СН'!$I$22</f>
        <v>1229.2306273499998</v>
      </c>
      <c r="N127" s="36">
        <f>SUMIFS(СВЦЭМ!$C$33:$C$776,СВЦЭМ!$A$33:$A$776,$A127,СВЦЭМ!$B$33:$B$776,N$119)+'СЕТ СН'!$I$12+СВЦЭМ!$D$10+'СЕТ СН'!$I$6-'СЕТ СН'!$I$22</f>
        <v>1243.9653398</v>
      </c>
      <c r="O127" s="36">
        <f>SUMIFS(СВЦЭМ!$C$33:$C$776,СВЦЭМ!$A$33:$A$776,$A127,СВЦЭМ!$B$33:$B$776,O$119)+'СЕТ СН'!$I$12+СВЦЭМ!$D$10+'СЕТ СН'!$I$6-'СЕТ СН'!$I$22</f>
        <v>1272.08978609</v>
      </c>
      <c r="P127" s="36">
        <f>SUMIFS(СВЦЭМ!$C$33:$C$776,СВЦЭМ!$A$33:$A$776,$A127,СВЦЭМ!$B$33:$B$776,P$119)+'СЕТ СН'!$I$12+СВЦЭМ!$D$10+'СЕТ СН'!$I$6-'СЕТ СН'!$I$22</f>
        <v>1303.42607918</v>
      </c>
      <c r="Q127" s="36">
        <f>SUMIFS(СВЦЭМ!$C$33:$C$776,СВЦЭМ!$A$33:$A$776,$A127,СВЦЭМ!$B$33:$B$776,Q$119)+'СЕТ СН'!$I$12+СВЦЭМ!$D$10+'СЕТ СН'!$I$6-'СЕТ СН'!$I$22</f>
        <v>1261.7304796999999</v>
      </c>
      <c r="R127" s="36">
        <f>SUMIFS(СВЦЭМ!$C$33:$C$776,СВЦЭМ!$A$33:$A$776,$A127,СВЦЭМ!$B$33:$B$776,R$119)+'СЕТ СН'!$I$12+СВЦЭМ!$D$10+'СЕТ СН'!$I$6-'СЕТ СН'!$I$22</f>
        <v>1212.5372515700001</v>
      </c>
      <c r="S127" s="36">
        <f>SUMIFS(СВЦЭМ!$C$33:$C$776,СВЦЭМ!$A$33:$A$776,$A127,СВЦЭМ!$B$33:$B$776,S$119)+'СЕТ СН'!$I$12+СВЦЭМ!$D$10+'СЕТ СН'!$I$6-'СЕТ СН'!$I$22</f>
        <v>1162.84124348</v>
      </c>
      <c r="T127" s="36">
        <f>SUMIFS(СВЦЭМ!$C$33:$C$776,СВЦЭМ!$A$33:$A$776,$A127,СВЦЭМ!$B$33:$B$776,T$119)+'СЕТ СН'!$I$12+СВЦЭМ!$D$10+'СЕТ СН'!$I$6-'СЕТ СН'!$I$22</f>
        <v>1164.9559175300001</v>
      </c>
      <c r="U127" s="36">
        <f>SUMIFS(СВЦЭМ!$C$33:$C$776,СВЦЭМ!$A$33:$A$776,$A127,СВЦЭМ!$B$33:$B$776,U$119)+'СЕТ СН'!$I$12+СВЦЭМ!$D$10+'СЕТ СН'!$I$6-'СЕТ СН'!$I$22</f>
        <v>1184.9995755499999</v>
      </c>
      <c r="V127" s="36">
        <f>SUMIFS(СВЦЭМ!$C$33:$C$776,СВЦЭМ!$A$33:$A$776,$A127,СВЦЭМ!$B$33:$B$776,V$119)+'СЕТ СН'!$I$12+СВЦЭМ!$D$10+'СЕТ СН'!$I$6-'СЕТ СН'!$I$22</f>
        <v>1172.85825634</v>
      </c>
      <c r="W127" s="36">
        <f>SUMIFS(СВЦЭМ!$C$33:$C$776,СВЦЭМ!$A$33:$A$776,$A127,СВЦЭМ!$B$33:$B$776,W$119)+'СЕТ СН'!$I$12+СВЦЭМ!$D$10+'СЕТ СН'!$I$6-'СЕТ СН'!$I$22</f>
        <v>1167.4223971000001</v>
      </c>
      <c r="X127" s="36">
        <f>SUMIFS(СВЦЭМ!$C$33:$C$776,СВЦЭМ!$A$33:$A$776,$A127,СВЦЭМ!$B$33:$B$776,X$119)+'СЕТ СН'!$I$12+СВЦЭМ!$D$10+'СЕТ СН'!$I$6-'СЕТ СН'!$I$22</f>
        <v>1177.3079589899999</v>
      </c>
      <c r="Y127" s="36">
        <f>SUMIFS(СВЦЭМ!$C$33:$C$776,СВЦЭМ!$A$33:$A$776,$A127,СВЦЭМ!$B$33:$B$776,Y$119)+'СЕТ СН'!$I$12+СВЦЭМ!$D$10+'СЕТ СН'!$I$6-'СЕТ СН'!$I$22</f>
        <v>1213.3359645400001</v>
      </c>
    </row>
    <row r="128" spans="1:27" ht="15.75" x14ac:dyDescent="0.2">
      <c r="A128" s="35">
        <f t="shared" si="3"/>
        <v>44113</v>
      </c>
      <c r="B128" s="36">
        <f>SUMIFS(СВЦЭМ!$C$33:$C$776,СВЦЭМ!$A$33:$A$776,$A128,СВЦЭМ!$B$33:$B$776,B$119)+'СЕТ СН'!$I$12+СВЦЭМ!$D$10+'СЕТ СН'!$I$6-'СЕТ СН'!$I$22</f>
        <v>1272.2418637199999</v>
      </c>
      <c r="C128" s="36">
        <f>SUMIFS(СВЦЭМ!$C$33:$C$776,СВЦЭМ!$A$33:$A$776,$A128,СВЦЭМ!$B$33:$B$776,C$119)+'СЕТ СН'!$I$12+СВЦЭМ!$D$10+'СЕТ СН'!$I$6-'СЕТ СН'!$I$22</f>
        <v>1350.00536373</v>
      </c>
      <c r="D128" s="36">
        <f>SUMIFS(СВЦЭМ!$C$33:$C$776,СВЦЭМ!$A$33:$A$776,$A128,СВЦЭМ!$B$33:$B$776,D$119)+'СЕТ СН'!$I$12+СВЦЭМ!$D$10+'СЕТ СН'!$I$6-'СЕТ СН'!$I$22</f>
        <v>1420.9383327999999</v>
      </c>
      <c r="E128" s="36">
        <f>SUMIFS(СВЦЭМ!$C$33:$C$776,СВЦЭМ!$A$33:$A$776,$A128,СВЦЭМ!$B$33:$B$776,E$119)+'СЕТ СН'!$I$12+СВЦЭМ!$D$10+'СЕТ СН'!$I$6-'СЕТ СН'!$I$22</f>
        <v>1436.6741098100001</v>
      </c>
      <c r="F128" s="36">
        <f>SUMIFS(СВЦЭМ!$C$33:$C$776,СВЦЭМ!$A$33:$A$776,$A128,СВЦЭМ!$B$33:$B$776,F$119)+'СЕТ СН'!$I$12+СВЦЭМ!$D$10+'СЕТ СН'!$I$6-'СЕТ СН'!$I$22</f>
        <v>1442.8997842599999</v>
      </c>
      <c r="G128" s="36">
        <f>SUMIFS(СВЦЭМ!$C$33:$C$776,СВЦЭМ!$A$33:$A$776,$A128,СВЦЭМ!$B$33:$B$776,G$119)+'СЕТ СН'!$I$12+СВЦЭМ!$D$10+'СЕТ СН'!$I$6-'СЕТ СН'!$I$22</f>
        <v>1419.5777882</v>
      </c>
      <c r="H128" s="36">
        <f>SUMIFS(СВЦЭМ!$C$33:$C$776,СВЦЭМ!$A$33:$A$776,$A128,СВЦЭМ!$B$33:$B$776,H$119)+'СЕТ СН'!$I$12+СВЦЭМ!$D$10+'СЕТ СН'!$I$6-'СЕТ СН'!$I$22</f>
        <v>1363.5268353900001</v>
      </c>
      <c r="I128" s="36">
        <f>SUMIFS(СВЦЭМ!$C$33:$C$776,СВЦЭМ!$A$33:$A$776,$A128,СВЦЭМ!$B$33:$B$776,I$119)+'СЕТ СН'!$I$12+СВЦЭМ!$D$10+'СЕТ СН'!$I$6-'СЕТ СН'!$I$22</f>
        <v>1308.4931674300001</v>
      </c>
      <c r="J128" s="36">
        <f>SUMIFS(СВЦЭМ!$C$33:$C$776,СВЦЭМ!$A$33:$A$776,$A128,СВЦЭМ!$B$33:$B$776,J$119)+'СЕТ СН'!$I$12+СВЦЭМ!$D$10+'СЕТ СН'!$I$6-'СЕТ СН'!$I$22</f>
        <v>1258.4914558800001</v>
      </c>
      <c r="K128" s="36">
        <f>SUMIFS(СВЦЭМ!$C$33:$C$776,СВЦЭМ!$A$33:$A$776,$A128,СВЦЭМ!$B$33:$B$776,K$119)+'СЕТ СН'!$I$12+СВЦЭМ!$D$10+'СЕТ СН'!$I$6-'СЕТ СН'!$I$22</f>
        <v>1244.8416766299999</v>
      </c>
      <c r="L128" s="36">
        <f>SUMIFS(СВЦЭМ!$C$33:$C$776,СВЦЭМ!$A$33:$A$776,$A128,СВЦЭМ!$B$33:$B$776,L$119)+'СЕТ СН'!$I$12+СВЦЭМ!$D$10+'СЕТ СН'!$I$6-'СЕТ СН'!$I$22</f>
        <v>1245.4131974900001</v>
      </c>
      <c r="M128" s="36">
        <f>SUMIFS(СВЦЭМ!$C$33:$C$776,СВЦЭМ!$A$33:$A$776,$A128,СВЦЭМ!$B$33:$B$776,M$119)+'СЕТ СН'!$I$12+СВЦЭМ!$D$10+'СЕТ СН'!$I$6-'СЕТ СН'!$I$22</f>
        <v>1257.61309626</v>
      </c>
      <c r="N128" s="36">
        <f>SUMIFS(СВЦЭМ!$C$33:$C$776,СВЦЭМ!$A$33:$A$776,$A128,СВЦЭМ!$B$33:$B$776,N$119)+'СЕТ СН'!$I$12+СВЦЭМ!$D$10+'СЕТ СН'!$I$6-'СЕТ СН'!$I$22</f>
        <v>1273.6474700399999</v>
      </c>
      <c r="O128" s="36">
        <f>SUMIFS(СВЦЭМ!$C$33:$C$776,СВЦЭМ!$A$33:$A$776,$A128,СВЦЭМ!$B$33:$B$776,O$119)+'СЕТ СН'!$I$12+СВЦЭМ!$D$10+'СЕТ СН'!$I$6-'СЕТ СН'!$I$22</f>
        <v>1266.5117717200001</v>
      </c>
      <c r="P128" s="36">
        <f>SUMIFS(СВЦЭМ!$C$33:$C$776,СВЦЭМ!$A$33:$A$776,$A128,СВЦЭМ!$B$33:$B$776,P$119)+'СЕТ СН'!$I$12+СВЦЭМ!$D$10+'СЕТ СН'!$I$6-'СЕТ СН'!$I$22</f>
        <v>1281.2922352800001</v>
      </c>
      <c r="Q128" s="36">
        <f>SUMIFS(СВЦЭМ!$C$33:$C$776,СВЦЭМ!$A$33:$A$776,$A128,СВЦЭМ!$B$33:$B$776,Q$119)+'СЕТ СН'!$I$12+СВЦЭМ!$D$10+'СЕТ СН'!$I$6-'СЕТ СН'!$I$22</f>
        <v>1287.0580542499999</v>
      </c>
      <c r="R128" s="36">
        <f>SUMIFS(СВЦЭМ!$C$33:$C$776,СВЦЭМ!$A$33:$A$776,$A128,СВЦЭМ!$B$33:$B$776,R$119)+'СЕТ СН'!$I$12+СВЦЭМ!$D$10+'СЕТ СН'!$I$6-'СЕТ СН'!$I$22</f>
        <v>1246.8650818199999</v>
      </c>
      <c r="S128" s="36">
        <f>SUMIFS(СВЦЭМ!$C$33:$C$776,СВЦЭМ!$A$33:$A$776,$A128,СВЦЭМ!$B$33:$B$776,S$119)+'СЕТ СН'!$I$12+СВЦЭМ!$D$10+'СЕТ СН'!$I$6-'СЕТ СН'!$I$22</f>
        <v>1176.89429716</v>
      </c>
      <c r="T128" s="36">
        <f>SUMIFS(СВЦЭМ!$C$33:$C$776,СВЦЭМ!$A$33:$A$776,$A128,СВЦЭМ!$B$33:$B$776,T$119)+'СЕТ СН'!$I$12+СВЦЭМ!$D$10+'СЕТ СН'!$I$6-'СЕТ СН'!$I$22</f>
        <v>1136.8928026200001</v>
      </c>
      <c r="U128" s="36">
        <f>SUMIFS(СВЦЭМ!$C$33:$C$776,СВЦЭМ!$A$33:$A$776,$A128,СВЦЭМ!$B$33:$B$776,U$119)+'СЕТ СН'!$I$12+СВЦЭМ!$D$10+'СЕТ СН'!$I$6-'СЕТ СН'!$I$22</f>
        <v>1174.7679346300001</v>
      </c>
      <c r="V128" s="36">
        <f>SUMIFS(СВЦЭМ!$C$33:$C$776,СВЦЭМ!$A$33:$A$776,$A128,СВЦЭМ!$B$33:$B$776,V$119)+'СЕТ СН'!$I$12+СВЦЭМ!$D$10+'СЕТ СН'!$I$6-'СЕТ СН'!$I$22</f>
        <v>1165.55294033</v>
      </c>
      <c r="W128" s="36">
        <f>SUMIFS(СВЦЭМ!$C$33:$C$776,СВЦЭМ!$A$33:$A$776,$A128,СВЦЭМ!$B$33:$B$776,W$119)+'СЕТ СН'!$I$12+СВЦЭМ!$D$10+'СЕТ СН'!$I$6-'СЕТ СН'!$I$22</f>
        <v>1160.29808768</v>
      </c>
      <c r="X128" s="36">
        <f>SUMIFS(СВЦЭМ!$C$33:$C$776,СВЦЭМ!$A$33:$A$776,$A128,СВЦЭМ!$B$33:$B$776,X$119)+'СЕТ СН'!$I$12+СВЦЭМ!$D$10+'СЕТ СН'!$I$6-'СЕТ СН'!$I$22</f>
        <v>1170.65650871</v>
      </c>
      <c r="Y128" s="36">
        <f>SUMIFS(СВЦЭМ!$C$33:$C$776,СВЦЭМ!$A$33:$A$776,$A128,СВЦЭМ!$B$33:$B$776,Y$119)+'СЕТ СН'!$I$12+СВЦЭМ!$D$10+'СЕТ СН'!$I$6-'СЕТ СН'!$I$22</f>
        <v>1197.4716776599998</v>
      </c>
    </row>
    <row r="129" spans="1:25" ht="15.75" x14ac:dyDescent="0.2">
      <c r="A129" s="35">
        <f t="shared" si="3"/>
        <v>44114</v>
      </c>
      <c r="B129" s="36">
        <f>SUMIFS(СВЦЭМ!$C$33:$C$776,СВЦЭМ!$A$33:$A$776,$A129,СВЦЭМ!$B$33:$B$776,B$119)+'СЕТ СН'!$I$12+СВЦЭМ!$D$10+'СЕТ СН'!$I$6-'СЕТ СН'!$I$22</f>
        <v>1255.5141661499999</v>
      </c>
      <c r="C129" s="36">
        <f>SUMIFS(СВЦЭМ!$C$33:$C$776,СВЦЭМ!$A$33:$A$776,$A129,СВЦЭМ!$B$33:$B$776,C$119)+'СЕТ СН'!$I$12+СВЦЭМ!$D$10+'СЕТ СН'!$I$6-'СЕТ СН'!$I$22</f>
        <v>1330.112658</v>
      </c>
      <c r="D129" s="36">
        <f>SUMIFS(СВЦЭМ!$C$33:$C$776,СВЦЭМ!$A$33:$A$776,$A129,СВЦЭМ!$B$33:$B$776,D$119)+'СЕТ СН'!$I$12+СВЦЭМ!$D$10+'СЕТ СН'!$I$6-'СЕТ СН'!$I$22</f>
        <v>1408.5094239999999</v>
      </c>
      <c r="E129" s="36">
        <f>SUMIFS(СВЦЭМ!$C$33:$C$776,СВЦЭМ!$A$33:$A$776,$A129,СВЦЭМ!$B$33:$B$776,E$119)+'СЕТ СН'!$I$12+СВЦЭМ!$D$10+'СЕТ СН'!$I$6-'СЕТ СН'!$I$22</f>
        <v>1435.91357225</v>
      </c>
      <c r="F129" s="36">
        <f>SUMIFS(СВЦЭМ!$C$33:$C$776,СВЦЭМ!$A$33:$A$776,$A129,СВЦЭМ!$B$33:$B$776,F$119)+'СЕТ СН'!$I$12+СВЦЭМ!$D$10+'СЕТ СН'!$I$6-'СЕТ СН'!$I$22</f>
        <v>1440.6990103399999</v>
      </c>
      <c r="G129" s="36">
        <f>SUMIFS(СВЦЭМ!$C$33:$C$776,СВЦЭМ!$A$33:$A$776,$A129,СВЦЭМ!$B$33:$B$776,G$119)+'СЕТ СН'!$I$12+СВЦЭМ!$D$10+'СЕТ СН'!$I$6-'СЕТ СН'!$I$22</f>
        <v>1420.5228154299998</v>
      </c>
      <c r="H129" s="36">
        <f>SUMIFS(СВЦЭМ!$C$33:$C$776,СВЦЭМ!$A$33:$A$776,$A129,СВЦЭМ!$B$33:$B$776,H$119)+'СЕТ СН'!$I$12+СВЦЭМ!$D$10+'СЕТ СН'!$I$6-'СЕТ СН'!$I$22</f>
        <v>1406.8332680200001</v>
      </c>
      <c r="I129" s="36">
        <f>SUMIFS(СВЦЭМ!$C$33:$C$776,СВЦЭМ!$A$33:$A$776,$A129,СВЦЭМ!$B$33:$B$776,I$119)+'СЕТ СН'!$I$12+СВЦЭМ!$D$10+'СЕТ СН'!$I$6-'СЕТ СН'!$I$22</f>
        <v>1378.4201008</v>
      </c>
      <c r="J129" s="36">
        <f>SUMIFS(СВЦЭМ!$C$33:$C$776,СВЦЭМ!$A$33:$A$776,$A129,СВЦЭМ!$B$33:$B$776,J$119)+'СЕТ СН'!$I$12+СВЦЭМ!$D$10+'СЕТ СН'!$I$6-'СЕТ СН'!$I$22</f>
        <v>1284.4007383799999</v>
      </c>
      <c r="K129" s="36">
        <f>SUMIFS(СВЦЭМ!$C$33:$C$776,СВЦЭМ!$A$33:$A$776,$A129,СВЦЭМ!$B$33:$B$776,K$119)+'СЕТ СН'!$I$12+СВЦЭМ!$D$10+'СЕТ СН'!$I$6-'СЕТ СН'!$I$22</f>
        <v>1226.5582213799998</v>
      </c>
      <c r="L129" s="36">
        <f>SUMIFS(СВЦЭМ!$C$33:$C$776,СВЦЭМ!$A$33:$A$776,$A129,СВЦЭМ!$B$33:$B$776,L$119)+'СЕТ СН'!$I$12+СВЦЭМ!$D$10+'СЕТ СН'!$I$6-'СЕТ СН'!$I$22</f>
        <v>1219.0439964100001</v>
      </c>
      <c r="M129" s="36">
        <f>SUMIFS(СВЦЭМ!$C$33:$C$776,СВЦЭМ!$A$33:$A$776,$A129,СВЦЭМ!$B$33:$B$776,M$119)+'СЕТ СН'!$I$12+СВЦЭМ!$D$10+'СЕТ СН'!$I$6-'СЕТ СН'!$I$22</f>
        <v>1214.6255725799999</v>
      </c>
      <c r="N129" s="36">
        <f>SUMIFS(СВЦЭМ!$C$33:$C$776,СВЦЭМ!$A$33:$A$776,$A129,СВЦЭМ!$B$33:$B$776,N$119)+'СЕТ СН'!$I$12+СВЦЭМ!$D$10+'СЕТ СН'!$I$6-'СЕТ СН'!$I$22</f>
        <v>1217.0079009599999</v>
      </c>
      <c r="O129" s="36">
        <f>SUMIFS(СВЦЭМ!$C$33:$C$776,СВЦЭМ!$A$33:$A$776,$A129,СВЦЭМ!$B$33:$B$776,O$119)+'СЕТ СН'!$I$12+СВЦЭМ!$D$10+'СЕТ СН'!$I$6-'СЕТ СН'!$I$22</f>
        <v>1273.4097977000001</v>
      </c>
      <c r="P129" s="36">
        <f>SUMIFS(СВЦЭМ!$C$33:$C$776,СВЦЭМ!$A$33:$A$776,$A129,СВЦЭМ!$B$33:$B$776,P$119)+'СЕТ СН'!$I$12+СВЦЭМ!$D$10+'СЕТ СН'!$I$6-'СЕТ СН'!$I$22</f>
        <v>1300.4347864399999</v>
      </c>
      <c r="Q129" s="36">
        <f>SUMIFS(СВЦЭМ!$C$33:$C$776,СВЦЭМ!$A$33:$A$776,$A129,СВЦЭМ!$B$33:$B$776,Q$119)+'СЕТ СН'!$I$12+СВЦЭМ!$D$10+'СЕТ СН'!$I$6-'СЕТ СН'!$I$22</f>
        <v>1290.8877740099999</v>
      </c>
      <c r="R129" s="36">
        <f>SUMIFS(СВЦЭМ!$C$33:$C$776,СВЦЭМ!$A$33:$A$776,$A129,СВЦЭМ!$B$33:$B$776,R$119)+'СЕТ СН'!$I$12+СВЦЭМ!$D$10+'СЕТ СН'!$I$6-'СЕТ СН'!$I$22</f>
        <v>1233.4070725000001</v>
      </c>
      <c r="S129" s="36">
        <f>SUMIFS(СВЦЭМ!$C$33:$C$776,СВЦЭМ!$A$33:$A$776,$A129,СВЦЭМ!$B$33:$B$776,S$119)+'СЕТ СН'!$I$12+СВЦЭМ!$D$10+'СЕТ СН'!$I$6-'СЕТ СН'!$I$22</f>
        <v>1207.96149614</v>
      </c>
      <c r="T129" s="36">
        <f>SUMIFS(СВЦЭМ!$C$33:$C$776,СВЦЭМ!$A$33:$A$776,$A129,СВЦЭМ!$B$33:$B$776,T$119)+'СЕТ СН'!$I$12+СВЦЭМ!$D$10+'СЕТ СН'!$I$6-'СЕТ СН'!$I$22</f>
        <v>1188.69514626</v>
      </c>
      <c r="U129" s="36">
        <f>SUMIFS(СВЦЭМ!$C$33:$C$776,СВЦЭМ!$A$33:$A$776,$A129,СВЦЭМ!$B$33:$B$776,U$119)+'СЕТ СН'!$I$12+СВЦЭМ!$D$10+'СЕТ СН'!$I$6-'СЕТ СН'!$I$22</f>
        <v>1184.8687115</v>
      </c>
      <c r="V129" s="36">
        <f>SUMIFS(СВЦЭМ!$C$33:$C$776,СВЦЭМ!$A$33:$A$776,$A129,СВЦЭМ!$B$33:$B$776,V$119)+'СЕТ СН'!$I$12+СВЦЭМ!$D$10+'СЕТ СН'!$I$6-'СЕТ СН'!$I$22</f>
        <v>1147.25338938</v>
      </c>
      <c r="W129" s="36">
        <f>SUMIFS(СВЦЭМ!$C$33:$C$776,СВЦЭМ!$A$33:$A$776,$A129,СВЦЭМ!$B$33:$B$776,W$119)+'СЕТ СН'!$I$12+СВЦЭМ!$D$10+'СЕТ СН'!$I$6-'СЕТ СН'!$I$22</f>
        <v>1142.56802169</v>
      </c>
      <c r="X129" s="36">
        <f>SUMIFS(СВЦЭМ!$C$33:$C$776,СВЦЭМ!$A$33:$A$776,$A129,СВЦЭМ!$B$33:$B$776,X$119)+'СЕТ СН'!$I$12+СВЦЭМ!$D$10+'СЕТ СН'!$I$6-'СЕТ СН'!$I$22</f>
        <v>1129.6218283200001</v>
      </c>
      <c r="Y129" s="36">
        <f>SUMIFS(СВЦЭМ!$C$33:$C$776,СВЦЭМ!$A$33:$A$776,$A129,СВЦЭМ!$B$33:$B$776,Y$119)+'СЕТ СН'!$I$12+СВЦЭМ!$D$10+'СЕТ СН'!$I$6-'СЕТ СН'!$I$22</f>
        <v>1173.5332955700001</v>
      </c>
    </row>
    <row r="130" spans="1:25" ht="15.75" x14ac:dyDescent="0.2">
      <c r="A130" s="35">
        <f t="shared" si="3"/>
        <v>44115</v>
      </c>
      <c r="B130" s="36">
        <f>SUMIFS(СВЦЭМ!$C$33:$C$776,СВЦЭМ!$A$33:$A$776,$A130,СВЦЭМ!$B$33:$B$776,B$119)+'СЕТ СН'!$I$12+СВЦЭМ!$D$10+'СЕТ СН'!$I$6-'СЕТ СН'!$I$22</f>
        <v>1260.1484511499998</v>
      </c>
      <c r="C130" s="36">
        <f>SUMIFS(СВЦЭМ!$C$33:$C$776,СВЦЭМ!$A$33:$A$776,$A130,СВЦЭМ!$B$33:$B$776,C$119)+'СЕТ СН'!$I$12+СВЦЭМ!$D$10+'СЕТ СН'!$I$6-'СЕТ СН'!$I$22</f>
        <v>1350.97008091</v>
      </c>
      <c r="D130" s="36">
        <f>SUMIFS(СВЦЭМ!$C$33:$C$776,СВЦЭМ!$A$33:$A$776,$A130,СВЦЭМ!$B$33:$B$776,D$119)+'СЕТ СН'!$I$12+СВЦЭМ!$D$10+'СЕТ СН'!$I$6-'СЕТ СН'!$I$22</f>
        <v>1448.1582412499999</v>
      </c>
      <c r="E130" s="36">
        <f>SUMIFS(СВЦЭМ!$C$33:$C$776,СВЦЭМ!$A$33:$A$776,$A130,СВЦЭМ!$B$33:$B$776,E$119)+'СЕТ СН'!$I$12+СВЦЭМ!$D$10+'СЕТ СН'!$I$6-'СЕТ СН'!$I$22</f>
        <v>1482.94725154</v>
      </c>
      <c r="F130" s="36">
        <f>SUMIFS(СВЦЭМ!$C$33:$C$776,СВЦЭМ!$A$33:$A$776,$A130,СВЦЭМ!$B$33:$B$776,F$119)+'СЕТ СН'!$I$12+СВЦЭМ!$D$10+'СЕТ СН'!$I$6-'СЕТ СН'!$I$22</f>
        <v>1492.0072365599999</v>
      </c>
      <c r="G130" s="36">
        <f>SUMIFS(СВЦЭМ!$C$33:$C$776,СВЦЭМ!$A$33:$A$776,$A130,СВЦЭМ!$B$33:$B$776,G$119)+'СЕТ СН'!$I$12+СВЦЭМ!$D$10+'СЕТ СН'!$I$6-'СЕТ СН'!$I$22</f>
        <v>1478.98148997</v>
      </c>
      <c r="H130" s="36">
        <f>SUMIFS(СВЦЭМ!$C$33:$C$776,СВЦЭМ!$A$33:$A$776,$A130,СВЦЭМ!$B$33:$B$776,H$119)+'СЕТ СН'!$I$12+СВЦЭМ!$D$10+'СЕТ СН'!$I$6-'СЕТ СН'!$I$22</f>
        <v>1458.5074291000001</v>
      </c>
      <c r="I130" s="36">
        <f>SUMIFS(СВЦЭМ!$C$33:$C$776,СВЦЭМ!$A$33:$A$776,$A130,СВЦЭМ!$B$33:$B$776,I$119)+'СЕТ СН'!$I$12+СВЦЭМ!$D$10+'СЕТ СН'!$I$6-'СЕТ СН'!$I$22</f>
        <v>1441.1254109699998</v>
      </c>
      <c r="J130" s="36">
        <f>SUMIFS(СВЦЭМ!$C$33:$C$776,СВЦЭМ!$A$33:$A$776,$A130,СВЦЭМ!$B$33:$B$776,J$119)+'СЕТ СН'!$I$12+СВЦЭМ!$D$10+'СЕТ СН'!$I$6-'СЕТ СН'!$I$22</f>
        <v>1337.69522734</v>
      </c>
      <c r="K130" s="36">
        <f>SUMIFS(СВЦЭМ!$C$33:$C$776,СВЦЭМ!$A$33:$A$776,$A130,СВЦЭМ!$B$33:$B$776,K$119)+'СЕТ СН'!$I$12+СВЦЭМ!$D$10+'СЕТ СН'!$I$6-'СЕТ СН'!$I$22</f>
        <v>1262.9481913999998</v>
      </c>
      <c r="L130" s="36">
        <f>SUMIFS(СВЦЭМ!$C$33:$C$776,СВЦЭМ!$A$33:$A$776,$A130,СВЦЭМ!$B$33:$B$776,L$119)+'СЕТ СН'!$I$12+СВЦЭМ!$D$10+'СЕТ СН'!$I$6-'СЕТ СН'!$I$22</f>
        <v>1251.03791886</v>
      </c>
      <c r="M130" s="36">
        <f>SUMIFS(СВЦЭМ!$C$33:$C$776,СВЦЭМ!$A$33:$A$776,$A130,СВЦЭМ!$B$33:$B$776,M$119)+'СЕТ СН'!$I$12+СВЦЭМ!$D$10+'СЕТ СН'!$I$6-'СЕТ СН'!$I$22</f>
        <v>1255.0958172599999</v>
      </c>
      <c r="N130" s="36">
        <f>SUMIFS(СВЦЭМ!$C$33:$C$776,СВЦЭМ!$A$33:$A$776,$A130,СВЦЭМ!$B$33:$B$776,N$119)+'СЕТ СН'!$I$12+СВЦЭМ!$D$10+'СЕТ СН'!$I$6-'СЕТ СН'!$I$22</f>
        <v>1265.81279391</v>
      </c>
      <c r="O130" s="36">
        <f>SUMIFS(СВЦЭМ!$C$33:$C$776,СВЦЭМ!$A$33:$A$776,$A130,СВЦЭМ!$B$33:$B$776,O$119)+'СЕТ СН'!$I$12+СВЦЭМ!$D$10+'СЕТ СН'!$I$6-'СЕТ СН'!$I$22</f>
        <v>1310.36532885</v>
      </c>
      <c r="P130" s="36">
        <f>SUMIFS(СВЦЭМ!$C$33:$C$776,СВЦЭМ!$A$33:$A$776,$A130,СВЦЭМ!$B$33:$B$776,P$119)+'СЕТ СН'!$I$12+СВЦЭМ!$D$10+'СЕТ СН'!$I$6-'СЕТ СН'!$I$22</f>
        <v>1347.9785480199998</v>
      </c>
      <c r="Q130" s="36">
        <f>SUMIFS(СВЦЭМ!$C$33:$C$776,СВЦЭМ!$A$33:$A$776,$A130,СВЦЭМ!$B$33:$B$776,Q$119)+'СЕТ СН'!$I$12+СВЦЭМ!$D$10+'СЕТ СН'!$I$6-'СЕТ СН'!$I$22</f>
        <v>1300.7954309100001</v>
      </c>
      <c r="R130" s="36">
        <f>SUMIFS(СВЦЭМ!$C$33:$C$776,СВЦЭМ!$A$33:$A$776,$A130,СВЦЭМ!$B$33:$B$776,R$119)+'СЕТ СН'!$I$12+СВЦЭМ!$D$10+'СЕТ СН'!$I$6-'СЕТ СН'!$I$22</f>
        <v>1241.7101287099999</v>
      </c>
      <c r="S130" s="36">
        <f>SUMIFS(СВЦЭМ!$C$33:$C$776,СВЦЭМ!$A$33:$A$776,$A130,СВЦЭМ!$B$33:$B$776,S$119)+'СЕТ СН'!$I$12+СВЦЭМ!$D$10+'СЕТ СН'!$I$6-'СЕТ СН'!$I$22</f>
        <v>1202.9436836599998</v>
      </c>
      <c r="T130" s="36">
        <f>SUMIFS(СВЦЭМ!$C$33:$C$776,СВЦЭМ!$A$33:$A$776,$A130,СВЦЭМ!$B$33:$B$776,T$119)+'СЕТ СН'!$I$12+СВЦЭМ!$D$10+'СЕТ СН'!$I$6-'СЕТ СН'!$I$22</f>
        <v>1222.3693360699999</v>
      </c>
      <c r="U130" s="36">
        <f>SUMIFS(СВЦЭМ!$C$33:$C$776,СВЦЭМ!$A$33:$A$776,$A130,СВЦЭМ!$B$33:$B$776,U$119)+'СЕТ СН'!$I$12+СВЦЭМ!$D$10+'СЕТ СН'!$I$6-'СЕТ СН'!$I$22</f>
        <v>1233.8993199199999</v>
      </c>
      <c r="V130" s="36">
        <f>SUMIFS(СВЦЭМ!$C$33:$C$776,СВЦЭМ!$A$33:$A$776,$A130,СВЦЭМ!$B$33:$B$776,V$119)+'СЕТ СН'!$I$12+СВЦЭМ!$D$10+'СЕТ СН'!$I$6-'СЕТ СН'!$I$22</f>
        <v>1195.95554879</v>
      </c>
      <c r="W130" s="36">
        <f>SUMIFS(СВЦЭМ!$C$33:$C$776,СВЦЭМ!$A$33:$A$776,$A130,СВЦЭМ!$B$33:$B$776,W$119)+'СЕТ СН'!$I$12+СВЦЭМ!$D$10+'СЕТ СН'!$I$6-'СЕТ СН'!$I$22</f>
        <v>1182.4889425199999</v>
      </c>
      <c r="X130" s="36">
        <f>SUMIFS(СВЦЭМ!$C$33:$C$776,СВЦЭМ!$A$33:$A$776,$A130,СВЦЭМ!$B$33:$B$776,X$119)+'СЕТ СН'!$I$12+СВЦЭМ!$D$10+'СЕТ СН'!$I$6-'СЕТ СН'!$I$22</f>
        <v>1154.43923189</v>
      </c>
      <c r="Y130" s="36">
        <f>SUMIFS(СВЦЭМ!$C$33:$C$776,СВЦЭМ!$A$33:$A$776,$A130,СВЦЭМ!$B$33:$B$776,Y$119)+'СЕТ СН'!$I$12+СВЦЭМ!$D$10+'СЕТ СН'!$I$6-'СЕТ СН'!$I$22</f>
        <v>1195.3061987799999</v>
      </c>
    </row>
    <row r="131" spans="1:25" ht="15.75" x14ac:dyDescent="0.2">
      <c r="A131" s="35">
        <f t="shared" si="3"/>
        <v>44116</v>
      </c>
      <c r="B131" s="36">
        <f>SUMIFS(СВЦЭМ!$C$33:$C$776,СВЦЭМ!$A$33:$A$776,$A131,СВЦЭМ!$B$33:$B$776,B$119)+'СЕТ СН'!$I$12+СВЦЭМ!$D$10+'СЕТ СН'!$I$6-'СЕТ СН'!$I$22</f>
        <v>1256.7229804799999</v>
      </c>
      <c r="C131" s="36">
        <f>SUMIFS(СВЦЭМ!$C$33:$C$776,СВЦЭМ!$A$33:$A$776,$A131,СВЦЭМ!$B$33:$B$776,C$119)+'СЕТ СН'!$I$12+СВЦЭМ!$D$10+'СЕТ СН'!$I$6-'СЕТ СН'!$I$22</f>
        <v>1326.4444187700001</v>
      </c>
      <c r="D131" s="36">
        <f>SUMIFS(СВЦЭМ!$C$33:$C$776,СВЦЭМ!$A$33:$A$776,$A131,СВЦЭМ!$B$33:$B$776,D$119)+'СЕТ СН'!$I$12+СВЦЭМ!$D$10+'СЕТ СН'!$I$6-'СЕТ СН'!$I$22</f>
        <v>1402.3191140700001</v>
      </c>
      <c r="E131" s="36">
        <f>SUMIFS(СВЦЭМ!$C$33:$C$776,СВЦЭМ!$A$33:$A$776,$A131,СВЦЭМ!$B$33:$B$776,E$119)+'СЕТ СН'!$I$12+СВЦЭМ!$D$10+'СЕТ СН'!$I$6-'СЕТ СН'!$I$22</f>
        <v>1417.2027234299999</v>
      </c>
      <c r="F131" s="36">
        <f>SUMIFS(СВЦЭМ!$C$33:$C$776,СВЦЭМ!$A$33:$A$776,$A131,СВЦЭМ!$B$33:$B$776,F$119)+'СЕТ СН'!$I$12+СВЦЭМ!$D$10+'СЕТ СН'!$I$6-'СЕТ СН'!$I$22</f>
        <v>1416.7460428700001</v>
      </c>
      <c r="G131" s="36">
        <f>SUMIFS(СВЦЭМ!$C$33:$C$776,СВЦЭМ!$A$33:$A$776,$A131,СВЦЭМ!$B$33:$B$776,G$119)+'СЕТ СН'!$I$12+СВЦЭМ!$D$10+'СЕТ СН'!$I$6-'СЕТ СН'!$I$22</f>
        <v>1400.77002982</v>
      </c>
      <c r="H131" s="36">
        <f>SUMIFS(СВЦЭМ!$C$33:$C$776,СВЦЭМ!$A$33:$A$776,$A131,СВЦЭМ!$B$33:$B$776,H$119)+'СЕТ СН'!$I$12+СВЦЭМ!$D$10+'СЕТ СН'!$I$6-'СЕТ СН'!$I$22</f>
        <v>1344.00039958</v>
      </c>
      <c r="I131" s="36">
        <f>SUMIFS(СВЦЭМ!$C$33:$C$776,СВЦЭМ!$A$33:$A$776,$A131,СВЦЭМ!$B$33:$B$776,I$119)+'СЕТ СН'!$I$12+СВЦЭМ!$D$10+'СЕТ СН'!$I$6-'СЕТ СН'!$I$22</f>
        <v>1307.6048675699999</v>
      </c>
      <c r="J131" s="36">
        <f>SUMIFS(СВЦЭМ!$C$33:$C$776,СВЦЭМ!$A$33:$A$776,$A131,СВЦЭМ!$B$33:$B$776,J$119)+'СЕТ СН'!$I$12+СВЦЭМ!$D$10+'СЕТ СН'!$I$6-'СЕТ СН'!$I$22</f>
        <v>1227.7769071299999</v>
      </c>
      <c r="K131" s="36">
        <f>SUMIFS(СВЦЭМ!$C$33:$C$776,СВЦЭМ!$A$33:$A$776,$A131,СВЦЭМ!$B$33:$B$776,K$119)+'СЕТ СН'!$I$12+СВЦЭМ!$D$10+'СЕТ СН'!$I$6-'СЕТ СН'!$I$22</f>
        <v>1179.4269983700001</v>
      </c>
      <c r="L131" s="36">
        <f>SUMIFS(СВЦЭМ!$C$33:$C$776,СВЦЭМ!$A$33:$A$776,$A131,СВЦЭМ!$B$33:$B$776,L$119)+'СЕТ СН'!$I$12+СВЦЭМ!$D$10+'СЕТ СН'!$I$6-'СЕТ СН'!$I$22</f>
        <v>1174.3100637799998</v>
      </c>
      <c r="M131" s="36">
        <f>SUMIFS(СВЦЭМ!$C$33:$C$776,СВЦЭМ!$A$33:$A$776,$A131,СВЦЭМ!$B$33:$B$776,M$119)+'СЕТ СН'!$I$12+СВЦЭМ!$D$10+'СЕТ СН'!$I$6-'СЕТ СН'!$I$22</f>
        <v>1177.02264924</v>
      </c>
      <c r="N131" s="36">
        <f>SUMIFS(СВЦЭМ!$C$33:$C$776,СВЦЭМ!$A$33:$A$776,$A131,СВЦЭМ!$B$33:$B$776,N$119)+'СЕТ СН'!$I$12+СВЦЭМ!$D$10+'СЕТ СН'!$I$6-'СЕТ СН'!$I$22</f>
        <v>1184.5733267999999</v>
      </c>
      <c r="O131" s="36">
        <f>SUMIFS(СВЦЭМ!$C$33:$C$776,СВЦЭМ!$A$33:$A$776,$A131,СВЦЭМ!$B$33:$B$776,O$119)+'СЕТ СН'!$I$12+СВЦЭМ!$D$10+'СЕТ СН'!$I$6-'СЕТ СН'!$I$22</f>
        <v>1205.1791925699999</v>
      </c>
      <c r="P131" s="36">
        <f>SUMIFS(СВЦЭМ!$C$33:$C$776,СВЦЭМ!$A$33:$A$776,$A131,СВЦЭМ!$B$33:$B$776,P$119)+'СЕТ СН'!$I$12+СВЦЭМ!$D$10+'СЕТ СН'!$I$6-'СЕТ СН'!$I$22</f>
        <v>1243.14520135</v>
      </c>
      <c r="Q131" s="36">
        <f>SUMIFS(СВЦЭМ!$C$33:$C$776,СВЦЭМ!$A$33:$A$776,$A131,СВЦЭМ!$B$33:$B$776,Q$119)+'СЕТ СН'!$I$12+СВЦЭМ!$D$10+'СЕТ СН'!$I$6-'СЕТ СН'!$I$22</f>
        <v>1223.44697111</v>
      </c>
      <c r="R131" s="36">
        <f>SUMIFS(СВЦЭМ!$C$33:$C$776,СВЦЭМ!$A$33:$A$776,$A131,СВЦЭМ!$B$33:$B$776,R$119)+'СЕТ СН'!$I$12+СВЦЭМ!$D$10+'СЕТ СН'!$I$6-'СЕТ СН'!$I$22</f>
        <v>1179.44416606</v>
      </c>
      <c r="S131" s="36">
        <f>SUMIFS(СВЦЭМ!$C$33:$C$776,СВЦЭМ!$A$33:$A$776,$A131,СВЦЭМ!$B$33:$B$776,S$119)+'СЕТ СН'!$I$12+СВЦЭМ!$D$10+'СЕТ СН'!$I$6-'СЕТ СН'!$I$22</f>
        <v>1127.6413541100001</v>
      </c>
      <c r="T131" s="36">
        <f>SUMIFS(СВЦЭМ!$C$33:$C$776,СВЦЭМ!$A$33:$A$776,$A131,СВЦЭМ!$B$33:$B$776,T$119)+'СЕТ СН'!$I$12+СВЦЭМ!$D$10+'СЕТ СН'!$I$6-'СЕТ СН'!$I$22</f>
        <v>1138.26628534</v>
      </c>
      <c r="U131" s="36">
        <f>SUMIFS(СВЦЭМ!$C$33:$C$776,СВЦЭМ!$A$33:$A$776,$A131,СВЦЭМ!$B$33:$B$776,U$119)+'СЕТ СН'!$I$12+СВЦЭМ!$D$10+'СЕТ СН'!$I$6-'СЕТ СН'!$I$22</f>
        <v>1170.4994662099998</v>
      </c>
      <c r="V131" s="36">
        <f>SUMIFS(СВЦЭМ!$C$33:$C$776,СВЦЭМ!$A$33:$A$776,$A131,СВЦЭМ!$B$33:$B$776,V$119)+'СЕТ СН'!$I$12+СВЦЭМ!$D$10+'СЕТ СН'!$I$6-'СЕТ СН'!$I$22</f>
        <v>1169.34737795</v>
      </c>
      <c r="W131" s="36">
        <f>SUMIFS(СВЦЭМ!$C$33:$C$776,СВЦЭМ!$A$33:$A$776,$A131,СВЦЭМ!$B$33:$B$776,W$119)+'СЕТ СН'!$I$12+СВЦЭМ!$D$10+'СЕТ СН'!$I$6-'СЕТ СН'!$I$22</f>
        <v>1161.9075574999999</v>
      </c>
      <c r="X131" s="36">
        <f>SUMIFS(СВЦЭМ!$C$33:$C$776,СВЦЭМ!$A$33:$A$776,$A131,СВЦЭМ!$B$33:$B$776,X$119)+'СЕТ СН'!$I$12+СВЦЭМ!$D$10+'СЕТ СН'!$I$6-'СЕТ СН'!$I$22</f>
        <v>1133.46103683</v>
      </c>
      <c r="Y131" s="36">
        <f>SUMIFS(СВЦЭМ!$C$33:$C$776,СВЦЭМ!$A$33:$A$776,$A131,СВЦЭМ!$B$33:$B$776,Y$119)+'СЕТ СН'!$I$12+СВЦЭМ!$D$10+'СЕТ СН'!$I$6-'СЕТ СН'!$I$22</f>
        <v>1166.17652413</v>
      </c>
    </row>
    <row r="132" spans="1:25" ht="15.75" x14ac:dyDescent="0.2">
      <c r="A132" s="35">
        <f t="shared" si="3"/>
        <v>44117</v>
      </c>
      <c r="B132" s="36">
        <f>SUMIFS(СВЦЭМ!$C$33:$C$776,СВЦЭМ!$A$33:$A$776,$A132,СВЦЭМ!$B$33:$B$776,B$119)+'СЕТ СН'!$I$12+СВЦЭМ!$D$10+'СЕТ СН'!$I$6-'СЕТ СН'!$I$22</f>
        <v>1238.2385058999998</v>
      </c>
      <c r="C132" s="36">
        <f>SUMIFS(СВЦЭМ!$C$33:$C$776,СВЦЭМ!$A$33:$A$776,$A132,СВЦЭМ!$B$33:$B$776,C$119)+'СЕТ СН'!$I$12+СВЦЭМ!$D$10+'СЕТ СН'!$I$6-'СЕТ СН'!$I$22</f>
        <v>1317.6653666899999</v>
      </c>
      <c r="D132" s="36">
        <f>SUMIFS(СВЦЭМ!$C$33:$C$776,СВЦЭМ!$A$33:$A$776,$A132,СВЦЭМ!$B$33:$B$776,D$119)+'СЕТ СН'!$I$12+СВЦЭМ!$D$10+'СЕТ СН'!$I$6-'СЕТ СН'!$I$22</f>
        <v>1380.41384726</v>
      </c>
      <c r="E132" s="36">
        <f>SUMIFS(СВЦЭМ!$C$33:$C$776,СВЦЭМ!$A$33:$A$776,$A132,СВЦЭМ!$B$33:$B$776,E$119)+'СЕТ СН'!$I$12+СВЦЭМ!$D$10+'СЕТ СН'!$I$6-'СЕТ СН'!$I$22</f>
        <v>1392.0712986899998</v>
      </c>
      <c r="F132" s="36">
        <f>SUMIFS(СВЦЭМ!$C$33:$C$776,СВЦЭМ!$A$33:$A$776,$A132,СВЦЭМ!$B$33:$B$776,F$119)+'СЕТ СН'!$I$12+СВЦЭМ!$D$10+'СЕТ СН'!$I$6-'СЕТ СН'!$I$22</f>
        <v>1390.35423881</v>
      </c>
      <c r="G132" s="36">
        <f>SUMIFS(СВЦЭМ!$C$33:$C$776,СВЦЭМ!$A$33:$A$776,$A132,СВЦЭМ!$B$33:$B$776,G$119)+'СЕТ СН'!$I$12+СВЦЭМ!$D$10+'СЕТ СН'!$I$6-'СЕТ СН'!$I$22</f>
        <v>1378.2189913299999</v>
      </c>
      <c r="H132" s="36">
        <f>SUMIFS(СВЦЭМ!$C$33:$C$776,СВЦЭМ!$A$33:$A$776,$A132,СВЦЭМ!$B$33:$B$776,H$119)+'СЕТ СН'!$I$12+СВЦЭМ!$D$10+'СЕТ СН'!$I$6-'СЕТ СН'!$I$22</f>
        <v>1353.8173992500001</v>
      </c>
      <c r="I132" s="36">
        <f>SUMIFS(СВЦЭМ!$C$33:$C$776,СВЦЭМ!$A$33:$A$776,$A132,СВЦЭМ!$B$33:$B$776,I$119)+'СЕТ СН'!$I$12+СВЦЭМ!$D$10+'СЕТ СН'!$I$6-'СЕТ СН'!$I$22</f>
        <v>1342.2412736000001</v>
      </c>
      <c r="J132" s="36">
        <f>SUMIFS(СВЦЭМ!$C$33:$C$776,СВЦЭМ!$A$33:$A$776,$A132,СВЦЭМ!$B$33:$B$776,J$119)+'СЕТ СН'!$I$12+СВЦЭМ!$D$10+'СЕТ СН'!$I$6-'СЕТ СН'!$I$22</f>
        <v>1288.0789418899999</v>
      </c>
      <c r="K132" s="36">
        <f>SUMIFS(СВЦЭМ!$C$33:$C$776,СВЦЭМ!$A$33:$A$776,$A132,СВЦЭМ!$B$33:$B$776,K$119)+'СЕТ СН'!$I$12+СВЦЭМ!$D$10+'СЕТ СН'!$I$6-'СЕТ СН'!$I$22</f>
        <v>1245.2824886600001</v>
      </c>
      <c r="L132" s="36">
        <f>SUMIFS(СВЦЭМ!$C$33:$C$776,СВЦЭМ!$A$33:$A$776,$A132,СВЦЭМ!$B$33:$B$776,L$119)+'СЕТ СН'!$I$12+СВЦЭМ!$D$10+'СЕТ СН'!$I$6-'СЕТ СН'!$I$22</f>
        <v>1247.72050367</v>
      </c>
      <c r="M132" s="36">
        <f>SUMIFS(СВЦЭМ!$C$33:$C$776,СВЦЭМ!$A$33:$A$776,$A132,СВЦЭМ!$B$33:$B$776,M$119)+'СЕТ СН'!$I$12+СВЦЭМ!$D$10+'СЕТ СН'!$I$6-'СЕТ СН'!$I$22</f>
        <v>1258.94959593</v>
      </c>
      <c r="N132" s="36">
        <f>SUMIFS(СВЦЭМ!$C$33:$C$776,СВЦЭМ!$A$33:$A$776,$A132,СВЦЭМ!$B$33:$B$776,N$119)+'СЕТ СН'!$I$12+СВЦЭМ!$D$10+'СЕТ СН'!$I$6-'СЕТ СН'!$I$22</f>
        <v>1265.63784665</v>
      </c>
      <c r="O132" s="36">
        <f>SUMIFS(СВЦЭМ!$C$33:$C$776,СВЦЭМ!$A$33:$A$776,$A132,СВЦЭМ!$B$33:$B$776,O$119)+'СЕТ СН'!$I$12+СВЦЭМ!$D$10+'СЕТ СН'!$I$6-'СЕТ СН'!$I$22</f>
        <v>1304.32563777</v>
      </c>
      <c r="P132" s="36">
        <f>SUMIFS(СВЦЭМ!$C$33:$C$776,СВЦЭМ!$A$33:$A$776,$A132,СВЦЭМ!$B$33:$B$776,P$119)+'СЕТ СН'!$I$12+СВЦЭМ!$D$10+'СЕТ СН'!$I$6-'СЕТ СН'!$I$22</f>
        <v>1337.38530816</v>
      </c>
      <c r="Q132" s="36">
        <f>SUMIFS(СВЦЭМ!$C$33:$C$776,СВЦЭМ!$A$33:$A$776,$A132,СВЦЭМ!$B$33:$B$776,Q$119)+'СЕТ СН'!$I$12+СВЦЭМ!$D$10+'СЕТ СН'!$I$6-'СЕТ СН'!$I$22</f>
        <v>1298.75863643</v>
      </c>
      <c r="R132" s="36">
        <f>SUMIFS(СВЦЭМ!$C$33:$C$776,СВЦЭМ!$A$33:$A$776,$A132,СВЦЭМ!$B$33:$B$776,R$119)+'СЕТ СН'!$I$12+СВЦЭМ!$D$10+'СЕТ СН'!$I$6-'СЕТ СН'!$I$22</f>
        <v>1245.0733012199998</v>
      </c>
      <c r="S132" s="36">
        <f>SUMIFS(СВЦЭМ!$C$33:$C$776,СВЦЭМ!$A$33:$A$776,$A132,СВЦЭМ!$B$33:$B$776,S$119)+'СЕТ СН'!$I$12+СВЦЭМ!$D$10+'СЕТ СН'!$I$6-'СЕТ СН'!$I$22</f>
        <v>1199.8171514800001</v>
      </c>
      <c r="T132" s="36">
        <f>SUMIFS(СВЦЭМ!$C$33:$C$776,СВЦЭМ!$A$33:$A$776,$A132,СВЦЭМ!$B$33:$B$776,T$119)+'СЕТ СН'!$I$12+СВЦЭМ!$D$10+'СЕТ СН'!$I$6-'СЕТ СН'!$I$22</f>
        <v>1198.49559434</v>
      </c>
      <c r="U132" s="36">
        <f>SUMIFS(СВЦЭМ!$C$33:$C$776,СВЦЭМ!$A$33:$A$776,$A132,СВЦЭМ!$B$33:$B$776,U$119)+'СЕТ СН'!$I$12+СВЦЭМ!$D$10+'СЕТ СН'!$I$6-'СЕТ СН'!$I$22</f>
        <v>1219.2994911199999</v>
      </c>
      <c r="V132" s="36">
        <f>SUMIFS(СВЦЭМ!$C$33:$C$776,СВЦЭМ!$A$33:$A$776,$A132,СВЦЭМ!$B$33:$B$776,V$119)+'СЕТ СН'!$I$12+СВЦЭМ!$D$10+'СЕТ СН'!$I$6-'СЕТ СН'!$I$22</f>
        <v>1212.83458791</v>
      </c>
      <c r="W132" s="36">
        <f>SUMIFS(СВЦЭМ!$C$33:$C$776,СВЦЭМ!$A$33:$A$776,$A132,СВЦЭМ!$B$33:$B$776,W$119)+'СЕТ СН'!$I$12+СВЦЭМ!$D$10+'СЕТ СН'!$I$6-'СЕТ СН'!$I$22</f>
        <v>1204.8868346099998</v>
      </c>
      <c r="X132" s="36">
        <f>SUMIFS(СВЦЭМ!$C$33:$C$776,СВЦЭМ!$A$33:$A$776,$A132,СВЦЭМ!$B$33:$B$776,X$119)+'СЕТ СН'!$I$12+СВЦЭМ!$D$10+'СЕТ СН'!$I$6-'СЕТ СН'!$I$22</f>
        <v>1183.3937796299999</v>
      </c>
      <c r="Y132" s="36">
        <f>SUMIFS(СВЦЭМ!$C$33:$C$776,СВЦЭМ!$A$33:$A$776,$A132,СВЦЭМ!$B$33:$B$776,Y$119)+'СЕТ СН'!$I$12+СВЦЭМ!$D$10+'СЕТ СН'!$I$6-'СЕТ СН'!$I$22</f>
        <v>1206.72518696</v>
      </c>
    </row>
    <row r="133" spans="1:25" ht="15.75" x14ac:dyDescent="0.2">
      <c r="A133" s="35">
        <f t="shared" si="3"/>
        <v>44118</v>
      </c>
      <c r="B133" s="36">
        <f>SUMIFS(СВЦЭМ!$C$33:$C$776,СВЦЭМ!$A$33:$A$776,$A133,СВЦЭМ!$B$33:$B$776,B$119)+'СЕТ СН'!$I$12+СВЦЭМ!$D$10+'СЕТ СН'!$I$6-'СЕТ СН'!$I$22</f>
        <v>1282.6933489399999</v>
      </c>
      <c r="C133" s="36">
        <f>SUMIFS(СВЦЭМ!$C$33:$C$776,СВЦЭМ!$A$33:$A$776,$A133,СВЦЭМ!$B$33:$B$776,C$119)+'СЕТ СН'!$I$12+СВЦЭМ!$D$10+'СЕТ СН'!$I$6-'СЕТ СН'!$I$22</f>
        <v>1348.6930771899999</v>
      </c>
      <c r="D133" s="36">
        <f>SUMIFS(СВЦЭМ!$C$33:$C$776,СВЦЭМ!$A$33:$A$776,$A133,СВЦЭМ!$B$33:$B$776,D$119)+'СЕТ СН'!$I$12+СВЦЭМ!$D$10+'СЕТ СН'!$I$6-'СЕТ СН'!$I$22</f>
        <v>1417.8896203700001</v>
      </c>
      <c r="E133" s="36">
        <f>SUMIFS(СВЦЭМ!$C$33:$C$776,СВЦЭМ!$A$33:$A$776,$A133,СВЦЭМ!$B$33:$B$776,E$119)+'СЕТ СН'!$I$12+СВЦЭМ!$D$10+'СЕТ СН'!$I$6-'СЕТ СН'!$I$22</f>
        <v>1433.2495295200001</v>
      </c>
      <c r="F133" s="36">
        <f>SUMIFS(СВЦЭМ!$C$33:$C$776,СВЦЭМ!$A$33:$A$776,$A133,СВЦЭМ!$B$33:$B$776,F$119)+'СЕТ СН'!$I$12+СВЦЭМ!$D$10+'СЕТ СН'!$I$6-'СЕТ СН'!$I$22</f>
        <v>1418.98083213</v>
      </c>
      <c r="G133" s="36">
        <f>SUMIFS(СВЦЭМ!$C$33:$C$776,СВЦЭМ!$A$33:$A$776,$A133,СВЦЭМ!$B$33:$B$776,G$119)+'СЕТ СН'!$I$12+СВЦЭМ!$D$10+'СЕТ СН'!$I$6-'СЕТ СН'!$I$22</f>
        <v>1417.0532455</v>
      </c>
      <c r="H133" s="36">
        <f>SUMIFS(СВЦЭМ!$C$33:$C$776,СВЦЭМ!$A$33:$A$776,$A133,СВЦЭМ!$B$33:$B$776,H$119)+'СЕТ СН'!$I$12+СВЦЭМ!$D$10+'СЕТ СН'!$I$6-'СЕТ СН'!$I$22</f>
        <v>1368.6427657899999</v>
      </c>
      <c r="I133" s="36">
        <f>SUMIFS(СВЦЭМ!$C$33:$C$776,СВЦЭМ!$A$33:$A$776,$A133,СВЦЭМ!$B$33:$B$776,I$119)+'СЕТ СН'!$I$12+СВЦЭМ!$D$10+'СЕТ СН'!$I$6-'СЕТ СН'!$I$22</f>
        <v>1319.5209472199999</v>
      </c>
      <c r="J133" s="36">
        <f>SUMIFS(СВЦЭМ!$C$33:$C$776,СВЦЭМ!$A$33:$A$776,$A133,СВЦЭМ!$B$33:$B$776,J$119)+'СЕТ СН'!$I$12+СВЦЭМ!$D$10+'СЕТ СН'!$I$6-'СЕТ СН'!$I$22</f>
        <v>1259.7905460500001</v>
      </c>
      <c r="K133" s="36">
        <f>SUMIFS(СВЦЭМ!$C$33:$C$776,СВЦЭМ!$A$33:$A$776,$A133,СВЦЭМ!$B$33:$B$776,K$119)+'СЕТ СН'!$I$12+СВЦЭМ!$D$10+'СЕТ СН'!$I$6-'СЕТ СН'!$I$22</f>
        <v>1220.6099591500001</v>
      </c>
      <c r="L133" s="36">
        <f>SUMIFS(СВЦЭМ!$C$33:$C$776,СВЦЭМ!$A$33:$A$776,$A133,СВЦЭМ!$B$33:$B$776,L$119)+'СЕТ СН'!$I$12+СВЦЭМ!$D$10+'СЕТ СН'!$I$6-'СЕТ СН'!$I$22</f>
        <v>1225.2937908599999</v>
      </c>
      <c r="M133" s="36">
        <f>SUMIFS(СВЦЭМ!$C$33:$C$776,СВЦЭМ!$A$33:$A$776,$A133,СВЦЭМ!$B$33:$B$776,M$119)+'СЕТ СН'!$I$12+СВЦЭМ!$D$10+'СЕТ СН'!$I$6-'СЕТ СН'!$I$22</f>
        <v>1244.0232093899999</v>
      </c>
      <c r="N133" s="36">
        <f>SUMIFS(СВЦЭМ!$C$33:$C$776,СВЦЭМ!$A$33:$A$776,$A133,СВЦЭМ!$B$33:$B$776,N$119)+'СЕТ СН'!$I$12+СВЦЭМ!$D$10+'СЕТ СН'!$I$6-'СЕТ СН'!$I$22</f>
        <v>1255.2612721599999</v>
      </c>
      <c r="O133" s="36">
        <f>SUMIFS(СВЦЭМ!$C$33:$C$776,СВЦЭМ!$A$33:$A$776,$A133,СВЦЭМ!$B$33:$B$776,O$119)+'СЕТ СН'!$I$12+СВЦЭМ!$D$10+'СЕТ СН'!$I$6-'СЕТ СН'!$I$22</f>
        <v>1301.39939527</v>
      </c>
      <c r="P133" s="36">
        <f>SUMIFS(СВЦЭМ!$C$33:$C$776,СВЦЭМ!$A$33:$A$776,$A133,СВЦЭМ!$B$33:$B$776,P$119)+'СЕТ СН'!$I$12+СВЦЭМ!$D$10+'СЕТ СН'!$I$6-'СЕТ СН'!$I$22</f>
        <v>1334.7920199299999</v>
      </c>
      <c r="Q133" s="36">
        <f>SUMIFS(СВЦЭМ!$C$33:$C$776,СВЦЭМ!$A$33:$A$776,$A133,СВЦЭМ!$B$33:$B$776,Q$119)+'СЕТ СН'!$I$12+СВЦЭМ!$D$10+'СЕТ СН'!$I$6-'СЕТ СН'!$I$22</f>
        <v>1295.6911371000001</v>
      </c>
      <c r="R133" s="36">
        <f>SUMIFS(СВЦЭМ!$C$33:$C$776,СВЦЭМ!$A$33:$A$776,$A133,СВЦЭМ!$B$33:$B$776,R$119)+'СЕТ СН'!$I$12+СВЦЭМ!$D$10+'СЕТ СН'!$I$6-'СЕТ СН'!$I$22</f>
        <v>1243.0966909899998</v>
      </c>
      <c r="S133" s="36">
        <f>SUMIFS(СВЦЭМ!$C$33:$C$776,СВЦЭМ!$A$33:$A$776,$A133,СВЦЭМ!$B$33:$B$776,S$119)+'СЕТ СН'!$I$12+СВЦЭМ!$D$10+'СЕТ СН'!$I$6-'СЕТ СН'!$I$22</f>
        <v>1183.4803704000001</v>
      </c>
      <c r="T133" s="36">
        <f>SUMIFS(СВЦЭМ!$C$33:$C$776,СВЦЭМ!$A$33:$A$776,$A133,СВЦЭМ!$B$33:$B$776,T$119)+'СЕТ СН'!$I$12+СВЦЭМ!$D$10+'СЕТ СН'!$I$6-'СЕТ СН'!$I$22</f>
        <v>1164.1826460799998</v>
      </c>
      <c r="U133" s="36">
        <f>SUMIFS(СВЦЭМ!$C$33:$C$776,СВЦЭМ!$A$33:$A$776,$A133,СВЦЭМ!$B$33:$B$776,U$119)+'СЕТ СН'!$I$12+СВЦЭМ!$D$10+'СЕТ СН'!$I$6-'СЕТ СН'!$I$22</f>
        <v>1198.06330353</v>
      </c>
      <c r="V133" s="36">
        <f>SUMIFS(СВЦЭМ!$C$33:$C$776,СВЦЭМ!$A$33:$A$776,$A133,СВЦЭМ!$B$33:$B$776,V$119)+'СЕТ СН'!$I$12+СВЦЭМ!$D$10+'СЕТ СН'!$I$6-'СЕТ СН'!$I$22</f>
        <v>1191.9898450800001</v>
      </c>
      <c r="W133" s="36">
        <f>SUMIFS(СВЦЭМ!$C$33:$C$776,СВЦЭМ!$A$33:$A$776,$A133,СВЦЭМ!$B$33:$B$776,W$119)+'СЕТ СН'!$I$12+СВЦЭМ!$D$10+'СЕТ СН'!$I$6-'СЕТ СН'!$I$22</f>
        <v>1179.3427835299999</v>
      </c>
      <c r="X133" s="36">
        <f>SUMIFS(СВЦЭМ!$C$33:$C$776,СВЦЭМ!$A$33:$A$776,$A133,СВЦЭМ!$B$33:$B$776,X$119)+'СЕТ СН'!$I$12+СВЦЭМ!$D$10+'СЕТ СН'!$I$6-'СЕТ СН'!$I$22</f>
        <v>1162.3617471</v>
      </c>
      <c r="Y133" s="36">
        <f>SUMIFS(СВЦЭМ!$C$33:$C$776,СВЦЭМ!$A$33:$A$776,$A133,СВЦЭМ!$B$33:$B$776,Y$119)+'СЕТ СН'!$I$12+СВЦЭМ!$D$10+'СЕТ СН'!$I$6-'СЕТ СН'!$I$22</f>
        <v>1191.0623755699999</v>
      </c>
    </row>
    <row r="134" spans="1:25" ht="15.75" x14ac:dyDescent="0.2">
      <c r="A134" s="35">
        <f t="shared" si="3"/>
        <v>44119</v>
      </c>
      <c r="B134" s="36">
        <f>SUMIFS(СВЦЭМ!$C$33:$C$776,СВЦЭМ!$A$33:$A$776,$A134,СВЦЭМ!$B$33:$B$776,B$119)+'СЕТ СН'!$I$12+СВЦЭМ!$D$10+'СЕТ СН'!$I$6-'СЕТ СН'!$I$22</f>
        <v>1297.2168259099999</v>
      </c>
      <c r="C134" s="36">
        <f>SUMIFS(СВЦЭМ!$C$33:$C$776,СВЦЭМ!$A$33:$A$776,$A134,СВЦЭМ!$B$33:$B$776,C$119)+'СЕТ СН'!$I$12+СВЦЭМ!$D$10+'СЕТ СН'!$I$6-'СЕТ СН'!$I$22</f>
        <v>1383.9628969599999</v>
      </c>
      <c r="D134" s="36">
        <f>SUMIFS(СВЦЭМ!$C$33:$C$776,СВЦЭМ!$A$33:$A$776,$A134,СВЦЭМ!$B$33:$B$776,D$119)+'СЕТ СН'!$I$12+СВЦЭМ!$D$10+'СЕТ СН'!$I$6-'СЕТ СН'!$I$22</f>
        <v>1451.4672223699999</v>
      </c>
      <c r="E134" s="36">
        <f>SUMIFS(СВЦЭМ!$C$33:$C$776,СВЦЭМ!$A$33:$A$776,$A134,СВЦЭМ!$B$33:$B$776,E$119)+'СЕТ СН'!$I$12+СВЦЭМ!$D$10+'СЕТ СН'!$I$6-'СЕТ СН'!$I$22</f>
        <v>1456.5685538100001</v>
      </c>
      <c r="F134" s="36">
        <f>SUMIFS(СВЦЭМ!$C$33:$C$776,СВЦЭМ!$A$33:$A$776,$A134,СВЦЭМ!$B$33:$B$776,F$119)+'СЕТ СН'!$I$12+СВЦЭМ!$D$10+'СЕТ СН'!$I$6-'СЕТ СН'!$I$22</f>
        <v>1446.4553736099999</v>
      </c>
      <c r="G134" s="36">
        <f>SUMIFS(СВЦЭМ!$C$33:$C$776,СВЦЭМ!$A$33:$A$776,$A134,СВЦЭМ!$B$33:$B$776,G$119)+'СЕТ СН'!$I$12+СВЦЭМ!$D$10+'СЕТ СН'!$I$6-'СЕТ СН'!$I$22</f>
        <v>1422.8096912699998</v>
      </c>
      <c r="H134" s="36">
        <f>SUMIFS(СВЦЭМ!$C$33:$C$776,СВЦЭМ!$A$33:$A$776,$A134,СВЦЭМ!$B$33:$B$776,H$119)+'СЕТ СН'!$I$12+СВЦЭМ!$D$10+'СЕТ СН'!$I$6-'СЕТ СН'!$I$22</f>
        <v>1378.6839021599999</v>
      </c>
      <c r="I134" s="36">
        <f>SUMIFS(СВЦЭМ!$C$33:$C$776,СВЦЭМ!$A$33:$A$776,$A134,СВЦЭМ!$B$33:$B$776,I$119)+'СЕТ СН'!$I$12+СВЦЭМ!$D$10+'СЕТ СН'!$I$6-'СЕТ СН'!$I$22</f>
        <v>1333.5991034399999</v>
      </c>
      <c r="J134" s="36">
        <f>SUMIFS(СВЦЭМ!$C$33:$C$776,СВЦЭМ!$A$33:$A$776,$A134,СВЦЭМ!$B$33:$B$776,J$119)+'СЕТ СН'!$I$12+СВЦЭМ!$D$10+'СЕТ СН'!$I$6-'СЕТ СН'!$I$22</f>
        <v>1272.3052378299999</v>
      </c>
      <c r="K134" s="36">
        <f>SUMIFS(СВЦЭМ!$C$33:$C$776,СВЦЭМ!$A$33:$A$776,$A134,СВЦЭМ!$B$33:$B$776,K$119)+'СЕТ СН'!$I$12+СВЦЭМ!$D$10+'СЕТ СН'!$I$6-'СЕТ СН'!$I$22</f>
        <v>1233.52037879</v>
      </c>
      <c r="L134" s="36">
        <f>SUMIFS(СВЦЭМ!$C$33:$C$776,СВЦЭМ!$A$33:$A$776,$A134,СВЦЭМ!$B$33:$B$776,L$119)+'СЕТ СН'!$I$12+СВЦЭМ!$D$10+'СЕТ СН'!$I$6-'СЕТ СН'!$I$22</f>
        <v>1234.6520024699998</v>
      </c>
      <c r="M134" s="36">
        <f>SUMIFS(СВЦЭМ!$C$33:$C$776,СВЦЭМ!$A$33:$A$776,$A134,СВЦЭМ!$B$33:$B$776,M$119)+'СЕТ СН'!$I$12+СВЦЭМ!$D$10+'СЕТ СН'!$I$6-'СЕТ СН'!$I$22</f>
        <v>1244.5842022299998</v>
      </c>
      <c r="N134" s="36">
        <f>SUMIFS(СВЦЭМ!$C$33:$C$776,СВЦЭМ!$A$33:$A$776,$A134,СВЦЭМ!$B$33:$B$776,N$119)+'СЕТ СН'!$I$12+СВЦЭМ!$D$10+'СЕТ СН'!$I$6-'СЕТ СН'!$I$22</f>
        <v>1255.51709175</v>
      </c>
      <c r="O134" s="36">
        <f>SUMIFS(СВЦЭМ!$C$33:$C$776,СВЦЭМ!$A$33:$A$776,$A134,СВЦЭМ!$B$33:$B$776,O$119)+'СЕТ СН'!$I$12+СВЦЭМ!$D$10+'СЕТ СН'!$I$6-'СЕТ СН'!$I$22</f>
        <v>1274.2968830899999</v>
      </c>
      <c r="P134" s="36">
        <f>SUMIFS(СВЦЭМ!$C$33:$C$776,СВЦЭМ!$A$33:$A$776,$A134,СВЦЭМ!$B$33:$B$776,P$119)+'СЕТ СН'!$I$12+СВЦЭМ!$D$10+'СЕТ СН'!$I$6-'СЕТ СН'!$I$22</f>
        <v>1299.1751430899999</v>
      </c>
      <c r="Q134" s="36">
        <f>SUMIFS(СВЦЭМ!$C$33:$C$776,СВЦЭМ!$A$33:$A$776,$A134,СВЦЭМ!$B$33:$B$776,Q$119)+'СЕТ СН'!$I$12+СВЦЭМ!$D$10+'СЕТ СН'!$I$6-'СЕТ СН'!$I$22</f>
        <v>1260.90423285</v>
      </c>
      <c r="R134" s="36">
        <f>SUMIFS(СВЦЭМ!$C$33:$C$776,СВЦЭМ!$A$33:$A$776,$A134,СВЦЭМ!$B$33:$B$776,R$119)+'СЕТ СН'!$I$12+СВЦЭМ!$D$10+'СЕТ СН'!$I$6-'СЕТ СН'!$I$22</f>
        <v>1210.5778174299999</v>
      </c>
      <c r="S134" s="36">
        <f>SUMIFS(СВЦЭМ!$C$33:$C$776,СВЦЭМ!$A$33:$A$776,$A134,СВЦЭМ!$B$33:$B$776,S$119)+'СЕТ СН'!$I$12+СВЦЭМ!$D$10+'СЕТ СН'!$I$6-'СЕТ СН'!$I$22</f>
        <v>1156.03792428</v>
      </c>
      <c r="T134" s="36">
        <f>SUMIFS(СВЦЭМ!$C$33:$C$776,СВЦЭМ!$A$33:$A$776,$A134,СВЦЭМ!$B$33:$B$776,T$119)+'СЕТ СН'!$I$12+СВЦЭМ!$D$10+'СЕТ СН'!$I$6-'СЕТ СН'!$I$22</f>
        <v>1159.6796285599999</v>
      </c>
      <c r="U134" s="36">
        <f>SUMIFS(СВЦЭМ!$C$33:$C$776,СВЦЭМ!$A$33:$A$776,$A134,СВЦЭМ!$B$33:$B$776,U$119)+'СЕТ СН'!$I$12+СВЦЭМ!$D$10+'СЕТ СН'!$I$6-'СЕТ СН'!$I$22</f>
        <v>1190.3015862</v>
      </c>
      <c r="V134" s="36">
        <f>SUMIFS(СВЦЭМ!$C$33:$C$776,СВЦЭМ!$A$33:$A$776,$A134,СВЦЭМ!$B$33:$B$776,V$119)+'СЕТ СН'!$I$12+СВЦЭМ!$D$10+'СЕТ СН'!$I$6-'СЕТ СН'!$I$22</f>
        <v>1179.37506549</v>
      </c>
      <c r="W134" s="36">
        <f>SUMIFS(СВЦЭМ!$C$33:$C$776,СВЦЭМ!$A$33:$A$776,$A134,СВЦЭМ!$B$33:$B$776,W$119)+'СЕТ СН'!$I$12+СВЦЭМ!$D$10+'СЕТ СН'!$I$6-'СЕТ СН'!$I$22</f>
        <v>1166.7015947300001</v>
      </c>
      <c r="X134" s="36">
        <f>SUMIFS(СВЦЭМ!$C$33:$C$776,СВЦЭМ!$A$33:$A$776,$A134,СВЦЭМ!$B$33:$B$776,X$119)+'СЕТ СН'!$I$12+СВЦЭМ!$D$10+'СЕТ СН'!$I$6-'СЕТ СН'!$I$22</f>
        <v>1143.2613194099999</v>
      </c>
      <c r="Y134" s="36">
        <f>SUMIFS(СВЦЭМ!$C$33:$C$776,СВЦЭМ!$A$33:$A$776,$A134,СВЦЭМ!$B$33:$B$776,Y$119)+'СЕТ СН'!$I$12+СВЦЭМ!$D$10+'СЕТ СН'!$I$6-'СЕТ СН'!$I$22</f>
        <v>1193.7828985699998</v>
      </c>
    </row>
    <row r="135" spans="1:25" ht="15.75" x14ac:dyDescent="0.2">
      <c r="A135" s="35">
        <f t="shared" si="3"/>
        <v>44120</v>
      </c>
      <c r="B135" s="36">
        <f>SUMIFS(СВЦЭМ!$C$33:$C$776,СВЦЭМ!$A$33:$A$776,$A135,СВЦЭМ!$B$33:$B$776,B$119)+'СЕТ СН'!$I$12+СВЦЭМ!$D$10+'СЕТ СН'!$I$6-'СЕТ СН'!$I$22</f>
        <v>1242.8784981899998</v>
      </c>
      <c r="C135" s="36">
        <f>SUMIFS(СВЦЭМ!$C$33:$C$776,СВЦЭМ!$A$33:$A$776,$A135,СВЦЭМ!$B$33:$B$776,C$119)+'СЕТ СН'!$I$12+СВЦЭМ!$D$10+'СЕТ СН'!$I$6-'СЕТ СН'!$I$22</f>
        <v>1322.12234949</v>
      </c>
      <c r="D135" s="36">
        <f>SUMIFS(СВЦЭМ!$C$33:$C$776,СВЦЭМ!$A$33:$A$776,$A135,СВЦЭМ!$B$33:$B$776,D$119)+'СЕТ СН'!$I$12+СВЦЭМ!$D$10+'СЕТ СН'!$I$6-'СЕТ СН'!$I$22</f>
        <v>1377.6101866199999</v>
      </c>
      <c r="E135" s="36">
        <f>SUMIFS(СВЦЭМ!$C$33:$C$776,СВЦЭМ!$A$33:$A$776,$A135,СВЦЭМ!$B$33:$B$776,E$119)+'СЕТ СН'!$I$12+СВЦЭМ!$D$10+'СЕТ СН'!$I$6-'СЕТ СН'!$I$22</f>
        <v>1382.7877430399999</v>
      </c>
      <c r="F135" s="36">
        <f>SUMIFS(СВЦЭМ!$C$33:$C$776,СВЦЭМ!$A$33:$A$776,$A135,СВЦЭМ!$B$33:$B$776,F$119)+'СЕТ СН'!$I$12+СВЦЭМ!$D$10+'СЕТ СН'!$I$6-'СЕТ СН'!$I$22</f>
        <v>1379.52289954</v>
      </c>
      <c r="G135" s="36">
        <f>SUMIFS(СВЦЭМ!$C$33:$C$776,СВЦЭМ!$A$33:$A$776,$A135,СВЦЭМ!$B$33:$B$776,G$119)+'СЕТ СН'!$I$12+СВЦЭМ!$D$10+'СЕТ СН'!$I$6-'СЕТ СН'!$I$22</f>
        <v>1365.2864090200001</v>
      </c>
      <c r="H135" s="36">
        <f>SUMIFS(СВЦЭМ!$C$33:$C$776,СВЦЭМ!$A$33:$A$776,$A135,СВЦЭМ!$B$33:$B$776,H$119)+'СЕТ СН'!$I$12+СВЦЭМ!$D$10+'СЕТ СН'!$I$6-'СЕТ СН'!$I$22</f>
        <v>1333.5925608</v>
      </c>
      <c r="I135" s="36">
        <f>SUMIFS(СВЦЭМ!$C$33:$C$776,СВЦЭМ!$A$33:$A$776,$A135,СВЦЭМ!$B$33:$B$776,I$119)+'СЕТ СН'!$I$12+СВЦЭМ!$D$10+'СЕТ СН'!$I$6-'СЕТ СН'!$I$22</f>
        <v>1308.3858476999999</v>
      </c>
      <c r="J135" s="36">
        <f>SUMIFS(СВЦЭМ!$C$33:$C$776,СВЦЭМ!$A$33:$A$776,$A135,СВЦЭМ!$B$33:$B$776,J$119)+'СЕТ СН'!$I$12+СВЦЭМ!$D$10+'СЕТ СН'!$I$6-'СЕТ СН'!$I$22</f>
        <v>1280.41053895</v>
      </c>
      <c r="K135" s="36">
        <f>SUMIFS(СВЦЭМ!$C$33:$C$776,СВЦЭМ!$A$33:$A$776,$A135,СВЦЭМ!$B$33:$B$776,K$119)+'СЕТ СН'!$I$12+СВЦЭМ!$D$10+'СЕТ СН'!$I$6-'СЕТ СН'!$I$22</f>
        <v>1245.2005196099999</v>
      </c>
      <c r="L135" s="36">
        <f>SUMIFS(СВЦЭМ!$C$33:$C$776,СВЦЭМ!$A$33:$A$776,$A135,СВЦЭМ!$B$33:$B$776,L$119)+'СЕТ СН'!$I$12+СВЦЭМ!$D$10+'СЕТ СН'!$I$6-'СЕТ СН'!$I$22</f>
        <v>1243.60367997</v>
      </c>
      <c r="M135" s="36">
        <f>SUMIFS(СВЦЭМ!$C$33:$C$776,СВЦЭМ!$A$33:$A$776,$A135,СВЦЭМ!$B$33:$B$776,M$119)+'СЕТ СН'!$I$12+СВЦЭМ!$D$10+'СЕТ СН'!$I$6-'СЕТ СН'!$I$22</f>
        <v>1245.6876839000001</v>
      </c>
      <c r="N135" s="36">
        <f>SUMIFS(СВЦЭМ!$C$33:$C$776,СВЦЭМ!$A$33:$A$776,$A135,СВЦЭМ!$B$33:$B$776,N$119)+'СЕТ СН'!$I$12+СВЦЭМ!$D$10+'СЕТ СН'!$I$6-'СЕТ СН'!$I$22</f>
        <v>1264.86856098</v>
      </c>
      <c r="O135" s="36">
        <f>SUMIFS(СВЦЭМ!$C$33:$C$776,СВЦЭМ!$A$33:$A$776,$A135,СВЦЭМ!$B$33:$B$776,O$119)+'СЕТ СН'!$I$12+СВЦЭМ!$D$10+'СЕТ СН'!$I$6-'СЕТ СН'!$I$22</f>
        <v>1293.84701952</v>
      </c>
      <c r="P135" s="36">
        <f>SUMIFS(СВЦЭМ!$C$33:$C$776,СВЦЭМ!$A$33:$A$776,$A135,СВЦЭМ!$B$33:$B$776,P$119)+'СЕТ СН'!$I$12+СВЦЭМ!$D$10+'СЕТ СН'!$I$6-'СЕТ СН'!$I$22</f>
        <v>1337.5972228800001</v>
      </c>
      <c r="Q135" s="36">
        <f>SUMIFS(СВЦЭМ!$C$33:$C$776,СВЦЭМ!$A$33:$A$776,$A135,СВЦЭМ!$B$33:$B$776,Q$119)+'СЕТ СН'!$I$12+СВЦЭМ!$D$10+'СЕТ СН'!$I$6-'СЕТ СН'!$I$22</f>
        <v>1307.64095817</v>
      </c>
      <c r="R135" s="36">
        <f>SUMIFS(СВЦЭМ!$C$33:$C$776,СВЦЭМ!$A$33:$A$776,$A135,СВЦЭМ!$B$33:$B$776,R$119)+'СЕТ СН'!$I$12+СВЦЭМ!$D$10+'СЕТ СН'!$I$6-'СЕТ СН'!$I$22</f>
        <v>1260.1957473100001</v>
      </c>
      <c r="S135" s="36">
        <f>SUMIFS(СВЦЭМ!$C$33:$C$776,СВЦЭМ!$A$33:$A$776,$A135,СВЦЭМ!$B$33:$B$776,S$119)+'СЕТ СН'!$I$12+СВЦЭМ!$D$10+'СЕТ СН'!$I$6-'СЕТ СН'!$I$22</f>
        <v>1194.4562143600001</v>
      </c>
      <c r="T135" s="36">
        <f>SUMIFS(СВЦЭМ!$C$33:$C$776,СВЦЭМ!$A$33:$A$776,$A135,СВЦЭМ!$B$33:$B$776,T$119)+'СЕТ СН'!$I$12+СВЦЭМ!$D$10+'СЕТ СН'!$I$6-'СЕТ СН'!$I$22</f>
        <v>1169.50178663</v>
      </c>
      <c r="U135" s="36">
        <f>SUMIFS(СВЦЭМ!$C$33:$C$776,СВЦЭМ!$A$33:$A$776,$A135,СВЦЭМ!$B$33:$B$776,U$119)+'СЕТ СН'!$I$12+СВЦЭМ!$D$10+'СЕТ СН'!$I$6-'СЕТ СН'!$I$22</f>
        <v>1175.79550509</v>
      </c>
      <c r="V135" s="36">
        <f>SUMIFS(СВЦЭМ!$C$33:$C$776,СВЦЭМ!$A$33:$A$776,$A135,СВЦЭМ!$B$33:$B$776,V$119)+'СЕТ СН'!$I$12+СВЦЭМ!$D$10+'СЕТ СН'!$I$6-'СЕТ СН'!$I$22</f>
        <v>1160.2218758099998</v>
      </c>
      <c r="W135" s="36">
        <f>SUMIFS(СВЦЭМ!$C$33:$C$776,СВЦЭМ!$A$33:$A$776,$A135,СВЦЭМ!$B$33:$B$776,W$119)+'СЕТ СН'!$I$12+СВЦЭМ!$D$10+'СЕТ СН'!$I$6-'СЕТ СН'!$I$22</f>
        <v>1156.55507156</v>
      </c>
      <c r="X135" s="36">
        <f>SUMIFS(СВЦЭМ!$C$33:$C$776,СВЦЭМ!$A$33:$A$776,$A135,СВЦЭМ!$B$33:$B$776,X$119)+'СЕТ СН'!$I$12+СВЦЭМ!$D$10+'СЕТ СН'!$I$6-'СЕТ СН'!$I$22</f>
        <v>1154.92176292</v>
      </c>
      <c r="Y135" s="36">
        <f>SUMIFS(СВЦЭМ!$C$33:$C$776,СВЦЭМ!$A$33:$A$776,$A135,СВЦЭМ!$B$33:$B$776,Y$119)+'СЕТ СН'!$I$12+СВЦЭМ!$D$10+'СЕТ СН'!$I$6-'СЕТ СН'!$I$22</f>
        <v>1185.6471412999999</v>
      </c>
    </row>
    <row r="136" spans="1:25" ht="15.75" x14ac:dyDescent="0.2">
      <c r="A136" s="35">
        <f t="shared" si="3"/>
        <v>44121</v>
      </c>
      <c r="B136" s="36">
        <f>SUMIFS(СВЦЭМ!$C$33:$C$776,СВЦЭМ!$A$33:$A$776,$A136,СВЦЭМ!$B$33:$B$776,B$119)+'СЕТ СН'!$I$12+СВЦЭМ!$D$10+'СЕТ СН'!$I$6-'СЕТ СН'!$I$22</f>
        <v>1241.2114056299999</v>
      </c>
      <c r="C136" s="36">
        <f>SUMIFS(СВЦЭМ!$C$33:$C$776,СВЦЭМ!$A$33:$A$776,$A136,СВЦЭМ!$B$33:$B$776,C$119)+'СЕТ СН'!$I$12+СВЦЭМ!$D$10+'СЕТ СН'!$I$6-'СЕТ СН'!$I$22</f>
        <v>1317.15186193</v>
      </c>
      <c r="D136" s="36">
        <f>SUMIFS(СВЦЭМ!$C$33:$C$776,СВЦЭМ!$A$33:$A$776,$A136,СВЦЭМ!$B$33:$B$776,D$119)+'СЕТ СН'!$I$12+СВЦЭМ!$D$10+'СЕТ СН'!$I$6-'СЕТ СН'!$I$22</f>
        <v>1379.88847463</v>
      </c>
      <c r="E136" s="36">
        <f>SUMIFS(СВЦЭМ!$C$33:$C$776,СВЦЭМ!$A$33:$A$776,$A136,СВЦЭМ!$B$33:$B$776,E$119)+'СЕТ СН'!$I$12+СВЦЭМ!$D$10+'СЕТ СН'!$I$6-'СЕТ СН'!$I$22</f>
        <v>1387.3787144200001</v>
      </c>
      <c r="F136" s="36">
        <f>SUMIFS(СВЦЭМ!$C$33:$C$776,СВЦЭМ!$A$33:$A$776,$A136,СВЦЭМ!$B$33:$B$776,F$119)+'СЕТ СН'!$I$12+СВЦЭМ!$D$10+'СЕТ СН'!$I$6-'СЕТ СН'!$I$22</f>
        <v>1392.2404288399998</v>
      </c>
      <c r="G136" s="36">
        <f>SUMIFS(СВЦЭМ!$C$33:$C$776,СВЦЭМ!$A$33:$A$776,$A136,СВЦЭМ!$B$33:$B$776,G$119)+'СЕТ СН'!$I$12+СВЦЭМ!$D$10+'СЕТ СН'!$I$6-'СЕТ СН'!$I$22</f>
        <v>1381.48303371</v>
      </c>
      <c r="H136" s="36">
        <f>SUMIFS(СВЦЭМ!$C$33:$C$776,СВЦЭМ!$A$33:$A$776,$A136,СВЦЭМ!$B$33:$B$776,H$119)+'СЕТ СН'!$I$12+СВЦЭМ!$D$10+'СЕТ СН'!$I$6-'СЕТ СН'!$I$22</f>
        <v>1368.5209879099998</v>
      </c>
      <c r="I136" s="36">
        <f>SUMIFS(СВЦЭМ!$C$33:$C$776,СВЦЭМ!$A$33:$A$776,$A136,СВЦЭМ!$B$33:$B$776,I$119)+'СЕТ СН'!$I$12+СВЦЭМ!$D$10+'СЕТ СН'!$I$6-'СЕТ СН'!$I$22</f>
        <v>1367.5196604399998</v>
      </c>
      <c r="J136" s="36">
        <f>SUMIFS(СВЦЭМ!$C$33:$C$776,СВЦЭМ!$A$33:$A$776,$A136,СВЦЭМ!$B$33:$B$776,J$119)+'СЕТ СН'!$I$12+СВЦЭМ!$D$10+'СЕТ СН'!$I$6-'СЕТ СН'!$I$22</f>
        <v>1311.75082574</v>
      </c>
      <c r="K136" s="36">
        <f>SUMIFS(СВЦЭМ!$C$33:$C$776,СВЦЭМ!$A$33:$A$776,$A136,СВЦЭМ!$B$33:$B$776,K$119)+'СЕТ СН'!$I$12+СВЦЭМ!$D$10+'СЕТ СН'!$I$6-'СЕТ СН'!$I$22</f>
        <v>1286.7664604900001</v>
      </c>
      <c r="L136" s="36">
        <f>SUMIFS(СВЦЭМ!$C$33:$C$776,СВЦЭМ!$A$33:$A$776,$A136,СВЦЭМ!$B$33:$B$776,L$119)+'СЕТ СН'!$I$12+СВЦЭМ!$D$10+'СЕТ СН'!$I$6-'СЕТ СН'!$I$22</f>
        <v>1257.3158738500001</v>
      </c>
      <c r="M136" s="36">
        <f>SUMIFS(СВЦЭМ!$C$33:$C$776,СВЦЭМ!$A$33:$A$776,$A136,СВЦЭМ!$B$33:$B$776,M$119)+'СЕТ СН'!$I$12+СВЦЭМ!$D$10+'СЕТ СН'!$I$6-'СЕТ СН'!$I$22</f>
        <v>1265.31456796</v>
      </c>
      <c r="N136" s="36">
        <f>SUMIFS(СВЦЭМ!$C$33:$C$776,СВЦЭМ!$A$33:$A$776,$A136,СВЦЭМ!$B$33:$B$776,N$119)+'СЕТ СН'!$I$12+СВЦЭМ!$D$10+'СЕТ СН'!$I$6-'СЕТ СН'!$I$22</f>
        <v>1279.9757807400001</v>
      </c>
      <c r="O136" s="36">
        <f>SUMIFS(СВЦЭМ!$C$33:$C$776,СВЦЭМ!$A$33:$A$776,$A136,СВЦЭМ!$B$33:$B$776,O$119)+'СЕТ СН'!$I$12+СВЦЭМ!$D$10+'СЕТ СН'!$I$6-'СЕТ СН'!$I$22</f>
        <v>1319.5254805300001</v>
      </c>
      <c r="P136" s="36">
        <f>SUMIFS(СВЦЭМ!$C$33:$C$776,СВЦЭМ!$A$33:$A$776,$A136,СВЦЭМ!$B$33:$B$776,P$119)+'СЕТ СН'!$I$12+СВЦЭМ!$D$10+'СЕТ СН'!$I$6-'СЕТ СН'!$I$22</f>
        <v>1363.3462172</v>
      </c>
      <c r="Q136" s="36">
        <f>SUMIFS(СВЦЭМ!$C$33:$C$776,СВЦЭМ!$A$33:$A$776,$A136,СВЦЭМ!$B$33:$B$776,Q$119)+'СЕТ СН'!$I$12+СВЦЭМ!$D$10+'СЕТ СН'!$I$6-'СЕТ СН'!$I$22</f>
        <v>1334.9777485899999</v>
      </c>
      <c r="R136" s="36">
        <f>SUMIFS(СВЦЭМ!$C$33:$C$776,СВЦЭМ!$A$33:$A$776,$A136,СВЦЭМ!$B$33:$B$776,R$119)+'СЕТ СН'!$I$12+СВЦЭМ!$D$10+'СЕТ СН'!$I$6-'СЕТ СН'!$I$22</f>
        <v>1291.50522834</v>
      </c>
      <c r="S136" s="36">
        <f>SUMIFS(СВЦЭМ!$C$33:$C$776,СВЦЭМ!$A$33:$A$776,$A136,СВЦЭМ!$B$33:$B$776,S$119)+'СЕТ СН'!$I$12+СВЦЭМ!$D$10+'СЕТ СН'!$I$6-'СЕТ СН'!$I$22</f>
        <v>1221.28168719</v>
      </c>
      <c r="T136" s="36">
        <f>SUMIFS(СВЦЭМ!$C$33:$C$776,СВЦЭМ!$A$33:$A$776,$A136,СВЦЭМ!$B$33:$B$776,T$119)+'СЕТ СН'!$I$12+СВЦЭМ!$D$10+'СЕТ СН'!$I$6-'СЕТ СН'!$I$22</f>
        <v>1184.3929156499998</v>
      </c>
      <c r="U136" s="36">
        <f>SUMIFS(СВЦЭМ!$C$33:$C$776,СВЦЭМ!$A$33:$A$776,$A136,СВЦЭМ!$B$33:$B$776,U$119)+'СЕТ СН'!$I$12+СВЦЭМ!$D$10+'СЕТ СН'!$I$6-'СЕТ СН'!$I$22</f>
        <v>1172.93787714</v>
      </c>
      <c r="V136" s="36">
        <f>SUMIFS(СВЦЭМ!$C$33:$C$776,СВЦЭМ!$A$33:$A$776,$A136,СВЦЭМ!$B$33:$B$776,V$119)+'СЕТ СН'!$I$12+СВЦЭМ!$D$10+'СЕТ СН'!$I$6-'СЕТ СН'!$I$22</f>
        <v>1175.3293600500001</v>
      </c>
      <c r="W136" s="36">
        <f>SUMIFS(СВЦЭМ!$C$33:$C$776,СВЦЭМ!$A$33:$A$776,$A136,СВЦЭМ!$B$33:$B$776,W$119)+'СЕТ СН'!$I$12+СВЦЭМ!$D$10+'СЕТ СН'!$I$6-'СЕТ СН'!$I$22</f>
        <v>1176.8794097300001</v>
      </c>
      <c r="X136" s="36">
        <f>SUMIFS(СВЦЭМ!$C$33:$C$776,СВЦЭМ!$A$33:$A$776,$A136,СВЦЭМ!$B$33:$B$776,X$119)+'СЕТ СН'!$I$12+СВЦЭМ!$D$10+'СЕТ СН'!$I$6-'СЕТ СН'!$I$22</f>
        <v>1195.0387478</v>
      </c>
      <c r="Y136" s="36">
        <f>SUMIFS(СВЦЭМ!$C$33:$C$776,СВЦЭМ!$A$33:$A$776,$A136,СВЦЭМ!$B$33:$B$776,Y$119)+'СЕТ СН'!$I$12+СВЦЭМ!$D$10+'СЕТ СН'!$I$6-'СЕТ СН'!$I$22</f>
        <v>1224.11306741</v>
      </c>
    </row>
    <row r="137" spans="1:25" ht="15.75" x14ac:dyDescent="0.2">
      <c r="A137" s="35">
        <f t="shared" si="3"/>
        <v>44122</v>
      </c>
      <c r="B137" s="36">
        <f>SUMIFS(СВЦЭМ!$C$33:$C$776,СВЦЭМ!$A$33:$A$776,$A137,СВЦЭМ!$B$33:$B$776,B$119)+'СЕТ СН'!$I$12+СВЦЭМ!$D$10+'СЕТ СН'!$I$6-'СЕТ СН'!$I$22</f>
        <v>1330.36988961</v>
      </c>
      <c r="C137" s="36">
        <f>SUMIFS(СВЦЭМ!$C$33:$C$776,СВЦЭМ!$A$33:$A$776,$A137,СВЦЭМ!$B$33:$B$776,C$119)+'СЕТ СН'!$I$12+СВЦЭМ!$D$10+'СЕТ СН'!$I$6-'СЕТ СН'!$I$22</f>
        <v>1426.0475533700001</v>
      </c>
      <c r="D137" s="36">
        <f>SUMIFS(СВЦЭМ!$C$33:$C$776,СВЦЭМ!$A$33:$A$776,$A137,СВЦЭМ!$B$33:$B$776,D$119)+'СЕТ СН'!$I$12+СВЦЭМ!$D$10+'СЕТ СН'!$I$6-'СЕТ СН'!$I$22</f>
        <v>1497.937731</v>
      </c>
      <c r="E137" s="36">
        <f>SUMIFS(СВЦЭМ!$C$33:$C$776,СВЦЭМ!$A$33:$A$776,$A137,СВЦЭМ!$B$33:$B$776,E$119)+'СЕТ СН'!$I$12+СВЦЭМ!$D$10+'СЕТ СН'!$I$6-'СЕТ СН'!$I$22</f>
        <v>1507.7530185599999</v>
      </c>
      <c r="F137" s="36">
        <f>SUMIFS(СВЦЭМ!$C$33:$C$776,СВЦЭМ!$A$33:$A$776,$A137,СВЦЭМ!$B$33:$B$776,F$119)+'СЕТ СН'!$I$12+СВЦЭМ!$D$10+'СЕТ СН'!$I$6-'СЕТ СН'!$I$22</f>
        <v>1515.5589127200001</v>
      </c>
      <c r="G137" s="36">
        <f>SUMIFS(СВЦЭМ!$C$33:$C$776,СВЦЭМ!$A$33:$A$776,$A137,СВЦЭМ!$B$33:$B$776,G$119)+'СЕТ СН'!$I$12+СВЦЭМ!$D$10+'СЕТ СН'!$I$6-'СЕТ СН'!$I$22</f>
        <v>1501.5041503799998</v>
      </c>
      <c r="H137" s="36">
        <f>SUMIFS(СВЦЭМ!$C$33:$C$776,СВЦЭМ!$A$33:$A$776,$A137,СВЦЭМ!$B$33:$B$776,H$119)+'СЕТ СН'!$I$12+СВЦЭМ!$D$10+'СЕТ СН'!$I$6-'СЕТ СН'!$I$22</f>
        <v>1477.2343285699999</v>
      </c>
      <c r="I137" s="36">
        <f>SUMIFS(СВЦЭМ!$C$33:$C$776,СВЦЭМ!$A$33:$A$776,$A137,СВЦЭМ!$B$33:$B$776,I$119)+'СЕТ СН'!$I$12+СВЦЭМ!$D$10+'СЕТ СН'!$I$6-'СЕТ СН'!$I$22</f>
        <v>1442.27666009</v>
      </c>
      <c r="J137" s="36">
        <f>SUMIFS(СВЦЭМ!$C$33:$C$776,СВЦЭМ!$A$33:$A$776,$A137,СВЦЭМ!$B$33:$B$776,J$119)+'СЕТ СН'!$I$12+СВЦЭМ!$D$10+'СЕТ СН'!$I$6-'СЕТ СН'!$I$22</f>
        <v>1358.2128432499999</v>
      </c>
      <c r="K137" s="36">
        <f>SUMIFS(СВЦЭМ!$C$33:$C$776,СВЦЭМ!$A$33:$A$776,$A137,СВЦЭМ!$B$33:$B$776,K$119)+'СЕТ СН'!$I$12+СВЦЭМ!$D$10+'СЕТ СН'!$I$6-'СЕТ СН'!$I$22</f>
        <v>1288.00900731</v>
      </c>
      <c r="L137" s="36">
        <f>SUMIFS(СВЦЭМ!$C$33:$C$776,СВЦЭМ!$A$33:$A$776,$A137,СВЦЭМ!$B$33:$B$776,L$119)+'СЕТ СН'!$I$12+СВЦЭМ!$D$10+'СЕТ СН'!$I$6-'СЕТ СН'!$I$22</f>
        <v>1280.41171659</v>
      </c>
      <c r="M137" s="36">
        <f>SUMIFS(СВЦЭМ!$C$33:$C$776,СВЦЭМ!$A$33:$A$776,$A137,СВЦЭМ!$B$33:$B$776,M$119)+'СЕТ СН'!$I$12+СВЦЭМ!$D$10+'СЕТ СН'!$I$6-'СЕТ СН'!$I$22</f>
        <v>1283.2760063400001</v>
      </c>
      <c r="N137" s="36">
        <f>SUMIFS(СВЦЭМ!$C$33:$C$776,СВЦЭМ!$A$33:$A$776,$A137,СВЦЭМ!$B$33:$B$776,N$119)+'СЕТ СН'!$I$12+СВЦЭМ!$D$10+'СЕТ СН'!$I$6-'СЕТ СН'!$I$22</f>
        <v>1286.0150475099999</v>
      </c>
      <c r="O137" s="36">
        <f>SUMIFS(СВЦЭМ!$C$33:$C$776,СВЦЭМ!$A$33:$A$776,$A137,СВЦЭМ!$B$33:$B$776,O$119)+'СЕТ СН'!$I$12+СВЦЭМ!$D$10+'СЕТ СН'!$I$6-'СЕТ СН'!$I$22</f>
        <v>1341.17323354</v>
      </c>
      <c r="P137" s="36">
        <f>SUMIFS(СВЦЭМ!$C$33:$C$776,СВЦЭМ!$A$33:$A$776,$A137,СВЦЭМ!$B$33:$B$776,P$119)+'СЕТ СН'!$I$12+СВЦЭМ!$D$10+'СЕТ СН'!$I$6-'СЕТ СН'!$I$22</f>
        <v>1391.98769851</v>
      </c>
      <c r="Q137" s="36">
        <f>SUMIFS(СВЦЭМ!$C$33:$C$776,СВЦЭМ!$A$33:$A$776,$A137,СВЦЭМ!$B$33:$B$776,Q$119)+'СЕТ СН'!$I$12+СВЦЭМ!$D$10+'СЕТ СН'!$I$6-'СЕТ СН'!$I$22</f>
        <v>1352.8075240399999</v>
      </c>
      <c r="R137" s="36">
        <f>SUMIFS(СВЦЭМ!$C$33:$C$776,СВЦЭМ!$A$33:$A$776,$A137,СВЦЭМ!$B$33:$B$776,R$119)+'СЕТ СН'!$I$12+СВЦЭМ!$D$10+'СЕТ СН'!$I$6-'СЕТ СН'!$I$22</f>
        <v>1296.20634477</v>
      </c>
      <c r="S137" s="36">
        <f>SUMIFS(СВЦЭМ!$C$33:$C$776,СВЦЭМ!$A$33:$A$776,$A137,СВЦЭМ!$B$33:$B$776,S$119)+'СЕТ СН'!$I$12+СВЦЭМ!$D$10+'СЕТ СН'!$I$6-'СЕТ СН'!$I$22</f>
        <v>1220.0444462</v>
      </c>
      <c r="T137" s="36">
        <f>SUMIFS(СВЦЭМ!$C$33:$C$776,СВЦЭМ!$A$33:$A$776,$A137,СВЦЭМ!$B$33:$B$776,T$119)+'СЕТ СН'!$I$12+СВЦЭМ!$D$10+'СЕТ СН'!$I$6-'СЕТ СН'!$I$22</f>
        <v>1181.3565868800001</v>
      </c>
      <c r="U137" s="36">
        <f>SUMIFS(СВЦЭМ!$C$33:$C$776,СВЦЭМ!$A$33:$A$776,$A137,СВЦЭМ!$B$33:$B$776,U$119)+'СЕТ СН'!$I$12+СВЦЭМ!$D$10+'СЕТ СН'!$I$6-'СЕТ СН'!$I$22</f>
        <v>1178.48667753</v>
      </c>
      <c r="V137" s="36">
        <f>SUMIFS(СВЦЭМ!$C$33:$C$776,СВЦЭМ!$A$33:$A$776,$A137,СВЦЭМ!$B$33:$B$776,V$119)+'СЕТ СН'!$I$12+СВЦЭМ!$D$10+'СЕТ СН'!$I$6-'СЕТ СН'!$I$22</f>
        <v>1178.58367198</v>
      </c>
      <c r="W137" s="36">
        <f>SUMIFS(СВЦЭМ!$C$33:$C$776,СВЦЭМ!$A$33:$A$776,$A137,СВЦЭМ!$B$33:$B$776,W$119)+'СЕТ СН'!$I$12+СВЦЭМ!$D$10+'СЕТ СН'!$I$6-'СЕТ СН'!$I$22</f>
        <v>1178.6963015699998</v>
      </c>
      <c r="X137" s="36">
        <f>SUMIFS(СВЦЭМ!$C$33:$C$776,СВЦЭМ!$A$33:$A$776,$A137,СВЦЭМ!$B$33:$B$776,X$119)+'СЕТ СН'!$I$12+СВЦЭМ!$D$10+'СЕТ СН'!$I$6-'СЕТ СН'!$I$22</f>
        <v>1178.3965494099998</v>
      </c>
      <c r="Y137" s="36">
        <f>SUMIFS(СВЦЭМ!$C$33:$C$776,СВЦЭМ!$A$33:$A$776,$A137,СВЦЭМ!$B$33:$B$776,Y$119)+'СЕТ СН'!$I$12+СВЦЭМ!$D$10+'СЕТ СН'!$I$6-'СЕТ СН'!$I$22</f>
        <v>1219.02865832</v>
      </c>
    </row>
    <row r="138" spans="1:25" ht="15.75" x14ac:dyDescent="0.2">
      <c r="A138" s="35">
        <f t="shared" si="3"/>
        <v>44123</v>
      </c>
      <c r="B138" s="36">
        <f>SUMIFS(СВЦЭМ!$C$33:$C$776,СВЦЭМ!$A$33:$A$776,$A138,СВЦЭМ!$B$33:$B$776,B$119)+'СЕТ СН'!$I$12+СВЦЭМ!$D$10+'СЕТ СН'!$I$6-'СЕТ СН'!$I$22</f>
        <v>1287.3609776600001</v>
      </c>
      <c r="C138" s="36">
        <f>SUMIFS(СВЦЭМ!$C$33:$C$776,СВЦЭМ!$A$33:$A$776,$A138,СВЦЭМ!$B$33:$B$776,C$119)+'СЕТ СН'!$I$12+СВЦЭМ!$D$10+'СЕТ СН'!$I$6-'СЕТ СН'!$I$22</f>
        <v>1364.7018561499999</v>
      </c>
      <c r="D138" s="36">
        <f>SUMIFS(СВЦЭМ!$C$33:$C$776,СВЦЭМ!$A$33:$A$776,$A138,СВЦЭМ!$B$33:$B$776,D$119)+'СЕТ СН'!$I$12+СВЦЭМ!$D$10+'СЕТ СН'!$I$6-'СЕТ СН'!$I$22</f>
        <v>1436.96097095</v>
      </c>
      <c r="E138" s="36">
        <f>SUMIFS(СВЦЭМ!$C$33:$C$776,СВЦЭМ!$A$33:$A$776,$A138,СВЦЭМ!$B$33:$B$776,E$119)+'СЕТ СН'!$I$12+СВЦЭМ!$D$10+'СЕТ СН'!$I$6-'СЕТ СН'!$I$22</f>
        <v>1438.57444983</v>
      </c>
      <c r="F138" s="36">
        <f>SUMIFS(СВЦЭМ!$C$33:$C$776,СВЦЭМ!$A$33:$A$776,$A138,СВЦЭМ!$B$33:$B$776,F$119)+'СЕТ СН'!$I$12+СВЦЭМ!$D$10+'СЕТ СН'!$I$6-'СЕТ СН'!$I$22</f>
        <v>1442.8151682</v>
      </c>
      <c r="G138" s="36">
        <f>SUMIFS(СВЦЭМ!$C$33:$C$776,СВЦЭМ!$A$33:$A$776,$A138,СВЦЭМ!$B$33:$B$776,G$119)+'СЕТ СН'!$I$12+СВЦЭМ!$D$10+'СЕТ СН'!$I$6-'СЕТ СН'!$I$22</f>
        <v>1420.80029165</v>
      </c>
      <c r="H138" s="36">
        <f>SUMIFS(СВЦЭМ!$C$33:$C$776,СВЦЭМ!$A$33:$A$776,$A138,СВЦЭМ!$B$33:$B$776,H$119)+'СЕТ СН'!$I$12+СВЦЭМ!$D$10+'СЕТ СН'!$I$6-'СЕТ СН'!$I$22</f>
        <v>1371.1933819400001</v>
      </c>
      <c r="I138" s="36">
        <f>SUMIFS(СВЦЭМ!$C$33:$C$776,СВЦЭМ!$A$33:$A$776,$A138,СВЦЭМ!$B$33:$B$776,I$119)+'СЕТ СН'!$I$12+СВЦЭМ!$D$10+'СЕТ СН'!$I$6-'СЕТ СН'!$I$22</f>
        <v>1313.58584234</v>
      </c>
      <c r="J138" s="36">
        <f>SUMIFS(СВЦЭМ!$C$33:$C$776,СВЦЭМ!$A$33:$A$776,$A138,СВЦЭМ!$B$33:$B$776,J$119)+'СЕТ СН'!$I$12+СВЦЭМ!$D$10+'СЕТ СН'!$I$6-'СЕТ СН'!$I$22</f>
        <v>1257.05686586</v>
      </c>
      <c r="K138" s="36">
        <f>SUMIFS(СВЦЭМ!$C$33:$C$776,СВЦЭМ!$A$33:$A$776,$A138,СВЦЭМ!$B$33:$B$776,K$119)+'СЕТ СН'!$I$12+СВЦЭМ!$D$10+'СЕТ СН'!$I$6-'СЕТ СН'!$I$22</f>
        <v>1224.0443926200001</v>
      </c>
      <c r="L138" s="36">
        <f>SUMIFS(СВЦЭМ!$C$33:$C$776,СВЦЭМ!$A$33:$A$776,$A138,СВЦЭМ!$B$33:$B$776,L$119)+'СЕТ СН'!$I$12+СВЦЭМ!$D$10+'СЕТ СН'!$I$6-'СЕТ СН'!$I$22</f>
        <v>1226.25027802</v>
      </c>
      <c r="M138" s="36">
        <f>SUMIFS(СВЦЭМ!$C$33:$C$776,СВЦЭМ!$A$33:$A$776,$A138,СВЦЭМ!$B$33:$B$776,M$119)+'СЕТ СН'!$I$12+СВЦЭМ!$D$10+'СЕТ СН'!$I$6-'СЕТ СН'!$I$22</f>
        <v>1231.37471594</v>
      </c>
      <c r="N138" s="36">
        <f>SUMIFS(СВЦЭМ!$C$33:$C$776,СВЦЭМ!$A$33:$A$776,$A138,СВЦЭМ!$B$33:$B$776,N$119)+'СЕТ СН'!$I$12+СВЦЭМ!$D$10+'СЕТ СН'!$I$6-'СЕТ СН'!$I$22</f>
        <v>1242.54023867</v>
      </c>
      <c r="O138" s="36">
        <f>SUMIFS(СВЦЭМ!$C$33:$C$776,СВЦЭМ!$A$33:$A$776,$A138,СВЦЭМ!$B$33:$B$776,O$119)+'СЕТ СН'!$I$12+СВЦЭМ!$D$10+'СЕТ СН'!$I$6-'СЕТ СН'!$I$22</f>
        <v>1286.22077945</v>
      </c>
      <c r="P138" s="36">
        <f>SUMIFS(СВЦЭМ!$C$33:$C$776,СВЦЭМ!$A$33:$A$776,$A138,СВЦЭМ!$B$33:$B$776,P$119)+'СЕТ СН'!$I$12+СВЦЭМ!$D$10+'СЕТ СН'!$I$6-'СЕТ СН'!$I$22</f>
        <v>1328.8734355299998</v>
      </c>
      <c r="Q138" s="36">
        <f>SUMIFS(СВЦЭМ!$C$33:$C$776,СВЦЭМ!$A$33:$A$776,$A138,СВЦЭМ!$B$33:$B$776,Q$119)+'СЕТ СН'!$I$12+СВЦЭМ!$D$10+'СЕТ СН'!$I$6-'СЕТ СН'!$I$22</f>
        <v>1292.6681045199998</v>
      </c>
      <c r="R138" s="36">
        <f>SUMIFS(СВЦЭМ!$C$33:$C$776,СВЦЭМ!$A$33:$A$776,$A138,СВЦЭМ!$B$33:$B$776,R$119)+'СЕТ СН'!$I$12+СВЦЭМ!$D$10+'СЕТ СН'!$I$6-'СЕТ СН'!$I$22</f>
        <v>1251.0679375899999</v>
      </c>
      <c r="S138" s="36">
        <f>SUMIFS(СВЦЭМ!$C$33:$C$776,СВЦЭМ!$A$33:$A$776,$A138,СВЦЭМ!$B$33:$B$776,S$119)+'СЕТ СН'!$I$12+СВЦЭМ!$D$10+'СЕТ СН'!$I$6-'СЕТ СН'!$I$22</f>
        <v>1193.46507163</v>
      </c>
      <c r="T138" s="36">
        <f>SUMIFS(СВЦЭМ!$C$33:$C$776,СВЦЭМ!$A$33:$A$776,$A138,СВЦЭМ!$B$33:$B$776,T$119)+'СЕТ СН'!$I$12+СВЦЭМ!$D$10+'СЕТ СН'!$I$6-'СЕТ СН'!$I$22</f>
        <v>1163.86528105</v>
      </c>
      <c r="U138" s="36">
        <f>SUMIFS(СВЦЭМ!$C$33:$C$776,СВЦЭМ!$A$33:$A$776,$A138,СВЦЭМ!$B$33:$B$776,U$119)+'СЕТ СН'!$I$12+СВЦЭМ!$D$10+'СЕТ СН'!$I$6-'СЕТ СН'!$I$22</f>
        <v>1173.7346202599999</v>
      </c>
      <c r="V138" s="36">
        <f>SUMIFS(СВЦЭМ!$C$33:$C$776,СВЦЭМ!$A$33:$A$776,$A138,СВЦЭМ!$B$33:$B$776,V$119)+'СЕТ СН'!$I$12+СВЦЭМ!$D$10+'СЕТ СН'!$I$6-'СЕТ СН'!$I$22</f>
        <v>1161.2179108099999</v>
      </c>
      <c r="W138" s="36">
        <f>SUMIFS(СВЦЭМ!$C$33:$C$776,СВЦЭМ!$A$33:$A$776,$A138,СВЦЭМ!$B$33:$B$776,W$119)+'СЕТ СН'!$I$12+СВЦЭМ!$D$10+'СЕТ СН'!$I$6-'СЕТ СН'!$I$22</f>
        <v>1168.99027847</v>
      </c>
      <c r="X138" s="36">
        <f>SUMIFS(СВЦЭМ!$C$33:$C$776,СВЦЭМ!$A$33:$A$776,$A138,СВЦЭМ!$B$33:$B$776,X$119)+'СЕТ СН'!$I$12+СВЦЭМ!$D$10+'СЕТ СН'!$I$6-'СЕТ СН'!$I$22</f>
        <v>1183.81560814</v>
      </c>
      <c r="Y138" s="36">
        <f>SUMIFS(СВЦЭМ!$C$33:$C$776,СВЦЭМ!$A$33:$A$776,$A138,СВЦЭМ!$B$33:$B$776,Y$119)+'СЕТ СН'!$I$12+СВЦЭМ!$D$10+'СЕТ СН'!$I$6-'СЕТ СН'!$I$22</f>
        <v>1215.7258701000001</v>
      </c>
    </row>
    <row r="139" spans="1:25" ht="15.75" x14ac:dyDescent="0.2">
      <c r="A139" s="35">
        <f t="shared" si="3"/>
        <v>44124</v>
      </c>
      <c r="B139" s="36">
        <f>SUMIFS(СВЦЭМ!$C$33:$C$776,СВЦЭМ!$A$33:$A$776,$A139,СВЦЭМ!$B$33:$B$776,B$119)+'СЕТ СН'!$I$12+СВЦЭМ!$D$10+'СЕТ СН'!$I$6-'СЕТ СН'!$I$22</f>
        <v>1326.4110744499999</v>
      </c>
      <c r="C139" s="36">
        <f>SUMIFS(СВЦЭМ!$C$33:$C$776,СВЦЭМ!$A$33:$A$776,$A139,СВЦЭМ!$B$33:$B$776,C$119)+'СЕТ СН'!$I$12+СВЦЭМ!$D$10+'СЕТ СН'!$I$6-'СЕТ СН'!$I$22</f>
        <v>1412.0618245199998</v>
      </c>
      <c r="D139" s="36">
        <f>SUMIFS(СВЦЭМ!$C$33:$C$776,СВЦЭМ!$A$33:$A$776,$A139,СВЦЭМ!$B$33:$B$776,D$119)+'СЕТ СН'!$I$12+СВЦЭМ!$D$10+'СЕТ СН'!$I$6-'СЕТ СН'!$I$22</f>
        <v>1482.4753326300001</v>
      </c>
      <c r="E139" s="36">
        <f>SUMIFS(СВЦЭМ!$C$33:$C$776,СВЦЭМ!$A$33:$A$776,$A139,СВЦЭМ!$B$33:$B$776,E$119)+'СЕТ СН'!$I$12+СВЦЭМ!$D$10+'СЕТ СН'!$I$6-'СЕТ СН'!$I$22</f>
        <v>1491.3636730799999</v>
      </c>
      <c r="F139" s="36">
        <f>SUMIFS(СВЦЭМ!$C$33:$C$776,СВЦЭМ!$A$33:$A$776,$A139,СВЦЭМ!$B$33:$B$776,F$119)+'СЕТ СН'!$I$12+СВЦЭМ!$D$10+'СЕТ СН'!$I$6-'СЕТ СН'!$I$22</f>
        <v>1492.7396820199999</v>
      </c>
      <c r="G139" s="36">
        <f>SUMIFS(СВЦЭМ!$C$33:$C$776,СВЦЭМ!$A$33:$A$776,$A139,СВЦЭМ!$B$33:$B$776,G$119)+'СЕТ СН'!$I$12+СВЦЭМ!$D$10+'СЕТ СН'!$I$6-'СЕТ СН'!$I$22</f>
        <v>1476.69517204</v>
      </c>
      <c r="H139" s="36">
        <f>SUMIFS(СВЦЭМ!$C$33:$C$776,СВЦЭМ!$A$33:$A$776,$A139,СВЦЭМ!$B$33:$B$776,H$119)+'СЕТ СН'!$I$12+СВЦЭМ!$D$10+'СЕТ СН'!$I$6-'СЕТ СН'!$I$22</f>
        <v>1417.1866132800001</v>
      </c>
      <c r="I139" s="36">
        <f>SUMIFS(СВЦЭМ!$C$33:$C$776,СВЦЭМ!$A$33:$A$776,$A139,СВЦЭМ!$B$33:$B$776,I$119)+'СЕТ СН'!$I$12+СВЦЭМ!$D$10+'СЕТ СН'!$I$6-'СЕТ СН'!$I$22</f>
        <v>1361.62994458</v>
      </c>
      <c r="J139" s="36">
        <f>SUMIFS(СВЦЭМ!$C$33:$C$776,СВЦЭМ!$A$33:$A$776,$A139,СВЦЭМ!$B$33:$B$776,J$119)+'СЕТ СН'!$I$12+СВЦЭМ!$D$10+'СЕТ СН'!$I$6-'СЕТ СН'!$I$22</f>
        <v>1295.5947987999998</v>
      </c>
      <c r="K139" s="36">
        <f>SUMIFS(СВЦЭМ!$C$33:$C$776,СВЦЭМ!$A$33:$A$776,$A139,СВЦЭМ!$B$33:$B$776,K$119)+'СЕТ СН'!$I$12+СВЦЭМ!$D$10+'СЕТ СН'!$I$6-'СЕТ СН'!$I$22</f>
        <v>1251.7067531100001</v>
      </c>
      <c r="L139" s="36">
        <f>SUMIFS(СВЦЭМ!$C$33:$C$776,СВЦЭМ!$A$33:$A$776,$A139,СВЦЭМ!$B$33:$B$776,L$119)+'СЕТ СН'!$I$12+СВЦЭМ!$D$10+'СЕТ СН'!$I$6-'СЕТ СН'!$I$22</f>
        <v>1250.7432281599999</v>
      </c>
      <c r="M139" s="36">
        <f>SUMIFS(СВЦЭМ!$C$33:$C$776,СВЦЭМ!$A$33:$A$776,$A139,СВЦЭМ!$B$33:$B$776,M$119)+'СЕТ СН'!$I$12+СВЦЭМ!$D$10+'СЕТ СН'!$I$6-'СЕТ СН'!$I$22</f>
        <v>1260.9838072699999</v>
      </c>
      <c r="N139" s="36">
        <f>SUMIFS(СВЦЭМ!$C$33:$C$776,СВЦЭМ!$A$33:$A$776,$A139,СВЦЭМ!$B$33:$B$776,N$119)+'СЕТ СН'!$I$12+СВЦЭМ!$D$10+'СЕТ СН'!$I$6-'СЕТ СН'!$I$22</f>
        <v>1273.2495932100001</v>
      </c>
      <c r="O139" s="36">
        <f>SUMIFS(СВЦЭМ!$C$33:$C$776,СВЦЭМ!$A$33:$A$776,$A139,СВЦЭМ!$B$33:$B$776,O$119)+'СЕТ СН'!$I$12+СВЦЭМ!$D$10+'СЕТ СН'!$I$6-'СЕТ СН'!$I$22</f>
        <v>1316.5307368700001</v>
      </c>
      <c r="P139" s="36">
        <f>SUMIFS(СВЦЭМ!$C$33:$C$776,СВЦЭМ!$A$33:$A$776,$A139,СВЦЭМ!$B$33:$B$776,P$119)+'СЕТ СН'!$I$12+СВЦЭМ!$D$10+'СЕТ СН'!$I$6-'СЕТ СН'!$I$22</f>
        <v>1366.8785989399998</v>
      </c>
      <c r="Q139" s="36">
        <f>SUMIFS(СВЦЭМ!$C$33:$C$776,СВЦЭМ!$A$33:$A$776,$A139,СВЦЭМ!$B$33:$B$776,Q$119)+'СЕТ СН'!$I$12+СВЦЭМ!$D$10+'СЕТ СН'!$I$6-'СЕТ СН'!$I$22</f>
        <v>1336.3078819699999</v>
      </c>
      <c r="R139" s="36">
        <f>SUMIFS(СВЦЭМ!$C$33:$C$776,СВЦЭМ!$A$33:$A$776,$A139,СВЦЭМ!$B$33:$B$776,R$119)+'СЕТ СН'!$I$12+СВЦЭМ!$D$10+'СЕТ СН'!$I$6-'СЕТ СН'!$I$22</f>
        <v>1286.1744584099999</v>
      </c>
      <c r="S139" s="36">
        <f>SUMIFS(СВЦЭМ!$C$33:$C$776,СВЦЭМ!$A$33:$A$776,$A139,СВЦЭМ!$B$33:$B$776,S$119)+'СЕТ СН'!$I$12+СВЦЭМ!$D$10+'СЕТ СН'!$I$6-'СЕТ СН'!$I$22</f>
        <v>1212.15430165</v>
      </c>
      <c r="T139" s="36">
        <f>SUMIFS(СВЦЭМ!$C$33:$C$776,СВЦЭМ!$A$33:$A$776,$A139,СВЦЭМ!$B$33:$B$776,T$119)+'СЕТ СН'!$I$12+СВЦЭМ!$D$10+'СЕТ СН'!$I$6-'СЕТ СН'!$I$22</f>
        <v>1175.14773937</v>
      </c>
      <c r="U139" s="36">
        <f>SUMIFS(СВЦЭМ!$C$33:$C$776,СВЦЭМ!$A$33:$A$776,$A139,СВЦЭМ!$B$33:$B$776,U$119)+'СЕТ СН'!$I$12+СВЦЭМ!$D$10+'СЕТ СН'!$I$6-'СЕТ СН'!$I$22</f>
        <v>1195.7565494999999</v>
      </c>
      <c r="V139" s="36">
        <f>SUMIFS(СВЦЭМ!$C$33:$C$776,СВЦЭМ!$A$33:$A$776,$A139,СВЦЭМ!$B$33:$B$776,V$119)+'СЕТ СН'!$I$12+СВЦЭМ!$D$10+'СЕТ СН'!$I$6-'СЕТ СН'!$I$22</f>
        <v>1191.68806518</v>
      </c>
      <c r="W139" s="36">
        <f>SUMIFS(СВЦЭМ!$C$33:$C$776,СВЦЭМ!$A$33:$A$776,$A139,СВЦЭМ!$B$33:$B$776,W$119)+'СЕТ СН'!$I$12+СВЦЭМ!$D$10+'СЕТ СН'!$I$6-'СЕТ СН'!$I$22</f>
        <v>1187.89978748</v>
      </c>
      <c r="X139" s="36">
        <f>SUMIFS(СВЦЭМ!$C$33:$C$776,СВЦЭМ!$A$33:$A$776,$A139,СВЦЭМ!$B$33:$B$776,X$119)+'СЕТ СН'!$I$12+СВЦЭМ!$D$10+'СЕТ СН'!$I$6-'СЕТ СН'!$I$22</f>
        <v>1192.7647778</v>
      </c>
      <c r="Y139" s="36">
        <f>SUMIFS(СВЦЭМ!$C$33:$C$776,СВЦЭМ!$A$33:$A$776,$A139,СВЦЭМ!$B$33:$B$776,Y$119)+'СЕТ СН'!$I$12+СВЦЭМ!$D$10+'СЕТ СН'!$I$6-'СЕТ СН'!$I$22</f>
        <v>1229.2639976800001</v>
      </c>
    </row>
    <row r="140" spans="1:25" ht="15.75" x14ac:dyDescent="0.2">
      <c r="A140" s="35">
        <f t="shared" si="3"/>
        <v>44125</v>
      </c>
      <c r="B140" s="36">
        <f>SUMIFS(СВЦЭМ!$C$33:$C$776,СВЦЭМ!$A$33:$A$776,$A140,СВЦЭМ!$B$33:$B$776,B$119)+'СЕТ СН'!$I$12+СВЦЭМ!$D$10+'СЕТ СН'!$I$6-'СЕТ СН'!$I$22</f>
        <v>1310.4801743099999</v>
      </c>
      <c r="C140" s="36">
        <f>SUMIFS(СВЦЭМ!$C$33:$C$776,СВЦЭМ!$A$33:$A$776,$A140,СВЦЭМ!$B$33:$B$776,C$119)+'СЕТ СН'!$I$12+СВЦЭМ!$D$10+'СЕТ СН'!$I$6-'СЕТ СН'!$I$22</f>
        <v>1392.3317835099999</v>
      </c>
      <c r="D140" s="36">
        <f>SUMIFS(СВЦЭМ!$C$33:$C$776,СВЦЭМ!$A$33:$A$776,$A140,СВЦЭМ!$B$33:$B$776,D$119)+'СЕТ СН'!$I$12+СВЦЭМ!$D$10+'СЕТ СН'!$I$6-'СЕТ СН'!$I$22</f>
        <v>1445.9777333900001</v>
      </c>
      <c r="E140" s="36">
        <f>SUMIFS(СВЦЭМ!$C$33:$C$776,СВЦЭМ!$A$33:$A$776,$A140,СВЦЭМ!$B$33:$B$776,E$119)+'СЕТ СН'!$I$12+СВЦЭМ!$D$10+'СЕТ СН'!$I$6-'СЕТ СН'!$I$22</f>
        <v>1452.6603579600001</v>
      </c>
      <c r="F140" s="36">
        <f>SUMIFS(СВЦЭМ!$C$33:$C$776,СВЦЭМ!$A$33:$A$776,$A140,СВЦЭМ!$B$33:$B$776,F$119)+'СЕТ СН'!$I$12+СВЦЭМ!$D$10+'СЕТ СН'!$I$6-'СЕТ СН'!$I$22</f>
        <v>1462.0636890999999</v>
      </c>
      <c r="G140" s="36">
        <f>SUMIFS(СВЦЭМ!$C$33:$C$776,СВЦЭМ!$A$33:$A$776,$A140,СВЦЭМ!$B$33:$B$776,G$119)+'СЕТ СН'!$I$12+СВЦЭМ!$D$10+'СЕТ СН'!$I$6-'СЕТ СН'!$I$22</f>
        <v>1438.7034449</v>
      </c>
      <c r="H140" s="36">
        <f>SUMIFS(СВЦЭМ!$C$33:$C$776,СВЦЭМ!$A$33:$A$776,$A140,СВЦЭМ!$B$33:$B$776,H$119)+'СЕТ СН'!$I$12+СВЦЭМ!$D$10+'СЕТ СН'!$I$6-'СЕТ СН'!$I$22</f>
        <v>1387.0458058300001</v>
      </c>
      <c r="I140" s="36">
        <f>SUMIFS(СВЦЭМ!$C$33:$C$776,СВЦЭМ!$A$33:$A$776,$A140,СВЦЭМ!$B$33:$B$776,I$119)+'СЕТ СН'!$I$12+СВЦЭМ!$D$10+'СЕТ СН'!$I$6-'СЕТ СН'!$I$22</f>
        <v>1346.10558206</v>
      </c>
      <c r="J140" s="36">
        <f>SUMIFS(СВЦЭМ!$C$33:$C$776,СВЦЭМ!$A$33:$A$776,$A140,СВЦЭМ!$B$33:$B$776,J$119)+'СЕТ СН'!$I$12+СВЦЭМ!$D$10+'СЕТ СН'!$I$6-'СЕТ СН'!$I$22</f>
        <v>1289.0048369699998</v>
      </c>
      <c r="K140" s="36">
        <f>SUMIFS(СВЦЭМ!$C$33:$C$776,СВЦЭМ!$A$33:$A$776,$A140,СВЦЭМ!$B$33:$B$776,K$119)+'СЕТ СН'!$I$12+СВЦЭМ!$D$10+'СЕТ СН'!$I$6-'СЕТ СН'!$I$22</f>
        <v>1244.7932680499998</v>
      </c>
      <c r="L140" s="36">
        <f>SUMIFS(СВЦЭМ!$C$33:$C$776,СВЦЭМ!$A$33:$A$776,$A140,СВЦЭМ!$B$33:$B$776,L$119)+'СЕТ СН'!$I$12+СВЦЭМ!$D$10+'СЕТ СН'!$I$6-'СЕТ СН'!$I$22</f>
        <v>1243.4264132600001</v>
      </c>
      <c r="M140" s="36">
        <f>SUMIFS(СВЦЭМ!$C$33:$C$776,СВЦЭМ!$A$33:$A$776,$A140,СВЦЭМ!$B$33:$B$776,M$119)+'СЕТ СН'!$I$12+СВЦЭМ!$D$10+'СЕТ СН'!$I$6-'СЕТ СН'!$I$22</f>
        <v>1249.30828729</v>
      </c>
      <c r="N140" s="36">
        <f>SUMIFS(СВЦЭМ!$C$33:$C$776,СВЦЭМ!$A$33:$A$776,$A140,СВЦЭМ!$B$33:$B$776,N$119)+'СЕТ СН'!$I$12+СВЦЭМ!$D$10+'СЕТ СН'!$I$6-'СЕТ СН'!$I$22</f>
        <v>1261.6488251199999</v>
      </c>
      <c r="O140" s="36">
        <f>SUMIFS(СВЦЭМ!$C$33:$C$776,СВЦЭМ!$A$33:$A$776,$A140,СВЦЭМ!$B$33:$B$776,O$119)+'СЕТ СН'!$I$12+СВЦЭМ!$D$10+'СЕТ СН'!$I$6-'СЕТ СН'!$I$22</f>
        <v>1297.1207322800001</v>
      </c>
      <c r="P140" s="36">
        <f>SUMIFS(СВЦЭМ!$C$33:$C$776,СВЦЭМ!$A$33:$A$776,$A140,СВЦЭМ!$B$33:$B$776,P$119)+'СЕТ СН'!$I$12+СВЦЭМ!$D$10+'СЕТ СН'!$I$6-'СЕТ СН'!$I$22</f>
        <v>1338.34754621</v>
      </c>
      <c r="Q140" s="36">
        <f>SUMIFS(СВЦЭМ!$C$33:$C$776,СВЦЭМ!$A$33:$A$776,$A140,СВЦЭМ!$B$33:$B$776,Q$119)+'СЕТ СН'!$I$12+СВЦЭМ!$D$10+'СЕТ СН'!$I$6-'СЕТ СН'!$I$22</f>
        <v>1303.2497896499999</v>
      </c>
      <c r="R140" s="36">
        <f>SUMIFS(СВЦЭМ!$C$33:$C$776,СВЦЭМ!$A$33:$A$776,$A140,СВЦЭМ!$B$33:$B$776,R$119)+'СЕТ СН'!$I$12+СВЦЭМ!$D$10+'СЕТ СН'!$I$6-'СЕТ СН'!$I$22</f>
        <v>1241.7951611799999</v>
      </c>
      <c r="S140" s="36">
        <f>SUMIFS(СВЦЭМ!$C$33:$C$776,СВЦЭМ!$A$33:$A$776,$A140,СВЦЭМ!$B$33:$B$776,S$119)+'СЕТ СН'!$I$12+СВЦЭМ!$D$10+'СЕТ СН'!$I$6-'СЕТ СН'!$I$22</f>
        <v>1180.76944525</v>
      </c>
      <c r="T140" s="36">
        <f>SUMIFS(СВЦЭМ!$C$33:$C$776,СВЦЭМ!$A$33:$A$776,$A140,СВЦЭМ!$B$33:$B$776,T$119)+'СЕТ СН'!$I$12+СВЦЭМ!$D$10+'СЕТ СН'!$I$6-'СЕТ СН'!$I$22</f>
        <v>1175.1820646400001</v>
      </c>
      <c r="U140" s="36">
        <f>SUMIFS(СВЦЭМ!$C$33:$C$776,СВЦЭМ!$A$33:$A$776,$A140,СВЦЭМ!$B$33:$B$776,U$119)+'СЕТ СН'!$I$12+СВЦЭМ!$D$10+'СЕТ СН'!$I$6-'СЕТ СН'!$I$22</f>
        <v>1192.0156882399999</v>
      </c>
      <c r="V140" s="36">
        <f>SUMIFS(СВЦЭМ!$C$33:$C$776,СВЦЭМ!$A$33:$A$776,$A140,СВЦЭМ!$B$33:$B$776,V$119)+'СЕТ СН'!$I$12+СВЦЭМ!$D$10+'СЕТ СН'!$I$6-'СЕТ СН'!$I$22</f>
        <v>1188.9516284299998</v>
      </c>
      <c r="W140" s="36">
        <f>SUMIFS(СВЦЭМ!$C$33:$C$776,СВЦЭМ!$A$33:$A$776,$A140,СВЦЭМ!$B$33:$B$776,W$119)+'СЕТ СН'!$I$12+СВЦЭМ!$D$10+'СЕТ СН'!$I$6-'СЕТ СН'!$I$22</f>
        <v>1186.32669764</v>
      </c>
      <c r="X140" s="36">
        <f>SUMIFS(СВЦЭМ!$C$33:$C$776,СВЦЭМ!$A$33:$A$776,$A140,СВЦЭМ!$B$33:$B$776,X$119)+'СЕТ СН'!$I$12+СВЦЭМ!$D$10+'СЕТ СН'!$I$6-'СЕТ СН'!$I$22</f>
        <v>1177.8146007</v>
      </c>
      <c r="Y140" s="36">
        <f>SUMIFS(СВЦЭМ!$C$33:$C$776,СВЦЭМ!$A$33:$A$776,$A140,СВЦЭМ!$B$33:$B$776,Y$119)+'СЕТ СН'!$I$12+СВЦЭМ!$D$10+'СЕТ СН'!$I$6-'СЕТ СН'!$I$22</f>
        <v>1210.77074275</v>
      </c>
    </row>
    <row r="141" spans="1:25" ht="15.75" x14ac:dyDescent="0.2">
      <c r="A141" s="35">
        <f t="shared" si="3"/>
        <v>44126</v>
      </c>
      <c r="B141" s="36">
        <f>SUMIFS(СВЦЭМ!$C$33:$C$776,СВЦЭМ!$A$33:$A$776,$A141,СВЦЭМ!$B$33:$B$776,B$119)+'СЕТ СН'!$I$12+СВЦЭМ!$D$10+'СЕТ СН'!$I$6-'СЕТ СН'!$I$22</f>
        <v>1333.0278710499999</v>
      </c>
      <c r="C141" s="36">
        <f>SUMIFS(СВЦЭМ!$C$33:$C$776,СВЦЭМ!$A$33:$A$776,$A141,СВЦЭМ!$B$33:$B$776,C$119)+'СЕТ СН'!$I$12+СВЦЭМ!$D$10+'СЕТ СН'!$I$6-'СЕТ СН'!$I$22</f>
        <v>1425.34872049</v>
      </c>
      <c r="D141" s="36">
        <f>SUMIFS(СВЦЭМ!$C$33:$C$776,СВЦЭМ!$A$33:$A$776,$A141,СВЦЭМ!$B$33:$B$776,D$119)+'СЕТ СН'!$I$12+СВЦЭМ!$D$10+'СЕТ СН'!$I$6-'СЕТ СН'!$I$22</f>
        <v>1477.0801497499999</v>
      </c>
      <c r="E141" s="36">
        <f>SUMIFS(СВЦЭМ!$C$33:$C$776,СВЦЭМ!$A$33:$A$776,$A141,СВЦЭМ!$B$33:$B$776,E$119)+'СЕТ СН'!$I$12+СВЦЭМ!$D$10+'СЕТ СН'!$I$6-'СЕТ СН'!$I$22</f>
        <v>1484.4906773399998</v>
      </c>
      <c r="F141" s="36">
        <f>SUMIFS(СВЦЭМ!$C$33:$C$776,СВЦЭМ!$A$33:$A$776,$A141,СВЦЭМ!$B$33:$B$776,F$119)+'СЕТ СН'!$I$12+СВЦЭМ!$D$10+'СЕТ СН'!$I$6-'СЕТ СН'!$I$22</f>
        <v>1488.3131271799998</v>
      </c>
      <c r="G141" s="36">
        <f>SUMIFS(СВЦЭМ!$C$33:$C$776,СВЦЭМ!$A$33:$A$776,$A141,СВЦЭМ!$B$33:$B$776,G$119)+'СЕТ СН'!$I$12+СВЦЭМ!$D$10+'СЕТ СН'!$I$6-'СЕТ СН'!$I$22</f>
        <v>1464.3889838299999</v>
      </c>
      <c r="H141" s="36">
        <f>SUMIFS(СВЦЭМ!$C$33:$C$776,СВЦЭМ!$A$33:$A$776,$A141,СВЦЭМ!$B$33:$B$776,H$119)+'СЕТ СН'!$I$12+СВЦЭМ!$D$10+'СЕТ СН'!$I$6-'СЕТ СН'!$I$22</f>
        <v>1415.0096329099999</v>
      </c>
      <c r="I141" s="36">
        <f>SUMIFS(СВЦЭМ!$C$33:$C$776,СВЦЭМ!$A$33:$A$776,$A141,СВЦЭМ!$B$33:$B$776,I$119)+'СЕТ СН'!$I$12+СВЦЭМ!$D$10+'СЕТ СН'!$I$6-'СЕТ СН'!$I$22</f>
        <v>1367.2846399800001</v>
      </c>
      <c r="J141" s="36">
        <f>SUMIFS(СВЦЭМ!$C$33:$C$776,СВЦЭМ!$A$33:$A$776,$A141,СВЦЭМ!$B$33:$B$776,J$119)+'СЕТ СН'!$I$12+СВЦЭМ!$D$10+'СЕТ СН'!$I$6-'СЕТ СН'!$I$22</f>
        <v>1306.5886654599999</v>
      </c>
      <c r="K141" s="36">
        <f>SUMIFS(СВЦЭМ!$C$33:$C$776,СВЦЭМ!$A$33:$A$776,$A141,СВЦЭМ!$B$33:$B$776,K$119)+'СЕТ СН'!$I$12+СВЦЭМ!$D$10+'СЕТ СН'!$I$6-'СЕТ СН'!$I$22</f>
        <v>1259.44766078</v>
      </c>
      <c r="L141" s="36">
        <f>SUMIFS(СВЦЭМ!$C$33:$C$776,СВЦЭМ!$A$33:$A$776,$A141,СВЦЭМ!$B$33:$B$776,L$119)+'СЕТ СН'!$I$12+СВЦЭМ!$D$10+'СЕТ СН'!$I$6-'СЕТ СН'!$I$22</f>
        <v>1259.80785191</v>
      </c>
      <c r="M141" s="36">
        <f>SUMIFS(СВЦЭМ!$C$33:$C$776,СВЦЭМ!$A$33:$A$776,$A141,СВЦЭМ!$B$33:$B$776,M$119)+'СЕТ СН'!$I$12+СВЦЭМ!$D$10+'СЕТ СН'!$I$6-'СЕТ СН'!$I$22</f>
        <v>1272.3903715699998</v>
      </c>
      <c r="N141" s="36">
        <f>SUMIFS(СВЦЭМ!$C$33:$C$776,СВЦЭМ!$A$33:$A$776,$A141,СВЦЭМ!$B$33:$B$776,N$119)+'СЕТ СН'!$I$12+СВЦЭМ!$D$10+'СЕТ СН'!$I$6-'СЕТ СН'!$I$22</f>
        <v>1280.63698161</v>
      </c>
      <c r="O141" s="36">
        <f>SUMIFS(СВЦЭМ!$C$33:$C$776,СВЦЭМ!$A$33:$A$776,$A141,СВЦЭМ!$B$33:$B$776,O$119)+'СЕТ СН'!$I$12+СВЦЭМ!$D$10+'СЕТ СН'!$I$6-'СЕТ СН'!$I$22</f>
        <v>1329.77740647</v>
      </c>
      <c r="P141" s="36">
        <f>SUMIFS(СВЦЭМ!$C$33:$C$776,СВЦЭМ!$A$33:$A$776,$A141,СВЦЭМ!$B$33:$B$776,P$119)+'СЕТ СН'!$I$12+СВЦЭМ!$D$10+'СЕТ СН'!$I$6-'СЕТ СН'!$I$22</f>
        <v>1372.9301826799999</v>
      </c>
      <c r="Q141" s="36">
        <f>SUMIFS(СВЦЭМ!$C$33:$C$776,СВЦЭМ!$A$33:$A$776,$A141,СВЦЭМ!$B$33:$B$776,Q$119)+'СЕТ СН'!$I$12+СВЦЭМ!$D$10+'СЕТ СН'!$I$6-'СЕТ СН'!$I$22</f>
        <v>1333.61433949</v>
      </c>
      <c r="R141" s="36">
        <f>SUMIFS(СВЦЭМ!$C$33:$C$776,СВЦЭМ!$A$33:$A$776,$A141,СВЦЭМ!$B$33:$B$776,R$119)+'СЕТ СН'!$I$12+СВЦЭМ!$D$10+'СЕТ СН'!$I$6-'СЕТ СН'!$I$22</f>
        <v>1274.3738453799999</v>
      </c>
      <c r="S141" s="36">
        <f>SUMIFS(СВЦЭМ!$C$33:$C$776,СВЦЭМ!$A$33:$A$776,$A141,СВЦЭМ!$B$33:$B$776,S$119)+'СЕТ СН'!$I$12+СВЦЭМ!$D$10+'СЕТ СН'!$I$6-'СЕТ СН'!$I$22</f>
        <v>1210.7524009200001</v>
      </c>
      <c r="T141" s="36">
        <f>SUMIFS(СВЦЭМ!$C$33:$C$776,СВЦЭМ!$A$33:$A$776,$A141,СВЦЭМ!$B$33:$B$776,T$119)+'СЕТ СН'!$I$12+СВЦЭМ!$D$10+'СЕТ СН'!$I$6-'СЕТ СН'!$I$22</f>
        <v>1191.38428346</v>
      </c>
      <c r="U141" s="36">
        <f>SUMIFS(СВЦЭМ!$C$33:$C$776,СВЦЭМ!$A$33:$A$776,$A141,СВЦЭМ!$B$33:$B$776,U$119)+'СЕТ СН'!$I$12+СВЦЭМ!$D$10+'СЕТ СН'!$I$6-'СЕТ СН'!$I$22</f>
        <v>1210.6421649199999</v>
      </c>
      <c r="V141" s="36">
        <f>SUMIFS(СВЦЭМ!$C$33:$C$776,СВЦЭМ!$A$33:$A$776,$A141,СВЦЭМ!$B$33:$B$776,V$119)+'СЕТ СН'!$I$12+СВЦЭМ!$D$10+'СЕТ СН'!$I$6-'СЕТ СН'!$I$22</f>
        <v>1203.4370332600001</v>
      </c>
      <c r="W141" s="36">
        <f>SUMIFS(СВЦЭМ!$C$33:$C$776,СВЦЭМ!$A$33:$A$776,$A141,СВЦЭМ!$B$33:$B$776,W$119)+'СЕТ СН'!$I$12+СВЦЭМ!$D$10+'СЕТ СН'!$I$6-'СЕТ СН'!$I$22</f>
        <v>1199.0221543299999</v>
      </c>
      <c r="X141" s="36">
        <f>SUMIFS(СВЦЭМ!$C$33:$C$776,СВЦЭМ!$A$33:$A$776,$A141,СВЦЭМ!$B$33:$B$776,X$119)+'СЕТ СН'!$I$12+СВЦЭМ!$D$10+'СЕТ СН'!$I$6-'СЕТ СН'!$I$22</f>
        <v>1191.07066736</v>
      </c>
      <c r="Y141" s="36">
        <f>SUMIFS(СВЦЭМ!$C$33:$C$776,СВЦЭМ!$A$33:$A$776,$A141,СВЦЭМ!$B$33:$B$776,Y$119)+'СЕТ СН'!$I$12+СВЦЭМ!$D$10+'СЕТ СН'!$I$6-'СЕТ СН'!$I$22</f>
        <v>1226.8010433899999</v>
      </c>
    </row>
    <row r="142" spans="1:25" ht="15.75" x14ac:dyDescent="0.2">
      <c r="A142" s="35">
        <f t="shared" si="3"/>
        <v>44127</v>
      </c>
      <c r="B142" s="36">
        <f>SUMIFS(СВЦЭМ!$C$33:$C$776,СВЦЭМ!$A$33:$A$776,$A142,СВЦЭМ!$B$33:$B$776,B$119)+'СЕТ СН'!$I$12+СВЦЭМ!$D$10+'СЕТ СН'!$I$6-'СЕТ СН'!$I$22</f>
        <v>1346.2413473199999</v>
      </c>
      <c r="C142" s="36">
        <f>SUMIFS(СВЦЭМ!$C$33:$C$776,СВЦЭМ!$A$33:$A$776,$A142,СВЦЭМ!$B$33:$B$776,C$119)+'СЕТ СН'!$I$12+СВЦЭМ!$D$10+'СЕТ СН'!$I$6-'СЕТ СН'!$I$22</f>
        <v>1424.94148705</v>
      </c>
      <c r="D142" s="36">
        <f>SUMIFS(СВЦЭМ!$C$33:$C$776,СВЦЭМ!$A$33:$A$776,$A142,СВЦЭМ!$B$33:$B$776,D$119)+'СЕТ СН'!$I$12+СВЦЭМ!$D$10+'СЕТ СН'!$I$6-'СЕТ СН'!$I$22</f>
        <v>1481.1806519900001</v>
      </c>
      <c r="E142" s="36">
        <f>SUMIFS(СВЦЭМ!$C$33:$C$776,СВЦЭМ!$A$33:$A$776,$A142,СВЦЭМ!$B$33:$B$776,E$119)+'СЕТ СН'!$I$12+СВЦЭМ!$D$10+'СЕТ СН'!$I$6-'СЕТ СН'!$I$22</f>
        <v>1490.0063886600001</v>
      </c>
      <c r="F142" s="36">
        <f>SUMIFS(СВЦЭМ!$C$33:$C$776,СВЦЭМ!$A$33:$A$776,$A142,СВЦЭМ!$B$33:$B$776,F$119)+'СЕТ СН'!$I$12+СВЦЭМ!$D$10+'СЕТ СН'!$I$6-'СЕТ СН'!$I$22</f>
        <v>1489.24793785</v>
      </c>
      <c r="G142" s="36">
        <f>SUMIFS(СВЦЭМ!$C$33:$C$776,СВЦЭМ!$A$33:$A$776,$A142,СВЦЭМ!$B$33:$B$776,G$119)+'СЕТ СН'!$I$12+СВЦЭМ!$D$10+'СЕТ СН'!$I$6-'СЕТ СН'!$I$22</f>
        <v>1468.7042848900001</v>
      </c>
      <c r="H142" s="36">
        <f>SUMIFS(СВЦЭМ!$C$33:$C$776,СВЦЭМ!$A$33:$A$776,$A142,СВЦЭМ!$B$33:$B$776,H$119)+'СЕТ СН'!$I$12+СВЦЭМ!$D$10+'СЕТ СН'!$I$6-'СЕТ СН'!$I$22</f>
        <v>1418.5338240599999</v>
      </c>
      <c r="I142" s="36">
        <f>SUMIFS(СВЦЭМ!$C$33:$C$776,СВЦЭМ!$A$33:$A$776,$A142,СВЦЭМ!$B$33:$B$776,I$119)+'СЕТ СН'!$I$12+СВЦЭМ!$D$10+'СЕТ СН'!$I$6-'СЕТ СН'!$I$22</f>
        <v>1368.71123893</v>
      </c>
      <c r="J142" s="36">
        <f>SUMIFS(СВЦЭМ!$C$33:$C$776,СВЦЭМ!$A$33:$A$776,$A142,СВЦЭМ!$B$33:$B$776,J$119)+'СЕТ СН'!$I$12+СВЦЭМ!$D$10+'СЕТ СН'!$I$6-'СЕТ СН'!$I$22</f>
        <v>1310.7338951299998</v>
      </c>
      <c r="K142" s="36">
        <f>SUMIFS(СВЦЭМ!$C$33:$C$776,СВЦЭМ!$A$33:$A$776,$A142,СВЦЭМ!$B$33:$B$776,K$119)+'СЕТ СН'!$I$12+СВЦЭМ!$D$10+'СЕТ СН'!$I$6-'СЕТ СН'!$I$22</f>
        <v>1280.6841880699999</v>
      </c>
      <c r="L142" s="36">
        <f>SUMIFS(СВЦЭМ!$C$33:$C$776,СВЦЭМ!$A$33:$A$776,$A142,СВЦЭМ!$B$33:$B$776,L$119)+'СЕТ СН'!$I$12+СВЦЭМ!$D$10+'СЕТ СН'!$I$6-'СЕТ СН'!$I$22</f>
        <v>1280.4550608999998</v>
      </c>
      <c r="M142" s="36">
        <f>SUMIFS(СВЦЭМ!$C$33:$C$776,СВЦЭМ!$A$33:$A$776,$A142,СВЦЭМ!$B$33:$B$776,M$119)+'СЕТ СН'!$I$12+СВЦЭМ!$D$10+'СЕТ СН'!$I$6-'СЕТ СН'!$I$22</f>
        <v>1281.5365097899999</v>
      </c>
      <c r="N142" s="36">
        <f>SUMIFS(СВЦЭМ!$C$33:$C$776,СВЦЭМ!$A$33:$A$776,$A142,СВЦЭМ!$B$33:$B$776,N$119)+'СЕТ СН'!$I$12+СВЦЭМ!$D$10+'СЕТ СН'!$I$6-'СЕТ СН'!$I$22</f>
        <v>1291.2883447899999</v>
      </c>
      <c r="O142" s="36">
        <f>SUMIFS(СВЦЭМ!$C$33:$C$776,СВЦЭМ!$A$33:$A$776,$A142,СВЦЭМ!$B$33:$B$776,O$119)+'СЕТ СН'!$I$12+СВЦЭМ!$D$10+'СЕТ СН'!$I$6-'СЕТ СН'!$I$22</f>
        <v>1327.1331454000001</v>
      </c>
      <c r="P142" s="36">
        <f>SUMIFS(СВЦЭМ!$C$33:$C$776,СВЦЭМ!$A$33:$A$776,$A142,СВЦЭМ!$B$33:$B$776,P$119)+'СЕТ СН'!$I$12+СВЦЭМ!$D$10+'СЕТ СН'!$I$6-'СЕТ СН'!$I$22</f>
        <v>1369.52709519</v>
      </c>
      <c r="Q142" s="36">
        <f>SUMIFS(СВЦЭМ!$C$33:$C$776,СВЦЭМ!$A$33:$A$776,$A142,СВЦЭМ!$B$33:$B$776,Q$119)+'СЕТ СН'!$I$12+СВЦЭМ!$D$10+'СЕТ СН'!$I$6-'СЕТ СН'!$I$22</f>
        <v>1327.0014072499998</v>
      </c>
      <c r="R142" s="36">
        <f>SUMIFS(СВЦЭМ!$C$33:$C$776,СВЦЭМ!$A$33:$A$776,$A142,СВЦЭМ!$B$33:$B$776,R$119)+'СЕТ СН'!$I$12+СВЦЭМ!$D$10+'СЕТ СН'!$I$6-'СЕТ СН'!$I$22</f>
        <v>1277.9818455499999</v>
      </c>
      <c r="S142" s="36">
        <f>SUMIFS(СВЦЭМ!$C$33:$C$776,СВЦЭМ!$A$33:$A$776,$A142,СВЦЭМ!$B$33:$B$776,S$119)+'СЕТ СН'!$I$12+СВЦЭМ!$D$10+'СЕТ СН'!$I$6-'СЕТ СН'!$I$22</f>
        <v>1300.7564299199998</v>
      </c>
      <c r="T142" s="36">
        <f>SUMIFS(СВЦЭМ!$C$33:$C$776,СВЦЭМ!$A$33:$A$776,$A142,СВЦЭМ!$B$33:$B$776,T$119)+'СЕТ СН'!$I$12+СВЦЭМ!$D$10+'СЕТ СН'!$I$6-'СЕТ СН'!$I$22</f>
        <v>1298.1497872699999</v>
      </c>
      <c r="U142" s="36">
        <f>SUMIFS(СВЦЭМ!$C$33:$C$776,СВЦЭМ!$A$33:$A$776,$A142,СВЦЭМ!$B$33:$B$776,U$119)+'СЕТ СН'!$I$12+СВЦЭМ!$D$10+'СЕТ СН'!$I$6-'СЕТ СН'!$I$22</f>
        <v>1232.9387492000001</v>
      </c>
      <c r="V142" s="36">
        <f>SUMIFS(СВЦЭМ!$C$33:$C$776,СВЦЭМ!$A$33:$A$776,$A142,СВЦЭМ!$B$33:$B$776,V$119)+'СЕТ СН'!$I$12+СВЦЭМ!$D$10+'СЕТ СН'!$I$6-'СЕТ СН'!$I$22</f>
        <v>1224.72946927</v>
      </c>
      <c r="W142" s="36">
        <f>SUMIFS(СВЦЭМ!$C$33:$C$776,СВЦЭМ!$A$33:$A$776,$A142,СВЦЭМ!$B$33:$B$776,W$119)+'СЕТ СН'!$I$12+СВЦЭМ!$D$10+'СЕТ СН'!$I$6-'СЕТ СН'!$I$22</f>
        <v>1223.14104924</v>
      </c>
      <c r="X142" s="36">
        <f>SUMIFS(СВЦЭМ!$C$33:$C$776,СВЦЭМ!$A$33:$A$776,$A142,СВЦЭМ!$B$33:$B$776,X$119)+'СЕТ СН'!$I$12+СВЦЭМ!$D$10+'СЕТ СН'!$I$6-'СЕТ СН'!$I$22</f>
        <v>1204.57878188</v>
      </c>
      <c r="Y142" s="36">
        <f>SUMIFS(СВЦЭМ!$C$33:$C$776,СВЦЭМ!$A$33:$A$776,$A142,СВЦЭМ!$B$33:$B$776,Y$119)+'СЕТ СН'!$I$12+СВЦЭМ!$D$10+'СЕТ СН'!$I$6-'СЕТ СН'!$I$22</f>
        <v>1210.00100793</v>
      </c>
    </row>
    <row r="143" spans="1:25" ht="15.75" x14ac:dyDescent="0.2">
      <c r="A143" s="35">
        <f t="shared" si="3"/>
        <v>44128</v>
      </c>
      <c r="B143" s="36">
        <f>SUMIFS(СВЦЭМ!$C$33:$C$776,СВЦЭМ!$A$33:$A$776,$A143,СВЦЭМ!$B$33:$B$776,B$119)+'СЕТ СН'!$I$12+СВЦЭМ!$D$10+'СЕТ СН'!$I$6-'СЕТ СН'!$I$22</f>
        <v>1311.4090077199999</v>
      </c>
      <c r="C143" s="36">
        <f>SUMIFS(СВЦЭМ!$C$33:$C$776,СВЦЭМ!$A$33:$A$776,$A143,СВЦЭМ!$B$33:$B$776,C$119)+'СЕТ СН'!$I$12+СВЦЭМ!$D$10+'СЕТ СН'!$I$6-'СЕТ СН'!$I$22</f>
        <v>1390.7283397199999</v>
      </c>
      <c r="D143" s="36">
        <f>SUMIFS(СВЦЭМ!$C$33:$C$776,СВЦЭМ!$A$33:$A$776,$A143,СВЦЭМ!$B$33:$B$776,D$119)+'СЕТ СН'!$I$12+СВЦЭМ!$D$10+'СЕТ СН'!$I$6-'СЕТ СН'!$I$22</f>
        <v>1460.62044554</v>
      </c>
      <c r="E143" s="36">
        <f>SUMIFS(СВЦЭМ!$C$33:$C$776,СВЦЭМ!$A$33:$A$776,$A143,СВЦЭМ!$B$33:$B$776,E$119)+'СЕТ СН'!$I$12+СВЦЭМ!$D$10+'СЕТ СН'!$I$6-'СЕТ СН'!$I$22</f>
        <v>1475.41009478</v>
      </c>
      <c r="F143" s="36">
        <f>SUMIFS(СВЦЭМ!$C$33:$C$776,СВЦЭМ!$A$33:$A$776,$A143,СВЦЭМ!$B$33:$B$776,F$119)+'СЕТ СН'!$I$12+СВЦЭМ!$D$10+'СЕТ СН'!$I$6-'СЕТ СН'!$I$22</f>
        <v>1478.3542004199999</v>
      </c>
      <c r="G143" s="36">
        <f>SUMIFS(СВЦЭМ!$C$33:$C$776,СВЦЭМ!$A$33:$A$776,$A143,СВЦЭМ!$B$33:$B$776,G$119)+'СЕТ СН'!$I$12+СВЦЭМ!$D$10+'СЕТ СН'!$I$6-'СЕТ СН'!$I$22</f>
        <v>1456.4480816400001</v>
      </c>
      <c r="H143" s="36">
        <f>SUMIFS(СВЦЭМ!$C$33:$C$776,СВЦЭМ!$A$33:$A$776,$A143,СВЦЭМ!$B$33:$B$776,H$119)+'СЕТ СН'!$I$12+СВЦЭМ!$D$10+'СЕТ СН'!$I$6-'СЕТ СН'!$I$22</f>
        <v>1433.8493639899998</v>
      </c>
      <c r="I143" s="36">
        <f>SUMIFS(СВЦЭМ!$C$33:$C$776,СВЦЭМ!$A$33:$A$776,$A143,СВЦЭМ!$B$33:$B$776,I$119)+'СЕТ СН'!$I$12+СВЦЭМ!$D$10+'СЕТ СН'!$I$6-'СЕТ СН'!$I$22</f>
        <v>1403.78051067</v>
      </c>
      <c r="J143" s="36">
        <f>SUMIFS(СВЦЭМ!$C$33:$C$776,СВЦЭМ!$A$33:$A$776,$A143,СВЦЭМ!$B$33:$B$776,J$119)+'СЕТ СН'!$I$12+СВЦЭМ!$D$10+'СЕТ СН'!$I$6-'СЕТ СН'!$I$22</f>
        <v>1327.93950836</v>
      </c>
      <c r="K143" s="36">
        <f>SUMIFS(СВЦЭМ!$C$33:$C$776,СВЦЭМ!$A$33:$A$776,$A143,СВЦЭМ!$B$33:$B$776,K$119)+'СЕТ СН'!$I$12+СВЦЭМ!$D$10+'СЕТ СН'!$I$6-'СЕТ СН'!$I$22</f>
        <v>1296.5447338700001</v>
      </c>
      <c r="L143" s="36">
        <f>SUMIFS(СВЦЭМ!$C$33:$C$776,СВЦЭМ!$A$33:$A$776,$A143,СВЦЭМ!$B$33:$B$776,L$119)+'СЕТ СН'!$I$12+СВЦЭМ!$D$10+'СЕТ СН'!$I$6-'СЕТ СН'!$I$22</f>
        <v>1285.41133171</v>
      </c>
      <c r="M143" s="36">
        <f>SUMIFS(СВЦЭМ!$C$33:$C$776,СВЦЭМ!$A$33:$A$776,$A143,СВЦЭМ!$B$33:$B$776,M$119)+'СЕТ СН'!$I$12+СВЦЭМ!$D$10+'СЕТ СН'!$I$6-'СЕТ СН'!$I$22</f>
        <v>1276.92988259</v>
      </c>
      <c r="N143" s="36">
        <f>SUMIFS(СВЦЭМ!$C$33:$C$776,СВЦЭМ!$A$33:$A$776,$A143,СВЦЭМ!$B$33:$B$776,N$119)+'СЕТ СН'!$I$12+СВЦЭМ!$D$10+'СЕТ СН'!$I$6-'СЕТ СН'!$I$22</f>
        <v>1273.95403145</v>
      </c>
      <c r="O143" s="36">
        <f>SUMIFS(СВЦЭМ!$C$33:$C$776,СВЦЭМ!$A$33:$A$776,$A143,СВЦЭМ!$B$33:$B$776,O$119)+'СЕТ СН'!$I$12+СВЦЭМ!$D$10+'СЕТ СН'!$I$6-'СЕТ СН'!$I$22</f>
        <v>1319.6320828200001</v>
      </c>
      <c r="P143" s="36">
        <f>SUMIFS(СВЦЭМ!$C$33:$C$776,СВЦЭМ!$A$33:$A$776,$A143,СВЦЭМ!$B$33:$B$776,P$119)+'СЕТ СН'!$I$12+СВЦЭМ!$D$10+'СЕТ СН'!$I$6-'СЕТ СН'!$I$22</f>
        <v>1370.23792774</v>
      </c>
      <c r="Q143" s="36">
        <f>SUMIFS(СВЦЭМ!$C$33:$C$776,СВЦЭМ!$A$33:$A$776,$A143,СВЦЭМ!$B$33:$B$776,Q$119)+'СЕТ СН'!$I$12+СВЦЭМ!$D$10+'СЕТ СН'!$I$6-'СЕТ СН'!$I$22</f>
        <v>1357.3734605300001</v>
      </c>
      <c r="R143" s="36">
        <f>SUMIFS(СВЦЭМ!$C$33:$C$776,СВЦЭМ!$A$33:$A$776,$A143,СВЦЭМ!$B$33:$B$776,R$119)+'СЕТ СН'!$I$12+СВЦЭМ!$D$10+'СЕТ СН'!$I$6-'СЕТ СН'!$I$22</f>
        <v>1325.7033166799999</v>
      </c>
      <c r="S143" s="36">
        <f>SUMIFS(СВЦЭМ!$C$33:$C$776,СВЦЭМ!$A$33:$A$776,$A143,СВЦЭМ!$B$33:$B$776,S$119)+'СЕТ СН'!$I$12+СВЦЭМ!$D$10+'СЕТ СН'!$I$6-'СЕТ СН'!$I$22</f>
        <v>1280.5553835199999</v>
      </c>
      <c r="T143" s="36">
        <f>SUMIFS(СВЦЭМ!$C$33:$C$776,СВЦЭМ!$A$33:$A$776,$A143,СВЦЭМ!$B$33:$B$776,T$119)+'СЕТ СН'!$I$12+СВЦЭМ!$D$10+'СЕТ СН'!$I$6-'СЕТ СН'!$I$22</f>
        <v>1309.5616304800001</v>
      </c>
      <c r="U143" s="36">
        <f>SUMIFS(СВЦЭМ!$C$33:$C$776,СВЦЭМ!$A$33:$A$776,$A143,СВЦЭМ!$B$33:$B$776,U$119)+'СЕТ СН'!$I$12+СВЦЭМ!$D$10+'СЕТ СН'!$I$6-'СЕТ СН'!$I$22</f>
        <v>1312.0081845099999</v>
      </c>
      <c r="V143" s="36">
        <f>SUMIFS(СВЦЭМ!$C$33:$C$776,СВЦЭМ!$A$33:$A$776,$A143,СВЦЭМ!$B$33:$B$776,V$119)+'СЕТ СН'!$I$12+СВЦЭМ!$D$10+'СЕТ СН'!$I$6-'СЕТ СН'!$I$22</f>
        <v>1225.48380544</v>
      </c>
      <c r="W143" s="36">
        <f>SUMIFS(СВЦЭМ!$C$33:$C$776,СВЦЭМ!$A$33:$A$776,$A143,СВЦЭМ!$B$33:$B$776,W$119)+'СЕТ СН'!$I$12+СВЦЭМ!$D$10+'СЕТ СН'!$I$6-'СЕТ СН'!$I$22</f>
        <v>1243.93823036</v>
      </c>
      <c r="X143" s="36">
        <f>SUMIFS(СВЦЭМ!$C$33:$C$776,СВЦЭМ!$A$33:$A$776,$A143,СВЦЭМ!$B$33:$B$776,X$119)+'СЕТ СН'!$I$12+СВЦЭМ!$D$10+'СЕТ СН'!$I$6-'СЕТ СН'!$I$22</f>
        <v>1269.3519564399999</v>
      </c>
      <c r="Y143" s="36">
        <f>SUMIFS(СВЦЭМ!$C$33:$C$776,СВЦЭМ!$A$33:$A$776,$A143,СВЦЭМ!$B$33:$B$776,Y$119)+'СЕТ СН'!$I$12+СВЦЭМ!$D$10+'СЕТ СН'!$I$6-'СЕТ СН'!$I$22</f>
        <v>1305.4708363099999</v>
      </c>
    </row>
    <row r="144" spans="1:25" ht="15.75" x14ac:dyDescent="0.2">
      <c r="A144" s="35">
        <f t="shared" si="3"/>
        <v>44129</v>
      </c>
      <c r="B144" s="36">
        <f>SUMIFS(СВЦЭМ!$C$33:$C$776,СВЦЭМ!$A$33:$A$776,$A144,СВЦЭМ!$B$33:$B$776,B$119)+'СЕТ СН'!$I$12+СВЦЭМ!$D$10+'СЕТ СН'!$I$6-'СЕТ СН'!$I$22</f>
        <v>1374.7007831199999</v>
      </c>
      <c r="C144" s="36">
        <f>SUMIFS(СВЦЭМ!$C$33:$C$776,СВЦЭМ!$A$33:$A$776,$A144,СВЦЭМ!$B$33:$B$776,C$119)+'СЕТ СН'!$I$12+СВЦЭМ!$D$10+'СЕТ СН'!$I$6-'СЕТ СН'!$I$22</f>
        <v>1424.74425909</v>
      </c>
      <c r="D144" s="36">
        <f>SUMIFS(СВЦЭМ!$C$33:$C$776,СВЦЭМ!$A$33:$A$776,$A144,СВЦЭМ!$B$33:$B$776,D$119)+'СЕТ СН'!$I$12+СВЦЭМ!$D$10+'СЕТ СН'!$I$6-'СЕТ СН'!$I$22</f>
        <v>1495.1283307399999</v>
      </c>
      <c r="E144" s="36">
        <f>SUMIFS(СВЦЭМ!$C$33:$C$776,СВЦЭМ!$A$33:$A$776,$A144,СВЦЭМ!$B$33:$B$776,E$119)+'СЕТ СН'!$I$12+СВЦЭМ!$D$10+'СЕТ СН'!$I$6-'СЕТ СН'!$I$22</f>
        <v>1504.9498190099998</v>
      </c>
      <c r="F144" s="36">
        <f>SUMIFS(СВЦЭМ!$C$33:$C$776,СВЦЭМ!$A$33:$A$776,$A144,СВЦЭМ!$B$33:$B$776,F$119)+'СЕТ СН'!$I$12+СВЦЭМ!$D$10+'СЕТ СН'!$I$6-'СЕТ СН'!$I$22</f>
        <v>1509.6029320600001</v>
      </c>
      <c r="G144" s="36">
        <f>SUMIFS(СВЦЭМ!$C$33:$C$776,СВЦЭМ!$A$33:$A$776,$A144,СВЦЭМ!$B$33:$B$776,G$119)+'СЕТ СН'!$I$12+СВЦЭМ!$D$10+'СЕТ СН'!$I$6-'СЕТ СН'!$I$22</f>
        <v>1507.4580695700001</v>
      </c>
      <c r="H144" s="36">
        <f>SUMIFS(СВЦЭМ!$C$33:$C$776,СВЦЭМ!$A$33:$A$776,$A144,СВЦЭМ!$B$33:$B$776,H$119)+'СЕТ СН'!$I$12+СВЦЭМ!$D$10+'СЕТ СН'!$I$6-'СЕТ СН'!$I$22</f>
        <v>1483.7811846099999</v>
      </c>
      <c r="I144" s="36">
        <f>SUMIFS(СВЦЭМ!$C$33:$C$776,СВЦЭМ!$A$33:$A$776,$A144,СВЦЭМ!$B$33:$B$776,I$119)+'СЕТ СН'!$I$12+СВЦЭМ!$D$10+'СЕТ СН'!$I$6-'СЕТ СН'!$I$22</f>
        <v>1459.6666245399999</v>
      </c>
      <c r="J144" s="36">
        <f>SUMIFS(СВЦЭМ!$C$33:$C$776,СВЦЭМ!$A$33:$A$776,$A144,СВЦЭМ!$B$33:$B$776,J$119)+'СЕТ СН'!$I$12+СВЦЭМ!$D$10+'СЕТ СН'!$I$6-'СЕТ СН'!$I$22</f>
        <v>1364.58592836</v>
      </c>
      <c r="K144" s="36">
        <f>SUMIFS(СВЦЭМ!$C$33:$C$776,СВЦЭМ!$A$33:$A$776,$A144,СВЦЭМ!$B$33:$B$776,K$119)+'СЕТ СН'!$I$12+СВЦЭМ!$D$10+'СЕТ СН'!$I$6-'СЕТ СН'!$I$22</f>
        <v>1289.5605322299998</v>
      </c>
      <c r="L144" s="36">
        <f>SUMIFS(СВЦЭМ!$C$33:$C$776,СВЦЭМ!$A$33:$A$776,$A144,СВЦЭМ!$B$33:$B$776,L$119)+'СЕТ СН'!$I$12+СВЦЭМ!$D$10+'СЕТ СН'!$I$6-'СЕТ СН'!$I$22</f>
        <v>1287.7859466099999</v>
      </c>
      <c r="M144" s="36">
        <f>SUMIFS(СВЦЭМ!$C$33:$C$776,СВЦЭМ!$A$33:$A$776,$A144,СВЦЭМ!$B$33:$B$776,M$119)+'СЕТ СН'!$I$12+СВЦЭМ!$D$10+'СЕТ СН'!$I$6-'СЕТ СН'!$I$22</f>
        <v>1284.81807858</v>
      </c>
      <c r="N144" s="36">
        <f>SUMIFS(СВЦЭМ!$C$33:$C$776,СВЦЭМ!$A$33:$A$776,$A144,СВЦЭМ!$B$33:$B$776,N$119)+'СЕТ СН'!$I$12+СВЦЭМ!$D$10+'СЕТ СН'!$I$6-'СЕТ СН'!$I$22</f>
        <v>1292.7147733699999</v>
      </c>
      <c r="O144" s="36">
        <f>SUMIFS(СВЦЭМ!$C$33:$C$776,СВЦЭМ!$A$33:$A$776,$A144,СВЦЭМ!$B$33:$B$776,O$119)+'СЕТ СН'!$I$12+СВЦЭМ!$D$10+'СЕТ СН'!$I$6-'СЕТ СН'!$I$22</f>
        <v>1338.9792157900001</v>
      </c>
      <c r="P144" s="36">
        <f>SUMIFS(СВЦЭМ!$C$33:$C$776,СВЦЭМ!$A$33:$A$776,$A144,СВЦЭМ!$B$33:$B$776,P$119)+'СЕТ СН'!$I$12+СВЦЭМ!$D$10+'СЕТ СН'!$I$6-'СЕТ СН'!$I$22</f>
        <v>1392.55330293</v>
      </c>
      <c r="Q144" s="36">
        <f>SUMIFS(СВЦЭМ!$C$33:$C$776,СВЦЭМ!$A$33:$A$776,$A144,СВЦЭМ!$B$33:$B$776,Q$119)+'СЕТ СН'!$I$12+СВЦЭМ!$D$10+'СЕТ СН'!$I$6-'СЕТ СН'!$I$22</f>
        <v>1352.1467972999999</v>
      </c>
      <c r="R144" s="36">
        <f>SUMIFS(СВЦЭМ!$C$33:$C$776,СВЦЭМ!$A$33:$A$776,$A144,СВЦЭМ!$B$33:$B$776,R$119)+'СЕТ СН'!$I$12+СВЦЭМ!$D$10+'СЕТ СН'!$I$6-'СЕТ СН'!$I$22</f>
        <v>1295.3968447799998</v>
      </c>
      <c r="S144" s="36">
        <f>SUMIFS(СВЦЭМ!$C$33:$C$776,СВЦЭМ!$A$33:$A$776,$A144,СВЦЭМ!$B$33:$B$776,S$119)+'СЕТ СН'!$I$12+СВЦЭМ!$D$10+'СЕТ СН'!$I$6-'СЕТ СН'!$I$22</f>
        <v>1282.0399096599999</v>
      </c>
      <c r="T144" s="36">
        <f>SUMIFS(СВЦЭМ!$C$33:$C$776,СВЦЭМ!$A$33:$A$776,$A144,СВЦЭМ!$B$33:$B$776,T$119)+'СЕТ СН'!$I$12+СВЦЭМ!$D$10+'СЕТ СН'!$I$6-'СЕТ СН'!$I$22</f>
        <v>1312.3035443799999</v>
      </c>
      <c r="U144" s="36">
        <f>SUMIFS(СВЦЭМ!$C$33:$C$776,СВЦЭМ!$A$33:$A$776,$A144,СВЦЭМ!$B$33:$B$776,U$119)+'СЕТ СН'!$I$12+СВЦЭМ!$D$10+'СЕТ СН'!$I$6-'СЕТ СН'!$I$22</f>
        <v>1244.35371341</v>
      </c>
      <c r="V144" s="36">
        <f>SUMIFS(СВЦЭМ!$C$33:$C$776,СВЦЭМ!$A$33:$A$776,$A144,СВЦЭМ!$B$33:$B$776,V$119)+'СЕТ СН'!$I$12+СВЦЭМ!$D$10+'СЕТ СН'!$I$6-'СЕТ СН'!$I$22</f>
        <v>1227.7661100099999</v>
      </c>
      <c r="W144" s="36">
        <f>SUMIFS(СВЦЭМ!$C$33:$C$776,СВЦЭМ!$A$33:$A$776,$A144,СВЦЭМ!$B$33:$B$776,W$119)+'СЕТ СН'!$I$12+СВЦЭМ!$D$10+'СЕТ СН'!$I$6-'СЕТ СН'!$I$22</f>
        <v>1209.5043455800001</v>
      </c>
      <c r="X144" s="36">
        <f>SUMIFS(СВЦЭМ!$C$33:$C$776,СВЦЭМ!$A$33:$A$776,$A144,СВЦЭМ!$B$33:$B$776,X$119)+'СЕТ СН'!$I$12+СВЦЭМ!$D$10+'СЕТ СН'!$I$6-'СЕТ СН'!$I$22</f>
        <v>1212.40540915</v>
      </c>
      <c r="Y144" s="36">
        <f>SUMIFS(СВЦЭМ!$C$33:$C$776,СВЦЭМ!$A$33:$A$776,$A144,СВЦЭМ!$B$33:$B$776,Y$119)+'СЕТ СН'!$I$12+СВЦЭМ!$D$10+'СЕТ СН'!$I$6-'СЕТ СН'!$I$22</f>
        <v>1253.5931476999999</v>
      </c>
    </row>
    <row r="145" spans="1:26" ht="15.75" x14ac:dyDescent="0.2">
      <c r="A145" s="35">
        <f t="shared" si="3"/>
        <v>44130</v>
      </c>
      <c r="B145" s="36">
        <f>SUMIFS(СВЦЭМ!$C$33:$C$776,СВЦЭМ!$A$33:$A$776,$A145,СВЦЭМ!$B$33:$B$776,B$119)+'СЕТ СН'!$I$12+СВЦЭМ!$D$10+'СЕТ СН'!$I$6-'СЕТ СН'!$I$22</f>
        <v>1363.2479184599999</v>
      </c>
      <c r="C145" s="36">
        <f>SUMIFS(СВЦЭМ!$C$33:$C$776,СВЦЭМ!$A$33:$A$776,$A145,СВЦЭМ!$B$33:$B$776,C$119)+'СЕТ СН'!$I$12+СВЦЭМ!$D$10+'СЕТ СН'!$I$6-'СЕТ СН'!$I$22</f>
        <v>1452.5870595000001</v>
      </c>
      <c r="D145" s="36">
        <f>SUMIFS(СВЦЭМ!$C$33:$C$776,СВЦЭМ!$A$33:$A$776,$A145,СВЦЭМ!$B$33:$B$776,D$119)+'СЕТ СН'!$I$12+СВЦЭМ!$D$10+'СЕТ СН'!$I$6-'СЕТ СН'!$I$22</f>
        <v>1516.8035187</v>
      </c>
      <c r="E145" s="36">
        <f>SUMIFS(СВЦЭМ!$C$33:$C$776,СВЦЭМ!$A$33:$A$776,$A145,СВЦЭМ!$B$33:$B$776,E$119)+'СЕТ СН'!$I$12+СВЦЭМ!$D$10+'СЕТ СН'!$I$6-'СЕТ СН'!$I$22</f>
        <v>1516.2588538499999</v>
      </c>
      <c r="F145" s="36">
        <f>SUMIFS(СВЦЭМ!$C$33:$C$776,СВЦЭМ!$A$33:$A$776,$A145,СВЦЭМ!$B$33:$B$776,F$119)+'СЕТ СН'!$I$12+СВЦЭМ!$D$10+'СЕТ СН'!$I$6-'СЕТ СН'!$I$22</f>
        <v>1516.5418993799999</v>
      </c>
      <c r="G145" s="36">
        <f>SUMIFS(СВЦЭМ!$C$33:$C$776,СВЦЭМ!$A$33:$A$776,$A145,СВЦЭМ!$B$33:$B$776,G$119)+'СЕТ СН'!$I$12+СВЦЭМ!$D$10+'СЕТ СН'!$I$6-'СЕТ СН'!$I$22</f>
        <v>1494.1580769899999</v>
      </c>
      <c r="H145" s="36">
        <f>SUMIFS(СВЦЭМ!$C$33:$C$776,СВЦЭМ!$A$33:$A$776,$A145,СВЦЭМ!$B$33:$B$776,H$119)+'СЕТ СН'!$I$12+СВЦЭМ!$D$10+'СЕТ СН'!$I$6-'СЕТ СН'!$I$22</f>
        <v>1442.6260748999998</v>
      </c>
      <c r="I145" s="36">
        <f>SUMIFS(СВЦЭМ!$C$33:$C$776,СВЦЭМ!$A$33:$A$776,$A145,СВЦЭМ!$B$33:$B$776,I$119)+'СЕТ СН'!$I$12+СВЦЭМ!$D$10+'СЕТ СН'!$I$6-'СЕТ СН'!$I$22</f>
        <v>1399.83061703</v>
      </c>
      <c r="J145" s="36">
        <f>SUMIFS(СВЦЭМ!$C$33:$C$776,СВЦЭМ!$A$33:$A$776,$A145,СВЦЭМ!$B$33:$B$776,J$119)+'СЕТ СН'!$I$12+СВЦЭМ!$D$10+'СЕТ СН'!$I$6-'СЕТ СН'!$I$22</f>
        <v>1328.88367748</v>
      </c>
      <c r="K145" s="36">
        <f>SUMIFS(СВЦЭМ!$C$33:$C$776,СВЦЭМ!$A$33:$A$776,$A145,СВЦЭМ!$B$33:$B$776,K$119)+'СЕТ СН'!$I$12+СВЦЭМ!$D$10+'СЕТ СН'!$I$6-'СЕТ СН'!$I$22</f>
        <v>1283.03877268</v>
      </c>
      <c r="L145" s="36">
        <f>SUMIFS(СВЦЭМ!$C$33:$C$776,СВЦЭМ!$A$33:$A$776,$A145,СВЦЭМ!$B$33:$B$776,L$119)+'СЕТ СН'!$I$12+СВЦЭМ!$D$10+'СЕТ СН'!$I$6-'СЕТ СН'!$I$22</f>
        <v>1278.7379275200001</v>
      </c>
      <c r="M145" s="36">
        <f>SUMIFS(СВЦЭМ!$C$33:$C$776,СВЦЭМ!$A$33:$A$776,$A145,СВЦЭМ!$B$33:$B$776,M$119)+'СЕТ СН'!$I$12+СВЦЭМ!$D$10+'СЕТ СН'!$I$6-'СЕТ СН'!$I$22</f>
        <v>1300.3693771399999</v>
      </c>
      <c r="N145" s="36">
        <f>SUMIFS(СВЦЭМ!$C$33:$C$776,СВЦЭМ!$A$33:$A$776,$A145,СВЦЭМ!$B$33:$B$776,N$119)+'СЕТ СН'!$I$12+СВЦЭМ!$D$10+'СЕТ СН'!$I$6-'СЕТ СН'!$I$22</f>
        <v>1300.2014108399999</v>
      </c>
      <c r="O145" s="36">
        <f>SUMIFS(СВЦЭМ!$C$33:$C$776,СВЦЭМ!$A$33:$A$776,$A145,СВЦЭМ!$B$33:$B$776,O$119)+'СЕТ СН'!$I$12+СВЦЭМ!$D$10+'СЕТ СН'!$I$6-'СЕТ СН'!$I$22</f>
        <v>1337.54839565</v>
      </c>
      <c r="P145" s="36">
        <f>SUMIFS(СВЦЭМ!$C$33:$C$776,СВЦЭМ!$A$33:$A$776,$A145,СВЦЭМ!$B$33:$B$776,P$119)+'СЕТ СН'!$I$12+СВЦЭМ!$D$10+'СЕТ СН'!$I$6-'СЕТ СН'!$I$22</f>
        <v>1385.20437393</v>
      </c>
      <c r="Q145" s="36">
        <f>SUMIFS(СВЦЭМ!$C$33:$C$776,СВЦЭМ!$A$33:$A$776,$A145,СВЦЭМ!$B$33:$B$776,Q$119)+'СЕТ СН'!$I$12+СВЦЭМ!$D$10+'СЕТ СН'!$I$6-'СЕТ СН'!$I$22</f>
        <v>1345.58945098</v>
      </c>
      <c r="R145" s="36">
        <f>SUMIFS(СВЦЭМ!$C$33:$C$776,СВЦЭМ!$A$33:$A$776,$A145,СВЦЭМ!$B$33:$B$776,R$119)+'СЕТ СН'!$I$12+СВЦЭМ!$D$10+'СЕТ СН'!$I$6-'СЕТ СН'!$I$22</f>
        <v>1295.9652752500001</v>
      </c>
      <c r="S145" s="36">
        <f>SUMIFS(СВЦЭМ!$C$33:$C$776,СВЦЭМ!$A$33:$A$776,$A145,СВЦЭМ!$B$33:$B$776,S$119)+'СЕТ СН'!$I$12+СВЦЭМ!$D$10+'СЕТ СН'!$I$6-'СЕТ СН'!$I$22</f>
        <v>1228.97798152</v>
      </c>
      <c r="T145" s="36">
        <f>SUMIFS(СВЦЭМ!$C$33:$C$776,СВЦЭМ!$A$33:$A$776,$A145,СВЦЭМ!$B$33:$B$776,T$119)+'СЕТ СН'!$I$12+СВЦЭМ!$D$10+'СЕТ СН'!$I$6-'СЕТ СН'!$I$22</f>
        <v>1193.3091937300001</v>
      </c>
      <c r="U145" s="36">
        <f>SUMIFS(СВЦЭМ!$C$33:$C$776,СВЦЭМ!$A$33:$A$776,$A145,СВЦЭМ!$B$33:$B$776,U$119)+'СЕТ СН'!$I$12+СВЦЭМ!$D$10+'СЕТ СН'!$I$6-'СЕТ СН'!$I$22</f>
        <v>1194.2266535899998</v>
      </c>
      <c r="V145" s="36">
        <f>SUMIFS(СВЦЭМ!$C$33:$C$776,СВЦЭМ!$A$33:$A$776,$A145,СВЦЭМ!$B$33:$B$776,V$119)+'СЕТ СН'!$I$12+СВЦЭМ!$D$10+'СЕТ СН'!$I$6-'СЕТ СН'!$I$22</f>
        <v>1192.4566407299999</v>
      </c>
      <c r="W145" s="36">
        <f>SUMIFS(СВЦЭМ!$C$33:$C$776,СВЦЭМ!$A$33:$A$776,$A145,СВЦЭМ!$B$33:$B$776,W$119)+'СЕТ СН'!$I$12+СВЦЭМ!$D$10+'СЕТ СН'!$I$6-'СЕТ СН'!$I$22</f>
        <v>1190.82608308</v>
      </c>
      <c r="X145" s="36">
        <f>SUMIFS(СВЦЭМ!$C$33:$C$776,СВЦЭМ!$A$33:$A$776,$A145,СВЦЭМ!$B$33:$B$776,X$119)+'СЕТ СН'!$I$12+СВЦЭМ!$D$10+'СЕТ СН'!$I$6-'СЕТ СН'!$I$22</f>
        <v>1192.8897597199998</v>
      </c>
      <c r="Y145" s="36">
        <f>SUMIFS(СВЦЭМ!$C$33:$C$776,СВЦЭМ!$A$33:$A$776,$A145,СВЦЭМ!$B$33:$B$776,Y$119)+'СЕТ СН'!$I$12+СВЦЭМ!$D$10+'СЕТ СН'!$I$6-'СЕТ СН'!$I$22</f>
        <v>1231.53733184</v>
      </c>
    </row>
    <row r="146" spans="1:26" ht="15.75" x14ac:dyDescent="0.2">
      <c r="A146" s="35">
        <f t="shared" si="3"/>
        <v>44131</v>
      </c>
      <c r="B146" s="36">
        <f>SUMIFS(СВЦЭМ!$C$33:$C$776,СВЦЭМ!$A$33:$A$776,$A146,СВЦЭМ!$B$33:$B$776,B$119)+'СЕТ СН'!$I$12+СВЦЭМ!$D$10+'СЕТ СН'!$I$6-'СЕТ СН'!$I$22</f>
        <v>1348.9776134700001</v>
      </c>
      <c r="C146" s="36">
        <f>SUMIFS(СВЦЭМ!$C$33:$C$776,СВЦЭМ!$A$33:$A$776,$A146,СВЦЭМ!$B$33:$B$776,C$119)+'СЕТ СН'!$I$12+СВЦЭМ!$D$10+'СЕТ СН'!$I$6-'СЕТ СН'!$I$22</f>
        <v>1442.45912903</v>
      </c>
      <c r="D146" s="36">
        <f>SUMIFS(СВЦЭМ!$C$33:$C$776,СВЦЭМ!$A$33:$A$776,$A146,СВЦЭМ!$B$33:$B$776,D$119)+'СЕТ СН'!$I$12+СВЦЭМ!$D$10+'СЕТ СН'!$I$6-'СЕТ СН'!$I$22</f>
        <v>1520.6079942900001</v>
      </c>
      <c r="E146" s="36">
        <f>SUMIFS(СВЦЭМ!$C$33:$C$776,СВЦЭМ!$A$33:$A$776,$A146,СВЦЭМ!$B$33:$B$776,E$119)+'СЕТ СН'!$I$12+СВЦЭМ!$D$10+'СЕТ СН'!$I$6-'СЕТ СН'!$I$22</f>
        <v>1538.4630990000001</v>
      </c>
      <c r="F146" s="36">
        <f>SUMIFS(СВЦЭМ!$C$33:$C$776,СВЦЭМ!$A$33:$A$776,$A146,СВЦЭМ!$B$33:$B$776,F$119)+'СЕТ СН'!$I$12+СВЦЭМ!$D$10+'СЕТ СН'!$I$6-'СЕТ СН'!$I$22</f>
        <v>1529.6231522099999</v>
      </c>
      <c r="G146" s="36">
        <f>SUMIFS(СВЦЭМ!$C$33:$C$776,СВЦЭМ!$A$33:$A$776,$A146,СВЦЭМ!$B$33:$B$776,G$119)+'СЕТ СН'!$I$12+СВЦЭМ!$D$10+'СЕТ СН'!$I$6-'СЕТ СН'!$I$22</f>
        <v>1518.3350334100001</v>
      </c>
      <c r="H146" s="36">
        <f>SUMIFS(СВЦЭМ!$C$33:$C$776,СВЦЭМ!$A$33:$A$776,$A146,СВЦЭМ!$B$33:$B$776,H$119)+'СЕТ СН'!$I$12+СВЦЭМ!$D$10+'СЕТ СН'!$I$6-'СЕТ СН'!$I$22</f>
        <v>1482.1599570999999</v>
      </c>
      <c r="I146" s="36">
        <f>SUMIFS(СВЦЭМ!$C$33:$C$776,СВЦЭМ!$A$33:$A$776,$A146,СВЦЭМ!$B$33:$B$776,I$119)+'СЕТ СН'!$I$12+СВЦЭМ!$D$10+'СЕТ СН'!$I$6-'СЕТ СН'!$I$22</f>
        <v>1447.8634337399999</v>
      </c>
      <c r="J146" s="36">
        <f>SUMIFS(СВЦЭМ!$C$33:$C$776,СВЦЭМ!$A$33:$A$776,$A146,СВЦЭМ!$B$33:$B$776,J$119)+'СЕТ СН'!$I$12+СВЦЭМ!$D$10+'СЕТ СН'!$I$6-'СЕТ СН'!$I$22</f>
        <v>1365.8544055100001</v>
      </c>
      <c r="K146" s="36">
        <f>SUMIFS(СВЦЭМ!$C$33:$C$776,СВЦЭМ!$A$33:$A$776,$A146,СВЦЭМ!$B$33:$B$776,K$119)+'СЕТ СН'!$I$12+СВЦЭМ!$D$10+'СЕТ СН'!$I$6-'СЕТ СН'!$I$22</f>
        <v>1326.8705909299999</v>
      </c>
      <c r="L146" s="36">
        <f>SUMIFS(СВЦЭМ!$C$33:$C$776,СВЦЭМ!$A$33:$A$776,$A146,СВЦЭМ!$B$33:$B$776,L$119)+'СЕТ СН'!$I$12+СВЦЭМ!$D$10+'СЕТ СН'!$I$6-'СЕТ СН'!$I$22</f>
        <v>1335.31836245</v>
      </c>
      <c r="M146" s="36">
        <f>SUMIFS(СВЦЭМ!$C$33:$C$776,СВЦЭМ!$A$33:$A$776,$A146,СВЦЭМ!$B$33:$B$776,M$119)+'СЕТ СН'!$I$12+СВЦЭМ!$D$10+'СЕТ СН'!$I$6-'СЕТ СН'!$I$22</f>
        <v>1340.57888091</v>
      </c>
      <c r="N146" s="36">
        <f>SUMIFS(СВЦЭМ!$C$33:$C$776,СВЦЭМ!$A$33:$A$776,$A146,СВЦЭМ!$B$33:$B$776,N$119)+'СЕТ СН'!$I$12+СВЦЭМ!$D$10+'СЕТ СН'!$I$6-'СЕТ СН'!$I$22</f>
        <v>1344.40428664</v>
      </c>
      <c r="O146" s="36">
        <f>SUMIFS(СВЦЭМ!$C$33:$C$776,СВЦЭМ!$A$33:$A$776,$A146,СВЦЭМ!$B$33:$B$776,O$119)+'СЕТ СН'!$I$12+СВЦЭМ!$D$10+'СЕТ СН'!$I$6-'СЕТ СН'!$I$22</f>
        <v>1399.5650161200001</v>
      </c>
      <c r="P146" s="36">
        <f>SUMIFS(СВЦЭМ!$C$33:$C$776,СВЦЭМ!$A$33:$A$776,$A146,СВЦЭМ!$B$33:$B$776,P$119)+'СЕТ СН'!$I$12+СВЦЭМ!$D$10+'СЕТ СН'!$I$6-'СЕТ СН'!$I$22</f>
        <v>1441.1460703099999</v>
      </c>
      <c r="Q146" s="36">
        <f>SUMIFS(СВЦЭМ!$C$33:$C$776,СВЦЭМ!$A$33:$A$776,$A146,СВЦЭМ!$B$33:$B$776,Q$119)+'СЕТ СН'!$I$12+СВЦЭМ!$D$10+'СЕТ СН'!$I$6-'СЕТ СН'!$I$22</f>
        <v>1397.0939519899998</v>
      </c>
      <c r="R146" s="36">
        <f>SUMIFS(СВЦЭМ!$C$33:$C$776,СВЦЭМ!$A$33:$A$776,$A146,СВЦЭМ!$B$33:$B$776,R$119)+'СЕТ СН'!$I$12+СВЦЭМ!$D$10+'СЕТ СН'!$I$6-'СЕТ СН'!$I$22</f>
        <v>1333.72013614</v>
      </c>
      <c r="S146" s="36">
        <f>SUMIFS(СВЦЭМ!$C$33:$C$776,СВЦЭМ!$A$33:$A$776,$A146,СВЦЭМ!$B$33:$B$776,S$119)+'СЕТ СН'!$I$12+СВЦЭМ!$D$10+'СЕТ СН'!$I$6-'СЕТ СН'!$I$22</f>
        <v>1279.33388382</v>
      </c>
      <c r="T146" s="36">
        <f>SUMIFS(СВЦЭМ!$C$33:$C$776,СВЦЭМ!$A$33:$A$776,$A146,СВЦЭМ!$B$33:$B$776,T$119)+'СЕТ СН'!$I$12+СВЦЭМ!$D$10+'СЕТ СН'!$I$6-'СЕТ СН'!$I$22</f>
        <v>1298.1792793</v>
      </c>
      <c r="U146" s="36">
        <f>SUMIFS(СВЦЭМ!$C$33:$C$776,СВЦЭМ!$A$33:$A$776,$A146,СВЦЭМ!$B$33:$B$776,U$119)+'СЕТ СН'!$I$12+СВЦЭМ!$D$10+'СЕТ СН'!$I$6-'СЕТ СН'!$I$22</f>
        <v>1299.27372898</v>
      </c>
      <c r="V146" s="36">
        <f>SUMIFS(СВЦЭМ!$C$33:$C$776,СВЦЭМ!$A$33:$A$776,$A146,СВЦЭМ!$B$33:$B$776,V$119)+'СЕТ СН'!$I$12+СВЦЭМ!$D$10+'СЕТ СН'!$I$6-'СЕТ СН'!$I$22</f>
        <v>1300.3523674799999</v>
      </c>
      <c r="W146" s="36">
        <f>SUMIFS(СВЦЭМ!$C$33:$C$776,СВЦЭМ!$A$33:$A$776,$A146,СВЦЭМ!$B$33:$B$776,W$119)+'СЕТ СН'!$I$12+СВЦЭМ!$D$10+'СЕТ СН'!$I$6-'СЕТ СН'!$I$22</f>
        <v>1296.00212799</v>
      </c>
      <c r="X146" s="36">
        <f>SUMIFS(СВЦЭМ!$C$33:$C$776,СВЦЭМ!$A$33:$A$776,$A146,СВЦЭМ!$B$33:$B$776,X$119)+'СЕТ СН'!$I$12+СВЦЭМ!$D$10+'СЕТ СН'!$I$6-'СЕТ СН'!$I$22</f>
        <v>1274.18471353</v>
      </c>
      <c r="Y146" s="36">
        <f>SUMIFS(СВЦЭМ!$C$33:$C$776,СВЦЭМ!$A$33:$A$776,$A146,СВЦЭМ!$B$33:$B$776,Y$119)+'СЕТ СН'!$I$12+СВЦЭМ!$D$10+'СЕТ СН'!$I$6-'СЕТ СН'!$I$22</f>
        <v>1312.6885850799999</v>
      </c>
    </row>
    <row r="147" spans="1:26" ht="15.75" x14ac:dyDescent="0.2">
      <c r="A147" s="35">
        <f t="shared" si="3"/>
        <v>44132</v>
      </c>
      <c r="B147" s="36">
        <f>SUMIFS(СВЦЭМ!$C$33:$C$776,СВЦЭМ!$A$33:$A$776,$A147,СВЦЭМ!$B$33:$B$776,B$119)+'СЕТ СН'!$I$12+СВЦЭМ!$D$10+'СЕТ СН'!$I$6-'СЕТ СН'!$I$22</f>
        <v>1415.2933201199999</v>
      </c>
      <c r="C147" s="36">
        <f>SUMIFS(СВЦЭМ!$C$33:$C$776,СВЦЭМ!$A$33:$A$776,$A147,СВЦЭМ!$B$33:$B$776,C$119)+'СЕТ СН'!$I$12+СВЦЭМ!$D$10+'СЕТ СН'!$I$6-'СЕТ СН'!$I$22</f>
        <v>1479.4454594899998</v>
      </c>
      <c r="D147" s="36">
        <f>SUMIFS(СВЦЭМ!$C$33:$C$776,СВЦЭМ!$A$33:$A$776,$A147,СВЦЭМ!$B$33:$B$776,D$119)+'СЕТ СН'!$I$12+СВЦЭМ!$D$10+'СЕТ СН'!$I$6-'СЕТ СН'!$I$22</f>
        <v>1481.33041336</v>
      </c>
      <c r="E147" s="36">
        <f>SUMIFS(СВЦЭМ!$C$33:$C$776,СВЦЭМ!$A$33:$A$776,$A147,СВЦЭМ!$B$33:$B$776,E$119)+'СЕТ СН'!$I$12+СВЦЭМ!$D$10+'СЕТ СН'!$I$6-'СЕТ СН'!$I$22</f>
        <v>1485.06991668</v>
      </c>
      <c r="F147" s="36">
        <f>SUMIFS(СВЦЭМ!$C$33:$C$776,СВЦЭМ!$A$33:$A$776,$A147,СВЦЭМ!$B$33:$B$776,F$119)+'СЕТ СН'!$I$12+СВЦЭМ!$D$10+'СЕТ СН'!$I$6-'СЕТ СН'!$I$22</f>
        <v>1487.0425894099999</v>
      </c>
      <c r="G147" s="36">
        <f>SUMIFS(СВЦЭМ!$C$33:$C$776,СВЦЭМ!$A$33:$A$776,$A147,СВЦЭМ!$B$33:$B$776,G$119)+'СЕТ СН'!$I$12+СВЦЭМ!$D$10+'СЕТ СН'!$I$6-'СЕТ СН'!$I$22</f>
        <v>1481.7412642300001</v>
      </c>
      <c r="H147" s="36">
        <f>SUMIFS(СВЦЭМ!$C$33:$C$776,СВЦЭМ!$A$33:$A$776,$A147,СВЦЭМ!$B$33:$B$776,H$119)+'СЕТ СН'!$I$12+СВЦЭМ!$D$10+'СЕТ СН'!$I$6-'СЕТ СН'!$I$22</f>
        <v>1493.3390119400001</v>
      </c>
      <c r="I147" s="36">
        <f>SUMIFS(СВЦЭМ!$C$33:$C$776,СВЦЭМ!$A$33:$A$776,$A147,СВЦЭМ!$B$33:$B$776,I$119)+'СЕТ СН'!$I$12+СВЦЭМ!$D$10+'СЕТ СН'!$I$6-'СЕТ СН'!$I$22</f>
        <v>1473.7964811900001</v>
      </c>
      <c r="J147" s="36">
        <f>SUMIFS(СВЦЭМ!$C$33:$C$776,СВЦЭМ!$A$33:$A$776,$A147,СВЦЭМ!$B$33:$B$776,J$119)+'СЕТ СН'!$I$12+СВЦЭМ!$D$10+'СЕТ СН'!$I$6-'СЕТ СН'!$I$22</f>
        <v>1408.1894439399998</v>
      </c>
      <c r="K147" s="36">
        <f>SUMIFS(СВЦЭМ!$C$33:$C$776,СВЦЭМ!$A$33:$A$776,$A147,СВЦЭМ!$B$33:$B$776,K$119)+'СЕТ СН'!$I$12+СВЦЭМ!$D$10+'СЕТ СН'!$I$6-'СЕТ СН'!$I$22</f>
        <v>1357.28450707</v>
      </c>
      <c r="L147" s="36">
        <f>SUMIFS(СВЦЭМ!$C$33:$C$776,СВЦЭМ!$A$33:$A$776,$A147,СВЦЭМ!$B$33:$B$776,L$119)+'СЕТ СН'!$I$12+СВЦЭМ!$D$10+'СЕТ СН'!$I$6-'СЕТ СН'!$I$22</f>
        <v>1360.67335411</v>
      </c>
      <c r="M147" s="36">
        <f>SUMIFS(СВЦЭМ!$C$33:$C$776,СВЦЭМ!$A$33:$A$776,$A147,СВЦЭМ!$B$33:$B$776,M$119)+'СЕТ СН'!$I$12+СВЦЭМ!$D$10+'СЕТ СН'!$I$6-'СЕТ СН'!$I$22</f>
        <v>1361.9350771899999</v>
      </c>
      <c r="N147" s="36">
        <f>SUMIFS(СВЦЭМ!$C$33:$C$776,СВЦЭМ!$A$33:$A$776,$A147,СВЦЭМ!$B$33:$B$776,N$119)+'СЕТ СН'!$I$12+СВЦЭМ!$D$10+'СЕТ СН'!$I$6-'СЕТ СН'!$I$22</f>
        <v>1373.26396226</v>
      </c>
      <c r="O147" s="36">
        <f>SUMIFS(СВЦЭМ!$C$33:$C$776,СВЦЭМ!$A$33:$A$776,$A147,СВЦЭМ!$B$33:$B$776,O$119)+'СЕТ СН'!$I$12+СВЦЭМ!$D$10+'СЕТ СН'!$I$6-'СЕТ СН'!$I$22</f>
        <v>1412.54487292</v>
      </c>
      <c r="P147" s="36">
        <f>SUMIFS(СВЦЭМ!$C$33:$C$776,СВЦЭМ!$A$33:$A$776,$A147,СВЦЭМ!$B$33:$B$776,P$119)+'СЕТ СН'!$I$12+СВЦЭМ!$D$10+'СЕТ СН'!$I$6-'СЕТ СН'!$I$22</f>
        <v>1452.1772110699999</v>
      </c>
      <c r="Q147" s="36">
        <f>SUMIFS(СВЦЭМ!$C$33:$C$776,СВЦЭМ!$A$33:$A$776,$A147,СВЦЭМ!$B$33:$B$776,Q$119)+'СЕТ СН'!$I$12+СВЦЭМ!$D$10+'СЕТ СН'!$I$6-'СЕТ СН'!$I$22</f>
        <v>1409.12751091</v>
      </c>
      <c r="R147" s="36">
        <f>SUMIFS(СВЦЭМ!$C$33:$C$776,СВЦЭМ!$A$33:$A$776,$A147,СВЦЭМ!$B$33:$B$776,R$119)+'СЕТ СН'!$I$12+СВЦЭМ!$D$10+'СЕТ СН'!$I$6-'СЕТ СН'!$I$22</f>
        <v>1349.5464143199999</v>
      </c>
      <c r="S147" s="36">
        <f>SUMIFS(СВЦЭМ!$C$33:$C$776,СВЦЭМ!$A$33:$A$776,$A147,СВЦЭМ!$B$33:$B$776,S$119)+'СЕТ СН'!$I$12+СВЦЭМ!$D$10+'СЕТ СН'!$I$6-'СЕТ СН'!$I$22</f>
        <v>1300.30118795</v>
      </c>
      <c r="T147" s="36">
        <f>SUMIFS(СВЦЭМ!$C$33:$C$776,СВЦЭМ!$A$33:$A$776,$A147,СВЦЭМ!$B$33:$B$776,T$119)+'СЕТ СН'!$I$12+СВЦЭМ!$D$10+'СЕТ СН'!$I$6-'СЕТ СН'!$I$22</f>
        <v>1299.5858593200001</v>
      </c>
      <c r="U147" s="36">
        <f>SUMIFS(СВЦЭМ!$C$33:$C$776,СВЦЭМ!$A$33:$A$776,$A147,СВЦЭМ!$B$33:$B$776,U$119)+'СЕТ СН'!$I$12+СВЦЭМ!$D$10+'СЕТ СН'!$I$6-'СЕТ СН'!$I$22</f>
        <v>1304.8448234799998</v>
      </c>
      <c r="V147" s="36">
        <f>SUMIFS(СВЦЭМ!$C$33:$C$776,СВЦЭМ!$A$33:$A$776,$A147,СВЦЭМ!$B$33:$B$776,V$119)+'СЕТ СН'!$I$12+СВЦЭМ!$D$10+'СЕТ СН'!$I$6-'СЕТ СН'!$I$22</f>
        <v>1293.5167021699999</v>
      </c>
      <c r="W147" s="36">
        <f>SUMIFS(СВЦЭМ!$C$33:$C$776,СВЦЭМ!$A$33:$A$776,$A147,СВЦЭМ!$B$33:$B$776,W$119)+'СЕТ СН'!$I$12+СВЦЭМ!$D$10+'СЕТ СН'!$I$6-'СЕТ СН'!$I$22</f>
        <v>1295.5823319000001</v>
      </c>
      <c r="X147" s="36">
        <f>SUMIFS(СВЦЭМ!$C$33:$C$776,СВЦЭМ!$A$33:$A$776,$A147,СВЦЭМ!$B$33:$B$776,X$119)+'СЕТ СН'!$I$12+СВЦЭМ!$D$10+'СЕТ СН'!$I$6-'СЕТ СН'!$I$22</f>
        <v>1298.6488725099998</v>
      </c>
      <c r="Y147" s="36">
        <f>SUMIFS(СВЦЭМ!$C$33:$C$776,СВЦЭМ!$A$33:$A$776,$A147,СВЦЭМ!$B$33:$B$776,Y$119)+'СЕТ СН'!$I$12+СВЦЭМ!$D$10+'СЕТ СН'!$I$6-'СЕТ СН'!$I$22</f>
        <v>1326.7076367700001</v>
      </c>
    </row>
    <row r="148" spans="1:26" ht="15.75" x14ac:dyDescent="0.2">
      <c r="A148" s="35">
        <f t="shared" si="3"/>
        <v>44133</v>
      </c>
      <c r="B148" s="36">
        <f>SUMIFS(СВЦЭМ!$C$33:$C$776,СВЦЭМ!$A$33:$A$776,$A148,СВЦЭМ!$B$33:$B$776,B$119)+'СЕТ СН'!$I$12+СВЦЭМ!$D$10+'СЕТ СН'!$I$6-'СЕТ СН'!$I$22</f>
        <v>1382.70324147</v>
      </c>
      <c r="C148" s="36">
        <f>SUMIFS(СВЦЭМ!$C$33:$C$776,СВЦЭМ!$A$33:$A$776,$A148,СВЦЭМ!$B$33:$B$776,C$119)+'СЕТ СН'!$I$12+СВЦЭМ!$D$10+'СЕТ СН'!$I$6-'СЕТ СН'!$I$22</f>
        <v>1452.4375587999998</v>
      </c>
      <c r="D148" s="36">
        <f>SUMIFS(СВЦЭМ!$C$33:$C$776,СВЦЭМ!$A$33:$A$776,$A148,СВЦЭМ!$B$33:$B$776,D$119)+'СЕТ СН'!$I$12+СВЦЭМ!$D$10+'СЕТ СН'!$I$6-'СЕТ СН'!$I$22</f>
        <v>1466.16709395</v>
      </c>
      <c r="E148" s="36">
        <f>SUMIFS(СВЦЭМ!$C$33:$C$776,СВЦЭМ!$A$33:$A$776,$A148,СВЦЭМ!$B$33:$B$776,E$119)+'СЕТ СН'!$I$12+СВЦЭМ!$D$10+'СЕТ СН'!$I$6-'СЕТ СН'!$I$22</f>
        <v>1452.9318612899999</v>
      </c>
      <c r="F148" s="36">
        <f>SUMIFS(СВЦЭМ!$C$33:$C$776,СВЦЭМ!$A$33:$A$776,$A148,СВЦЭМ!$B$33:$B$776,F$119)+'СЕТ СН'!$I$12+СВЦЭМ!$D$10+'СЕТ СН'!$I$6-'СЕТ СН'!$I$22</f>
        <v>1462.5244464299999</v>
      </c>
      <c r="G148" s="36">
        <f>SUMIFS(СВЦЭМ!$C$33:$C$776,СВЦЭМ!$A$33:$A$776,$A148,СВЦЭМ!$B$33:$B$776,G$119)+'СЕТ СН'!$I$12+СВЦЭМ!$D$10+'СЕТ СН'!$I$6-'СЕТ СН'!$I$22</f>
        <v>1532.1051337499998</v>
      </c>
      <c r="H148" s="36">
        <f>SUMIFS(СВЦЭМ!$C$33:$C$776,СВЦЭМ!$A$33:$A$776,$A148,СВЦЭМ!$B$33:$B$776,H$119)+'СЕТ СН'!$I$12+СВЦЭМ!$D$10+'СЕТ СН'!$I$6-'СЕТ СН'!$I$22</f>
        <v>1541.5319517799999</v>
      </c>
      <c r="I148" s="36">
        <f>SUMIFS(СВЦЭМ!$C$33:$C$776,СВЦЭМ!$A$33:$A$776,$A148,СВЦЭМ!$B$33:$B$776,I$119)+'СЕТ СН'!$I$12+СВЦЭМ!$D$10+'СЕТ СН'!$I$6-'СЕТ СН'!$I$22</f>
        <v>1443.4226006599999</v>
      </c>
      <c r="J148" s="36">
        <f>SUMIFS(СВЦЭМ!$C$33:$C$776,СВЦЭМ!$A$33:$A$776,$A148,СВЦЭМ!$B$33:$B$776,J$119)+'СЕТ СН'!$I$12+СВЦЭМ!$D$10+'СЕТ СН'!$I$6-'СЕТ СН'!$I$22</f>
        <v>1356.45382851</v>
      </c>
      <c r="K148" s="36">
        <f>SUMIFS(СВЦЭМ!$C$33:$C$776,СВЦЭМ!$A$33:$A$776,$A148,СВЦЭМ!$B$33:$B$776,K$119)+'СЕТ СН'!$I$12+СВЦЭМ!$D$10+'СЕТ СН'!$I$6-'СЕТ СН'!$I$22</f>
        <v>1302.3250790699999</v>
      </c>
      <c r="L148" s="36">
        <f>SUMIFS(СВЦЭМ!$C$33:$C$776,СВЦЭМ!$A$33:$A$776,$A148,СВЦЭМ!$B$33:$B$776,L$119)+'СЕТ СН'!$I$12+СВЦЭМ!$D$10+'СЕТ СН'!$I$6-'СЕТ СН'!$I$22</f>
        <v>1306.48829323</v>
      </c>
      <c r="M148" s="36">
        <f>SUMIFS(СВЦЭМ!$C$33:$C$776,СВЦЭМ!$A$33:$A$776,$A148,СВЦЭМ!$B$33:$B$776,M$119)+'СЕТ СН'!$I$12+СВЦЭМ!$D$10+'СЕТ СН'!$I$6-'СЕТ СН'!$I$22</f>
        <v>1310.89194995</v>
      </c>
      <c r="N148" s="36">
        <f>SUMIFS(СВЦЭМ!$C$33:$C$776,СВЦЭМ!$A$33:$A$776,$A148,СВЦЭМ!$B$33:$B$776,N$119)+'СЕТ СН'!$I$12+СВЦЭМ!$D$10+'СЕТ СН'!$I$6-'СЕТ СН'!$I$22</f>
        <v>1300.6273226399999</v>
      </c>
      <c r="O148" s="36">
        <f>SUMIFS(СВЦЭМ!$C$33:$C$776,СВЦЭМ!$A$33:$A$776,$A148,СВЦЭМ!$B$33:$B$776,O$119)+'СЕТ СН'!$I$12+СВЦЭМ!$D$10+'СЕТ СН'!$I$6-'СЕТ СН'!$I$22</f>
        <v>1301.8200078300001</v>
      </c>
      <c r="P148" s="36">
        <f>SUMIFS(СВЦЭМ!$C$33:$C$776,СВЦЭМ!$A$33:$A$776,$A148,СВЦЭМ!$B$33:$B$776,P$119)+'СЕТ СН'!$I$12+СВЦЭМ!$D$10+'СЕТ СН'!$I$6-'СЕТ СН'!$I$22</f>
        <v>1341.1973270399999</v>
      </c>
      <c r="Q148" s="36">
        <f>SUMIFS(СВЦЭМ!$C$33:$C$776,СВЦЭМ!$A$33:$A$776,$A148,СВЦЭМ!$B$33:$B$776,Q$119)+'СЕТ СН'!$I$12+СВЦЭМ!$D$10+'СЕТ СН'!$I$6-'СЕТ СН'!$I$22</f>
        <v>1297.9441320599999</v>
      </c>
      <c r="R148" s="36">
        <f>SUMIFS(СВЦЭМ!$C$33:$C$776,СВЦЭМ!$A$33:$A$776,$A148,СВЦЭМ!$B$33:$B$776,R$119)+'СЕТ СН'!$I$12+СВЦЭМ!$D$10+'СЕТ СН'!$I$6-'СЕТ СН'!$I$22</f>
        <v>1295.08799856</v>
      </c>
      <c r="S148" s="36">
        <f>SUMIFS(СВЦЭМ!$C$33:$C$776,СВЦЭМ!$A$33:$A$776,$A148,СВЦЭМ!$B$33:$B$776,S$119)+'СЕТ СН'!$I$12+СВЦЭМ!$D$10+'СЕТ СН'!$I$6-'СЕТ СН'!$I$22</f>
        <v>1295.39608707</v>
      </c>
      <c r="T148" s="36">
        <f>SUMIFS(СВЦЭМ!$C$33:$C$776,СВЦЭМ!$A$33:$A$776,$A148,СВЦЭМ!$B$33:$B$776,T$119)+'СЕТ СН'!$I$12+СВЦЭМ!$D$10+'СЕТ СН'!$I$6-'СЕТ СН'!$I$22</f>
        <v>1323.7108102699999</v>
      </c>
      <c r="U148" s="36">
        <f>SUMIFS(СВЦЭМ!$C$33:$C$776,СВЦЭМ!$A$33:$A$776,$A148,СВЦЭМ!$B$33:$B$776,U$119)+'СЕТ СН'!$I$12+СВЦЭМ!$D$10+'СЕТ СН'!$I$6-'СЕТ СН'!$I$22</f>
        <v>1329.93252923</v>
      </c>
      <c r="V148" s="36">
        <f>SUMIFS(СВЦЭМ!$C$33:$C$776,СВЦЭМ!$A$33:$A$776,$A148,СВЦЭМ!$B$33:$B$776,V$119)+'СЕТ СН'!$I$12+СВЦЭМ!$D$10+'СЕТ СН'!$I$6-'СЕТ СН'!$I$22</f>
        <v>1310.7373733899999</v>
      </c>
      <c r="W148" s="36">
        <f>SUMIFS(СВЦЭМ!$C$33:$C$776,СВЦЭМ!$A$33:$A$776,$A148,СВЦЭМ!$B$33:$B$776,W$119)+'СЕТ СН'!$I$12+СВЦЭМ!$D$10+'СЕТ СН'!$I$6-'СЕТ СН'!$I$22</f>
        <v>1292.42774267</v>
      </c>
      <c r="X148" s="36">
        <f>SUMIFS(СВЦЭМ!$C$33:$C$776,СВЦЭМ!$A$33:$A$776,$A148,СВЦЭМ!$B$33:$B$776,X$119)+'СЕТ СН'!$I$12+СВЦЭМ!$D$10+'СЕТ СН'!$I$6-'СЕТ СН'!$I$22</f>
        <v>1343.6109639399999</v>
      </c>
      <c r="Y148" s="36">
        <f>SUMIFS(СВЦЭМ!$C$33:$C$776,СВЦЭМ!$A$33:$A$776,$A148,СВЦЭМ!$B$33:$B$776,Y$119)+'СЕТ СН'!$I$12+СВЦЭМ!$D$10+'СЕТ СН'!$I$6-'СЕТ СН'!$I$22</f>
        <v>1368.6127387399999</v>
      </c>
    </row>
    <row r="149" spans="1:26" ht="15.75" x14ac:dyDescent="0.2">
      <c r="A149" s="35">
        <f t="shared" si="3"/>
        <v>44134</v>
      </c>
      <c r="B149" s="36">
        <f>SUMIFS(СВЦЭМ!$C$33:$C$776,СВЦЭМ!$A$33:$A$776,$A149,СВЦЭМ!$B$33:$B$776,B$119)+'СЕТ СН'!$I$12+СВЦЭМ!$D$10+'СЕТ СН'!$I$6-'СЕТ СН'!$I$22</f>
        <v>1368.5690827200001</v>
      </c>
      <c r="C149" s="36">
        <f>SUMIFS(СВЦЭМ!$C$33:$C$776,СВЦЭМ!$A$33:$A$776,$A149,СВЦЭМ!$B$33:$B$776,C$119)+'СЕТ СН'!$I$12+СВЦЭМ!$D$10+'СЕТ СН'!$I$6-'СЕТ СН'!$I$22</f>
        <v>1430.7947908400001</v>
      </c>
      <c r="D149" s="36">
        <f>SUMIFS(СВЦЭМ!$C$33:$C$776,СВЦЭМ!$A$33:$A$776,$A149,СВЦЭМ!$B$33:$B$776,D$119)+'СЕТ СН'!$I$12+СВЦЭМ!$D$10+'СЕТ СН'!$I$6-'СЕТ СН'!$I$22</f>
        <v>1529.78605309</v>
      </c>
      <c r="E149" s="36">
        <f>SUMIFS(СВЦЭМ!$C$33:$C$776,СВЦЭМ!$A$33:$A$776,$A149,СВЦЭМ!$B$33:$B$776,E$119)+'СЕТ СН'!$I$12+СВЦЭМ!$D$10+'СЕТ СН'!$I$6-'СЕТ СН'!$I$22</f>
        <v>1543.99442752</v>
      </c>
      <c r="F149" s="36">
        <f>SUMIFS(СВЦЭМ!$C$33:$C$776,СВЦЭМ!$A$33:$A$776,$A149,СВЦЭМ!$B$33:$B$776,F$119)+'СЕТ СН'!$I$12+СВЦЭМ!$D$10+'СЕТ СН'!$I$6-'СЕТ СН'!$I$22</f>
        <v>1535.67990212</v>
      </c>
      <c r="G149" s="36">
        <f>SUMIFS(СВЦЭМ!$C$33:$C$776,СВЦЭМ!$A$33:$A$776,$A149,СВЦЭМ!$B$33:$B$776,G$119)+'СЕТ СН'!$I$12+СВЦЭМ!$D$10+'СЕТ СН'!$I$6-'СЕТ СН'!$I$22</f>
        <v>1524.3626161299999</v>
      </c>
      <c r="H149" s="36">
        <f>SUMIFS(СВЦЭМ!$C$33:$C$776,СВЦЭМ!$A$33:$A$776,$A149,СВЦЭМ!$B$33:$B$776,H$119)+'СЕТ СН'!$I$12+СВЦЭМ!$D$10+'СЕТ СН'!$I$6-'СЕТ СН'!$I$22</f>
        <v>1445.1433998399998</v>
      </c>
      <c r="I149" s="36">
        <f>SUMIFS(СВЦЭМ!$C$33:$C$776,СВЦЭМ!$A$33:$A$776,$A149,СВЦЭМ!$B$33:$B$776,I$119)+'СЕТ СН'!$I$12+СВЦЭМ!$D$10+'СЕТ СН'!$I$6-'СЕТ СН'!$I$22</f>
        <v>1433.0564244899999</v>
      </c>
      <c r="J149" s="36">
        <f>SUMIFS(СВЦЭМ!$C$33:$C$776,СВЦЭМ!$A$33:$A$776,$A149,СВЦЭМ!$B$33:$B$776,J$119)+'СЕТ СН'!$I$12+СВЦЭМ!$D$10+'СЕТ СН'!$I$6-'СЕТ СН'!$I$22</f>
        <v>1354.66263254</v>
      </c>
      <c r="K149" s="36">
        <f>SUMIFS(СВЦЭМ!$C$33:$C$776,СВЦЭМ!$A$33:$A$776,$A149,СВЦЭМ!$B$33:$B$776,K$119)+'СЕТ СН'!$I$12+СВЦЭМ!$D$10+'СЕТ СН'!$I$6-'СЕТ СН'!$I$22</f>
        <v>1337.3546118499999</v>
      </c>
      <c r="L149" s="36">
        <f>SUMIFS(СВЦЭМ!$C$33:$C$776,СВЦЭМ!$A$33:$A$776,$A149,СВЦЭМ!$B$33:$B$776,L$119)+'СЕТ СН'!$I$12+СВЦЭМ!$D$10+'СЕТ СН'!$I$6-'СЕТ СН'!$I$22</f>
        <v>1338.1764594900001</v>
      </c>
      <c r="M149" s="36">
        <f>SUMIFS(СВЦЭМ!$C$33:$C$776,СВЦЭМ!$A$33:$A$776,$A149,СВЦЭМ!$B$33:$B$776,M$119)+'СЕТ СН'!$I$12+СВЦЭМ!$D$10+'СЕТ СН'!$I$6-'СЕТ СН'!$I$22</f>
        <v>1338.02916727</v>
      </c>
      <c r="N149" s="36">
        <f>SUMIFS(СВЦЭМ!$C$33:$C$776,СВЦЭМ!$A$33:$A$776,$A149,СВЦЭМ!$B$33:$B$776,N$119)+'СЕТ СН'!$I$12+СВЦЭМ!$D$10+'СЕТ СН'!$I$6-'СЕТ СН'!$I$22</f>
        <v>1340.0169292199998</v>
      </c>
      <c r="O149" s="36">
        <f>SUMIFS(СВЦЭМ!$C$33:$C$776,СВЦЭМ!$A$33:$A$776,$A149,СВЦЭМ!$B$33:$B$776,O$119)+'СЕТ СН'!$I$12+СВЦЭМ!$D$10+'СЕТ СН'!$I$6-'СЕТ СН'!$I$22</f>
        <v>1368.6874497499998</v>
      </c>
      <c r="P149" s="36">
        <f>SUMIFS(СВЦЭМ!$C$33:$C$776,СВЦЭМ!$A$33:$A$776,$A149,СВЦЭМ!$B$33:$B$776,P$119)+'СЕТ СН'!$I$12+СВЦЭМ!$D$10+'СЕТ СН'!$I$6-'СЕТ СН'!$I$22</f>
        <v>1393.1870476300001</v>
      </c>
      <c r="Q149" s="36">
        <f>SUMIFS(СВЦЭМ!$C$33:$C$776,СВЦЭМ!$A$33:$A$776,$A149,СВЦЭМ!$B$33:$B$776,Q$119)+'СЕТ СН'!$I$12+СВЦЭМ!$D$10+'СЕТ СН'!$I$6-'СЕТ СН'!$I$22</f>
        <v>1383.62171115</v>
      </c>
      <c r="R149" s="36">
        <f>SUMIFS(СВЦЭМ!$C$33:$C$776,СВЦЭМ!$A$33:$A$776,$A149,СВЦЭМ!$B$33:$B$776,R$119)+'СЕТ СН'!$I$12+СВЦЭМ!$D$10+'СЕТ СН'!$I$6-'СЕТ СН'!$I$22</f>
        <v>1349.2782513799998</v>
      </c>
      <c r="S149" s="36">
        <f>SUMIFS(СВЦЭМ!$C$33:$C$776,СВЦЭМ!$A$33:$A$776,$A149,СВЦЭМ!$B$33:$B$776,S$119)+'СЕТ СН'!$I$12+СВЦЭМ!$D$10+'СЕТ СН'!$I$6-'СЕТ СН'!$I$22</f>
        <v>1291.2297733099999</v>
      </c>
      <c r="T149" s="36">
        <f>SUMIFS(СВЦЭМ!$C$33:$C$776,СВЦЭМ!$A$33:$A$776,$A149,СВЦЭМ!$B$33:$B$776,T$119)+'СЕТ СН'!$I$12+СВЦЭМ!$D$10+'СЕТ СН'!$I$6-'СЕТ СН'!$I$22</f>
        <v>1320.9706098699999</v>
      </c>
      <c r="U149" s="36">
        <f>SUMIFS(СВЦЭМ!$C$33:$C$776,СВЦЭМ!$A$33:$A$776,$A149,СВЦЭМ!$B$33:$B$776,U$119)+'СЕТ СН'!$I$12+СВЦЭМ!$D$10+'СЕТ СН'!$I$6-'СЕТ СН'!$I$22</f>
        <v>1325.18792461</v>
      </c>
      <c r="V149" s="36">
        <f>SUMIFS(СВЦЭМ!$C$33:$C$776,СВЦЭМ!$A$33:$A$776,$A149,СВЦЭМ!$B$33:$B$776,V$119)+'СЕТ СН'!$I$12+СВЦЭМ!$D$10+'СЕТ СН'!$I$6-'СЕТ СН'!$I$22</f>
        <v>1302.28618205</v>
      </c>
      <c r="W149" s="36">
        <f>SUMIFS(СВЦЭМ!$C$33:$C$776,СВЦЭМ!$A$33:$A$776,$A149,СВЦЭМ!$B$33:$B$776,W$119)+'СЕТ СН'!$I$12+СВЦЭМ!$D$10+'СЕТ СН'!$I$6-'СЕТ СН'!$I$22</f>
        <v>1295.03557572</v>
      </c>
      <c r="X149" s="36">
        <f>SUMIFS(СВЦЭМ!$C$33:$C$776,СВЦЭМ!$A$33:$A$776,$A149,СВЦЭМ!$B$33:$B$776,X$119)+'СЕТ СН'!$I$12+СВЦЭМ!$D$10+'СЕТ СН'!$I$6-'СЕТ СН'!$I$22</f>
        <v>1283.2762056699999</v>
      </c>
      <c r="Y149" s="36">
        <f>SUMIFS(СВЦЭМ!$C$33:$C$776,СВЦЭМ!$A$33:$A$776,$A149,СВЦЭМ!$B$33:$B$776,Y$119)+'СЕТ СН'!$I$12+СВЦЭМ!$D$10+'СЕТ СН'!$I$6-'СЕТ СН'!$I$22</f>
        <v>1326.8894082900001</v>
      </c>
    </row>
    <row r="150" spans="1:26" ht="15.75" x14ac:dyDescent="0.2">
      <c r="A150" s="35">
        <f t="shared" si="3"/>
        <v>44135</v>
      </c>
      <c r="B150" s="36">
        <f>SUMIFS(СВЦЭМ!$C$33:$C$776,СВЦЭМ!$A$33:$A$776,$A150,СВЦЭМ!$B$33:$B$776,B$119)+'СЕТ СН'!$I$12+СВЦЭМ!$D$10+'СЕТ СН'!$I$6-'СЕТ СН'!$I$22</f>
        <v>1310.3425728500001</v>
      </c>
      <c r="C150" s="36">
        <f>SUMIFS(СВЦЭМ!$C$33:$C$776,СВЦЭМ!$A$33:$A$776,$A150,СВЦЭМ!$B$33:$B$776,C$119)+'СЕТ СН'!$I$12+СВЦЭМ!$D$10+'СЕТ СН'!$I$6-'СЕТ СН'!$I$22</f>
        <v>1376.5113436900001</v>
      </c>
      <c r="D150" s="36">
        <f>SUMIFS(СВЦЭМ!$C$33:$C$776,СВЦЭМ!$A$33:$A$776,$A150,СВЦЭМ!$B$33:$B$776,D$119)+'СЕТ СН'!$I$12+СВЦЭМ!$D$10+'СЕТ СН'!$I$6-'СЕТ СН'!$I$22</f>
        <v>1425.4247227599999</v>
      </c>
      <c r="E150" s="36">
        <f>SUMIFS(СВЦЭМ!$C$33:$C$776,СВЦЭМ!$A$33:$A$776,$A150,СВЦЭМ!$B$33:$B$776,E$119)+'СЕТ СН'!$I$12+СВЦЭМ!$D$10+'СЕТ СН'!$I$6-'СЕТ СН'!$I$22</f>
        <v>1424.90738068</v>
      </c>
      <c r="F150" s="36">
        <f>SUMIFS(СВЦЭМ!$C$33:$C$776,СВЦЭМ!$A$33:$A$776,$A150,СВЦЭМ!$B$33:$B$776,F$119)+'СЕТ СН'!$I$12+СВЦЭМ!$D$10+'СЕТ СН'!$I$6-'СЕТ СН'!$I$22</f>
        <v>1438.9853639099999</v>
      </c>
      <c r="G150" s="36">
        <f>SUMIFS(СВЦЭМ!$C$33:$C$776,СВЦЭМ!$A$33:$A$776,$A150,СВЦЭМ!$B$33:$B$776,G$119)+'СЕТ СН'!$I$12+СВЦЭМ!$D$10+'СЕТ СН'!$I$6-'СЕТ СН'!$I$22</f>
        <v>1426.9596723</v>
      </c>
      <c r="H150" s="36">
        <f>SUMIFS(СВЦЭМ!$C$33:$C$776,СВЦЭМ!$A$33:$A$776,$A150,СВЦЭМ!$B$33:$B$776,H$119)+'СЕТ СН'!$I$12+СВЦЭМ!$D$10+'СЕТ СН'!$I$6-'СЕТ СН'!$I$22</f>
        <v>1402.7277476300001</v>
      </c>
      <c r="I150" s="36">
        <f>SUMIFS(СВЦЭМ!$C$33:$C$776,СВЦЭМ!$A$33:$A$776,$A150,СВЦЭМ!$B$33:$B$776,I$119)+'СЕТ СН'!$I$12+СВЦЭМ!$D$10+'СЕТ СН'!$I$6-'СЕТ СН'!$I$22</f>
        <v>1383.1358514200001</v>
      </c>
      <c r="J150" s="36">
        <f>SUMIFS(СВЦЭМ!$C$33:$C$776,СВЦЭМ!$A$33:$A$776,$A150,СВЦЭМ!$B$33:$B$776,J$119)+'СЕТ СН'!$I$12+СВЦЭМ!$D$10+'СЕТ СН'!$I$6-'СЕТ СН'!$I$22</f>
        <v>1299.78893075</v>
      </c>
      <c r="K150" s="36">
        <f>SUMIFS(СВЦЭМ!$C$33:$C$776,СВЦЭМ!$A$33:$A$776,$A150,СВЦЭМ!$B$33:$B$776,K$119)+'СЕТ СН'!$I$12+СВЦЭМ!$D$10+'СЕТ СН'!$I$6-'СЕТ СН'!$I$22</f>
        <v>1246.1869308</v>
      </c>
      <c r="L150" s="36">
        <f>SUMIFS(СВЦЭМ!$C$33:$C$776,СВЦЭМ!$A$33:$A$776,$A150,СВЦЭМ!$B$33:$B$776,L$119)+'СЕТ СН'!$I$12+СВЦЭМ!$D$10+'СЕТ СН'!$I$6-'СЕТ СН'!$I$22</f>
        <v>1263.9653251</v>
      </c>
      <c r="M150" s="36">
        <f>SUMIFS(СВЦЭМ!$C$33:$C$776,СВЦЭМ!$A$33:$A$776,$A150,СВЦЭМ!$B$33:$B$776,M$119)+'СЕТ СН'!$I$12+СВЦЭМ!$D$10+'СЕТ СН'!$I$6-'СЕТ СН'!$I$22</f>
        <v>1245.75019978</v>
      </c>
      <c r="N150" s="36">
        <f>SUMIFS(СВЦЭМ!$C$33:$C$776,СВЦЭМ!$A$33:$A$776,$A150,СВЦЭМ!$B$33:$B$776,N$119)+'СЕТ СН'!$I$12+СВЦЭМ!$D$10+'СЕТ СН'!$I$6-'СЕТ СН'!$I$22</f>
        <v>1241.06476318</v>
      </c>
      <c r="O150" s="36">
        <f>SUMIFS(СВЦЭМ!$C$33:$C$776,СВЦЭМ!$A$33:$A$776,$A150,СВЦЭМ!$B$33:$B$776,O$119)+'СЕТ СН'!$I$12+СВЦЭМ!$D$10+'СЕТ СН'!$I$6-'СЕТ СН'!$I$22</f>
        <v>1276.7257707599999</v>
      </c>
      <c r="P150" s="36">
        <f>SUMIFS(СВЦЭМ!$C$33:$C$776,СВЦЭМ!$A$33:$A$776,$A150,СВЦЭМ!$B$33:$B$776,P$119)+'СЕТ СН'!$I$12+СВЦЭМ!$D$10+'СЕТ СН'!$I$6-'СЕТ СН'!$I$22</f>
        <v>1326.5830488900001</v>
      </c>
      <c r="Q150" s="36">
        <f>SUMIFS(СВЦЭМ!$C$33:$C$776,СВЦЭМ!$A$33:$A$776,$A150,СВЦЭМ!$B$33:$B$776,Q$119)+'СЕТ СН'!$I$12+СВЦЭМ!$D$10+'СЕТ СН'!$I$6-'СЕТ СН'!$I$22</f>
        <v>1291.5554531799999</v>
      </c>
      <c r="R150" s="36">
        <f>SUMIFS(СВЦЭМ!$C$33:$C$776,СВЦЭМ!$A$33:$A$776,$A150,СВЦЭМ!$B$33:$B$776,R$119)+'СЕТ СН'!$I$12+СВЦЭМ!$D$10+'СЕТ СН'!$I$6-'СЕТ СН'!$I$22</f>
        <v>1258.2113666499999</v>
      </c>
      <c r="S150" s="36">
        <f>SUMIFS(СВЦЭМ!$C$33:$C$776,СВЦЭМ!$A$33:$A$776,$A150,СВЦЭМ!$B$33:$B$776,S$119)+'СЕТ СН'!$I$12+СВЦЭМ!$D$10+'СЕТ СН'!$I$6-'СЕТ СН'!$I$22</f>
        <v>1245.2651725800001</v>
      </c>
      <c r="T150" s="36">
        <f>SUMIFS(СВЦЭМ!$C$33:$C$776,СВЦЭМ!$A$33:$A$776,$A150,СВЦЭМ!$B$33:$B$776,T$119)+'СЕТ СН'!$I$12+СВЦЭМ!$D$10+'СЕТ СН'!$I$6-'СЕТ СН'!$I$22</f>
        <v>1275.3788934700001</v>
      </c>
      <c r="U150" s="36">
        <f>SUMIFS(СВЦЭМ!$C$33:$C$776,СВЦЭМ!$A$33:$A$776,$A150,СВЦЭМ!$B$33:$B$776,U$119)+'СЕТ СН'!$I$12+СВЦЭМ!$D$10+'СЕТ СН'!$I$6-'СЕТ СН'!$I$22</f>
        <v>1282.6644145400001</v>
      </c>
      <c r="V150" s="36">
        <f>SUMIFS(СВЦЭМ!$C$33:$C$776,СВЦЭМ!$A$33:$A$776,$A150,СВЦЭМ!$B$33:$B$776,V$119)+'СЕТ СН'!$I$12+СВЦЭМ!$D$10+'СЕТ СН'!$I$6-'СЕТ СН'!$I$22</f>
        <v>1271.8797508600001</v>
      </c>
      <c r="W150" s="36">
        <f>SUMIFS(СВЦЭМ!$C$33:$C$776,СВЦЭМ!$A$33:$A$776,$A150,СВЦЭМ!$B$33:$B$776,W$119)+'СЕТ СН'!$I$12+СВЦЭМ!$D$10+'СЕТ СН'!$I$6-'СЕТ СН'!$I$22</f>
        <v>1259.2705969599999</v>
      </c>
      <c r="X150" s="36">
        <f>SUMIFS(СВЦЭМ!$C$33:$C$776,СВЦЭМ!$A$33:$A$776,$A150,СВЦЭМ!$B$33:$B$776,X$119)+'СЕТ СН'!$I$12+СВЦЭМ!$D$10+'СЕТ СН'!$I$6-'СЕТ СН'!$I$22</f>
        <v>1217.8766433599999</v>
      </c>
      <c r="Y150" s="36">
        <f>SUMIFS(СВЦЭМ!$C$33:$C$776,СВЦЭМ!$A$33:$A$776,$A150,СВЦЭМ!$B$33:$B$776,Y$119)+'СЕТ СН'!$I$12+СВЦЭМ!$D$10+'СЕТ СН'!$I$6-'СЕТ СН'!$I$22</f>
        <v>1228.9866952699999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8" t="s">
        <v>74</v>
      </c>
      <c r="B153" s="138"/>
      <c r="C153" s="138"/>
      <c r="D153" s="138"/>
      <c r="E153" s="138"/>
      <c r="F153" s="138"/>
      <c r="G153" s="138"/>
      <c r="H153" s="138"/>
      <c r="I153" s="138"/>
      <c r="J153" s="138"/>
      <c r="K153" s="138"/>
      <c r="L153" s="138"/>
      <c r="M153" s="138"/>
      <c r="N153" s="139" t="s">
        <v>29</v>
      </c>
      <c r="O153" s="139"/>
      <c r="P153" s="139"/>
      <c r="Q153" s="139"/>
      <c r="R153" s="139"/>
      <c r="S153" s="139"/>
      <c r="T153" s="139"/>
      <c r="U153" s="139"/>
      <c r="V153" s="39"/>
      <c r="W153" s="39"/>
      <c r="X153" s="39"/>
      <c r="Y153" s="39"/>
      <c r="Z153" s="39"/>
    </row>
    <row r="154" spans="1:26" ht="15.75" x14ac:dyDescent="0.25">
      <c r="A154" s="138"/>
      <c r="B154" s="138"/>
      <c r="C154" s="138"/>
      <c r="D154" s="138"/>
      <c r="E154" s="138"/>
      <c r="F154" s="138"/>
      <c r="G154" s="138"/>
      <c r="H154" s="138"/>
      <c r="I154" s="138"/>
      <c r="J154" s="138"/>
      <c r="K154" s="138"/>
      <c r="L154" s="138"/>
      <c r="M154" s="138"/>
      <c r="N154" s="140" t="s">
        <v>0</v>
      </c>
      <c r="O154" s="140"/>
      <c r="P154" s="140" t="s">
        <v>1</v>
      </c>
      <c r="Q154" s="140"/>
      <c r="R154" s="140" t="s">
        <v>2</v>
      </c>
      <c r="S154" s="140"/>
      <c r="T154" s="140" t="s">
        <v>3</v>
      </c>
      <c r="U154" s="140"/>
      <c r="V154" s="32"/>
      <c r="W154" s="32"/>
      <c r="X154" s="32"/>
      <c r="Y154" s="32"/>
    </row>
    <row r="155" spans="1:26" ht="15.75" x14ac:dyDescent="0.2">
      <c r="A155" s="138"/>
      <c r="B155" s="138"/>
      <c r="C155" s="138"/>
      <c r="D155" s="138"/>
      <c r="E155" s="138"/>
      <c r="F155" s="138"/>
      <c r="G155" s="138"/>
      <c r="H155" s="138"/>
      <c r="I155" s="138"/>
      <c r="J155" s="138"/>
      <c r="K155" s="138"/>
      <c r="L155" s="138"/>
      <c r="M155" s="138"/>
      <c r="N155" s="141">
        <f>СВЦЭМ!$D$12+'СЕТ СН'!$F$13-'СЕТ СН'!$F$23</f>
        <v>598370.49822064058</v>
      </c>
      <c r="O155" s="142"/>
      <c r="P155" s="141">
        <f>СВЦЭМ!$D$12+'СЕТ СН'!$F$13-'СЕТ СН'!$G$23</f>
        <v>598370.49822064058</v>
      </c>
      <c r="Q155" s="142"/>
      <c r="R155" s="141">
        <f>СВЦЭМ!$D$12+'СЕТ СН'!$F$13-'СЕТ СН'!$H$23</f>
        <v>598370.49822064058</v>
      </c>
      <c r="S155" s="142"/>
      <c r="T155" s="141">
        <f>СВЦЭМ!$D$12+'СЕТ СН'!$F$13-'СЕТ СН'!$I$23</f>
        <v>598370.49822064058</v>
      </c>
      <c r="U155" s="142"/>
      <c r="V155" s="40"/>
      <c r="W155" s="40"/>
      <c r="X155" s="40"/>
      <c r="Y155" s="40"/>
    </row>
    <row r="156" spans="1:26" x14ac:dyDescent="0.25">
      <c r="A156" s="144"/>
      <c r="B156" s="144"/>
      <c r="C156" s="144"/>
      <c r="D156" s="144"/>
      <c r="E156" s="144"/>
      <c r="F156" s="145"/>
      <c r="G156" s="145"/>
      <c r="H156" s="145"/>
      <c r="I156" s="145"/>
      <c r="J156" s="145"/>
      <c r="K156" s="145"/>
      <c r="L156" s="145"/>
      <c r="M156" s="145"/>
    </row>
    <row r="157" spans="1:26" ht="15.75" x14ac:dyDescent="0.25">
      <c r="A157" s="147" t="s">
        <v>75</v>
      </c>
      <c r="B157" s="148"/>
      <c r="C157" s="148"/>
      <c r="D157" s="148"/>
      <c r="E157" s="148"/>
      <c r="F157" s="148"/>
      <c r="G157" s="148"/>
      <c r="H157" s="148"/>
      <c r="I157" s="148"/>
      <c r="J157" s="148"/>
      <c r="K157" s="148"/>
      <c r="L157" s="148"/>
      <c r="M157" s="149"/>
      <c r="N157" s="139" t="s">
        <v>29</v>
      </c>
      <c r="O157" s="139"/>
      <c r="P157" s="139"/>
      <c r="Q157" s="139"/>
      <c r="R157" s="139"/>
      <c r="S157" s="139"/>
      <c r="T157" s="139"/>
      <c r="U157" s="139"/>
    </row>
    <row r="158" spans="1:26" ht="15.75" x14ac:dyDescent="0.25">
      <c r="A158" s="150"/>
      <c r="B158" s="151"/>
      <c r="C158" s="151"/>
      <c r="D158" s="151"/>
      <c r="E158" s="151"/>
      <c r="F158" s="151"/>
      <c r="G158" s="151"/>
      <c r="H158" s="151"/>
      <c r="I158" s="151"/>
      <c r="J158" s="151"/>
      <c r="K158" s="151"/>
      <c r="L158" s="151"/>
      <c r="M158" s="152"/>
      <c r="N158" s="140" t="s">
        <v>0</v>
      </c>
      <c r="O158" s="140"/>
      <c r="P158" s="140" t="s">
        <v>1</v>
      </c>
      <c r="Q158" s="140"/>
      <c r="R158" s="140" t="s">
        <v>2</v>
      </c>
      <c r="S158" s="140"/>
      <c r="T158" s="140" t="s">
        <v>3</v>
      </c>
      <c r="U158" s="140"/>
    </row>
    <row r="159" spans="1:26" ht="15.75" x14ac:dyDescent="0.25">
      <c r="A159" s="153"/>
      <c r="B159" s="154"/>
      <c r="C159" s="154"/>
      <c r="D159" s="154"/>
      <c r="E159" s="154"/>
      <c r="F159" s="154"/>
      <c r="G159" s="154"/>
      <c r="H159" s="154"/>
      <c r="I159" s="154"/>
      <c r="J159" s="154"/>
      <c r="K159" s="154"/>
      <c r="L159" s="154"/>
      <c r="M159" s="155"/>
      <c r="N159" s="146">
        <f>'СЕТ СН'!$F$7</f>
        <v>509348.01</v>
      </c>
      <c r="O159" s="146"/>
      <c r="P159" s="146">
        <f>'СЕТ СН'!$G$7</f>
        <v>848174.03</v>
      </c>
      <c r="Q159" s="146"/>
      <c r="R159" s="146">
        <f>'СЕТ СН'!$H$7</f>
        <v>852515.41</v>
      </c>
      <c r="S159" s="146"/>
      <c r="T159" s="146">
        <f>'СЕТ СН'!$I$7</f>
        <v>580682.93000000005</v>
      </c>
      <c r="U159" s="146"/>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октябре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6" t="s">
        <v>40</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32.25" customHeight="1" x14ac:dyDescent="0.2">
      <c r="A4" s="126" t="s">
        <v>10</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customHeight="1"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01.10.2020</v>
      </c>
      <c r="B12" s="36">
        <f>SUMIFS(СВЦЭМ!$D$33:$D$776,СВЦЭМ!$A$33:$A$776,$A12,СВЦЭМ!$B$33:$B$776,B$11)+'СЕТ СН'!$F$14+СВЦЭМ!$D$10+'СЕТ СН'!$F$5-'СЕТ СН'!$F$24</f>
        <v>1732.2049734699999</v>
      </c>
      <c r="C12" s="36">
        <f>SUMIFS(СВЦЭМ!$D$33:$D$776,СВЦЭМ!$A$33:$A$776,$A12,СВЦЭМ!$B$33:$B$776,C$11)+'СЕТ СН'!$F$14+СВЦЭМ!$D$10+'СЕТ СН'!$F$5-'СЕТ СН'!$F$24</f>
        <v>1794.3872375599999</v>
      </c>
      <c r="D12" s="36">
        <f>SUMIFS(СВЦЭМ!$D$33:$D$776,СВЦЭМ!$A$33:$A$776,$A12,СВЦЭМ!$B$33:$B$776,D$11)+'СЕТ СН'!$F$14+СВЦЭМ!$D$10+'СЕТ СН'!$F$5-'СЕТ СН'!$F$24</f>
        <v>1839.7851547400001</v>
      </c>
      <c r="E12" s="36">
        <f>SUMIFS(СВЦЭМ!$D$33:$D$776,СВЦЭМ!$A$33:$A$776,$A12,СВЦЭМ!$B$33:$B$776,E$11)+'СЕТ СН'!$F$14+СВЦЭМ!$D$10+'СЕТ СН'!$F$5-'СЕТ СН'!$F$24</f>
        <v>1861.9580806700001</v>
      </c>
      <c r="F12" s="36">
        <f>SUMIFS(СВЦЭМ!$D$33:$D$776,СВЦЭМ!$A$33:$A$776,$A12,СВЦЭМ!$B$33:$B$776,F$11)+'СЕТ СН'!$F$14+СВЦЭМ!$D$10+'СЕТ СН'!$F$5-'СЕТ СН'!$F$24</f>
        <v>1862.3929163</v>
      </c>
      <c r="G12" s="36">
        <f>SUMIFS(СВЦЭМ!$D$33:$D$776,СВЦЭМ!$A$33:$A$776,$A12,СВЦЭМ!$B$33:$B$776,G$11)+'СЕТ СН'!$F$14+СВЦЭМ!$D$10+'СЕТ СН'!$F$5-'СЕТ СН'!$F$24</f>
        <v>1845.6722236999999</v>
      </c>
      <c r="H12" s="36">
        <f>SUMIFS(СВЦЭМ!$D$33:$D$776,СВЦЭМ!$A$33:$A$776,$A12,СВЦЭМ!$B$33:$B$776,H$11)+'СЕТ СН'!$F$14+СВЦЭМ!$D$10+'СЕТ СН'!$F$5-'СЕТ СН'!$F$24</f>
        <v>1793.3465788399999</v>
      </c>
      <c r="I12" s="36">
        <f>SUMIFS(СВЦЭМ!$D$33:$D$776,СВЦЭМ!$A$33:$A$776,$A12,СВЦЭМ!$B$33:$B$776,I$11)+'СЕТ СН'!$F$14+СВЦЭМ!$D$10+'СЕТ СН'!$F$5-'СЕТ СН'!$F$24</f>
        <v>1736.41759785</v>
      </c>
      <c r="J12" s="36">
        <f>SUMIFS(СВЦЭМ!$D$33:$D$776,СВЦЭМ!$A$33:$A$776,$A12,СВЦЭМ!$B$33:$B$776,J$11)+'СЕТ СН'!$F$14+СВЦЭМ!$D$10+'СЕТ СН'!$F$5-'СЕТ СН'!$F$24</f>
        <v>1673.73412039</v>
      </c>
      <c r="K12" s="36">
        <f>SUMIFS(СВЦЭМ!$D$33:$D$776,СВЦЭМ!$A$33:$A$776,$A12,СВЦЭМ!$B$33:$B$776,K$11)+'СЕТ СН'!$F$14+СВЦЭМ!$D$10+'СЕТ СН'!$F$5-'СЕТ СН'!$F$24</f>
        <v>1639.19610969</v>
      </c>
      <c r="L12" s="36">
        <f>SUMIFS(СВЦЭМ!$D$33:$D$776,СВЦЭМ!$A$33:$A$776,$A12,СВЦЭМ!$B$33:$B$776,L$11)+'СЕТ СН'!$F$14+СВЦЭМ!$D$10+'СЕТ СН'!$F$5-'СЕТ СН'!$F$24</f>
        <v>1639.9390535299999</v>
      </c>
      <c r="M12" s="36">
        <f>SUMIFS(СВЦЭМ!$D$33:$D$776,СВЦЭМ!$A$33:$A$776,$A12,СВЦЭМ!$B$33:$B$776,M$11)+'СЕТ СН'!$F$14+СВЦЭМ!$D$10+'СЕТ СН'!$F$5-'СЕТ СН'!$F$24</f>
        <v>1645.06130029</v>
      </c>
      <c r="N12" s="36">
        <f>SUMIFS(СВЦЭМ!$D$33:$D$776,СВЦЭМ!$A$33:$A$776,$A12,СВЦЭМ!$B$33:$B$776,N$11)+'СЕТ СН'!$F$14+СВЦЭМ!$D$10+'СЕТ СН'!$F$5-'СЕТ СН'!$F$24</f>
        <v>1659.47979381</v>
      </c>
      <c r="O12" s="36">
        <f>SUMIFS(СВЦЭМ!$D$33:$D$776,СВЦЭМ!$A$33:$A$776,$A12,СВЦЭМ!$B$33:$B$776,O$11)+'СЕТ СН'!$F$14+СВЦЭМ!$D$10+'СЕТ СН'!$F$5-'СЕТ СН'!$F$24</f>
        <v>1682.7632442200002</v>
      </c>
      <c r="P12" s="36">
        <f>SUMIFS(СВЦЭМ!$D$33:$D$776,СВЦЭМ!$A$33:$A$776,$A12,СВЦЭМ!$B$33:$B$776,P$11)+'СЕТ СН'!$F$14+СВЦЭМ!$D$10+'СЕТ СН'!$F$5-'СЕТ СН'!$F$24</f>
        <v>1708.4321256400001</v>
      </c>
      <c r="Q12" s="36">
        <f>SUMIFS(СВЦЭМ!$D$33:$D$776,СВЦЭМ!$A$33:$A$776,$A12,СВЦЭМ!$B$33:$B$776,Q$11)+'СЕТ СН'!$F$14+СВЦЭМ!$D$10+'СЕТ СН'!$F$5-'СЕТ СН'!$F$24</f>
        <v>1674.1664470400001</v>
      </c>
      <c r="R12" s="36">
        <f>SUMIFS(СВЦЭМ!$D$33:$D$776,СВЦЭМ!$A$33:$A$776,$A12,СВЦЭМ!$B$33:$B$776,R$11)+'СЕТ СН'!$F$14+СВЦЭМ!$D$10+'СЕТ СН'!$F$5-'СЕТ СН'!$F$24</f>
        <v>1635.79092494</v>
      </c>
      <c r="S12" s="36">
        <f>SUMIFS(СВЦЭМ!$D$33:$D$776,СВЦЭМ!$A$33:$A$776,$A12,СВЦЭМ!$B$33:$B$776,S$11)+'СЕТ СН'!$F$14+СВЦЭМ!$D$10+'СЕТ СН'!$F$5-'СЕТ СН'!$F$24</f>
        <v>1594.8333048</v>
      </c>
      <c r="T12" s="36">
        <f>SUMIFS(СВЦЭМ!$D$33:$D$776,СВЦЭМ!$A$33:$A$776,$A12,СВЦЭМ!$B$33:$B$776,T$11)+'СЕТ СН'!$F$14+СВЦЭМ!$D$10+'СЕТ СН'!$F$5-'СЕТ СН'!$F$24</f>
        <v>1583.6218368300001</v>
      </c>
      <c r="U12" s="36">
        <f>SUMIFS(СВЦЭМ!$D$33:$D$776,СВЦЭМ!$A$33:$A$776,$A12,СВЦЭМ!$B$33:$B$776,U$11)+'СЕТ СН'!$F$14+СВЦЭМ!$D$10+'СЕТ СН'!$F$5-'СЕТ СН'!$F$24</f>
        <v>1587.7379545200001</v>
      </c>
      <c r="V12" s="36">
        <f>SUMIFS(СВЦЭМ!$D$33:$D$776,СВЦЭМ!$A$33:$A$776,$A12,СВЦЭМ!$B$33:$B$776,V$11)+'СЕТ СН'!$F$14+СВЦЭМ!$D$10+'СЕТ СН'!$F$5-'СЕТ СН'!$F$24</f>
        <v>1584.4866722500001</v>
      </c>
      <c r="W12" s="36">
        <f>SUMIFS(СВЦЭМ!$D$33:$D$776,СВЦЭМ!$A$33:$A$776,$A12,СВЦЭМ!$B$33:$B$776,W$11)+'СЕТ СН'!$F$14+СВЦЭМ!$D$10+'СЕТ СН'!$F$5-'СЕТ СН'!$F$24</f>
        <v>1582.82765419</v>
      </c>
      <c r="X12" s="36">
        <f>SUMIFS(СВЦЭМ!$D$33:$D$776,СВЦЭМ!$A$33:$A$776,$A12,СВЦЭМ!$B$33:$B$776,X$11)+'СЕТ СН'!$F$14+СВЦЭМ!$D$10+'СЕТ СН'!$F$5-'СЕТ СН'!$F$24</f>
        <v>1591.86791309</v>
      </c>
      <c r="Y12" s="36">
        <f>SUMIFS(СВЦЭМ!$D$33:$D$776,СВЦЭМ!$A$33:$A$776,$A12,СВЦЭМ!$B$33:$B$776,Y$11)+'СЕТ СН'!$F$14+СВЦЭМ!$D$10+'СЕТ СН'!$F$5-'СЕТ СН'!$F$24</f>
        <v>1622.6174217100001</v>
      </c>
      <c r="AA12" s="45"/>
    </row>
    <row r="13" spans="1:27" ht="15.75" x14ac:dyDescent="0.2">
      <c r="A13" s="35">
        <f>A12+1</f>
        <v>44106</v>
      </c>
      <c r="B13" s="36">
        <f>SUMIFS(СВЦЭМ!$D$33:$D$776,СВЦЭМ!$A$33:$A$776,$A13,СВЦЭМ!$B$33:$B$776,B$11)+'СЕТ СН'!$F$14+СВЦЭМ!$D$10+'СЕТ СН'!$F$5-'СЕТ СН'!$F$24</f>
        <v>1695.1242973600001</v>
      </c>
      <c r="C13" s="36">
        <f>SUMIFS(СВЦЭМ!$D$33:$D$776,СВЦЭМ!$A$33:$A$776,$A13,СВЦЭМ!$B$33:$B$776,C$11)+'СЕТ СН'!$F$14+СВЦЭМ!$D$10+'СЕТ СН'!$F$5-'СЕТ СН'!$F$24</f>
        <v>1776.2019334000001</v>
      </c>
      <c r="D13" s="36">
        <f>SUMIFS(СВЦЭМ!$D$33:$D$776,СВЦЭМ!$A$33:$A$776,$A13,СВЦЭМ!$B$33:$B$776,D$11)+'СЕТ СН'!$F$14+СВЦЭМ!$D$10+'СЕТ СН'!$F$5-'СЕТ СН'!$F$24</f>
        <v>1834.07864924</v>
      </c>
      <c r="E13" s="36">
        <f>SUMIFS(СВЦЭМ!$D$33:$D$776,СВЦЭМ!$A$33:$A$776,$A13,СВЦЭМ!$B$33:$B$776,E$11)+'СЕТ СН'!$F$14+СВЦЭМ!$D$10+'СЕТ СН'!$F$5-'СЕТ СН'!$F$24</f>
        <v>1854.0850499200001</v>
      </c>
      <c r="F13" s="36">
        <f>SUMIFS(СВЦЭМ!$D$33:$D$776,СВЦЭМ!$A$33:$A$776,$A13,СВЦЭМ!$B$33:$B$776,F$11)+'СЕТ СН'!$F$14+СВЦЭМ!$D$10+'СЕТ СН'!$F$5-'СЕТ СН'!$F$24</f>
        <v>1860.52016669</v>
      </c>
      <c r="G13" s="36">
        <f>SUMIFS(СВЦЭМ!$D$33:$D$776,СВЦЭМ!$A$33:$A$776,$A13,СВЦЭМ!$B$33:$B$776,G$11)+'СЕТ СН'!$F$14+СВЦЭМ!$D$10+'СЕТ СН'!$F$5-'СЕТ СН'!$F$24</f>
        <v>1840.4364189200001</v>
      </c>
      <c r="H13" s="36">
        <f>SUMIFS(СВЦЭМ!$D$33:$D$776,СВЦЭМ!$A$33:$A$776,$A13,СВЦЭМ!$B$33:$B$776,H$11)+'СЕТ СН'!$F$14+СВЦЭМ!$D$10+'СЕТ СН'!$F$5-'СЕТ СН'!$F$24</f>
        <v>1784.4182777599999</v>
      </c>
      <c r="I13" s="36">
        <f>SUMIFS(СВЦЭМ!$D$33:$D$776,СВЦЭМ!$A$33:$A$776,$A13,СВЦЭМ!$B$33:$B$776,I$11)+'СЕТ СН'!$F$14+СВЦЭМ!$D$10+'СЕТ СН'!$F$5-'СЕТ СН'!$F$24</f>
        <v>1729.4732874599999</v>
      </c>
      <c r="J13" s="36">
        <f>SUMIFS(СВЦЭМ!$D$33:$D$776,СВЦЭМ!$A$33:$A$776,$A13,СВЦЭМ!$B$33:$B$776,J$11)+'СЕТ СН'!$F$14+СВЦЭМ!$D$10+'СЕТ СН'!$F$5-'СЕТ СН'!$F$24</f>
        <v>1671.7156526200001</v>
      </c>
      <c r="K13" s="36">
        <f>SUMIFS(СВЦЭМ!$D$33:$D$776,СВЦЭМ!$A$33:$A$776,$A13,СВЦЭМ!$B$33:$B$776,K$11)+'СЕТ СН'!$F$14+СВЦЭМ!$D$10+'СЕТ СН'!$F$5-'СЕТ СН'!$F$24</f>
        <v>1637.48230777</v>
      </c>
      <c r="L13" s="36">
        <f>SUMIFS(СВЦЭМ!$D$33:$D$776,СВЦЭМ!$A$33:$A$776,$A13,СВЦЭМ!$B$33:$B$776,L$11)+'СЕТ СН'!$F$14+СВЦЭМ!$D$10+'СЕТ СН'!$F$5-'СЕТ СН'!$F$24</f>
        <v>1636.21568574</v>
      </c>
      <c r="M13" s="36">
        <f>SUMIFS(СВЦЭМ!$D$33:$D$776,СВЦЭМ!$A$33:$A$776,$A13,СВЦЭМ!$B$33:$B$776,M$11)+'СЕТ СН'!$F$14+СВЦЭМ!$D$10+'СЕТ СН'!$F$5-'СЕТ СН'!$F$24</f>
        <v>1641.11340679</v>
      </c>
      <c r="N13" s="36">
        <f>SUMIFS(СВЦЭМ!$D$33:$D$776,СВЦЭМ!$A$33:$A$776,$A13,СВЦЭМ!$B$33:$B$776,N$11)+'СЕТ СН'!$F$14+СВЦЭМ!$D$10+'СЕТ СН'!$F$5-'СЕТ СН'!$F$24</f>
        <v>1652.46165565</v>
      </c>
      <c r="O13" s="36">
        <f>SUMIFS(СВЦЭМ!$D$33:$D$776,СВЦЭМ!$A$33:$A$776,$A13,СВЦЭМ!$B$33:$B$776,O$11)+'СЕТ СН'!$F$14+СВЦЭМ!$D$10+'СЕТ СН'!$F$5-'СЕТ СН'!$F$24</f>
        <v>1678.0886016100001</v>
      </c>
      <c r="P13" s="36">
        <f>SUMIFS(СВЦЭМ!$D$33:$D$776,СВЦЭМ!$A$33:$A$776,$A13,СВЦЭМ!$B$33:$B$776,P$11)+'СЕТ СН'!$F$14+СВЦЭМ!$D$10+'СЕТ СН'!$F$5-'СЕТ СН'!$F$24</f>
        <v>1711.2861479200001</v>
      </c>
      <c r="Q13" s="36">
        <f>SUMIFS(СВЦЭМ!$D$33:$D$776,СВЦЭМ!$A$33:$A$776,$A13,СВЦЭМ!$B$33:$B$776,Q$11)+'СЕТ СН'!$F$14+СВЦЭМ!$D$10+'СЕТ СН'!$F$5-'СЕТ СН'!$F$24</f>
        <v>1678.52955445</v>
      </c>
      <c r="R13" s="36">
        <f>SUMIFS(СВЦЭМ!$D$33:$D$776,СВЦЭМ!$A$33:$A$776,$A13,СВЦЭМ!$B$33:$B$776,R$11)+'СЕТ СН'!$F$14+СВЦЭМ!$D$10+'СЕТ СН'!$F$5-'СЕТ СН'!$F$24</f>
        <v>1638.0010588099999</v>
      </c>
      <c r="S13" s="36">
        <f>SUMIFS(СВЦЭМ!$D$33:$D$776,СВЦЭМ!$A$33:$A$776,$A13,СВЦЭМ!$B$33:$B$776,S$11)+'СЕТ СН'!$F$14+СВЦЭМ!$D$10+'СЕТ СН'!$F$5-'СЕТ СН'!$F$24</f>
        <v>1599.3402338600001</v>
      </c>
      <c r="T13" s="36">
        <f>SUMIFS(СВЦЭМ!$D$33:$D$776,СВЦЭМ!$A$33:$A$776,$A13,СВЦЭМ!$B$33:$B$776,T$11)+'СЕТ СН'!$F$14+СВЦЭМ!$D$10+'СЕТ СН'!$F$5-'СЕТ СН'!$F$24</f>
        <v>1574.3913538199999</v>
      </c>
      <c r="U13" s="36">
        <f>SUMIFS(СВЦЭМ!$D$33:$D$776,СВЦЭМ!$A$33:$A$776,$A13,СВЦЭМ!$B$33:$B$776,U$11)+'СЕТ СН'!$F$14+СВЦЭМ!$D$10+'СЕТ СН'!$F$5-'СЕТ СН'!$F$24</f>
        <v>1567.7383512700001</v>
      </c>
      <c r="V13" s="36">
        <f>SUMIFS(СВЦЭМ!$D$33:$D$776,СВЦЭМ!$A$33:$A$776,$A13,СВЦЭМ!$B$33:$B$776,V$11)+'СЕТ СН'!$F$14+СВЦЭМ!$D$10+'СЕТ СН'!$F$5-'СЕТ СН'!$F$24</f>
        <v>1572.3895701500001</v>
      </c>
      <c r="W13" s="36">
        <f>SUMIFS(СВЦЭМ!$D$33:$D$776,СВЦЭМ!$A$33:$A$776,$A13,СВЦЭМ!$B$33:$B$776,W$11)+'СЕТ СН'!$F$14+СВЦЭМ!$D$10+'СЕТ СН'!$F$5-'СЕТ СН'!$F$24</f>
        <v>1571.56837799</v>
      </c>
      <c r="X13" s="36">
        <f>SUMIFS(СВЦЭМ!$D$33:$D$776,СВЦЭМ!$A$33:$A$776,$A13,СВЦЭМ!$B$33:$B$776,X$11)+'СЕТ СН'!$F$14+СВЦЭМ!$D$10+'СЕТ СН'!$F$5-'СЕТ СН'!$F$24</f>
        <v>1592.4853764500001</v>
      </c>
      <c r="Y13" s="36">
        <f>SUMIFS(СВЦЭМ!$D$33:$D$776,СВЦЭМ!$A$33:$A$776,$A13,СВЦЭМ!$B$33:$B$776,Y$11)+'СЕТ СН'!$F$14+СВЦЭМ!$D$10+'СЕТ СН'!$F$5-'СЕТ СН'!$F$24</f>
        <v>1621.29263072</v>
      </c>
    </row>
    <row r="14" spans="1:27" ht="15.75" x14ac:dyDescent="0.2">
      <c r="A14" s="35">
        <f t="shared" ref="A14:A42" si="0">A13+1</f>
        <v>44107</v>
      </c>
      <c r="B14" s="36">
        <f>SUMIFS(СВЦЭМ!$D$33:$D$776,СВЦЭМ!$A$33:$A$776,$A14,СВЦЭМ!$B$33:$B$776,B$11)+'СЕТ СН'!$F$14+СВЦЭМ!$D$10+'СЕТ СН'!$F$5-'СЕТ СН'!$F$24</f>
        <v>1687.27215215</v>
      </c>
      <c r="C14" s="36">
        <f>SUMIFS(СВЦЭМ!$D$33:$D$776,СВЦЭМ!$A$33:$A$776,$A14,СВЦЭМ!$B$33:$B$776,C$11)+'СЕТ СН'!$F$14+СВЦЭМ!$D$10+'СЕТ СН'!$F$5-'СЕТ СН'!$F$24</f>
        <v>1767.8593885600001</v>
      </c>
      <c r="D14" s="36">
        <f>SUMIFS(СВЦЭМ!$D$33:$D$776,СВЦЭМ!$A$33:$A$776,$A14,СВЦЭМ!$B$33:$B$776,D$11)+'СЕТ СН'!$F$14+СВЦЭМ!$D$10+'СЕТ СН'!$F$5-'СЕТ СН'!$F$24</f>
        <v>1837.6429168899999</v>
      </c>
      <c r="E14" s="36">
        <f>SUMIFS(СВЦЭМ!$D$33:$D$776,СВЦЭМ!$A$33:$A$776,$A14,СВЦЭМ!$B$33:$B$776,E$11)+'СЕТ СН'!$F$14+СВЦЭМ!$D$10+'СЕТ СН'!$F$5-'СЕТ СН'!$F$24</f>
        <v>1849.4323524800002</v>
      </c>
      <c r="F14" s="36">
        <f>SUMIFS(СВЦЭМ!$D$33:$D$776,СВЦЭМ!$A$33:$A$776,$A14,СВЦЭМ!$B$33:$B$776,F$11)+'СЕТ СН'!$F$14+СВЦЭМ!$D$10+'СЕТ СН'!$F$5-'СЕТ СН'!$F$24</f>
        <v>1853.83153705</v>
      </c>
      <c r="G14" s="36">
        <f>SUMIFS(СВЦЭМ!$D$33:$D$776,СВЦЭМ!$A$33:$A$776,$A14,СВЦЭМ!$B$33:$B$776,G$11)+'СЕТ СН'!$F$14+СВЦЭМ!$D$10+'СЕТ СН'!$F$5-'СЕТ СН'!$F$24</f>
        <v>1841.5537605700001</v>
      </c>
      <c r="H14" s="36">
        <f>SUMIFS(СВЦЭМ!$D$33:$D$776,СВЦЭМ!$A$33:$A$776,$A14,СВЦЭМ!$B$33:$B$776,H$11)+'СЕТ СН'!$F$14+СВЦЭМ!$D$10+'СЕТ СН'!$F$5-'СЕТ СН'!$F$24</f>
        <v>1817.9015914800002</v>
      </c>
      <c r="I14" s="36">
        <f>SUMIFS(СВЦЭМ!$D$33:$D$776,СВЦЭМ!$A$33:$A$776,$A14,СВЦЭМ!$B$33:$B$776,I$11)+'СЕТ СН'!$F$14+СВЦЭМ!$D$10+'СЕТ СН'!$F$5-'СЕТ СН'!$F$24</f>
        <v>1781.1272895000002</v>
      </c>
      <c r="J14" s="36">
        <f>SUMIFS(СВЦЭМ!$D$33:$D$776,СВЦЭМ!$A$33:$A$776,$A14,СВЦЭМ!$B$33:$B$776,J$11)+'СЕТ СН'!$F$14+СВЦЭМ!$D$10+'СЕТ СН'!$F$5-'СЕТ СН'!$F$24</f>
        <v>1693.22913453</v>
      </c>
      <c r="K14" s="36">
        <f>SUMIFS(СВЦЭМ!$D$33:$D$776,СВЦЭМ!$A$33:$A$776,$A14,СВЦЭМ!$B$33:$B$776,K$11)+'СЕТ СН'!$F$14+СВЦЭМ!$D$10+'СЕТ СН'!$F$5-'СЕТ СН'!$F$24</f>
        <v>1636.6048511900001</v>
      </c>
      <c r="L14" s="36">
        <f>SUMIFS(СВЦЭМ!$D$33:$D$776,СВЦЭМ!$A$33:$A$776,$A14,СВЦЭМ!$B$33:$B$776,L$11)+'СЕТ СН'!$F$14+СВЦЭМ!$D$10+'СЕТ СН'!$F$5-'СЕТ СН'!$F$24</f>
        <v>1630.8057085999999</v>
      </c>
      <c r="M14" s="36">
        <f>SUMIFS(СВЦЭМ!$D$33:$D$776,СВЦЭМ!$A$33:$A$776,$A14,СВЦЭМ!$B$33:$B$776,M$11)+'СЕТ СН'!$F$14+СВЦЭМ!$D$10+'СЕТ СН'!$F$5-'СЕТ СН'!$F$24</f>
        <v>1636.82568649</v>
      </c>
      <c r="N14" s="36">
        <f>SUMIFS(СВЦЭМ!$D$33:$D$776,СВЦЭМ!$A$33:$A$776,$A14,СВЦЭМ!$B$33:$B$776,N$11)+'СЕТ СН'!$F$14+СВЦЭМ!$D$10+'СЕТ СН'!$F$5-'СЕТ СН'!$F$24</f>
        <v>1647.7622359400002</v>
      </c>
      <c r="O14" s="36">
        <f>SUMIFS(СВЦЭМ!$D$33:$D$776,СВЦЭМ!$A$33:$A$776,$A14,СВЦЭМ!$B$33:$B$776,O$11)+'СЕТ СН'!$F$14+СВЦЭМ!$D$10+'СЕТ СН'!$F$5-'СЕТ СН'!$F$24</f>
        <v>1681.72769451</v>
      </c>
      <c r="P14" s="36">
        <f>SUMIFS(СВЦЭМ!$D$33:$D$776,СВЦЭМ!$A$33:$A$776,$A14,СВЦЭМ!$B$33:$B$776,P$11)+'СЕТ СН'!$F$14+СВЦЭМ!$D$10+'СЕТ СН'!$F$5-'СЕТ СН'!$F$24</f>
        <v>1716.5025536500002</v>
      </c>
      <c r="Q14" s="36">
        <f>SUMIFS(СВЦЭМ!$D$33:$D$776,СВЦЭМ!$A$33:$A$776,$A14,СВЦЭМ!$B$33:$B$776,Q$11)+'СЕТ СН'!$F$14+СВЦЭМ!$D$10+'СЕТ СН'!$F$5-'СЕТ СН'!$F$24</f>
        <v>1688.9911951399999</v>
      </c>
      <c r="R14" s="36">
        <f>SUMIFS(СВЦЭМ!$D$33:$D$776,СВЦЭМ!$A$33:$A$776,$A14,СВЦЭМ!$B$33:$B$776,R$11)+'СЕТ СН'!$F$14+СВЦЭМ!$D$10+'СЕТ СН'!$F$5-'СЕТ СН'!$F$24</f>
        <v>1648.6208696200001</v>
      </c>
      <c r="S14" s="36">
        <f>SUMIFS(СВЦЭМ!$D$33:$D$776,СВЦЭМ!$A$33:$A$776,$A14,СВЦЭМ!$B$33:$B$776,S$11)+'СЕТ СН'!$F$14+СВЦЭМ!$D$10+'СЕТ СН'!$F$5-'СЕТ СН'!$F$24</f>
        <v>1596.3968810199999</v>
      </c>
      <c r="T14" s="36">
        <f>SUMIFS(СВЦЭМ!$D$33:$D$776,СВЦЭМ!$A$33:$A$776,$A14,СВЦЭМ!$B$33:$B$776,T$11)+'СЕТ СН'!$F$14+СВЦЭМ!$D$10+'СЕТ СН'!$F$5-'СЕТ СН'!$F$24</f>
        <v>1579.49174152</v>
      </c>
      <c r="U14" s="36">
        <f>SUMIFS(СВЦЭМ!$D$33:$D$776,СВЦЭМ!$A$33:$A$776,$A14,СВЦЭМ!$B$33:$B$776,U$11)+'СЕТ СН'!$F$14+СВЦЭМ!$D$10+'СЕТ СН'!$F$5-'СЕТ СН'!$F$24</f>
        <v>1570.2410056000001</v>
      </c>
      <c r="V14" s="36">
        <f>SUMIFS(СВЦЭМ!$D$33:$D$776,СВЦЭМ!$A$33:$A$776,$A14,СВЦЭМ!$B$33:$B$776,V$11)+'СЕТ СН'!$F$14+СВЦЭМ!$D$10+'СЕТ СН'!$F$5-'СЕТ СН'!$F$24</f>
        <v>1564.75934067</v>
      </c>
      <c r="W14" s="36">
        <f>SUMIFS(СВЦЭМ!$D$33:$D$776,СВЦЭМ!$A$33:$A$776,$A14,СВЦЭМ!$B$33:$B$776,W$11)+'СЕТ СН'!$F$14+СВЦЭМ!$D$10+'СЕТ СН'!$F$5-'СЕТ СН'!$F$24</f>
        <v>1572.3613156800002</v>
      </c>
      <c r="X14" s="36">
        <f>SUMIFS(СВЦЭМ!$D$33:$D$776,СВЦЭМ!$A$33:$A$776,$A14,СВЦЭМ!$B$33:$B$776,X$11)+'СЕТ СН'!$F$14+СВЦЭМ!$D$10+'СЕТ СН'!$F$5-'СЕТ СН'!$F$24</f>
        <v>1585.7244413799999</v>
      </c>
      <c r="Y14" s="36">
        <f>SUMIFS(СВЦЭМ!$D$33:$D$776,СВЦЭМ!$A$33:$A$776,$A14,СВЦЭМ!$B$33:$B$776,Y$11)+'СЕТ СН'!$F$14+СВЦЭМ!$D$10+'СЕТ СН'!$F$5-'СЕТ СН'!$F$24</f>
        <v>1622.0523565000001</v>
      </c>
    </row>
    <row r="15" spans="1:27" ht="15.75" x14ac:dyDescent="0.2">
      <c r="A15" s="35">
        <f t="shared" si="0"/>
        <v>44108</v>
      </c>
      <c r="B15" s="36">
        <f>SUMIFS(СВЦЭМ!$D$33:$D$776,СВЦЭМ!$A$33:$A$776,$A15,СВЦЭМ!$B$33:$B$776,B$11)+'СЕТ СН'!$F$14+СВЦЭМ!$D$10+'СЕТ СН'!$F$5-'СЕТ СН'!$F$24</f>
        <v>1719.7331541100002</v>
      </c>
      <c r="C15" s="36">
        <f>SUMIFS(СВЦЭМ!$D$33:$D$776,СВЦЭМ!$A$33:$A$776,$A15,СВЦЭМ!$B$33:$B$776,C$11)+'СЕТ СН'!$F$14+СВЦЭМ!$D$10+'СЕТ СН'!$F$5-'СЕТ СН'!$F$24</f>
        <v>1798.2592493900002</v>
      </c>
      <c r="D15" s="36">
        <f>SUMIFS(СВЦЭМ!$D$33:$D$776,СВЦЭМ!$A$33:$A$776,$A15,СВЦЭМ!$B$33:$B$776,D$11)+'СЕТ СН'!$F$14+СВЦЭМ!$D$10+'СЕТ СН'!$F$5-'СЕТ СН'!$F$24</f>
        <v>1873.6526140800001</v>
      </c>
      <c r="E15" s="36">
        <f>SUMIFS(СВЦЭМ!$D$33:$D$776,СВЦЭМ!$A$33:$A$776,$A15,СВЦЭМ!$B$33:$B$776,E$11)+'СЕТ СН'!$F$14+СВЦЭМ!$D$10+'СЕТ СН'!$F$5-'СЕТ СН'!$F$24</f>
        <v>1903.0243094100001</v>
      </c>
      <c r="F15" s="36">
        <f>SUMIFS(СВЦЭМ!$D$33:$D$776,СВЦЭМ!$A$33:$A$776,$A15,СВЦЭМ!$B$33:$B$776,F$11)+'СЕТ СН'!$F$14+СВЦЭМ!$D$10+'СЕТ СН'!$F$5-'СЕТ СН'!$F$24</f>
        <v>1907.7516372300001</v>
      </c>
      <c r="G15" s="36">
        <f>SUMIFS(СВЦЭМ!$D$33:$D$776,СВЦЭМ!$A$33:$A$776,$A15,СВЦЭМ!$B$33:$B$776,G$11)+'СЕТ СН'!$F$14+СВЦЭМ!$D$10+'СЕТ СН'!$F$5-'СЕТ СН'!$F$24</f>
        <v>1897.6556104000001</v>
      </c>
      <c r="H15" s="36">
        <f>SUMIFS(СВЦЭМ!$D$33:$D$776,СВЦЭМ!$A$33:$A$776,$A15,СВЦЭМ!$B$33:$B$776,H$11)+'СЕТ СН'!$F$14+СВЦЭМ!$D$10+'СЕТ СН'!$F$5-'СЕТ СН'!$F$24</f>
        <v>1883.3681348800001</v>
      </c>
      <c r="I15" s="36">
        <f>SUMIFS(СВЦЭМ!$D$33:$D$776,СВЦЭМ!$A$33:$A$776,$A15,СВЦЭМ!$B$33:$B$776,I$11)+'СЕТ СН'!$F$14+СВЦЭМ!$D$10+'СЕТ СН'!$F$5-'СЕТ СН'!$F$24</f>
        <v>1850.2880652600002</v>
      </c>
      <c r="J15" s="36">
        <f>SUMIFS(СВЦЭМ!$D$33:$D$776,СВЦЭМ!$A$33:$A$776,$A15,СВЦЭМ!$B$33:$B$776,J$11)+'СЕТ СН'!$F$14+СВЦЭМ!$D$10+'СЕТ СН'!$F$5-'СЕТ СН'!$F$24</f>
        <v>1753.4135016600001</v>
      </c>
      <c r="K15" s="36">
        <f>SUMIFS(СВЦЭМ!$D$33:$D$776,СВЦЭМ!$A$33:$A$776,$A15,СВЦЭМ!$B$33:$B$776,K$11)+'СЕТ СН'!$F$14+СВЦЭМ!$D$10+'СЕТ СН'!$F$5-'СЕТ СН'!$F$24</f>
        <v>1681.3499277000001</v>
      </c>
      <c r="L15" s="36">
        <f>SUMIFS(СВЦЭМ!$D$33:$D$776,СВЦЭМ!$A$33:$A$776,$A15,СВЦЭМ!$B$33:$B$776,L$11)+'СЕТ СН'!$F$14+СВЦЭМ!$D$10+'СЕТ СН'!$F$5-'СЕТ СН'!$F$24</f>
        <v>1647.54830373</v>
      </c>
      <c r="M15" s="36">
        <f>SUMIFS(СВЦЭМ!$D$33:$D$776,СВЦЭМ!$A$33:$A$776,$A15,СВЦЭМ!$B$33:$B$776,M$11)+'СЕТ СН'!$F$14+СВЦЭМ!$D$10+'СЕТ СН'!$F$5-'СЕТ СН'!$F$24</f>
        <v>1653.4716200400001</v>
      </c>
      <c r="N15" s="36">
        <f>SUMIFS(СВЦЭМ!$D$33:$D$776,СВЦЭМ!$A$33:$A$776,$A15,СВЦЭМ!$B$33:$B$776,N$11)+'СЕТ СН'!$F$14+СВЦЭМ!$D$10+'СЕТ СН'!$F$5-'СЕТ СН'!$F$24</f>
        <v>1664.7662984200001</v>
      </c>
      <c r="O15" s="36">
        <f>SUMIFS(СВЦЭМ!$D$33:$D$776,СВЦЭМ!$A$33:$A$776,$A15,СВЦЭМ!$B$33:$B$776,O$11)+'СЕТ СН'!$F$14+СВЦЭМ!$D$10+'СЕТ СН'!$F$5-'СЕТ СН'!$F$24</f>
        <v>1724.6897888399999</v>
      </c>
      <c r="P15" s="36">
        <f>SUMIFS(СВЦЭМ!$D$33:$D$776,СВЦЭМ!$A$33:$A$776,$A15,СВЦЭМ!$B$33:$B$776,P$11)+'СЕТ СН'!$F$14+СВЦЭМ!$D$10+'СЕТ СН'!$F$5-'СЕТ СН'!$F$24</f>
        <v>1755.8166233900001</v>
      </c>
      <c r="Q15" s="36">
        <f>SUMIFS(СВЦЭМ!$D$33:$D$776,СВЦЭМ!$A$33:$A$776,$A15,СВЦЭМ!$B$33:$B$776,Q$11)+'СЕТ СН'!$F$14+СВЦЭМ!$D$10+'СЕТ СН'!$F$5-'СЕТ СН'!$F$24</f>
        <v>1715.8815080600002</v>
      </c>
      <c r="R15" s="36">
        <f>SUMIFS(СВЦЭМ!$D$33:$D$776,СВЦЭМ!$A$33:$A$776,$A15,СВЦЭМ!$B$33:$B$776,R$11)+'СЕТ СН'!$F$14+СВЦЭМ!$D$10+'СЕТ СН'!$F$5-'СЕТ СН'!$F$24</f>
        <v>1669.6002518600001</v>
      </c>
      <c r="S15" s="36">
        <f>SUMIFS(СВЦЭМ!$D$33:$D$776,СВЦЭМ!$A$33:$A$776,$A15,СВЦЭМ!$B$33:$B$776,S$11)+'СЕТ СН'!$F$14+СВЦЭМ!$D$10+'СЕТ СН'!$F$5-'СЕТ СН'!$F$24</f>
        <v>1628.5453877800001</v>
      </c>
      <c r="T15" s="36">
        <f>SUMIFS(СВЦЭМ!$D$33:$D$776,СВЦЭМ!$A$33:$A$776,$A15,СВЦЭМ!$B$33:$B$776,T$11)+'СЕТ СН'!$F$14+СВЦЭМ!$D$10+'СЕТ СН'!$F$5-'СЕТ СН'!$F$24</f>
        <v>1599.97449908</v>
      </c>
      <c r="U15" s="36">
        <f>SUMIFS(СВЦЭМ!$D$33:$D$776,СВЦЭМ!$A$33:$A$776,$A15,СВЦЭМ!$B$33:$B$776,U$11)+'СЕТ СН'!$F$14+СВЦЭМ!$D$10+'СЕТ СН'!$F$5-'СЕТ СН'!$F$24</f>
        <v>1591.40910678</v>
      </c>
      <c r="V15" s="36">
        <f>SUMIFS(СВЦЭМ!$D$33:$D$776,СВЦЭМ!$A$33:$A$776,$A15,СВЦЭМ!$B$33:$B$776,V$11)+'СЕТ СН'!$F$14+СВЦЭМ!$D$10+'СЕТ СН'!$F$5-'СЕТ СН'!$F$24</f>
        <v>1612.2571554000001</v>
      </c>
      <c r="W15" s="36">
        <f>SUMIFS(СВЦЭМ!$D$33:$D$776,СВЦЭМ!$A$33:$A$776,$A15,СВЦЭМ!$B$33:$B$776,W$11)+'СЕТ СН'!$F$14+СВЦЭМ!$D$10+'СЕТ СН'!$F$5-'СЕТ СН'!$F$24</f>
        <v>1611.65457128</v>
      </c>
      <c r="X15" s="36">
        <f>SUMIFS(СВЦЭМ!$D$33:$D$776,СВЦЭМ!$A$33:$A$776,$A15,СВЦЭМ!$B$33:$B$776,X$11)+'СЕТ СН'!$F$14+СВЦЭМ!$D$10+'СЕТ СН'!$F$5-'СЕТ СН'!$F$24</f>
        <v>1630.5209288900001</v>
      </c>
      <c r="Y15" s="36">
        <f>SUMIFS(СВЦЭМ!$D$33:$D$776,СВЦЭМ!$A$33:$A$776,$A15,СВЦЭМ!$B$33:$B$776,Y$11)+'СЕТ СН'!$F$14+СВЦЭМ!$D$10+'СЕТ СН'!$F$5-'СЕТ СН'!$F$24</f>
        <v>1675.3909793299999</v>
      </c>
    </row>
    <row r="16" spans="1:27" ht="15.75" x14ac:dyDescent="0.2">
      <c r="A16" s="35">
        <f t="shared" si="0"/>
        <v>44109</v>
      </c>
      <c r="B16" s="36">
        <f>SUMIFS(СВЦЭМ!$D$33:$D$776,СВЦЭМ!$A$33:$A$776,$A16,СВЦЭМ!$B$33:$B$776,B$11)+'СЕТ СН'!$F$14+СВЦЭМ!$D$10+'СЕТ СН'!$F$5-'СЕТ СН'!$F$24</f>
        <v>1734.88933582</v>
      </c>
      <c r="C16" s="36">
        <f>SUMIFS(СВЦЭМ!$D$33:$D$776,СВЦЭМ!$A$33:$A$776,$A16,СВЦЭМ!$B$33:$B$776,C$11)+'СЕТ СН'!$F$14+СВЦЭМ!$D$10+'СЕТ СН'!$F$5-'СЕТ СН'!$F$24</f>
        <v>1822.49396093</v>
      </c>
      <c r="D16" s="36">
        <f>SUMIFS(СВЦЭМ!$D$33:$D$776,СВЦЭМ!$A$33:$A$776,$A16,СВЦЭМ!$B$33:$B$776,D$11)+'СЕТ СН'!$F$14+СВЦЭМ!$D$10+'СЕТ СН'!$F$5-'СЕТ СН'!$F$24</f>
        <v>1901.0764537099999</v>
      </c>
      <c r="E16" s="36">
        <f>SUMIFS(СВЦЭМ!$D$33:$D$776,СВЦЭМ!$A$33:$A$776,$A16,СВЦЭМ!$B$33:$B$776,E$11)+'СЕТ СН'!$F$14+СВЦЭМ!$D$10+'СЕТ СН'!$F$5-'СЕТ СН'!$F$24</f>
        <v>1922.3949027399999</v>
      </c>
      <c r="F16" s="36">
        <f>SUMIFS(СВЦЭМ!$D$33:$D$776,СВЦЭМ!$A$33:$A$776,$A16,СВЦЭМ!$B$33:$B$776,F$11)+'СЕТ СН'!$F$14+СВЦЭМ!$D$10+'СЕТ СН'!$F$5-'СЕТ СН'!$F$24</f>
        <v>1922.1514930600001</v>
      </c>
      <c r="G16" s="36">
        <f>SUMIFS(СВЦЭМ!$D$33:$D$776,СВЦЭМ!$A$33:$A$776,$A16,СВЦЭМ!$B$33:$B$776,G$11)+'СЕТ СН'!$F$14+СВЦЭМ!$D$10+'СЕТ СН'!$F$5-'СЕТ СН'!$F$24</f>
        <v>1901.8480043300001</v>
      </c>
      <c r="H16" s="36">
        <f>SUMIFS(СВЦЭМ!$D$33:$D$776,СВЦЭМ!$A$33:$A$776,$A16,СВЦЭМ!$B$33:$B$776,H$11)+'СЕТ СН'!$F$14+СВЦЭМ!$D$10+'СЕТ СН'!$F$5-'СЕТ СН'!$F$24</f>
        <v>1838.7569905300002</v>
      </c>
      <c r="I16" s="36">
        <f>SUMIFS(СВЦЭМ!$D$33:$D$776,СВЦЭМ!$A$33:$A$776,$A16,СВЦЭМ!$B$33:$B$776,I$11)+'СЕТ СН'!$F$14+СВЦЭМ!$D$10+'СЕТ СН'!$F$5-'СЕТ СН'!$F$24</f>
        <v>1780.4959933499999</v>
      </c>
      <c r="J16" s="36">
        <f>SUMIFS(СВЦЭМ!$D$33:$D$776,СВЦЭМ!$A$33:$A$776,$A16,СВЦЭМ!$B$33:$B$776,J$11)+'СЕТ СН'!$F$14+СВЦЭМ!$D$10+'СЕТ СН'!$F$5-'СЕТ СН'!$F$24</f>
        <v>1714.2595814000001</v>
      </c>
      <c r="K16" s="36">
        <f>SUMIFS(СВЦЭМ!$D$33:$D$776,СВЦЭМ!$A$33:$A$776,$A16,СВЦЭМ!$B$33:$B$776,K$11)+'СЕТ СН'!$F$14+СВЦЭМ!$D$10+'СЕТ СН'!$F$5-'СЕТ СН'!$F$24</f>
        <v>1680.91475429</v>
      </c>
      <c r="L16" s="36">
        <f>SUMIFS(СВЦЭМ!$D$33:$D$776,СВЦЭМ!$A$33:$A$776,$A16,СВЦЭМ!$B$33:$B$776,L$11)+'СЕТ СН'!$F$14+СВЦЭМ!$D$10+'СЕТ СН'!$F$5-'СЕТ СН'!$F$24</f>
        <v>1677.9808058399999</v>
      </c>
      <c r="M16" s="36">
        <f>SUMIFS(СВЦЭМ!$D$33:$D$776,СВЦЭМ!$A$33:$A$776,$A16,СВЦЭМ!$B$33:$B$776,M$11)+'СЕТ СН'!$F$14+СВЦЭМ!$D$10+'СЕТ СН'!$F$5-'СЕТ СН'!$F$24</f>
        <v>1702.26423123</v>
      </c>
      <c r="N16" s="36">
        <f>SUMIFS(СВЦЭМ!$D$33:$D$776,СВЦЭМ!$A$33:$A$776,$A16,СВЦЭМ!$B$33:$B$776,N$11)+'СЕТ СН'!$F$14+СВЦЭМ!$D$10+'СЕТ СН'!$F$5-'СЕТ СН'!$F$24</f>
        <v>1711.8138560500001</v>
      </c>
      <c r="O16" s="36">
        <f>SUMIFS(СВЦЭМ!$D$33:$D$776,СВЦЭМ!$A$33:$A$776,$A16,СВЦЭМ!$B$33:$B$776,O$11)+'СЕТ СН'!$F$14+СВЦЭМ!$D$10+'СЕТ СН'!$F$5-'СЕТ СН'!$F$24</f>
        <v>1739.71402919</v>
      </c>
      <c r="P16" s="36">
        <f>SUMIFS(СВЦЭМ!$D$33:$D$776,СВЦЭМ!$A$33:$A$776,$A16,СВЦЭМ!$B$33:$B$776,P$11)+'СЕТ СН'!$F$14+СВЦЭМ!$D$10+'СЕТ СН'!$F$5-'СЕТ СН'!$F$24</f>
        <v>1768.51207606</v>
      </c>
      <c r="Q16" s="36">
        <f>SUMIFS(СВЦЭМ!$D$33:$D$776,СВЦЭМ!$A$33:$A$776,$A16,СВЦЭМ!$B$33:$B$776,Q$11)+'СЕТ СН'!$F$14+СВЦЭМ!$D$10+'СЕТ СН'!$F$5-'СЕТ СН'!$F$24</f>
        <v>1732.3646862200001</v>
      </c>
      <c r="R16" s="36">
        <f>SUMIFS(СВЦЭМ!$D$33:$D$776,СВЦЭМ!$A$33:$A$776,$A16,СВЦЭМ!$B$33:$B$776,R$11)+'СЕТ СН'!$F$14+СВЦЭМ!$D$10+'СЕТ СН'!$F$5-'СЕТ СН'!$F$24</f>
        <v>1695.2136071499999</v>
      </c>
      <c r="S16" s="36">
        <f>SUMIFS(СВЦЭМ!$D$33:$D$776,СВЦЭМ!$A$33:$A$776,$A16,СВЦЭМ!$B$33:$B$776,S$11)+'СЕТ СН'!$F$14+СВЦЭМ!$D$10+'СЕТ СН'!$F$5-'СЕТ СН'!$F$24</f>
        <v>1683.0662603400001</v>
      </c>
      <c r="T16" s="36">
        <f>SUMIFS(СВЦЭМ!$D$33:$D$776,СВЦЭМ!$A$33:$A$776,$A16,СВЦЭМ!$B$33:$B$776,T$11)+'СЕТ СН'!$F$14+СВЦЭМ!$D$10+'СЕТ СН'!$F$5-'СЕТ СН'!$F$24</f>
        <v>1702.4923754900001</v>
      </c>
      <c r="U16" s="36">
        <f>SUMIFS(СВЦЭМ!$D$33:$D$776,СВЦЭМ!$A$33:$A$776,$A16,СВЦЭМ!$B$33:$B$776,U$11)+'СЕТ СН'!$F$14+СВЦЭМ!$D$10+'СЕТ СН'!$F$5-'СЕТ СН'!$F$24</f>
        <v>1679.2135769500001</v>
      </c>
      <c r="V16" s="36">
        <f>SUMIFS(СВЦЭМ!$D$33:$D$776,СВЦЭМ!$A$33:$A$776,$A16,СВЦЭМ!$B$33:$B$776,V$11)+'СЕТ СН'!$F$14+СВЦЭМ!$D$10+'СЕТ СН'!$F$5-'СЕТ СН'!$F$24</f>
        <v>1681.3027151199999</v>
      </c>
      <c r="W16" s="36">
        <f>SUMIFS(СВЦЭМ!$D$33:$D$776,СВЦЭМ!$A$33:$A$776,$A16,СВЦЭМ!$B$33:$B$776,W$11)+'СЕТ СН'!$F$14+СВЦЭМ!$D$10+'СЕТ СН'!$F$5-'СЕТ СН'!$F$24</f>
        <v>1713.25008411</v>
      </c>
      <c r="X16" s="36">
        <f>SUMIFS(СВЦЭМ!$D$33:$D$776,СВЦЭМ!$A$33:$A$776,$A16,СВЦЭМ!$B$33:$B$776,X$11)+'СЕТ СН'!$F$14+СВЦЭМ!$D$10+'СЕТ СН'!$F$5-'СЕТ СН'!$F$24</f>
        <v>1709.3801462599999</v>
      </c>
      <c r="Y16" s="36">
        <f>SUMIFS(СВЦЭМ!$D$33:$D$776,СВЦЭМ!$A$33:$A$776,$A16,СВЦЭМ!$B$33:$B$776,Y$11)+'СЕТ СН'!$F$14+СВЦЭМ!$D$10+'СЕТ СН'!$F$5-'СЕТ СН'!$F$24</f>
        <v>1744.20586658</v>
      </c>
    </row>
    <row r="17" spans="1:25" ht="15.75" x14ac:dyDescent="0.2">
      <c r="A17" s="35">
        <f t="shared" si="0"/>
        <v>44110</v>
      </c>
      <c r="B17" s="36">
        <f>SUMIFS(СВЦЭМ!$D$33:$D$776,СВЦЭМ!$A$33:$A$776,$A17,СВЦЭМ!$B$33:$B$776,B$11)+'СЕТ СН'!$F$14+СВЦЭМ!$D$10+'СЕТ СН'!$F$5-'СЕТ СН'!$F$24</f>
        <v>1816.1712885000002</v>
      </c>
      <c r="C17" s="36">
        <f>SUMIFS(СВЦЭМ!$D$33:$D$776,СВЦЭМ!$A$33:$A$776,$A17,СВЦЭМ!$B$33:$B$776,C$11)+'СЕТ СН'!$F$14+СВЦЭМ!$D$10+'СЕТ СН'!$F$5-'СЕТ СН'!$F$24</f>
        <v>1899.4158752000001</v>
      </c>
      <c r="D17" s="36">
        <f>SUMIFS(СВЦЭМ!$D$33:$D$776,СВЦЭМ!$A$33:$A$776,$A17,СВЦЭМ!$B$33:$B$776,D$11)+'СЕТ СН'!$F$14+СВЦЭМ!$D$10+'СЕТ СН'!$F$5-'СЕТ СН'!$F$24</f>
        <v>1962.16492758</v>
      </c>
      <c r="E17" s="36">
        <f>SUMIFS(СВЦЭМ!$D$33:$D$776,СВЦЭМ!$A$33:$A$776,$A17,СВЦЭМ!$B$33:$B$776,E$11)+'СЕТ СН'!$F$14+СВЦЭМ!$D$10+'СЕТ СН'!$F$5-'СЕТ СН'!$F$24</f>
        <v>1984.62143287</v>
      </c>
      <c r="F17" s="36">
        <f>SUMIFS(СВЦЭМ!$D$33:$D$776,СВЦЭМ!$A$33:$A$776,$A17,СВЦЭМ!$B$33:$B$776,F$11)+'СЕТ СН'!$F$14+СВЦЭМ!$D$10+'СЕТ СН'!$F$5-'СЕТ СН'!$F$24</f>
        <v>1988.5639293899999</v>
      </c>
      <c r="G17" s="36">
        <f>SUMIFS(СВЦЭМ!$D$33:$D$776,СВЦЭМ!$A$33:$A$776,$A17,СВЦЭМ!$B$33:$B$776,G$11)+'СЕТ СН'!$F$14+СВЦЭМ!$D$10+'СЕТ СН'!$F$5-'СЕТ СН'!$F$24</f>
        <v>1975.1841551100001</v>
      </c>
      <c r="H17" s="36">
        <f>SUMIFS(СВЦЭМ!$D$33:$D$776,СВЦЭМ!$A$33:$A$776,$A17,СВЦЭМ!$B$33:$B$776,H$11)+'СЕТ СН'!$F$14+СВЦЭМ!$D$10+'СЕТ СН'!$F$5-'СЕТ СН'!$F$24</f>
        <v>1913.2336117099999</v>
      </c>
      <c r="I17" s="36">
        <f>SUMIFS(СВЦЭМ!$D$33:$D$776,СВЦЭМ!$A$33:$A$776,$A17,СВЦЭМ!$B$33:$B$776,I$11)+'СЕТ СН'!$F$14+СВЦЭМ!$D$10+'СЕТ СН'!$F$5-'СЕТ СН'!$F$24</f>
        <v>1861.2057125400001</v>
      </c>
      <c r="J17" s="36">
        <f>SUMIFS(СВЦЭМ!$D$33:$D$776,СВЦЭМ!$A$33:$A$776,$A17,СВЦЭМ!$B$33:$B$776,J$11)+'СЕТ СН'!$F$14+СВЦЭМ!$D$10+'СЕТ СН'!$F$5-'СЕТ СН'!$F$24</f>
        <v>1793.6881941199999</v>
      </c>
      <c r="K17" s="36">
        <f>SUMIFS(СВЦЭМ!$D$33:$D$776,СВЦЭМ!$A$33:$A$776,$A17,СВЦЭМ!$B$33:$B$776,K$11)+'СЕТ СН'!$F$14+СВЦЭМ!$D$10+'СЕТ СН'!$F$5-'СЕТ СН'!$F$24</f>
        <v>1753.6320072000001</v>
      </c>
      <c r="L17" s="36">
        <f>SUMIFS(СВЦЭМ!$D$33:$D$776,СВЦЭМ!$A$33:$A$776,$A17,СВЦЭМ!$B$33:$B$776,L$11)+'СЕТ СН'!$F$14+СВЦЭМ!$D$10+'СЕТ СН'!$F$5-'СЕТ СН'!$F$24</f>
        <v>1758.5049626300001</v>
      </c>
      <c r="M17" s="36">
        <f>SUMIFS(СВЦЭМ!$D$33:$D$776,СВЦЭМ!$A$33:$A$776,$A17,СВЦЭМ!$B$33:$B$776,M$11)+'СЕТ СН'!$F$14+СВЦЭМ!$D$10+'СЕТ СН'!$F$5-'СЕТ СН'!$F$24</f>
        <v>1761.9381091800001</v>
      </c>
      <c r="N17" s="36">
        <f>SUMIFS(СВЦЭМ!$D$33:$D$776,СВЦЭМ!$A$33:$A$776,$A17,СВЦЭМ!$B$33:$B$776,N$11)+'СЕТ СН'!$F$14+СВЦЭМ!$D$10+'СЕТ СН'!$F$5-'СЕТ СН'!$F$24</f>
        <v>1776.88234603</v>
      </c>
      <c r="O17" s="36">
        <f>SUMIFS(СВЦЭМ!$D$33:$D$776,СВЦЭМ!$A$33:$A$776,$A17,СВЦЭМ!$B$33:$B$776,O$11)+'СЕТ СН'!$F$14+СВЦЭМ!$D$10+'СЕТ СН'!$F$5-'СЕТ СН'!$F$24</f>
        <v>1816.28884698</v>
      </c>
      <c r="P17" s="36">
        <f>SUMIFS(СВЦЭМ!$D$33:$D$776,СВЦЭМ!$A$33:$A$776,$A17,СВЦЭМ!$B$33:$B$776,P$11)+'СЕТ СН'!$F$14+СВЦЭМ!$D$10+'СЕТ СН'!$F$5-'СЕТ СН'!$F$24</f>
        <v>1847.40451669</v>
      </c>
      <c r="Q17" s="36">
        <f>SUMIFS(СВЦЭМ!$D$33:$D$776,СВЦЭМ!$A$33:$A$776,$A17,СВЦЭМ!$B$33:$B$776,Q$11)+'СЕТ СН'!$F$14+СВЦЭМ!$D$10+'СЕТ СН'!$F$5-'СЕТ СН'!$F$24</f>
        <v>1803.4304663299999</v>
      </c>
      <c r="R17" s="36">
        <f>SUMIFS(СВЦЭМ!$D$33:$D$776,СВЦЭМ!$A$33:$A$776,$A17,СВЦЭМ!$B$33:$B$776,R$11)+'СЕТ СН'!$F$14+СВЦЭМ!$D$10+'СЕТ СН'!$F$5-'СЕТ СН'!$F$24</f>
        <v>1754.96837471</v>
      </c>
      <c r="S17" s="36">
        <f>SUMIFS(СВЦЭМ!$D$33:$D$776,СВЦЭМ!$A$33:$A$776,$A17,СВЦЭМ!$B$33:$B$776,S$11)+'СЕТ СН'!$F$14+СВЦЭМ!$D$10+'СЕТ СН'!$F$5-'СЕТ СН'!$F$24</f>
        <v>1709.7951470500002</v>
      </c>
      <c r="T17" s="36">
        <f>SUMIFS(СВЦЭМ!$D$33:$D$776,СВЦЭМ!$A$33:$A$776,$A17,СВЦЭМ!$B$33:$B$776,T$11)+'СЕТ СН'!$F$14+СВЦЭМ!$D$10+'СЕТ СН'!$F$5-'СЕТ СН'!$F$24</f>
        <v>1685.1113767400002</v>
      </c>
      <c r="U17" s="36">
        <f>SUMIFS(СВЦЭМ!$D$33:$D$776,СВЦЭМ!$A$33:$A$776,$A17,СВЦЭМ!$B$33:$B$776,U$11)+'СЕТ СН'!$F$14+СВЦЭМ!$D$10+'СЕТ СН'!$F$5-'СЕТ СН'!$F$24</f>
        <v>1686.8501484600001</v>
      </c>
      <c r="V17" s="36">
        <f>SUMIFS(СВЦЭМ!$D$33:$D$776,СВЦЭМ!$A$33:$A$776,$A17,СВЦЭМ!$B$33:$B$776,V$11)+'СЕТ СН'!$F$14+СВЦЭМ!$D$10+'СЕТ СН'!$F$5-'СЕТ СН'!$F$24</f>
        <v>1676.8718923900001</v>
      </c>
      <c r="W17" s="36">
        <f>SUMIFS(СВЦЭМ!$D$33:$D$776,СВЦЭМ!$A$33:$A$776,$A17,СВЦЭМ!$B$33:$B$776,W$11)+'СЕТ СН'!$F$14+СВЦЭМ!$D$10+'СЕТ СН'!$F$5-'СЕТ СН'!$F$24</f>
        <v>1682.46951726</v>
      </c>
      <c r="X17" s="36">
        <f>SUMIFS(СВЦЭМ!$D$33:$D$776,СВЦЭМ!$A$33:$A$776,$A17,СВЦЭМ!$B$33:$B$776,X$11)+'СЕТ СН'!$F$14+СВЦЭМ!$D$10+'СЕТ СН'!$F$5-'СЕТ СН'!$F$24</f>
        <v>1704.0145767700001</v>
      </c>
      <c r="Y17" s="36">
        <f>SUMIFS(СВЦЭМ!$D$33:$D$776,СВЦЭМ!$A$33:$A$776,$A17,СВЦЭМ!$B$33:$B$776,Y$11)+'СЕТ СН'!$F$14+СВЦЭМ!$D$10+'СЕТ СН'!$F$5-'СЕТ СН'!$F$24</f>
        <v>1744.4721979200001</v>
      </c>
    </row>
    <row r="18" spans="1:25" ht="15.75" x14ac:dyDescent="0.2">
      <c r="A18" s="35">
        <f t="shared" si="0"/>
        <v>44111</v>
      </c>
      <c r="B18" s="36">
        <f>SUMIFS(СВЦЭМ!$D$33:$D$776,СВЦЭМ!$A$33:$A$776,$A18,СВЦЭМ!$B$33:$B$776,B$11)+'СЕТ СН'!$F$14+СВЦЭМ!$D$10+'СЕТ СН'!$F$5-'СЕТ СН'!$F$24</f>
        <v>1803.4783032700002</v>
      </c>
      <c r="C18" s="36">
        <f>SUMIFS(СВЦЭМ!$D$33:$D$776,СВЦЭМ!$A$33:$A$776,$A18,СВЦЭМ!$B$33:$B$776,C$11)+'СЕТ СН'!$F$14+СВЦЭМ!$D$10+'СЕТ СН'!$F$5-'СЕТ СН'!$F$24</f>
        <v>1890.8749083</v>
      </c>
      <c r="D18" s="36">
        <f>SUMIFS(СВЦЭМ!$D$33:$D$776,СВЦЭМ!$A$33:$A$776,$A18,СВЦЭМ!$B$33:$B$776,D$11)+'СЕТ СН'!$F$14+СВЦЭМ!$D$10+'СЕТ СН'!$F$5-'СЕТ СН'!$F$24</f>
        <v>1965.4870441400001</v>
      </c>
      <c r="E18" s="36">
        <f>SUMIFS(СВЦЭМ!$D$33:$D$776,СВЦЭМ!$A$33:$A$776,$A18,СВЦЭМ!$B$33:$B$776,E$11)+'СЕТ СН'!$F$14+СВЦЭМ!$D$10+'СЕТ СН'!$F$5-'СЕТ СН'!$F$24</f>
        <v>1989.47515776</v>
      </c>
      <c r="F18" s="36">
        <f>SUMIFS(СВЦЭМ!$D$33:$D$776,СВЦЭМ!$A$33:$A$776,$A18,СВЦЭМ!$B$33:$B$776,F$11)+'СЕТ СН'!$F$14+СВЦЭМ!$D$10+'СЕТ СН'!$F$5-'СЕТ СН'!$F$24</f>
        <v>1984.23606722</v>
      </c>
      <c r="G18" s="36">
        <f>SUMIFS(СВЦЭМ!$D$33:$D$776,СВЦЭМ!$A$33:$A$776,$A18,СВЦЭМ!$B$33:$B$776,G$11)+'СЕТ СН'!$F$14+СВЦЭМ!$D$10+'СЕТ СН'!$F$5-'СЕТ СН'!$F$24</f>
        <v>1963.8866667900002</v>
      </c>
      <c r="H18" s="36">
        <f>SUMIFS(СВЦЭМ!$D$33:$D$776,СВЦЭМ!$A$33:$A$776,$A18,СВЦЭМ!$B$33:$B$776,H$11)+'СЕТ СН'!$F$14+СВЦЭМ!$D$10+'СЕТ СН'!$F$5-'СЕТ СН'!$F$24</f>
        <v>1915.9520496499999</v>
      </c>
      <c r="I18" s="36">
        <f>SUMIFS(СВЦЭМ!$D$33:$D$776,СВЦЭМ!$A$33:$A$776,$A18,СВЦЭМ!$B$33:$B$776,I$11)+'СЕТ СН'!$F$14+СВЦЭМ!$D$10+'СЕТ СН'!$F$5-'СЕТ СН'!$F$24</f>
        <v>1861.38814703</v>
      </c>
      <c r="J18" s="36">
        <f>SUMIFS(СВЦЭМ!$D$33:$D$776,СВЦЭМ!$A$33:$A$776,$A18,СВЦЭМ!$B$33:$B$776,J$11)+'СЕТ СН'!$F$14+СВЦЭМ!$D$10+'СЕТ СН'!$F$5-'СЕТ СН'!$F$24</f>
        <v>1795.2540307200002</v>
      </c>
      <c r="K18" s="36">
        <f>SUMIFS(СВЦЭМ!$D$33:$D$776,СВЦЭМ!$A$33:$A$776,$A18,СВЦЭМ!$B$33:$B$776,K$11)+'СЕТ СН'!$F$14+СВЦЭМ!$D$10+'СЕТ СН'!$F$5-'СЕТ СН'!$F$24</f>
        <v>1763.23906063</v>
      </c>
      <c r="L18" s="36">
        <f>SUMIFS(СВЦЭМ!$D$33:$D$776,СВЦЭМ!$A$33:$A$776,$A18,СВЦЭМ!$B$33:$B$776,L$11)+'СЕТ СН'!$F$14+СВЦЭМ!$D$10+'СЕТ СН'!$F$5-'СЕТ СН'!$F$24</f>
        <v>1767.87950247</v>
      </c>
      <c r="M18" s="36">
        <f>SUMIFS(СВЦЭМ!$D$33:$D$776,СВЦЭМ!$A$33:$A$776,$A18,СВЦЭМ!$B$33:$B$776,M$11)+'СЕТ СН'!$F$14+СВЦЭМ!$D$10+'СЕТ СН'!$F$5-'СЕТ СН'!$F$24</f>
        <v>1776.17652808</v>
      </c>
      <c r="N18" s="36">
        <f>SUMIFS(СВЦЭМ!$D$33:$D$776,СВЦЭМ!$A$33:$A$776,$A18,СВЦЭМ!$B$33:$B$776,N$11)+'СЕТ СН'!$F$14+СВЦЭМ!$D$10+'СЕТ СН'!$F$5-'СЕТ СН'!$F$24</f>
        <v>1781.7666559200002</v>
      </c>
      <c r="O18" s="36">
        <f>SUMIFS(СВЦЭМ!$D$33:$D$776,СВЦЭМ!$A$33:$A$776,$A18,СВЦЭМ!$B$33:$B$776,O$11)+'СЕТ СН'!$F$14+СВЦЭМ!$D$10+'СЕТ СН'!$F$5-'СЕТ СН'!$F$24</f>
        <v>1811.6700658700001</v>
      </c>
      <c r="P18" s="36">
        <f>SUMIFS(СВЦЭМ!$D$33:$D$776,СВЦЭМ!$A$33:$A$776,$A18,СВЦЭМ!$B$33:$B$776,P$11)+'СЕТ СН'!$F$14+СВЦЭМ!$D$10+'СЕТ СН'!$F$5-'СЕТ СН'!$F$24</f>
        <v>1840.0853608900002</v>
      </c>
      <c r="Q18" s="36">
        <f>SUMIFS(СВЦЭМ!$D$33:$D$776,СВЦЭМ!$A$33:$A$776,$A18,СВЦЭМ!$B$33:$B$776,Q$11)+'СЕТ СН'!$F$14+СВЦЭМ!$D$10+'СЕТ СН'!$F$5-'СЕТ СН'!$F$24</f>
        <v>1799.9483199199999</v>
      </c>
      <c r="R18" s="36">
        <f>SUMIFS(СВЦЭМ!$D$33:$D$776,СВЦЭМ!$A$33:$A$776,$A18,СВЦЭМ!$B$33:$B$776,R$11)+'СЕТ СН'!$F$14+СВЦЭМ!$D$10+'СЕТ СН'!$F$5-'СЕТ СН'!$F$24</f>
        <v>1746.4146522800002</v>
      </c>
      <c r="S18" s="36">
        <f>SUMIFS(СВЦЭМ!$D$33:$D$776,СВЦЭМ!$A$33:$A$776,$A18,СВЦЭМ!$B$33:$B$776,S$11)+'СЕТ СН'!$F$14+СВЦЭМ!$D$10+'СЕТ СН'!$F$5-'СЕТ СН'!$F$24</f>
        <v>1695.3056514899999</v>
      </c>
      <c r="T18" s="36">
        <f>SUMIFS(СВЦЭМ!$D$33:$D$776,СВЦЭМ!$A$33:$A$776,$A18,СВЦЭМ!$B$33:$B$776,T$11)+'СЕТ СН'!$F$14+СВЦЭМ!$D$10+'СЕТ СН'!$F$5-'СЕТ СН'!$F$24</f>
        <v>1687.3052708800001</v>
      </c>
      <c r="U18" s="36">
        <f>SUMIFS(СВЦЭМ!$D$33:$D$776,СВЦЭМ!$A$33:$A$776,$A18,СВЦЭМ!$B$33:$B$776,U$11)+'СЕТ СН'!$F$14+СВЦЭМ!$D$10+'СЕТ СН'!$F$5-'СЕТ СН'!$F$24</f>
        <v>1694.7550119699999</v>
      </c>
      <c r="V18" s="36">
        <f>SUMIFS(СВЦЭМ!$D$33:$D$776,СВЦЭМ!$A$33:$A$776,$A18,СВЦЭМ!$B$33:$B$776,V$11)+'СЕТ СН'!$F$14+СВЦЭМ!$D$10+'СЕТ СН'!$F$5-'СЕТ СН'!$F$24</f>
        <v>1691.1933132500001</v>
      </c>
      <c r="W18" s="36">
        <f>SUMIFS(СВЦЭМ!$D$33:$D$776,СВЦЭМ!$A$33:$A$776,$A18,СВЦЭМ!$B$33:$B$776,W$11)+'СЕТ СН'!$F$14+СВЦЭМ!$D$10+'СЕТ СН'!$F$5-'СЕТ СН'!$F$24</f>
        <v>1688.0217502700002</v>
      </c>
      <c r="X18" s="36">
        <f>SUMIFS(СВЦЭМ!$D$33:$D$776,СВЦЭМ!$A$33:$A$776,$A18,СВЦЭМ!$B$33:$B$776,X$11)+'СЕТ СН'!$F$14+СВЦЭМ!$D$10+'СЕТ СН'!$F$5-'СЕТ СН'!$F$24</f>
        <v>1691.13722336</v>
      </c>
      <c r="Y18" s="36">
        <f>SUMIFS(СВЦЭМ!$D$33:$D$776,СВЦЭМ!$A$33:$A$776,$A18,СВЦЭМ!$B$33:$B$776,Y$11)+'СЕТ СН'!$F$14+СВЦЭМ!$D$10+'СЕТ СН'!$F$5-'СЕТ СН'!$F$24</f>
        <v>1731.3597123899999</v>
      </c>
    </row>
    <row r="19" spans="1:25" ht="15.75" x14ac:dyDescent="0.2">
      <c r="A19" s="35">
        <f t="shared" si="0"/>
        <v>44112</v>
      </c>
      <c r="B19" s="36">
        <f>SUMIFS(СВЦЭМ!$D$33:$D$776,СВЦЭМ!$A$33:$A$776,$A19,СВЦЭМ!$B$33:$B$776,B$11)+'СЕТ СН'!$F$14+СВЦЭМ!$D$10+'СЕТ СН'!$F$5-'СЕТ СН'!$F$24</f>
        <v>1780.1886160200002</v>
      </c>
      <c r="C19" s="36">
        <f>SUMIFS(СВЦЭМ!$D$33:$D$776,СВЦЭМ!$A$33:$A$776,$A19,СВЦЭМ!$B$33:$B$776,C$11)+'СЕТ СН'!$F$14+СВЦЭМ!$D$10+'СЕТ СН'!$F$5-'СЕТ СН'!$F$24</f>
        <v>1865.1328733400001</v>
      </c>
      <c r="D19" s="36">
        <f>SUMIFS(СВЦЭМ!$D$33:$D$776,СВЦЭМ!$A$33:$A$776,$A19,СВЦЭМ!$B$33:$B$776,D$11)+'СЕТ СН'!$F$14+СВЦЭМ!$D$10+'СЕТ СН'!$F$5-'СЕТ СН'!$F$24</f>
        <v>1931.02619916</v>
      </c>
      <c r="E19" s="36">
        <f>SUMIFS(СВЦЭМ!$D$33:$D$776,СВЦЭМ!$A$33:$A$776,$A19,СВЦЭМ!$B$33:$B$776,E$11)+'СЕТ СН'!$F$14+СВЦЭМ!$D$10+'СЕТ СН'!$F$5-'СЕТ СН'!$F$24</f>
        <v>1944.1207329700001</v>
      </c>
      <c r="F19" s="36">
        <f>SUMIFS(СВЦЭМ!$D$33:$D$776,СВЦЭМ!$A$33:$A$776,$A19,СВЦЭМ!$B$33:$B$776,F$11)+'СЕТ СН'!$F$14+СВЦЭМ!$D$10+'СЕТ СН'!$F$5-'СЕТ СН'!$F$24</f>
        <v>1939.5444203300001</v>
      </c>
      <c r="G19" s="36">
        <f>SUMIFS(СВЦЭМ!$D$33:$D$776,СВЦЭМ!$A$33:$A$776,$A19,СВЦЭМ!$B$33:$B$776,G$11)+'СЕТ СН'!$F$14+СВЦЭМ!$D$10+'СЕТ СН'!$F$5-'СЕТ СН'!$F$24</f>
        <v>1920.3719048200001</v>
      </c>
      <c r="H19" s="36">
        <f>SUMIFS(СВЦЭМ!$D$33:$D$776,СВЦЭМ!$A$33:$A$776,$A19,СВЦЭМ!$B$33:$B$776,H$11)+'СЕТ СН'!$F$14+СВЦЭМ!$D$10+'СЕТ СН'!$F$5-'СЕТ СН'!$F$24</f>
        <v>1870.6927850100001</v>
      </c>
      <c r="I19" s="36">
        <f>SUMIFS(СВЦЭМ!$D$33:$D$776,СВЦЭМ!$A$33:$A$776,$A19,СВЦЭМ!$B$33:$B$776,I$11)+'СЕТ СН'!$F$14+СВЦЭМ!$D$10+'СЕТ СН'!$F$5-'СЕТ СН'!$F$24</f>
        <v>1816.2838972700001</v>
      </c>
      <c r="J19" s="36">
        <f>SUMIFS(СВЦЭМ!$D$33:$D$776,СВЦЭМ!$A$33:$A$776,$A19,СВЦЭМ!$B$33:$B$776,J$11)+'СЕТ СН'!$F$14+СВЦЭМ!$D$10+'СЕТ СН'!$F$5-'СЕТ СН'!$F$24</f>
        <v>1754.9837568200001</v>
      </c>
      <c r="K19" s="36">
        <f>SUMIFS(СВЦЭМ!$D$33:$D$776,СВЦЭМ!$A$33:$A$776,$A19,СВЦЭМ!$B$33:$B$776,K$11)+'СЕТ СН'!$F$14+СВЦЭМ!$D$10+'СЕТ СН'!$F$5-'СЕТ СН'!$F$24</f>
        <v>1722.4777463200001</v>
      </c>
      <c r="L19" s="36">
        <f>SUMIFS(СВЦЭМ!$D$33:$D$776,СВЦЭМ!$A$33:$A$776,$A19,СВЦЭМ!$B$33:$B$776,L$11)+'СЕТ СН'!$F$14+СВЦЭМ!$D$10+'СЕТ СН'!$F$5-'СЕТ СН'!$F$24</f>
        <v>1728.1625777100001</v>
      </c>
      <c r="M19" s="36">
        <f>SUMIFS(СВЦЭМ!$D$33:$D$776,СВЦЭМ!$A$33:$A$776,$A19,СВЦЭМ!$B$33:$B$776,M$11)+'СЕТ СН'!$F$14+СВЦЭМ!$D$10+'СЕТ СН'!$F$5-'СЕТ СН'!$F$24</f>
        <v>1735.8835420999999</v>
      </c>
      <c r="N19" s="36">
        <f>SUMIFS(СВЦЭМ!$D$33:$D$776,СВЦЭМ!$A$33:$A$776,$A19,СВЦЭМ!$B$33:$B$776,N$11)+'СЕТ СН'!$F$14+СВЦЭМ!$D$10+'СЕТ СН'!$F$5-'СЕТ СН'!$F$24</f>
        <v>1745.7969781500001</v>
      </c>
      <c r="O19" s="36">
        <f>SUMIFS(СВЦЭМ!$D$33:$D$776,СВЦЭМ!$A$33:$A$776,$A19,СВЦЭМ!$B$33:$B$776,O$11)+'СЕТ СН'!$F$14+СВЦЭМ!$D$10+'СЕТ СН'!$F$5-'СЕТ СН'!$F$24</f>
        <v>1781.0337420200001</v>
      </c>
      <c r="P19" s="36">
        <f>SUMIFS(СВЦЭМ!$D$33:$D$776,СВЦЭМ!$A$33:$A$776,$A19,СВЦЭМ!$B$33:$B$776,P$11)+'СЕТ СН'!$F$14+СВЦЭМ!$D$10+'СЕТ СН'!$F$5-'СЕТ СН'!$F$24</f>
        <v>1809.5318009800001</v>
      </c>
      <c r="Q19" s="36">
        <f>SUMIFS(СВЦЭМ!$D$33:$D$776,СВЦЭМ!$A$33:$A$776,$A19,СВЦЭМ!$B$33:$B$776,Q$11)+'СЕТ СН'!$F$14+СВЦЭМ!$D$10+'СЕТ СН'!$F$5-'СЕТ СН'!$F$24</f>
        <v>1767.0159145</v>
      </c>
      <c r="R19" s="36">
        <f>SUMIFS(СВЦЭМ!$D$33:$D$776,СВЦЭМ!$A$33:$A$776,$A19,СВЦЭМ!$B$33:$B$776,R$11)+'СЕТ СН'!$F$14+СВЦЭМ!$D$10+'СЕТ СН'!$F$5-'СЕТ СН'!$F$24</f>
        <v>1716.99532389</v>
      </c>
      <c r="S19" s="36">
        <f>SUMIFS(СВЦЭМ!$D$33:$D$776,СВЦЭМ!$A$33:$A$776,$A19,СВЦЭМ!$B$33:$B$776,S$11)+'СЕТ СН'!$F$14+СВЦЭМ!$D$10+'СЕТ СН'!$F$5-'СЕТ СН'!$F$24</f>
        <v>1671.5433944000001</v>
      </c>
      <c r="T19" s="36">
        <f>SUMIFS(СВЦЭМ!$D$33:$D$776,СВЦЭМ!$A$33:$A$776,$A19,СВЦЭМ!$B$33:$B$776,T$11)+'СЕТ СН'!$F$14+СВЦЭМ!$D$10+'СЕТ СН'!$F$5-'СЕТ СН'!$F$24</f>
        <v>1671.7443507800001</v>
      </c>
      <c r="U19" s="36">
        <f>SUMIFS(СВЦЭМ!$D$33:$D$776,СВЦЭМ!$A$33:$A$776,$A19,СВЦЭМ!$B$33:$B$776,U$11)+'СЕТ СН'!$F$14+СВЦЭМ!$D$10+'СЕТ СН'!$F$5-'СЕТ СН'!$F$24</f>
        <v>1688.0327608600001</v>
      </c>
      <c r="V19" s="36">
        <f>SUMIFS(СВЦЭМ!$D$33:$D$776,СВЦЭМ!$A$33:$A$776,$A19,СВЦЭМ!$B$33:$B$776,V$11)+'СЕТ СН'!$F$14+СВЦЭМ!$D$10+'СЕТ СН'!$F$5-'СЕТ СН'!$F$24</f>
        <v>1678.7929678400001</v>
      </c>
      <c r="W19" s="36">
        <f>SUMIFS(СВЦЭМ!$D$33:$D$776,СВЦЭМ!$A$33:$A$776,$A19,СВЦЭМ!$B$33:$B$776,W$11)+'СЕТ СН'!$F$14+СВЦЭМ!$D$10+'СЕТ СН'!$F$5-'СЕТ СН'!$F$24</f>
        <v>1674.0121011400001</v>
      </c>
      <c r="X19" s="36">
        <f>SUMIFS(СВЦЭМ!$D$33:$D$776,СВЦЭМ!$A$33:$A$776,$A19,СВЦЭМ!$B$33:$B$776,X$11)+'СЕТ СН'!$F$14+СВЦЭМ!$D$10+'СЕТ СН'!$F$5-'СЕТ СН'!$F$24</f>
        <v>1684.3586928499999</v>
      </c>
      <c r="Y19" s="36">
        <f>SUMIFS(СВЦЭМ!$D$33:$D$776,СВЦЭМ!$A$33:$A$776,$A19,СВЦЭМ!$B$33:$B$776,Y$11)+'СЕТ СН'!$F$14+СВЦЭМ!$D$10+'СЕТ СН'!$F$5-'СЕТ СН'!$F$24</f>
        <v>1720.2674110500002</v>
      </c>
    </row>
    <row r="20" spans="1:25" ht="15.75" x14ac:dyDescent="0.2">
      <c r="A20" s="35">
        <f t="shared" si="0"/>
        <v>44113</v>
      </c>
      <c r="B20" s="36">
        <f>SUMIFS(СВЦЭМ!$D$33:$D$776,СВЦЭМ!$A$33:$A$776,$A20,СВЦЭМ!$B$33:$B$776,B$11)+'СЕТ СН'!$F$14+СВЦЭМ!$D$10+'СЕТ СН'!$F$5-'СЕТ СН'!$F$24</f>
        <v>1776.16196451</v>
      </c>
      <c r="C20" s="36">
        <f>SUMIFS(СВЦЭМ!$D$33:$D$776,СВЦЭМ!$A$33:$A$776,$A20,СВЦЭМ!$B$33:$B$776,C$11)+'СЕТ СН'!$F$14+СВЦЭМ!$D$10+'СЕТ СН'!$F$5-'СЕТ СН'!$F$24</f>
        <v>1857.5960082300001</v>
      </c>
      <c r="D20" s="36">
        <f>SUMIFS(СВЦЭМ!$D$33:$D$776,СВЦЭМ!$A$33:$A$776,$A20,СВЦЭМ!$B$33:$B$776,D$11)+'СЕТ СН'!$F$14+СВЦЭМ!$D$10+'СЕТ СН'!$F$5-'СЕТ СН'!$F$24</f>
        <v>1928.3458350300002</v>
      </c>
      <c r="E20" s="36">
        <f>SUMIFS(СВЦЭМ!$D$33:$D$776,СВЦЭМ!$A$33:$A$776,$A20,СВЦЭМ!$B$33:$B$776,E$11)+'СЕТ СН'!$F$14+СВЦЭМ!$D$10+'СЕТ СН'!$F$5-'СЕТ СН'!$F$24</f>
        <v>1944.27920939</v>
      </c>
      <c r="F20" s="36">
        <f>SUMIFS(СВЦЭМ!$D$33:$D$776,СВЦЭМ!$A$33:$A$776,$A20,СВЦЭМ!$B$33:$B$776,F$11)+'СЕТ СН'!$F$14+СВЦЭМ!$D$10+'СЕТ СН'!$F$5-'СЕТ СН'!$F$24</f>
        <v>1950.1276318600001</v>
      </c>
      <c r="G20" s="36">
        <f>SUMIFS(СВЦЭМ!$D$33:$D$776,СВЦЭМ!$A$33:$A$776,$A20,СВЦЭМ!$B$33:$B$776,G$11)+'СЕТ СН'!$F$14+СВЦЭМ!$D$10+'СЕТ СН'!$F$5-'СЕТ СН'!$F$24</f>
        <v>1926.24005048</v>
      </c>
      <c r="H20" s="36">
        <f>SUMIFS(СВЦЭМ!$D$33:$D$776,СВЦЭМ!$A$33:$A$776,$A20,СВЦЭМ!$B$33:$B$776,H$11)+'СЕТ СН'!$F$14+СВЦЭМ!$D$10+'СЕТ СН'!$F$5-'СЕТ СН'!$F$24</f>
        <v>1870.4333489800001</v>
      </c>
      <c r="I20" s="36">
        <f>SUMIFS(СВЦЭМ!$D$33:$D$776,СВЦЭМ!$A$33:$A$776,$A20,СВЦЭМ!$B$33:$B$776,I$11)+'СЕТ СН'!$F$14+СВЦЭМ!$D$10+'СЕТ СН'!$F$5-'СЕТ СН'!$F$24</f>
        <v>1820.00961547</v>
      </c>
      <c r="J20" s="36">
        <f>SUMIFS(СВЦЭМ!$D$33:$D$776,СВЦЭМ!$A$33:$A$776,$A20,СВЦЭМ!$B$33:$B$776,J$11)+'СЕТ СН'!$F$14+СВЦЭМ!$D$10+'СЕТ СН'!$F$5-'СЕТ СН'!$F$24</f>
        <v>1763.6122287600001</v>
      </c>
      <c r="K20" s="36">
        <f>SUMIFS(СВЦЭМ!$D$33:$D$776,СВЦЭМ!$A$33:$A$776,$A20,СВЦЭМ!$B$33:$B$776,K$11)+'СЕТ СН'!$F$14+СВЦЭМ!$D$10+'СЕТ СН'!$F$5-'СЕТ СН'!$F$24</f>
        <v>1750.4296504900001</v>
      </c>
      <c r="L20" s="36">
        <f>SUMIFS(СВЦЭМ!$D$33:$D$776,СВЦЭМ!$A$33:$A$776,$A20,СВЦЭМ!$B$33:$B$776,L$11)+'СЕТ СН'!$F$14+СВЦЭМ!$D$10+'СЕТ СН'!$F$5-'СЕТ СН'!$F$24</f>
        <v>1751.11752118</v>
      </c>
      <c r="M20" s="36">
        <f>SUMIFS(СВЦЭМ!$D$33:$D$776,СВЦЭМ!$A$33:$A$776,$A20,СВЦЭМ!$B$33:$B$776,M$11)+'СЕТ СН'!$F$14+СВЦЭМ!$D$10+'СЕТ СН'!$F$5-'СЕТ СН'!$F$24</f>
        <v>1764.0712127000002</v>
      </c>
      <c r="N20" s="36">
        <f>SUMIFS(СВЦЭМ!$D$33:$D$776,СВЦЭМ!$A$33:$A$776,$A20,СВЦЭМ!$B$33:$B$776,N$11)+'СЕТ СН'!$F$14+СВЦЭМ!$D$10+'СЕТ СН'!$F$5-'СЕТ СН'!$F$24</f>
        <v>1774.6350916800002</v>
      </c>
      <c r="O20" s="36">
        <f>SUMIFS(СВЦЭМ!$D$33:$D$776,СВЦЭМ!$A$33:$A$776,$A20,СВЦЭМ!$B$33:$B$776,O$11)+'СЕТ СН'!$F$14+СВЦЭМ!$D$10+'СЕТ СН'!$F$5-'СЕТ СН'!$F$24</f>
        <v>1775.94941148</v>
      </c>
      <c r="P20" s="36">
        <f>SUMIFS(СВЦЭМ!$D$33:$D$776,СВЦЭМ!$A$33:$A$776,$A20,СВЦЭМ!$B$33:$B$776,P$11)+'СЕТ СН'!$F$14+СВЦЭМ!$D$10+'СЕТ СН'!$F$5-'СЕТ СН'!$F$24</f>
        <v>1787.7571765500002</v>
      </c>
      <c r="Q20" s="36">
        <f>SUMIFS(СВЦЭМ!$D$33:$D$776,СВЦЭМ!$A$33:$A$776,$A20,СВЦЭМ!$B$33:$B$776,Q$11)+'СЕТ СН'!$F$14+СВЦЭМ!$D$10+'СЕТ СН'!$F$5-'СЕТ СН'!$F$24</f>
        <v>1793.49250218</v>
      </c>
      <c r="R20" s="36">
        <f>SUMIFS(СВЦЭМ!$D$33:$D$776,СВЦЭМ!$A$33:$A$776,$A20,СВЦЭМ!$B$33:$B$776,R$11)+'СЕТ СН'!$F$14+СВЦЭМ!$D$10+'СЕТ СН'!$F$5-'СЕТ СН'!$F$24</f>
        <v>1751.8674663500001</v>
      </c>
      <c r="S20" s="36">
        <f>SUMIFS(СВЦЭМ!$D$33:$D$776,СВЦЭМ!$A$33:$A$776,$A20,СВЦЭМ!$B$33:$B$776,S$11)+'СЕТ СН'!$F$14+СВЦЭМ!$D$10+'СЕТ СН'!$F$5-'СЕТ СН'!$F$24</f>
        <v>1686.1861413400002</v>
      </c>
      <c r="T20" s="36">
        <f>SUMIFS(СВЦЭМ!$D$33:$D$776,СВЦЭМ!$A$33:$A$776,$A20,СВЦЭМ!$B$33:$B$776,T$11)+'СЕТ СН'!$F$14+СВЦЭМ!$D$10+'СЕТ СН'!$F$5-'СЕТ СН'!$F$24</f>
        <v>1644.1580862999999</v>
      </c>
      <c r="U20" s="36">
        <f>SUMIFS(СВЦЭМ!$D$33:$D$776,СВЦЭМ!$A$33:$A$776,$A20,СВЦЭМ!$B$33:$B$776,U$11)+'СЕТ СН'!$F$14+СВЦЭМ!$D$10+'СЕТ СН'!$F$5-'СЕТ СН'!$F$24</f>
        <v>1678.2840182800001</v>
      </c>
      <c r="V20" s="36">
        <f>SUMIFS(СВЦЭМ!$D$33:$D$776,СВЦЭМ!$A$33:$A$776,$A20,СВЦЭМ!$B$33:$B$776,V$11)+'СЕТ СН'!$F$14+СВЦЭМ!$D$10+'СЕТ СН'!$F$5-'СЕТ СН'!$F$24</f>
        <v>1676.4670710600001</v>
      </c>
      <c r="W20" s="36">
        <f>SUMIFS(СВЦЭМ!$D$33:$D$776,СВЦЭМ!$A$33:$A$776,$A20,СВЦЭМ!$B$33:$B$776,W$11)+'СЕТ СН'!$F$14+СВЦЭМ!$D$10+'СЕТ СН'!$F$5-'СЕТ СН'!$F$24</f>
        <v>1666.9104578500001</v>
      </c>
      <c r="X20" s="36">
        <f>SUMIFS(СВЦЭМ!$D$33:$D$776,СВЦЭМ!$A$33:$A$776,$A20,СВЦЭМ!$B$33:$B$776,X$11)+'СЕТ СН'!$F$14+СВЦЭМ!$D$10+'СЕТ СН'!$F$5-'СЕТ СН'!$F$24</f>
        <v>1677.4314420800001</v>
      </c>
      <c r="Y20" s="36">
        <f>SUMIFS(СВЦЭМ!$D$33:$D$776,СВЦЭМ!$A$33:$A$776,$A20,СВЦЭМ!$B$33:$B$776,Y$11)+'СЕТ СН'!$F$14+СВЦЭМ!$D$10+'СЕТ СН'!$F$5-'СЕТ СН'!$F$24</f>
        <v>1706.51345541</v>
      </c>
    </row>
    <row r="21" spans="1:25" ht="15.75" x14ac:dyDescent="0.2">
      <c r="A21" s="35">
        <f t="shared" si="0"/>
        <v>44114</v>
      </c>
      <c r="B21" s="36">
        <f>SUMIFS(СВЦЭМ!$D$33:$D$776,СВЦЭМ!$A$33:$A$776,$A21,СВЦЭМ!$B$33:$B$776,B$11)+'СЕТ СН'!$F$14+СВЦЭМ!$D$10+'СЕТ СН'!$F$5-'СЕТ СН'!$F$24</f>
        <v>1761.3282901500002</v>
      </c>
      <c r="C21" s="36">
        <f>SUMIFS(СВЦЭМ!$D$33:$D$776,СВЦЭМ!$A$33:$A$776,$A21,СВЦЭМ!$B$33:$B$776,C$11)+'СЕТ СН'!$F$14+СВЦЭМ!$D$10+'СЕТ СН'!$F$5-'СЕТ СН'!$F$24</f>
        <v>1841.2622107100001</v>
      </c>
      <c r="D21" s="36">
        <f>SUMIFS(СВЦЭМ!$D$33:$D$776,СВЦЭМ!$A$33:$A$776,$A21,СВЦЭМ!$B$33:$B$776,D$11)+'СЕТ СН'!$F$14+СВЦЭМ!$D$10+'СЕТ СН'!$F$5-'СЕТ СН'!$F$24</f>
        <v>1915.75467658</v>
      </c>
      <c r="E21" s="36">
        <f>SUMIFS(СВЦЭМ!$D$33:$D$776,СВЦЭМ!$A$33:$A$776,$A21,СВЦЭМ!$B$33:$B$776,E$11)+'СЕТ СН'!$F$14+СВЦЭМ!$D$10+'СЕТ СН'!$F$5-'СЕТ СН'!$F$24</f>
        <v>1943.0561047800002</v>
      </c>
      <c r="F21" s="36">
        <f>SUMIFS(СВЦЭМ!$D$33:$D$776,СВЦЭМ!$A$33:$A$776,$A21,СВЦЭМ!$B$33:$B$776,F$11)+'СЕТ СН'!$F$14+СВЦЭМ!$D$10+'СЕТ СН'!$F$5-'СЕТ СН'!$F$24</f>
        <v>1947.4439486400001</v>
      </c>
      <c r="G21" s="36">
        <f>SUMIFS(СВЦЭМ!$D$33:$D$776,СВЦЭМ!$A$33:$A$776,$A21,СВЦЭМ!$B$33:$B$776,G$11)+'СЕТ СН'!$F$14+СВЦЭМ!$D$10+'СЕТ СН'!$F$5-'СЕТ СН'!$F$24</f>
        <v>1929.9055123200001</v>
      </c>
      <c r="H21" s="36">
        <f>SUMIFS(СВЦЭМ!$D$33:$D$776,СВЦЭМ!$A$33:$A$776,$A21,СВЦЭМ!$B$33:$B$776,H$11)+'СЕТ СН'!$F$14+СВЦЭМ!$D$10+'СЕТ СН'!$F$5-'СЕТ СН'!$F$24</f>
        <v>1912.7219822900001</v>
      </c>
      <c r="I21" s="36">
        <f>SUMIFS(СВЦЭМ!$D$33:$D$776,СВЦЭМ!$A$33:$A$776,$A21,СВЦЭМ!$B$33:$B$776,I$11)+'СЕТ СН'!$F$14+СВЦЭМ!$D$10+'СЕТ СН'!$F$5-'СЕТ СН'!$F$24</f>
        <v>1881.6680223200001</v>
      </c>
      <c r="J21" s="36">
        <f>SUMIFS(СВЦЭМ!$D$33:$D$776,СВЦЭМ!$A$33:$A$776,$A21,СВЦЭМ!$B$33:$B$776,J$11)+'СЕТ СН'!$F$14+СВЦЭМ!$D$10+'СЕТ СН'!$F$5-'СЕТ СН'!$F$24</f>
        <v>1790.37276595</v>
      </c>
      <c r="K21" s="36">
        <f>SUMIFS(СВЦЭМ!$D$33:$D$776,СВЦЭМ!$A$33:$A$776,$A21,СВЦЭМ!$B$33:$B$776,K$11)+'СЕТ СН'!$F$14+СВЦЭМ!$D$10+'СЕТ СН'!$F$5-'СЕТ СН'!$F$24</f>
        <v>1733.4028358700002</v>
      </c>
      <c r="L21" s="36">
        <f>SUMIFS(СВЦЭМ!$D$33:$D$776,СВЦЭМ!$A$33:$A$776,$A21,СВЦЭМ!$B$33:$B$776,L$11)+'СЕТ СН'!$F$14+СВЦЭМ!$D$10+'СЕТ СН'!$F$5-'СЕТ СН'!$F$24</f>
        <v>1725.90315338</v>
      </c>
      <c r="M21" s="36">
        <f>SUMIFS(СВЦЭМ!$D$33:$D$776,СВЦЭМ!$A$33:$A$776,$A21,СВЦЭМ!$B$33:$B$776,M$11)+'СЕТ СН'!$F$14+СВЦЭМ!$D$10+'СЕТ СН'!$F$5-'СЕТ СН'!$F$24</f>
        <v>1721.06472723</v>
      </c>
      <c r="N21" s="36">
        <f>SUMIFS(СВЦЭМ!$D$33:$D$776,СВЦЭМ!$A$33:$A$776,$A21,СВЦЭМ!$B$33:$B$776,N$11)+'СЕТ СН'!$F$14+СВЦЭМ!$D$10+'СЕТ СН'!$F$5-'СЕТ СН'!$F$24</f>
        <v>1727.6984788</v>
      </c>
      <c r="O21" s="36">
        <f>SUMIFS(СВЦЭМ!$D$33:$D$776,СВЦЭМ!$A$33:$A$776,$A21,СВЦЭМ!$B$33:$B$776,O$11)+'СЕТ СН'!$F$14+СВЦЭМ!$D$10+'СЕТ СН'!$F$5-'СЕТ СН'!$F$24</f>
        <v>1780.0798310300002</v>
      </c>
      <c r="P21" s="36">
        <f>SUMIFS(СВЦЭМ!$D$33:$D$776,СВЦЭМ!$A$33:$A$776,$A21,СВЦЭМ!$B$33:$B$776,P$11)+'СЕТ СН'!$F$14+СВЦЭМ!$D$10+'СЕТ СН'!$F$5-'СЕТ СН'!$F$24</f>
        <v>1806.2589585800001</v>
      </c>
      <c r="Q21" s="36">
        <f>SUMIFS(СВЦЭМ!$D$33:$D$776,СВЦЭМ!$A$33:$A$776,$A21,СВЦЭМ!$B$33:$B$776,Q$11)+'СЕТ СН'!$F$14+СВЦЭМ!$D$10+'СЕТ СН'!$F$5-'СЕТ СН'!$F$24</f>
        <v>1796.39106412</v>
      </c>
      <c r="R21" s="36">
        <f>SUMIFS(СВЦЭМ!$D$33:$D$776,СВЦЭМ!$A$33:$A$776,$A21,СВЦЭМ!$B$33:$B$776,R$11)+'СЕТ СН'!$F$14+СВЦЭМ!$D$10+'СЕТ СН'!$F$5-'СЕТ СН'!$F$24</f>
        <v>1738.8366808200001</v>
      </c>
      <c r="S21" s="36">
        <f>SUMIFS(СВЦЭМ!$D$33:$D$776,СВЦЭМ!$A$33:$A$776,$A21,СВЦЭМ!$B$33:$B$776,S$11)+'СЕТ СН'!$F$14+СВЦЭМ!$D$10+'СЕТ СН'!$F$5-'СЕТ СН'!$F$24</f>
        <v>1716.6681226200001</v>
      </c>
      <c r="T21" s="36">
        <f>SUMIFS(СВЦЭМ!$D$33:$D$776,СВЦЭМ!$A$33:$A$776,$A21,СВЦЭМ!$B$33:$B$776,T$11)+'СЕТ СН'!$F$14+СВЦЭМ!$D$10+'СЕТ СН'!$F$5-'СЕТ СН'!$F$24</f>
        <v>1697.55153311</v>
      </c>
      <c r="U21" s="36">
        <f>SUMIFS(СВЦЭМ!$D$33:$D$776,СВЦЭМ!$A$33:$A$776,$A21,СВЦЭМ!$B$33:$B$776,U$11)+'СЕТ СН'!$F$14+СВЦЭМ!$D$10+'СЕТ СН'!$F$5-'СЕТ СН'!$F$24</f>
        <v>1693.7379092599999</v>
      </c>
      <c r="V21" s="36">
        <f>SUMIFS(СВЦЭМ!$D$33:$D$776,СВЦЭМ!$A$33:$A$776,$A21,СВЦЭМ!$B$33:$B$776,V$11)+'СЕТ СН'!$F$14+СВЦЭМ!$D$10+'СЕТ СН'!$F$5-'СЕТ СН'!$F$24</f>
        <v>1655.14773586</v>
      </c>
      <c r="W21" s="36">
        <f>SUMIFS(СВЦЭМ!$D$33:$D$776,СВЦЭМ!$A$33:$A$776,$A21,СВЦЭМ!$B$33:$B$776,W$11)+'СЕТ СН'!$F$14+СВЦЭМ!$D$10+'СЕТ СН'!$F$5-'СЕТ СН'!$F$24</f>
        <v>1650.1565841800002</v>
      </c>
      <c r="X21" s="36">
        <f>SUMIFS(СВЦЭМ!$D$33:$D$776,СВЦЭМ!$A$33:$A$776,$A21,СВЦЭМ!$B$33:$B$776,X$11)+'СЕТ СН'!$F$14+СВЦЭМ!$D$10+'СЕТ СН'!$F$5-'СЕТ СН'!$F$24</f>
        <v>1638.16587789</v>
      </c>
      <c r="Y21" s="36">
        <f>SUMIFS(СВЦЭМ!$D$33:$D$776,СВЦЭМ!$A$33:$A$776,$A21,СВЦЭМ!$B$33:$B$776,Y$11)+'СЕТ СН'!$F$14+СВЦЭМ!$D$10+'СЕТ СН'!$F$5-'СЕТ СН'!$F$24</f>
        <v>1681.85536602</v>
      </c>
    </row>
    <row r="22" spans="1:25" ht="15.75" x14ac:dyDescent="0.2">
      <c r="A22" s="35">
        <f t="shared" si="0"/>
        <v>44115</v>
      </c>
      <c r="B22" s="36">
        <f>SUMIFS(СВЦЭМ!$D$33:$D$776,СВЦЭМ!$A$33:$A$776,$A22,СВЦЭМ!$B$33:$B$776,B$11)+'СЕТ СН'!$F$14+СВЦЭМ!$D$10+'СЕТ СН'!$F$5-'СЕТ СН'!$F$24</f>
        <v>1766.7374173200001</v>
      </c>
      <c r="C22" s="36">
        <f>SUMIFS(СВЦЭМ!$D$33:$D$776,СВЦЭМ!$A$33:$A$776,$A22,СВЦЭМ!$B$33:$B$776,C$11)+'СЕТ СН'!$F$14+СВЦЭМ!$D$10+'СЕТ СН'!$F$5-'СЕТ СН'!$F$24</f>
        <v>1858.0344757600001</v>
      </c>
      <c r="D22" s="36">
        <f>SUMIFS(СВЦЭМ!$D$33:$D$776,СВЦЭМ!$A$33:$A$776,$A22,СВЦЭМ!$B$33:$B$776,D$11)+'СЕТ СН'!$F$14+СВЦЭМ!$D$10+'СЕТ СН'!$F$5-'СЕТ СН'!$F$24</f>
        <v>1955.5400257400001</v>
      </c>
      <c r="E22" s="36">
        <f>SUMIFS(СВЦЭМ!$D$33:$D$776,СВЦЭМ!$A$33:$A$776,$A22,СВЦЭМ!$B$33:$B$776,E$11)+'СЕТ СН'!$F$14+СВЦЭМ!$D$10+'СЕТ СН'!$F$5-'СЕТ СН'!$F$24</f>
        <v>1987.4594127800001</v>
      </c>
      <c r="F22" s="36">
        <f>SUMIFS(СВЦЭМ!$D$33:$D$776,СВЦЭМ!$A$33:$A$776,$A22,СВЦЭМ!$B$33:$B$776,F$11)+'СЕТ СН'!$F$14+СВЦЭМ!$D$10+'СЕТ СН'!$F$5-'СЕТ СН'!$F$24</f>
        <v>1992.2988141400001</v>
      </c>
      <c r="G22" s="36">
        <f>SUMIFS(СВЦЭМ!$D$33:$D$776,СВЦЭМ!$A$33:$A$776,$A22,СВЦЭМ!$B$33:$B$776,G$11)+'СЕТ СН'!$F$14+СВЦЭМ!$D$10+'СЕТ СН'!$F$5-'СЕТ СН'!$F$24</f>
        <v>1983.236744</v>
      </c>
      <c r="H22" s="36">
        <f>SUMIFS(СВЦЭМ!$D$33:$D$776,СВЦЭМ!$A$33:$A$776,$A22,СВЦЭМ!$B$33:$B$776,H$11)+'СЕТ СН'!$F$14+СВЦЭМ!$D$10+'СЕТ СН'!$F$5-'СЕТ СН'!$F$24</f>
        <v>1964.77085167</v>
      </c>
      <c r="I22" s="36">
        <f>SUMIFS(СВЦЭМ!$D$33:$D$776,СВЦЭМ!$A$33:$A$776,$A22,СВЦЭМ!$B$33:$B$776,I$11)+'СЕТ СН'!$F$14+СВЦЭМ!$D$10+'СЕТ СН'!$F$5-'СЕТ СН'!$F$24</f>
        <v>1943.6227619000001</v>
      </c>
      <c r="J22" s="36">
        <f>SUMIFS(СВЦЭМ!$D$33:$D$776,СВЦЭМ!$A$33:$A$776,$A22,СВЦЭМ!$B$33:$B$776,J$11)+'СЕТ СН'!$F$14+СВЦЭМ!$D$10+'СЕТ СН'!$F$5-'СЕТ СН'!$F$24</f>
        <v>1845.2410855200001</v>
      </c>
      <c r="K22" s="36">
        <f>SUMIFS(СВЦЭМ!$D$33:$D$776,СВЦЭМ!$A$33:$A$776,$A22,СВЦЭМ!$B$33:$B$776,K$11)+'СЕТ СН'!$F$14+СВЦЭМ!$D$10+'СЕТ СН'!$F$5-'СЕТ СН'!$F$24</f>
        <v>1770.4524044</v>
      </c>
      <c r="L22" s="36">
        <f>SUMIFS(СВЦЭМ!$D$33:$D$776,СВЦЭМ!$A$33:$A$776,$A22,СВЦЭМ!$B$33:$B$776,L$11)+'СЕТ СН'!$F$14+СВЦЭМ!$D$10+'СЕТ СН'!$F$5-'СЕТ СН'!$F$24</f>
        <v>1761.2140573199999</v>
      </c>
      <c r="M22" s="36">
        <f>SUMIFS(СВЦЭМ!$D$33:$D$776,СВЦЭМ!$A$33:$A$776,$A22,СВЦЭМ!$B$33:$B$776,M$11)+'СЕТ СН'!$F$14+СВЦЭМ!$D$10+'СЕТ СН'!$F$5-'СЕТ СН'!$F$24</f>
        <v>1761.5553651099999</v>
      </c>
      <c r="N22" s="36">
        <f>SUMIFS(СВЦЭМ!$D$33:$D$776,СВЦЭМ!$A$33:$A$776,$A22,СВЦЭМ!$B$33:$B$776,N$11)+'СЕТ СН'!$F$14+СВЦЭМ!$D$10+'СЕТ СН'!$F$5-'СЕТ СН'!$F$24</f>
        <v>1772.11701212</v>
      </c>
      <c r="O22" s="36">
        <f>SUMIFS(СВЦЭМ!$D$33:$D$776,СВЦЭМ!$A$33:$A$776,$A22,СВЦЭМ!$B$33:$B$776,O$11)+'СЕТ СН'!$F$14+СВЦЭМ!$D$10+'СЕТ СН'!$F$5-'СЕТ СН'!$F$24</f>
        <v>1816.1573058200001</v>
      </c>
      <c r="P22" s="36">
        <f>SUMIFS(СВЦЭМ!$D$33:$D$776,СВЦЭМ!$A$33:$A$776,$A22,СВЦЭМ!$B$33:$B$776,P$11)+'СЕТ СН'!$F$14+СВЦЭМ!$D$10+'СЕТ СН'!$F$5-'СЕТ СН'!$F$24</f>
        <v>1851.9404225799999</v>
      </c>
      <c r="Q22" s="36">
        <f>SUMIFS(СВЦЭМ!$D$33:$D$776,СВЦЭМ!$A$33:$A$776,$A22,СВЦЭМ!$B$33:$B$776,Q$11)+'СЕТ СН'!$F$14+СВЦЭМ!$D$10+'СЕТ СН'!$F$5-'СЕТ СН'!$F$24</f>
        <v>1806.0672795200001</v>
      </c>
      <c r="R22" s="36">
        <f>SUMIFS(СВЦЭМ!$D$33:$D$776,СВЦЭМ!$A$33:$A$776,$A22,СВЦЭМ!$B$33:$B$776,R$11)+'СЕТ СН'!$F$14+СВЦЭМ!$D$10+'СЕТ СН'!$F$5-'СЕТ СН'!$F$24</f>
        <v>1752.6212286099999</v>
      </c>
      <c r="S22" s="36">
        <f>SUMIFS(СВЦЭМ!$D$33:$D$776,СВЦЭМ!$A$33:$A$776,$A22,СВЦЭМ!$B$33:$B$776,S$11)+'СЕТ СН'!$F$14+СВЦЭМ!$D$10+'СЕТ СН'!$F$5-'СЕТ СН'!$F$24</f>
        <v>1710.3860309900001</v>
      </c>
      <c r="T22" s="36">
        <f>SUMIFS(СВЦЭМ!$D$33:$D$776,СВЦЭМ!$A$33:$A$776,$A22,СВЦЭМ!$B$33:$B$776,T$11)+'СЕТ СН'!$F$14+СВЦЭМ!$D$10+'СЕТ СН'!$F$5-'СЕТ СН'!$F$24</f>
        <v>1729.7744416</v>
      </c>
      <c r="U22" s="36">
        <f>SUMIFS(СВЦЭМ!$D$33:$D$776,СВЦЭМ!$A$33:$A$776,$A22,СВЦЭМ!$B$33:$B$776,U$11)+'СЕТ СН'!$F$14+СВЦЭМ!$D$10+'СЕТ СН'!$F$5-'СЕТ СН'!$F$24</f>
        <v>1738.9072377299999</v>
      </c>
      <c r="V22" s="36">
        <f>SUMIFS(СВЦЭМ!$D$33:$D$776,СВЦЭМ!$A$33:$A$776,$A22,СВЦЭМ!$B$33:$B$776,V$11)+'СЕТ СН'!$F$14+СВЦЭМ!$D$10+'СЕТ СН'!$F$5-'СЕТ СН'!$F$24</f>
        <v>1707.4801187100002</v>
      </c>
      <c r="W22" s="36">
        <f>SUMIFS(СВЦЭМ!$D$33:$D$776,СВЦЭМ!$A$33:$A$776,$A22,СВЦЭМ!$B$33:$B$776,W$11)+'СЕТ СН'!$F$14+СВЦЭМ!$D$10+'СЕТ СН'!$F$5-'СЕТ СН'!$F$24</f>
        <v>1690.0393598600001</v>
      </c>
      <c r="X22" s="36">
        <f>SUMIFS(СВЦЭМ!$D$33:$D$776,СВЦЭМ!$A$33:$A$776,$A22,СВЦЭМ!$B$33:$B$776,X$11)+'СЕТ СН'!$F$14+СВЦЭМ!$D$10+'СЕТ СН'!$F$5-'СЕТ СН'!$F$24</f>
        <v>1666.1397118</v>
      </c>
      <c r="Y22" s="36">
        <f>SUMIFS(СВЦЭМ!$D$33:$D$776,СВЦЭМ!$A$33:$A$776,$A22,СВЦЭМ!$B$33:$B$776,Y$11)+'СЕТ СН'!$F$14+СВЦЭМ!$D$10+'СЕТ СН'!$F$5-'СЕТ СН'!$F$24</f>
        <v>1702.6373745300002</v>
      </c>
    </row>
    <row r="23" spans="1:25" ht="15.75" x14ac:dyDescent="0.2">
      <c r="A23" s="35">
        <f t="shared" si="0"/>
        <v>44116</v>
      </c>
      <c r="B23" s="36">
        <f>SUMIFS(СВЦЭМ!$D$33:$D$776,СВЦЭМ!$A$33:$A$776,$A23,СВЦЭМ!$B$33:$B$776,B$11)+'СЕТ СН'!$F$14+СВЦЭМ!$D$10+'СЕТ СН'!$F$5-'СЕТ СН'!$F$24</f>
        <v>1761.6068900099999</v>
      </c>
      <c r="C23" s="36">
        <f>SUMIFS(СВЦЭМ!$D$33:$D$776,СВЦЭМ!$A$33:$A$776,$A23,СВЦЭМ!$B$33:$B$776,C$11)+'СЕТ СН'!$F$14+СВЦЭМ!$D$10+'СЕТ СН'!$F$5-'СЕТ СН'!$F$24</f>
        <v>1837.9765808500001</v>
      </c>
      <c r="D23" s="36">
        <f>SUMIFS(СВЦЭМ!$D$33:$D$776,СВЦЭМ!$A$33:$A$776,$A23,СВЦЭМ!$B$33:$B$776,D$11)+'СЕТ СН'!$F$14+СВЦЭМ!$D$10+'СЕТ СН'!$F$5-'СЕТ СН'!$F$24</f>
        <v>1909.4858644200001</v>
      </c>
      <c r="E23" s="36">
        <f>SUMIFS(СВЦЭМ!$D$33:$D$776,СВЦЭМ!$A$33:$A$776,$A23,СВЦЭМ!$B$33:$B$776,E$11)+'СЕТ СН'!$F$14+СВЦЭМ!$D$10+'СЕТ СН'!$F$5-'СЕТ СН'!$F$24</f>
        <v>1927.9463676999999</v>
      </c>
      <c r="F23" s="36">
        <f>SUMIFS(СВЦЭМ!$D$33:$D$776,СВЦЭМ!$A$33:$A$776,$A23,СВЦЭМ!$B$33:$B$776,F$11)+'СЕТ СН'!$F$14+СВЦЭМ!$D$10+'СЕТ СН'!$F$5-'СЕТ СН'!$F$24</f>
        <v>1923.2387953100001</v>
      </c>
      <c r="G23" s="36">
        <f>SUMIFS(СВЦЭМ!$D$33:$D$776,СВЦЭМ!$A$33:$A$776,$A23,СВЦЭМ!$B$33:$B$776,G$11)+'СЕТ СН'!$F$14+СВЦЭМ!$D$10+'СЕТ СН'!$F$5-'СЕТ СН'!$F$24</f>
        <v>1906.69321575</v>
      </c>
      <c r="H23" s="36">
        <f>SUMIFS(СВЦЭМ!$D$33:$D$776,СВЦЭМ!$A$33:$A$776,$A23,СВЦЭМ!$B$33:$B$776,H$11)+'СЕТ СН'!$F$14+СВЦЭМ!$D$10+'СЕТ СН'!$F$5-'СЕТ СН'!$F$24</f>
        <v>1855.43959135</v>
      </c>
      <c r="I23" s="36">
        <f>SUMIFS(СВЦЭМ!$D$33:$D$776,СВЦЭМ!$A$33:$A$776,$A23,СВЦЭМ!$B$33:$B$776,I$11)+'СЕТ СН'!$F$14+СВЦЭМ!$D$10+'СЕТ СН'!$F$5-'СЕТ СН'!$F$24</f>
        <v>1814.9099898500001</v>
      </c>
      <c r="J23" s="36">
        <f>SUMIFS(СВЦЭМ!$D$33:$D$776,СВЦЭМ!$A$33:$A$776,$A23,СВЦЭМ!$B$33:$B$776,J$11)+'СЕТ СН'!$F$14+СВЦЭМ!$D$10+'СЕТ СН'!$F$5-'СЕТ СН'!$F$24</f>
        <v>1737.9076975800001</v>
      </c>
      <c r="K23" s="36">
        <f>SUMIFS(СВЦЭМ!$D$33:$D$776,СВЦЭМ!$A$33:$A$776,$A23,СВЦЭМ!$B$33:$B$776,K$11)+'СЕТ СН'!$F$14+СВЦЭМ!$D$10+'СЕТ СН'!$F$5-'СЕТ СН'!$F$24</f>
        <v>1688.3211519000001</v>
      </c>
      <c r="L23" s="36">
        <f>SUMIFS(СВЦЭМ!$D$33:$D$776,СВЦЭМ!$A$33:$A$776,$A23,СВЦЭМ!$B$33:$B$776,L$11)+'СЕТ СН'!$F$14+СВЦЭМ!$D$10+'СЕТ СН'!$F$5-'СЕТ СН'!$F$24</f>
        <v>1684.34028726</v>
      </c>
      <c r="M23" s="36">
        <f>SUMIFS(СВЦЭМ!$D$33:$D$776,СВЦЭМ!$A$33:$A$776,$A23,СВЦЭМ!$B$33:$B$776,M$11)+'СЕТ СН'!$F$14+СВЦЭМ!$D$10+'СЕТ СН'!$F$5-'СЕТ СН'!$F$24</f>
        <v>1684.5973706300001</v>
      </c>
      <c r="N23" s="36">
        <f>SUMIFS(СВЦЭМ!$D$33:$D$776,СВЦЭМ!$A$33:$A$776,$A23,СВЦЭМ!$B$33:$B$776,N$11)+'СЕТ СН'!$F$14+СВЦЭМ!$D$10+'СЕТ СН'!$F$5-'СЕТ СН'!$F$24</f>
        <v>1691.8290677300001</v>
      </c>
      <c r="O23" s="36">
        <f>SUMIFS(СВЦЭМ!$D$33:$D$776,СВЦЭМ!$A$33:$A$776,$A23,СВЦЭМ!$B$33:$B$776,O$11)+'СЕТ СН'!$F$14+СВЦЭМ!$D$10+'СЕТ СН'!$F$5-'СЕТ СН'!$F$24</f>
        <v>1712.61179053</v>
      </c>
      <c r="P23" s="36">
        <f>SUMIFS(СВЦЭМ!$D$33:$D$776,СВЦЭМ!$A$33:$A$776,$A23,СВЦЭМ!$B$33:$B$776,P$11)+'СЕТ СН'!$F$14+СВЦЭМ!$D$10+'СЕТ СН'!$F$5-'СЕТ СН'!$F$24</f>
        <v>1750.9861366099999</v>
      </c>
      <c r="Q23" s="36">
        <f>SUMIFS(СВЦЭМ!$D$33:$D$776,СВЦЭМ!$A$33:$A$776,$A23,СВЦЭМ!$B$33:$B$776,Q$11)+'СЕТ СН'!$F$14+СВЦЭМ!$D$10+'СЕТ СН'!$F$5-'СЕТ СН'!$F$24</f>
        <v>1735.6116563200001</v>
      </c>
      <c r="R23" s="36">
        <f>SUMIFS(СВЦЭМ!$D$33:$D$776,СВЦЭМ!$A$33:$A$776,$A23,СВЦЭМ!$B$33:$B$776,R$11)+'СЕТ СН'!$F$14+СВЦЭМ!$D$10+'СЕТ СН'!$F$5-'СЕТ СН'!$F$24</f>
        <v>1688.5023577699999</v>
      </c>
      <c r="S23" s="36">
        <f>SUMIFS(СВЦЭМ!$D$33:$D$776,СВЦЭМ!$A$33:$A$776,$A23,СВЦЭМ!$B$33:$B$776,S$11)+'СЕТ СН'!$F$14+СВЦЭМ!$D$10+'СЕТ СН'!$F$5-'СЕТ СН'!$F$24</f>
        <v>1638.03557531</v>
      </c>
      <c r="T23" s="36">
        <f>SUMIFS(СВЦЭМ!$D$33:$D$776,СВЦЭМ!$A$33:$A$776,$A23,СВЦЭМ!$B$33:$B$776,T$11)+'СЕТ СН'!$F$14+СВЦЭМ!$D$10+'СЕТ СН'!$F$5-'СЕТ СН'!$F$24</f>
        <v>1648.31628099</v>
      </c>
      <c r="U23" s="36">
        <f>SUMIFS(СВЦЭМ!$D$33:$D$776,СВЦЭМ!$A$33:$A$776,$A23,СВЦЭМ!$B$33:$B$776,U$11)+'СЕТ СН'!$F$14+СВЦЭМ!$D$10+'СЕТ СН'!$F$5-'СЕТ СН'!$F$24</f>
        <v>1677.3543266800002</v>
      </c>
      <c r="V23" s="36">
        <f>SUMIFS(СВЦЭМ!$D$33:$D$776,СВЦЭМ!$A$33:$A$776,$A23,СВЦЭМ!$B$33:$B$776,V$11)+'СЕТ СН'!$F$14+СВЦЭМ!$D$10+'СЕТ СН'!$F$5-'СЕТ СН'!$F$24</f>
        <v>1676.42748983</v>
      </c>
      <c r="W23" s="36">
        <f>SUMIFS(СВЦЭМ!$D$33:$D$776,СВЦЭМ!$A$33:$A$776,$A23,СВЦЭМ!$B$33:$B$776,W$11)+'СЕТ СН'!$F$14+СВЦЭМ!$D$10+'СЕТ СН'!$F$5-'СЕТ СН'!$F$24</f>
        <v>1668.8593551700001</v>
      </c>
      <c r="X23" s="36">
        <f>SUMIFS(СВЦЭМ!$D$33:$D$776,СВЦЭМ!$A$33:$A$776,$A23,СВЦЭМ!$B$33:$B$776,X$11)+'СЕТ СН'!$F$14+СВЦЭМ!$D$10+'СЕТ СН'!$F$5-'СЕТ СН'!$F$24</f>
        <v>1642.3978475700001</v>
      </c>
      <c r="Y23" s="36">
        <f>SUMIFS(СВЦЭМ!$D$33:$D$776,СВЦЭМ!$A$33:$A$776,$A23,СВЦЭМ!$B$33:$B$776,Y$11)+'СЕТ СН'!$F$14+СВЦЭМ!$D$10+'СЕТ СН'!$F$5-'СЕТ СН'!$F$24</f>
        <v>1674.7265232100001</v>
      </c>
    </row>
    <row r="24" spans="1:25" ht="15.75" x14ac:dyDescent="0.2">
      <c r="A24" s="35">
        <f t="shared" si="0"/>
        <v>44117</v>
      </c>
      <c r="B24" s="36">
        <f>SUMIFS(СВЦЭМ!$D$33:$D$776,СВЦЭМ!$A$33:$A$776,$A24,СВЦЭМ!$B$33:$B$776,B$11)+'СЕТ СН'!$F$14+СВЦЭМ!$D$10+'СЕТ СН'!$F$5-'СЕТ СН'!$F$24</f>
        <v>1746.69900947</v>
      </c>
      <c r="C24" s="36">
        <f>SUMIFS(СВЦЭМ!$D$33:$D$776,СВЦЭМ!$A$33:$A$776,$A24,СВЦЭМ!$B$33:$B$776,C$11)+'СЕТ СН'!$F$14+СВЦЭМ!$D$10+'СЕТ СН'!$F$5-'СЕТ СН'!$F$24</f>
        <v>1824.0706073800002</v>
      </c>
      <c r="D24" s="36">
        <f>SUMIFS(СВЦЭМ!$D$33:$D$776,СВЦЭМ!$A$33:$A$776,$A24,СВЦЭМ!$B$33:$B$776,D$11)+'СЕТ СН'!$F$14+СВЦЭМ!$D$10+'СЕТ СН'!$F$5-'СЕТ СН'!$F$24</f>
        <v>1885.9319236400002</v>
      </c>
      <c r="E24" s="36">
        <f>SUMIFS(СВЦЭМ!$D$33:$D$776,СВЦЭМ!$A$33:$A$776,$A24,СВЦЭМ!$B$33:$B$776,E$11)+'СЕТ СН'!$F$14+СВЦЭМ!$D$10+'СЕТ СН'!$F$5-'СЕТ СН'!$F$24</f>
        <v>1902.1022146600001</v>
      </c>
      <c r="F24" s="36">
        <f>SUMIFS(СВЦЭМ!$D$33:$D$776,СВЦЭМ!$A$33:$A$776,$A24,СВЦЭМ!$B$33:$B$776,F$11)+'СЕТ СН'!$F$14+СВЦЭМ!$D$10+'СЕТ СН'!$F$5-'СЕТ СН'!$F$24</f>
        <v>1897.1034640600001</v>
      </c>
      <c r="G24" s="36">
        <f>SUMIFS(СВЦЭМ!$D$33:$D$776,СВЦЭМ!$A$33:$A$776,$A24,СВЦЭМ!$B$33:$B$776,G$11)+'СЕТ СН'!$F$14+СВЦЭМ!$D$10+'СЕТ СН'!$F$5-'СЕТ СН'!$F$24</f>
        <v>1885.44788324</v>
      </c>
      <c r="H24" s="36">
        <f>SUMIFS(СВЦЭМ!$D$33:$D$776,СВЦЭМ!$A$33:$A$776,$A24,СВЦЭМ!$B$33:$B$776,H$11)+'СЕТ СН'!$F$14+СВЦЭМ!$D$10+'СЕТ СН'!$F$5-'СЕТ СН'!$F$24</f>
        <v>1860.8727962</v>
      </c>
      <c r="I24" s="36">
        <f>SUMIFS(СВЦЭМ!$D$33:$D$776,СВЦЭМ!$A$33:$A$776,$A24,СВЦЭМ!$B$33:$B$776,I$11)+'СЕТ СН'!$F$14+СВЦЭМ!$D$10+'СЕТ СН'!$F$5-'СЕТ СН'!$F$24</f>
        <v>1854.2143882800001</v>
      </c>
      <c r="J24" s="36">
        <f>SUMIFS(СВЦЭМ!$D$33:$D$776,СВЦЭМ!$A$33:$A$776,$A24,СВЦЭМ!$B$33:$B$776,J$11)+'СЕТ СН'!$F$14+СВЦЭМ!$D$10+'СЕТ СН'!$F$5-'СЕТ СН'!$F$24</f>
        <v>1796.4798837399999</v>
      </c>
      <c r="K24" s="36">
        <f>SUMIFS(СВЦЭМ!$D$33:$D$776,СВЦЭМ!$A$33:$A$776,$A24,СВЦЭМ!$B$33:$B$776,K$11)+'СЕТ СН'!$F$14+СВЦЭМ!$D$10+'СЕТ СН'!$F$5-'СЕТ СН'!$F$24</f>
        <v>1754.3995346900001</v>
      </c>
      <c r="L24" s="36">
        <f>SUMIFS(СВЦЭМ!$D$33:$D$776,СВЦЭМ!$A$33:$A$776,$A24,СВЦЭМ!$B$33:$B$776,L$11)+'СЕТ СН'!$F$14+СВЦЭМ!$D$10+'СЕТ СН'!$F$5-'СЕТ СН'!$F$24</f>
        <v>1756.3729673900002</v>
      </c>
      <c r="M24" s="36">
        <f>SUMIFS(СВЦЭМ!$D$33:$D$776,СВЦЭМ!$A$33:$A$776,$A24,СВЦЭМ!$B$33:$B$776,M$11)+'СЕТ СН'!$F$14+СВЦЭМ!$D$10+'СЕТ СН'!$F$5-'СЕТ СН'!$F$24</f>
        <v>1766.8323413100002</v>
      </c>
      <c r="N24" s="36">
        <f>SUMIFS(СВЦЭМ!$D$33:$D$776,СВЦЭМ!$A$33:$A$776,$A24,СВЦЭМ!$B$33:$B$776,N$11)+'СЕТ СН'!$F$14+СВЦЭМ!$D$10+'СЕТ СН'!$F$5-'СЕТ СН'!$F$24</f>
        <v>1772.54685967</v>
      </c>
      <c r="O24" s="36">
        <f>SUMIFS(СВЦЭМ!$D$33:$D$776,СВЦЭМ!$A$33:$A$776,$A24,СВЦЭМ!$B$33:$B$776,O$11)+'СЕТ СН'!$F$14+СВЦЭМ!$D$10+'СЕТ СН'!$F$5-'СЕТ СН'!$F$24</f>
        <v>1810.4587276500001</v>
      </c>
      <c r="P24" s="36">
        <f>SUMIFS(СВЦЭМ!$D$33:$D$776,СВЦЭМ!$A$33:$A$776,$A24,СВЦЭМ!$B$33:$B$776,P$11)+'СЕТ СН'!$F$14+СВЦЭМ!$D$10+'СЕТ СН'!$F$5-'СЕТ СН'!$F$24</f>
        <v>1842.03952931</v>
      </c>
      <c r="Q24" s="36">
        <f>SUMIFS(СВЦЭМ!$D$33:$D$776,СВЦЭМ!$A$33:$A$776,$A24,СВЦЭМ!$B$33:$B$776,Q$11)+'СЕТ СН'!$F$14+СВЦЭМ!$D$10+'СЕТ СН'!$F$5-'СЕТ СН'!$F$24</f>
        <v>1801.6815440700002</v>
      </c>
      <c r="R24" s="36">
        <f>SUMIFS(СВЦЭМ!$D$33:$D$776,СВЦЭМ!$A$33:$A$776,$A24,СВЦЭМ!$B$33:$B$776,R$11)+'СЕТ СН'!$F$14+СВЦЭМ!$D$10+'СЕТ СН'!$F$5-'СЕТ СН'!$F$24</f>
        <v>1750.2327362599999</v>
      </c>
      <c r="S24" s="36">
        <f>SUMIFS(СВЦЭМ!$D$33:$D$776,СВЦЭМ!$A$33:$A$776,$A24,СВЦЭМ!$B$33:$B$776,S$11)+'СЕТ СН'!$F$14+СВЦЭМ!$D$10+'СЕТ СН'!$F$5-'СЕТ СН'!$F$24</f>
        <v>1705.2949530400001</v>
      </c>
      <c r="T24" s="36">
        <f>SUMIFS(СВЦЭМ!$D$33:$D$776,СВЦЭМ!$A$33:$A$776,$A24,СВЦЭМ!$B$33:$B$776,T$11)+'СЕТ СН'!$F$14+СВЦЭМ!$D$10+'СЕТ СН'!$F$5-'СЕТ СН'!$F$24</f>
        <v>1703.5310274799999</v>
      </c>
      <c r="U24" s="36">
        <f>SUMIFS(СВЦЭМ!$D$33:$D$776,СВЦЭМ!$A$33:$A$776,$A24,СВЦЭМ!$B$33:$B$776,U$11)+'СЕТ СН'!$F$14+СВЦЭМ!$D$10+'СЕТ СН'!$F$5-'СЕТ СН'!$F$24</f>
        <v>1725.4802976400001</v>
      </c>
      <c r="V24" s="36">
        <f>SUMIFS(СВЦЭМ!$D$33:$D$776,СВЦЭМ!$A$33:$A$776,$A24,СВЦЭМ!$B$33:$B$776,V$11)+'СЕТ СН'!$F$14+СВЦЭМ!$D$10+'СЕТ СН'!$F$5-'СЕТ СН'!$F$24</f>
        <v>1720.0978062500001</v>
      </c>
      <c r="W24" s="36">
        <f>SUMIFS(СВЦЭМ!$D$33:$D$776,СВЦЭМ!$A$33:$A$776,$A24,СВЦЭМ!$B$33:$B$776,W$11)+'СЕТ СН'!$F$14+СВЦЭМ!$D$10+'СЕТ СН'!$F$5-'СЕТ СН'!$F$24</f>
        <v>1711.9349783100001</v>
      </c>
      <c r="X24" s="36">
        <f>SUMIFS(СВЦЭМ!$D$33:$D$776,СВЦЭМ!$A$33:$A$776,$A24,СВЦЭМ!$B$33:$B$776,X$11)+'СЕТ СН'!$F$14+СВЦЭМ!$D$10+'СЕТ СН'!$F$5-'СЕТ СН'!$F$24</f>
        <v>1694.0997396100001</v>
      </c>
      <c r="Y24" s="36">
        <f>SUMIFS(СВЦЭМ!$D$33:$D$776,СВЦЭМ!$A$33:$A$776,$A24,СВЦЭМ!$B$33:$B$776,Y$11)+'СЕТ СН'!$F$14+СВЦЭМ!$D$10+'СЕТ СН'!$F$5-'СЕТ СН'!$F$24</f>
        <v>1714.7980040800001</v>
      </c>
    </row>
    <row r="25" spans="1:25" ht="15.75" x14ac:dyDescent="0.2">
      <c r="A25" s="35">
        <f t="shared" si="0"/>
        <v>44118</v>
      </c>
      <c r="B25" s="36">
        <f>SUMIFS(СВЦЭМ!$D$33:$D$776,СВЦЭМ!$A$33:$A$776,$A25,СВЦЭМ!$B$33:$B$776,B$11)+'СЕТ СН'!$F$14+СВЦЭМ!$D$10+'СЕТ СН'!$F$5-'СЕТ СН'!$F$24</f>
        <v>1787.2415211699999</v>
      </c>
      <c r="C25" s="36">
        <f>SUMIFS(СВЦЭМ!$D$33:$D$776,СВЦЭМ!$A$33:$A$776,$A25,СВЦЭМ!$B$33:$B$776,C$11)+'СЕТ СН'!$F$14+СВЦЭМ!$D$10+'СЕТ СН'!$F$5-'СЕТ СН'!$F$24</f>
        <v>1856.4952100999999</v>
      </c>
      <c r="D25" s="36">
        <f>SUMIFS(СВЦЭМ!$D$33:$D$776,СВЦЭМ!$A$33:$A$776,$A25,СВЦЭМ!$B$33:$B$776,D$11)+'СЕТ СН'!$F$14+СВЦЭМ!$D$10+'СЕТ СН'!$F$5-'СЕТ СН'!$F$24</f>
        <v>1924.7471138800001</v>
      </c>
      <c r="E25" s="36">
        <f>SUMIFS(СВЦЭМ!$D$33:$D$776,СВЦЭМ!$A$33:$A$776,$A25,СВЦЭМ!$B$33:$B$776,E$11)+'СЕТ СН'!$F$14+СВЦЭМ!$D$10+'СЕТ СН'!$F$5-'СЕТ СН'!$F$24</f>
        <v>1939.75087826</v>
      </c>
      <c r="F25" s="36">
        <f>SUMIFS(СВЦЭМ!$D$33:$D$776,СВЦЭМ!$A$33:$A$776,$A25,СВЦЭМ!$B$33:$B$776,F$11)+'СЕТ СН'!$F$14+СВЦЭМ!$D$10+'СЕТ СН'!$F$5-'СЕТ СН'!$F$24</f>
        <v>1931.1161848700001</v>
      </c>
      <c r="G25" s="36">
        <f>SUMIFS(СВЦЭМ!$D$33:$D$776,СВЦЭМ!$A$33:$A$776,$A25,СВЦЭМ!$B$33:$B$776,G$11)+'СЕТ СН'!$F$14+СВЦЭМ!$D$10+'СЕТ СН'!$F$5-'СЕТ СН'!$F$24</f>
        <v>1922.4026674700001</v>
      </c>
      <c r="H25" s="36">
        <f>SUMIFS(СВЦЭМ!$D$33:$D$776,СВЦЭМ!$A$33:$A$776,$A25,СВЦЭМ!$B$33:$B$776,H$11)+'СЕТ СН'!$F$14+СВЦЭМ!$D$10+'СЕТ СН'!$F$5-'СЕТ СН'!$F$24</f>
        <v>1874.6813473500001</v>
      </c>
      <c r="I25" s="36">
        <f>SUMIFS(СВЦЭМ!$D$33:$D$776,СВЦЭМ!$A$33:$A$776,$A25,СВЦЭМ!$B$33:$B$776,I$11)+'СЕТ СН'!$F$14+СВЦЭМ!$D$10+'СЕТ СН'!$F$5-'СЕТ СН'!$F$24</f>
        <v>1831.1810863000001</v>
      </c>
      <c r="J25" s="36">
        <f>SUMIFS(СВЦЭМ!$D$33:$D$776,СВЦЭМ!$A$33:$A$776,$A25,СВЦЭМ!$B$33:$B$776,J$11)+'СЕТ СН'!$F$14+СВЦЭМ!$D$10+'СЕТ СН'!$F$5-'СЕТ СН'!$F$24</f>
        <v>1767.7187218700001</v>
      </c>
      <c r="K25" s="36">
        <f>SUMIFS(СВЦЭМ!$D$33:$D$776,СВЦЭМ!$A$33:$A$776,$A25,СВЦЭМ!$B$33:$B$776,K$11)+'СЕТ СН'!$F$14+СВЦЭМ!$D$10+'СЕТ СН'!$F$5-'СЕТ СН'!$F$24</f>
        <v>1728.9548183500001</v>
      </c>
      <c r="L25" s="36">
        <f>SUMIFS(СВЦЭМ!$D$33:$D$776,СВЦЭМ!$A$33:$A$776,$A25,СВЦЭМ!$B$33:$B$776,L$11)+'СЕТ СН'!$F$14+СВЦЭМ!$D$10+'СЕТ СН'!$F$5-'СЕТ СН'!$F$24</f>
        <v>1736.43489636</v>
      </c>
      <c r="M25" s="36">
        <f>SUMIFS(СВЦЭМ!$D$33:$D$776,СВЦЭМ!$A$33:$A$776,$A25,СВЦЭМ!$B$33:$B$776,M$11)+'СЕТ СН'!$F$14+СВЦЭМ!$D$10+'СЕТ СН'!$F$5-'СЕТ СН'!$F$24</f>
        <v>1752.8109715600001</v>
      </c>
      <c r="N25" s="36">
        <f>SUMIFS(СВЦЭМ!$D$33:$D$776,СВЦЭМ!$A$33:$A$776,$A25,СВЦЭМ!$B$33:$B$776,N$11)+'СЕТ СН'!$F$14+СВЦЭМ!$D$10+'СЕТ СН'!$F$5-'СЕТ СН'!$F$24</f>
        <v>1759.5128509599999</v>
      </c>
      <c r="O25" s="36">
        <f>SUMIFS(СВЦЭМ!$D$33:$D$776,СВЦЭМ!$A$33:$A$776,$A25,СВЦЭМ!$B$33:$B$776,O$11)+'СЕТ СН'!$F$14+СВЦЭМ!$D$10+'СЕТ СН'!$F$5-'СЕТ СН'!$F$24</f>
        <v>1810.9277120000002</v>
      </c>
      <c r="P25" s="36">
        <f>SUMIFS(СВЦЭМ!$D$33:$D$776,СВЦЭМ!$A$33:$A$776,$A25,СВЦЭМ!$B$33:$B$776,P$11)+'СЕТ СН'!$F$14+СВЦЭМ!$D$10+'СЕТ СН'!$F$5-'СЕТ СН'!$F$24</f>
        <v>1842.0063260699999</v>
      </c>
      <c r="Q25" s="36">
        <f>SUMIFS(СВЦЭМ!$D$33:$D$776,СВЦЭМ!$A$33:$A$776,$A25,СВЦЭМ!$B$33:$B$776,Q$11)+'СЕТ СН'!$F$14+СВЦЭМ!$D$10+'СЕТ СН'!$F$5-'СЕТ СН'!$F$24</f>
        <v>1801.52755626</v>
      </c>
      <c r="R25" s="36">
        <f>SUMIFS(СВЦЭМ!$D$33:$D$776,СВЦЭМ!$A$33:$A$776,$A25,СВЦЭМ!$B$33:$B$776,R$11)+'СЕТ СН'!$F$14+СВЦЭМ!$D$10+'СЕТ СН'!$F$5-'СЕТ СН'!$F$24</f>
        <v>1749.0824390100001</v>
      </c>
      <c r="S25" s="36">
        <f>SUMIFS(СВЦЭМ!$D$33:$D$776,СВЦЭМ!$A$33:$A$776,$A25,СВЦЭМ!$B$33:$B$776,S$11)+'СЕТ СН'!$F$14+СВЦЭМ!$D$10+'СЕТ СН'!$F$5-'СЕТ СН'!$F$24</f>
        <v>1692.89666121</v>
      </c>
      <c r="T25" s="36">
        <f>SUMIFS(СВЦЭМ!$D$33:$D$776,СВЦЭМ!$A$33:$A$776,$A25,СВЦЭМ!$B$33:$B$776,T$11)+'СЕТ СН'!$F$14+СВЦЭМ!$D$10+'СЕТ СН'!$F$5-'СЕТ СН'!$F$24</f>
        <v>1675.0471593000002</v>
      </c>
      <c r="U25" s="36">
        <f>SUMIFS(СВЦЭМ!$D$33:$D$776,СВЦЭМ!$A$33:$A$776,$A25,СВЦЭМ!$B$33:$B$776,U$11)+'СЕТ СН'!$F$14+СВЦЭМ!$D$10+'СЕТ СН'!$F$5-'СЕТ СН'!$F$24</f>
        <v>1704.7405330400002</v>
      </c>
      <c r="V25" s="36">
        <f>SUMIFS(СВЦЭМ!$D$33:$D$776,СВЦЭМ!$A$33:$A$776,$A25,СВЦЭМ!$B$33:$B$776,V$11)+'СЕТ СН'!$F$14+СВЦЭМ!$D$10+'СЕТ СН'!$F$5-'СЕТ СН'!$F$24</f>
        <v>1699.0963334</v>
      </c>
      <c r="W25" s="36">
        <f>SUMIFS(СВЦЭМ!$D$33:$D$776,СВЦЭМ!$A$33:$A$776,$A25,СВЦЭМ!$B$33:$B$776,W$11)+'СЕТ СН'!$F$14+СВЦЭМ!$D$10+'СЕТ СН'!$F$5-'СЕТ СН'!$F$24</f>
        <v>1686.72278775</v>
      </c>
      <c r="X25" s="36">
        <f>SUMIFS(СВЦЭМ!$D$33:$D$776,СВЦЭМ!$A$33:$A$776,$A25,СВЦЭМ!$B$33:$B$776,X$11)+'СЕТ СН'!$F$14+СВЦЭМ!$D$10+'СЕТ СН'!$F$5-'СЕТ СН'!$F$24</f>
        <v>1669.5870970599999</v>
      </c>
      <c r="Y25" s="36">
        <f>SUMIFS(СВЦЭМ!$D$33:$D$776,СВЦЭМ!$A$33:$A$776,$A25,СВЦЭМ!$B$33:$B$776,Y$11)+'СЕТ СН'!$F$14+СВЦЭМ!$D$10+'СЕТ СН'!$F$5-'СЕТ СН'!$F$24</f>
        <v>1700.2929766699999</v>
      </c>
    </row>
    <row r="26" spans="1:25" ht="15.75" x14ac:dyDescent="0.2">
      <c r="A26" s="35">
        <f t="shared" si="0"/>
        <v>44119</v>
      </c>
      <c r="B26" s="36">
        <f>SUMIFS(СВЦЭМ!$D$33:$D$776,СВЦЭМ!$A$33:$A$776,$A26,СВЦЭМ!$B$33:$B$776,B$11)+'СЕТ СН'!$F$14+СВЦЭМ!$D$10+'СЕТ СН'!$F$5-'СЕТ СН'!$F$24</f>
        <v>1804.7680408000001</v>
      </c>
      <c r="C26" s="36">
        <f>SUMIFS(СВЦЭМ!$D$33:$D$776,СВЦЭМ!$A$33:$A$776,$A26,СВЦЭМ!$B$33:$B$776,C$11)+'СЕТ СН'!$F$14+СВЦЭМ!$D$10+'СЕТ СН'!$F$5-'СЕТ СН'!$F$24</f>
        <v>1889.8539740199999</v>
      </c>
      <c r="D26" s="36">
        <f>SUMIFS(СВЦЭМ!$D$33:$D$776,СВЦЭМ!$A$33:$A$776,$A26,СВЦЭМ!$B$33:$B$776,D$11)+'СЕТ СН'!$F$14+СВЦЭМ!$D$10+'СЕТ СН'!$F$5-'СЕТ СН'!$F$24</f>
        <v>1956.46956716</v>
      </c>
      <c r="E26" s="36">
        <f>SUMIFS(СВЦЭМ!$D$33:$D$776,СВЦЭМ!$A$33:$A$776,$A26,СВЦЭМ!$B$33:$B$776,E$11)+'СЕТ СН'!$F$14+СВЦЭМ!$D$10+'СЕТ СН'!$F$5-'СЕТ СН'!$F$24</f>
        <v>1961.89041185</v>
      </c>
      <c r="F26" s="36">
        <f>SUMIFS(СВЦЭМ!$D$33:$D$776,СВЦЭМ!$A$33:$A$776,$A26,СВЦЭМ!$B$33:$B$776,F$11)+'СЕТ СН'!$F$14+СВЦЭМ!$D$10+'СЕТ СН'!$F$5-'СЕТ СН'!$F$24</f>
        <v>1954.9483616299999</v>
      </c>
      <c r="G26" s="36">
        <f>SUMIFS(СВЦЭМ!$D$33:$D$776,СВЦЭМ!$A$33:$A$776,$A26,СВЦЭМ!$B$33:$B$776,G$11)+'СЕТ СН'!$F$14+СВЦЭМ!$D$10+'СЕТ СН'!$F$5-'СЕТ СН'!$F$24</f>
        <v>1933.4132584500001</v>
      </c>
      <c r="H26" s="36">
        <f>SUMIFS(СВЦЭМ!$D$33:$D$776,СВЦЭМ!$A$33:$A$776,$A26,СВЦЭМ!$B$33:$B$776,H$11)+'СЕТ СН'!$F$14+СВЦЭМ!$D$10+'СЕТ СН'!$F$5-'СЕТ СН'!$F$24</f>
        <v>1886.3432662499999</v>
      </c>
      <c r="I26" s="36">
        <f>SUMIFS(СВЦЭМ!$D$33:$D$776,СВЦЭМ!$A$33:$A$776,$A26,СВЦЭМ!$B$33:$B$776,I$11)+'СЕТ СН'!$F$14+СВЦЭМ!$D$10+'СЕТ СН'!$F$5-'СЕТ СН'!$F$24</f>
        <v>1840.7018425599999</v>
      </c>
      <c r="J26" s="36">
        <f>SUMIFS(СВЦЭМ!$D$33:$D$776,СВЦЭМ!$A$33:$A$776,$A26,СВЦЭМ!$B$33:$B$776,J$11)+'СЕТ СН'!$F$14+СВЦЭМ!$D$10+'СЕТ СН'!$F$5-'СЕТ СН'!$F$24</f>
        <v>1779.17115485</v>
      </c>
      <c r="K26" s="36">
        <f>SUMIFS(СВЦЭМ!$D$33:$D$776,СВЦЭМ!$A$33:$A$776,$A26,СВЦЭМ!$B$33:$B$776,K$11)+'СЕТ СН'!$F$14+СВЦЭМ!$D$10+'СЕТ СН'!$F$5-'СЕТ СН'!$F$24</f>
        <v>1739.5853411200001</v>
      </c>
      <c r="L26" s="36">
        <f>SUMIFS(СВЦЭМ!$D$33:$D$776,СВЦЭМ!$A$33:$A$776,$A26,СВЦЭМ!$B$33:$B$776,L$11)+'СЕТ СН'!$F$14+СВЦЭМ!$D$10+'СЕТ СН'!$F$5-'СЕТ СН'!$F$24</f>
        <v>1742.7497807</v>
      </c>
      <c r="M26" s="36">
        <f>SUMIFS(СВЦЭМ!$D$33:$D$776,СВЦЭМ!$A$33:$A$776,$A26,СВЦЭМ!$B$33:$B$776,M$11)+'СЕТ СН'!$F$14+СВЦЭМ!$D$10+'СЕТ СН'!$F$5-'СЕТ СН'!$F$24</f>
        <v>1750.64865121</v>
      </c>
      <c r="N26" s="36">
        <f>SUMIFS(СВЦЭМ!$D$33:$D$776,СВЦЭМ!$A$33:$A$776,$A26,СВЦЭМ!$B$33:$B$776,N$11)+'СЕТ СН'!$F$14+СВЦЭМ!$D$10+'СЕТ СН'!$F$5-'СЕТ СН'!$F$24</f>
        <v>1762.0505453800001</v>
      </c>
      <c r="O26" s="36">
        <f>SUMIFS(СВЦЭМ!$D$33:$D$776,СВЦЭМ!$A$33:$A$776,$A26,СВЦЭМ!$B$33:$B$776,O$11)+'СЕТ СН'!$F$14+СВЦЭМ!$D$10+'СЕТ СН'!$F$5-'СЕТ СН'!$F$24</f>
        <v>1782.1670078699999</v>
      </c>
      <c r="P26" s="36">
        <f>SUMIFS(СВЦЭМ!$D$33:$D$776,СВЦЭМ!$A$33:$A$776,$A26,СВЦЭМ!$B$33:$B$776,P$11)+'СЕТ СН'!$F$14+СВЦЭМ!$D$10+'СЕТ СН'!$F$5-'СЕТ СН'!$F$24</f>
        <v>1806.9763182300001</v>
      </c>
      <c r="Q26" s="36">
        <f>SUMIFS(СВЦЭМ!$D$33:$D$776,СВЦЭМ!$A$33:$A$776,$A26,СВЦЭМ!$B$33:$B$776,Q$11)+'СЕТ СН'!$F$14+СВЦЭМ!$D$10+'СЕТ СН'!$F$5-'СЕТ СН'!$F$24</f>
        <v>1768.9584477799999</v>
      </c>
      <c r="R26" s="36">
        <f>SUMIFS(СВЦЭМ!$D$33:$D$776,СВЦЭМ!$A$33:$A$776,$A26,СВЦЭМ!$B$33:$B$776,R$11)+'СЕТ СН'!$F$14+СВЦЭМ!$D$10+'СЕТ СН'!$F$5-'СЕТ СН'!$F$24</f>
        <v>1719.54498244</v>
      </c>
      <c r="S26" s="36">
        <f>SUMIFS(СВЦЭМ!$D$33:$D$776,СВЦЭМ!$A$33:$A$776,$A26,СВЦЭМ!$B$33:$B$776,S$11)+'СЕТ СН'!$F$14+СВЦЭМ!$D$10+'СЕТ СН'!$F$5-'СЕТ СН'!$F$24</f>
        <v>1664.5446699700001</v>
      </c>
      <c r="T26" s="36">
        <f>SUMIFS(СВЦЭМ!$D$33:$D$776,СВЦЭМ!$A$33:$A$776,$A26,СВЦЭМ!$B$33:$B$776,T$11)+'СЕТ СН'!$F$14+СВЦЭМ!$D$10+'СЕТ СН'!$F$5-'СЕТ СН'!$F$24</f>
        <v>1668.87305326</v>
      </c>
      <c r="U26" s="36">
        <f>SUMIFS(СВЦЭМ!$D$33:$D$776,СВЦЭМ!$A$33:$A$776,$A26,СВЦЭМ!$B$33:$B$776,U$11)+'СЕТ СН'!$F$14+СВЦЭМ!$D$10+'СЕТ СН'!$F$5-'СЕТ СН'!$F$24</f>
        <v>1693.8298675599999</v>
      </c>
      <c r="V26" s="36">
        <f>SUMIFS(СВЦЭМ!$D$33:$D$776,СВЦЭМ!$A$33:$A$776,$A26,СВЦЭМ!$B$33:$B$776,V$11)+'СЕТ СН'!$F$14+СВЦЭМ!$D$10+'СЕТ СН'!$F$5-'СЕТ СН'!$F$24</f>
        <v>1686.9384651700002</v>
      </c>
      <c r="W26" s="36">
        <f>SUMIFS(СВЦЭМ!$D$33:$D$776,СВЦЭМ!$A$33:$A$776,$A26,СВЦЭМ!$B$33:$B$776,W$11)+'СЕТ СН'!$F$14+СВЦЭМ!$D$10+'СЕТ СН'!$F$5-'СЕТ СН'!$F$24</f>
        <v>1675.6127081200002</v>
      </c>
      <c r="X26" s="36">
        <f>SUMIFS(СВЦЭМ!$D$33:$D$776,СВЦЭМ!$A$33:$A$776,$A26,СВЦЭМ!$B$33:$B$776,X$11)+'СЕТ СН'!$F$14+СВЦЭМ!$D$10+'СЕТ СН'!$F$5-'СЕТ СН'!$F$24</f>
        <v>1651.6548288600002</v>
      </c>
      <c r="Y26" s="36">
        <f>SUMIFS(СВЦЭМ!$D$33:$D$776,СВЦЭМ!$A$33:$A$776,$A26,СВЦЭМ!$B$33:$B$776,Y$11)+'СЕТ СН'!$F$14+СВЦЭМ!$D$10+'СЕТ СН'!$F$5-'СЕТ СН'!$F$24</f>
        <v>1702.05593733</v>
      </c>
    </row>
    <row r="27" spans="1:25" ht="15.75" x14ac:dyDescent="0.2">
      <c r="A27" s="35">
        <f t="shared" si="0"/>
        <v>44120</v>
      </c>
      <c r="B27" s="36">
        <f>SUMIFS(СВЦЭМ!$D$33:$D$776,СВЦЭМ!$A$33:$A$776,$A27,СВЦЭМ!$B$33:$B$776,B$11)+'СЕТ СН'!$F$14+СВЦЭМ!$D$10+'СЕТ СН'!$F$5-'СЕТ СН'!$F$24</f>
        <v>1750.6870348500001</v>
      </c>
      <c r="C27" s="36">
        <f>SUMIFS(СВЦЭМ!$D$33:$D$776,СВЦЭМ!$A$33:$A$776,$A27,СВЦЭМ!$B$33:$B$776,C$11)+'СЕТ СН'!$F$14+СВЦЭМ!$D$10+'СЕТ СН'!$F$5-'СЕТ СН'!$F$24</f>
        <v>1830.6438980100002</v>
      </c>
      <c r="D27" s="36">
        <f>SUMIFS(СВЦЭМ!$D$33:$D$776,СВЦЭМ!$A$33:$A$776,$A27,СВЦЭМ!$B$33:$B$776,D$11)+'СЕТ СН'!$F$14+СВЦЭМ!$D$10+'СЕТ СН'!$F$5-'СЕТ СН'!$F$24</f>
        <v>1885.37090739</v>
      </c>
      <c r="E27" s="36">
        <f>SUMIFS(СВЦЭМ!$D$33:$D$776,СВЦЭМ!$A$33:$A$776,$A27,СВЦЭМ!$B$33:$B$776,E$11)+'СЕТ СН'!$F$14+СВЦЭМ!$D$10+'СЕТ СН'!$F$5-'СЕТ СН'!$F$24</f>
        <v>1890.5767274300001</v>
      </c>
      <c r="F27" s="36">
        <f>SUMIFS(СВЦЭМ!$D$33:$D$776,СВЦЭМ!$A$33:$A$776,$A27,СВЦЭМ!$B$33:$B$776,F$11)+'СЕТ СН'!$F$14+СВЦЭМ!$D$10+'СЕТ СН'!$F$5-'СЕТ СН'!$F$24</f>
        <v>1887.0494821299999</v>
      </c>
      <c r="G27" s="36">
        <f>SUMIFS(СВЦЭМ!$D$33:$D$776,СВЦЭМ!$A$33:$A$776,$A27,СВЦЭМ!$B$33:$B$776,G$11)+'СЕТ СН'!$F$14+СВЦЭМ!$D$10+'СЕТ СН'!$F$5-'СЕТ СН'!$F$24</f>
        <v>1873.0632024700001</v>
      </c>
      <c r="H27" s="36">
        <f>SUMIFS(СВЦЭМ!$D$33:$D$776,СВЦЭМ!$A$33:$A$776,$A27,СВЦЭМ!$B$33:$B$776,H$11)+'СЕТ СН'!$F$14+СВЦЭМ!$D$10+'СЕТ СН'!$F$5-'СЕТ СН'!$F$24</f>
        <v>1842.0945966600002</v>
      </c>
      <c r="I27" s="36">
        <f>SUMIFS(СВЦЭМ!$D$33:$D$776,СВЦЭМ!$A$33:$A$776,$A27,СВЦЭМ!$B$33:$B$776,I$11)+'СЕТ СН'!$F$14+СВЦЭМ!$D$10+'СЕТ СН'!$F$5-'СЕТ СН'!$F$24</f>
        <v>1816.07393862</v>
      </c>
      <c r="J27" s="36">
        <f>SUMIFS(СВЦЭМ!$D$33:$D$776,СВЦЭМ!$A$33:$A$776,$A27,СВЦЭМ!$B$33:$B$776,J$11)+'СЕТ СН'!$F$14+СВЦЭМ!$D$10+'СЕТ СН'!$F$5-'СЕТ СН'!$F$24</f>
        <v>1786.8180148900001</v>
      </c>
      <c r="K27" s="36">
        <f>SUMIFS(СВЦЭМ!$D$33:$D$776,СВЦЭМ!$A$33:$A$776,$A27,СВЦЭМ!$B$33:$B$776,K$11)+'СЕТ СН'!$F$14+СВЦЭМ!$D$10+'СЕТ СН'!$F$5-'СЕТ СН'!$F$24</f>
        <v>1753.0448706500001</v>
      </c>
      <c r="L27" s="36">
        <f>SUMIFS(СВЦЭМ!$D$33:$D$776,СВЦЭМ!$A$33:$A$776,$A27,СВЦЭМ!$B$33:$B$776,L$11)+'СЕТ СН'!$F$14+СВЦЭМ!$D$10+'СЕТ СН'!$F$5-'СЕТ СН'!$F$24</f>
        <v>1750.75413512</v>
      </c>
      <c r="M27" s="36">
        <f>SUMIFS(СВЦЭМ!$D$33:$D$776,СВЦЭМ!$A$33:$A$776,$A27,СВЦЭМ!$B$33:$B$776,M$11)+'СЕТ СН'!$F$14+СВЦЭМ!$D$10+'СЕТ СН'!$F$5-'СЕТ СН'!$F$24</f>
        <v>1754.7299312099999</v>
      </c>
      <c r="N27" s="36">
        <f>SUMIFS(СВЦЭМ!$D$33:$D$776,СВЦЭМ!$A$33:$A$776,$A27,СВЦЭМ!$B$33:$B$776,N$11)+'СЕТ СН'!$F$14+СВЦЭМ!$D$10+'СЕТ СН'!$F$5-'СЕТ СН'!$F$24</f>
        <v>1767.2750309799999</v>
      </c>
      <c r="O27" s="36">
        <f>SUMIFS(СВЦЭМ!$D$33:$D$776,СВЦЭМ!$A$33:$A$776,$A27,СВЦЭМ!$B$33:$B$776,O$11)+'СЕТ СН'!$F$14+СВЦЭМ!$D$10+'СЕТ СН'!$F$5-'СЕТ СН'!$F$24</f>
        <v>1803.5509429799999</v>
      </c>
      <c r="P27" s="36">
        <f>SUMIFS(СВЦЭМ!$D$33:$D$776,СВЦЭМ!$A$33:$A$776,$A27,СВЦЭМ!$B$33:$B$776,P$11)+'СЕТ СН'!$F$14+СВЦЭМ!$D$10+'СЕТ СН'!$F$5-'СЕТ СН'!$F$24</f>
        <v>1847.84769839</v>
      </c>
      <c r="Q27" s="36">
        <f>SUMIFS(СВЦЭМ!$D$33:$D$776,СВЦЭМ!$A$33:$A$776,$A27,СВЦЭМ!$B$33:$B$776,Q$11)+'СЕТ СН'!$F$14+СВЦЭМ!$D$10+'СЕТ СН'!$F$5-'СЕТ СН'!$F$24</f>
        <v>1813.7660234</v>
      </c>
      <c r="R27" s="36">
        <f>SUMIFS(СВЦЭМ!$D$33:$D$776,СВЦЭМ!$A$33:$A$776,$A27,СВЦЭМ!$B$33:$B$776,R$11)+'СЕТ СН'!$F$14+СВЦЭМ!$D$10+'СЕТ СН'!$F$5-'СЕТ СН'!$F$24</f>
        <v>1766.0527550900001</v>
      </c>
      <c r="S27" s="36">
        <f>SUMIFS(СВЦЭМ!$D$33:$D$776,СВЦЭМ!$A$33:$A$776,$A27,СВЦЭМ!$B$33:$B$776,S$11)+'СЕТ СН'!$F$14+СВЦЭМ!$D$10+'СЕТ СН'!$F$5-'СЕТ СН'!$F$24</f>
        <v>1704.4147302700001</v>
      </c>
      <c r="T27" s="36">
        <f>SUMIFS(СВЦЭМ!$D$33:$D$776,СВЦЭМ!$A$33:$A$776,$A27,СВЦЭМ!$B$33:$B$776,T$11)+'СЕТ СН'!$F$14+СВЦЭМ!$D$10+'СЕТ СН'!$F$5-'СЕТ СН'!$F$24</f>
        <v>1677.9888688999999</v>
      </c>
      <c r="U27" s="36">
        <f>SUMIFS(СВЦЭМ!$D$33:$D$776,СВЦЭМ!$A$33:$A$776,$A27,СВЦЭМ!$B$33:$B$776,U$11)+'СЕТ СН'!$F$14+СВЦЭМ!$D$10+'СЕТ СН'!$F$5-'СЕТ СН'!$F$24</f>
        <v>1680.40467881</v>
      </c>
      <c r="V27" s="36">
        <f>SUMIFS(СВЦЭМ!$D$33:$D$776,СВЦЭМ!$A$33:$A$776,$A27,СВЦЭМ!$B$33:$B$776,V$11)+'СЕТ СН'!$F$14+СВЦЭМ!$D$10+'СЕТ СН'!$F$5-'СЕТ СН'!$F$24</f>
        <v>1668.5101884000001</v>
      </c>
      <c r="W27" s="36">
        <f>SUMIFS(СВЦЭМ!$D$33:$D$776,СВЦЭМ!$A$33:$A$776,$A27,СВЦЭМ!$B$33:$B$776,W$11)+'СЕТ СН'!$F$14+СВЦЭМ!$D$10+'СЕТ СН'!$F$5-'СЕТ СН'!$F$24</f>
        <v>1664.2199791799999</v>
      </c>
      <c r="X27" s="36">
        <f>SUMIFS(СВЦЭМ!$D$33:$D$776,СВЦЭМ!$A$33:$A$776,$A27,СВЦЭМ!$B$33:$B$776,X$11)+'СЕТ СН'!$F$14+СВЦЭМ!$D$10+'СЕТ СН'!$F$5-'СЕТ СН'!$F$24</f>
        <v>1663.6857523200001</v>
      </c>
      <c r="Y27" s="36">
        <f>SUMIFS(СВЦЭМ!$D$33:$D$776,СВЦЭМ!$A$33:$A$776,$A27,СВЦЭМ!$B$33:$B$776,Y$11)+'СЕТ СН'!$F$14+СВЦЭМ!$D$10+'СЕТ СН'!$F$5-'СЕТ СН'!$F$24</f>
        <v>1694.8733468200001</v>
      </c>
    </row>
    <row r="28" spans="1:25" ht="15.75" x14ac:dyDescent="0.2">
      <c r="A28" s="35">
        <f t="shared" si="0"/>
        <v>44121</v>
      </c>
      <c r="B28" s="36">
        <f>SUMIFS(СВЦЭМ!$D$33:$D$776,СВЦЭМ!$A$33:$A$776,$A28,СВЦЭМ!$B$33:$B$776,B$11)+'СЕТ СН'!$F$14+СВЦЭМ!$D$10+'СЕТ СН'!$F$5-'СЕТ СН'!$F$24</f>
        <v>1747.6235520300002</v>
      </c>
      <c r="C28" s="36">
        <f>SUMIFS(СВЦЭМ!$D$33:$D$776,СВЦЭМ!$A$33:$A$776,$A28,СВЦЭМ!$B$33:$B$776,C$11)+'СЕТ СН'!$F$14+СВЦЭМ!$D$10+'СЕТ СН'!$F$5-'СЕТ СН'!$F$24</f>
        <v>1824.8723260400002</v>
      </c>
      <c r="D28" s="36">
        <f>SUMIFS(СВЦЭМ!$D$33:$D$776,СВЦЭМ!$A$33:$A$776,$A28,СВЦЭМ!$B$33:$B$776,D$11)+'СЕТ СН'!$F$14+СВЦЭМ!$D$10+'СЕТ СН'!$F$5-'СЕТ СН'!$F$24</f>
        <v>1887.3617339000002</v>
      </c>
      <c r="E28" s="36">
        <f>SUMIFS(СВЦЭМ!$D$33:$D$776,СВЦЭМ!$A$33:$A$776,$A28,СВЦЭМ!$B$33:$B$776,E$11)+'СЕТ СН'!$F$14+СВЦЭМ!$D$10+'СЕТ СН'!$F$5-'СЕТ СН'!$F$24</f>
        <v>1895.7451610000001</v>
      </c>
      <c r="F28" s="36">
        <f>SUMIFS(СВЦЭМ!$D$33:$D$776,СВЦЭМ!$A$33:$A$776,$A28,СВЦЭМ!$B$33:$B$776,F$11)+'СЕТ СН'!$F$14+СВЦЭМ!$D$10+'СЕТ СН'!$F$5-'СЕТ СН'!$F$24</f>
        <v>1899.2434610600001</v>
      </c>
      <c r="G28" s="36">
        <f>SUMIFS(СВЦЭМ!$D$33:$D$776,СВЦЭМ!$A$33:$A$776,$A28,СВЦЭМ!$B$33:$B$776,G$11)+'СЕТ СН'!$F$14+СВЦЭМ!$D$10+'СЕТ СН'!$F$5-'СЕТ СН'!$F$24</f>
        <v>1888.95235727</v>
      </c>
      <c r="H28" s="36">
        <f>SUMIFS(СВЦЭМ!$D$33:$D$776,СВЦЭМ!$A$33:$A$776,$A28,СВЦЭМ!$B$33:$B$776,H$11)+'СЕТ СН'!$F$14+СВЦЭМ!$D$10+'СЕТ СН'!$F$5-'СЕТ СН'!$F$24</f>
        <v>1876.2426736000002</v>
      </c>
      <c r="I28" s="36">
        <f>SUMIFS(СВЦЭМ!$D$33:$D$776,СВЦЭМ!$A$33:$A$776,$A28,СВЦЭМ!$B$33:$B$776,I$11)+'СЕТ СН'!$F$14+СВЦЭМ!$D$10+'СЕТ СН'!$F$5-'СЕТ СН'!$F$24</f>
        <v>1873.5144470700002</v>
      </c>
      <c r="J28" s="36">
        <f>SUMIFS(СВЦЭМ!$D$33:$D$776,СВЦЭМ!$A$33:$A$776,$A28,СВЦЭМ!$B$33:$B$776,J$11)+'СЕТ СН'!$F$14+СВЦЭМ!$D$10+'СЕТ СН'!$F$5-'СЕТ СН'!$F$24</f>
        <v>1817.388827</v>
      </c>
      <c r="K28" s="36">
        <f>SUMIFS(СВЦЭМ!$D$33:$D$776,СВЦЭМ!$A$33:$A$776,$A28,СВЦЭМ!$B$33:$B$776,K$11)+'СЕТ СН'!$F$14+СВЦЭМ!$D$10+'СЕТ СН'!$F$5-'СЕТ СН'!$F$24</f>
        <v>1792.8549585200001</v>
      </c>
      <c r="L28" s="36">
        <f>SUMIFS(СВЦЭМ!$D$33:$D$776,СВЦЭМ!$A$33:$A$776,$A28,СВЦЭМ!$B$33:$B$776,L$11)+'СЕТ СН'!$F$14+СВЦЭМ!$D$10+'СЕТ СН'!$F$5-'СЕТ СН'!$F$24</f>
        <v>1764.1539570499999</v>
      </c>
      <c r="M28" s="36">
        <f>SUMIFS(СВЦЭМ!$D$33:$D$776,СВЦЭМ!$A$33:$A$776,$A28,СВЦЭМ!$B$33:$B$776,M$11)+'СЕТ СН'!$F$14+СВЦЭМ!$D$10+'СЕТ СН'!$F$5-'СЕТ СН'!$F$24</f>
        <v>1772.0900060399999</v>
      </c>
      <c r="N28" s="36">
        <f>SUMIFS(СВЦЭМ!$D$33:$D$776,СВЦЭМ!$A$33:$A$776,$A28,СВЦЭМ!$B$33:$B$776,N$11)+'СЕТ СН'!$F$14+СВЦЭМ!$D$10+'СЕТ СН'!$F$5-'СЕТ СН'!$F$24</f>
        <v>1785.3438794799999</v>
      </c>
      <c r="O28" s="36">
        <f>SUMIFS(СВЦЭМ!$D$33:$D$776,СВЦЭМ!$A$33:$A$776,$A28,СВЦЭМ!$B$33:$B$776,O$11)+'СЕТ СН'!$F$14+СВЦЭМ!$D$10+'СЕТ СН'!$F$5-'СЕТ СН'!$F$24</f>
        <v>1826.8992453800001</v>
      </c>
      <c r="P28" s="36">
        <f>SUMIFS(СВЦЭМ!$D$33:$D$776,СВЦЭМ!$A$33:$A$776,$A28,СВЦЭМ!$B$33:$B$776,P$11)+'СЕТ СН'!$F$14+СВЦЭМ!$D$10+'СЕТ СН'!$F$5-'СЕТ СН'!$F$24</f>
        <v>1871.4421410499999</v>
      </c>
      <c r="Q28" s="36">
        <f>SUMIFS(СВЦЭМ!$D$33:$D$776,СВЦЭМ!$A$33:$A$776,$A28,СВЦЭМ!$B$33:$B$776,Q$11)+'СЕТ СН'!$F$14+СВЦЭМ!$D$10+'СЕТ СН'!$F$5-'СЕТ СН'!$F$24</f>
        <v>1842.7140993</v>
      </c>
      <c r="R28" s="36">
        <f>SUMIFS(СВЦЭМ!$D$33:$D$776,СВЦЭМ!$A$33:$A$776,$A28,СВЦЭМ!$B$33:$B$776,R$11)+'СЕТ СН'!$F$14+СВЦЭМ!$D$10+'СЕТ СН'!$F$5-'СЕТ СН'!$F$24</f>
        <v>1797.0200318900002</v>
      </c>
      <c r="S28" s="36">
        <f>SUMIFS(СВЦЭМ!$D$33:$D$776,СВЦЭМ!$A$33:$A$776,$A28,СВЦЭМ!$B$33:$B$776,S$11)+'СЕТ СН'!$F$14+СВЦЭМ!$D$10+'СЕТ СН'!$F$5-'СЕТ СН'!$F$24</f>
        <v>1730.87092895</v>
      </c>
      <c r="T28" s="36">
        <f>SUMIFS(СВЦЭМ!$D$33:$D$776,СВЦЭМ!$A$33:$A$776,$A28,СВЦЭМ!$B$33:$B$776,T$11)+'СЕТ СН'!$F$14+СВЦЭМ!$D$10+'СЕТ СН'!$F$5-'СЕТ СН'!$F$24</f>
        <v>1693.6025414200001</v>
      </c>
      <c r="U28" s="36">
        <f>SUMIFS(СВЦЭМ!$D$33:$D$776,СВЦЭМ!$A$33:$A$776,$A28,СВЦЭМ!$B$33:$B$776,U$11)+'СЕТ СН'!$F$14+СВЦЭМ!$D$10+'СЕТ СН'!$F$5-'СЕТ СН'!$F$24</f>
        <v>1681.47536027</v>
      </c>
      <c r="V28" s="36">
        <f>SUMIFS(СВЦЭМ!$D$33:$D$776,СВЦЭМ!$A$33:$A$776,$A28,СВЦЭМ!$B$33:$B$776,V$11)+'СЕТ СН'!$F$14+СВЦЭМ!$D$10+'СЕТ СН'!$F$5-'СЕТ СН'!$F$24</f>
        <v>1682.6461325</v>
      </c>
      <c r="W28" s="36">
        <f>SUMIFS(СВЦЭМ!$D$33:$D$776,СВЦЭМ!$A$33:$A$776,$A28,СВЦЭМ!$B$33:$B$776,W$11)+'СЕТ СН'!$F$14+СВЦЭМ!$D$10+'СЕТ СН'!$F$5-'СЕТ СН'!$F$24</f>
        <v>1684.12785282</v>
      </c>
      <c r="X28" s="36">
        <f>SUMIFS(СВЦЭМ!$D$33:$D$776,СВЦЭМ!$A$33:$A$776,$A28,СВЦЭМ!$B$33:$B$776,X$11)+'СЕТ СН'!$F$14+СВЦЭМ!$D$10+'СЕТ СН'!$F$5-'СЕТ СН'!$F$24</f>
        <v>1704.3818956800001</v>
      </c>
      <c r="Y28" s="36">
        <f>SUMIFS(СВЦЭМ!$D$33:$D$776,СВЦЭМ!$A$33:$A$776,$A28,СВЦЭМ!$B$33:$B$776,Y$11)+'СЕТ СН'!$F$14+СВЦЭМ!$D$10+'СЕТ СН'!$F$5-'СЕТ СН'!$F$24</f>
        <v>1735.8095181600002</v>
      </c>
    </row>
    <row r="29" spans="1:25" ht="15.75" x14ac:dyDescent="0.2">
      <c r="A29" s="35">
        <f t="shared" si="0"/>
        <v>44122</v>
      </c>
      <c r="B29" s="36">
        <f>SUMIFS(СВЦЭМ!$D$33:$D$776,СВЦЭМ!$A$33:$A$776,$A29,СВЦЭМ!$B$33:$B$776,B$11)+'СЕТ СН'!$F$14+СВЦЭМ!$D$10+'СЕТ СН'!$F$5-'СЕТ СН'!$F$24</f>
        <v>1835.0458042300002</v>
      </c>
      <c r="C29" s="36">
        <f>SUMIFS(СВЦЭМ!$D$33:$D$776,СВЦЭМ!$A$33:$A$776,$A29,СВЦЭМ!$B$33:$B$776,C$11)+'СЕТ СН'!$F$14+СВЦЭМ!$D$10+'СЕТ СН'!$F$5-'СЕТ СН'!$F$24</f>
        <v>1932.5204071500002</v>
      </c>
      <c r="D29" s="36">
        <f>SUMIFS(СВЦЭМ!$D$33:$D$776,СВЦЭМ!$A$33:$A$776,$A29,СВЦЭМ!$B$33:$B$776,D$11)+'СЕТ СН'!$F$14+СВЦЭМ!$D$10+'СЕТ СН'!$F$5-'СЕТ СН'!$F$24</f>
        <v>2004.1623815100002</v>
      </c>
      <c r="E29" s="36">
        <f>SUMIFS(СВЦЭМ!$D$33:$D$776,СВЦЭМ!$A$33:$A$776,$A29,СВЦЭМ!$B$33:$B$776,E$11)+'СЕТ СН'!$F$14+СВЦЭМ!$D$10+'СЕТ СН'!$F$5-'СЕТ СН'!$F$24</f>
        <v>2011.6365117600001</v>
      </c>
      <c r="F29" s="36">
        <f>SUMIFS(СВЦЭМ!$D$33:$D$776,СВЦЭМ!$A$33:$A$776,$A29,СВЦЭМ!$B$33:$B$776,F$11)+'СЕТ СН'!$F$14+СВЦЭМ!$D$10+'СЕТ СН'!$F$5-'СЕТ СН'!$F$24</f>
        <v>2018.51444851</v>
      </c>
      <c r="G29" s="36">
        <f>SUMIFS(СВЦЭМ!$D$33:$D$776,СВЦЭМ!$A$33:$A$776,$A29,СВЦЭМ!$B$33:$B$776,G$11)+'СЕТ СН'!$F$14+СВЦЭМ!$D$10+'СЕТ СН'!$F$5-'СЕТ СН'!$F$24</f>
        <v>2006.23249794</v>
      </c>
      <c r="H29" s="36">
        <f>SUMIFS(СВЦЭМ!$D$33:$D$776,СВЦЭМ!$A$33:$A$776,$A29,СВЦЭМ!$B$33:$B$776,H$11)+'СЕТ СН'!$F$14+СВЦЭМ!$D$10+'СЕТ СН'!$F$5-'СЕТ СН'!$F$24</f>
        <v>1984.1294564300001</v>
      </c>
      <c r="I29" s="36">
        <f>SUMIFS(СВЦЭМ!$D$33:$D$776,СВЦЭМ!$A$33:$A$776,$A29,СВЦЭМ!$B$33:$B$776,I$11)+'СЕТ СН'!$F$14+СВЦЭМ!$D$10+'СЕТ СН'!$F$5-'СЕТ СН'!$F$24</f>
        <v>1949.7675883000002</v>
      </c>
      <c r="J29" s="36">
        <f>SUMIFS(СВЦЭМ!$D$33:$D$776,СВЦЭМ!$A$33:$A$776,$A29,СВЦЭМ!$B$33:$B$776,J$11)+'СЕТ СН'!$F$14+СВЦЭМ!$D$10+'СЕТ СН'!$F$5-'СЕТ СН'!$F$24</f>
        <v>1865.5321488100001</v>
      </c>
      <c r="K29" s="36">
        <f>SUMIFS(СВЦЭМ!$D$33:$D$776,СВЦЭМ!$A$33:$A$776,$A29,СВЦЭМ!$B$33:$B$776,K$11)+'СЕТ СН'!$F$14+СВЦЭМ!$D$10+'СЕТ СН'!$F$5-'СЕТ СН'!$F$24</f>
        <v>1798.0803724500001</v>
      </c>
      <c r="L29" s="36">
        <f>SUMIFS(СВЦЭМ!$D$33:$D$776,СВЦЭМ!$A$33:$A$776,$A29,СВЦЭМ!$B$33:$B$776,L$11)+'СЕТ СН'!$F$14+СВЦЭМ!$D$10+'СЕТ СН'!$F$5-'СЕТ СН'!$F$24</f>
        <v>1788.4385368400001</v>
      </c>
      <c r="M29" s="36">
        <f>SUMIFS(СВЦЭМ!$D$33:$D$776,СВЦЭМ!$A$33:$A$776,$A29,СВЦЭМ!$B$33:$B$776,M$11)+'СЕТ СН'!$F$14+СВЦЭМ!$D$10+'СЕТ СН'!$F$5-'СЕТ СН'!$F$24</f>
        <v>1789.57809621</v>
      </c>
      <c r="N29" s="36">
        <f>SUMIFS(СВЦЭМ!$D$33:$D$776,СВЦЭМ!$A$33:$A$776,$A29,СВЦЭМ!$B$33:$B$776,N$11)+'СЕТ СН'!$F$14+СВЦЭМ!$D$10+'СЕТ СН'!$F$5-'СЕТ СН'!$F$24</f>
        <v>1796.8517136800001</v>
      </c>
      <c r="O29" s="36">
        <f>SUMIFS(СВЦЭМ!$D$33:$D$776,СВЦЭМ!$A$33:$A$776,$A29,СВЦЭМ!$B$33:$B$776,O$11)+'СЕТ СН'!$F$14+СВЦЭМ!$D$10+'СЕТ СН'!$F$5-'СЕТ СН'!$F$24</f>
        <v>1847.3478529600002</v>
      </c>
      <c r="P29" s="36">
        <f>SUMIFS(СВЦЭМ!$D$33:$D$776,СВЦЭМ!$A$33:$A$776,$A29,СВЦЭМ!$B$33:$B$776,P$11)+'СЕТ СН'!$F$14+СВЦЭМ!$D$10+'СЕТ СН'!$F$5-'СЕТ СН'!$F$24</f>
        <v>1896.5621775700001</v>
      </c>
      <c r="Q29" s="36">
        <f>SUMIFS(СВЦЭМ!$D$33:$D$776,СВЦЭМ!$A$33:$A$776,$A29,СВЦЭМ!$B$33:$B$776,Q$11)+'СЕТ СН'!$F$14+СВЦЭМ!$D$10+'СЕТ СН'!$F$5-'СЕТ СН'!$F$24</f>
        <v>1861.0805482300002</v>
      </c>
      <c r="R29" s="36">
        <f>SUMIFS(СВЦЭМ!$D$33:$D$776,СВЦЭМ!$A$33:$A$776,$A29,СВЦЭМ!$B$33:$B$776,R$11)+'СЕТ СН'!$F$14+СВЦЭМ!$D$10+'СЕТ СН'!$F$5-'СЕТ СН'!$F$24</f>
        <v>1803.8888152499999</v>
      </c>
      <c r="S29" s="36">
        <f>SUMIFS(СВЦЭМ!$D$33:$D$776,СВЦЭМ!$A$33:$A$776,$A29,СВЦЭМ!$B$33:$B$776,S$11)+'СЕТ СН'!$F$14+СВЦЭМ!$D$10+'СЕТ СН'!$F$5-'СЕТ СН'!$F$24</f>
        <v>1730.21919781</v>
      </c>
      <c r="T29" s="36">
        <f>SUMIFS(СВЦЭМ!$D$33:$D$776,СВЦЭМ!$A$33:$A$776,$A29,СВЦЭМ!$B$33:$B$776,T$11)+'СЕТ СН'!$F$14+СВЦЭМ!$D$10+'СЕТ СН'!$F$5-'СЕТ СН'!$F$24</f>
        <v>1690.3629560100001</v>
      </c>
      <c r="U29" s="36">
        <f>SUMIFS(СВЦЭМ!$D$33:$D$776,СВЦЭМ!$A$33:$A$776,$A29,СВЦЭМ!$B$33:$B$776,U$11)+'СЕТ СН'!$F$14+СВЦЭМ!$D$10+'СЕТ СН'!$F$5-'СЕТ СН'!$F$24</f>
        <v>1686.7045713800001</v>
      </c>
      <c r="V29" s="36">
        <f>SUMIFS(СВЦЭМ!$D$33:$D$776,СВЦЭМ!$A$33:$A$776,$A29,СВЦЭМ!$B$33:$B$776,V$11)+'СЕТ СН'!$F$14+СВЦЭМ!$D$10+'СЕТ СН'!$F$5-'СЕТ СН'!$F$24</f>
        <v>1685.3858346699999</v>
      </c>
      <c r="W29" s="36">
        <f>SUMIFS(СВЦЭМ!$D$33:$D$776,СВЦЭМ!$A$33:$A$776,$A29,СВЦЭМ!$B$33:$B$776,W$11)+'СЕТ СН'!$F$14+СВЦЭМ!$D$10+'СЕТ СН'!$F$5-'СЕТ СН'!$F$24</f>
        <v>1684.4475114300001</v>
      </c>
      <c r="X29" s="36">
        <f>SUMIFS(СВЦЭМ!$D$33:$D$776,СВЦЭМ!$A$33:$A$776,$A29,СВЦЭМ!$B$33:$B$776,X$11)+'СЕТ СН'!$F$14+СВЦЭМ!$D$10+'СЕТ СН'!$F$5-'СЕТ СН'!$F$24</f>
        <v>1684.5727113</v>
      </c>
      <c r="Y29" s="36">
        <f>SUMIFS(СВЦЭМ!$D$33:$D$776,СВЦЭМ!$A$33:$A$776,$A29,СВЦЭМ!$B$33:$B$776,Y$11)+'СЕТ СН'!$F$14+СВЦЭМ!$D$10+'СЕТ СН'!$F$5-'СЕТ СН'!$F$24</f>
        <v>1725.6885326400002</v>
      </c>
    </row>
    <row r="30" spans="1:25" ht="15.75" x14ac:dyDescent="0.2">
      <c r="A30" s="35">
        <f t="shared" si="0"/>
        <v>44123</v>
      </c>
      <c r="B30" s="36">
        <f>SUMIFS(СВЦЭМ!$D$33:$D$776,СВЦЭМ!$A$33:$A$776,$A30,СВЦЭМ!$B$33:$B$776,B$11)+'СЕТ СН'!$F$14+СВЦЭМ!$D$10+'СЕТ СН'!$F$5-'СЕТ СН'!$F$24</f>
        <v>1792.7866318199999</v>
      </c>
      <c r="C30" s="36">
        <f>SUMIFS(СВЦЭМ!$D$33:$D$776,СВЦЭМ!$A$33:$A$776,$A30,СВЦЭМ!$B$33:$B$776,C$11)+'СЕТ СН'!$F$14+СВЦЭМ!$D$10+'СЕТ СН'!$F$5-'СЕТ СН'!$F$24</f>
        <v>1870.2991494800001</v>
      </c>
      <c r="D30" s="36">
        <f>SUMIFS(СВЦЭМ!$D$33:$D$776,СВЦЭМ!$A$33:$A$776,$A30,СВЦЭМ!$B$33:$B$776,D$11)+'СЕТ СН'!$F$14+СВЦЭМ!$D$10+'СЕТ СН'!$F$5-'СЕТ СН'!$F$24</f>
        <v>1942.3164354200001</v>
      </c>
      <c r="E30" s="36">
        <f>SUMIFS(СВЦЭМ!$D$33:$D$776,СВЦЭМ!$A$33:$A$776,$A30,СВЦЭМ!$B$33:$B$776,E$11)+'СЕТ СН'!$F$14+СВЦЭМ!$D$10+'СЕТ СН'!$F$5-'СЕТ СН'!$F$24</f>
        <v>1944.9960532800001</v>
      </c>
      <c r="F30" s="36">
        <f>SUMIFS(СВЦЭМ!$D$33:$D$776,СВЦЭМ!$A$33:$A$776,$A30,СВЦЭМ!$B$33:$B$776,F$11)+'СЕТ СН'!$F$14+СВЦЭМ!$D$10+'СЕТ СН'!$F$5-'СЕТ СН'!$F$24</f>
        <v>1948.0837503800001</v>
      </c>
      <c r="G30" s="36">
        <f>SUMIFS(СВЦЭМ!$D$33:$D$776,СВЦЭМ!$A$33:$A$776,$A30,СВЦЭМ!$B$33:$B$776,G$11)+'СЕТ СН'!$F$14+СВЦЭМ!$D$10+'СЕТ СН'!$F$5-'СЕТ СН'!$F$24</f>
        <v>1928.4300558899999</v>
      </c>
      <c r="H30" s="36">
        <f>SUMIFS(СВЦЭМ!$D$33:$D$776,СВЦЭМ!$A$33:$A$776,$A30,СВЦЭМ!$B$33:$B$776,H$11)+'СЕТ СН'!$F$14+СВЦЭМ!$D$10+'СЕТ СН'!$F$5-'СЕТ СН'!$F$24</f>
        <v>1878.36850123</v>
      </c>
      <c r="I30" s="36">
        <f>SUMIFS(СВЦЭМ!$D$33:$D$776,СВЦЭМ!$A$33:$A$776,$A30,СВЦЭМ!$B$33:$B$776,I$11)+'СЕТ СН'!$F$14+СВЦЭМ!$D$10+'СЕТ СН'!$F$5-'СЕТ СН'!$F$24</f>
        <v>1821.8802740900001</v>
      </c>
      <c r="J30" s="36">
        <f>SUMIFS(СВЦЭМ!$D$33:$D$776,СВЦЭМ!$A$33:$A$776,$A30,СВЦЭМ!$B$33:$B$776,J$11)+'СЕТ СН'!$F$14+СВЦЭМ!$D$10+'СЕТ СН'!$F$5-'СЕТ СН'!$F$24</f>
        <v>1764.8971517700002</v>
      </c>
      <c r="K30" s="36">
        <f>SUMIFS(СВЦЭМ!$D$33:$D$776,СВЦЭМ!$A$33:$A$776,$A30,СВЦЭМ!$B$33:$B$776,K$11)+'СЕТ СН'!$F$14+СВЦЭМ!$D$10+'СЕТ СН'!$F$5-'СЕТ СН'!$F$24</f>
        <v>1730.40139241</v>
      </c>
      <c r="L30" s="36">
        <f>SUMIFS(СВЦЭМ!$D$33:$D$776,СВЦЭМ!$A$33:$A$776,$A30,СВЦЭМ!$B$33:$B$776,L$11)+'СЕТ СН'!$F$14+СВЦЭМ!$D$10+'СЕТ СН'!$F$5-'СЕТ СН'!$F$24</f>
        <v>1732.55683537</v>
      </c>
      <c r="M30" s="36">
        <f>SUMIFS(СВЦЭМ!$D$33:$D$776,СВЦЭМ!$A$33:$A$776,$A30,СВЦЭМ!$B$33:$B$776,M$11)+'СЕТ СН'!$F$14+СВЦЭМ!$D$10+'СЕТ СН'!$F$5-'СЕТ СН'!$F$24</f>
        <v>1738.1247478300002</v>
      </c>
      <c r="N30" s="36">
        <f>SUMIFS(СВЦЭМ!$D$33:$D$776,СВЦЭМ!$A$33:$A$776,$A30,СВЦЭМ!$B$33:$B$776,N$11)+'СЕТ СН'!$F$14+СВЦЭМ!$D$10+'СЕТ СН'!$F$5-'СЕТ СН'!$F$24</f>
        <v>1750.8532572700001</v>
      </c>
      <c r="O30" s="36">
        <f>SUMIFS(СВЦЭМ!$D$33:$D$776,СВЦЭМ!$A$33:$A$776,$A30,СВЦЭМ!$B$33:$B$776,O$11)+'СЕТ СН'!$F$14+СВЦЭМ!$D$10+'СЕТ СН'!$F$5-'СЕТ СН'!$F$24</f>
        <v>1794.9599494399999</v>
      </c>
      <c r="P30" s="36">
        <f>SUMIFS(СВЦЭМ!$D$33:$D$776,СВЦЭМ!$A$33:$A$776,$A30,СВЦЭМ!$B$33:$B$776,P$11)+'СЕТ СН'!$F$14+СВЦЭМ!$D$10+'СЕТ СН'!$F$5-'СЕТ СН'!$F$24</f>
        <v>1834.2875957599999</v>
      </c>
      <c r="Q30" s="36">
        <f>SUMIFS(СВЦЭМ!$D$33:$D$776,СВЦЭМ!$A$33:$A$776,$A30,СВЦЭМ!$B$33:$B$776,Q$11)+'СЕТ СН'!$F$14+СВЦЭМ!$D$10+'СЕТ СН'!$F$5-'СЕТ СН'!$F$24</f>
        <v>1804.83262614</v>
      </c>
      <c r="R30" s="36">
        <f>SUMIFS(СВЦЭМ!$D$33:$D$776,СВЦЭМ!$A$33:$A$776,$A30,СВЦЭМ!$B$33:$B$776,R$11)+'СЕТ СН'!$F$14+СВЦЭМ!$D$10+'СЕТ СН'!$F$5-'СЕТ СН'!$F$24</f>
        <v>1759.3452619499999</v>
      </c>
      <c r="S30" s="36">
        <f>SUMIFS(СВЦЭМ!$D$33:$D$776,СВЦЭМ!$A$33:$A$776,$A30,СВЦЭМ!$B$33:$B$776,S$11)+'СЕТ СН'!$F$14+СВЦЭМ!$D$10+'СЕТ СН'!$F$5-'СЕТ СН'!$F$24</f>
        <v>1702.1854582200001</v>
      </c>
      <c r="T30" s="36">
        <f>SUMIFS(СВЦЭМ!$D$33:$D$776,СВЦЭМ!$A$33:$A$776,$A30,СВЦЭМ!$B$33:$B$776,T$11)+'СЕТ СН'!$F$14+СВЦЭМ!$D$10+'СЕТ СН'!$F$5-'СЕТ СН'!$F$24</f>
        <v>1672.4234075300001</v>
      </c>
      <c r="U30" s="36">
        <f>SUMIFS(СВЦЭМ!$D$33:$D$776,СВЦЭМ!$A$33:$A$776,$A30,СВЦЭМ!$B$33:$B$776,U$11)+'СЕТ СН'!$F$14+СВЦЭМ!$D$10+'СЕТ СН'!$F$5-'СЕТ СН'!$F$24</f>
        <v>1680.9638218600001</v>
      </c>
      <c r="V30" s="36">
        <f>SUMIFS(СВЦЭМ!$D$33:$D$776,СВЦЭМ!$A$33:$A$776,$A30,СВЦЭМ!$B$33:$B$776,V$11)+'СЕТ СН'!$F$14+СВЦЭМ!$D$10+'СЕТ СН'!$F$5-'СЕТ СН'!$F$24</f>
        <v>1671.9717177500002</v>
      </c>
      <c r="W30" s="36">
        <f>SUMIFS(СВЦЭМ!$D$33:$D$776,СВЦЭМ!$A$33:$A$776,$A30,СВЦЭМ!$B$33:$B$776,W$11)+'СЕТ СН'!$F$14+СВЦЭМ!$D$10+'СЕТ СН'!$F$5-'СЕТ СН'!$F$24</f>
        <v>1676.60002601</v>
      </c>
      <c r="X30" s="36">
        <f>SUMIFS(СВЦЭМ!$D$33:$D$776,СВЦЭМ!$A$33:$A$776,$A30,СВЦЭМ!$B$33:$B$776,X$11)+'СЕТ СН'!$F$14+СВЦЭМ!$D$10+'СЕТ СН'!$F$5-'СЕТ СН'!$F$24</f>
        <v>1690.90240047</v>
      </c>
      <c r="Y30" s="36">
        <f>SUMIFS(СВЦЭМ!$D$33:$D$776,СВЦЭМ!$A$33:$A$776,$A30,СВЦЭМ!$B$33:$B$776,Y$11)+'СЕТ СН'!$F$14+СВЦЭМ!$D$10+'СЕТ СН'!$F$5-'СЕТ СН'!$F$24</f>
        <v>1722.6322734800001</v>
      </c>
    </row>
    <row r="31" spans="1:25" ht="15.75" x14ac:dyDescent="0.2">
      <c r="A31" s="35">
        <f t="shared" si="0"/>
        <v>44124</v>
      </c>
      <c r="B31" s="36">
        <f>SUMIFS(СВЦЭМ!$D$33:$D$776,СВЦЭМ!$A$33:$A$776,$A31,СВЦЭМ!$B$33:$B$776,B$11)+'СЕТ СН'!$F$14+СВЦЭМ!$D$10+'СЕТ СН'!$F$5-'СЕТ СН'!$F$24</f>
        <v>1833.93892385</v>
      </c>
      <c r="C31" s="36">
        <f>SUMIFS(СВЦЭМ!$D$33:$D$776,СВЦЭМ!$A$33:$A$776,$A31,СВЦЭМ!$B$33:$B$776,C$11)+'СЕТ СН'!$F$14+СВЦЭМ!$D$10+'СЕТ СН'!$F$5-'СЕТ СН'!$F$24</f>
        <v>1917.13548498</v>
      </c>
      <c r="D31" s="36">
        <f>SUMIFS(СВЦЭМ!$D$33:$D$776,СВЦЭМ!$A$33:$A$776,$A31,СВЦЭМ!$B$33:$B$776,D$11)+'СЕТ СН'!$F$14+СВЦЭМ!$D$10+'СЕТ СН'!$F$5-'СЕТ СН'!$F$24</f>
        <v>1986.27322529</v>
      </c>
      <c r="E31" s="36">
        <f>SUMIFS(СВЦЭМ!$D$33:$D$776,СВЦЭМ!$A$33:$A$776,$A31,СВЦЭМ!$B$33:$B$776,E$11)+'СЕТ СН'!$F$14+СВЦЭМ!$D$10+'СЕТ СН'!$F$5-'СЕТ СН'!$F$24</f>
        <v>1996.0152291600002</v>
      </c>
      <c r="F31" s="36">
        <f>SUMIFS(СВЦЭМ!$D$33:$D$776,СВЦЭМ!$A$33:$A$776,$A31,СВЦЭМ!$B$33:$B$776,F$11)+'СЕТ СН'!$F$14+СВЦЭМ!$D$10+'СЕТ СН'!$F$5-'СЕТ СН'!$F$24</f>
        <v>2004.5550005300001</v>
      </c>
      <c r="G31" s="36">
        <f>SUMIFS(СВЦЭМ!$D$33:$D$776,СВЦЭМ!$A$33:$A$776,$A31,СВЦЭМ!$B$33:$B$776,G$11)+'СЕТ СН'!$F$14+СВЦЭМ!$D$10+'СЕТ СН'!$F$5-'СЕТ СН'!$F$24</f>
        <v>1981.5823386300001</v>
      </c>
      <c r="H31" s="36">
        <f>SUMIFS(СВЦЭМ!$D$33:$D$776,СВЦЭМ!$A$33:$A$776,$A31,СВЦЭМ!$B$33:$B$776,H$11)+'СЕТ СН'!$F$14+СВЦЭМ!$D$10+'СЕТ СН'!$F$5-'СЕТ СН'!$F$24</f>
        <v>1922.5041493600002</v>
      </c>
      <c r="I31" s="36">
        <f>SUMIFS(СВЦЭМ!$D$33:$D$776,СВЦЭМ!$A$33:$A$776,$A31,СВЦЭМ!$B$33:$B$776,I$11)+'СЕТ СН'!$F$14+СВЦЭМ!$D$10+'СЕТ СН'!$F$5-'СЕТ СН'!$F$24</f>
        <v>1869.21668542</v>
      </c>
      <c r="J31" s="36">
        <f>SUMIFS(СВЦЭМ!$D$33:$D$776,СВЦЭМ!$A$33:$A$776,$A31,СВЦЭМ!$B$33:$B$776,J$11)+'СЕТ СН'!$F$14+СВЦЭМ!$D$10+'СЕТ СН'!$F$5-'СЕТ СН'!$F$24</f>
        <v>1801.4460319499999</v>
      </c>
      <c r="K31" s="36">
        <f>SUMIFS(СВЦЭМ!$D$33:$D$776,СВЦЭМ!$A$33:$A$776,$A31,СВЦЭМ!$B$33:$B$776,K$11)+'СЕТ СН'!$F$14+СВЦЭМ!$D$10+'СЕТ СН'!$F$5-'СЕТ СН'!$F$24</f>
        <v>1756.06157704</v>
      </c>
      <c r="L31" s="36">
        <f>SUMIFS(СВЦЭМ!$D$33:$D$776,СВЦЭМ!$A$33:$A$776,$A31,СВЦЭМ!$B$33:$B$776,L$11)+'СЕТ СН'!$F$14+СВЦЭМ!$D$10+'СЕТ СН'!$F$5-'СЕТ СН'!$F$24</f>
        <v>1755.6941748899999</v>
      </c>
      <c r="M31" s="36">
        <f>SUMIFS(СВЦЭМ!$D$33:$D$776,СВЦЭМ!$A$33:$A$776,$A31,СВЦЭМ!$B$33:$B$776,M$11)+'СЕТ СН'!$F$14+СВЦЭМ!$D$10+'СЕТ СН'!$F$5-'СЕТ СН'!$F$24</f>
        <v>1766.7048621700001</v>
      </c>
      <c r="N31" s="36">
        <f>SUMIFS(СВЦЭМ!$D$33:$D$776,СВЦЭМ!$A$33:$A$776,$A31,СВЦЭМ!$B$33:$B$776,N$11)+'СЕТ СН'!$F$14+СВЦЭМ!$D$10+'СЕТ СН'!$F$5-'СЕТ СН'!$F$24</f>
        <v>1779.4209618300001</v>
      </c>
      <c r="O31" s="36">
        <f>SUMIFS(СВЦЭМ!$D$33:$D$776,СВЦЭМ!$A$33:$A$776,$A31,СВЦЭМ!$B$33:$B$776,O$11)+'СЕТ СН'!$F$14+СВЦЭМ!$D$10+'СЕТ СН'!$F$5-'СЕТ СН'!$F$24</f>
        <v>1822.8943654100001</v>
      </c>
      <c r="P31" s="36">
        <f>SUMIFS(СВЦЭМ!$D$33:$D$776,СВЦЭМ!$A$33:$A$776,$A31,СВЦЭМ!$B$33:$B$776,P$11)+'СЕТ СН'!$F$14+СВЦЭМ!$D$10+'СЕТ СН'!$F$5-'СЕТ СН'!$F$24</f>
        <v>1873.03819419</v>
      </c>
      <c r="Q31" s="36">
        <f>SUMIFS(СВЦЭМ!$D$33:$D$776,СВЦЭМ!$A$33:$A$776,$A31,СВЦЭМ!$B$33:$B$776,Q$11)+'СЕТ СН'!$F$14+СВЦЭМ!$D$10+'СЕТ СН'!$F$5-'СЕТ СН'!$F$24</f>
        <v>1842.1433172300001</v>
      </c>
      <c r="R31" s="36">
        <f>SUMIFS(СВЦЭМ!$D$33:$D$776,СВЦЭМ!$A$33:$A$776,$A31,СВЦЭМ!$B$33:$B$776,R$11)+'СЕТ СН'!$F$14+СВЦЭМ!$D$10+'СЕТ СН'!$F$5-'СЕТ СН'!$F$24</f>
        <v>1789.6527480100001</v>
      </c>
      <c r="S31" s="36">
        <f>SUMIFS(СВЦЭМ!$D$33:$D$776,СВЦЭМ!$A$33:$A$776,$A31,СВЦЭМ!$B$33:$B$776,S$11)+'СЕТ СН'!$F$14+СВЦЭМ!$D$10+'СЕТ СН'!$F$5-'СЕТ СН'!$F$24</f>
        <v>1719.53773976</v>
      </c>
      <c r="T31" s="36">
        <f>SUMIFS(СВЦЭМ!$D$33:$D$776,СВЦЭМ!$A$33:$A$776,$A31,СВЦЭМ!$B$33:$B$776,T$11)+'СЕТ СН'!$F$14+СВЦЭМ!$D$10+'СЕТ СН'!$F$5-'СЕТ СН'!$F$24</f>
        <v>1686.3046649500002</v>
      </c>
      <c r="U31" s="36">
        <f>SUMIFS(СВЦЭМ!$D$33:$D$776,СВЦЭМ!$A$33:$A$776,$A31,СВЦЭМ!$B$33:$B$776,U$11)+'СЕТ СН'!$F$14+СВЦЭМ!$D$10+'СЕТ СН'!$F$5-'СЕТ СН'!$F$24</f>
        <v>1701.3805395700001</v>
      </c>
      <c r="V31" s="36">
        <f>SUMIFS(СВЦЭМ!$D$33:$D$776,СВЦЭМ!$A$33:$A$776,$A31,СВЦЭМ!$B$33:$B$776,V$11)+'СЕТ СН'!$F$14+СВЦЭМ!$D$10+'СЕТ СН'!$F$5-'СЕТ СН'!$F$24</f>
        <v>1698.5379920600001</v>
      </c>
      <c r="W31" s="36">
        <f>SUMIFS(СВЦЭМ!$D$33:$D$776,СВЦЭМ!$A$33:$A$776,$A31,СВЦЭМ!$B$33:$B$776,W$11)+'СЕТ СН'!$F$14+СВЦЭМ!$D$10+'СЕТ СН'!$F$5-'СЕТ СН'!$F$24</f>
        <v>1694.5720883900001</v>
      </c>
      <c r="X31" s="36">
        <f>SUMIFS(СВЦЭМ!$D$33:$D$776,СВЦЭМ!$A$33:$A$776,$A31,СВЦЭМ!$B$33:$B$776,X$11)+'СЕТ СН'!$F$14+СВЦЭМ!$D$10+'СЕТ СН'!$F$5-'СЕТ СН'!$F$24</f>
        <v>1698.8862380600001</v>
      </c>
      <c r="Y31" s="36">
        <f>SUMIFS(СВЦЭМ!$D$33:$D$776,СВЦЭМ!$A$33:$A$776,$A31,СВЦЭМ!$B$33:$B$776,Y$11)+'СЕТ СН'!$F$14+СВЦЭМ!$D$10+'СЕТ СН'!$F$5-'СЕТ СН'!$F$24</f>
        <v>1735.3714772000001</v>
      </c>
    </row>
    <row r="32" spans="1:25" ht="15.75" x14ac:dyDescent="0.2">
      <c r="A32" s="35">
        <f t="shared" si="0"/>
        <v>44125</v>
      </c>
      <c r="B32" s="36">
        <f>SUMIFS(СВЦЭМ!$D$33:$D$776,СВЦЭМ!$A$33:$A$776,$A32,СВЦЭМ!$B$33:$B$776,B$11)+'СЕТ СН'!$F$14+СВЦЭМ!$D$10+'СЕТ СН'!$F$5-'СЕТ СН'!$F$24</f>
        <v>1818.19203988</v>
      </c>
      <c r="C32" s="36">
        <f>SUMIFS(СВЦЭМ!$D$33:$D$776,СВЦЭМ!$A$33:$A$776,$A32,СВЦЭМ!$B$33:$B$776,C$11)+'СЕТ СН'!$F$14+СВЦЭМ!$D$10+'СЕТ СН'!$F$5-'СЕТ СН'!$F$24</f>
        <v>1898.30852527</v>
      </c>
      <c r="D32" s="36">
        <f>SUMIFS(СВЦЭМ!$D$33:$D$776,СВЦЭМ!$A$33:$A$776,$A32,СВЦЭМ!$B$33:$B$776,D$11)+'СЕТ СН'!$F$14+СВЦЭМ!$D$10+'СЕТ СН'!$F$5-'СЕТ СН'!$F$24</f>
        <v>1956.5375881499999</v>
      </c>
      <c r="E32" s="36">
        <f>SUMIFS(СВЦЭМ!$D$33:$D$776,СВЦЭМ!$A$33:$A$776,$A32,СВЦЭМ!$B$33:$B$776,E$11)+'СЕТ СН'!$F$14+СВЦЭМ!$D$10+'СЕТ СН'!$F$5-'СЕТ СН'!$F$24</f>
        <v>1964.3078899000002</v>
      </c>
      <c r="F32" s="36">
        <f>SUMIFS(СВЦЭМ!$D$33:$D$776,СВЦЭМ!$A$33:$A$776,$A32,СВЦЭМ!$B$33:$B$776,F$11)+'СЕТ СН'!$F$14+СВЦЭМ!$D$10+'СЕТ СН'!$F$5-'СЕТ СН'!$F$24</f>
        <v>1964.7175602100001</v>
      </c>
      <c r="G32" s="36">
        <f>SUMIFS(СВЦЭМ!$D$33:$D$776,СВЦЭМ!$A$33:$A$776,$A32,СВЦЭМ!$B$33:$B$776,G$11)+'СЕТ СН'!$F$14+СВЦЭМ!$D$10+'СЕТ СН'!$F$5-'СЕТ СН'!$F$24</f>
        <v>1946.9892273600001</v>
      </c>
      <c r="H32" s="36">
        <f>SUMIFS(СВЦЭМ!$D$33:$D$776,СВЦЭМ!$A$33:$A$776,$A32,СВЦЭМ!$B$33:$B$776,H$11)+'СЕТ СН'!$F$14+СВЦЭМ!$D$10+'СЕТ СН'!$F$5-'СЕТ СН'!$F$24</f>
        <v>1893.9732465100001</v>
      </c>
      <c r="I32" s="36">
        <f>SUMIFS(СВЦЭМ!$D$33:$D$776,СВЦЭМ!$A$33:$A$776,$A32,СВЦЭМ!$B$33:$B$776,I$11)+'СЕТ СН'!$F$14+СВЦЭМ!$D$10+'СЕТ СН'!$F$5-'СЕТ СН'!$F$24</f>
        <v>1849.5713061700001</v>
      </c>
      <c r="J32" s="36">
        <f>SUMIFS(СВЦЭМ!$D$33:$D$776,СВЦЭМ!$A$33:$A$776,$A32,СВЦЭМ!$B$33:$B$776,J$11)+'СЕТ СН'!$F$14+СВЦЭМ!$D$10+'СЕТ СН'!$F$5-'СЕТ СН'!$F$24</f>
        <v>1793.7382693899999</v>
      </c>
      <c r="K32" s="36">
        <f>SUMIFS(СВЦЭМ!$D$33:$D$776,СВЦЭМ!$A$33:$A$776,$A32,СВЦЭМ!$B$33:$B$776,K$11)+'СЕТ СН'!$F$14+СВЦЭМ!$D$10+'СЕТ СН'!$F$5-'СЕТ СН'!$F$24</f>
        <v>1753.0810633900001</v>
      </c>
      <c r="L32" s="36">
        <f>SUMIFS(СВЦЭМ!$D$33:$D$776,СВЦЭМ!$A$33:$A$776,$A32,СВЦЭМ!$B$33:$B$776,L$11)+'СЕТ СН'!$F$14+СВЦЭМ!$D$10+'СЕТ СН'!$F$5-'СЕТ СН'!$F$24</f>
        <v>1753.44118157</v>
      </c>
      <c r="M32" s="36">
        <f>SUMIFS(СВЦЭМ!$D$33:$D$776,СВЦЭМ!$A$33:$A$776,$A32,СВЦЭМ!$B$33:$B$776,M$11)+'СЕТ СН'!$F$14+СВЦЭМ!$D$10+'СЕТ СН'!$F$5-'СЕТ СН'!$F$24</f>
        <v>1757.2864760900002</v>
      </c>
      <c r="N32" s="36">
        <f>SUMIFS(СВЦЭМ!$D$33:$D$776,СВЦЭМ!$A$33:$A$776,$A32,СВЦЭМ!$B$33:$B$776,N$11)+'СЕТ СН'!$F$14+СВЦЭМ!$D$10+'СЕТ СН'!$F$5-'СЕТ СН'!$F$24</f>
        <v>1764.5916971800002</v>
      </c>
      <c r="O32" s="36">
        <f>SUMIFS(СВЦЭМ!$D$33:$D$776,СВЦЭМ!$A$33:$A$776,$A32,СВЦЭМ!$B$33:$B$776,O$11)+'СЕТ СН'!$F$14+СВЦЭМ!$D$10+'СЕТ СН'!$F$5-'СЕТ СН'!$F$24</f>
        <v>1803.7342270700001</v>
      </c>
      <c r="P32" s="36">
        <f>SUMIFS(СВЦЭМ!$D$33:$D$776,СВЦЭМ!$A$33:$A$776,$A32,СВЦЭМ!$B$33:$B$776,P$11)+'СЕТ СН'!$F$14+СВЦЭМ!$D$10+'СЕТ СН'!$F$5-'СЕТ СН'!$F$24</f>
        <v>1845.3716186300001</v>
      </c>
      <c r="Q32" s="36">
        <f>SUMIFS(СВЦЭМ!$D$33:$D$776,СВЦЭМ!$A$33:$A$776,$A32,СВЦЭМ!$B$33:$B$776,Q$11)+'СЕТ СН'!$F$14+СВЦЭМ!$D$10+'СЕТ СН'!$F$5-'СЕТ СН'!$F$24</f>
        <v>1809.20078513</v>
      </c>
      <c r="R32" s="36">
        <f>SUMIFS(СВЦЭМ!$D$33:$D$776,СВЦЭМ!$A$33:$A$776,$A32,СВЦЭМ!$B$33:$B$776,R$11)+'СЕТ СН'!$F$14+СВЦЭМ!$D$10+'СЕТ СН'!$F$5-'СЕТ СН'!$F$24</f>
        <v>1753.8528237700002</v>
      </c>
      <c r="S32" s="36">
        <f>SUMIFS(СВЦЭМ!$D$33:$D$776,СВЦЭМ!$A$33:$A$776,$A32,СВЦЭМ!$B$33:$B$776,S$11)+'СЕТ СН'!$F$14+СВЦЭМ!$D$10+'СЕТ СН'!$F$5-'СЕТ СН'!$F$24</f>
        <v>1689.5580516099999</v>
      </c>
      <c r="T32" s="36">
        <f>SUMIFS(СВЦЭМ!$D$33:$D$776,СВЦЭМ!$A$33:$A$776,$A32,СВЦЭМ!$B$33:$B$776,T$11)+'СЕТ СН'!$F$14+СВЦЭМ!$D$10+'СЕТ СН'!$F$5-'СЕТ СН'!$F$24</f>
        <v>1684.4322985399999</v>
      </c>
      <c r="U32" s="36">
        <f>SUMIFS(СВЦЭМ!$D$33:$D$776,СВЦЭМ!$A$33:$A$776,$A32,СВЦЭМ!$B$33:$B$776,U$11)+'СЕТ СН'!$F$14+СВЦЭМ!$D$10+'СЕТ СН'!$F$5-'СЕТ СН'!$F$24</f>
        <v>1700.33440307</v>
      </c>
      <c r="V32" s="36">
        <f>SUMIFS(СВЦЭМ!$D$33:$D$776,СВЦЭМ!$A$33:$A$776,$A32,СВЦЭМ!$B$33:$B$776,V$11)+'СЕТ СН'!$F$14+СВЦЭМ!$D$10+'СЕТ СН'!$F$5-'СЕТ СН'!$F$24</f>
        <v>1697.1709919899999</v>
      </c>
      <c r="W32" s="36">
        <f>SUMIFS(СВЦЭМ!$D$33:$D$776,СВЦЭМ!$A$33:$A$776,$A32,СВЦЭМ!$B$33:$B$776,W$11)+'СЕТ СН'!$F$14+СВЦЭМ!$D$10+'СЕТ СН'!$F$5-'СЕТ СН'!$F$24</f>
        <v>1694.4655876500001</v>
      </c>
      <c r="X32" s="36">
        <f>SUMIFS(СВЦЭМ!$D$33:$D$776,СВЦЭМ!$A$33:$A$776,$A32,СВЦЭМ!$B$33:$B$776,X$11)+'СЕТ СН'!$F$14+СВЦЭМ!$D$10+'СЕТ СН'!$F$5-'СЕТ СН'!$F$24</f>
        <v>1685.9466491200001</v>
      </c>
      <c r="Y32" s="36">
        <f>SUMIFS(СВЦЭМ!$D$33:$D$776,СВЦЭМ!$A$33:$A$776,$A32,СВЦЭМ!$B$33:$B$776,Y$11)+'СЕТ СН'!$F$14+СВЦЭМ!$D$10+'СЕТ СН'!$F$5-'СЕТ СН'!$F$24</f>
        <v>1718.3700722900001</v>
      </c>
    </row>
    <row r="33" spans="1:27" ht="15.75" x14ac:dyDescent="0.2">
      <c r="A33" s="35">
        <f t="shared" si="0"/>
        <v>44126</v>
      </c>
      <c r="B33" s="36">
        <f>SUMIFS(СВЦЭМ!$D$33:$D$776,СВЦЭМ!$A$33:$A$776,$A33,СВЦЭМ!$B$33:$B$776,B$11)+'СЕТ СН'!$F$14+СВЦЭМ!$D$10+'СЕТ СН'!$F$5-'СЕТ СН'!$F$24</f>
        <v>1837.8844675</v>
      </c>
      <c r="C33" s="36">
        <f>SUMIFS(СВЦЭМ!$D$33:$D$776,СВЦЭМ!$A$33:$A$776,$A33,СВЦЭМ!$B$33:$B$776,C$11)+'СЕТ СН'!$F$14+СВЦЭМ!$D$10+'СЕТ СН'!$F$5-'СЕТ СН'!$F$24</f>
        <v>1930.3700498100002</v>
      </c>
      <c r="D33" s="36">
        <f>SUMIFS(СВЦЭМ!$D$33:$D$776,СВЦЭМ!$A$33:$A$776,$A33,СВЦЭМ!$B$33:$B$776,D$11)+'СЕТ СН'!$F$14+СВЦЭМ!$D$10+'СЕТ СН'!$F$5-'СЕТ СН'!$F$24</f>
        <v>1988.33865029</v>
      </c>
      <c r="E33" s="36">
        <f>SUMIFS(СВЦЭМ!$D$33:$D$776,СВЦЭМ!$A$33:$A$776,$A33,СВЦЭМ!$B$33:$B$776,E$11)+'СЕТ СН'!$F$14+СВЦЭМ!$D$10+'СЕТ СН'!$F$5-'СЕТ СН'!$F$24</f>
        <v>1994.2634909200001</v>
      </c>
      <c r="F33" s="36">
        <f>SUMIFS(СВЦЭМ!$D$33:$D$776,СВЦЭМ!$A$33:$A$776,$A33,СВЦЭМ!$B$33:$B$776,F$11)+'СЕТ СН'!$F$14+СВЦЭМ!$D$10+'СЕТ СН'!$F$5-'СЕТ СН'!$F$24</f>
        <v>1994.38817756</v>
      </c>
      <c r="G33" s="36">
        <f>SUMIFS(СВЦЭМ!$D$33:$D$776,СВЦЭМ!$A$33:$A$776,$A33,СВЦЭМ!$B$33:$B$776,G$11)+'СЕТ СН'!$F$14+СВЦЭМ!$D$10+'СЕТ СН'!$F$5-'СЕТ СН'!$F$24</f>
        <v>1973.6366622300002</v>
      </c>
      <c r="H33" s="36">
        <f>SUMIFS(СВЦЭМ!$D$33:$D$776,СВЦЭМ!$A$33:$A$776,$A33,СВЦЭМ!$B$33:$B$776,H$11)+'СЕТ СН'!$F$14+СВЦЭМ!$D$10+'СЕТ СН'!$F$5-'СЕТ СН'!$F$24</f>
        <v>1923.0521769500001</v>
      </c>
      <c r="I33" s="36">
        <f>SUMIFS(СВЦЭМ!$D$33:$D$776,СВЦЭМ!$A$33:$A$776,$A33,СВЦЭМ!$B$33:$B$776,I$11)+'СЕТ СН'!$F$14+СВЦЭМ!$D$10+'СЕТ СН'!$F$5-'СЕТ СН'!$F$24</f>
        <v>1874.11200156</v>
      </c>
      <c r="J33" s="36">
        <f>SUMIFS(СВЦЭМ!$D$33:$D$776,СВЦЭМ!$A$33:$A$776,$A33,СВЦЭМ!$B$33:$B$776,J$11)+'СЕТ СН'!$F$14+СВЦЭМ!$D$10+'СЕТ СН'!$F$5-'СЕТ СН'!$F$24</f>
        <v>1814.0696626900001</v>
      </c>
      <c r="K33" s="36">
        <f>SUMIFS(СВЦЭМ!$D$33:$D$776,СВЦЭМ!$A$33:$A$776,$A33,СВЦЭМ!$B$33:$B$776,K$11)+'СЕТ СН'!$F$14+СВЦЭМ!$D$10+'СЕТ СН'!$F$5-'СЕТ СН'!$F$24</f>
        <v>1771.2467602700001</v>
      </c>
      <c r="L33" s="36">
        <f>SUMIFS(СВЦЭМ!$D$33:$D$776,СВЦЭМ!$A$33:$A$776,$A33,СВЦЭМ!$B$33:$B$776,L$11)+'СЕТ СН'!$F$14+СВЦЭМ!$D$10+'СЕТ СН'!$F$5-'СЕТ СН'!$F$24</f>
        <v>1768.1151492399999</v>
      </c>
      <c r="M33" s="36">
        <f>SUMIFS(СВЦЭМ!$D$33:$D$776,СВЦЭМ!$A$33:$A$776,$A33,СВЦЭМ!$B$33:$B$776,M$11)+'СЕТ СН'!$F$14+СВЦЭМ!$D$10+'СЕТ СН'!$F$5-'СЕТ СН'!$F$24</f>
        <v>1778.5407279900001</v>
      </c>
      <c r="N33" s="36">
        <f>SUMIFS(СВЦЭМ!$D$33:$D$776,СВЦЭМ!$A$33:$A$776,$A33,СВЦЭМ!$B$33:$B$776,N$11)+'СЕТ СН'!$F$14+СВЦЭМ!$D$10+'СЕТ СН'!$F$5-'СЕТ СН'!$F$24</f>
        <v>1789.6651935700002</v>
      </c>
      <c r="O33" s="36">
        <f>SUMIFS(СВЦЭМ!$D$33:$D$776,СВЦЭМ!$A$33:$A$776,$A33,СВЦЭМ!$B$33:$B$776,O$11)+'СЕТ СН'!$F$14+СВЦЭМ!$D$10+'СЕТ СН'!$F$5-'СЕТ СН'!$F$24</f>
        <v>1838.3607253700002</v>
      </c>
      <c r="P33" s="36">
        <f>SUMIFS(СВЦЭМ!$D$33:$D$776,СВЦЭМ!$A$33:$A$776,$A33,СВЦЭМ!$B$33:$B$776,P$11)+'СЕТ СН'!$F$14+СВЦЭМ!$D$10+'СЕТ СН'!$F$5-'СЕТ СН'!$F$24</f>
        <v>1880.9912539000002</v>
      </c>
      <c r="Q33" s="36">
        <f>SUMIFS(СВЦЭМ!$D$33:$D$776,СВЦЭМ!$A$33:$A$776,$A33,СВЦЭМ!$B$33:$B$776,Q$11)+'СЕТ СН'!$F$14+СВЦЭМ!$D$10+'СЕТ СН'!$F$5-'СЕТ СН'!$F$24</f>
        <v>1841.08974846</v>
      </c>
      <c r="R33" s="36">
        <f>SUMIFS(СВЦЭМ!$D$33:$D$776,СВЦЭМ!$A$33:$A$776,$A33,СВЦЭМ!$B$33:$B$776,R$11)+'СЕТ СН'!$F$14+СВЦЭМ!$D$10+'СЕТ СН'!$F$5-'СЕТ СН'!$F$24</f>
        <v>1782.6964437400002</v>
      </c>
      <c r="S33" s="36">
        <f>SUMIFS(СВЦЭМ!$D$33:$D$776,СВЦЭМ!$A$33:$A$776,$A33,СВЦЭМ!$B$33:$B$776,S$11)+'СЕТ СН'!$F$14+СВЦЭМ!$D$10+'СЕТ СН'!$F$5-'СЕТ СН'!$F$24</f>
        <v>1718.7318149299999</v>
      </c>
      <c r="T33" s="36">
        <f>SUMIFS(СВЦЭМ!$D$33:$D$776,СВЦЭМ!$A$33:$A$776,$A33,СВЦЭМ!$B$33:$B$776,T$11)+'СЕТ СН'!$F$14+СВЦЭМ!$D$10+'СЕТ СН'!$F$5-'СЕТ СН'!$F$24</f>
        <v>1699.81478281</v>
      </c>
      <c r="U33" s="36">
        <f>SUMIFS(СВЦЭМ!$D$33:$D$776,СВЦЭМ!$A$33:$A$776,$A33,СВЦЭМ!$B$33:$B$776,U$11)+'СЕТ СН'!$F$14+СВЦЭМ!$D$10+'СЕТ СН'!$F$5-'СЕТ СН'!$F$24</f>
        <v>1714.4922685800002</v>
      </c>
      <c r="V33" s="36">
        <f>SUMIFS(СВЦЭМ!$D$33:$D$776,СВЦЭМ!$A$33:$A$776,$A33,СВЦЭМ!$B$33:$B$776,V$11)+'СЕТ СН'!$F$14+СВЦЭМ!$D$10+'СЕТ СН'!$F$5-'СЕТ СН'!$F$24</f>
        <v>1708.1644577000002</v>
      </c>
      <c r="W33" s="36">
        <f>SUMIFS(СВЦЭМ!$D$33:$D$776,СВЦЭМ!$A$33:$A$776,$A33,СВЦЭМ!$B$33:$B$776,W$11)+'СЕТ СН'!$F$14+СВЦЭМ!$D$10+'СЕТ СН'!$F$5-'СЕТ СН'!$F$24</f>
        <v>1708.6218057900001</v>
      </c>
      <c r="X33" s="36">
        <f>SUMIFS(СВЦЭМ!$D$33:$D$776,СВЦЭМ!$A$33:$A$776,$A33,СВЦЭМ!$B$33:$B$776,X$11)+'СЕТ СН'!$F$14+СВЦЭМ!$D$10+'СЕТ СН'!$F$5-'СЕТ СН'!$F$24</f>
        <v>1699.1373703100001</v>
      </c>
      <c r="Y33" s="36">
        <f>SUMIFS(СВЦЭМ!$D$33:$D$776,СВЦЭМ!$A$33:$A$776,$A33,СВЦЭМ!$B$33:$B$776,Y$11)+'СЕТ СН'!$F$14+СВЦЭМ!$D$10+'СЕТ СН'!$F$5-'СЕТ СН'!$F$24</f>
        <v>1735.35089208</v>
      </c>
    </row>
    <row r="34" spans="1:27" ht="15.75" x14ac:dyDescent="0.2">
      <c r="A34" s="35">
        <f t="shared" si="0"/>
        <v>44127</v>
      </c>
      <c r="B34" s="36">
        <f>SUMIFS(СВЦЭМ!$D$33:$D$776,СВЦЭМ!$A$33:$A$776,$A34,СВЦЭМ!$B$33:$B$776,B$11)+'СЕТ СН'!$F$14+СВЦЭМ!$D$10+'СЕТ СН'!$F$5-'СЕТ СН'!$F$24</f>
        <v>1852.0153589700001</v>
      </c>
      <c r="C34" s="36">
        <f>SUMIFS(СВЦЭМ!$D$33:$D$776,СВЦЭМ!$A$33:$A$776,$A34,СВЦЭМ!$B$33:$B$776,C$11)+'СЕТ СН'!$F$14+СВЦЭМ!$D$10+'СЕТ СН'!$F$5-'СЕТ СН'!$F$24</f>
        <v>1932.5131820000001</v>
      </c>
      <c r="D34" s="36">
        <f>SUMIFS(СВЦЭМ!$D$33:$D$776,СВЦЭМ!$A$33:$A$776,$A34,СВЦЭМ!$B$33:$B$776,D$11)+'СЕТ СН'!$F$14+СВЦЭМ!$D$10+'СЕТ СН'!$F$5-'СЕТ СН'!$F$24</f>
        <v>1988.4680217099999</v>
      </c>
      <c r="E34" s="36">
        <f>SUMIFS(СВЦЭМ!$D$33:$D$776,СВЦЭМ!$A$33:$A$776,$A34,СВЦЭМ!$B$33:$B$776,E$11)+'СЕТ СН'!$F$14+СВЦЭМ!$D$10+'СЕТ СН'!$F$5-'СЕТ СН'!$F$24</f>
        <v>1997.48577529</v>
      </c>
      <c r="F34" s="36">
        <f>SUMIFS(СВЦЭМ!$D$33:$D$776,СВЦЭМ!$A$33:$A$776,$A34,СВЦЭМ!$B$33:$B$776,F$11)+'СЕТ СН'!$F$14+СВЦЭМ!$D$10+'СЕТ СН'!$F$5-'СЕТ СН'!$F$24</f>
        <v>1996.2875547900001</v>
      </c>
      <c r="G34" s="36">
        <f>SUMIFS(СВЦЭМ!$D$33:$D$776,СВЦЭМ!$A$33:$A$776,$A34,СВЦЭМ!$B$33:$B$776,G$11)+'СЕТ СН'!$F$14+СВЦЭМ!$D$10+'СЕТ СН'!$F$5-'СЕТ СН'!$F$24</f>
        <v>1975.30832801</v>
      </c>
      <c r="H34" s="36">
        <f>SUMIFS(СВЦЭМ!$D$33:$D$776,СВЦЭМ!$A$33:$A$776,$A34,СВЦЭМ!$B$33:$B$776,H$11)+'СЕТ СН'!$F$14+СВЦЭМ!$D$10+'СЕТ СН'!$F$5-'СЕТ СН'!$F$24</f>
        <v>1926.5473074400002</v>
      </c>
      <c r="I34" s="36">
        <f>SUMIFS(СВЦЭМ!$D$33:$D$776,СВЦЭМ!$A$33:$A$776,$A34,СВЦЭМ!$B$33:$B$776,I$11)+'СЕТ СН'!$F$14+СВЦЭМ!$D$10+'СЕТ СН'!$F$5-'СЕТ СН'!$F$24</f>
        <v>1877.38938312</v>
      </c>
      <c r="J34" s="36">
        <f>SUMIFS(СВЦЭМ!$D$33:$D$776,СВЦЭМ!$A$33:$A$776,$A34,СВЦЭМ!$B$33:$B$776,J$11)+'СЕТ СН'!$F$14+СВЦЭМ!$D$10+'СЕТ СН'!$F$5-'СЕТ СН'!$F$24</f>
        <v>1818.65206343</v>
      </c>
      <c r="K34" s="36">
        <f>SUMIFS(СВЦЭМ!$D$33:$D$776,СВЦЭМ!$A$33:$A$776,$A34,СВЦЭМ!$B$33:$B$776,K$11)+'СЕТ СН'!$F$14+СВЦЭМ!$D$10+'СЕТ СН'!$F$5-'СЕТ СН'!$F$24</f>
        <v>1788.56017866</v>
      </c>
      <c r="L34" s="36">
        <f>SUMIFS(СВЦЭМ!$D$33:$D$776,СВЦЭМ!$A$33:$A$776,$A34,СВЦЭМ!$B$33:$B$776,L$11)+'СЕТ СН'!$F$14+СВЦЭМ!$D$10+'СЕТ СН'!$F$5-'СЕТ СН'!$F$24</f>
        <v>1788.3498524400002</v>
      </c>
      <c r="M34" s="36">
        <f>SUMIFS(СВЦЭМ!$D$33:$D$776,СВЦЭМ!$A$33:$A$776,$A34,СВЦЭМ!$B$33:$B$776,M$11)+'СЕТ СН'!$F$14+СВЦЭМ!$D$10+'СЕТ СН'!$F$5-'СЕТ СН'!$F$24</f>
        <v>1789.0063573900002</v>
      </c>
      <c r="N34" s="36">
        <f>SUMIFS(СВЦЭМ!$D$33:$D$776,СВЦЭМ!$A$33:$A$776,$A34,СВЦЭМ!$B$33:$B$776,N$11)+'СЕТ СН'!$F$14+СВЦЭМ!$D$10+'СЕТ СН'!$F$5-'СЕТ СН'!$F$24</f>
        <v>1796.30491054</v>
      </c>
      <c r="O34" s="36">
        <f>SUMIFS(СВЦЭМ!$D$33:$D$776,СВЦЭМ!$A$33:$A$776,$A34,СВЦЭМ!$B$33:$B$776,O$11)+'СЕТ СН'!$F$14+СВЦЭМ!$D$10+'СЕТ СН'!$F$5-'СЕТ СН'!$F$24</f>
        <v>1837.07148259</v>
      </c>
      <c r="P34" s="36">
        <f>SUMIFS(СВЦЭМ!$D$33:$D$776,СВЦЭМ!$A$33:$A$776,$A34,СВЦЭМ!$B$33:$B$776,P$11)+'СЕТ СН'!$F$14+СВЦЭМ!$D$10+'СЕТ СН'!$F$5-'СЕТ СН'!$F$24</f>
        <v>1876.7474012299999</v>
      </c>
      <c r="Q34" s="36">
        <f>SUMIFS(СВЦЭМ!$D$33:$D$776,СВЦЭМ!$A$33:$A$776,$A34,СВЦЭМ!$B$33:$B$776,Q$11)+'СЕТ СН'!$F$14+СВЦЭМ!$D$10+'СЕТ СН'!$F$5-'СЕТ СН'!$F$24</f>
        <v>1838.6446545600002</v>
      </c>
      <c r="R34" s="36">
        <f>SUMIFS(СВЦЭМ!$D$33:$D$776,СВЦЭМ!$A$33:$A$776,$A34,СВЦЭМ!$B$33:$B$776,R$11)+'СЕТ СН'!$F$14+СВЦЭМ!$D$10+'СЕТ СН'!$F$5-'СЕТ СН'!$F$24</f>
        <v>1783.9145285899999</v>
      </c>
      <c r="S34" s="36">
        <f>SUMIFS(СВЦЭМ!$D$33:$D$776,СВЦЭМ!$A$33:$A$776,$A34,СВЦЭМ!$B$33:$B$776,S$11)+'СЕТ СН'!$F$14+СВЦЭМ!$D$10+'СЕТ СН'!$F$5-'СЕТ СН'!$F$24</f>
        <v>1810.0743480199999</v>
      </c>
      <c r="T34" s="36">
        <f>SUMIFS(СВЦЭМ!$D$33:$D$776,СВЦЭМ!$A$33:$A$776,$A34,СВЦЭМ!$B$33:$B$776,T$11)+'СЕТ СН'!$F$14+СВЦЭМ!$D$10+'СЕТ СН'!$F$5-'СЕТ СН'!$F$24</f>
        <v>1805.0644184100001</v>
      </c>
      <c r="U34" s="36">
        <f>SUMIFS(СВЦЭМ!$D$33:$D$776,СВЦЭМ!$A$33:$A$776,$A34,СВЦЭМ!$B$33:$B$776,U$11)+'СЕТ СН'!$F$14+СВЦЭМ!$D$10+'СЕТ СН'!$F$5-'СЕТ СН'!$F$24</f>
        <v>1737.18507574</v>
      </c>
      <c r="V34" s="36">
        <f>SUMIFS(СВЦЭМ!$D$33:$D$776,СВЦЭМ!$A$33:$A$776,$A34,СВЦЭМ!$B$33:$B$776,V$11)+'СЕТ СН'!$F$14+СВЦЭМ!$D$10+'СЕТ СН'!$F$5-'СЕТ СН'!$F$24</f>
        <v>1732.6612458300001</v>
      </c>
      <c r="W34" s="36">
        <f>SUMIFS(СВЦЭМ!$D$33:$D$776,СВЦЭМ!$A$33:$A$776,$A34,СВЦЭМ!$B$33:$B$776,W$11)+'СЕТ СН'!$F$14+СВЦЭМ!$D$10+'СЕТ СН'!$F$5-'СЕТ СН'!$F$24</f>
        <v>1729.2189007100001</v>
      </c>
      <c r="X34" s="36">
        <f>SUMIFS(СВЦЭМ!$D$33:$D$776,СВЦЭМ!$A$33:$A$776,$A34,СВЦЭМ!$B$33:$B$776,X$11)+'СЕТ СН'!$F$14+СВЦЭМ!$D$10+'СЕТ СН'!$F$5-'СЕТ СН'!$F$24</f>
        <v>1711.9446579700002</v>
      </c>
      <c r="Y34" s="36">
        <f>SUMIFS(СВЦЭМ!$D$33:$D$776,СВЦЭМ!$A$33:$A$776,$A34,СВЦЭМ!$B$33:$B$776,Y$11)+'СЕТ СН'!$F$14+СВЦЭМ!$D$10+'СЕТ СН'!$F$5-'СЕТ СН'!$F$24</f>
        <v>1718.0095665399999</v>
      </c>
    </row>
    <row r="35" spans="1:27" ht="15.75" x14ac:dyDescent="0.2">
      <c r="A35" s="35">
        <f t="shared" si="0"/>
        <v>44128</v>
      </c>
      <c r="B35" s="36">
        <f>SUMIFS(СВЦЭМ!$D$33:$D$776,СВЦЭМ!$A$33:$A$776,$A35,СВЦЭМ!$B$33:$B$776,B$11)+'СЕТ СН'!$F$14+СВЦЭМ!$D$10+'СЕТ СН'!$F$5-'СЕТ СН'!$F$24</f>
        <v>1820.1382955200002</v>
      </c>
      <c r="C35" s="36">
        <f>SUMIFS(СВЦЭМ!$D$33:$D$776,СВЦЭМ!$A$33:$A$776,$A35,СВЦЭМ!$B$33:$B$776,C$11)+'СЕТ СН'!$F$14+СВЦЭМ!$D$10+'СЕТ СН'!$F$5-'СЕТ СН'!$F$24</f>
        <v>1899.60822278</v>
      </c>
      <c r="D35" s="36">
        <f>SUMIFS(СВЦЭМ!$D$33:$D$776,СВЦЭМ!$A$33:$A$776,$A35,СВЦЭМ!$B$33:$B$776,D$11)+'СЕТ СН'!$F$14+СВЦЭМ!$D$10+'СЕТ СН'!$F$5-'СЕТ СН'!$F$24</f>
        <v>1968.5816428400001</v>
      </c>
      <c r="E35" s="36">
        <f>SUMIFS(СВЦЭМ!$D$33:$D$776,СВЦЭМ!$A$33:$A$776,$A35,СВЦЭМ!$B$33:$B$776,E$11)+'СЕТ СН'!$F$14+СВЦЭМ!$D$10+'СЕТ СН'!$F$5-'СЕТ СН'!$F$24</f>
        <v>1983.38996266</v>
      </c>
      <c r="F35" s="36">
        <f>SUMIFS(СВЦЭМ!$D$33:$D$776,СВЦЭМ!$A$33:$A$776,$A35,СВЦЭМ!$B$33:$B$776,F$11)+'СЕТ СН'!$F$14+СВЦЭМ!$D$10+'СЕТ СН'!$F$5-'СЕТ СН'!$F$24</f>
        <v>1984.8984901900001</v>
      </c>
      <c r="G35" s="36">
        <f>SUMIFS(СВЦЭМ!$D$33:$D$776,СВЦЭМ!$A$33:$A$776,$A35,СВЦЭМ!$B$33:$B$776,G$11)+'СЕТ СН'!$F$14+СВЦЭМ!$D$10+'СЕТ СН'!$F$5-'СЕТ СН'!$F$24</f>
        <v>1963.8654835500001</v>
      </c>
      <c r="H35" s="36">
        <f>SUMIFS(СВЦЭМ!$D$33:$D$776,СВЦЭМ!$A$33:$A$776,$A35,СВЦЭМ!$B$33:$B$776,H$11)+'СЕТ СН'!$F$14+СВЦЭМ!$D$10+'СЕТ СН'!$F$5-'СЕТ СН'!$F$24</f>
        <v>1941.58702111</v>
      </c>
      <c r="I35" s="36">
        <f>SUMIFS(СВЦЭМ!$D$33:$D$776,СВЦЭМ!$A$33:$A$776,$A35,СВЦЭМ!$B$33:$B$776,I$11)+'СЕТ СН'!$F$14+СВЦЭМ!$D$10+'СЕТ СН'!$F$5-'СЕТ СН'!$F$24</f>
        <v>1911.00404514</v>
      </c>
      <c r="J35" s="36">
        <f>SUMIFS(СВЦЭМ!$D$33:$D$776,СВЦЭМ!$A$33:$A$776,$A35,СВЦЭМ!$B$33:$B$776,J$11)+'СЕТ СН'!$F$14+СВЦЭМ!$D$10+'СЕТ СН'!$F$5-'СЕТ СН'!$F$24</f>
        <v>1836.15519414</v>
      </c>
      <c r="K35" s="36">
        <f>SUMIFS(СВЦЭМ!$D$33:$D$776,СВЦЭМ!$A$33:$A$776,$A35,СВЦЭМ!$B$33:$B$776,K$11)+'СЕТ СН'!$F$14+СВЦЭМ!$D$10+'СЕТ СН'!$F$5-'СЕТ СН'!$F$24</f>
        <v>1803.94851928</v>
      </c>
      <c r="L35" s="36">
        <f>SUMIFS(СВЦЭМ!$D$33:$D$776,СВЦЭМ!$A$33:$A$776,$A35,СВЦЭМ!$B$33:$B$776,L$11)+'СЕТ СН'!$F$14+СВЦЭМ!$D$10+'СЕТ СН'!$F$5-'СЕТ СН'!$F$24</f>
        <v>1792.99819015</v>
      </c>
      <c r="M35" s="36">
        <f>SUMIFS(СВЦЭМ!$D$33:$D$776,СВЦЭМ!$A$33:$A$776,$A35,СВЦЭМ!$B$33:$B$776,M$11)+'СЕТ СН'!$F$14+СВЦЭМ!$D$10+'СЕТ СН'!$F$5-'СЕТ СН'!$F$24</f>
        <v>1784.40818859</v>
      </c>
      <c r="N35" s="36">
        <f>SUMIFS(СВЦЭМ!$D$33:$D$776,СВЦЭМ!$A$33:$A$776,$A35,СВЦЭМ!$B$33:$B$776,N$11)+'СЕТ СН'!$F$14+СВЦЭМ!$D$10+'СЕТ СН'!$F$5-'СЕТ СН'!$F$24</f>
        <v>1781.64797172</v>
      </c>
      <c r="O35" s="36">
        <f>SUMIFS(СВЦЭМ!$D$33:$D$776,СВЦЭМ!$A$33:$A$776,$A35,СВЦЭМ!$B$33:$B$776,O$11)+'СЕТ СН'!$F$14+СВЦЭМ!$D$10+'СЕТ СН'!$F$5-'СЕТ СН'!$F$24</f>
        <v>1827.3467828400001</v>
      </c>
      <c r="P35" s="36">
        <f>SUMIFS(СВЦЭМ!$D$33:$D$776,СВЦЭМ!$A$33:$A$776,$A35,СВЦЭМ!$B$33:$B$776,P$11)+'СЕТ СН'!$F$14+СВЦЭМ!$D$10+'СЕТ СН'!$F$5-'СЕТ СН'!$F$24</f>
        <v>1878.0885625999999</v>
      </c>
      <c r="Q35" s="36">
        <f>SUMIFS(СВЦЭМ!$D$33:$D$776,СВЦЭМ!$A$33:$A$776,$A35,СВЦЭМ!$B$33:$B$776,Q$11)+'СЕТ СН'!$F$14+СВЦЭМ!$D$10+'СЕТ СН'!$F$5-'СЕТ СН'!$F$24</f>
        <v>1864.33158951</v>
      </c>
      <c r="R35" s="36">
        <f>SUMIFS(СВЦЭМ!$D$33:$D$776,СВЦЭМ!$A$33:$A$776,$A35,СВЦЭМ!$B$33:$B$776,R$11)+'СЕТ СН'!$F$14+СВЦЭМ!$D$10+'СЕТ СН'!$F$5-'СЕТ СН'!$F$24</f>
        <v>1831.5143055399999</v>
      </c>
      <c r="S35" s="36">
        <f>SUMIFS(СВЦЭМ!$D$33:$D$776,СВЦЭМ!$A$33:$A$776,$A35,СВЦЭМ!$B$33:$B$776,S$11)+'СЕТ СН'!$F$14+СВЦЭМ!$D$10+'СЕТ СН'!$F$5-'СЕТ СН'!$F$24</f>
        <v>1789.7826762499999</v>
      </c>
      <c r="T35" s="36">
        <f>SUMIFS(СВЦЭМ!$D$33:$D$776,СВЦЭМ!$A$33:$A$776,$A35,СВЦЭМ!$B$33:$B$776,T$11)+'СЕТ СН'!$F$14+СВЦЭМ!$D$10+'СЕТ СН'!$F$5-'СЕТ СН'!$F$24</f>
        <v>1818.25997413</v>
      </c>
      <c r="U35" s="36">
        <f>SUMIFS(СВЦЭМ!$D$33:$D$776,СВЦЭМ!$A$33:$A$776,$A35,СВЦЭМ!$B$33:$B$776,U$11)+'СЕТ СН'!$F$14+СВЦЭМ!$D$10+'СЕТ СН'!$F$5-'СЕТ СН'!$F$24</f>
        <v>1819.9533609300001</v>
      </c>
      <c r="V35" s="36">
        <f>SUMIFS(СВЦЭМ!$D$33:$D$776,СВЦЭМ!$A$33:$A$776,$A35,СВЦЭМ!$B$33:$B$776,V$11)+'СЕТ СН'!$F$14+СВЦЭМ!$D$10+'СЕТ СН'!$F$5-'СЕТ СН'!$F$24</f>
        <v>1732.4818038000001</v>
      </c>
      <c r="W35" s="36">
        <f>SUMIFS(СВЦЭМ!$D$33:$D$776,СВЦЭМ!$A$33:$A$776,$A35,СВЦЭМ!$B$33:$B$776,W$11)+'СЕТ СН'!$F$14+СВЦЭМ!$D$10+'СЕТ СН'!$F$5-'СЕТ СН'!$F$24</f>
        <v>1750.7052823399999</v>
      </c>
      <c r="X35" s="36">
        <f>SUMIFS(СВЦЭМ!$D$33:$D$776,СВЦЭМ!$A$33:$A$776,$A35,СВЦЭМ!$B$33:$B$776,X$11)+'СЕТ СН'!$F$14+СВЦЭМ!$D$10+'СЕТ СН'!$F$5-'СЕТ СН'!$F$24</f>
        <v>1777.17849286</v>
      </c>
      <c r="Y35" s="36">
        <f>SUMIFS(СВЦЭМ!$D$33:$D$776,СВЦЭМ!$A$33:$A$776,$A35,СВЦЭМ!$B$33:$B$776,Y$11)+'СЕТ СН'!$F$14+СВЦЭМ!$D$10+'СЕТ СН'!$F$5-'СЕТ СН'!$F$24</f>
        <v>1813.00367067</v>
      </c>
    </row>
    <row r="36" spans="1:27" ht="15.75" x14ac:dyDescent="0.2">
      <c r="A36" s="35">
        <f t="shared" si="0"/>
        <v>44129</v>
      </c>
      <c r="B36" s="36">
        <f>SUMIFS(СВЦЭМ!$D$33:$D$776,СВЦЭМ!$A$33:$A$776,$A36,СВЦЭМ!$B$33:$B$776,B$11)+'СЕТ СН'!$F$14+СВЦЭМ!$D$10+'СЕТ СН'!$F$5-'СЕТ СН'!$F$24</f>
        <v>1880.6722623999999</v>
      </c>
      <c r="C36" s="36">
        <f>SUMIFS(СВЦЭМ!$D$33:$D$776,СВЦЭМ!$A$33:$A$776,$A36,СВЦЭМ!$B$33:$B$776,C$11)+'СЕТ СН'!$F$14+СВЦЭМ!$D$10+'СЕТ СН'!$F$5-'СЕТ СН'!$F$24</f>
        <v>1932.9743005999999</v>
      </c>
      <c r="D36" s="36">
        <f>SUMIFS(СВЦЭМ!$D$33:$D$776,СВЦЭМ!$A$33:$A$776,$A36,СВЦЭМ!$B$33:$B$776,D$11)+'СЕТ СН'!$F$14+СВЦЭМ!$D$10+'СЕТ СН'!$F$5-'СЕТ СН'!$F$24</f>
        <v>2002.8802602800001</v>
      </c>
      <c r="E36" s="36">
        <f>SUMIFS(СВЦЭМ!$D$33:$D$776,СВЦЭМ!$A$33:$A$776,$A36,СВЦЭМ!$B$33:$B$776,E$11)+'СЕТ СН'!$F$14+СВЦЭМ!$D$10+'СЕТ СН'!$F$5-'СЕТ СН'!$F$24</f>
        <v>2011.46521682</v>
      </c>
      <c r="F36" s="36">
        <f>SUMIFS(СВЦЭМ!$D$33:$D$776,СВЦЭМ!$A$33:$A$776,$A36,СВЦЭМ!$B$33:$B$776,F$11)+'СЕТ СН'!$F$14+СВЦЭМ!$D$10+'СЕТ СН'!$F$5-'СЕТ СН'!$F$24</f>
        <v>2015.4725672200002</v>
      </c>
      <c r="G36" s="36">
        <f>SUMIFS(СВЦЭМ!$D$33:$D$776,СВЦЭМ!$A$33:$A$776,$A36,СВЦЭМ!$B$33:$B$776,G$11)+'СЕТ СН'!$F$14+СВЦЭМ!$D$10+'СЕТ СН'!$F$5-'СЕТ СН'!$F$24</f>
        <v>2014.9381733700002</v>
      </c>
      <c r="H36" s="36">
        <f>SUMIFS(СВЦЭМ!$D$33:$D$776,СВЦЭМ!$A$33:$A$776,$A36,СВЦЭМ!$B$33:$B$776,H$11)+'СЕТ СН'!$F$14+СВЦЭМ!$D$10+'СЕТ СН'!$F$5-'СЕТ СН'!$F$24</f>
        <v>1991.8930880200001</v>
      </c>
      <c r="I36" s="36">
        <f>SUMIFS(СВЦЭМ!$D$33:$D$776,СВЦЭМ!$A$33:$A$776,$A36,СВЦЭМ!$B$33:$B$776,I$11)+'СЕТ СН'!$F$14+СВЦЭМ!$D$10+'СЕТ СН'!$F$5-'СЕТ СН'!$F$24</f>
        <v>1966.8064133400001</v>
      </c>
      <c r="J36" s="36">
        <f>SUMIFS(СВЦЭМ!$D$33:$D$776,СВЦЭМ!$A$33:$A$776,$A36,СВЦЭМ!$B$33:$B$776,J$11)+'СЕТ СН'!$F$14+СВЦЭМ!$D$10+'СЕТ СН'!$F$5-'СЕТ СН'!$F$24</f>
        <v>1871.8123878000001</v>
      </c>
      <c r="K36" s="36">
        <f>SUMIFS(СВЦЭМ!$D$33:$D$776,СВЦЭМ!$A$33:$A$776,$A36,СВЦЭМ!$B$33:$B$776,K$11)+'СЕТ СН'!$F$14+СВЦЭМ!$D$10+'СЕТ СН'!$F$5-'СЕТ СН'!$F$24</f>
        <v>1800.7949177999999</v>
      </c>
      <c r="L36" s="36">
        <f>SUMIFS(СВЦЭМ!$D$33:$D$776,СВЦЭМ!$A$33:$A$776,$A36,СВЦЭМ!$B$33:$B$776,L$11)+'СЕТ СН'!$F$14+СВЦЭМ!$D$10+'СЕТ СН'!$F$5-'СЕТ СН'!$F$24</f>
        <v>1794.5741765800001</v>
      </c>
      <c r="M36" s="36">
        <f>SUMIFS(СВЦЭМ!$D$33:$D$776,СВЦЭМ!$A$33:$A$776,$A36,СВЦЭМ!$B$33:$B$776,M$11)+'СЕТ СН'!$F$14+СВЦЭМ!$D$10+'СЕТ СН'!$F$5-'СЕТ СН'!$F$24</f>
        <v>1795.7130923499999</v>
      </c>
      <c r="N36" s="36">
        <f>SUMIFS(СВЦЭМ!$D$33:$D$776,СВЦЭМ!$A$33:$A$776,$A36,СВЦЭМ!$B$33:$B$776,N$11)+'СЕТ СН'!$F$14+СВЦЭМ!$D$10+'СЕТ СН'!$F$5-'СЕТ СН'!$F$24</f>
        <v>1801.7737657600001</v>
      </c>
      <c r="O36" s="36">
        <f>SUMIFS(СВЦЭМ!$D$33:$D$776,СВЦЭМ!$A$33:$A$776,$A36,СВЦЭМ!$B$33:$B$776,O$11)+'СЕТ СН'!$F$14+СВЦЭМ!$D$10+'СЕТ СН'!$F$5-'СЕТ СН'!$F$24</f>
        <v>1845.3076643300001</v>
      </c>
      <c r="P36" s="36">
        <f>SUMIFS(СВЦЭМ!$D$33:$D$776,СВЦЭМ!$A$33:$A$776,$A36,СВЦЭМ!$B$33:$B$776,P$11)+'СЕТ СН'!$F$14+СВЦЭМ!$D$10+'СЕТ СН'!$F$5-'СЕТ СН'!$F$24</f>
        <v>1896.4697059</v>
      </c>
      <c r="Q36" s="36">
        <f>SUMIFS(СВЦЭМ!$D$33:$D$776,СВЦЭМ!$A$33:$A$776,$A36,СВЦЭМ!$B$33:$B$776,Q$11)+'СЕТ СН'!$F$14+СВЦЭМ!$D$10+'СЕТ СН'!$F$5-'СЕТ СН'!$F$24</f>
        <v>1857.9037407800001</v>
      </c>
      <c r="R36" s="36">
        <f>SUMIFS(СВЦЭМ!$D$33:$D$776,СВЦЭМ!$A$33:$A$776,$A36,СВЦЭМ!$B$33:$B$776,R$11)+'СЕТ СН'!$F$14+СВЦЭМ!$D$10+'СЕТ СН'!$F$5-'СЕТ СН'!$F$24</f>
        <v>1802.9323713200001</v>
      </c>
      <c r="S36" s="36">
        <f>SUMIFS(СВЦЭМ!$D$33:$D$776,СВЦЭМ!$A$33:$A$776,$A36,СВЦЭМ!$B$33:$B$776,S$11)+'СЕТ СН'!$F$14+СВЦЭМ!$D$10+'СЕТ СН'!$F$5-'СЕТ СН'!$F$24</f>
        <v>1793.2931508300001</v>
      </c>
      <c r="T36" s="36">
        <f>SUMIFS(СВЦЭМ!$D$33:$D$776,СВЦЭМ!$A$33:$A$776,$A36,СВЦЭМ!$B$33:$B$776,T$11)+'СЕТ СН'!$F$14+СВЦЭМ!$D$10+'СЕТ СН'!$F$5-'СЕТ СН'!$F$24</f>
        <v>1819.5531605900001</v>
      </c>
      <c r="U36" s="36">
        <f>SUMIFS(СВЦЭМ!$D$33:$D$776,СВЦЭМ!$A$33:$A$776,$A36,СВЦЭМ!$B$33:$B$776,U$11)+'СЕТ СН'!$F$14+СВЦЭМ!$D$10+'СЕТ СН'!$F$5-'СЕТ СН'!$F$24</f>
        <v>1754.1091428700001</v>
      </c>
      <c r="V36" s="36">
        <f>SUMIFS(СВЦЭМ!$D$33:$D$776,СВЦЭМ!$A$33:$A$776,$A36,СВЦЭМ!$B$33:$B$776,V$11)+'СЕТ СН'!$F$14+СВЦЭМ!$D$10+'СЕТ СН'!$F$5-'СЕТ СН'!$F$24</f>
        <v>1735.63511709</v>
      </c>
      <c r="W36" s="36">
        <f>SUMIFS(СВЦЭМ!$D$33:$D$776,СВЦЭМ!$A$33:$A$776,$A36,СВЦЭМ!$B$33:$B$776,W$11)+'СЕТ СН'!$F$14+СВЦЭМ!$D$10+'СЕТ СН'!$F$5-'СЕТ СН'!$F$24</f>
        <v>1716.5563500200001</v>
      </c>
      <c r="X36" s="36">
        <f>SUMIFS(СВЦЭМ!$D$33:$D$776,СВЦЭМ!$A$33:$A$776,$A36,СВЦЭМ!$B$33:$B$776,X$11)+'СЕТ СН'!$F$14+СВЦЭМ!$D$10+'СЕТ СН'!$F$5-'СЕТ СН'!$F$24</f>
        <v>1723.0690378500001</v>
      </c>
      <c r="Y36" s="36">
        <f>SUMIFS(СВЦЭМ!$D$33:$D$776,СВЦЭМ!$A$33:$A$776,$A36,СВЦЭМ!$B$33:$B$776,Y$11)+'СЕТ СН'!$F$14+СВЦЭМ!$D$10+'СЕТ СН'!$F$5-'СЕТ СН'!$F$24</f>
        <v>1764.47333751</v>
      </c>
    </row>
    <row r="37" spans="1:27" ht="15.75" x14ac:dyDescent="0.2">
      <c r="A37" s="35">
        <f t="shared" si="0"/>
        <v>44130</v>
      </c>
      <c r="B37" s="36">
        <f>SUMIFS(СВЦЭМ!$D$33:$D$776,СВЦЭМ!$A$33:$A$776,$A37,СВЦЭМ!$B$33:$B$776,B$11)+'СЕТ СН'!$F$14+СВЦЭМ!$D$10+'СЕТ СН'!$F$5-'СЕТ СН'!$F$24</f>
        <v>1872.3427783699999</v>
      </c>
      <c r="C37" s="36">
        <f>SUMIFS(СВЦЭМ!$D$33:$D$776,СВЦЭМ!$A$33:$A$776,$A37,СВЦЭМ!$B$33:$B$776,C$11)+'СЕТ СН'!$F$14+СВЦЭМ!$D$10+'СЕТ СН'!$F$5-'СЕТ СН'!$F$24</f>
        <v>1957.4621385700002</v>
      </c>
      <c r="D37" s="36">
        <f>SUMIFS(СВЦЭМ!$D$33:$D$776,СВЦЭМ!$A$33:$A$776,$A37,СВЦЭМ!$B$33:$B$776,D$11)+'СЕТ СН'!$F$14+СВЦЭМ!$D$10+'СЕТ СН'!$F$5-'СЕТ СН'!$F$24</f>
        <v>2021.16053188</v>
      </c>
      <c r="E37" s="36">
        <f>SUMIFS(СВЦЭМ!$D$33:$D$776,СВЦЭМ!$A$33:$A$776,$A37,СВЦЭМ!$B$33:$B$776,E$11)+'СЕТ СН'!$F$14+СВЦЭМ!$D$10+'СЕТ СН'!$F$5-'СЕТ СН'!$F$24</f>
        <v>2026.8543276400001</v>
      </c>
      <c r="F37" s="36">
        <f>SUMIFS(СВЦЭМ!$D$33:$D$776,СВЦЭМ!$A$33:$A$776,$A37,СВЦЭМ!$B$33:$B$776,F$11)+'СЕТ СН'!$F$14+СВЦЭМ!$D$10+'СЕТ СН'!$F$5-'СЕТ СН'!$F$24</f>
        <v>2023.55437441</v>
      </c>
      <c r="G37" s="36">
        <f>SUMIFS(СВЦЭМ!$D$33:$D$776,СВЦЭМ!$A$33:$A$776,$A37,СВЦЭМ!$B$33:$B$776,G$11)+'СЕТ СН'!$F$14+СВЦЭМ!$D$10+'СЕТ СН'!$F$5-'СЕТ СН'!$F$24</f>
        <v>2000.0558080200001</v>
      </c>
      <c r="H37" s="36">
        <f>SUMIFS(СВЦЭМ!$D$33:$D$776,СВЦЭМ!$A$33:$A$776,$A37,СВЦЭМ!$B$33:$B$776,H$11)+'СЕТ СН'!$F$14+СВЦЭМ!$D$10+'СЕТ СН'!$F$5-'СЕТ СН'!$F$24</f>
        <v>1949.67236688</v>
      </c>
      <c r="I37" s="36">
        <f>SUMIFS(СВЦЭМ!$D$33:$D$776,СВЦЭМ!$A$33:$A$776,$A37,СВЦЭМ!$B$33:$B$776,I$11)+'СЕТ СН'!$F$14+СВЦЭМ!$D$10+'СЕТ СН'!$F$5-'СЕТ СН'!$F$24</f>
        <v>1908.1917841300001</v>
      </c>
      <c r="J37" s="36">
        <f>SUMIFS(СВЦЭМ!$D$33:$D$776,СВЦЭМ!$A$33:$A$776,$A37,СВЦЭМ!$B$33:$B$776,J$11)+'СЕТ СН'!$F$14+СВЦЭМ!$D$10+'СЕТ СН'!$F$5-'СЕТ СН'!$F$24</f>
        <v>1836.71321369</v>
      </c>
      <c r="K37" s="36">
        <f>SUMIFS(СВЦЭМ!$D$33:$D$776,СВЦЭМ!$A$33:$A$776,$A37,СВЦЭМ!$B$33:$B$776,K$11)+'СЕТ СН'!$F$14+СВЦЭМ!$D$10+'СЕТ СН'!$F$5-'СЕТ СН'!$F$24</f>
        <v>1789.3885281600001</v>
      </c>
      <c r="L37" s="36">
        <f>SUMIFS(СВЦЭМ!$D$33:$D$776,СВЦЭМ!$A$33:$A$776,$A37,СВЦЭМ!$B$33:$B$776,L$11)+'СЕТ СН'!$F$14+СВЦЭМ!$D$10+'СЕТ СН'!$F$5-'СЕТ СН'!$F$24</f>
        <v>1784.5145124000001</v>
      </c>
      <c r="M37" s="36">
        <f>SUMIFS(СВЦЭМ!$D$33:$D$776,СВЦЭМ!$A$33:$A$776,$A37,СВЦЭМ!$B$33:$B$776,M$11)+'СЕТ СН'!$F$14+СВЦЭМ!$D$10+'СЕТ СН'!$F$5-'СЕТ СН'!$F$24</f>
        <v>1808.5444638500001</v>
      </c>
      <c r="N37" s="36">
        <f>SUMIFS(СВЦЭМ!$D$33:$D$776,СВЦЭМ!$A$33:$A$776,$A37,СВЦЭМ!$B$33:$B$776,N$11)+'СЕТ СН'!$F$14+СВЦЭМ!$D$10+'СЕТ СН'!$F$5-'СЕТ СН'!$F$24</f>
        <v>1808.5710157100002</v>
      </c>
      <c r="O37" s="36">
        <f>SUMIFS(СВЦЭМ!$D$33:$D$776,СВЦЭМ!$A$33:$A$776,$A37,СВЦЭМ!$B$33:$B$776,O$11)+'СЕТ СН'!$F$14+СВЦЭМ!$D$10+'СЕТ СН'!$F$5-'СЕТ СН'!$F$24</f>
        <v>1845.7910990400001</v>
      </c>
      <c r="P37" s="36">
        <f>SUMIFS(СВЦЭМ!$D$33:$D$776,СВЦЭМ!$A$33:$A$776,$A37,СВЦЭМ!$B$33:$B$776,P$11)+'СЕТ СН'!$F$14+СВЦЭМ!$D$10+'СЕТ СН'!$F$5-'СЕТ СН'!$F$24</f>
        <v>1890.69549566</v>
      </c>
      <c r="Q37" s="36">
        <f>SUMIFS(СВЦЭМ!$D$33:$D$776,СВЦЭМ!$A$33:$A$776,$A37,СВЦЭМ!$B$33:$B$776,Q$11)+'СЕТ СН'!$F$14+СВЦЭМ!$D$10+'СЕТ СН'!$F$5-'СЕТ СН'!$F$24</f>
        <v>1852.0007378</v>
      </c>
      <c r="R37" s="36">
        <f>SUMIFS(СВЦЭМ!$D$33:$D$776,СВЦЭМ!$A$33:$A$776,$A37,СВЦЭМ!$B$33:$B$776,R$11)+'СЕТ СН'!$F$14+СВЦЭМ!$D$10+'СЕТ СН'!$F$5-'СЕТ СН'!$F$24</f>
        <v>1802.48228096</v>
      </c>
      <c r="S37" s="36">
        <f>SUMIFS(СВЦЭМ!$D$33:$D$776,СВЦЭМ!$A$33:$A$776,$A37,СВЦЭМ!$B$33:$B$776,S$11)+'СЕТ СН'!$F$14+СВЦЭМ!$D$10+'СЕТ СН'!$F$5-'СЕТ СН'!$F$24</f>
        <v>1737.5098334600002</v>
      </c>
      <c r="T37" s="36">
        <f>SUMIFS(СВЦЭМ!$D$33:$D$776,СВЦЭМ!$A$33:$A$776,$A37,СВЦЭМ!$B$33:$B$776,T$11)+'СЕТ СН'!$F$14+СВЦЭМ!$D$10+'СЕТ СН'!$F$5-'СЕТ СН'!$F$24</f>
        <v>1701.3729911400001</v>
      </c>
      <c r="U37" s="36">
        <f>SUMIFS(СВЦЭМ!$D$33:$D$776,СВЦЭМ!$A$33:$A$776,$A37,СВЦЭМ!$B$33:$B$776,U$11)+'СЕТ СН'!$F$14+СВЦЭМ!$D$10+'СЕТ СН'!$F$5-'СЕТ СН'!$F$24</f>
        <v>1701.4888439700001</v>
      </c>
      <c r="V37" s="36">
        <f>SUMIFS(СВЦЭМ!$D$33:$D$776,СВЦЭМ!$A$33:$A$776,$A37,СВЦЭМ!$B$33:$B$776,V$11)+'СЕТ СН'!$F$14+СВЦЭМ!$D$10+'СЕТ СН'!$F$5-'СЕТ СН'!$F$24</f>
        <v>1700.5802815300001</v>
      </c>
      <c r="W37" s="36">
        <f>SUMIFS(СВЦЭМ!$D$33:$D$776,СВЦЭМ!$A$33:$A$776,$A37,СВЦЭМ!$B$33:$B$776,W$11)+'СЕТ СН'!$F$14+СВЦЭМ!$D$10+'СЕТ СН'!$F$5-'СЕТ СН'!$F$24</f>
        <v>1701.4565580399999</v>
      </c>
      <c r="X37" s="36">
        <f>SUMIFS(СВЦЭМ!$D$33:$D$776,СВЦЭМ!$A$33:$A$776,$A37,СВЦЭМ!$B$33:$B$776,X$11)+'СЕТ СН'!$F$14+СВЦЭМ!$D$10+'СЕТ СН'!$F$5-'СЕТ СН'!$F$24</f>
        <v>1700.0170311000002</v>
      </c>
      <c r="Y37" s="36">
        <f>SUMIFS(СВЦЭМ!$D$33:$D$776,СВЦЭМ!$A$33:$A$776,$A37,СВЦЭМ!$B$33:$B$776,Y$11)+'СЕТ СН'!$F$14+СВЦЭМ!$D$10+'СЕТ СН'!$F$5-'СЕТ СН'!$F$24</f>
        <v>1743.5173246100001</v>
      </c>
    </row>
    <row r="38" spans="1:27" ht="15.75" x14ac:dyDescent="0.2">
      <c r="A38" s="35">
        <f t="shared" si="0"/>
        <v>44131</v>
      </c>
      <c r="B38" s="36">
        <f>SUMIFS(СВЦЭМ!$D$33:$D$776,СВЦЭМ!$A$33:$A$776,$A38,СВЦЭМ!$B$33:$B$776,B$11)+'СЕТ СН'!$F$14+СВЦЭМ!$D$10+'СЕТ СН'!$F$5-'СЕТ СН'!$F$24</f>
        <v>1855.2507060800001</v>
      </c>
      <c r="C38" s="36">
        <f>SUMIFS(СВЦЭМ!$D$33:$D$776,СВЦЭМ!$A$33:$A$776,$A38,СВЦЭМ!$B$33:$B$776,C$11)+'СЕТ СН'!$F$14+СВЦЭМ!$D$10+'СЕТ СН'!$F$5-'СЕТ СН'!$F$24</f>
        <v>1950.7756554299999</v>
      </c>
      <c r="D38" s="36">
        <f>SUMIFS(СВЦЭМ!$D$33:$D$776,СВЦЭМ!$A$33:$A$776,$A38,СВЦЭМ!$B$33:$B$776,D$11)+'СЕТ СН'!$F$14+СВЦЭМ!$D$10+'СЕТ СН'!$F$5-'СЕТ СН'!$F$24</f>
        <v>2026.4067465000001</v>
      </c>
      <c r="E38" s="36">
        <f>SUMIFS(СВЦЭМ!$D$33:$D$776,СВЦЭМ!$A$33:$A$776,$A38,СВЦЭМ!$B$33:$B$776,E$11)+'СЕТ СН'!$F$14+СВЦЭМ!$D$10+'СЕТ СН'!$F$5-'СЕТ СН'!$F$24</f>
        <v>2044.5060361200001</v>
      </c>
      <c r="F38" s="36">
        <f>SUMIFS(СВЦЭМ!$D$33:$D$776,СВЦЭМ!$A$33:$A$776,$A38,СВЦЭМ!$B$33:$B$776,F$11)+'СЕТ СН'!$F$14+СВЦЭМ!$D$10+'СЕТ СН'!$F$5-'СЕТ СН'!$F$24</f>
        <v>2034.1491347599999</v>
      </c>
      <c r="G38" s="36">
        <f>SUMIFS(СВЦЭМ!$D$33:$D$776,СВЦЭМ!$A$33:$A$776,$A38,СВЦЭМ!$B$33:$B$776,G$11)+'СЕТ СН'!$F$14+СВЦЭМ!$D$10+'СЕТ СН'!$F$5-'СЕТ СН'!$F$24</f>
        <v>2024.2389407800001</v>
      </c>
      <c r="H38" s="36">
        <f>SUMIFS(СВЦЭМ!$D$33:$D$776,СВЦЭМ!$A$33:$A$776,$A38,СВЦЭМ!$B$33:$B$776,H$11)+'СЕТ СН'!$F$14+СВЦЭМ!$D$10+'СЕТ СН'!$F$5-'СЕТ СН'!$F$24</f>
        <v>1988.2606373900001</v>
      </c>
      <c r="I38" s="36">
        <f>SUMIFS(СВЦЭМ!$D$33:$D$776,СВЦЭМ!$A$33:$A$776,$A38,СВЦЭМ!$B$33:$B$776,I$11)+'СЕТ СН'!$F$14+СВЦЭМ!$D$10+'СЕТ СН'!$F$5-'СЕТ СН'!$F$24</f>
        <v>1955.19938602</v>
      </c>
      <c r="J38" s="36">
        <f>SUMIFS(СВЦЭМ!$D$33:$D$776,СВЦЭМ!$A$33:$A$776,$A38,СВЦЭМ!$B$33:$B$776,J$11)+'СЕТ СН'!$F$14+СВЦЭМ!$D$10+'СЕТ СН'!$F$5-'СЕТ СН'!$F$24</f>
        <v>1871.6520341600001</v>
      </c>
      <c r="K38" s="36">
        <f>SUMIFS(СВЦЭМ!$D$33:$D$776,СВЦЭМ!$A$33:$A$776,$A38,СВЦЭМ!$B$33:$B$776,K$11)+'СЕТ СН'!$F$14+СВЦЭМ!$D$10+'СЕТ СН'!$F$5-'СЕТ СН'!$F$24</f>
        <v>1831.2321524500001</v>
      </c>
      <c r="L38" s="36">
        <f>SUMIFS(СВЦЭМ!$D$33:$D$776,СВЦЭМ!$A$33:$A$776,$A38,СВЦЭМ!$B$33:$B$776,L$11)+'СЕТ СН'!$F$14+СВЦЭМ!$D$10+'СЕТ СН'!$F$5-'СЕТ СН'!$F$24</f>
        <v>1839.56662695</v>
      </c>
      <c r="M38" s="36">
        <f>SUMIFS(СВЦЭМ!$D$33:$D$776,СВЦЭМ!$A$33:$A$776,$A38,СВЦЭМ!$B$33:$B$776,M$11)+'СЕТ СН'!$F$14+СВЦЭМ!$D$10+'СЕТ СН'!$F$5-'СЕТ СН'!$F$24</f>
        <v>1844.5149254600001</v>
      </c>
      <c r="N38" s="36">
        <f>SUMIFS(СВЦЭМ!$D$33:$D$776,СВЦЭМ!$A$33:$A$776,$A38,СВЦЭМ!$B$33:$B$776,N$11)+'СЕТ СН'!$F$14+СВЦЭМ!$D$10+'СЕТ СН'!$F$5-'СЕТ СН'!$F$24</f>
        <v>1853.1583275799999</v>
      </c>
      <c r="O38" s="36">
        <f>SUMIFS(СВЦЭМ!$D$33:$D$776,СВЦЭМ!$A$33:$A$776,$A38,СВЦЭМ!$B$33:$B$776,O$11)+'СЕТ СН'!$F$14+СВЦЭМ!$D$10+'СЕТ СН'!$F$5-'СЕТ СН'!$F$24</f>
        <v>1905.0038978100001</v>
      </c>
      <c r="P38" s="36">
        <f>SUMIFS(СВЦЭМ!$D$33:$D$776,СВЦЭМ!$A$33:$A$776,$A38,СВЦЭМ!$B$33:$B$776,P$11)+'СЕТ СН'!$F$14+СВЦЭМ!$D$10+'СЕТ СН'!$F$5-'СЕТ СН'!$F$24</f>
        <v>1946.6844879800001</v>
      </c>
      <c r="Q38" s="36">
        <f>SUMIFS(СВЦЭМ!$D$33:$D$776,СВЦЭМ!$A$33:$A$776,$A38,СВЦЭМ!$B$33:$B$776,Q$11)+'СЕТ СН'!$F$14+СВЦЭМ!$D$10+'СЕТ СН'!$F$5-'СЕТ СН'!$F$24</f>
        <v>1903.0100570200002</v>
      </c>
      <c r="R38" s="36">
        <f>SUMIFS(СВЦЭМ!$D$33:$D$776,СВЦЭМ!$A$33:$A$776,$A38,СВЦЭМ!$B$33:$B$776,R$11)+'СЕТ СН'!$F$14+СВЦЭМ!$D$10+'СЕТ СН'!$F$5-'СЕТ СН'!$F$24</f>
        <v>1838.06141112</v>
      </c>
      <c r="S38" s="36">
        <f>SUMIFS(СВЦЭМ!$D$33:$D$776,СВЦЭМ!$A$33:$A$776,$A38,СВЦЭМ!$B$33:$B$776,S$11)+'СЕТ СН'!$F$14+СВЦЭМ!$D$10+'СЕТ СН'!$F$5-'СЕТ СН'!$F$24</f>
        <v>1790.29715366</v>
      </c>
      <c r="T38" s="36">
        <f>SUMIFS(СВЦЭМ!$D$33:$D$776,СВЦЭМ!$A$33:$A$776,$A38,СВЦЭМ!$B$33:$B$776,T$11)+'СЕТ СН'!$F$14+СВЦЭМ!$D$10+'СЕТ СН'!$F$5-'СЕТ СН'!$F$24</f>
        <v>1806.20282591</v>
      </c>
      <c r="U38" s="36">
        <f>SUMIFS(СВЦЭМ!$D$33:$D$776,СВЦЭМ!$A$33:$A$776,$A38,СВЦЭМ!$B$33:$B$776,U$11)+'СЕТ СН'!$F$14+СВЦЭМ!$D$10+'СЕТ СН'!$F$5-'СЕТ СН'!$F$24</f>
        <v>1803.6386867400001</v>
      </c>
      <c r="V38" s="36">
        <f>SUMIFS(СВЦЭМ!$D$33:$D$776,СВЦЭМ!$A$33:$A$776,$A38,СВЦЭМ!$B$33:$B$776,V$11)+'СЕТ СН'!$F$14+СВЦЭМ!$D$10+'СЕТ СН'!$F$5-'СЕТ СН'!$F$24</f>
        <v>1805.5997331000001</v>
      </c>
      <c r="W38" s="36">
        <f>SUMIFS(СВЦЭМ!$D$33:$D$776,СВЦЭМ!$A$33:$A$776,$A38,СВЦЭМ!$B$33:$B$776,W$11)+'СЕТ СН'!$F$14+СВЦЭМ!$D$10+'СЕТ СН'!$F$5-'СЕТ СН'!$F$24</f>
        <v>1801.08715697</v>
      </c>
      <c r="X38" s="36">
        <f>SUMIFS(СВЦЭМ!$D$33:$D$776,СВЦЭМ!$A$33:$A$776,$A38,СВЦЭМ!$B$33:$B$776,X$11)+'СЕТ СН'!$F$14+СВЦЭМ!$D$10+'СЕТ СН'!$F$5-'СЕТ СН'!$F$24</f>
        <v>1779.9860476399999</v>
      </c>
      <c r="Y38" s="36">
        <f>SUMIFS(СВЦЭМ!$D$33:$D$776,СВЦЭМ!$A$33:$A$776,$A38,СВЦЭМ!$B$33:$B$776,Y$11)+'СЕТ СН'!$F$14+СВЦЭМ!$D$10+'СЕТ СН'!$F$5-'СЕТ СН'!$F$24</f>
        <v>1817.3139574400002</v>
      </c>
    </row>
    <row r="39" spans="1:27" ht="15.75" x14ac:dyDescent="0.2">
      <c r="A39" s="35">
        <f t="shared" si="0"/>
        <v>44132</v>
      </c>
      <c r="B39" s="36">
        <f>SUMIFS(СВЦЭМ!$D$33:$D$776,СВЦЭМ!$A$33:$A$776,$A39,СВЦЭМ!$B$33:$B$776,B$11)+'СЕТ СН'!$F$14+СВЦЭМ!$D$10+'СЕТ СН'!$F$5-'СЕТ СН'!$F$24</f>
        <v>1921.01138571</v>
      </c>
      <c r="C39" s="36">
        <f>SUMIFS(СВЦЭМ!$D$33:$D$776,СВЦЭМ!$A$33:$A$776,$A39,СВЦЭМ!$B$33:$B$776,C$11)+'СЕТ СН'!$F$14+СВЦЭМ!$D$10+'СЕТ СН'!$F$5-'СЕТ СН'!$F$24</f>
        <v>1984.2278063200001</v>
      </c>
      <c r="D39" s="36">
        <f>SUMIFS(СВЦЭМ!$D$33:$D$776,СВЦЭМ!$A$33:$A$776,$A39,СВЦЭМ!$B$33:$B$776,D$11)+'СЕТ СН'!$F$14+СВЦЭМ!$D$10+'СЕТ СН'!$F$5-'СЕТ СН'!$F$24</f>
        <v>1986.17573244</v>
      </c>
      <c r="E39" s="36">
        <f>SUMIFS(СВЦЭМ!$D$33:$D$776,СВЦЭМ!$A$33:$A$776,$A39,СВЦЭМ!$B$33:$B$776,E$11)+'СЕТ СН'!$F$14+СВЦЭМ!$D$10+'СЕТ СН'!$F$5-'СЕТ СН'!$F$24</f>
        <v>1990.16265054</v>
      </c>
      <c r="F39" s="36">
        <f>SUMIFS(СВЦЭМ!$D$33:$D$776,СВЦЭМ!$A$33:$A$776,$A39,СВЦЭМ!$B$33:$B$776,F$11)+'СЕТ СН'!$F$14+СВЦЭМ!$D$10+'СЕТ СН'!$F$5-'СЕТ СН'!$F$24</f>
        <v>1999.0523626899999</v>
      </c>
      <c r="G39" s="36">
        <f>SUMIFS(СВЦЭМ!$D$33:$D$776,СВЦЭМ!$A$33:$A$776,$A39,СВЦЭМ!$B$33:$B$776,G$11)+'СЕТ СН'!$F$14+СВЦЭМ!$D$10+'СЕТ СН'!$F$5-'СЕТ СН'!$F$24</f>
        <v>1984.7090447099999</v>
      </c>
      <c r="H39" s="36">
        <f>SUMIFS(СВЦЭМ!$D$33:$D$776,СВЦЭМ!$A$33:$A$776,$A39,СВЦЭМ!$B$33:$B$776,H$11)+'СЕТ СН'!$F$14+СВЦЭМ!$D$10+'СЕТ СН'!$F$5-'СЕТ СН'!$F$24</f>
        <v>1996.3817075500001</v>
      </c>
      <c r="I39" s="36">
        <f>SUMIFS(СВЦЭМ!$D$33:$D$776,СВЦЭМ!$A$33:$A$776,$A39,СВЦЭМ!$B$33:$B$776,I$11)+'СЕТ СН'!$F$14+СВЦЭМ!$D$10+'СЕТ СН'!$F$5-'СЕТ СН'!$F$24</f>
        <v>1978.7659116700002</v>
      </c>
      <c r="J39" s="36">
        <f>SUMIFS(СВЦЭМ!$D$33:$D$776,СВЦЭМ!$A$33:$A$776,$A39,СВЦЭМ!$B$33:$B$776,J$11)+'СЕТ СН'!$F$14+СВЦЭМ!$D$10+'СЕТ СН'!$F$5-'СЕТ СН'!$F$24</f>
        <v>1913.6371067300001</v>
      </c>
      <c r="K39" s="36">
        <f>SUMIFS(СВЦЭМ!$D$33:$D$776,СВЦЭМ!$A$33:$A$776,$A39,СВЦЭМ!$B$33:$B$776,K$11)+'СЕТ СН'!$F$14+СВЦЭМ!$D$10+'СЕТ СН'!$F$5-'СЕТ СН'!$F$24</f>
        <v>1863.22442443</v>
      </c>
      <c r="L39" s="36">
        <f>SUMIFS(СВЦЭМ!$D$33:$D$776,СВЦЭМ!$A$33:$A$776,$A39,СВЦЭМ!$B$33:$B$776,L$11)+'СЕТ СН'!$F$14+СВЦЭМ!$D$10+'СЕТ СН'!$F$5-'СЕТ СН'!$F$24</f>
        <v>1864.9936415299999</v>
      </c>
      <c r="M39" s="36">
        <f>SUMIFS(СВЦЭМ!$D$33:$D$776,СВЦЭМ!$A$33:$A$776,$A39,СВЦЭМ!$B$33:$B$776,M$11)+'СЕТ СН'!$F$14+СВЦЭМ!$D$10+'СЕТ СН'!$F$5-'СЕТ СН'!$F$24</f>
        <v>1865.92464193</v>
      </c>
      <c r="N39" s="36">
        <f>SUMIFS(СВЦЭМ!$D$33:$D$776,СВЦЭМ!$A$33:$A$776,$A39,СВЦЭМ!$B$33:$B$776,N$11)+'СЕТ СН'!$F$14+СВЦЭМ!$D$10+'СЕТ СН'!$F$5-'СЕТ СН'!$F$24</f>
        <v>1878.0204312400001</v>
      </c>
      <c r="O39" s="36">
        <f>SUMIFS(СВЦЭМ!$D$33:$D$776,СВЦЭМ!$A$33:$A$776,$A39,СВЦЭМ!$B$33:$B$776,O$11)+'СЕТ СН'!$F$14+СВЦЭМ!$D$10+'СЕТ СН'!$F$5-'СЕТ СН'!$F$24</f>
        <v>1917.75095014</v>
      </c>
      <c r="P39" s="36">
        <f>SUMIFS(СВЦЭМ!$D$33:$D$776,СВЦЭМ!$A$33:$A$776,$A39,СВЦЭМ!$B$33:$B$776,P$11)+'СЕТ СН'!$F$14+СВЦЭМ!$D$10+'СЕТ СН'!$F$5-'СЕТ СН'!$F$24</f>
        <v>1957.4387420400001</v>
      </c>
      <c r="Q39" s="36">
        <f>SUMIFS(СВЦЭМ!$D$33:$D$776,СВЦЭМ!$A$33:$A$776,$A39,СВЦЭМ!$B$33:$B$776,Q$11)+'СЕТ СН'!$F$14+СВЦЭМ!$D$10+'СЕТ СН'!$F$5-'СЕТ СН'!$F$24</f>
        <v>1914.1203784500001</v>
      </c>
      <c r="R39" s="36">
        <f>SUMIFS(СВЦЭМ!$D$33:$D$776,СВЦЭМ!$A$33:$A$776,$A39,СВЦЭМ!$B$33:$B$776,R$11)+'СЕТ СН'!$F$14+СВЦЭМ!$D$10+'СЕТ СН'!$F$5-'СЕТ СН'!$F$24</f>
        <v>1855.4855294399999</v>
      </c>
      <c r="S39" s="36">
        <f>SUMIFS(СВЦЭМ!$D$33:$D$776,СВЦЭМ!$A$33:$A$776,$A39,СВЦЭМ!$B$33:$B$776,S$11)+'СЕТ СН'!$F$14+СВЦЭМ!$D$10+'СЕТ СН'!$F$5-'СЕТ СН'!$F$24</f>
        <v>1806.1618257300001</v>
      </c>
      <c r="T39" s="36">
        <f>SUMIFS(СВЦЭМ!$D$33:$D$776,СВЦЭМ!$A$33:$A$776,$A39,СВЦЭМ!$B$33:$B$776,T$11)+'СЕТ СН'!$F$14+СВЦЭМ!$D$10+'СЕТ СН'!$F$5-'СЕТ СН'!$F$24</f>
        <v>1808.4943073899999</v>
      </c>
      <c r="U39" s="36">
        <f>SUMIFS(СВЦЭМ!$D$33:$D$776,СВЦЭМ!$A$33:$A$776,$A39,СВЦЭМ!$B$33:$B$776,U$11)+'СЕТ СН'!$F$14+СВЦЭМ!$D$10+'СЕТ СН'!$F$5-'СЕТ СН'!$F$24</f>
        <v>1812.44028424</v>
      </c>
      <c r="V39" s="36">
        <f>SUMIFS(СВЦЭМ!$D$33:$D$776,СВЦЭМ!$A$33:$A$776,$A39,СВЦЭМ!$B$33:$B$776,V$11)+'СЕТ СН'!$F$14+СВЦЭМ!$D$10+'СЕТ СН'!$F$5-'СЕТ СН'!$F$24</f>
        <v>1804.9986870900002</v>
      </c>
      <c r="W39" s="36">
        <f>SUMIFS(СВЦЭМ!$D$33:$D$776,СВЦЭМ!$A$33:$A$776,$A39,СВЦЭМ!$B$33:$B$776,W$11)+'СЕТ СН'!$F$14+СВЦЭМ!$D$10+'СЕТ СН'!$F$5-'СЕТ СН'!$F$24</f>
        <v>1803.4339228600002</v>
      </c>
      <c r="X39" s="36">
        <f>SUMIFS(СВЦЭМ!$D$33:$D$776,СВЦЭМ!$A$33:$A$776,$A39,СВЦЭМ!$B$33:$B$776,X$11)+'СЕТ СН'!$F$14+СВЦЭМ!$D$10+'СЕТ СН'!$F$5-'СЕТ СН'!$F$24</f>
        <v>1806.7829769499999</v>
      </c>
      <c r="Y39" s="36">
        <f>SUMIFS(СВЦЭМ!$D$33:$D$776,СВЦЭМ!$A$33:$A$776,$A39,СВЦЭМ!$B$33:$B$776,Y$11)+'СЕТ СН'!$F$14+СВЦЭМ!$D$10+'СЕТ СН'!$F$5-'СЕТ СН'!$F$24</f>
        <v>1835.0602344500001</v>
      </c>
    </row>
    <row r="40" spans="1:27" ht="15.75" x14ac:dyDescent="0.2">
      <c r="A40" s="35">
        <f t="shared" si="0"/>
        <v>44133</v>
      </c>
      <c r="B40" s="36">
        <f>SUMIFS(СВЦЭМ!$D$33:$D$776,СВЦЭМ!$A$33:$A$776,$A40,СВЦЭМ!$B$33:$B$776,B$11)+'СЕТ СН'!$F$14+СВЦЭМ!$D$10+'СЕТ СН'!$F$5-'СЕТ СН'!$F$24</f>
        <v>1889.1170826699999</v>
      </c>
      <c r="C40" s="36">
        <f>SUMIFS(СВЦЭМ!$D$33:$D$776,СВЦЭМ!$A$33:$A$776,$A40,СВЦЭМ!$B$33:$B$776,C$11)+'СЕТ СН'!$F$14+СВЦЭМ!$D$10+'СЕТ СН'!$F$5-'СЕТ СН'!$F$24</f>
        <v>1959.3734276600001</v>
      </c>
      <c r="D40" s="36">
        <f>SUMIFS(СВЦЭМ!$D$33:$D$776,СВЦЭМ!$A$33:$A$776,$A40,СВЦЭМ!$B$33:$B$776,D$11)+'СЕТ СН'!$F$14+СВЦЭМ!$D$10+'СЕТ СН'!$F$5-'СЕТ СН'!$F$24</f>
        <v>1971.32953492</v>
      </c>
      <c r="E40" s="36">
        <f>SUMIFS(СВЦЭМ!$D$33:$D$776,СВЦЭМ!$A$33:$A$776,$A40,СВЦЭМ!$B$33:$B$776,E$11)+'СЕТ СН'!$F$14+СВЦЭМ!$D$10+'СЕТ СН'!$F$5-'СЕТ СН'!$F$24</f>
        <v>1964.7448132300001</v>
      </c>
      <c r="F40" s="36">
        <f>SUMIFS(СВЦЭМ!$D$33:$D$776,СВЦЭМ!$A$33:$A$776,$A40,СВЦЭМ!$B$33:$B$776,F$11)+'СЕТ СН'!$F$14+СВЦЭМ!$D$10+'СЕТ СН'!$F$5-'СЕТ СН'!$F$24</f>
        <v>1969.80411159</v>
      </c>
      <c r="G40" s="36">
        <f>SUMIFS(СВЦЭМ!$D$33:$D$776,СВЦЭМ!$A$33:$A$776,$A40,СВЦЭМ!$B$33:$B$776,G$11)+'СЕТ СН'!$F$14+СВЦЭМ!$D$10+'СЕТ СН'!$F$5-'СЕТ СН'!$F$24</f>
        <v>2036.1892625300002</v>
      </c>
      <c r="H40" s="36">
        <f>SUMIFS(СВЦЭМ!$D$33:$D$776,СВЦЭМ!$A$33:$A$776,$A40,СВЦЭМ!$B$33:$B$776,H$11)+'СЕТ СН'!$F$14+СВЦЭМ!$D$10+'СЕТ СН'!$F$5-'СЕТ СН'!$F$24</f>
        <v>2050.4569962700002</v>
      </c>
      <c r="I40" s="36">
        <f>SUMIFS(СВЦЭМ!$D$33:$D$776,СВЦЭМ!$A$33:$A$776,$A40,СВЦЭМ!$B$33:$B$776,I$11)+'СЕТ СН'!$F$14+СВЦЭМ!$D$10+'СЕТ СН'!$F$5-'СЕТ СН'!$F$24</f>
        <v>1954.3004210200002</v>
      </c>
      <c r="J40" s="36">
        <f>SUMIFS(СВЦЭМ!$D$33:$D$776,СВЦЭМ!$A$33:$A$776,$A40,СВЦЭМ!$B$33:$B$776,J$11)+'СЕТ СН'!$F$14+СВЦЭМ!$D$10+'СЕТ СН'!$F$5-'СЕТ СН'!$F$24</f>
        <v>1861.15240283</v>
      </c>
      <c r="K40" s="36">
        <f>SUMIFS(СВЦЭМ!$D$33:$D$776,СВЦЭМ!$A$33:$A$776,$A40,СВЦЭМ!$B$33:$B$776,K$11)+'СЕТ СН'!$F$14+СВЦЭМ!$D$10+'СЕТ СН'!$F$5-'СЕТ СН'!$F$24</f>
        <v>1808.4662484300002</v>
      </c>
      <c r="L40" s="36">
        <f>SUMIFS(СВЦЭМ!$D$33:$D$776,СВЦЭМ!$A$33:$A$776,$A40,СВЦЭМ!$B$33:$B$776,L$11)+'СЕТ СН'!$F$14+СВЦЭМ!$D$10+'СЕТ СН'!$F$5-'СЕТ СН'!$F$24</f>
        <v>1814.8776390600001</v>
      </c>
      <c r="M40" s="36">
        <f>SUMIFS(СВЦЭМ!$D$33:$D$776,СВЦЭМ!$A$33:$A$776,$A40,СВЦЭМ!$B$33:$B$776,M$11)+'СЕТ СН'!$F$14+СВЦЭМ!$D$10+'СЕТ СН'!$F$5-'СЕТ СН'!$F$24</f>
        <v>1817.1624372000001</v>
      </c>
      <c r="N40" s="36">
        <f>SUMIFS(СВЦЭМ!$D$33:$D$776,СВЦЭМ!$A$33:$A$776,$A40,СВЦЭМ!$B$33:$B$776,N$11)+'СЕТ СН'!$F$14+СВЦЭМ!$D$10+'СЕТ СН'!$F$5-'СЕТ СН'!$F$24</f>
        <v>1806.56088952</v>
      </c>
      <c r="O40" s="36">
        <f>SUMIFS(СВЦЭМ!$D$33:$D$776,СВЦЭМ!$A$33:$A$776,$A40,СВЦЭМ!$B$33:$B$776,O$11)+'СЕТ СН'!$F$14+СВЦЭМ!$D$10+'СЕТ СН'!$F$5-'СЕТ СН'!$F$24</f>
        <v>1809.48211829</v>
      </c>
      <c r="P40" s="36">
        <f>SUMIFS(СВЦЭМ!$D$33:$D$776,СВЦЭМ!$A$33:$A$776,$A40,СВЦЭМ!$B$33:$B$776,P$11)+'СЕТ СН'!$F$14+СВЦЭМ!$D$10+'СЕТ СН'!$F$5-'СЕТ СН'!$F$24</f>
        <v>1848.3976945100001</v>
      </c>
      <c r="Q40" s="36">
        <f>SUMIFS(СВЦЭМ!$D$33:$D$776,СВЦЭМ!$A$33:$A$776,$A40,СВЦЭМ!$B$33:$B$776,Q$11)+'СЕТ СН'!$F$14+СВЦЭМ!$D$10+'СЕТ СН'!$F$5-'СЕТ СН'!$F$24</f>
        <v>1808.4663667499999</v>
      </c>
      <c r="R40" s="36">
        <f>SUMIFS(СВЦЭМ!$D$33:$D$776,СВЦЭМ!$A$33:$A$776,$A40,СВЦЭМ!$B$33:$B$776,R$11)+'СЕТ СН'!$F$14+СВЦЭМ!$D$10+'СЕТ СН'!$F$5-'СЕТ СН'!$F$24</f>
        <v>1802.52737903</v>
      </c>
      <c r="S40" s="36">
        <f>SUMIFS(СВЦЭМ!$D$33:$D$776,СВЦЭМ!$A$33:$A$776,$A40,СВЦЭМ!$B$33:$B$776,S$11)+'СЕТ СН'!$F$14+СВЦЭМ!$D$10+'СЕТ СН'!$F$5-'СЕТ СН'!$F$24</f>
        <v>1803.1624383600001</v>
      </c>
      <c r="T40" s="36">
        <f>SUMIFS(СВЦЭМ!$D$33:$D$776,СВЦЭМ!$A$33:$A$776,$A40,СВЦЭМ!$B$33:$B$776,T$11)+'СЕТ СН'!$F$14+СВЦЭМ!$D$10+'СЕТ СН'!$F$5-'СЕТ СН'!$F$24</f>
        <v>1831.0787330500002</v>
      </c>
      <c r="U40" s="36">
        <f>SUMIFS(СВЦЭМ!$D$33:$D$776,СВЦЭМ!$A$33:$A$776,$A40,СВЦЭМ!$B$33:$B$776,U$11)+'СЕТ СН'!$F$14+СВЦЭМ!$D$10+'СЕТ СН'!$F$5-'СЕТ СН'!$F$24</f>
        <v>1830.27897992</v>
      </c>
      <c r="V40" s="36">
        <f>SUMIFS(СВЦЭМ!$D$33:$D$776,СВЦЭМ!$A$33:$A$776,$A40,СВЦЭМ!$B$33:$B$776,V$11)+'СЕТ СН'!$F$14+СВЦЭМ!$D$10+'СЕТ СН'!$F$5-'СЕТ СН'!$F$24</f>
        <v>1814.0658133900001</v>
      </c>
      <c r="W40" s="36">
        <f>SUMIFS(СВЦЭМ!$D$33:$D$776,СВЦЭМ!$A$33:$A$776,$A40,СВЦЭМ!$B$33:$B$776,W$11)+'СЕТ СН'!$F$14+СВЦЭМ!$D$10+'СЕТ СН'!$F$5-'СЕТ СН'!$F$24</f>
        <v>1799.1648091300001</v>
      </c>
      <c r="X40" s="36">
        <f>SUMIFS(СВЦЭМ!$D$33:$D$776,СВЦЭМ!$A$33:$A$776,$A40,СВЦЭМ!$B$33:$B$776,X$11)+'СЕТ СН'!$F$14+СВЦЭМ!$D$10+'СЕТ СН'!$F$5-'СЕТ СН'!$F$24</f>
        <v>1849.0546590900001</v>
      </c>
      <c r="Y40" s="36">
        <f>SUMIFS(СВЦЭМ!$D$33:$D$776,СВЦЭМ!$A$33:$A$776,$A40,СВЦЭМ!$B$33:$B$776,Y$11)+'СЕТ СН'!$F$14+СВЦЭМ!$D$10+'СЕТ СН'!$F$5-'СЕТ СН'!$F$24</f>
        <v>1874.25254786</v>
      </c>
    </row>
    <row r="41" spans="1:27" ht="15.75" x14ac:dyDescent="0.2">
      <c r="A41" s="35">
        <f t="shared" si="0"/>
        <v>44134</v>
      </c>
      <c r="B41" s="36">
        <f>SUMIFS(СВЦЭМ!$D$33:$D$776,СВЦЭМ!$A$33:$A$776,$A41,СВЦЭМ!$B$33:$B$776,B$11)+'СЕТ СН'!$F$14+СВЦЭМ!$D$10+'СЕТ СН'!$F$5-'СЕТ СН'!$F$24</f>
        <v>1874.5074481900001</v>
      </c>
      <c r="C41" s="36">
        <f>SUMIFS(СВЦЭМ!$D$33:$D$776,СВЦЭМ!$A$33:$A$776,$A41,СВЦЭМ!$B$33:$B$776,C$11)+'СЕТ СН'!$F$14+СВЦЭМ!$D$10+'СЕТ СН'!$F$5-'СЕТ СН'!$F$24</f>
        <v>1937.2791577799999</v>
      </c>
      <c r="D41" s="36">
        <f>SUMIFS(СВЦЭМ!$D$33:$D$776,СВЦЭМ!$A$33:$A$776,$A41,СВЦЭМ!$B$33:$B$776,D$11)+'СЕТ СН'!$F$14+СВЦЭМ!$D$10+'СЕТ СН'!$F$5-'СЕТ СН'!$F$24</f>
        <v>2035.9176085399999</v>
      </c>
      <c r="E41" s="36">
        <f>SUMIFS(СВЦЭМ!$D$33:$D$776,СВЦЭМ!$A$33:$A$776,$A41,СВЦЭМ!$B$33:$B$776,E$11)+'СЕТ СН'!$F$14+СВЦЭМ!$D$10+'СЕТ СН'!$F$5-'СЕТ СН'!$F$24</f>
        <v>2053.1491163999999</v>
      </c>
      <c r="F41" s="36">
        <f>SUMIFS(СВЦЭМ!$D$33:$D$776,СВЦЭМ!$A$33:$A$776,$A41,СВЦЭМ!$B$33:$B$776,F$11)+'СЕТ СН'!$F$14+СВЦЭМ!$D$10+'СЕТ СН'!$F$5-'СЕТ СН'!$F$24</f>
        <v>2046.4645768300002</v>
      </c>
      <c r="G41" s="36">
        <f>SUMIFS(СВЦЭМ!$D$33:$D$776,СВЦЭМ!$A$33:$A$776,$A41,СВЦЭМ!$B$33:$B$776,G$11)+'СЕТ СН'!$F$14+СВЦЭМ!$D$10+'СЕТ СН'!$F$5-'СЕТ СН'!$F$24</f>
        <v>2030.5332244599999</v>
      </c>
      <c r="H41" s="36">
        <f>SUMIFS(СВЦЭМ!$D$33:$D$776,СВЦЭМ!$A$33:$A$776,$A41,СВЦЭМ!$B$33:$B$776,H$11)+'СЕТ СН'!$F$14+СВЦЭМ!$D$10+'СЕТ СН'!$F$5-'СЕТ СН'!$F$24</f>
        <v>1953.3159570400001</v>
      </c>
      <c r="I41" s="36">
        <f>SUMIFS(СВЦЭМ!$D$33:$D$776,СВЦЭМ!$A$33:$A$776,$A41,СВЦЭМ!$B$33:$B$776,I$11)+'СЕТ СН'!$F$14+СВЦЭМ!$D$10+'СЕТ СН'!$F$5-'СЕТ СН'!$F$24</f>
        <v>1940.2407797999999</v>
      </c>
      <c r="J41" s="36">
        <f>SUMIFS(СВЦЭМ!$D$33:$D$776,СВЦЭМ!$A$33:$A$776,$A41,СВЦЭМ!$B$33:$B$776,J$11)+'СЕТ СН'!$F$14+СВЦЭМ!$D$10+'СЕТ СН'!$F$5-'СЕТ СН'!$F$24</f>
        <v>1862.4434817400002</v>
      </c>
      <c r="K41" s="36">
        <f>SUMIFS(СВЦЭМ!$D$33:$D$776,СВЦЭМ!$A$33:$A$776,$A41,СВЦЭМ!$B$33:$B$776,K$11)+'СЕТ СН'!$F$14+СВЦЭМ!$D$10+'СЕТ СН'!$F$5-'СЕТ СН'!$F$24</f>
        <v>1844.37913942</v>
      </c>
      <c r="L41" s="36">
        <f>SUMIFS(СВЦЭМ!$D$33:$D$776,СВЦЭМ!$A$33:$A$776,$A41,СВЦЭМ!$B$33:$B$776,L$11)+'СЕТ СН'!$F$14+СВЦЭМ!$D$10+'СЕТ СН'!$F$5-'СЕТ СН'!$F$24</f>
        <v>1846.9661582200001</v>
      </c>
      <c r="M41" s="36">
        <f>SUMIFS(СВЦЭМ!$D$33:$D$776,СВЦЭМ!$A$33:$A$776,$A41,СВЦЭМ!$B$33:$B$776,M$11)+'СЕТ СН'!$F$14+СВЦЭМ!$D$10+'СЕТ СН'!$F$5-'СЕТ СН'!$F$24</f>
        <v>1843.16554855</v>
      </c>
      <c r="N41" s="36">
        <f>SUMIFS(СВЦЭМ!$D$33:$D$776,СВЦЭМ!$A$33:$A$776,$A41,СВЦЭМ!$B$33:$B$776,N$11)+'СЕТ СН'!$F$14+СВЦЭМ!$D$10+'СЕТ СН'!$F$5-'СЕТ СН'!$F$24</f>
        <v>1841.9821641100002</v>
      </c>
      <c r="O41" s="36">
        <f>SUMIFS(СВЦЭМ!$D$33:$D$776,СВЦЭМ!$A$33:$A$776,$A41,СВЦЭМ!$B$33:$B$776,O$11)+'СЕТ СН'!$F$14+СВЦЭМ!$D$10+'СЕТ СН'!$F$5-'СЕТ СН'!$F$24</f>
        <v>1877.9890340100001</v>
      </c>
      <c r="P41" s="36">
        <f>SUMIFS(СВЦЭМ!$D$33:$D$776,СВЦЭМ!$A$33:$A$776,$A41,СВЦЭМ!$B$33:$B$776,P$11)+'СЕТ СН'!$F$14+СВЦЭМ!$D$10+'СЕТ СН'!$F$5-'СЕТ СН'!$F$24</f>
        <v>1903.50337167</v>
      </c>
      <c r="Q41" s="36">
        <f>SUMIFS(СВЦЭМ!$D$33:$D$776,СВЦЭМ!$A$33:$A$776,$A41,СВЦЭМ!$B$33:$B$776,Q$11)+'СЕТ СН'!$F$14+СВЦЭМ!$D$10+'СЕТ СН'!$F$5-'СЕТ СН'!$F$24</f>
        <v>1889.0913530500002</v>
      </c>
      <c r="R41" s="36">
        <f>SUMIFS(СВЦЭМ!$D$33:$D$776,СВЦЭМ!$A$33:$A$776,$A41,СВЦЭМ!$B$33:$B$776,R$11)+'СЕТ СН'!$F$14+СВЦЭМ!$D$10+'СЕТ СН'!$F$5-'СЕТ СН'!$F$24</f>
        <v>1854.0763407700001</v>
      </c>
      <c r="S41" s="36">
        <f>SUMIFS(СВЦЭМ!$D$33:$D$776,СВЦЭМ!$A$33:$A$776,$A41,СВЦЭМ!$B$33:$B$776,S$11)+'СЕТ СН'!$F$14+СВЦЭМ!$D$10+'СЕТ СН'!$F$5-'СЕТ СН'!$F$24</f>
        <v>1800.3114543400002</v>
      </c>
      <c r="T41" s="36">
        <f>SUMIFS(СВЦЭМ!$D$33:$D$776,СВЦЭМ!$A$33:$A$776,$A41,СВЦЭМ!$B$33:$B$776,T$11)+'СЕТ СН'!$F$14+СВЦЭМ!$D$10+'СЕТ СН'!$F$5-'СЕТ СН'!$F$24</f>
        <v>1828.38230565</v>
      </c>
      <c r="U41" s="36">
        <f>SUMIFS(СВЦЭМ!$D$33:$D$776,СВЦЭМ!$A$33:$A$776,$A41,СВЦЭМ!$B$33:$B$776,U$11)+'СЕТ СН'!$F$14+СВЦЭМ!$D$10+'СЕТ СН'!$F$5-'СЕТ СН'!$F$24</f>
        <v>1827.7278858100001</v>
      </c>
      <c r="V41" s="36">
        <f>SUMIFS(СВЦЭМ!$D$33:$D$776,СВЦЭМ!$A$33:$A$776,$A41,СВЦЭМ!$B$33:$B$776,V$11)+'СЕТ СН'!$F$14+СВЦЭМ!$D$10+'СЕТ СН'!$F$5-'СЕТ СН'!$F$24</f>
        <v>1812.09921736</v>
      </c>
      <c r="W41" s="36">
        <f>SUMIFS(СВЦЭМ!$D$33:$D$776,СВЦЭМ!$A$33:$A$776,$A41,СВЦЭМ!$B$33:$B$776,W$11)+'СЕТ СН'!$F$14+СВЦЭМ!$D$10+'СЕТ СН'!$F$5-'СЕТ СН'!$F$24</f>
        <v>1801.15307426</v>
      </c>
      <c r="X41" s="36">
        <f>SUMIFS(СВЦЭМ!$D$33:$D$776,СВЦЭМ!$A$33:$A$776,$A41,СВЦЭМ!$B$33:$B$776,X$11)+'СЕТ СН'!$F$14+СВЦЭМ!$D$10+'СЕТ СН'!$F$5-'СЕТ СН'!$F$24</f>
        <v>1789.66058703</v>
      </c>
      <c r="Y41" s="36">
        <f>SUMIFS(СВЦЭМ!$D$33:$D$776,СВЦЭМ!$A$33:$A$776,$A41,СВЦЭМ!$B$33:$B$776,Y$11)+'СЕТ СН'!$F$14+СВЦЭМ!$D$10+'СЕТ СН'!$F$5-'СЕТ СН'!$F$24</f>
        <v>1833.3283319699999</v>
      </c>
    </row>
    <row r="42" spans="1:27" ht="15.75" x14ac:dyDescent="0.2">
      <c r="A42" s="35">
        <f t="shared" si="0"/>
        <v>44135</v>
      </c>
      <c r="B42" s="36">
        <f>SUMIFS(СВЦЭМ!$D$33:$D$776,СВЦЭМ!$A$33:$A$776,$A42,СВЦЭМ!$B$33:$B$776,B$11)+'СЕТ СН'!$F$14+СВЦЭМ!$D$10+'СЕТ СН'!$F$5-'СЕТ СН'!$F$24</f>
        <v>1817.6472175500001</v>
      </c>
      <c r="C42" s="36">
        <f>SUMIFS(СВЦЭМ!$D$33:$D$776,СВЦЭМ!$A$33:$A$776,$A42,СВЦЭМ!$B$33:$B$776,C$11)+'СЕТ СН'!$F$14+СВЦЭМ!$D$10+'СЕТ СН'!$F$5-'СЕТ СН'!$F$24</f>
        <v>1884.85419772</v>
      </c>
      <c r="D42" s="36">
        <f>SUMIFS(СВЦЭМ!$D$33:$D$776,СВЦЭМ!$A$33:$A$776,$A42,СВЦЭМ!$B$33:$B$776,D$11)+'СЕТ СН'!$F$14+СВЦЭМ!$D$10+'СЕТ СН'!$F$5-'СЕТ СН'!$F$24</f>
        <v>1932.86638401</v>
      </c>
      <c r="E42" s="36">
        <f>SUMIFS(СВЦЭМ!$D$33:$D$776,СВЦЭМ!$A$33:$A$776,$A42,СВЦЭМ!$B$33:$B$776,E$11)+'СЕТ СН'!$F$14+СВЦЭМ!$D$10+'СЕТ СН'!$F$5-'СЕТ СН'!$F$24</f>
        <v>1932.3419648200002</v>
      </c>
      <c r="F42" s="36">
        <f>SUMIFS(СВЦЭМ!$D$33:$D$776,СВЦЭМ!$A$33:$A$776,$A42,СВЦЭМ!$B$33:$B$776,F$11)+'СЕТ СН'!$F$14+СВЦЭМ!$D$10+'СЕТ СН'!$F$5-'СЕТ СН'!$F$24</f>
        <v>1944.7493968799999</v>
      </c>
      <c r="G42" s="36">
        <f>SUMIFS(СВЦЭМ!$D$33:$D$776,СВЦЭМ!$A$33:$A$776,$A42,СВЦЭМ!$B$33:$B$776,G$11)+'СЕТ СН'!$F$14+СВЦЭМ!$D$10+'СЕТ СН'!$F$5-'СЕТ СН'!$F$24</f>
        <v>1933.52388303</v>
      </c>
      <c r="H42" s="36">
        <f>SUMIFS(СВЦЭМ!$D$33:$D$776,СВЦЭМ!$A$33:$A$776,$A42,СВЦЭМ!$B$33:$B$776,H$11)+'СЕТ СН'!$F$14+СВЦЭМ!$D$10+'СЕТ СН'!$F$5-'СЕТ СН'!$F$24</f>
        <v>1913.3361804000001</v>
      </c>
      <c r="I42" s="36">
        <f>SUMIFS(СВЦЭМ!$D$33:$D$776,СВЦЭМ!$A$33:$A$776,$A42,СВЦЭМ!$B$33:$B$776,I$11)+'СЕТ СН'!$F$14+СВЦЭМ!$D$10+'СЕТ СН'!$F$5-'СЕТ СН'!$F$24</f>
        <v>1888.50251622</v>
      </c>
      <c r="J42" s="36">
        <f>SUMIFS(СВЦЭМ!$D$33:$D$776,СВЦЭМ!$A$33:$A$776,$A42,СВЦЭМ!$B$33:$B$776,J$11)+'СЕТ СН'!$F$14+СВЦЭМ!$D$10+'СЕТ СН'!$F$5-'СЕТ СН'!$F$24</f>
        <v>1805.2258794899999</v>
      </c>
      <c r="K42" s="36">
        <f>SUMIFS(СВЦЭМ!$D$33:$D$776,СВЦЭМ!$A$33:$A$776,$A42,СВЦЭМ!$B$33:$B$776,K$11)+'СЕТ СН'!$F$14+СВЦЭМ!$D$10+'СЕТ СН'!$F$5-'СЕТ СН'!$F$24</f>
        <v>1752.65483371</v>
      </c>
      <c r="L42" s="36">
        <f>SUMIFS(СВЦЭМ!$D$33:$D$776,СВЦЭМ!$A$33:$A$776,$A42,СВЦЭМ!$B$33:$B$776,L$11)+'СЕТ СН'!$F$14+СВЦЭМ!$D$10+'СЕТ СН'!$F$5-'СЕТ СН'!$F$24</f>
        <v>1770.40848996</v>
      </c>
      <c r="M42" s="36">
        <f>SUMIFS(СВЦЭМ!$D$33:$D$776,СВЦЭМ!$A$33:$A$776,$A42,СВЦЭМ!$B$33:$B$776,M$11)+'СЕТ СН'!$F$14+СВЦЭМ!$D$10+'СЕТ СН'!$F$5-'СЕТ СН'!$F$24</f>
        <v>1756.8751163500001</v>
      </c>
      <c r="N42" s="36">
        <f>SUMIFS(СВЦЭМ!$D$33:$D$776,СВЦЭМ!$A$33:$A$776,$A42,СВЦЭМ!$B$33:$B$776,N$11)+'СЕТ СН'!$F$14+СВЦЭМ!$D$10+'СЕТ СН'!$F$5-'СЕТ СН'!$F$24</f>
        <v>1746.8430242300001</v>
      </c>
      <c r="O42" s="36">
        <f>SUMIFS(СВЦЭМ!$D$33:$D$776,СВЦЭМ!$A$33:$A$776,$A42,СВЦЭМ!$B$33:$B$776,O$11)+'СЕТ СН'!$F$14+СВЦЭМ!$D$10+'СЕТ СН'!$F$5-'СЕТ СН'!$F$24</f>
        <v>1784.4888611800002</v>
      </c>
      <c r="P42" s="36">
        <f>SUMIFS(СВЦЭМ!$D$33:$D$776,СВЦЭМ!$A$33:$A$776,$A42,СВЦЭМ!$B$33:$B$776,P$11)+'СЕТ СН'!$F$14+СВЦЭМ!$D$10+'СЕТ СН'!$F$5-'СЕТ СН'!$F$24</f>
        <v>1834.7313933300002</v>
      </c>
      <c r="Q42" s="36">
        <f>SUMIFS(СВЦЭМ!$D$33:$D$776,СВЦЭМ!$A$33:$A$776,$A42,СВЦЭМ!$B$33:$B$776,Q$11)+'СЕТ СН'!$F$14+СВЦЭМ!$D$10+'СЕТ СН'!$F$5-'СЕТ СН'!$F$24</f>
        <v>1799.8529782099999</v>
      </c>
      <c r="R42" s="36">
        <f>SUMIFS(СВЦЭМ!$D$33:$D$776,СВЦЭМ!$A$33:$A$776,$A42,СВЦЭМ!$B$33:$B$776,R$11)+'СЕТ СН'!$F$14+СВЦЭМ!$D$10+'СЕТ СН'!$F$5-'СЕТ СН'!$F$24</f>
        <v>1764.7523615</v>
      </c>
      <c r="S42" s="36">
        <f>SUMIFS(СВЦЭМ!$D$33:$D$776,СВЦЭМ!$A$33:$A$776,$A42,СВЦЭМ!$B$33:$B$776,S$11)+'СЕТ СН'!$F$14+СВЦЭМ!$D$10+'СЕТ СН'!$F$5-'СЕТ СН'!$F$24</f>
        <v>1754.36619698</v>
      </c>
      <c r="T42" s="36">
        <f>SUMIFS(СВЦЭМ!$D$33:$D$776,СВЦЭМ!$A$33:$A$776,$A42,СВЦЭМ!$B$33:$B$776,T$11)+'СЕТ СН'!$F$14+СВЦЭМ!$D$10+'СЕТ СН'!$F$5-'СЕТ СН'!$F$24</f>
        <v>1784.1187240500001</v>
      </c>
      <c r="U42" s="36">
        <f>SUMIFS(СВЦЭМ!$D$33:$D$776,СВЦЭМ!$A$33:$A$776,$A42,СВЦЭМ!$B$33:$B$776,U$11)+'СЕТ СН'!$F$14+СВЦЭМ!$D$10+'СЕТ СН'!$F$5-'СЕТ СН'!$F$24</f>
        <v>1790.4449835099999</v>
      </c>
      <c r="V42" s="36">
        <f>SUMIFS(СВЦЭМ!$D$33:$D$776,СВЦЭМ!$A$33:$A$776,$A42,СВЦЭМ!$B$33:$B$776,V$11)+'СЕТ СН'!$F$14+СВЦЭМ!$D$10+'СЕТ СН'!$F$5-'СЕТ СН'!$F$24</f>
        <v>1778.40132427</v>
      </c>
      <c r="W42" s="36">
        <f>SUMIFS(СВЦЭМ!$D$33:$D$776,СВЦЭМ!$A$33:$A$776,$A42,СВЦЭМ!$B$33:$B$776,W$11)+'СЕТ СН'!$F$14+СВЦЭМ!$D$10+'СЕТ СН'!$F$5-'СЕТ СН'!$F$24</f>
        <v>1766.1072138</v>
      </c>
      <c r="X42" s="36">
        <f>SUMIFS(СВЦЭМ!$D$33:$D$776,СВЦЭМ!$A$33:$A$776,$A42,СВЦЭМ!$B$33:$B$776,X$11)+'СЕТ СН'!$F$14+СВЦЭМ!$D$10+'СЕТ СН'!$F$5-'СЕТ СН'!$F$24</f>
        <v>1725.90972646</v>
      </c>
      <c r="Y42" s="36">
        <f>SUMIFS(СВЦЭМ!$D$33:$D$776,СВЦЭМ!$A$33:$A$776,$A42,СВЦЭМ!$B$33:$B$776,Y$11)+'СЕТ СН'!$F$14+СВЦЭМ!$D$10+'СЕТ СН'!$F$5-'СЕТ СН'!$F$24</f>
        <v>1736.2122477299999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01.10.2020</v>
      </c>
      <c r="B48" s="36">
        <f>SUMIFS(СВЦЭМ!$D$33:$D$776,СВЦЭМ!$A$33:$A$776,$A48,СВЦЭМ!$B$33:$B$776,B$47)+'СЕТ СН'!$G$14+СВЦЭМ!$D$10+'СЕТ СН'!$G$5-'СЕТ СН'!$G$24</f>
        <v>2605.2749734700001</v>
      </c>
      <c r="C48" s="36">
        <f>SUMIFS(СВЦЭМ!$D$33:$D$776,СВЦЭМ!$A$33:$A$776,$A48,СВЦЭМ!$B$33:$B$776,C$47)+'СЕТ СН'!$G$14+СВЦЭМ!$D$10+'СЕТ СН'!$G$5-'СЕТ СН'!$G$24</f>
        <v>2667.4572375600001</v>
      </c>
      <c r="D48" s="36">
        <f>SUMIFS(СВЦЭМ!$D$33:$D$776,СВЦЭМ!$A$33:$A$776,$A48,СВЦЭМ!$B$33:$B$776,D$47)+'СЕТ СН'!$G$14+СВЦЭМ!$D$10+'СЕТ СН'!$G$5-'СЕТ СН'!$G$24</f>
        <v>2712.8551547400002</v>
      </c>
      <c r="E48" s="36">
        <f>SUMIFS(СВЦЭМ!$D$33:$D$776,СВЦЭМ!$A$33:$A$776,$A48,СВЦЭМ!$B$33:$B$776,E$47)+'СЕТ СН'!$G$14+СВЦЭМ!$D$10+'СЕТ СН'!$G$5-'СЕТ СН'!$G$24</f>
        <v>2735.0280806700002</v>
      </c>
      <c r="F48" s="36">
        <f>SUMIFS(СВЦЭМ!$D$33:$D$776,СВЦЭМ!$A$33:$A$776,$A48,СВЦЭМ!$B$33:$B$776,F$47)+'СЕТ СН'!$G$14+СВЦЭМ!$D$10+'СЕТ СН'!$G$5-'СЕТ СН'!$G$24</f>
        <v>2735.4629163</v>
      </c>
      <c r="G48" s="36">
        <f>SUMIFS(СВЦЭМ!$D$33:$D$776,СВЦЭМ!$A$33:$A$776,$A48,СВЦЭМ!$B$33:$B$776,G$47)+'СЕТ СН'!$G$14+СВЦЭМ!$D$10+'СЕТ СН'!$G$5-'СЕТ СН'!$G$24</f>
        <v>2718.7422237000001</v>
      </c>
      <c r="H48" s="36">
        <f>SUMIFS(СВЦЭМ!$D$33:$D$776,СВЦЭМ!$A$33:$A$776,$A48,СВЦЭМ!$B$33:$B$776,H$47)+'СЕТ СН'!$G$14+СВЦЭМ!$D$10+'СЕТ СН'!$G$5-'СЕТ СН'!$G$24</f>
        <v>2666.4165788400001</v>
      </c>
      <c r="I48" s="36">
        <f>SUMIFS(СВЦЭМ!$D$33:$D$776,СВЦЭМ!$A$33:$A$776,$A48,СВЦЭМ!$B$33:$B$776,I$47)+'СЕТ СН'!$G$14+СВЦЭМ!$D$10+'СЕТ СН'!$G$5-'СЕТ СН'!$G$24</f>
        <v>2609.4875978499999</v>
      </c>
      <c r="J48" s="36">
        <f>SUMIFS(СВЦЭМ!$D$33:$D$776,СВЦЭМ!$A$33:$A$776,$A48,СВЦЭМ!$B$33:$B$776,J$47)+'СЕТ СН'!$G$14+СВЦЭМ!$D$10+'СЕТ СН'!$G$5-'СЕТ СН'!$G$24</f>
        <v>2546.8041203900002</v>
      </c>
      <c r="K48" s="36">
        <f>SUMIFS(СВЦЭМ!$D$33:$D$776,СВЦЭМ!$A$33:$A$776,$A48,СВЦЭМ!$B$33:$B$776,K$47)+'СЕТ СН'!$G$14+СВЦЭМ!$D$10+'СЕТ СН'!$G$5-'СЕТ СН'!$G$24</f>
        <v>2512.2661096900001</v>
      </c>
      <c r="L48" s="36">
        <f>SUMIFS(СВЦЭМ!$D$33:$D$776,СВЦЭМ!$A$33:$A$776,$A48,СВЦЭМ!$B$33:$B$776,L$47)+'СЕТ СН'!$G$14+СВЦЭМ!$D$10+'СЕТ СН'!$G$5-'СЕТ СН'!$G$24</f>
        <v>2513.0090535300001</v>
      </c>
      <c r="M48" s="36">
        <f>SUMIFS(СВЦЭМ!$D$33:$D$776,СВЦЭМ!$A$33:$A$776,$A48,СВЦЭМ!$B$33:$B$776,M$47)+'СЕТ СН'!$G$14+СВЦЭМ!$D$10+'СЕТ СН'!$G$5-'СЕТ СН'!$G$24</f>
        <v>2518.1313002900001</v>
      </c>
      <c r="N48" s="36">
        <f>SUMIFS(СВЦЭМ!$D$33:$D$776,СВЦЭМ!$A$33:$A$776,$A48,СВЦЭМ!$B$33:$B$776,N$47)+'СЕТ СН'!$G$14+СВЦЭМ!$D$10+'СЕТ СН'!$G$5-'СЕТ СН'!$G$24</f>
        <v>2532.5497938099998</v>
      </c>
      <c r="O48" s="36">
        <f>SUMIFS(СВЦЭМ!$D$33:$D$776,СВЦЭМ!$A$33:$A$776,$A48,СВЦЭМ!$B$33:$B$776,O$47)+'СЕТ СН'!$G$14+СВЦЭМ!$D$10+'СЕТ СН'!$G$5-'СЕТ СН'!$G$24</f>
        <v>2555.8332442199999</v>
      </c>
      <c r="P48" s="36">
        <f>SUMIFS(СВЦЭМ!$D$33:$D$776,СВЦЭМ!$A$33:$A$776,$A48,СВЦЭМ!$B$33:$B$776,P$47)+'СЕТ СН'!$G$14+СВЦЭМ!$D$10+'СЕТ СН'!$G$5-'СЕТ СН'!$G$24</f>
        <v>2581.50212564</v>
      </c>
      <c r="Q48" s="36">
        <f>SUMIFS(СВЦЭМ!$D$33:$D$776,СВЦЭМ!$A$33:$A$776,$A48,СВЦЭМ!$B$33:$B$776,Q$47)+'СЕТ СН'!$G$14+СВЦЭМ!$D$10+'СЕТ СН'!$G$5-'СЕТ СН'!$G$24</f>
        <v>2547.2364470399998</v>
      </c>
      <c r="R48" s="36">
        <f>SUMIFS(СВЦЭМ!$D$33:$D$776,СВЦЭМ!$A$33:$A$776,$A48,СВЦЭМ!$B$33:$B$776,R$47)+'СЕТ СН'!$G$14+СВЦЭМ!$D$10+'СЕТ СН'!$G$5-'СЕТ СН'!$G$24</f>
        <v>2508.8609249400001</v>
      </c>
      <c r="S48" s="36">
        <f>SUMIFS(СВЦЭМ!$D$33:$D$776,СВЦЭМ!$A$33:$A$776,$A48,СВЦЭМ!$B$33:$B$776,S$47)+'СЕТ СН'!$G$14+СВЦЭМ!$D$10+'СЕТ СН'!$G$5-'СЕТ СН'!$G$24</f>
        <v>2467.9033048000001</v>
      </c>
      <c r="T48" s="36">
        <f>SUMIFS(СВЦЭМ!$D$33:$D$776,СВЦЭМ!$A$33:$A$776,$A48,СВЦЭМ!$B$33:$B$776,T$47)+'СЕТ СН'!$G$14+СВЦЭМ!$D$10+'СЕТ СН'!$G$5-'СЕТ СН'!$G$24</f>
        <v>2456.6918368300003</v>
      </c>
      <c r="U48" s="36">
        <f>SUMIFS(СВЦЭМ!$D$33:$D$776,СВЦЭМ!$A$33:$A$776,$A48,СВЦЭМ!$B$33:$B$776,U$47)+'СЕТ СН'!$G$14+СВЦЭМ!$D$10+'СЕТ СН'!$G$5-'СЕТ СН'!$G$24</f>
        <v>2460.8079545199998</v>
      </c>
      <c r="V48" s="36">
        <f>SUMIFS(СВЦЭМ!$D$33:$D$776,СВЦЭМ!$A$33:$A$776,$A48,СВЦЭМ!$B$33:$B$776,V$47)+'СЕТ СН'!$G$14+СВЦЭМ!$D$10+'СЕТ СН'!$G$5-'СЕТ СН'!$G$24</f>
        <v>2457.5566722499998</v>
      </c>
      <c r="W48" s="36">
        <f>SUMIFS(СВЦЭМ!$D$33:$D$776,СВЦЭМ!$A$33:$A$776,$A48,СВЦЭМ!$B$33:$B$776,W$47)+'СЕТ СН'!$G$14+СВЦЭМ!$D$10+'СЕТ СН'!$G$5-'СЕТ СН'!$G$24</f>
        <v>2455.8976541900001</v>
      </c>
      <c r="X48" s="36">
        <f>SUMIFS(СВЦЭМ!$D$33:$D$776,СВЦЭМ!$A$33:$A$776,$A48,СВЦЭМ!$B$33:$B$776,X$47)+'СЕТ СН'!$G$14+СВЦЭМ!$D$10+'СЕТ СН'!$G$5-'СЕТ СН'!$G$24</f>
        <v>2464.9379130899997</v>
      </c>
      <c r="Y48" s="36">
        <f>SUMIFS(СВЦЭМ!$D$33:$D$776,СВЦЭМ!$A$33:$A$776,$A48,СВЦЭМ!$B$33:$B$776,Y$47)+'СЕТ СН'!$G$14+СВЦЭМ!$D$10+'СЕТ СН'!$G$5-'СЕТ СН'!$G$24</f>
        <v>2495.6874217099999</v>
      </c>
      <c r="AA48" s="45"/>
    </row>
    <row r="49" spans="1:25" ht="15.75" x14ac:dyDescent="0.2">
      <c r="A49" s="35">
        <f>A48+1</f>
        <v>44106</v>
      </c>
      <c r="B49" s="36">
        <f>SUMIFS(СВЦЭМ!$D$33:$D$776,СВЦЭМ!$A$33:$A$776,$A49,СВЦЭМ!$B$33:$B$776,B$47)+'СЕТ СН'!$G$14+СВЦЭМ!$D$10+'СЕТ СН'!$G$5-'СЕТ СН'!$G$24</f>
        <v>2568.1942973599998</v>
      </c>
      <c r="C49" s="36">
        <f>SUMIFS(СВЦЭМ!$D$33:$D$776,СВЦЭМ!$A$33:$A$776,$A49,СВЦЭМ!$B$33:$B$776,C$47)+'СЕТ СН'!$G$14+СВЦЭМ!$D$10+'СЕТ СН'!$G$5-'СЕТ СН'!$G$24</f>
        <v>2649.2719333999999</v>
      </c>
      <c r="D49" s="36">
        <f>SUMIFS(СВЦЭМ!$D$33:$D$776,СВЦЭМ!$A$33:$A$776,$A49,СВЦЭМ!$B$33:$B$776,D$47)+'СЕТ СН'!$G$14+СВЦЭМ!$D$10+'СЕТ СН'!$G$5-'СЕТ СН'!$G$24</f>
        <v>2707.1486492399999</v>
      </c>
      <c r="E49" s="36">
        <f>SUMIFS(СВЦЭМ!$D$33:$D$776,СВЦЭМ!$A$33:$A$776,$A49,СВЦЭМ!$B$33:$B$776,E$47)+'СЕТ СН'!$G$14+СВЦЭМ!$D$10+'СЕТ СН'!$G$5-'СЕТ СН'!$G$24</f>
        <v>2727.1550499200002</v>
      </c>
      <c r="F49" s="36">
        <f>SUMIFS(СВЦЭМ!$D$33:$D$776,СВЦЭМ!$A$33:$A$776,$A49,СВЦЭМ!$B$33:$B$776,F$47)+'СЕТ СН'!$G$14+СВЦЭМ!$D$10+'СЕТ СН'!$G$5-'СЕТ СН'!$G$24</f>
        <v>2733.5901666899999</v>
      </c>
      <c r="G49" s="36">
        <f>SUMIFS(СВЦЭМ!$D$33:$D$776,СВЦЭМ!$A$33:$A$776,$A49,СВЦЭМ!$B$33:$B$776,G$47)+'СЕТ СН'!$G$14+СВЦЭМ!$D$10+'СЕТ СН'!$G$5-'СЕТ СН'!$G$24</f>
        <v>2713.5064189200002</v>
      </c>
      <c r="H49" s="36">
        <f>SUMIFS(СВЦЭМ!$D$33:$D$776,СВЦЭМ!$A$33:$A$776,$A49,СВЦЭМ!$B$33:$B$776,H$47)+'СЕТ СН'!$G$14+СВЦЭМ!$D$10+'СЕТ СН'!$G$5-'СЕТ СН'!$G$24</f>
        <v>2657.4882777600001</v>
      </c>
      <c r="I49" s="36">
        <f>SUMIFS(СВЦЭМ!$D$33:$D$776,СВЦЭМ!$A$33:$A$776,$A49,СВЦЭМ!$B$33:$B$776,I$47)+'СЕТ СН'!$G$14+СВЦЭМ!$D$10+'СЕТ СН'!$G$5-'СЕТ СН'!$G$24</f>
        <v>2602.5432874600001</v>
      </c>
      <c r="J49" s="36">
        <f>SUMIFS(СВЦЭМ!$D$33:$D$776,СВЦЭМ!$A$33:$A$776,$A49,СВЦЭМ!$B$33:$B$776,J$47)+'СЕТ СН'!$G$14+СВЦЭМ!$D$10+'СЕТ СН'!$G$5-'СЕТ СН'!$G$24</f>
        <v>2544.7856526199998</v>
      </c>
      <c r="K49" s="36">
        <f>SUMIFS(СВЦЭМ!$D$33:$D$776,СВЦЭМ!$A$33:$A$776,$A49,СВЦЭМ!$B$33:$B$776,K$47)+'СЕТ СН'!$G$14+СВЦЭМ!$D$10+'СЕТ СН'!$G$5-'СЕТ СН'!$G$24</f>
        <v>2510.55230777</v>
      </c>
      <c r="L49" s="36">
        <f>SUMIFS(СВЦЭМ!$D$33:$D$776,СВЦЭМ!$A$33:$A$776,$A49,СВЦЭМ!$B$33:$B$776,L$47)+'СЕТ СН'!$G$14+СВЦЭМ!$D$10+'СЕТ СН'!$G$5-'СЕТ СН'!$G$24</f>
        <v>2509.2856857400002</v>
      </c>
      <c r="M49" s="36">
        <f>SUMIFS(СВЦЭМ!$D$33:$D$776,СВЦЭМ!$A$33:$A$776,$A49,СВЦЭМ!$B$33:$B$776,M$47)+'СЕТ СН'!$G$14+СВЦЭМ!$D$10+'СЕТ СН'!$G$5-'СЕТ СН'!$G$24</f>
        <v>2514.1834067899999</v>
      </c>
      <c r="N49" s="36">
        <f>SUMIFS(СВЦЭМ!$D$33:$D$776,СВЦЭМ!$A$33:$A$776,$A49,СВЦЭМ!$B$33:$B$776,N$47)+'СЕТ СН'!$G$14+СВЦЭМ!$D$10+'СЕТ СН'!$G$5-'СЕТ СН'!$G$24</f>
        <v>2525.5316556500002</v>
      </c>
      <c r="O49" s="36">
        <f>SUMIFS(СВЦЭМ!$D$33:$D$776,СВЦЭМ!$A$33:$A$776,$A49,СВЦЭМ!$B$33:$B$776,O$47)+'СЕТ СН'!$G$14+СВЦЭМ!$D$10+'СЕТ СН'!$G$5-'СЕТ СН'!$G$24</f>
        <v>2551.15860161</v>
      </c>
      <c r="P49" s="36">
        <f>SUMIFS(СВЦЭМ!$D$33:$D$776,СВЦЭМ!$A$33:$A$776,$A49,СВЦЭМ!$B$33:$B$776,P$47)+'СЕТ СН'!$G$14+СВЦЭМ!$D$10+'СЕТ СН'!$G$5-'СЕТ СН'!$G$24</f>
        <v>2584.3561479199998</v>
      </c>
      <c r="Q49" s="36">
        <f>SUMIFS(СВЦЭМ!$D$33:$D$776,СВЦЭМ!$A$33:$A$776,$A49,СВЦЭМ!$B$33:$B$776,Q$47)+'СЕТ СН'!$G$14+СВЦЭМ!$D$10+'СЕТ СН'!$G$5-'СЕТ СН'!$G$24</f>
        <v>2551.5995544500001</v>
      </c>
      <c r="R49" s="36">
        <f>SUMIFS(СВЦЭМ!$D$33:$D$776,СВЦЭМ!$A$33:$A$776,$A49,СВЦЭМ!$B$33:$B$776,R$47)+'СЕТ СН'!$G$14+СВЦЭМ!$D$10+'СЕТ СН'!$G$5-'СЕТ СН'!$G$24</f>
        <v>2511.0710588100001</v>
      </c>
      <c r="S49" s="36">
        <f>SUMIFS(СВЦЭМ!$D$33:$D$776,СВЦЭМ!$A$33:$A$776,$A49,СВЦЭМ!$B$33:$B$776,S$47)+'СЕТ СН'!$G$14+СВЦЭМ!$D$10+'СЕТ СН'!$G$5-'СЕТ СН'!$G$24</f>
        <v>2472.4102338600001</v>
      </c>
      <c r="T49" s="36">
        <f>SUMIFS(СВЦЭМ!$D$33:$D$776,СВЦЭМ!$A$33:$A$776,$A49,СВЦЭМ!$B$33:$B$776,T$47)+'СЕТ СН'!$G$14+СВЦЭМ!$D$10+'СЕТ СН'!$G$5-'СЕТ СН'!$G$24</f>
        <v>2447.4613538200001</v>
      </c>
      <c r="U49" s="36">
        <f>SUMIFS(СВЦЭМ!$D$33:$D$776,СВЦЭМ!$A$33:$A$776,$A49,СВЦЭМ!$B$33:$B$776,U$47)+'СЕТ СН'!$G$14+СВЦЭМ!$D$10+'СЕТ СН'!$G$5-'СЕТ СН'!$G$24</f>
        <v>2440.80835127</v>
      </c>
      <c r="V49" s="36">
        <f>SUMIFS(СВЦЭМ!$D$33:$D$776,СВЦЭМ!$A$33:$A$776,$A49,СВЦЭМ!$B$33:$B$776,V$47)+'СЕТ СН'!$G$14+СВЦЭМ!$D$10+'СЕТ СН'!$G$5-'СЕТ СН'!$G$24</f>
        <v>2445.4595701500002</v>
      </c>
      <c r="W49" s="36">
        <f>SUMIFS(СВЦЭМ!$D$33:$D$776,СВЦЭМ!$A$33:$A$776,$A49,СВЦЭМ!$B$33:$B$776,W$47)+'СЕТ СН'!$G$14+СВЦЭМ!$D$10+'СЕТ СН'!$G$5-'СЕТ СН'!$G$24</f>
        <v>2444.6383779899998</v>
      </c>
      <c r="X49" s="36">
        <f>SUMIFS(СВЦЭМ!$D$33:$D$776,СВЦЭМ!$A$33:$A$776,$A49,СВЦЭМ!$B$33:$B$776,X$47)+'СЕТ СН'!$G$14+СВЦЭМ!$D$10+'СЕТ СН'!$G$5-'СЕТ СН'!$G$24</f>
        <v>2465.55537645</v>
      </c>
      <c r="Y49" s="36">
        <f>SUMIFS(СВЦЭМ!$D$33:$D$776,СВЦЭМ!$A$33:$A$776,$A49,СВЦЭМ!$B$33:$B$776,Y$47)+'СЕТ СН'!$G$14+СВЦЭМ!$D$10+'СЕТ СН'!$G$5-'СЕТ СН'!$G$24</f>
        <v>2494.3626307200002</v>
      </c>
    </row>
    <row r="50" spans="1:25" ht="15.75" x14ac:dyDescent="0.2">
      <c r="A50" s="35">
        <f t="shared" ref="A50:A78" si="1">A49+1</f>
        <v>44107</v>
      </c>
      <c r="B50" s="36">
        <f>SUMIFS(СВЦЭМ!$D$33:$D$776,СВЦЭМ!$A$33:$A$776,$A50,СВЦЭМ!$B$33:$B$776,B$47)+'СЕТ СН'!$G$14+СВЦЭМ!$D$10+'СЕТ СН'!$G$5-'СЕТ СН'!$G$24</f>
        <v>2560.3421521499999</v>
      </c>
      <c r="C50" s="36">
        <f>SUMIFS(СВЦЭМ!$D$33:$D$776,СВЦЭМ!$A$33:$A$776,$A50,СВЦЭМ!$B$33:$B$776,C$47)+'СЕТ СН'!$G$14+СВЦЭМ!$D$10+'СЕТ СН'!$G$5-'СЕТ СН'!$G$24</f>
        <v>2640.92938856</v>
      </c>
      <c r="D50" s="36">
        <f>SUMIFS(СВЦЭМ!$D$33:$D$776,СВЦЭМ!$A$33:$A$776,$A50,СВЦЭМ!$B$33:$B$776,D$47)+'СЕТ СН'!$G$14+СВЦЭМ!$D$10+'СЕТ СН'!$G$5-'СЕТ СН'!$G$24</f>
        <v>2710.7129168900001</v>
      </c>
      <c r="E50" s="36">
        <f>SUMIFS(СВЦЭМ!$D$33:$D$776,СВЦЭМ!$A$33:$A$776,$A50,СВЦЭМ!$B$33:$B$776,E$47)+'СЕТ СН'!$G$14+СВЦЭМ!$D$10+'СЕТ СН'!$G$5-'СЕТ СН'!$G$24</f>
        <v>2722.5023524799999</v>
      </c>
      <c r="F50" s="36">
        <f>SUMIFS(СВЦЭМ!$D$33:$D$776,СВЦЭМ!$A$33:$A$776,$A50,СВЦЭМ!$B$33:$B$776,F$47)+'СЕТ СН'!$G$14+СВЦЭМ!$D$10+'СЕТ СН'!$G$5-'СЕТ СН'!$G$24</f>
        <v>2726.9015370500001</v>
      </c>
      <c r="G50" s="36">
        <f>SUMIFS(СВЦЭМ!$D$33:$D$776,СВЦЭМ!$A$33:$A$776,$A50,СВЦЭМ!$B$33:$B$776,G$47)+'СЕТ СН'!$G$14+СВЦЭМ!$D$10+'СЕТ СН'!$G$5-'СЕТ СН'!$G$24</f>
        <v>2714.6237605699998</v>
      </c>
      <c r="H50" s="36">
        <f>SUMIFS(СВЦЭМ!$D$33:$D$776,СВЦЭМ!$A$33:$A$776,$A50,СВЦЭМ!$B$33:$B$776,H$47)+'СЕТ СН'!$G$14+СВЦЭМ!$D$10+'СЕТ СН'!$G$5-'СЕТ СН'!$G$24</f>
        <v>2690.9715914799999</v>
      </c>
      <c r="I50" s="36">
        <f>SUMIFS(СВЦЭМ!$D$33:$D$776,СВЦЭМ!$A$33:$A$776,$A50,СВЦЭМ!$B$33:$B$776,I$47)+'СЕТ СН'!$G$14+СВЦЭМ!$D$10+'СЕТ СН'!$G$5-'СЕТ СН'!$G$24</f>
        <v>2654.1972894999999</v>
      </c>
      <c r="J50" s="36">
        <f>SUMIFS(СВЦЭМ!$D$33:$D$776,СВЦЭМ!$A$33:$A$776,$A50,СВЦЭМ!$B$33:$B$776,J$47)+'СЕТ СН'!$G$14+СВЦЭМ!$D$10+'СЕТ СН'!$G$5-'СЕТ СН'!$G$24</f>
        <v>2566.2991345299997</v>
      </c>
      <c r="K50" s="36">
        <f>SUMIFS(СВЦЭМ!$D$33:$D$776,СВЦЭМ!$A$33:$A$776,$A50,СВЦЭМ!$B$33:$B$776,K$47)+'СЕТ СН'!$G$14+СВЦЭМ!$D$10+'СЕТ СН'!$G$5-'СЕТ СН'!$G$24</f>
        <v>2509.67485119</v>
      </c>
      <c r="L50" s="36">
        <f>SUMIFS(СВЦЭМ!$D$33:$D$776,СВЦЭМ!$A$33:$A$776,$A50,СВЦЭМ!$B$33:$B$776,L$47)+'СЕТ СН'!$G$14+СВЦЭМ!$D$10+'СЕТ СН'!$G$5-'СЕТ СН'!$G$24</f>
        <v>2503.8757086000001</v>
      </c>
      <c r="M50" s="36">
        <f>SUMIFS(СВЦЭМ!$D$33:$D$776,СВЦЭМ!$A$33:$A$776,$A50,СВЦЭМ!$B$33:$B$776,M$47)+'СЕТ СН'!$G$14+СВЦЭМ!$D$10+'СЕТ СН'!$G$5-'СЕТ СН'!$G$24</f>
        <v>2509.8956864900001</v>
      </c>
      <c r="N50" s="36">
        <f>SUMIFS(СВЦЭМ!$D$33:$D$776,СВЦЭМ!$A$33:$A$776,$A50,СВЦЭМ!$B$33:$B$776,N$47)+'СЕТ СН'!$G$14+СВЦЭМ!$D$10+'СЕТ СН'!$G$5-'СЕТ СН'!$G$24</f>
        <v>2520.8322359399999</v>
      </c>
      <c r="O50" s="36">
        <f>SUMIFS(СВЦЭМ!$D$33:$D$776,СВЦЭМ!$A$33:$A$776,$A50,СВЦЭМ!$B$33:$B$776,O$47)+'СЕТ СН'!$G$14+СВЦЭМ!$D$10+'СЕТ СН'!$G$5-'СЕТ СН'!$G$24</f>
        <v>2554.7976945099999</v>
      </c>
      <c r="P50" s="36">
        <f>SUMIFS(СВЦЭМ!$D$33:$D$776,СВЦЭМ!$A$33:$A$776,$A50,СВЦЭМ!$B$33:$B$776,P$47)+'СЕТ СН'!$G$14+СВЦЭМ!$D$10+'СЕТ СН'!$G$5-'СЕТ СН'!$G$24</f>
        <v>2589.5725536499999</v>
      </c>
      <c r="Q50" s="36">
        <f>SUMIFS(СВЦЭМ!$D$33:$D$776,СВЦЭМ!$A$33:$A$776,$A50,СВЦЭМ!$B$33:$B$776,Q$47)+'СЕТ СН'!$G$14+СВЦЭМ!$D$10+'СЕТ СН'!$G$5-'СЕТ СН'!$G$24</f>
        <v>2562.0611951400001</v>
      </c>
      <c r="R50" s="36">
        <f>SUMIFS(СВЦЭМ!$D$33:$D$776,СВЦЭМ!$A$33:$A$776,$A50,СВЦЭМ!$B$33:$B$776,R$47)+'СЕТ СН'!$G$14+СВЦЭМ!$D$10+'СЕТ СН'!$G$5-'СЕТ СН'!$G$24</f>
        <v>2521.6908696199998</v>
      </c>
      <c r="S50" s="36">
        <f>SUMIFS(СВЦЭМ!$D$33:$D$776,СВЦЭМ!$A$33:$A$776,$A50,СВЦЭМ!$B$33:$B$776,S$47)+'СЕТ СН'!$G$14+СВЦЭМ!$D$10+'СЕТ СН'!$G$5-'СЕТ СН'!$G$24</f>
        <v>2469.4668810200001</v>
      </c>
      <c r="T50" s="36">
        <f>SUMIFS(СВЦЭМ!$D$33:$D$776,СВЦЭМ!$A$33:$A$776,$A50,СВЦЭМ!$B$33:$B$776,T$47)+'СЕТ СН'!$G$14+СВЦЭМ!$D$10+'СЕТ СН'!$G$5-'СЕТ СН'!$G$24</f>
        <v>2452.5617415199999</v>
      </c>
      <c r="U50" s="36">
        <f>SUMIFS(СВЦЭМ!$D$33:$D$776,СВЦЭМ!$A$33:$A$776,$A50,СВЦЭМ!$B$33:$B$776,U$47)+'СЕТ СН'!$G$14+СВЦЭМ!$D$10+'СЕТ СН'!$G$5-'СЕТ СН'!$G$24</f>
        <v>2443.3110056</v>
      </c>
      <c r="V50" s="36">
        <f>SUMIFS(СВЦЭМ!$D$33:$D$776,СВЦЭМ!$A$33:$A$776,$A50,СВЦЭМ!$B$33:$B$776,V$47)+'СЕТ СН'!$G$14+СВЦЭМ!$D$10+'СЕТ СН'!$G$5-'СЕТ СН'!$G$24</f>
        <v>2437.82934067</v>
      </c>
      <c r="W50" s="36">
        <f>SUMIFS(СВЦЭМ!$D$33:$D$776,СВЦЭМ!$A$33:$A$776,$A50,СВЦЭМ!$B$33:$B$776,W$47)+'СЕТ СН'!$G$14+СВЦЭМ!$D$10+'СЕТ СН'!$G$5-'СЕТ СН'!$G$24</f>
        <v>2445.4313156799999</v>
      </c>
      <c r="X50" s="36">
        <f>SUMIFS(СВЦЭМ!$D$33:$D$776,СВЦЭМ!$A$33:$A$776,$A50,СВЦЭМ!$B$33:$B$776,X$47)+'СЕТ СН'!$G$14+СВЦЭМ!$D$10+'СЕТ СН'!$G$5-'СЕТ СН'!$G$24</f>
        <v>2458.7944413800001</v>
      </c>
      <c r="Y50" s="36">
        <f>SUMIFS(СВЦЭМ!$D$33:$D$776,СВЦЭМ!$A$33:$A$776,$A50,СВЦЭМ!$B$33:$B$776,Y$47)+'СЕТ СН'!$G$14+СВЦЭМ!$D$10+'СЕТ СН'!$G$5-'СЕТ СН'!$G$24</f>
        <v>2495.1223565</v>
      </c>
    </row>
    <row r="51" spans="1:25" ht="15.75" x14ac:dyDescent="0.2">
      <c r="A51" s="35">
        <f t="shared" si="1"/>
        <v>44108</v>
      </c>
      <c r="B51" s="36">
        <f>SUMIFS(СВЦЭМ!$D$33:$D$776,СВЦЭМ!$A$33:$A$776,$A51,СВЦЭМ!$B$33:$B$776,B$47)+'СЕТ СН'!$G$14+СВЦЭМ!$D$10+'СЕТ СН'!$G$5-'СЕТ СН'!$G$24</f>
        <v>2592.8031541099999</v>
      </c>
      <c r="C51" s="36">
        <f>SUMIFS(СВЦЭМ!$D$33:$D$776,СВЦЭМ!$A$33:$A$776,$A51,СВЦЭМ!$B$33:$B$776,C$47)+'СЕТ СН'!$G$14+СВЦЭМ!$D$10+'СЕТ СН'!$G$5-'СЕТ СН'!$G$24</f>
        <v>2671.3292493899999</v>
      </c>
      <c r="D51" s="36">
        <f>SUMIFS(СВЦЭМ!$D$33:$D$776,СВЦЭМ!$A$33:$A$776,$A51,СВЦЭМ!$B$33:$B$776,D$47)+'СЕТ СН'!$G$14+СВЦЭМ!$D$10+'СЕТ СН'!$G$5-'СЕТ СН'!$G$24</f>
        <v>2746.7226140799999</v>
      </c>
      <c r="E51" s="36">
        <f>SUMIFS(СВЦЭМ!$D$33:$D$776,СВЦЭМ!$A$33:$A$776,$A51,СВЦЭМ!$B$33:$B$776,E$47)+'СЕТ СН'!$G$14+СВЦЭМ!$D$10+'СЕТ СН'!$G$5-'СЕТ СН'!$G$24</f>
        <v>2776.0943094099998</v>
      </c>
      <c r="F51" s="36">
        <f>SUMIFS(СВЦЭМ!$D$33:$D$776,СВЦЭМ!$A$33:$A$776,$A51,СВЦЭМ!$B$33:$B$776,F$47)+'СЕТ СН'!$G$14+СВЦЭМ!$D$10+'СЕТ СН'!$G$5-'СЕТ СН'!$G$24</f>
        <v>2780.8216372299999</v>
      </c>
      <c r="G51" s="36">
        <f>SUMIFS(СВЦЭМ!$D$33:$D$776,СВЦЭМ!$A$33:$A$776,$A51,СВЦЭМ!$B$33:$B$776,G$47)+'СЕТ СН'!$G$14+СВЦЭМ!$D$10+'СЕТ СН'!$G$5-'СЕТ СН'!$G$24</f>
        <v>2770.7256103999998</v>
      </c>
      <c r="H51" s="36">
        <f>SUMIFS(СВЦЭМ!$D$33:$D$776,СВЦЭМ!$A$33:$A$776,$A51,СВЦЭМ!$B$33:$B$776,H$47)+'СЕТ СН'!$G$14+СВЦЭМ!$D$10+'СЕТ СН'!$G$5-'СЕТ СН'!$G$24</f>
        <v>2756.4381348799998</v>
      </c>
      <c r="I51" s="36">
        <f>SUMIFS(СВЦЭМ!$D$33:$D$776,СВЦЭМ!$A$33:$A$776,$A51,СВЦЭМ!$B$33:$B$776,I$47)+'СЕТ СН'!$G$14+СВЦЭМ!$D$10+'СЕТ СН'!$G$5-'СЕТ СН'!$G$24</f>
        <v>2723.3580652599999</v>
      </c>
      <c r="J51" s="36">
        <f>SUMIFS(СВЦЭМ!$D$33:$D$776,СВЦЭМ!$A$33:$A$776,$A51,СВЦЭМ!$B$33:$B$776,J$47)+'СЕТ СН'!$G$14+СВЦЭМ!$D$10+'СЕТ СН'!$G$5-'СЕТ СН'!$G$24</f>
        <v>2626.48350166</v>
      </c>
      <c r="K51" s="36">
        <f>SUMIFS(СВЦЭМ!$D$33:$D$776,СВЦЭМ!$A$33:$A$776,$A51,СВЦЭМ!$B$33:$B$776,K$47)+'СЕТ СН'!$G$14+СВЦЭМ!$D$10+'СЕТ СН'!$G$5-'СЕТ СН'!$G$24</f>
        <v>2554.4199276999998</v>
      </c>
      <c r="L51" s="36">
        <f>SUMIFS(СВЦЭМ!$D$33:$D$776,СВЦЭМ!$A$33:$A$776,$A51,СВЦЭМ!$B$33:$B$776,L$47)+'СЕТ СН'!$G$14+СВЦЭМ!$D$10+'СЕТ СН'!$G$5-'СЕТ СН'!$G$24</f>
        <v>2520.6183037299998</v>
      </c>
      <c r="M51" s="36">
        <f>SUMIFS(СВЦЭМ!$D$33:$D$776,СВЦЭМ!$A$33:$A$776,$A51,СВЦЭМ!$B$33:$B$776,M$47)+'СЕТ СН'!$G$14+СВЦЭМ!$D$10+'СЕТ СН'!$G$5-'СЕТ СН'!$G$24</f>
        <v>2526.54162004</v>
      </c>
      <c r="N51" s="36">
        <f>SUMIFS(СВЦЭМ!$D$33:$D$776,СВЦЭМ!$A$33:$A$776,$A51,СВЦЭМ!$B$33:$B$776,N$47)+'СЕТ СН'!$G$14+СВЦЭМ!$D$10+'СЕТ СН'!$G$5-'СЕТ СН'!$G$24</f>
        <v>2537.8362984199998</v>
      </c>
      <c r="O51" s="36">
        <f>SUMIFS(СВЦЭМ!$D$33:$D$776,СВЦЭМ!$A$33:$A$776,$A51,СВЦЭМ!$B$33:$B$776,O$47)+'СЕТ СН'!$G$14+СВЦЭМ!$D$10+'СЕТ СН'!$G$5-'СЕТ СН'!$G$24</f>
        <v>2597.7597888400001</v>
      </c>
      <c r="P51" s="36">
        <f>SUMIFS(СВЦЭМ!$D$33:$D$776,СВЦЭМ!$A$33:$A$776,$A51,СВЦЭМ!$B$33:$B$776,P$47)+'СЕТ СН'!$G$14+СВЦЭМ!$D$10+'СЕТ СН'!$G$5-'СЕТ СН'!$G$24</f>
        <v>2628.8866233899998</v>
      </c>
      <c r="Q51" s="36">
        <f>SUMIFS(СВЦЭМ!$D$33:$D$776,СВЦЭМ!$A$33:$A$776,$A51,СВЦЭМ!$B$33:$B$776,Q$47)+'СЕТ СН'!$G$14+СВЦЭМ!$D$10+'СЕТ СН'!$G$5-'СЕТ СН'!$G$24</f>
        <v>2588.9515080599999</v>
      </c>
      <c r="R51" s="36">
        <f>SUMIFS(СВЦЭМ!$D$33:$D$776,СВЦЭМ!$A$33:$A$776,$A51,СВЦЭМ!$B$33:$B$776,R$47)+'СЕТ СН'!$G$14+СВЦЭМ!$D$10+'СЕТ СН'!$G$5-'СЕТ СН'!$G$24</f>
        <v>2542.67025186</v>
      </c>
      <c r="S51" s="36">
        <f>SUMIFS(СВЦЭМ!$D$33:$D$776,СВЦЭМ!$A$33:$A$776,$A51,СВЦЭМ!$B$33:$B$776,S$47)+'СЕТ СН'!$G$14+СВЦЭМ!$D$10+'СЕТ СН'!$G$5-'СЕТ СН'!$G$24</f>
        <v>2501.6153877799998</v>
      </c>
      <c r="T51" s="36">
        <f>SUMIFS(СВЦЭМ!$D$33:$D$776,СВЦЭМ!$A$33:$A$776,$A51,СВЦЭМ!$B$33:$B$776,T$47)+'СЕТ СН'!$G$14+СВЦЭМ!$D$10+'СЕТ СН'!$G$5-'СЕТ СН'!$G$24</f>
        <v>2473.0444990799997</v>
      </c>
      <c r="U51" s="36">
        <f>SUMIFS(СВЦЭМ!$D$33:$D$776,СВЦЭМ!$A$33:$A$776,$A51,СВЦЭМ!$B$33:$B$776,U$47)+'СЕТ СН'!$G$14+СВЦЭМ!$D$10+'СЕТ СН'!$G$5-'СЕТ СН'!$G$24</f>
        <v>2464.4791067799997</v>
      </c>
      <c r="V51" s="36">
        <f>SUMIFS(СВЦЭМ!$D$33:$D$776,СВЦЭМ!$A$33:$A$776,$A51,СВЦЭМ!$B$33:$B$776,V$47)+'СЕТ СН'!$G$14+СВЦЭМ!$D$10+'СЕТ СН'!$G$5-'СЕТ СН'!$G$24</f>
        <v>2485.3271554000003</v>
      </c>
      <c r="W51" s="36">
        <f>SUMIFS(СВЦЭМ!$D$33:$D$776,СВЦЭМ!$A$33:$A$776,$A51,СВЦЭМ!$B$33:$B$776,W$47)+'СЕТ СН'!$G$14+СВЦЭМ!$D$10+'СЕТ СН'!$G$5-'СЕТ СН'!$G$24</f>
        <v>2484.72457128</v>
      </c>
      <c r="X51" s="36">
        <f>SUMIFS(СВЦЭМ!$D$33:$D$776,СВЦЭМ!$A$33:$A$776,$A51,СВЦЭМ!$B$33:$B$776,X$47)+'СЕТ СН'!$G$14+СВЦЭМ!$D$10+'СЕТ СН'!$G$5-'СЕТ СН'!$G$24</f>
        <v>2503.5909288900002</v>
      </c>
      <c r="Y51" s="36">
        <f>SUMIFS(СВЦЭМ!$D$33:$D$776,СВЦЭМ!$A$33:$A$776,$A51,СВЦЭМ!$B$33:$B$776,Y$47)+'СЕТ СН'!$G$14+СВЦЭМ!$D$10+'СЕТ СН'!$G$5-'СЕТ СН'!$G$24</f>
        <v>2548.4609793300001</v>
      </c>
    </row>
    <row r="52" spans="1:25" ht="15.75" x14ac:dyDescent="0.2">
      <c r="A52" s="35">
        <f t="shared" si="1"/>
        <v>44109</v>
      </c>
      <c r="B52" s="36">
        <f>SUMIFS(СВЦЭМ!$D$33:$D$776,СВЦЭМ!$A$33:$A$776,$A52,СВЦЭМ!$B$33:$B$776,B$47)+'СЕТ СН'!$G$14+СВЦЭМ!$D$10+'СЕТ СН'!$G$5-'СЕТ СН'!$G$24</f>
        <v>2607.95933582</v>
      </c>
      <c r="C52" s="36">
        <f>SUMIFS(СВЦЭМ!$D$33:$D$776,СВЦЭМ!$A$33:$A$776,$A52,СВЦЭМ!$B$33:$B$776,C$47)+'СЕТ СН'!$G$14+СВЦЭМ!$D$10+'СЕТ СН'!$G$5-'СЕТ СН'!$G$24</f>
        <v>2695.5639609300001</v>
      </c>
      <c r="D52" s="36">
        <f>SUMIFS(СВЦЭМ!$D$33:$D$776,СВЦЭМ!$A$33:$A$776,$A52,СВЦЭМ!$B$33:$B$776,D$47)+'СЕТ СН'!$G$14+СВЦЭМ!$D$10+'СЕТ СН'!$G$5-'СЕТ СН'!$G$24</f>
        <v>2774.1464537100001</v>
      </c>
      <c r="E52" s="36">
        <f>SUMIFS(СВЦЭМ!$D$33:$D$776,СВЦЭМ!$A$33:$A$776,$A52,СВЦЭМ!$B$33:$B$776,E$47)+'СЕТ СН'!$G$14+СВЦЭМ!$D$10+'СЕТ СН'!$G$5-'СЕТ СН'!$G$24</f>
        <v>2795.4649027400001</v>
      </c>
      <c r="F52" s="36">
        <f>SUMIFS(СВЦЭМ!$D$33:$D$776,СВЦЭМ!$A$33:$A$776,$A52,СВЦЭМ!$B$33:$B$776,F$47)+'СЕТ СН'!$G$14+СВЦЭМ!$D$10+'СЕТ СН'!$G$5-'СЕТ СН'!$G$24</f>
        <v>2795.2214930599998</v>
      </c>
      <c r="G52" s="36">
        <f>SUMIFS(СВЦЭМ!$D$33:$D$776,СВЦЭМ!$A$33:$A$776,$A52,СВЦЭМ!$B$33:$B$776,G$47)+'СЕТ СН'!$G$14+СВЦЭМ!$D$10+'СЕТ СН'!$G$5-'СЕТ СН'!$G$24</f>
        <v>2774.9180043300003</v>
      </c>
      <c r="H52" s="36">
        <f>SUMIFS(СВЦЭМ!$D$33:$D$776,СВЦЭМ!$A$33:$A$776,$A52,СВЦЭМ!$B$33:$B$776,H$47)+'СЕТ СН'!$G$14+СВЦЭМ!$D$10+'СЕТ СН'!$G$5-'СЕТ СН'!$G$24</f>
        <v>2711.8269905299999</v>
      </c>
      <c r="I52" s="36">
        <f>SUMIFS(СВЦЭМ!$D$33:$D$776,СВЦЭМ!$A$33:$A$776,$A52,СВЦЭМ!$B$33:$B$776,I$47)+'СЕТ СН'!$G$14+СВЦЭМ!$D$10+'СЕТ СН'!$G$5-'СЕТ СН'!$G$24</f>
        <v>2653.5659933500001</v>
      </c>
      <c r="J52" s="36">
        <f>SUMIFS(СВЦЭМ!$D$33:$D$776,СВЦЭМ!$A$33:$A$776,$A52,СВЦЭМ!$B$33:$B$776,J$47)+'СЕТ СН'!$G$14+СВЦЭМ!$D$10+'СЕТ СН'!$G$5-'СЕТ СН'!$G$24</f>
        <v>2587.3295813999998</v>
      </c>
      <c r="K52" s="36">
        <f>SUMIFS(СВЦЭМ!$D$33:$D$776,СВЦЭМ!$A$33:$A$776,$A52,СВЦЭМ!$B$33:$B$776,K$47)+'СЕТ СН'!$G$14+СВЦЭМ!$D$10+'СЕТ СН'!$G$5-'СЕТ СН'!$G$24</f>
        <v>2553.9847542899997</v>
      </c>
      <c r="L52" s="36">
        <f>SUMIFS(СВЦЭМ!$D$33:$D$776,СВЦЭМ!$A$33:$A$776,$A52,СВЦЭМ!$B$33:$B$776,L$47)+'СЕТ СН'!$G$14+СВЦЭМ!$D$10+'СЕТ СН'!$G$5-'СЕТ СН'!$G$24</f>
        <v>2551.0508058400001</v>
      </c>
      <c r="M52" s="36">
        <f>SUMIFS(СВЦЭМ!$D$33:$D$776,СВЦЭМ!$A$33:$A$776,$A52,СВЦЭМ!$B$33:$B$776,M$47)+'СЕТ СН'!$G$14+СВЦЭМ!$D$10+'СЕТ СН'!$G$5-'СЕТ СН'!$G$24</f>
        <v>2575.3342312300001</v>
      </c>
      <c r="N52" s="36">
        <f>SUMIFS(СВЦЭМ!$D$33:$D$776,СВЦЭМ!$A$33:$A$776,$A52,СВЦЭМ!$B$33:$B$776,N$47)+'СЕТ СН'!$G$14+СВЦЭМ!$D$10+'СЕТ СН'!$G$5-'СЕТ СН'!$G$24</f>
        <v>2584.8838560499998</v>
      </c>
      <c r="O52" s="36">
        <f>SUMIFS(СВЦЭМ!$D$33:$D$776,СВЦЭМ!$A$33:$A$776,$A52,СВЦЭМ!$B$33:$B$776,O$47)+'СЕТ СН'!$G$14+СВЦЭМ!$D$10+'СЕТ СН'!$G$5-'СЕТ СН'!$G$24</f>
        <v>2612.7840291900002</v>
      </c>
      <c r="P52" s="36">
        <f>SUMIFS(СВЦЭМ!$D$33:$D$776,СВЦЭМ!$A$33:$A$776,$A52,СВЦЭМ!$B$33:$B$776,P$47)+'СЕТ СН'!$G$14+СВЦЭМ!$D$10+'СЕТ СН'!$G$5-'СЕТ СН'!$G$24</f>
        <v>2641.58207606</v>
      </c>
      <c r="Q52" s="36">
        <f>SUMIFS(СВЦЭМ!$D$33:$D$776,СВЦЭМ!$A$33:$A$776,$A52,СВЦЭМ!$B$33:$B$776,Q$47)+'СЕТ СН'!$G$14+СВЦЭМ!$D$10+'СЕТ СН'!$G$5-'СЕТ СН'!$G$24</f>
        <v>2605.43468622</v>
      </c>
      <c r="R52" s="36">
        <f>SUMIFS(СВЦЭМ!$D$33:$D$776,СВЦЭМ!$A$33:$A$776,$A52,СВЦЭМ!$B$33:$B$776,R$47)+'СЕТ СН'!$G$14+СВЦЭМ!$D$10+'СЕТ СН'!$G$5-'СЕТ СН'!$G$24</f>
        <v>2568.2836071500001</v>
      </c>
      <c r="S52" s="36">
        <f>SUMIFS(СВЦЭМ!$D$33:$D$776,СВЦЭМ!$A$33:$A$776,$A52,СВЦЭМ!$B$33:$B$776,S$47)+'СЕТ СН'!$G$14+СВЦЭМ!$D$10+'СЕТ СН'!$G$5-'СЕТ СН'!$G$24</f>
        <v>2556.1362603400003</v>
      </c>
      <c r="T52" s="36">
        <f>SUMIFS(СВЦЭМ!$D$33:$D$776,СВЦЭМ!$A$33:$A$776,$A52,СВЦЭМ!$B$33:$B$776,T$47)+'СЕТ СН'!$G$14+СВЦЭМ!$D$10+'СЕТ СН'!$G$5-'СЕТ СН'!$G$24</f>
        <v>2575.5623754899998</v>
      </c>
      <c r="U52" s="36">
        <f>SUMIFS(СВЦЭМ!$D$33:$D$776,СВЦЭМ!$A$33:$A$776,$A52,СВЦЭМ!$B$33:$B$776,U$47)+'СЕТ СН'!$G$14+СВЦЭМ!$D$10+'СЕТ СН'!$G$5-'СЕТ СН'!$G$24</f>
        <v>2552.2835769499998</v>
      </c>
      <c r="V52" s="36">
        <f>SUMIFS(СВЦЭМ!$D$33:$D$776,СВЦЭМ!$A$33:$A$776,$A52,СВЦЭМ!$B$33:$B$776,V$47)+'СЕТ СН'!$G$14+СВЦЭМ!$D$10+'СЕТ СН'!$G$5-'СЕТ СН'!$G$24</f>
        <v>2554.3727151200001</v>
      </c>
      <c r="W52" s="36">
        <f>SUMIFS(СВЦЭМ!$D$33:$D$776,СВЦЭМ!$A$33:$A$776,$A52,СВЦЭМ!$B$33:$B$776,W$47)+'СЕТ СН'!$G$14+СВЦЭМ!$D$10+'СЕТ СН'!$G$5-'СЕТ СН'!$G$24</f>
        <v>2586.3200841100002</v>
      </c>
      <c r="X52" s="36">
        <f>SUMIFS(СВЦЭМ!$D$33:$D$776,СВЦЭМ!$A$33:$A$776,$A52,СВЦЭМ!$B$33:$B$776,X$47)+'СЕТ СН'!$G$14+СВЦЭМ!$D$10+'СЕТ СН'!$G$5-'СЕТ СН'!$G$24</f>
        <v>2582.4501462600001</v>
      </c>
      <c r="Y52" s="36">
        <f>SUMIFS(СВЦЭМ!$D$33:$D$776,СВЦЭМ!$A$33:$A$776,$A52,СВЦЭМ!$B$33:$B$776,Y$47)+'СЕТ СН'!$G$14+СВЦЭМ!$D$10+'СЕТ СН'!$G$5-'СЕТ СН'!$G$24</f>
        <v>2617.2758665800002</v>
      </c>
    </row>
    <row r="53" spans="1:25" ht="15.75" x14ac:dyDescent="0.2">
      <c r="A53" s="35">
        <f t="shared" si="1"/>
        <v>44110</v>
      </c>
      <c r="B53" s="36">
        <f>SUMIFS(СВЦЭМ!$D$33:$D$776,СВЦЭМ!$A$33:$A$776,$A53,СВЦЭМ!$B$33:$B$776,B$47)+'СЕТ СН'!$G$14+СВЦЭМ!$D$10+'СЕТ СН'!$G$5-'СЕТ СН'!$G$24</f>
        <v>2689.2412884999999</v>
      </c>
      <c r="C53" s="36">
        <f>SUMIFS(СВЦЭМ!$D$33:$D$776,СВЦЭМ!$A$33:$A$776,$A53,СВЦЭМ!$B$33:$B$776,C$47)+'СЕТ СН'!$G$14+СВЦЭМ!$D$10+'СЕТ СН'!$G$5-'СЕТ СН'!$G$24</f>
        <v>2772.4858752</v>
      </c>
      <c r="D53" s="36">
        <f>SUMIFS(СВЦЭМ!$D$33:$D$776,СВЦЭМ!$A$33:$A$776,$A53,СВЦЭМ!$B$33:$B$776,D$47)+'СЕТ СН'!$G$14+СВЦЭМ!$D$10+'СЕТ СН'!$G$5-'СЕТ СН'!$G$24</f>
        <v>2835.2349275799997</v>
      </c>
      <c r="E53" s="36">
        <f>SUMIFS(СВЦЭМ!$D$33:$D$776,СВЦЭМ!$A$33:$A$776,$A53,СВЦЭМ!$B$33:$B$776,E$47)+'СЕТ СН'!$G$14+СВЦЭМ!$D$10+'СЕТ СН'!$G$5-'СЕТ СН'!$G$24</f>
        <v>2857.69143287</v>
      </c>
      <c r="F53" s="36">
        <f>SUMIFS(СВЦЭМ!$D$33:$D$776,СВЦЭМ!$A$33:$A$776,$A53,СВЦЭМ!$B$33:$B$776,F$47)+'СЕТ СН'!$G$14+СВЦЭМ!$D$10+'СЕТ СН'!$G$5-'СЕТ СН'!$G$24</f>
        <v>2861.63392939</v>
      </c>
      <c r="G53" s="36">
        <f>SUMIFS(СВЦЭМ!$D$33:$D$776,СВЦЭМ!$A$33:$A$776,$A53,СВЦЭМ!$B$33:$B$776,G$47)+'СЕТ СН'!$G$14+СВЦЭМ!$D$10+'СЕТ СН'!$G$5-'СЕТ СН'!$G$24</f>
        <v>2848.2541551099998</v>
      </c>
      <c r="H53" s="36">
        <f>SUMIFS(СВЦЭМ!$D$33:$D$776,СВЦЭМ!$A$33:$A$776,$A53,СВЦЭМ!$B$33:$B$776,H$47)+'СЕТ СН'!$G$14+СВЦЭМ!$D$10+'СЕТ СН'!$G$5-'СЕТ СН'!$G$24</f>
        <v>2786.30361171</v>
      </c>
      <c r="I53" s="36">
        <f>SUMIFS(СВЦЭМ!$D$33:$D$776,СВЦЭМ!$A$33:$A$776,$A53,СВЦЭМ!$B$33:$B$776,I$47)+'СЕТ СН'!$G$14+СВЦЭМ!$D$10+'СЕТ СН'!$G$5-'СЕТ СН'!$G$24</f>
        <v>2734.2757125399999</v>
      </c>
      <c r="J53" s="36">
        <f>SUMIFS(СВЦЭМ!$D$33:$D$776,СВЦЭМ!$A$33:$A$776,$A53,СВЦЭМ!$B$33:$B$776,J$47)+'СЕТ СН'!$G$14+СВЦЭМ!$D$10+'СЕТ СН'!$G$5-'СЕТ СН'!$G$24</f>
        <v>2666.7581941200001</v>
      </c>
      <c r="K53" s="36">
        <f>SUMIFS(СВЦЭМ!$D$33:$D$776,СВЦЭМ!$A$33:$A$776,$A53,СВЦЭМ!$B$33:$B$776,K$47)+'СЕТ СН'!$G$14+СВЦЭМ!$D$10+'СЕТ СН'!$G$5-'СЕТ СН'!$G$24</f>
        <v>2626.7020072</v>
      </c>
      <c r="L53" s="36">
        <f>SUMIFS(СВЦЭМ!$D$33:$D$776,СВЦЭМ!$A$33:$A$776,$A53,СВЦЭМ!$B$33:$B$776,L$47)+'СЕТ СН'!$G$14+СВЦЭМ!$D$10+'СЕТ СН'!$G$5-'СЕТ СН'!$G$24</f>
        <v>2631.5749626299998</v>
      </c>
      <c r="M53" s="36">
        <f>SUMIFS(СВЦЭМ!$D$33:$D$776,СВЦЭМ!$A$33:$A$776,$A53,СВЦЭМ!$B$33:$B$776,M$47)+'СЕТ СН'!$G$14+СВЦЭМ!$D$10+'СЕТ СН'!$G$5-'СЕТ СН'!$G$24</f>
        <v>2635.0081091800002</v>
      </c>
      <c r="N53" s="36">
        <f>SUMIFS(СВЦЭМ!$D$33:$D$776,СВЦЭМ!$A$33:$A$776,$A53,СВЦЭМ!$B$33:$B$776,N$47)+'СЕТ СН'!$G$14+СВЦЭМ!$D$10+'СЕТ СН'!$G$5-'СЕТ СН'!$G$24</f>
        <v>2649.9523460299997</v>
      </c>
      <c r="O53" s="36">
        <f>SUMIFS(СВЦЭМ!$D$33:$D$776,СВЦЭМ!$A$33:$A$776,$A53,СВЦЭМ!$B$33:$B$776,O$47)+'СЕТ СН'!$G$14+СВЦЭМ!$D$10+'СЕТ СН'!$G$5-'СЕТ СН'!$G$24</f>
        <v>2689.3588469799997</v>
      </c>
      <c r="P53" s="36">
        <f>SUMIFS(СВЦЭМ!$D$33:$D$776,СВЦЭМ!$A$33:$A$776,$A53,СВЦЭМ!$B$33:$B$776,P$47)+'СЕТ СН'!$G$14+СВЦЭМ!$D$10+'СЕТ СН'!$G$5-'СЕТ СН'!$G$24</f>
        <v>2720.4745166900002</v>
      </c>
      <c r="Q53" s="36">
        <f>SUMIFS(СВЦЭМ!$D$33:$D$776,СВЦЭМ!$A$33:$A$776,$A53,СВЦЭМ!$B$33:$B$776,Q$47)+'СЕТ СН'!$G$14+СВЦЭМ!$D$10+'СЕТ СН'!$G$5-'СЕТ СН'!$G$24</f>
        <v>2676.5004663300001</v>
      </c>
      <c r="R53" s="36">
        <f>SUMIFS(СВЦЭМ!$D$33:$D$776,СВЦЭМ!$A$33:$A$776,$A53,СВЦЭМ!$B$33:$B$776,R$47)+'СЕТ СН'!$G$14+СВЦЭМ!$D$10+'СЕТ СН'!$G$5-'СЕТ СН'!$G$24</f>
        <v>2628.03837471</v>
      </c>
      <c r="S53" s="36">
        <f>SUMIFS(СВЦЭМ!$D$33:$D$776,СВЦЭМ!$A$33:$A$776,$A53,СВЦЭМ!$B$33:$B$776,S$47)+'СЕТ СН'!$G$14+СВЦЭМ!$D$10+'СЕТ СН'!$G$5-'СЕТ СН'!$G$24</f>
        <v>2582.8651470499999</v>
      </c>
      <c r="T53" s="36">
        <f>SUMIFS(СВЦЭМ!$D$33:$D$776,СВЦЭМ!$A$33:$A$776,$A53,СВЦЭМ!$B$33:$B$776,T$47)+'СЕТ СН'!$G$14+СВЦЭМ!$D$10+'СЕТ СН'!$G$5-'СЕТ СН'!$G$24</f>
        <v>2558.1813767399999</v>
      </c>
      <c r="U53" s="36">
        <f>SUMIFS(СВЦЭМ!$D$33:$D$776,СВЦЭМ!$A$33:$A$776,$A53,СВЦЭМ!$B$33:$B$776,U$47)+'СЕТ СН'!$G$14+СВЦЭМ!$D$10+'СЕТ СН'!$G$5-'СЕТ СН'!$G$24</f>
        <v>2559.9201484599998</v>
      </c>
      <c r="V53" s="36">
        <f>SUMIFS(СВЦЭМ!$D$33:$D$776,СВЦЭМ!$A$33:$A$776,$A53,СВЦЭМ!$B$33:$B$776,V$47)+'СЕТ СН'!$G$14+СВЦЭМ!$D$10+'СЕТ СН'!$G$5-'СЕТ СН'!$G$24</f>
        <v>2549.9418923900002</v>
      </c>
      <c r="W53" s="36">
        <f>SUMIFS(СВЦЭМ!$D$33:$D$776,СВЦЭМ!$A$33:$A$776,$A53,СВЦЭМ!$B$33:$B$776,W$47)+'СЕТ СН'!$G$14+СВЦЭМ!$D$10+'СЕТ СН'!$G$5-'СЕТ СН'!$G$24</f>
        <v>2555.5395172600001</v>
      </c>
      <c r="X53" s="36">
        <f>SUMIFS(СВЦЭМ!$D$33:$D$776,СВЦЭМ!$A$33:$A$776,$A53,СВЦЭМ!$B$33:$B$776,X$47)+'СЕТ СН'!$G$14+СВЦЭМ!$D$10+'СЕТ СН'!$G$5-'СЕТ СН'!$G$24</f>
        <v>2577.0845767700002</v>
      </c>
      <c r="Y53" s="36">
        <f>SUMIFS(СВЦЭМ!$D$33:$D$776,СВЦЭМ!$A$33:$A$776,$A53,СВЦЭМ!$B$33:$B$776,Y$47)+'СЕТ СН'!$G$14+СВЦЭМ!$D$10+'СЕТ СН'!$G$5-'СЕТ СН'!$G$24</f>
        <v>2617.54219792</v>
      </c>
    </row>
    <row r="54" spans="1:25" ht="15.75" x14ac:dyDescent="0.2">
      <c r="A54" s="35">
        <f t="shared" si="1"/>
        <v>44111</v>
      </c>
      <c r="B54" s="36">
        <f>SUMIFS(СВЦЭМ!$D$33:$D$776,СВЦЭМ!$A$33:$A$776,$A54,СВЦЭМ!$B$33:$B$776,B$47)+'СЕТ СН'!$G$14+СВЦЭМ!$D$10+'СЕТ СН'!$G$5-'СЕТ СН'!$G$24</f>
        <v>2676.5483032699999</v>
      </c>
      <c r="C54" s="36">
        <f>SUMIFS(СВЦЭМ!$D$33:$D$776,СВЦЭМ!$A$33:$A$776,$A54,СВЦЭМ!$B$33:$B$776,C$47)+'СЕТ СН'!$G$14+СВЦЭМ!$D$10+'СЕТ СН'!$G$5-'СЕТ СН'!$G$24</f>
        <v>2763.9449083</v>
      </c>
      <c r="D54" s="36">
        <f>SUMIFS(СВЦЭМ!$D$33:$D$776,СВЦЭМ!$A$33:$A$776,$A54,СВЦЭМ!$B$33:$B$776,D$47)+'СЕТ СН'!$G$14+СВЦЭМ!$D$10+'СЕТ СН'!$G$5-'СЕТ СН'!$G$24</f>
        <v>2838.55704414</v>
      </c>
      <c r="E54" s="36">
        <f>SUMIFS(СВЦЭМ!$D$33:$D$776,СВЦЭМ!$A$33:$A$776,$A54,СВЦЭМ!$B$33:$B$776,E$47)+'СЕТ СН'!$G$14+СВЦЭМ!$D$10+'СЕТ СН'!$G$5-'СЕТ СН'!$G$24</f>
        <v>2862.5451577599997</v>
      </c>
      <c r="F54" s="36">
        <f>SUMIFS(СВЦЭМ!$D$33:$D$776,СВЦЭМ!$A$33:$A$776,$A54,СВЦЭМ!$B$33:$B$776,F$47)+'СЕТ СН'!$G$14+СВЦЭМ!$D$10+'СЕТ СН'!$G$5-'СЕТ СН'!$G$24</f>
        <v>2857.3060672199999</v>
      </c>
      <c r="G54" s="36">
        <f>SUMIFS(СВЦЭМ!$D$33:$D$776,СВЦЭМ!$A$33:$A$776,$A54,СВЦЭМ!$B$33:$B$776,G$47)+'СЕТ СН'!$G$14+СВЦЭМ!$D$10+'СЕТ СН'!$G$5-'СЕТ СН'!$G$24</f>
        <v>2836.9566667899999</v>
      </c>
      <c r="H54" s="36">
        <f>SUMIFS(СВЦЭМ!$D$33:$D$776,СВЦЭМ!$A$33:$A$776,$A54,СВЦЭМ!$B$33:$B$776,H$47)+'СЕТ СН'!$G$14+СВЦЭМ!$D$10+'СЕТ СН'!$G$5-'СЕТ СН'!$G$24</f>
        <v>2789.0220496500001</v>
      </c>
      <c r="I54" s="36">
        <f>SUMIFS(СВЦЭМ!$D$33:$D$776,СВЦЭМ!$A$33:$A$776,$A54,СВЦЭМ!$B$33:$B$776,I$47)+'СЕТ СН'!$G$14+СВЦЭМ!$D$10+'СЕТ СН'!$G$5-'СЕТ СН'!$G$24</f>
        <v>2734.45814703</v>
      </c>
      <c r="J54" s="36">
        <f>SUMIFS(СВЦЭМ!$D$33:$D$776,СВЦЭМ!$A$33:$A$776,$A54,СВЦЭМ!$B$33:$B$776,J$47)+'СЕТ СН'!$G$14+СВЦЭМ!$D$10+'СЕТ СН'!$G$5-'СЕТ СН'!$G$24</f>
        <v>2668.3240307199999</v>
      </c>
      <c r="K54" s="36">
        <f>SUMIFS(СВЦЭМ!$D$33:$D$776,СВЦЭМ!$A$33:$A$776,$A54,СВЦЭМ!$B$33:$B$776,K$47)+'СЕТ СН'!$G$14+СВЦЭМ!$D$10+'СЕТ СН'!$G$5-'СЕТ СН'!$G$24</f>
        <v>2636.3090606300002</v>
      </c>
      <c r="L54" s="36">
        <f>SUMIFS(СВЦЭМ!$D$33:$D$776,СВЦЭМ!$A$33:$A$776,$A54,СВЦЭМ!$B$33:$B$776,L$47)+'СЕТ СН'!$G$14+СВЦЭМ!$D$10+'СЕТ СН'!$G$5-'СЕТ СН'!$G$24</f>
        <v>2640.94950247</v>
      </c>
      <c r="M54" s="36">
        <f>SUMIFS(СВЦЭМ!$D$33:$D$776,СВЦЭМ!$A$33:$A$776,$A54,СВЦЭМ!$B$33:$B$776,M$47)+'СЕТ СН'!$G$14+СВЦЭМ!$D$10+'СЕТ СН'!$G$5-'СЕТ СН'!$G$24</f>
        <v>2649.2465280799997</v>
      </c>
      <c r="N54" s="36">
        <f>SUMIFS(СВЦЭМ!$D$33:$D$776,СВЦЭМ!$A$33:$A$776,$A54,СВЦЭМ!$B$33:$B$776,N$47)+'СЕТ СН'!$G$14+СВЦЭМ!$D$10+'СЕТ СН'!$G$5-'СЕТ СН'!$G$24</f>
        <v>2654.8366559199999</v>
      </c>
      <c r="O54" s="36">
        <f>SUMIFS(СВЦЭМ!$D$33:$D$776,СВЦЭМ!$A$33:$A$776,$A54,СВЦЭМ!$B$33:$B$776,O$47)+'СЕТ СН'!$G$14+СВЦЭМ!$D$10+'СЕТ СН'!$G$5-'СЕТ СН'!$G$24</f>
        <v>2684.7400658699999</v>
      </c>
      <c r="P54" s="36">
        <f>SUMIFS(СВЦЭМ!$D$33:$D$776,СВЦЭМ!$A$33:$A$776,$A54,СВЦЭМ!$B$33:$B$776,P$47)+'СЕТ СН'!$G$14+СВЦЭМ!$D$10+'СЕТ СН'!$G$5-'СЕТ СН'!$G$24</f>
        <v>2713.1553608899999</v>
      </c>
      <c r="Q54" s="36">
        <f>SUMIFS(СВЦЭМ!$D$33:$D$776,СВЦЭМ!$A$33:$A$776,$A54,СВЦЭМ!$B$33:$B$776,Q$47)+'СЕТ СН'!$G$14+СВЦЭМ!$D$10+'СЕТ СН'!$G$5-'СЕТ СН'!$G$24</f>
        <v>2673.0183199200001</v>
      </c>
      <c r="R54" s="36">
        <f>SUMIFS(СВЦЭМ!$D$33:$D$776,СВЦЭМ!$A$33:$A$776,$A54,СВЦЭМ!$B$33:$B$776,R$47)+'СЕТ СН'!$G$14+СВЦЭМ!$D$10+'СЕТ СН'!$G$5-'СЕТ СН'!$G$24</f>
        <v>2619.4846522799999</v>
      </c>
      <c r="S54" s="36">
        <f>SUMIFS(СВЦЭМ!$D$33:$D$776,СВЦЭМ!$A$33:$A$776,$A54,СВЦЭМ!$B$33:$B$776,S$47)+'СЕТ СН'!$G$14+СВЦЭМ!$D$10+'СЕТ СН'!$G$5-'СЕТ СН'!$G$24</f>
        <v>2568.3756514900001</v>
      </c>
      <c r="T54" s="36">
        <f>SUMIFS(СВЦЭМ!$D$33:$D$776,СВЦЭМ!$A$33:$A$776,$A54,СВЦЭМ!$B$33:$B$776,T$47)+'СЕТ СН'!$G$14+СВЦЭМ!$D$10+'СЕТ СН'!$G$5-'СЕТ СН'!$G$24</f>
        <v>2560.3752708800002</v>
      </c>
      <c r="U54" s="36">
        <f>SUMIFS(СВЦЭМ!$D$33:$D$776,СВЦЭМ!$A$33:$A$776,$A54,СВЦЭМ!$B$33:$B$776,U$47)+'СЕТ СН'!$G$14+СВЦЭМ!$D$10+'СЕТ СН'!$G$5-'СЕТ СН'!$G$24</f>
        <v>2567.8250119700001</v>
      </c>
      <c r="V54" s="36">
        <f>SUMIFS(СВЦЭМ!$D$33:$D$776,СВЦЭМ!$A$33:$A$776,$A54,СВЦЭМ!$B$33:$B$776,V$47)+'СЕТ СН'!$G$14+СВЦЭМ!$D$10+'СЕТ СН'!$G$5-'СЕТ СН'!$G$24</f>
        <v>2564.26331325</v>
      </c>
      <c r="W54" s="36">
        <f>SUMIFS(СВЦЭМ!$D$33:$D$776,СВЦЭМ!$A$33:$A$776,$A54,СВЦЭМ!$B$33:$B$776,W$47)+'СЕТ СН'!$G$14+СВЦЭМ!$D$10+'СЕТ СН'!$G$5-'СЕТ СН'!$G$24</f>
        <v>2561.0917502699999</v>
      </c>
      <c r="X54" s="36">
        <f>SUMIFS(СВЦЭМ!$D$33:$D$776,СВЦЭМ!$A$33:$A$776,$A54,СВЦЭМ!$B$33:$B$776,X$47)+'СЕТ СН'!$G$14+СВЦЭМ!$D$10+'СЕТ СН'!$G$5-'СЕТ СН'!$G$24</f>
        <v>2564.2072233600002</v>
      </c>
      <c r="Y54" s="36">
        <f>SUMIFS(СВЦЭМ!$D$33:$D$776,СВЦЭМ!$A$33:$A$776,$A54,СВЦЭМ!$B$33:$B$776,Y$47)+'СЕТ СН'!$G$14+СВЦЭМ!$D$10+'СЕТ СН'!$G$5-'СЕТ СН'!$G$24</f>
        <v>2604.4297123900001</v>
      </c>
    </row>
    <row r="55" spans="1:25" ht="15.75" x14ac:dyDescent="0.2">
      <c r="A55" s="35">
        <f t="shared" si="1"/>
        <v>44112</v>
      </c>
      <c r="B55" s="36">
        <f>SUMIFS(СВЦЭМ!$D$33:$D$776,СВЦЭМ!$A$33:$A$776,$A55,СВЦЭМ!$B$33:$B$776,B$47)+'СЕТ СН'!$G$14+СВЦЭМ!$D$10+'СЕТ СН'!$G$5-'СЕТ СН'!$G$24</f>
        <v>2653.2586160199999</v>
      </c>
      <c r="C55" s="36">
        <f>SUMIFS(СВЦЭМ!$D$33:$D$776,СВЦЭМ!$A$33:$A$776,$A55,СВЦЭМ!$B$33:$B$776,C$47)+'СЕТ СН'!$G$14+СВЦЭМ!$D$10+'СЕТ СН'!$G$5-'СЕТ СН'!$G$24</f>
        <v>2738.2028733400002</v>
      </c>
      <c r="D55" s="36">
        <f>SUMIFS(СВЦЭМ!$D$33:$D$776,СВЦЭМ!$A$33:$A$776,$A55,СВЦЭМ!$B$33:$B$776,D$47)+'СЕТ СН'!$G$14+СВЦЭМ!$D$10+'СЕТ СН'!$G$5-'СЕТ СН'!$G$24</f>
        <v>2804.0961991599997</v>
      </c>
      <c r="E55" s="36">
        <f>SUMIFS(СВЦЭМ!$D$33:$D$776,СВЦЭМ!$A$33:$A$776,$A55,СВЦЭМ!$B$33:$B$776,E$47)+'СЕТ СН'!$G$14+СВЦЭМ!$D$10+'СЕТ СН'!$G$5-'СЕТ СН'!$G$24</f>
        <v>2817.1907329699998</v>
      </c>
      <c r="F55" s="36">
        <f>SUMIFS(СВЦЭМ!$D$33:$D$776,СВЦЭМ!$A$33:$A$776,$A55,СВЦЭМ!$B$33:$B$776,F$47)+'СЕТ СН'!$G$14+СВЦЭМ!$D$10+'СЕТ СН'!$G$5-'СЕТ СН'!$G$24</f>
        <v>2812.61442033</v>
      </c>
      <c r="G55" s="36">
        <f>SUMIFS(СВЦЭМ!$D$33:$D$776,СВЦЭМ!$A$33:$A$776,$A55,СВЦЭМ!$B$33:$B$776,G$47)+'СЕТ СН'!$G$14+СВЦЭМ!$D$10+'СЕТ СН'!$G$5-'СЕТ СН'!$G$24</f>
        <v>2793.4419048199998</v>
      </c>
      <c r="H55" s="36">
        <f>SUMIFS(СВЦЭМ!$D$33:$D$776,СВЦЭМ!$A$33:$A$776,$A55,СВЦЭМ!$B$33:$B$776,H$47)+'СЕТ СН'!$G$14+СВЦЭМ!$D$10+'СЕТ СН'!$G$5-'СЕТ СН'!$G$24</f>
        <v>2743.7627850099998</v>
      </c>
      <c r="I55" s="36">
        <f>SUMIFS(СВЦЭМ!$D$33:$D$776,СВЦЭМ!$A$33:$A$776,$A55,СВЦЭМ!$B$33:$B$776,I$47)+'СЕТ СН'!$G$14+СВЦЭМ!$D$10+'СЕТ СН'!$G$5-'СЕТ СН'!$G$24</f>
        <v>2689.3538972699998</v>
      </c>
      <c r="J55" s="36">
        <f>SUMIFS(СВЦЭМ!$D$33:$D$776,СВЦЭМ!$A$33:$A$776,$A55,СВЦЭМ!$B$33:$B$776,J$47)+'СЕТ СН'!$G$14+СВЦЭМ!$D$10+'СЕТ СН'!$G$5-'СЕТ СН'!$G$24</f>
        <v>2628.0537568199998</v>
      </c>
      <c r="K55" s="36">
        <f>SUMIFS(СВЦЭМ!$D$33:$D$776,СВЦЭМ!$A$33:$A$776,$A55,СВЦЭМ!$B$33:$B$776,K$47)+'СЕТ СН'!$G$14+СВЦЭМ!$D$10+'СЕТ СН'!$G$5-'СЕТ СН'!$G$24</f>
        <v>2595.54774632</v>
      </c>
      <c r="L55" s="36">
        <f>SUMIFS(СВЦЭМ!$D$33:$D$776,СВЦЭМ!$A$33:$A$776,$A55,СВЦЭМ!$B$33:$B$776,L$47)+'СЕТ СН'!$G$14+СВЦЭМ!$D$10+'СЕТ СН'!$G$5-'СЕТ СН'!$G$24</f>
        <v>2601.23257771</v>
      </c>
      <c r="M55" s="36">
        <f>SUMIFS(СВЦЭМ!$D$33:$D$776,СВЦЭМ!$A$33:$A$776,$A55,СВЦЭМ!$B$33:$B$776,M$47)+'СЕТ СН'!$G$14+СВЦЭМ!$D$10+'СЕТ СН'!$G$5-'СЕТ СН'!$G$24</f>
        <v>2608.9535421</v>
      </c>
      <c r="N55" s="36">
        <f>SUMIFS(СВЦЭМ!$D$33:$D$776,СВЦЭМ!$A$33:$A$776,$A55,СВЦЭМ!$B$33:$B$776,N$47)+'СЕТ СН'!$G$14+СВЦЭМ!$D$10+'СЕТ СН'!$G$5-'СЕТ СН'!$G$24</f>
        <v>2618.8669781500003</v>
      </c>
      <c r="O55" s="36">
        <f>SUMIFS(СВЦЭМ!$D$33:$D$776,СВЦЭМ!$A$33:$A$776,$A55,СВЦЭМ!$B$33:$B$776,O$47)+'СЕТ СН'!$G$14+СВЦЭМ!$D$10+'СЕТ СН'!$G$5-'СЕТ СН'!$G$24</f>
        <v>2654.10374202</v>
      </c>
      <c r="P55" s="36">
        <f>SUMIFS(СВЦЭМ!$D$33:$D$776,СВЦЭМ!$A$33:$A$776,$A55,СВЦЭМ!$B$33:$B$776,P$47)+'СЕТ СН'!$G$14+СВЦЭМ!$D$10+'СЕТ СН'!$G$5-'СЕТ СН'!$G$24</f>
        <v>2682.60180098</v>
      </c>
      <c r="Q55" s="36">
        <f>SUMIFS(СВЦЭМ!$D$33:$D$776,СВЦЭМ!$A$33:$A$776,$A55,СВЦЭМ!$B$33:$B$776,Q$47)+'СЕТ СН'!$G$14+СВЦЭМ!$D$10+'СЕТ СН'!$G$5-'СЕТ СН'!$G$24</f>
        <v>2640.0859144999999</v>
      </c>
      <c r="R55" s="36">
        <f>SUMIFS(СВЦЭМ!$D$33:$D$776,СВЦЭМ!$A$33:$A$776,$A55,СВЦЭМ!$B$33:$B$776,R$47)+'СЕТ СН'!$G$14+СВЦЭМ!$D$10+'СЕТ СН'!$G$5-'СЕТ СН'!$G$24</f>
        <v>2590.0653238899999</v>
      </c>
      <c r="S55" s="36">
        <f>SUMIFS(СВЦЭМ!$D$33:$D$776,СВЦЭМ!$A$33:$A$776,$A55,СВЦЭМ!$B$33:$B$776,S$47)+'СЕТ СН'!$G$14+СВЦЭМ!$D$10+'СЕТ СН'!$G$5-'СЕТ СН'!$G$24</f>
        <v>2544.6133943999998</v>
      </c>
      <c r="T55" s="36">
        <f>SUMIFS(СВЦЭМ!$D$33:$D$776,СВЦЭМ!$A$33:$A$776,$A55,СВЦЭМ!$B$33:$B$776,T$47)+'СЕТ СН'!$G$14+СВЦЭМ!$D$10+'СЕТ СН'!$G$5-'СЕТ СН'!$G$24</f>
        <v>2544.81435078</v>
      </c>
      <c r="U55" s="36">
        <f>SUMIFS(СВЦЭМ!$D$33:$D$776,СВЦЭМ!$A$33:$A$776,$A55,СВЦЭМ!$B$33:$B$776,U$47)+'СЕТ СН'!$G$14+СВЦЭМ!$D$10+'СЕТ СН'!$G$5-'СЕТ СН'!$G$24</f>
        <v>2561.1027608599998</v>
      </c>
      <c r="V55" s="36">
        <f>SUMIFS(СВЦЭМ!$D$33:$D$776,СВЦЭМ!$A$33:$A$776,$A55,СВЦЭМ!$B$33:$B$776,V$47)+'СЕТ СН'!$G$14+СВЦЭМ!$D$10+'СЕТ СН'!$G$5-'СЕТ СН'!$G$24</f>
        <v>2551.8629678400002</v>
      </c>
      <c r="W55" s="36">
        <f>SUMIFS(СВЦЭМ!$D$33:$D$776,СВЦЭМ!$A$33:$A$776,$A55,СВЦЭМ!$B$33:$B$776,W$47)+'СЕТ СН'!$G$14+СВЦЭМ!$D$10+'СЕТ СН'!$G$5-'СЕТ СН'!$G$24</f>
        <v>2547.0821011399998</v>
      </c>
      <c r="X55" s="36">
        <f>SUMIFS(СВЦЭМ!$D$33:$D$776,СВЦЭМ!$A$33:$A$776,$A55,СВЦЭМ!$B$33:$B$776,X$47)+'СЕТ СН'!$G$14+СВЦЭМ!$D$10+'СЕТ СН'!$G$5-'СЕТ СН'!$G$24</f>
        <v>2557.4286928500001</v>
      </c>
      <c r="Y55" s="36">
        <f>SUMIFS(СВЦЭМ!$D$33:$D$776,СВЦЭМ!$A$33:$A$776,$A55,СВЦЭМ!$B$33:$B$776,Y$47)+'СЕТ СН'!$G$14+СВЦЭМ!$D$10+'СЕТ СН'!$G$5-'СЕТ СН'!$G$24</f>
        <v>2593.3374110499999</v>
      </c>
    </row>
    <row r="56" spans="1:25" ht="15.75" x14ac:dyDescent="0.2">
      <c r="A56" s="35">
        <f t="shared" si="1"/>
        <v>44113</v>
      </c>
      <c r="B56" s="36">
        <f>SUMIFS(СВЦЭМ!$D$33:$D$776,СВЦЭМ!$A$33:$A$776,$A56,СВЦЭМ!$B$33:$B$776,B$47)+'СЕТ СН'!$G$14+СВЦЭМ!$D$10+'СЕТ СН'!$G$5-'СЕТ СН'!$G$24</f>
        <v>2649.2319645100001</v>
      </c>
      <c r="C56" s="36">
        <f>SUMIFS(СВЦЭМ!$D$33:$D$776,СВЦЭМ!$A$33:$A$776,$A56,СВЦЭМ!$B$33:$B$776,C$47)+'СЕТ СН'!$G$14+СВЦЭМ!$D$10+'СЕТ СН'!$G$5-'СЕТ СН'!$G$24</f>
        <v>2730.66600823</v>
      </c>
      <c r="D56" s="36">
        <f>SUMIFS(СВЦЭМ!$D$33:$D$776,СВЦЭМ!$A$33:$A$776,$A56,СВЦЭМ!$B$33:$B$776,D$47)+'СЕТ СН'!$G$14+СВЦЭМ!$D$10+'СЕТ СН'!$G$5-'СЕТ СН'!$G$24</f>
        <v>2801.4158350299999</v>
      </c>
      <c r="E56" s="36">
        <f>SUMIFS(СВЦЭМ!$D$33:$D$776,СВЦЭМ!$A$33:$A$776,$A56,СВЦЭМ!$B$33:$B$776,E$47)+'СЕТ СН'!$G$14+СВЦЭМ!$D$10+'СЕТ СН'!$G$5-'СЕТ СН'!$G$24</f>
        <v>2817.3492093899999</v>
      </c>
      <c r="F56" s="36">
        <f>SUMIFS(СВЦЭМ!$D$33:$D$776,СВЦЭМ!$A$33:$A$776,$A56,СВЦЭМ!$B$33:$B$776,F$47)+'СЕТ СН'!$G$14+СВЦЭМ!$D$10+'СЕТ СН'!$G$5-'СЕТ СН'!$G$24</f>
        <v>2823.19763186</v>
      </c>
      <c r="G56" s="36">
        <f>SUMIFS(СВЦЭМ!$D$33:$D$776,СВЦЭМ!$A$33:$A$776,$A56,СВЦЭМ!$B$33:$B$776,G$47)+'СЕТ СН'!$G$14+СВЦЭМ!$D$10+'СЕТ СН'!$G$5-'СЕТ СН'!$G$24</f>
        <v>2799.31005048</v>
      </c>
      <c r="H56" s="36">
        <f>SUMIFS(СВЦЭМ!$D$33:$D$776,СВЦЭМ!$A$33:$A$776,$A56,СВЦЭМ!$B$33:$B$776,H$47)+'СЕТ СН'!$G$14+СВЦЭМ!$D$10+'СЕТ СН'!$G$5-'СЕТ СН'!$G$24</f>
        <v>2743.5033489799998</v>
      </c>
      <c r="I56" s="36">
        <f>SUMIFS(СВЦЭМ!$D$33:$D$776,СВЦЭМ!$A$33:$A$776,$A56,СВЦЭМ!$B$33:$B$776,I$47)+'СЕТ СН'!$G$14+СВЦЭМ!$D$10+'СЕТ СН'!$G$5-'СЕТ СН'!$G$24</f>
        <v>2693.0796154700001</v>
      </c>
      <c r="J56" s="36">
        <f>SUMIFS(СВЦЭМ!$D$33:$D$776,СВЦЭМ!$A$33:$A$776,$A56,СВЦЭМ!$B$33:$B$776,J$47)+'СЕТ СН'!$G$14+СВЦЭМ!$D$10+'СЕТ СН'!$G$5-'СЕТ СН'!$G$24</f>
        <v>2636.6822287599998</v>
      </c>
      <c r="K56" s="36">
        <f>SUMIFS(СВЦЭМ!$D$33:$D$776,СВЦЭМ!$A$33:$A$776,$A56,СВЦЭМ!$B$33:$B$776,K$47)+'СЕТ СН'!$G$14+СВЦЭМ!$D$10+'СЕТ СН'!$G$5-'СЕТ СН'!$G$24</f>
        <v>2623.49965049</v>
      </c>
      <c r="L56" s="36">
        <f>SUMIFS(СВЦЭМ!$D$33:$D$776,СВЦЭМ!$A$33:$A$776,$A56,СВЦЭМ!$B$33:$B$776,L$47)+'СЕТ СН'!$G$14+СВЦЭМ!$D$10+'СЕТ СН'!$G$5-'СЕТ СН'!$G$24</f>
        <v>2624.1875211799997</v>
      </c>
      <c r="M56" s="36">
        <f>SUMIFS(СВЦЭМ!$D$33:$D$776,СВЦЭМ!$A$33:$A$776,$A56,СВЦЭМ!$B$33:$B$776,M$47)+'СЕТ СН'!$G$14+СВЦЭМ!$D$10+'СЕТ СН'!$G$5-'СЕТ СН'!$G$24</f>
        <v>2637.1412126999999</v>
      </c>
      <c r="N56" s="36">
        <f>SUMIFS(СВЦЭМ!$D$33:$D$776,СВЦЭМ!$A$33:$A$776,$A56,СВЦЭМ!$B$33:$B$776,N$47)+'СЕТ СН'!$G$14+СВЦЭМ!$D$10+'СЕТ СН'!$G$5-'СЕТ СН'!$G$24</f>
        <v>2647.7050916799999</v>
      </c>
      <c r="O56" s="36">
        <f>SUMIFS(СВЦЭМ!$D$33:$D$776,СВЦЭМ!$A$33:$A$776,$A56,СВЦЭМ!$B$33:$B$776,O$47)+'СЕТ СН'!$G$14+СВЦЭМ!$D$10+'СЕТ СН'!$G$5-'СЕТ СН'!$G$24</f>
        <v>2649.0194114800001</v>
      </c>
      <c r="P56" s="36">
        <f>SUMIFS(СВЦЭМ!$D$33:$D$776,СВЦЭМ!$A$33:$A$776,$A56,СВЦЭМ!$B$33:$B$776,P$47)+'СЕТ СН'!$G$14+СВЦЭМ!$D$10+'СЕТ СН'!$G$5-'СЕТ СН'!$G$24</f>
        <v>2660.8271765499999</v>
      </c>
      <c r="Q56" s="36">
        <f>SUMIFS(СВЦЭМ!$D$33:$D$776,СВЦЭМ!$A$33:$A$776,$A56,СВЦЭМ!$B$33:$B$776,Q$47)+'СЕТ СН'!$G$14+СВЦЭМ!$D$10+'СЕТ СН'!$G$5-'СЕТ СН'!$G$24</f>
        <v>2666.5625021800001</v>
      </c>
      <c r="R56" s="36">
        <f>SUMIFS(СВЦЭМ!$D$33:$D$776,СВЦЭМ!$A$33:$A$776,$A56,СВЦЭМ!$B$33:$B$776,R$47)+'СЕТ СН'!$G$14+СВЦЭМ!$D$10+'СЕТ СН'!$G$5-'СЕТ СН'!$G$24</f>
        <v>2624.9374663500002</v>
      </c>
      <c r="S56" s="36">
        <f>SUMIFS(СВЦЭМ!$D$33:$D$776,СВЦЭМ!$A$33:$A$776,$A56,СВЦЭМ!$B$33:$B$776,S$47)+'СЕТ СН'!$G$14+СВЦЭМ!$D$10+'СЕТ СН'!$G$5-'СЕТ СН'!$G$24</f>
        <v>2559.2561413399999</v>
      </c>
      <c r="T56" s="36">
        <f>SUMIFS(СВЦЭМ!$D$33:$D$776,СВЦЭМ!$A$33:$A$776,$A56,СВЦЭМ!$B$33:$B$776,T$47)+'СЕТ СН'!$G$14+СВЦЭМ!$D$10+'СЕТ СН'!$G$5-'СЕТ СН'!$G$24</f>
        <v>2517.2280863000001</v>
      </c>
      <c r="U56" s="36">
        <f>SUMIFS(СВЦЭМ!$D$33:$D$776,СВЦЭМ!$A$33:$A$776,$A56,СВЦЭМ!$B$33:$B$776,U$47)+'СЕТ СН'!$G$14+СВЦЭМ!$D$10+'СЕТ СН'!$G$5-'СЕТ СН'!$G$24</f>
        <v>2551.3540182799998</v>
      </c>
      <c r="V56" s="36">
        <f>SUMIFS(СВЦЭМ!$D$33:$D$776,СВЦЭМ!$A$33:$A$776,$A56,СВЦЭМ!$B$33:$B$776,V$47)+'СЕТ СН'!$G$14+СВЦЭМ!$D$10+'СЕТ СН'!$G$5-'СЕТ СН'!$G$24</f>
        <v>2549.53707106</v>
      </c>
      <c r="W56" s="36">
        <f>SUMIFS(СВЦЭМ!$D$33:$D$776,СВЦЭМ!$A$33:$A$776,$A56,СВЦЭМ!$B$33:$B$776,W$47)+'СЕТ СН'!$G$14+СВЦЭМ!$D$10+'СЕТ СН'!$G$5-'СЕТ СН'!$G$24</f>
        <v>2539.9804578499998</v>
      </c>
      <c r="X56" s="36">
        <f>SUMIFS(СВЦЭМ!$D$33:$D$776,СВЦЭМ!$A$33:$A$776,$A56,СВЦЭМ!$B$33:$B$776,X$47)+'СЕТ СН'!$G$14+СВЦЭМ!$D$10+'СЕТ СН'!$G$5-'СЕТ СН'!$G$24</f>
        <v>2550.5014420799998</v>
      </c>
      <c r="Y56" s="36">
        <f>SUMIFS(СВЦЭМ!$D$33:$D$776,СВЦЭМ!$A$33:$A$776,$A56,СВЦЭМ!$B$33:$B$776,Y$47)+'СЕТ СН'!$G$14+СВЦЭМ!$D$10+'СЕТ СН'!$G$5-'СЕТ СН'!$G$24</f>
        <v>2579.5834554100002</v>
      </c>
    </row>
    <row r="57" spans="1:25" ht="15.75" x14ac:dyDescent="0.2">
      <c r="A57" s="35">
        <f t="shared" si="1"/>
        <v>44114</v>
      </c>
      <c r="B57" s="36">
        <f>SUMIFS(СВЦЭМ!$D$33:$D$776,СВЦЭМ!$A$33:$A$776,$A57,СВЦЭМ!$B$33:$B$776,B$47)+'СЕТ СН'!$G$14+СВЦЭМ!$D$10+'СЕТ СН'!$G$5-'СЕТ СН'!$G$24</f>
        <v>2634.3982901499999</v>
      </c>
      <c r="C57" s="36">
        <f>SUMIFS(СВЦЭМ!$D$33:$D$776,СВЦЭМ!$A$33:$A$776,$A57,СВЦЭМ!$B$33:$B$776,C$47)+'СЕТ СН'!$G$14+СВЦЭМ!$D$10+'СЕТ СН'!$G$5-'СЕТ СН'!$G$24</f>
        <v>2714.3322107100003</v>
      </c>
      <c r="D57" s="36">
        <f>SUMIFS(СВЦЭМ!$D$33:$D$776,СВЦЭМ!$A$33:$A$776,$A57,СВЦЭМ!$B$33:$B$776,D$47)+'СЕТ СН'!$G$14+СВЦЭМ!$D$10+'СЕТ СН'!$G$5-'СЕТ СН'!$G$24</f>
        <v>2788.82467658</v>
      </c>
      <c r="E57" s="36">
        <f>SUMIFS(СВЦЭМ!$D$33:$D$776,СВЦЭМ!$A$33:$A$776,$A57,СВЦЭМ!$B$33:$B$776,E$47)+'СЕТ СН'!$G$14+СВЦЭМ!$D$10+'СЕТ СН'!$G$5-'СЕТ СН'!$G$24</f>
        <v>2816.1261047799999</v>
      </c>
      <c r="F57" s="36">
        <f>SUMIFS(СВЦЭМ!$D$33:$D$776,СВЦЭМ!$A$33:$A$776,$A57,СВЦЭМ!$B$33:$B$776,F$47)+'СЕТ СН'!$G$14+СВЦЭМ!$D$10+'СЕТ СН'!$G$5-'СЕТ СН'!$G$24</f>
        <v>2820.5139486399999</v>
      </c>
      <c r="G57" s="36">
        <f>SUMIFS(СВЦЭМ!$D$33:$D$776,СВЦЭМ!$A$33:$A$776,$A57,СВЦЭМ!$B$33:$B$776,G$47)+'СЕТ СН'!$G$14+СВЦЭМ!$D$10+'СЕТ СН'!$G$5-'СЕТ СН'!$G$24</f>
        <v>2802.9755123200002</v>
      </c>
      <c r="H57" s="36">
        <f>SUMIFS(СВЦЭМ!$D$33:$D$776,СВЦЭМ!$A$33:$A$776,$A57,СВЦЭМ!$B$33:$B$776,H$47)+'СЕТ СН'!$G$14+СВЦЭМ!$D$10+'СЕТ СН'!$G$5-'СЕТ СН'!$G$24</f>
        <v>2785.7919822899999</v>
      </c>
      <c r="I57" s="36">
        <f>SUMIFS(СВЦЭМ!$D$33:$D$776,СВЦЭМ!$A$33:$A$776,$A57,СВЦЭМ!$B$33:$B$776,I$47)+'СЕТ СН'!$G$14+СВЦЭМ!$D$10+'СЕТ СН'!$G$5-'СЕТ СН'!$G$24</f>
        <v>2754.7380223199998</v>
      </c>
      <c r="J57" s="36">
        <f>SUMIFS(СВЦЭМ!$D$33:$D$776,СВЦЭМ!$A$33:$A$776,$A57,СВЦЭМ!$B$33:$B$776,J$47)+'СЕТ СН'!$G$14+СВЦЭМ!$D$10+'СЕТ СН'!$G$5-'СЕТ СН'!$G$24</f>
        <v>2663.4427659499997</v>
      </c>
      <c r="K57" s="36">
        <f>SUMIFS(СВЦЭМ!$D$33:$D$776,СВЦЭМ!$A$33:$A$776,$A57,СВЦЭМ!$B$33:$B$776,K$47)+'СЕТ СН'!$G$14+СВЦЭМ!$D$10+'СЕТ СН'!$G$5-'СЕТ СН'!$G$24</f>
        <v>2606.4728358699999</v>
      </c>
      <c r="L57" s="36">
        <f>SUMIFS(СВЦЭМ!$D$33:$D$776,СВЦЭМ!$A$33:$A$776,$A57,СВЦЭМ!$B$33:$B$776,L$47)+'СЕТ СН'!$G$14+СВЦЭМ!$D$10+'СЕТ СН'!$G$5-'СЕТ СН'!$G$24</f>
        <v>2598.97315338</v>
      </c>
      <c r="M57" s="36">
        <f>SUMIFS(СВЦЭМ!$D$33:$D$776,СВЦЭМ!$A$33:$A$776,$A57,СВЦЭМ!$B$33:$B$776,M$47)+'СЕТ СН'!$G$14+СВЦЭМ!$D$10+'СЕТ СН'!$G$5-'СЕТ СН'!$G$24</f>
        <v>2594.13472723</v>
      </c>
      <c r="N57" s="36">
        <f>SUMIFS(СВЦЭМ!$D$33:$D$776,СВЦЭМ!$A$33:$A$776,$A57,СВЦЭМ!$B$33:$B$776,N$47)+'СЕТ СН'!$G$14+СВЦЭМ!$D$10+'СЕТ СН'!$G$5-'СЕТ СН'!$G$24</f>
        <v>2600.7684788000001</v>
      </c>
      <c r="O57" s="36">
        <f>SUMIFS(СВЦЭМ!$D$33:$D$776,СВЦЭМ!$A$33:$A$776,$A57,СВЦЭМ!$B$33:$B$776,O$47)+'СЕТ СН'!$G$14+СВЦЭМ!$D$10+'СЕТ СН'!$G$5-'СЕТ СН'!$G$24</f>
        <v>2653.1498310299999</v>
      </c>
      <c r="P57" s="36">
        <f>SUMIFS(СВЦЭМ!$D$33:$D$776,СВЦЭМ!$A$33:$A$776,$A57,СВЦЭМ!$B$33:$B$776,P$47)+'СЕТ СН'!$G$14+СВЦЭМ!$D$10+'СЕТ СН'!$G$5-'СЕТ СН'!$G$24</f>
        <v>2679.3289585799998</v>
      </c>
      <c r="Q57" s="36">
        <f>SUMIFS(СВЦЭМ!$D$33:$D$776,СВЦЭМ!$A$33:$A$776,$A57,СВЦЭМ!$B$33:$B$776,Q$47)+'СЕТ СН'!$G$14+СВЦЭМ!$D$10+'СЕТ СН'!$G$5-'СЕТ СН'!$G$24</f>
        <v>2669.4610641199997</v>
      </c>
      <c r="R57" s="36">
        <f>SUMIFS(СВЦЭМ!$D$33:$D$776,СВЦЭМ!$A$33:$A$776,$A57,СВЦЭМ!$B$33:$B$776,R$47)+'СЕТ СН'!$G$14+СВЦЭМ!$D$10+'СЕТ СН'!$G$5-'СЕТ СН'!$G$24</f>
        <v>2611.90668082</v>
      </c>
      <c r="S57" s="36">
        <f>SUMIFS(СВЦЭМ!$D$33:$D$776,СВЦЭМ!$A$33:$A$776,$A57,СВЦЭМ!$B$33:$B$776,S$47)+'СЕТ СН'!$G$14+СВЦЭМ!$D$10+'СЕТ СН'!$G$5-'СЕТ СН'!$G$24</f>
        <v>2589.73812262</v>
      </c>
      <c r="T57" s="36">
        <f>SUMIFS(СВЦЭМ!$D$33:$D$776,СВЦЭМ!$A$33:$A$776,$A57,СВЦЭМ!$B$33:$B$776,T$47)+'СЕТ СН'!$G$14+СВЦЭМ!$D$10+'СЕТ СН'!$G$5-'СЕТ СН'!$G$24</f>
        <v>2570.6215331100002</v>
      </c>
      <c r="U57" s="36">
        <f>SUMIFS(СВЦЭМ!$D$33:$D$776,СВЦЭМ!$A$33:$A$776,$A57,СВЦЭМ!$B$33:$B$776,U$47)+'СЕТ СН'!$G$14+СВЦЭМ!$D$10+'СЕТ СН'!$G$5-'СЕТ СН'!$G$24</f>
        <v>2566.8079092600001</v>
      </c>
      <c r="V57" s="36">
        <f>SUMIFS(СВЦЭМ!$D$33:$D$776,СВЦЭМ!$A$33:$A$776,$A57,СВЦЭМ!$B$33:$B$776,V$47)+'СЕТ СН'!$G$14+СВЦЭМ!$D$10+'СЕТ СН'!$G$5-'СЕТ СН'!$G$24</f>
        <v>2528.2177358600002</v>
      </c>
      <c r="W57" s="36">
        <f>SUMIFS(СВЦЭМ!$D$33:$D$776,СВЦЭМ!$A$33:$A$776,$A57,СВЦЭМ!$B$33:$B$776,W$47)+'СЕТ СН'!$G$14+СВЦЭМ!$D$10+'СЕТ СН'!$G$5-'СЕТ СН'!$G$24</f>
        <v>2523.2265841799999</v>
      </c>
      <c r="X57" s="36">
        <f>SUMIFS(СВЦЭМ!$D$33:$D$776,СВЦЭМ!$A$33:$A$776,$A57,СВЦЭМ!$B$33:$B$776,X$47)+'СЕТ СН'!$G$14+СВЦЭМ!$D$10+'СЕТ СН'!$G$5-'СЕТ СН'!$G$24</f>
        <v>2511.2358778899998</v>
      </c>
      <c r="Y57" s="36">
        <f>SUMIFS(СВЦЭМ!$D$33:$D$776,СВЦЭМ!$A$33:$A$776,$A57,СВЦЭМ!$B$33:$B$776,Y$47)+'СЕТ СН'!$G$14+СВЦЭМ!$D$10+'СЕТ СН'!$G$5-'СЕТ СН'!$G$24</f>
        <v>2554.9253660200002</v>
      </c>
    </row>
    <row r="58" spans="1:25" ht="15.75" x14ac:dyDescent="0.2">
      <c r="A58" s="35">
        <f t="shared" si="1"/>
        <v>44115</v>
      </c>
      <c r="B58" s="36">
        <f>SUMIFS(СВЦЭМ!$D$33:$D$776,СВЦЭМ!$A$33:$A$776,$A58,СВЦЭМ!$B$33:$B$776,B$47)+'СЕТ СН'!$G$14+СВЦЭМ!$D$10+'СЕТ СН'!$G$5-'СЕТ СН'!$G$24</f>
        <v>2639.8074173200002</v>
      </c>
      <c r="C58" s="36">
        <f>SUMIFS(СВЦЭМ!$D$33:$D$776,СВЦЭМ!$A$33:$A$776,$A58,СВЦЭМ!$B$33:$B$776,C$47)+'СЕТ СН'!$G$14+СВЦЭМ!$D$10+'СЕТ СН'!$G$5-'СЕТ СН'!$G$24</f>
        <v>2731.1044757600002</v>
      </c>
      <c r="D58" s="36">
        <f>SUMIFS(СВЦЭМ!$D$33:$D$776,СВЦЭМ!$A$33:$A$776,$A58,СВЦЭМ!$B$33:$B$776,D$47)+'СЕТ СН'!$G$14+СВЦЭМ!$D$10+'СЕТ СН'!$G$5-'СЕТ СН'!$G$24</f>
        <v>2828.6100257399999</v>
      </c>
      <c r="E58" s="36">
        <f>SUMIFS(СВЦЭМ!$D$33:$D$776,СВЦЭМ!$A$33:$A$776,$A58,СВЦЭМ!$B$33:$B$776,E$47)+'СЕТ СН'!$G$14+СВЦЭМ!$D$10+'СЕТ СН'!$G$5-'СЕТ СН'!$G$24</f>
        <v>2860.5294127799998</v>
      </c>
      <c r="F58" s="36">
        <f>SUMIFS(СВЦЭМ!$D$33:$D$776,СВЦЭМ!$A$33:$A$776,$A58,СВЦЭМ!$B$33:$B$776,F$47)+'СЕТ СН'!$G$14+СВЦЭМ!$D$10+'СЕТ СН'!$G$5-'СЕТ СН'!$G$24</f>
        <v>2865.3688141399998</v>
      </c>
      <c r="G58" s="36">
        <f>SUMIFS(СВЦЭМ!$D$33:$D$776,СВЦЭМ!$A$33:$A$776,$A58,СВЦЭМ!$B$33:$B$776,G$47)+'СЕТ СН'!$G$14+СВЦЭМ!$D$10+'СЕТ СН'!$G$5-'СЕТ СН'!$G$24</f>
        <v>2856.306744</v>
      </c>
      <c r="H58" s="36">
        <f>SUMIFS(СВЦЭМ!$D$33:$D$776,СВЦЭМ!$A$33:$A$776,$A58,СВЦЭМ!$B$33:$B$776,H$47)+'СЕТ СН'!$G$14+СВЦЭМ!$D$10+'СЕТ СН'!$G$5-'СЕТ СН'!$G$24</f>
        <v>2837.8408516700001</v>
      </c>
      <c r="I58" s="36">
        <f>SUMIFS(СВЦЭМ!$D$33:$D$776,СВЦЭМ!$A$33:$A$776,$A58,СВЦЭМ!$B$33:$B$776,I$47)+'СЕТ СН'!$G$14+СВЦЭМ!$D$10+'СЕТ СН'!$G$5-'СЕТ СН'!$G$24</f>
        <v>2816.6927618999998</v>
      </c>
      <c r="J58" s="36">
        <f>SUMIFS(СВЦЭМ!$D$33:$D$776,СВЦЭМ!$A$33:$A$776,$A58,СВЦЭМ!$B$33:$B$776,J$47)+'СЕТ СН'!$G$14+СВЦЭМ!$D$10+'СЕТ СН'!$G$5-'СЕТ СН'!$G$24</f>
        <v>2718.3110855200002</v>
      </c>
      <c r="K58" s="36">
        <f>SUMIFS(СВЦЭМ!$D$33:$D$776,СВЦЭМ!$A$33:$A$776,$A58,СВЦЭМ!$B$33:$B$776,K$47)+'СЕТ СН'!$G$14+СВЦЭМ!$D$10+'СЕТ СН'!$G$5-'СЕТ СН'!$G$24</f>
        <v>2643.5224044000001</v>
      </c>
      <c r="L58" s="36">
        <f>SUMIFS(СВЦЭМ!$D$33:$D$776,СВЦЭМ!$A$33:$A$776,$A58,СВЦЭМ!$B$33:$B$776,L$47)+'СЕТ СН'!$G$14+СВЦЭМ!$D$10+'СЕТ СН'!$G$5-'СЕТ СН'!$G$24</f>
        <v>2634.2840573200001</v>
      </c>
      <c r="M58" s="36">
        <f>SUMIFS(СВЦЭМ!$D$33:$D$776,СВЦЭМ!$A$33:$A$776,$A58,СВЦЭМ!$B$33:$B$776,M$47)+'СЕТ СН'!$G$14+СВЦЭМ!$D$10+'СЕТ СН'!$G$5-'СЕТ СН'!$G$24</f>
        <v>2634.6253651100001</v>
      </c>
      <c r="N58" s="36">
        <f>SUMIFS(СВЦЭМ!$D$33:$D$776,СВЦЭМ!$A$33:$A$776,$A58,СВЦЭМ!$B$33:$B$776,N$47)+'СЕТ СН'!$G$14+СВЦЭМ!$D$10+'СЕТ СН'!$G$5-'СЕТ СН'!$G$24</f>
        <v>2645.18701212</v>
      </c>
      <c r="O58" s="36">
        <f>SUMIFS(СВЦЭМ!$D$33:$D$776,СВЦЭМ!$A$33:$A$776,$A58,СВЦЭМ!$B$33:$B$776,O$47)+'СЕТ СН'!$G$14+СВЦЭМ!$D$10+'СЕТ СН'!$G$5-'СЕТ СН'!$G$24</f>
        <v>2689.2273058199999</v>
      </c>
      <c r="P58" s="36">
        <f>SUMIFS(СВЦЭМ!$D$33:$D$776,СВЦЭМ!$A$33:$A$776,$A58,СВЦЭМ!$B$33:$B$776,P$47)+'СЕТ СН'!$G$14+СВЦЭМ!$D$10+'СЕТ СН'!$G$5-'СЕТ СН'!$G$24</f>
        <v>2725.0104225800001</v>
      </c>
      <c r="Q58" s="36">
        <f>SUMIFS(СВЦЭМ!$D$33:$D$776,СВЦЭМ!$A$33:$A$776,$A58,СВЦЭМ!$B$33:$B$776,Q$47)+'СЕТ СН'!$G$14+СВЦЭМ!$D$10+'СЕТ СН'!$G$5-'СЕТ СН'!$G$24</f>
        <v>2679.13727952</v>
      </c>
      <c r="R58" s="36">
        <f>SUMIFS(СВЦЭМ!$D$33:$D$776,СВЦЭМ!$A$33:$A$776,$A58,СВЦЭМ!$B$33:$B$776,R$47)+'СЕТ СН'!$G$14+СВЦЭМ!$D$10+'СЕТ СН'!$G$5-'СЕТ СН'!$G$24</f>
        <v>2625.6912286100001</v>
      </c>
      <c r="S58" s="36">
        <f>SUMIFS(СВЦЭМ!$D$33:$D$776,СВЦЭМ!$A$33:$A$776,$A58,СВЦЭМ!$B$33:$B$776,S$47)+'СЕТ СН'!$G$14+СВЦЭМ!$D$10+'СЕТ СН'!$G$5-'СЕТ СН'!$G$24</f>
        <v>2583.4560309899998</v>
      </c>
      <c r="T58" s="36">
        <f>SUMIFS(СВЦЭМ!$D$33:$D$776,СВЦЭМ!$A$33:$A$776,$A58,СВЦЭМ!$B$33:$B$776,T$47)+'СЕТ СН'!$G$14+СВЦЭМ!$D$10+'СЕТ СН'!$G$5-'СЕТ СН'!$G$24</f>
        <v>2602.8444416000002</v>
      </c>
      <c r="U58" s="36">
        <f>SUMIFS(СВЦЭМ!$D$33:$D$776,СВЦЭМ!$A$33:$A$776,$A58,СВЦЭМ!$B$33:$B$776,U$47)+'СЕТ СН'!$G$14+СВЦЭМ!$D$10+'СЕТ СН'!$G$5-'СЕТ СН'!$G$24</f>
        <v>2611.9772377300001</v>
      </c>
      <c r="V58" s="36">
        <f>SUMIFS(СВЦЭМ!$D$33:$D$776,СВЦЭМ!$A$33:$A$776,$A58,СВЦЭМ!$B$33:$B$776,V$47)+'СЕТ СН'!$G$14+СВЦЭМ!$D$10+'СЕТ СН'!$G$5-'СЕТ СН'!$G$24</f>
        <v>2580.5501187099999</v>
      </c>
      <c r="W58" s="36">
        <f>SUMIFS(СВЦЭМ!$D$33:$D$776,СВЦЭМ!$A$33:$A$776,$A58,СВЦЭМ!$B$33:$B$776,W$47)+'СЕТ СН'!$G$14+СВЦЭМ!$D$10+'СЕТ СН'!$G$5-'СЕТ СН'!$G$24</f>
        <v>2563.10935986</v>
      </c>
      <c r="X58" s="36">
        <f>SUMIFS(СВЦЭМ!$D$33:$D$776,СВЦЭМ!$A$33:$A$776,$A58,СВЦЭМ!$B$33:$B$776,X$47)+'СЕТ СН'!$G$14+СВЦЭМ!$D$10+'СЕТ СН'!$G$5-'СЕТ СН'!$G$24</f>
        <v>2539.2097118000002</v>
      </c>
      <c r="Y58" s="36">
        <f>SUMIFS(СВЦЭМ!$D$33:$D$776,СВЦЭМ!$A$33:$A$776,$A58,СВЦЭМ!$B$33:$B$776,Y$47)+'СЕТ СН'!$G$14+СВЦЭМ!$D$10+'СЕТ СН'!$G$5-'СЕТ СН'!$G$24</f>
        <v>2575.7073745299999</v>
      </c>
    </row>
    <row r="59" spans="1:25" ht="15.75" x14ac:dyDescent="0.2">
      <c r="A59" s="35">
        <f t="shared" si="1"/>
        <v>44116</v>
      </c>
      <c r="B59" s="36">
        <f>SUMIFS(СВЦЭМ!$D$33:$D$776,СВЦЭМ!$A$33:$A$776,$A59,СВЦЭМ!$B$33:$B$776,B$47)+'СЕТ СН'!$G$14+СВЦЭМ!$D$10+'СЕТ СН'!$G$5-'СЕТ СН'!$G$24</f>
        <v>2634.6768900100001</v>
      </c>
      <c r="C59" s="36">
        <f>SUMIFS(СВЦЭМ!$D$33:$D$776,СВЦЭМ!$A$33:$A$776,$A59,СВЦЭМ!$B$33:$B$776,C$47)+'СЕТ СН'!$G$14+СВЦЭМ!$D$10+'СЕТ СН'!$G$5-'СЕТ СН'!$G$24</f>
        <v>2711.0465808499998</v>
      </c>
      <c r="D59" s="36">
        <f>SUMIFS(СВЦЭМ!$D$33:$D$776,СВЦЭМ!$A$33:$A$776,$A59,СВЦЭМ!$B$33:$B$776,D$47)+'СЕТ СН'!$G$14+СВЦЭМ!$D$10+'СЕТ СН'!$G$5-'СЕТ СН'!$G$24</f>
        <v>2782.55586442</v>
      </c>
      <c r="E59" s="36">
        <f>SUMIFS(СВЦЭМ!$D$33:$D$776,СВЦЭМ!$A$33:$A$776,$A59,СВЦЭМ!$B$33:$B$776,E$47)+'СЕТ СН'!$G$14+СВЦЭМ!$D$10+'СЕТ СН'!$G$5-'СЕТ СН'!$G$24</f>
        <v>2801.0163677</v>
      </c>
      <c r="F59" s="36">
        <f>SUMIFS(СВЦЭМ!$D$33:$D$776,СВЦЭМ!$A$33:$A$776,$A59,СВЦЭМ!$B$33:$B$776,F$47)+'СЕТ СН'!$G$14+СВЦЭМ!$D$10+'СЕТ СН'!$G$5-'СЕТ СН'!$G$24</f>
        <v>2796.3087953099998</v>
      </c>
      <c r="G59" s="36">
        <f>SUMIFS(СВЦЭМ!$D$33:$D$776,СВЦЭМ!$A$33:$A$776,$A59,СВЦЭМ!$B$33:$B$776,G$47)+'СЕТ СН'!$G$14+СВЦЭМ!$D$10+'СЕТ СН'!$G$5-'СЕТ СН'!$G$24</f>
        <v>2779.7632157500002</v>
      </c>
      <c r="H59" s="36">
        <f>SUMIFS(СВЦЭМ!$D$33:$D$776,СВЦЭМ!$A$33:$A$776,$A59,СВЦЭМ!$B$33:$B$776,H$47)+'СЕТ СН'!$G$14+СВЦЭМ!$D$10+'СЕТ СН'!$G$5-'СЕТ СН'!$G$24</f>
        <v>2728.5095913499999</v>
      </c>
      <c r="I59" s="36">
        <f>SUMIFS(СВЦЭМ!$D$33:$D$776,СВЦЭМ!$A$33:$A$776,$A59,СВЦЭМ!$B$33:$B$776,I$47)+'СЕТ СН'!$G$14+СВЦЭМ!$D$10+'СЕТ СН'!$G$5-'СЕТ СН'!$G$24</f>
        <v>2687.97998985</v>
      </c>
      <c r="J59" s="36">
        <f>SUMIFS(СВЦЭМ!$D$33:$D$776,СВЦЭМ!$A$33:$A$776,$A59,СВЦЭМ!$B$33:$B$776,J$47)+'СЕТ СН'!$G$14+СВЦЭМ!$D$10+'СЕТ СН'!$G$5-'СЕТ СН'!$G$24</f>
        <v>2610.97769758</v>
      </c>
      <c r="K59" s="36">
        <f>SUMIFS(СВЦЭМ!$D$33:$D$776,СВЦЭМ!$A$33:$A$776,$A59,СВЦЭМ!$B$33:$B$776,K$47)+'СЕТ СН'!$G$14+СВЦЭМ!$D$10+'СЕТ СН'!$G$5-'СЕТ СН'!$G$24</f>
        <v>2561.3911518999998</v>
      </c>
      <c r="L59" s="36">
        <f>SUMIFS(СВЦЭМ!$D$33:$D$776,СВЦЭМ!$A$33:$A$776,$A59,СВЦЭМ!$B$33:$B$776,L$47)+'СЕТ СН'!$G$14+СВЦЭМ!$D$10+'СЕТ СН'!$G$5-'СЕТ СН'!$G$24</f>
        <v>2557.4102872600001</v>
      </c>
      <c r="M59" s="36">
        <f>SUMIFS(СВЦЭМ!$D$33:$D$776,СВЦЭМ!$A$33:$A$776,$A59,СВЦЭМ!$B$33:$B$776,M$47)+'СЕТ СН'!$G$14+СВЦЭМ!$D$10+'СЕТ СН'!$G$5-'СЕТ СН'!$G$24</f>
        <v>2557.6673706299998</v>
      </c>
      <c r="N59" s="36">
        <f>SUMIFS(СВЦЭМ!$D$33:$D$776,СВЦЭМ!$A$33:$A$776,$A59,СВЦЭМ!$B$33:$B$776,N$47)+'СЕТ СН'!$G$14+СВЦЭМ!$D$10+'СЕТ СН'!$G$5-'СЕТ СН'!$G$24</f>
        <v>2564.8990677299998</v>
      </c>
      <c r="O59" s="36">
        <f>SUMIFS(СВЦЭМ!$D$33:$D$776,СВЦЭМ!$A$33:$A$776,$A59,СВЦЭМ!$B$33:$B$776,O$47)+'СЕТ СН'!$G$14+СВЦЭМ!$D$10+'СЕТ СН'!$G$5-'СЕТ СН'!$G$24</f>
        <v>2585.6817905299999</v>
      </c>
      <c r="P59" s="36">
        <f>SUMIFS(СВЦЭМ!$D$33:$D$776,СВЦЭМ!$A$33:$A$776,$A59,СВЦЭМ!$B$33:$B$776,P$47)+'СЕТ СН'!$G$14+СВЦЭМ!$D$10+'СЕТ СН'!$G$5-'СЕТ СН'!$G$24</f>
        <v>2624.0561366100001</v>
      </c>
      <c r="Q59" s="36">
        <f>SUMIFS(СВЦЭМ!$D$33:$D$776,СВЦЭМ!$A$33:$A$776,$A59,СВЦЭМ!$B$33:$B$776,Q$47)+'СЕТ СН'!$G$14+СВЦЭМ!$D$10+'СЕТ СН'!$G$5-'СЕТ СН'!$G$24</f>
        <v>2608.68165632</v>
      </c>
      <c r="R59" s="36">
        <f>SUMIFS(СВЦЭМ!$D$33:$D$776,СВЦЭМ!$A$33:$A$776,$A59,СВЦЭМ!$B$33:$B$776,R$47)+'СЕТ СН'!$G$14+СВЦЭМ!$D$10+'СЕТ СН'!$G$5-'СЕТ СН'!$G$24</f>
        <v>2561.5723577700001</v>
      </c>
      <c r="S59" s="36">
        <f>SUMIFS(СВЦЭМ!$D$33:$D$776,СВЦЭМ!$A$33:$A$776,$A59,СВЦЭМ!$B$33:$B$776,S$47)+'СЕТ СН'!$G$14+СВЦЭМ!$D$10+'СЕТ СН'!$G$5-'СЕТ СН'!$G$24</f>
        <v>2511.1055753099999</v>
      </c>
      <c r="T59" s="36">
        <f>SUMIFS(СВЦЭМ!$D$33:$D$776,СВЦЭМ!$A$33:$A$776,$A59,СВЦЭМ!$B$33:$B$776,T$47)+'СЕТ СН'!$G$14+СВЦЭМ!$D$10+'СЕТ СН'!$G$5-'СЕТ СН'!$G$24</f>
        <v>2521.3862809900002</v>
      </c>
      <c r="U59" s="36">
        <f>SUMIFS(СВЦЭМ!$D$33:$D$776,СВЦЭМ!$A$33:$A$776,$A59,СВЦЭМ!$B$33:$B$776,U$47)+'СЕТ СН'!$G$14+СВЦЭМ!$D$10+'СЕТ СН'!$G$5-'СЕТ СН'!$G$24</f>
        <v>2550.4243266799999</v>
      </c>
      <c r="V59" s="36">
        <f>SUMIFS(СВЦЭМ!$D$33:$D$776,СВЦЭМ!$A$33:$A$776,$A59,СВЦЭМ!$B$33:$B$776,V$47)+'СЕТ СН'!$G$14+СВЦЭМ!$D$10+'СЕТ СН'!$G$5-'СЕТ СН'!$G$24</f>
        <v>2549.4974898299997</v>
      </c>
      <c r="W59" s="36">
        <f>SUMIFS(СВЦЭМ!$D$33:$D$776,СВЦЭМ!$A$33:$A$776,$A59,СВЦЭМ!$B$33:$B$776,W$47)+'СЕТ СН'!$G$14+СВЦЭМ!$D$10+'СЕТ СН'!$G$5-'СЕТ СН'!$G$24</f>
        <v>2541.9293551700002</v>
      </c>
      <c r="X59" s="36">
        <f>SUMIFS(СВЦЭМ!$D$33:$D$776,СВЦЭМ!$A$33:$A$776,$A59,СВЦЭМ!$B$33:$B$776,X$47)+'СЕТ СН'!$G$14+СВЦЭМ!$D$10+'СЕТ СН'!$G$5-'СЕТ СН'!$G$24</f>
        <v>2515.4678475700002</v>
      </c>
      <c r="Y59" s="36">
        <f>SUMIFS(СВЦЭМ!$D$33:$D$776,СВЦЭМ!$A$33:$A$776,$A59,СВЦЭМ!$B$33:$B$776,Y$47)+'СЕТ СН'!$G$14+СВЦЭМ!$D$10+'СЕТ СН'!$G$5-'СЕТ СН'!$G$24</f>
        <v>2547.79652321</v>
      </c>
    </row>
    <row r="60" spans="1:25" ht="15.75" x14ac:dyDescent="0.2">
      <c r="A60" s="35">
        <f t="shared" si="1"/>
        <v>44117</v>
      </c>
      <c r="B60" s="36">
        <f>SUMIFS(СВЦЭМ!$D$33:$D$776,СВЦЭМ!$A$33:$A$776,$A60,СВЦЭМ!$B$33:$B$776,B$47)+'СЕТ СН'!$G$14+СВЦЭМ!$D$10+'СЕТ СН'!$G$5-'СЕТ СН'!$G$24</f>
        <v>2619.7690094700001</v>
      </c>
      <c r="C60" s="36">
        <f>SUMIFS(СВЦЭМ!$D$33:$D$776,СВЦЭМ!$A$33:$A$776,$A60,СВЦЭМ!$B$33:$B$776,C$47)+'СЕТ СН'!$G$14+СВЦЭМ!$D$10+'СЕТ СН'!$G$5-'СЕТ СН'!$G$24</f>
        <v>2697.1406073799999</v>
      </c>
      <c r="D60" s="36">
        <f>SUMIFS(СВЦЭМ!$D$33:$D$776,СВЦЭМ!$A$33:$A$776,$A60,СВЦЭМ!$B$33:$B$776,D$47)+'СЕТ СН'!$G$14+СВЦЭМ!$D$10+'СЕТ СН'!$G$5-'СЕТ СН'!$G$24</f>
        <v>2759.0019236399999</v>
      </c>
      <c r="E60" s="36">
        <f>SUMIFS(СВЦЭМ!$D$33:$D$776,СВЦЭМ!$A$33:$A$776,$A60,СВЦЭМ!$B$33:$B$776,E$47)+'СЕТ СН'!$G$14+СВЦЭМ!$D$10+'СЕТ СН'!$G$5-'СЕТ СН'!$G$24</f>
        <v>2775.17221466</v>
      </c>
      <c r="F60" s="36">
        <f>SUMIFS(СВЦЭМ!$D$33:$D$776,СВЦЭМ!$A$33:$A$776,$A60,СВЦЭМ!$B$33:$B$776,F$47)+'СЕТ СН'!$G$14+СВЦЭМ!$D$10+'СЕТ СН'!$G$5-'СЕТ СН'!$G$24</f>
        <v>2770.1734640599998</v>
      </c>
      <c r="G60" s="36">
        <f>SUMIFS(СВЦЭМ!$D$33:$D$776,СВЦЭМ!$A$33:$A$776,$A60,СВЦЭМ!$B$33:$B$776,G$47)+'СЕТ СН'!$G$14+СВЦЭМ!$D$10+'СЕТ СН'!$G$5-'СЕТ СН'!$G$24</f>
        <v>2758.5178832399997</v>
      </c>
      <c r="H60" s="36">
        <f>SUMIFS(СВЦЭМ!$D$33:$D$776,СВЦЭМ!$A$33:$A$776,$A60,СВЦЭМ!$B$33:$B$776,H$47)+'СЕТ СН'!$G$14+СВЦЭМ!$D$10+'СЕТ СН'!$G$5-'СЕТ СН'!$G$24</f>
        <v>2733.9427962</v>
      </c>
      <c r="I60" s="36">
        <f>SUMIFS(СВЦЭМ!$D$33:$D$776,СВЦЭМ!$A$33:$A$776,$A60,СВЦЭМ!$B$33:$B$776,I$47)+'СЕТ СН'!$G$14+СВЦЭМ!$D$10+'СЕТ СН'!$G$5-'СЕТ СН'!$G$24</f>
        <v>2727.2843882799998</v>
      </c>
      <c r="J60" s="36">
        <f>SUMIFS(СВЦЭМ!$D$33:$D$776,СВЦЭМ!$A$33:$A$776,$A60,СВЦЭМ!$B$33:$B$776,J$47)+'СЕТ СН'!$G$14+СВЦЭМ!$D$10+'СЕТ СН'!$G$5-'СЕТ СН'!$G$24</f>
        <v>2669.54988374</v>
      </c>
      <c r="K60" s="36">
        <f>SUMIFS(СВЦЭМ!$D$33:$D$776,СВЦЭМ!$A$33:$A$776,$A60,СВЦЭМ!$B$33:$B$776,K$47)+'СЕТ СН'!$G$14+СВЦЭМ!$D$10+'СЕТ СН'!$G$5-'СЕТ СН'!$G$24</f>
        <v>2627.4695346899998</v>
      </c>
      <c r="L60" s="36">
        <f>SUMIFS(СВЦЭМ!$D$33:$D$776,СВЦЭМ!$A$33:$A$776,$A60,СВЦЭМ!$B$33:$B$776,L$47)+'СЕТ СН'!$G$14+СВЦЭМ!$D$10+'СЕТ СН'!$G$5-'СЕТ СН'!$G$24</f>
        <v>2629.4429673899999</v>
      </c>
      <c r="M60" s="36">
        <f>SUMIFS(СВЦЭМ!$D$33:$D$776,СВЦЭМ!$A$33:$A$776,$A60,СВЦЭМ!$B$33:$B$776,M$47)+'СЕТ СН'!$G$14+СВЦЭМ!$D$10+'СЕТ СН'!$G$5-'СЕТ СН'!$G$24</f>
        <v>2639.9023413099999</v>
      </c>
      <c r="N60" s="36">
        <f>SUMIFS(СВЦЭМ!$D$33:$D$776,СВЦЭМ!$A$33:$A$776,$A60,СВЦЭМ!$B$33:$B$776,N$47)+'СЕТ СН'!$G$14+СВЦЭМ!$D$10+'СЕТ СН'!$G$5-'СЕТ СН'!$G$24</f>
        <v>2645.6168596699999</v>
      </c>
      <c r="O60" s="36">
        <f>SUMIFS(СВЦЭМ!$D$33:$D$776,СВЦЭМ!$A$33:$A$776,$A60,СВЦЭМ!$B$33:$B$776,O$47)+'СЕТ СН'!$G$14+СВЦЭМ!$D$10+'СЕТ СН'!$G$5-'СЕТ СН'!$G$24</f>
        <v>2683.5287276499998</v>
      </c>
      <c r="P60" s="36">
        <f>SUMIFS(СВЦЭМ!$D$33:$D$776,СВЦЭМ!$A$33:$A$776,$A60,СВЦЭМ!$B$33:$B$776,P$47)+'СЕТ СН'!$G$14+СВЦЭМ!$D$10+'СЕТ СН'!$G$5-'СЕТ СН'!$G$24</f>
        <v>2715.1095293099997</v>
      </c>
      <c r="Q60" s="36">
        <f>SUMIFS(СВЦЭМ!$D$33:$D$776,СВЦЭМ!$A$33:$A$776,$A60,СВЦЭМ!$B$33:$B$776,Q$47)+'СЕТ СН'!$G$14+СВЦЭМ!$D$10+'СЕТ СН'!$G$5-'СЕТ СН'!$G$24</f>
        <v>2674.7515440699999</v>
      </c>
      <c r="R60" s="36">
        <f>SUMIFS(СВЦЭМ!$D$33:$D$776,СВЦЭМ!$A$33:$A$776,$A60,СВЦЭМ!$B$33:$B$776,R$47)+'СЕТ СН'!$G$14+СВЦЭМ!$D$10+'СЕТ СН'!$G$5-'СЕТ СН'!$G$24</f>
        <v>2623.3027362600001</v>
      </c>
      <c r="S60" s="36">
        <f>SUMIFS(СВЦЭМ!$D$33:$D$776,СВЦЭМ!$A$33:$A$776,$A60,СВЦЭМ!$B$33:$B$776,S$47)+'СЕТ СН'!$G$14+СВЦЭМ!$D$10+'СЕТ СН'!$G$5-'СЕТ СН'!$G$24</f>
        <v>2578.3649530399998</v>
      </c>
      <c r="T60" s="36">
        <f>SUMIFS(СВЦЭМ!$D$33:$D$776,СВЦЭМ!$A$33:$A$776,$A60,СВЦЭМ!$B$33:$B$776,T$47)+'СЕТ СН'!$G$14+СВЦЭМ!$D$10+'СЕТ СН'!$G$5-'СЕТ СН'!$G$24</f>
        <v>2576.6010274800001</v>
      </c>
      <c r="U60" s="36">
        <f>SUMIFS(СВЦЭМ!$D$33:$D$776,СВЦЭМ!$A$33:$A$776,$A60,СВЦЭМ!$B$33:$B$776,U$47)+'СЕТ СН'!$G$14+СВЦЭМ!$D$10+'СЕТ СН'!$G$5-'СЕТ СН'!$G$24</f>
        <v>2598.5502976399998</v>
      </c>
      <c r="V60" s="36">
        <f>SUMIFS(СВЦЭМ!$D$33:$D$776,СВЦЭМ!$A$33:$A$776,$A60,СВЦЭМ!$B$33:$B$776,V$47)+'СЕТ СН'!$G$14+СВЦЭМ!$D$10+'СЕТ СН'!$G$5-'СЕТ СН'!$G$24</f>
        <v>2593.16780625</v>
      </c>
      <c r="W60" s="36">
        <f>SUMIFS(СВЦЭМ!$D$33:$D$776,СВЦЭМ!$A$33:$A$776,$A60,СВЦЭМ!$B$33:$B$776,W$47)+'СЕТ СН'!$G$14+СВЦЭМ!$D$10+'СЕТ СН'!$G$5-'СЕТ СН'!$G$24</f>
        <v>2585.0049783099998</v>
      </c>
      <c r="X60" s="36">
        <f>SUMIFS(СВЦЭМ!$D$33:$D$776,СВЦЭМ!$A$33:$A$776,$A60,СВЦЭМ!$B$33:$B$776,X$47)+'СЕТ СН'!$G$14+СВЦЭМ!$D$10+'СЕТ СН'!$G$5-'СЕТ СН'!$G$24</f>
        <v>2567.1697396099999</v>
      </c>
      <c r="Y60" s="36">
        <f>SUMIFS(СВЦЭМ!$D$33:$D$776,СВЦЭМ!$A$33:$A$776,$A60,СВЦЭМ!$B$33:$B$776,Y$47)+'СЕТ СН'!$G$14+СВЦЭМ!$D$10+'СЕТ СН'!$G$5-'СЕТ СН'!$G$24</f>
        <v>2587.86800408</v>
      </c>
    </row>
    <row r="61" spans="1:25" ht="15.75" x14ac:dyDescent="0.2">
      <c r="A61" s="35">
        <f t="shared" si="1"/>
        <v>44118</v>
      </c>
      <c r="B61" s="36">
        <f>SUMIFS(СВЦЭМ!$D$33:$D$776,СВЦЭМ!$A$33:$A$776,$A61,СВЦЭМ!$B$33:$B$776,B$47)+'СЕТ СН'!$G$14+СВЦЭМ!$D$10+'СЕТ СН'!$G$5-'СЕТ СН'!$G$24</f>
        <v>2660.3115211700001</v>
      </c>
      <c r="C61" s="36">
        <f>SUMIFS(СВЦЭМ!$D$33:$D$776,СВЦЭМ!$A$33:$A$776,$A61,СВЦЭМ!$B$33:$B$776,C$47)+'СЕТ СН'!$G$14+СВЦЭМ!$D$10+'СЕТ СН'!$G$5-'СЕТ СН'!$G$24</f>
        <v>2729.5652101000001</v>
      </c>
      <c r="D61" s="36">
        <f>SUMIFS(СВЦЭМ!$D$33:$D$776,СВЦЭМ!$A$33:$A$776,$A61,СВЦЭМ!$B$33:$B$776,D$47)+'СЕТ СН'!$G$14+СВЦЭМ!$D$10+'СЕТ СН'!$G$5-'СЕТ СН'!$G$24</f>
        <v>2797.8171138799999</v>
      </c>
      <c r="E61" s="36">
        <f>SUMIFS(СВЦЭМ!$D$33:$D$776,СВЦЭМ!$A$33:$A$776,$A61,СВЦЭМ!$B$33:$B$776,E$47)+'СЕТ СН'!$G$14+СВЦЭМ!$D$10+'СЕТ СН'!$G$5-'СЕТ СН'!$G$24</f>
        <v>2812.82087826</v>
      </c>
      <c r="F61" s="36">
        <f>SUMIFS(СВЦЭМ!$D$33:$D$776,СВЦЭМ!$A$33:$A$776,$A61,СВЦЭМ!$B$33:$B$776,F$47)+'СЕТ СН'!$G$14+СВЦЭМ!$D$10+'СЕТ СН'!$G$5-'СЕТ СН'!$G$24</f>
        <v>2804.18618487</v>
      </c>
      <c r="G61" s="36">
        <f>SUMIFS(СВЦЭМ!$D$33:$D$776,СВЦЭМ!$A$33:$A$776,$A61,СВЦЭМ!$B$33:$B$776,G$47)+'СЕТ СН'!$G$14+СВЦЭМ!$D$10+'СЕТ СН'!$G$5-'СЕТ СН'!$G$24</f>
        <v>2795.47266747</v>
      </c>
      <c r="H61" s="36">
        <f>SUMIFS(СВЦЭМ!$D$33:$D$776,СВЦЭМ!$A$33:$A$776,$A61,СВЦЭМ!$B$33:$B$776,H$47)+'СЕТ СН'!$G$14+СВЦЭМ!$D$10+'СЕТ СН'!$G$5-'СЕТ СН'!$G$24</f>
        <v>2747.7513473499998</v>
      </c>
      <c r="I61" s="36">
        <f>SUMIFS(СВЦЭМ!$D$33:$D$776,СВЦЭМ!$A$33:$A$776,$A61,СВЦЭМ!$B$33:$B$776,I$47)+'СЕТ СН'!$G$14+СВЦЭМ!$D$10+'СЕТ СН'!$G$5-'СЕТ СН'!$G$24</f>
        <v>2704.2510862999998</v>
      </c>
      <c r="J61" s="36">
        <f>SUMIFS(СВЦЭМ!$D$33:$D$776,СВЦЭМ!$A$33:$A$776,$A61,СВЦЭМ!$B$33:$B$776,J$47)+'СЕТ СН'!$G$14+СВЦЭМ!$D$10+'СЕТ СН'!$G$5-'СЕТ СН'!$G$24</f>
        <v>2640.7887218699998</v>
      </c>
      <c r="K61" s="36">
        <f>SUMIFS(СВЦЭМ!$D$33:$D$776,СВЦЭМ!$A$33:$A$776,$A61,СВЦЭМ!$B$33:$B$776,K$47)+'СЕТ СН'!$G$14+СВЦЭМ!$D$10+'СЕТ СН'!$G$5-'СЕТ СН'!$G$24</f>
        <v>2602.0248183499998</v>
      </c>
      <c r="L61" s="36">
        <f>SUMIFS(СВЦЭМ!$D$33:$D$776,СВЦЭМ!$A$33:$A$776,$A61,СВЦЭМ!$B$33:$B$776,L$47)+'СЕТ СН'!$G$14+СВЦЭМ!$D$10+'СЕТ СН'!$G$5-'СЕТ СН'!$G$24</f>
        <v>2609.5048963600002</v>
      </c>
      <c r="M61" s="36">
        <f>SUMIFS(СВЦЭМ!$D$33:$D$776,СВЦЭМ!$A$33:$A$776,$A61,СВЦЭМ!$B$33:$B$776,M$47)+'СЕТ СН'!$G$14+СВЦЭМ!$D$10+'СЕТ СН'!$G$5-'СЕТ СН'!$G$24</f>
        <v>2625.88097156</v>
      </c>
      <c r="N61" s="36">
        <f>SUMIFS(СВЦЭМ!$D$33:$D$776,СВЦЭМ!$A$33:$A$776,$A61,СВЦЭМ!$B$33:$B$776,N$47)+'СЕТ СН'!$G$14+СВЦЭМ!$D$10+'СЕТ СН'!$G$5-'СЕТ СН'!$G$24</f>
        <v>2632.5828509600001</v>
      </c>
      <c r="O61" s="36">
        <f>SUMIFS(СВЦЭМ!$D$33:$D$776,СВЦЭМ!$A$33:$A$776,$A61,СВЦЭМ!$B$33:$B$776,O$47)+'СЕТ СН'!$G$14+СВЦЭМ!$D$10+'СЕТ СН'!$G$5-'СЕТ СН'!$G$24</f>
        <v>2683.9977119999999</v>
      </c>
      <c r="P61" s="36">
        <f>SUMIFS(СВЦЭМ!$D$33:$D$776,СВЦЭМ!$A$33:$A$776,$A61,СВЦЭМ!$B$33:$B$776,P$47)+'СЕТ СН'!$G$14+СВЦЭМ!$D$10+'СЕТ СН'!$G$5-'СЕТ СН'!$G$24</f>
        <v>2715.0763260700001</v>
      </c>
      <c r="Q61" s="36">
        <f>SUMIFS(СВЦЭМ!$D$33:$D$776,СВЦЭМ!$A$33:$A$776,$A61,СВЦЭМ!$B$33:$B$776,Q$47)+'СЕТ СН'!$G$14+СВЦЭМ!$D$10+'СЕТ СН'!$G$5-'СЕТ СН'!$G$24</f>
        <v>2674.5975562600001</v>
      </c>
      <c r="R61" s="36">
        <f>SUMIFS(СВЦЭМ!$D$33:$D$776,СВЦЭМ!$A$33:$A$776,$A61,СВЦЭМ!$B$33:$B$776,R$47)+'СЕТ СН'!$G$14+СВЦЭМ!$D$10+'СЕТ СН'!$G$5-'СЕТ СН'!$G$24</f>
        <v>2622.1524390099999</v>
      </c>
      <c r="S61" s="36">
        <f>SUMIFS(СВЦЭМ!$D$33:$D$776,СВЦЭМ!$A$33:$A$776,$A61,СВЦЭМ!$B$33:$B$776,S$47)+'СЕТ СН'!$G$14+СВЦЭМ!$D$10+'СЕТ СН'!$G$5-'СЕТ СН'!$G$24</f>
        <v>2565.96666121</v>
      </c>
      <c r="T61" s="36">
        <f>SUMIFS(СВЦЭМ!$D$33:$D$776,СВЦЭМ!$A$33:$A$776,$A61,СВЦЭМ!$B$33:$B$776,T$47)+'СЕТ СН'!$G$14+СВЦЭМ!$D$10+'СЕТ СН'!$G$5-'СЕТ СН'!$G$24</f>
        <v>2548.1171592999999</v>
      </c>
      <c r="U61" s="36">
        <f>SUMIFS(СВЦЭМ!$D$33:$D$776,СВЦЭМ!$A$33:$A$776,$A61,СВЦЭМ!$B$33:$B$776,U$47)+'СЕТ СН'!$G$14+СВЦЭМ!$D$10+'СЕТ СН'!$G$5-'СЕТ СН'!$G$24</f>
        <v>2577.8105330399999</v>
      </c>
      <c r="V61" s="36">
        <f>SUMIFS(СВЦЭМ!$D$33:$D$776,СВЦЭМ!$A$33:$A$776,$A61,СВЦЭМ!$B$33:$B$776,V$47)+'СЕТ СН'!$G$14+СВЦЭМ!$D$10+'СЕТ СН'!$G$5-'СЕТ СН'!$G$24</f>
        <v>2572.1663334</v>
      </c>
      <c r="W61" s="36">
        <f>SUMIFS(СВЦЭМ!$D$33:$D$776,СВЦЭМ!$A$33:$A$776,$A61,СВЦЭМ!$B$33:$B$776,W$47)+'СЕТ СН'!$G$14+СВЦЭМ!$D$10+'СЕТ СН'!$G$5-'СЕТ СН'!$G$24</f>
        <v>2559.7927877500001</v>
      </c>
      <c r="X61" s="36">
        <f>SUMIFS(СВЦЭМ!$D$33:$D$776,СВЦЭМ!$A$33:$A$776,$A61,СВЦЭМ!$B$33:$B$776,X$47)+'СЕТ СН'!$G$14+СВЦЭМ!$D$10+'СЕТ СН'!$G$5-'СЕТ СН'!$G$24</f>
        <v>2542.6570970600001</v>
      </c>
      <c r="Y61" s="36">
        <f>SUMIFS(СВЦЭМ!$D$33:$D$776,СВЦЭМ!$A$33:$A$776,$A61,СВЦЭМ!$B$33:$B$776,Y$47)+'СЕТ СН'!$G$14+СВЦЭМ!$D$10+'СЕТ СН'!$G$5-'СЕТ СН'!$G$24</f>
        <v>2573.3629766700001</v>
      </c>
    </row>
    <row r="62" spans="1:25" ht="15.75" x14ac:dyDescent="0.2">
      <c r="A62" s="35">
        <f t="shared" si="1"/>
        <v>44119</v>
      </c>
      <c r="B62" s="36">
        <f>SUMIFS(СВЦЭМ!$D$33:$D$776,СВЦЭМ!$A$33:$A$776,$A62,СВЦЭМ!$B$33:$B$776,B$47)+'СЕТ СН'!$G$14+СВЦЭМ!$D$10+'СЕТ СН'!$G$5-'СЕТ СН'!$G$24</f>
        <v>2677.8380407999998</v>
      </c>
      <c r="C62" s="36">
        <f>SUMIFS(СВЦЭМ!$D$33:$D$776,СВЦЭМ!$A$33:$A$776,$A62,СВЦЭМ!$B$33:$B$776,C$47)+'СЕТ СН'!$G$14+СВЦЭМ!$D$10+'СЕТ СН'!$G$5-'СЕТ СН'!$G$24</f>
        <v>2762.9239740200001</v>
      </c>
      <c r="D62" s="36">
        <f>SUMIFS(СВЦЭМ!$D$33:$D$776,СВЦЭМ!$A$33:$A$776,$A62,СВЦЭМ!$B$33:$B$776,D$47)+'СЕТ СН'!$G$14+СВЦЭМ!$D$10+'СЕТ СН'!$G$5-'СЕТ СН'!$G$24</f>
        <v>2829.5395671599999</v>
      </c>
      <c r="E62" s="36">
        <f>SUMIFS(СВЦЭМ!$D$33:$D$776,СВЦЭМ!$A$33:$A$776,$A62,СВЦЭМ!$B$33:$B$776,E$47)+'СЕТ СН'!$G$14+СВЦЭМ!$D$10+'СЕТ СН'!$G$5-'СЕТ СН'!$G$24</f>
        <v>2834.9604118500001</v>
      </c>
      <c r="F62" s="36">
        <f>SUMIFS(СВЦЭМ!$D$33:$D$776,СВЦЭМ!$A$33:$A$776,$A62,СВЦЭМ!$B$33:$B$776,F$47)+'СЕТ СН'!$G$14+СВЦЭМ!$D$10+'СЕТ СН'!$G$5-'СЕТ СН'!$G$24</f>
        <v>2828.0183616300001</v>
      </c>
      <c r="G62" s="36">
        <f>SUMIFS(СВЦЭМ!$D$33:$D$776,СВЦЭМ!$A$33:$A$776,$A62,СВЦЭМ!$B$33:$B$776,G$47)+'СЕТ СН'!$G$14+СВЦЭМ!$D$10+'СЕТ СН'!$G$5-'СЕТ СН'!$G$24</f>
        <v>2806.48325845</v>
      </c>
      <c r="H62" s="36">
        <f>SUMIFS(СВЦЭМ!$D$33:$D$776,СВЦЭМ!$A$33:$A$776,$A62,СВЦЭМ!$B$33:$B$776,H$47)+'СЕТ СН'!$G$14+СВЦЭМ!$D$10+'СЕТ СН'!$G$5-'СЕТ СН'!$G$24</f>
        <v>2759.4132662500001</v>
      </c>
      <c r="I62" s="36">
        <f>SUMIFS(СВЦЭМ!$D$33:$D$776,СВЦЭМ!$A$33:$A$776,$A62,СВЦЭМ!$B$33:$B$776,I$47)+'СЕТ СН'!$G$14+СВЦЭМ!$D$10+'СЕТ СН'!$G$5-'СЕТ СН'!$G$24</f>
        <v>2713.7718425600001</v>
      </c>
      <c r="J62" s="36">
        <f>SUMIFS(СВЦЭМ!$D$33:$D$776,СВЦЭМ!$A$33:$A$776,$A62,СВЦЭМ!$B$33:$B$776,J$47)+'СЕТ СН'!$G$14+СВЦЭМ!$D$10+'СЕТ СН'!$G$5-'СЕТ СН'!$G$24</f>
        <v>2652.2411548499999</v>
      </c>
      <c r="K62" s="36">
        <f>SUMIFS(СВЦЭМ!$D$33:$D$776,СВЦЭМ!$A$33:$A$776,$A62,СВЦЭМ!$B$33:$B$776,K$47)+'СЕТ СН'!$G$14+СВЦЭМ!$D$10+'СЕТ СН'!$G$5-'СЕТ СН'!$G$24</f>
        <v>2612.6553411200002</v>
      </c>
      <c r="L62" s="36">
        <f>SUMIFS(СВЦЭМ!$D$33:$D$776,СВЦЭМ!$A$33:$A$776,$A62,СВЦЭМ!$B$33:$B$776,L$47)+'СЕТ СН'!$G$14+СВЦЭМ!$D$10+'СЕТ СН'!$G$5-'СЕТ СН'!$G$24</f>
        <v>2615.8197807000001</v>
      </c>
      <c r="M62" s="36">
        <f>SUMIFS(СВЦЭМ!$D$33:$D$776,СВЦЭМ!$A$33:$A$776,$A62,СВЦЭМ!$B$33:$B$776,M$47)+'СЕТ СН'!$G$14+СВЦЭМ!$D$10+'СЕТ СН'!$G$5-'СЕТ СН'!$G$24</f>
        <v>2623.7186512099997</v>
      </c>
      <c r="N62" s="36">
        <f>SUMIFS(СВЦЭМ!$D$33:$D$776,СВЦЭМ!$A$33:$A$776,$A62,СВЦЭМ!$B$33:$B$776,N$47)+'СЕТ СН'!$G$14+СВЦЭМ!$D$10+'СЕТ СН'!$G$5-'СЕТ СН'!$G$24</f>
        <v>2635.1205453799998</v>
      </c>
      <c r="O62" s="36">
        <f>SUMIFS(СВЦЭМ!$D$33:$D$776,СВЦЭМ!$A$33:$A$776,$A62,СВЦЭМ!$B$33:$B$776,O$47)+'СЕТ СН'!$G$14+СВЦЭМ!$D$10+'СЕТ СН'!$G$5-'СЕТ СН'!$G$24</f>
        <v>2655.2370078700001</v>
      </c>
      <c r="P62" s="36">
        <f>SUMIFS(СВЦЭМ!$D$33:$D$776,СВЦЭМ!$A$33:$A$776,$A62,СВЦЭМ!$B$33:$B$776,P$47)+'СЕТ СН'!$G$14+СВЦЭМ!$D$10+'СЕТ СН'!$G$5-'СЕТ СН'!$G$24</f>
        <v>2680.04631823</v>
      </c>
      <c r="Q62" s="36">
        <f>SUMIFS(СВЦЭМ!$D$33:$D$776,СВЦЭМ!$A$33:$A$776,$A62,СВЦЭМ!$B$33:$B$776,Q$47)+'СЕТ СН'!$G$14+СВЦЭМ!$D$10+'СЕТ СН'!$G$5-'СЕТ СН'!$G$24</f>
        <v>2642.0284477800001</v>
      </c>
      <c r="R62" s="36">
        <f>SUMIFS(СВЦЭМ!$D$33:$D$776,СВЦЭМ!$A$33:$A$776,$A62,СВЦЭМ!$B$33:$B$776,R$47)+'СЕТ СН'!$G$14+СВЦЭМ!$D$10+'СЕТ СН'!$G$5-'СЕТ СН'!$G$24</f>
        <v>2592.6149824399999</v>
      </c>
      <c r="S62" s="36">
        <f>SUMIFS(СВЦЭМ!$D$33:$D$776,СВЦЭМ!$A$33:$A$776,$A62,СВЦЭМ!$B$33:$B$776,S$47)+'СЕТ СН'!$G$14+СВЦЭМ!$D$10+'СЕТ СН'!$G$5-'СЕТ СН'!$G$24</f>
        <v>2537.6146699700003</v>
      </c>
      <c r="T62" s="36">
        <f>SUMIFS(СВЦЭМ!$D$33:$D$776,СВЦЭМ!$A$33:$A$776,$A62,СВЦЭМ!$B$33:$B$776,T$47)+'СЕТ СН'!$G$14+СВЦЭМ!$D$10+'СЕТ СН'!$G$5-'СЕТ СН'!$G$24</f>
        <v>2541.9430532599999</v>
      </c>
      <c r="U62" s="36">
        <f>SUMIFS(СВЦЭМ!$D$33:$D$776,СВЦЭМ!$A$33:$A$776,$A62,СВЦЭМ!$B$33:$B$776,U$47)+'СЕТ СН'!$G$14+СВЦЭМ!$D$10+'СЕТ СН'!$G$5-'СЕТ СН'!$G$24</f>
        <v>2566.8998675600001</v>
      </c>
      <c r="V62" s="36">
        <f>SUMIFS(СВЦЭМ!$D$33:$D$776,СВЦЭМ!$A$33:$A$776,$A62,СВЦЭМ!$B$33:$B$776,V$47)+'СЕТ СН'!$G$14+СВЦЭМ!$D$10+'СЕТ СН'!$G$5-'СЕТ СН'!$G$24</f>
        <v>2560.0084651699999</v>
      </c>
      <c r="W62" s="36">
        <f>SUMIFS(СВЦЭМ!$D$33:$D$776,СВЦЭМ!$A$33:$A$776,$A62,СВЦЭМ!$B$33:$B$776,W$47)+'СЕТ СН'!$G$14+СВЦЭМ!$D$10+'СЕТ СН'!$G$5-'СЕТ СН'!$G$24</f>
        <v>2548.6827081199999</v>
      </c>
      <c r="X62" s="36">
        <f>SUMIFS(СВЦЭМ!$D$33:$D$776,СВЦЭМ!$A$33:$A$776,$A62,СВЦЭМ!$B$33:$B$776,X$47)+'СЕТ СН'!$G$14+СВЦЭМ!$D$10+'СЕТ СН'!$G$5-'СЕТ СН'!$G$24</f>
        <v>2524.7248288599999</v>
      </c>
      <c r="Y62" s="36">
        <f>SUMIFS(СВЦЭМ!$D$33:$D$776,СВЦЭМ!$A$33:$A$776,$A62,СВЦЭМ!$B$33:$B$776,Y$47)+'СЕТ СН'!$G$14+СВЦЭМ!$D$10+'СЕТ СН'!$G$5-'СЕТ СН'!$G$24</f>
        <v>2575.1259373299999</v>
      </c>
    </row>
    <row r="63" spans="1:25" ht="15.75" x14ac:dyDescent="0.2">
      <c r="A63" s="35">
        <f t="shared" si="1"/>
        <v>44120</v>
      </c>
      <c r="B63" s="36">
        <f>SUMIFS(СВЦЭМ!$D$33:$D$776,СВЦЭМ!$A$33:$A$776,$A63,СВЦЭМ!$B$33:$B$776,B$47)+'СЕТ СН'!$G$14+СВЦЭМ!$D$10+'СЕТ СН'!$G$5-'СЕТ СН'!$G$24</f>
        <v>2623.7570348499999</v>
      </c>
      <c r="C63" s="36">
        <f>SUMIFS(СВЦЭМ!$D$33:$D$776,СВЦЭМ!$A$33:$A$776,$A63,СВЦЭМ!$B$33:$B$776,C$47)+'СЕТ СН'!$G$14+СВЦЭМ!$D$10+'СЕТ СН'!$G$5-'СЕТ СН'!$G$24</f>
        <v>2703.7138980099999</v>
      </c>
      <c r="D63" s="36">
        <f>SUMIFS(СВЦЭМ!$D$33:$D$776,СВЦЭМ!$A$33:$A$776,$A63,СВЦЭМ!$B$33:$B$776,D$47)+'СЕТ СН'!$G$14+СВЦЭМ!$D$10+'СЕТ СН'!$G$5-'СЕТ СН'!$G$24</f>
        <v>2758.4409073900001</v>
      </c>
      <c r="E63" s="36">
        <f>SUMIFS(СВЦЭМ!$D$33:$D$776,СВЦЭМ!$A$33:$A$776,$A63,СВЦЭМ!$B$33:$B$776,E$47)+'СЕТ СН'!$G$14+СВЦЭМ!$D$10+'СЕТ СН'!$G$5-'СЕТ СН'!$G$24</f>
        <v>2763.6467274299998</v>
      </c>
      <c r="F63" s="36">
        <f>SUMIFS(СВЦЭМ!$D$33:$D$776,СВЦЭМ!$A$33:$A$776,$A63,СВЦЭМ!$B$33:$B$776,F$47)+'СЕТ СН'!$G$14+СВЦЭМ!$D$10+'СЕТ СН'!$G$5-'СЕТ СН'!$G$24</f>
        <v>2760.1194821300001</v>
      </c>
      <c r="G63" s="36">
        <f>SUMIFS(СВЦЭМ!$D$33:$D$776,СВЦЭМ!$A$33:$A$776,$A63,СВЦЭМ!$B$33:$B$776,G$47)+'СЕТ СН'!$G$14+СВЦЭМ!$D$10+'СЕТ СН'!$G$5-'СЕТ СН'!$G$24</f>
        <v>2746.13320247</v>
      </c>
      <c r="H63" s="36">
        <f>SUMIFS(СВЦЭМ!$D$33:$D$776,СВЦЭМ!$A$33:$A$776,$A63,СВЦЭМ!$B$33:$B$776,H$47)+'СЕТ СН'!$G$14+СВЦЭМ!$D$10+'СЕТ СН'!$G$5-'СЕТ СН'!$G$24</f>
        <v>2715.1645966599999</v>
      </c>
      <c r="I63" s="36">
        <f>SUMIFS(СВЦЭМ!$D$33:$D$776,СВЦЭМ!$A$33:$A$776,$A63,СВЦЭМ!$B$33:$B$776,I$47)+'СЕТ СН'!$G$14+СВЦЭМ!$D$10+'СЕТ СН'!$G$5-'СЕТ СН'!$G$24</f>
        <v>2689.14393862</v>
      </c>
      <c r="J63" s="36">
        <f>SUMIFS(СВЦЭМ!$D$33:$D$776,СВЦЭМ!$A$33:$A$776,$A63,СВЦЭМ!$B$33:$B$776,J$47)+'СЕТ СН'!$G$14+СВЦЭМ!$D$10+'СЕТ СН'!$G$5-'СЕТ СН'!$G$24</f>
        <v>2659.8880148899998</v>
      </c>
      <c r="K63" s="36">
        <f>SUMIFS(СВЦЭМ!$D$33:$D$776,СВЦЭМ!$A$33:$A$776,$A63,СВЦЭМ!$B$33:$B$776,K$47)+'СЕТ СН'!$G$14+СВЦЭМ!$D$10+'СЕТ СН'!$G$5-'СЕТ СН'!$G$24</f>
        <v>2626.1148706499998</v>
      </c>
      <c r="L63" s="36">
        <f>SUMIFS(СВЦЭМ!$D$33:$D$776,СВЦЭМ!$A$33:$A$776,$A63,СВЦЭМ!$B$33:$B$776,L$47)+'СЕТ СН'!$G$14+СВЦЭМ!$D$10+'СЕТ СН'!$G$5-'СЕТ СН'!$G$24</f>
        <v>2623.8241351199999</v>
      </c>
      <c r="M63" s="36">
        <f>SUMIFS(СВЦЭМ!$D$33:$D$776,СВЦЭМ!$A$33:$A$776,$A63,СВЦЭМ!$B$33:$B$776,M$47)+'СЕТ СН'!$G$14+СВЦЭМ!$D$10+'СЕТ СН'!$G$5-'СЕТ СН'!$G$24</f>
        <v>2627.7999312100001</v>
      </c>
      <c r="N63" s="36">
        <f>SUMIFS(СВЦЭМ!$D$33:$D$776,СВЦЭМ!$A$33:$A$776,$A63,СВЦЭМ!$B$33:$B$776,N$47)+'СЕТ СН'!$G$14+СВЦЭМ!$D$10+'СЕТ СН'!$G$5-'СЕТ СН'!$G$24</f>
        <v>2640.34503098</v>
      </c>
      <c r="O63" s="36">
        <f>SUMIFS(СВЦЭМ!$D$33:$D$776,СВЦЭМ!$A$33:$A$776,$A63,СВЦЭМ!$B$33:$B$776,O$47)+'СЕТ СН'!$G$14+СВЦЭМ!$D$10+'СЕТ СН'!$G$5-'СЕТ СН'!$G$24</f>
        <v>2676.6209429800001</v>
      </c>
      <c r="P63" s="36">
        <f>SUMIFS(СВЦЭМ!$D$33:$D$776,СВЦЭМ!$A$33:$A$776,$A63,СВЦЭМ!$B$33:$B$776,P$47)+'СЕТ СН'!$G$14+СВЦЭМ!$D$10+'СЕТ СН'!$G$5-'СЕТ СН'!$G$24</f>
        <v>2720.9176983899997</v>
      </c>
      <c r="Q63" s="36">
        <f>SUMIFS(СВЦЭМ!$D$33:$D$776,СВЦЭМ!$A$33:$A$776,$A63,СВЦЭМ!$B$33:$B$776,Q$47)+'СЕТ СН'!$G$14+СВЦЭМ!$D$10+'СЕТ СН'!$G$5-'СЕТ СН'!$G$24</f>
        <v>2686.8360234000002</v>
      </c>
      <c r="R63" s="36">
        <f>SUMIFS(СВЦЭМ!$D$33:$D$776,СВЦЭМ!$A$33:$A$776,$A63,СВЦЭМ!$B$33:$B$776,R$47)+'СЕТ СН'!$G$14+СВЦЭМ!$D$10+'СЕТ СН'!$G$5-'СЕТ СН'!$G$24</f>
        <v>2639.1227550899998</v>
      </c>
      <c r="S63" s="36">
        <f>SUMIFS(СВЦЭМ!$D$33:$D$776,СВЦЭМ!$A$33:$A$776,$A63,СВЦЭМ!$B$33:$B$776,S$47)+'СЕТ СН'!$G$14+СВЦЭМ!$D$10+'СЕТ СН'!$G$5-'СЕТ СН'!$G$24</f>
        <v>2577.48473027</v>
      </c>
      <c r="T63" s="36">
        <f>SUMIFS(СВЦЭМ!$D$33:$D$776,СВЦЭМ!$A$33:$A$776,$A63,СВЦЭМ!$B$33:$B$776,T$47)+'СЕТ СН'!$G$14+СВЦЭМ!$D$10+'СЕТ СН'!$G$5-'СЕТ СН'!$G$24</f>
        <v>2551.0588689000001</v>
      </c>
      <c r="U63" s="36">
        <f>SUMIFS(СВЦЭМ!$D$33:$D$776,СВЦЭМ!$A$33:$A$776,$A63,СВЦЭМ!$B$33:$B$776,U$47)+'СЕТ СН'!$G$14+СВЦЭМ!$D$10+'СЕТ СН'!$G$5-'СЕТ СН'!$G$24</f>
        <v>2553.4746788100001</v>
      </c>
      <c r="V63" s="36">
        <f>SUMIFS(СВЦЭМ!$D$33:$D$776,СВЦЭМ!$A$33:$A$776,$A63,СВЦЭМ!$B$33:$B$776,V$47)+'СЕТ СН'!$G$14+СВЦЭМ!$D$10+'СЕТ СН'!$G$5-'СЕТ СН'!$G$24</f>
        <v>2541.5801884000002</v>
      </c>
      <c r="W63" s="36">
        <f>SUMIFS(СВЦЭМ!$D$33:$D$776,СВЦЭМ!$A$33:$A$776,$A63,СВЦЭМ!$B$33:$B$776,W$47)+'СЕТ СН'!$G$14+СВЦЭМ!$D$10+'СЕТ СН'!$G$5-'СЕТ СН'!$G$24</f>
        <v>2537.28997918</v>
      </c>
      <c r="X63" s="36">
        <f>SUMIFS(СВЦЭМ!$D$33:$D$776,СВЦЭМ!$A$33:$A$776,$A63,СВЦЭМ!$B$33:$B$776,X$47)+'СЕТ СН'!$G$14+СВЦЭМ!$D$10+'СЕТ СН'!$G$5-'СЕТ СН'!$G$24</f>
        <v>2536.7557523199998</v>
      </c>
      <c r="Y63" s="36">
        <f>SUMIFS(СВЦЭМ!$D$33:$D$776,СВЦЭМ!$A$33:$A$776,$A63,СВЦЭМ!$B$33:$B$776,Y$47)+'СЕТ СН'!$G$14+СВЦЭМ!$D$10+'СЕТ СН'!$G$5-'СЕТ СН'!$G$24</f>
        <v>2567.94334682</v>
      </c>
    </row>
    <row r="64" spans="1:25" ht="15.75" x14ac:dyDescent="0.2">
      <c r="A64" s="35">
        <f t="shared" si="1"/>
        <v>44121</v>
      </c>
      <c r="B64" s="36">
        <f>SUMIFS(СВЦЭМ!$D$33:$D$776,СВЦЭМ!$A$33:$A$776,$A64,СВЦЭМ!$B$33:$B$776,B$47)+'СЕТ СН'!$G$14+СВЦЭМ!$D$10+'СЕТ СН'!$G$5-'СЕТ СН'!$G$24</f>
        <v>2620.6935520299999</v>
      </c>
      <c r="C64" s="36">
        <f>SUMIFS(СВЦЭМ!$D$33:$D$776,СВЦЭМ!$A$33:$A$776,$A64,СВЦЭМ!$B$33:$B$776,C$47)+'СЕТ СН'!$G$14+СВЦЭМ!$D$10+'СЕТ СН'!$G$5-'СЕТ СН'!$G$24</f>
        <v>2697.9423260399999</v>
      </c>
      <c r="D64" s="36">
        <f>SUMIFS(СВЦЭМ!$D$33:$D$776,СВЦЭМ!$A$33:$A$776,$A64,СВЦЭМ!$B$33:$B$776,D$47)+'СЕТ СН'!$G$14+СВЦЭМ!$D$10+'СЕТ СН'!$G$5-'СЕТ СН'!$G$24</f>
        <v>2760.4317338999999</v>
      </c>
      <c r="E64" s="36">
        <f>SUMIFS(СВЦЭМ!$D$33:$D$776,СВЦЭМ!$A$33:$A$776,$A64,СВЦЭМ!$B$33:$B$776,E$47)+'СЕТ СН'!$G$14+СВЦЭМ!$D$10+'СЕТ СН'!$G$5-'СЕТ СН'!$G$24</f>
        <v>2768.815161</v>
      </c>
      <c r="F64" s="36">
        <f>SUMIFS(СВЦЭМ!$D$33:$D$776,СВЦЭМ!$A$33:$A$776,$A64,СВЦЭМ!$B$33:$B$776,F$47)+'СЕТ СН'!$G$14+СВЦЭМ!$D$10+'СЕТ СН'!$G$5-'СЕТ СН'!$G$24</f>
        <v>2772.31346106</v>
      </c>
      <c r="G64" s="36">
        <f>SUMIFS(СВЦЭМ!$D$33:$D$776,СВЦЭМ!$A$33:$A$776,$A64,СВЦЭМ!$B$33:$B$776,G$47)+'СЕТ СН'!$G$14+СВЦЭМ!$D$10+'СЕТ СН'!$G$5-'СЕТ СН'!$G$24</f>
        <v>2762.0223572699997</v>
      </c>
      <c r="H64" s="36">
        <f>SUMIFS(СВЦЭМ!$D$33:$D$776,СВЦЭМ!$A$33:$A$776,$A64,СВЦЭМ!$B$33:$B$776,H$47)+'СЕТ СН'!$G$14+СВЦЭМ!$D$10+'СЕТ СН'!$G$5-'СЕТ СН'!$G$24</f>
        <v>2749.3126735999999</v>
      </c>
      <c r="I64" s="36">
        <f>SUMIFS(СВЦЭМ!$D$33:$D$776,СВЦЭМ!$A$33:$A$776,$A64,СВЦЭМ!$B$33:$B$776,I$47)+'СЕТ СН'!$G$14+СВЦЭМ!$D$10+'СЕТ СН'!$G$5-'СЕТ СН'!$G$24</f>
        <v>2746.5844470699999</v>
      </c>
      <c r="J64" s="36">
        <f>SUMIFS(СВЦЭМ!$D$33:$D$776,СВЦЭМ!$A$33:$A$776,$A64,СВЦЭМ!$B$33:$B$776,J$47)+'СЕТ СН'!$G$14+СВЦЭМ!$D$10+'СЕТ СН'!$G$5-'СЕТ СН'!$G$24</f>
        <v>2690.4588269999999</v>
      </c>
      <c r="K64" s="36">
        <f>SUMIFS(СВЦЭМ!$D$33:$D$776,СВЦЭМ!$A$33:$A$776,$A64,СВЦЭМ!$B$33:$B$776,K$47)+'СЕТ СН'!$G$14+СВЦЭМ!$D$10+'СЕТ СН'!$G$5-'СЕТ СН'!$G$24</f>
        <v>2665.92495852</v>
      </c>
      <c r="L64" s="36">
        <f>SUMIFS(СВЦЭМ!$D$33:$D$776,СВЦЭМ!$A$33:$A$776,$A64,СВЦЭМ!$B$33:$B$776,L$47)+'СЕТ СН'!$G$14+СВЦЭМ!$D$10+'СЕТ СН'!$G$5-'СЕТ СН'!$G$24</f>
        <v>2637.2239570500001</v>
      </c>
      <c r="M64" s="36">
        <f>SUMIFS(СВЦЭМ!$D$33:$D$776,СВЦЭМ!$A$33:$A$776,$A64,СВЦЭМ!$B$33:$B$776,M$47)+'СЕТ СН'!$G$14+СВЦЭМ!$D$10+'СЕТ СН'!$G$5-'СЕТ СН'!$G$24</f>
        <v>2645.1600060400001</v>
      </c>
      <c r="N64" s="36">
        <f>SUMIFS(СВЦЭМ!$D$33:$D$776,СВЦЭМ!$A$33:$A$776,$A64,СВЦЭМ!$B$33:$B$776,N$47)+'СЕТ СН'!$G$14+СВЦЭМ!$D$10+'СЕТ СН'!$G$5-'СЕТ СН'!$G$24</f>
        <v>2658.4138794800001</v>
      </c>
      <c r="O64" s="36">
        <f>SUMIFS(СВЦЭМ!$D$33:$D$776,СВЦЭМ!$A$33:$A$776,$A64,СВЦЭМ!$B$33:$B$776,O$47)+'СЕТ СН'!$G$14+СВЦЭМ!$D$10+'СЕТ СН'!$G$5-'СЕТ СН'!$G$24</f>
        <v>2699.9692453799998</v>
      </c>
      <c r="P64" s="36">
        <f>SUMIFS(СВЦЭМ!$D$33:$D$776,СВЦЭМ!$A$33:$A$776,$A64,СВЦЭМ!$B$33:$B$776,P$47)+'СЕТ СН'!$G$14+СВЦЭМ!$D$10+'СЕТ СН'!$G$5-'СЕТ СН'!$G$24</f>
        <v>2744.5121410500001</v>
      </c>
      <c r="Q64" s="36">
        <f>SUMIFS(СВЦЭМ!$D$33:$D$776,СВЦЭМ!$A$33:$A$776,$A64,СВЦЭМ!$B$33:$B$776,Q$47)+'СЕТ СН'!$G$14+СВЦЭМ!$D$10+'СЕТ СН'!$G$5-'СЕТ СН'!$G$24</f>
        <v>2715.7840993</v>
      </c>
      <c r="R64" s="36">
        <f>SUMIFS(СВЦЭМ!$D$33:$D$776,СВЦЭМ!$A$33:$A$776,$A64,СВЦЭМ!$B$33:$B$776,R$47)+'СЕТ СН'!$G$14+СВЦЭМ!$D$10+'СЕТ СН'!$G$5-'СЕТ СН'!$G$24</f>
        <v>2670.0900318899999</v>
      </c>
      <c r="S64" s="36">
        <f>SUMIFS(СВЦЭМ!$D$33:$D$776,СВЦЭМ!$A$33:$A$776,$A64,СВЦЭМ!$B$33:$B$776,S$47)+'СЕТ СН'!$G$14+СВЦЭМ!$D$10+'СЕТ СН'!$G$5-'СЕТ СН'!$G$24</f>
        <v>2603.9409289499999</v>
      </c>
      <c r="T64" s="36">
        <f>SUMIFS(СВЦЭМ!$D$33:$D$776,СВЦЭМ!$A$33:$A$776,$A64,СВЦЭМ!$B$33:$B$776,T$47)+'СЕТ СН'!$G$14+СВЦЭМ!$D$10+'СЕТ СН'!$G$5-'СЕТ СН'!$G$24</f>
        <v>2566.67254142</v>
      </c>
      <c r="U64" s="36">
        <f>SUMIFS(СВЦЭМ!$D$33:$D$776,СВЦЭМ!$A$33:$A$776,$A64,СВЦЭМ!$B$33:$B$776,U$47)+'СЕТ СН'!$G$14+СВЦЭМ!$D$10+'СЕТ СН'!$G$5-'СЕТ СН'!$G$24</f>
        <v>2554.5453602699999</v>
      </c>
      <c r="V64" s="36">
        <f>SUMIFS(СВЦЭМ!$D$33:$D$776,СВЦЭМ!$A$33:$A$776,$A64,СВЦЭМ!$B$33:$B$776,V$47)+'СЕТ СН'!$G$14+СВЦЭМ!$D$10+'СЕТ СН'!$G$5-'СЕТ СН'!$G$24</f>
        <v>2555.7161324999997</v>
      </c>
      <c r="W64" s="36">
        <f>SUMIFS(СВЦЭМ!$D$33:$D$776,СВЦЭМ!$A$33:$A$776,$A64,СВЦЭМ!$B$33:$B$776,W$47)+'СЕТ СН'!$G$14+СВЦЭМ!$D$10+'СЕТ СН'!$G$5-'СЕТ СН'!$G$24</f>
        <v>2557.1978528199998</v>
      </c>
      <c r="X64" s="36">
        <f>SUMIFS(СВЦЭМ!$D$33:$D$776,СВЦЭМ!$A$33:$A$776,$A64,СВЦЭМ!$B$33:$B$776,X$47)+'СЕТ СН'!$G$14+СВЦЭМ!$D$10+'СЕТ СН'!$G$5-'СЕТ СН'!$G$24</f>
        <v>2577.4518956800002</v>
      </c>
      <c r="Y64" s="36">
        <f>SUMIFS(СВЦЭМ!$D$33:$D$776,СВЦЭМ!$A$33:$A$776,$A64,СВЦЭМ!$B$33:$B$776,Y$47)+'СЕТ СН'!$G$14+СВЦЭМ!$D$10+'СЕТ СН'!$G$5-'СЕТ СН'!$G$24</f>
        <v>2608.8795181599999</v>
      </c>
    </row>
    <row r="65" spans="1:26" ht="15.75" x14ac:dyDescent="0.2">
      <c r="A65" s="35">
        <f t="shared" si="1"/>
        <v>44122</v>
      </c>
      <c r="B65" s="36">
        <f>SUMIFS(СВЦЭМ!$D$33:$D$776,СВЦЭМ!$A$33:$A$776,$A65,СВЦЭМ!$B$33:$B$776,B$47)+'СЕТ СН'!$G$14+СВЦЭМ!$D$10+'СЕТ СН'!$G$5-'СЕТ СН'!$G$24</f>
        <v>2708.1158042299999</v>
      </c>
      <c r="C65" s="36">
        <f>SUMIFS(СВЦЭМ!$D$33:$D$776,СВЦЭМ!$A$33:$A$776,$A65,СВЦЭМ!$B$33:$B$776,C$47)+'СЕТ СН'!$G$14+СВЦЭМ!$D$10+'СЕТ СН'!$G$5-'СЕТ СН'!$G$24</f>
        <v>2805.5904071499999</v>
      </c>
      <c r="D65" s="36">
        <f>SUMIFS(СВЦЭМ!$D$33:$D$776,СВЦЭМ!$A$33:$A$776,$A65,СВЦЭМ!$B$33:$B$776,D$47)+'СЕТ СН'!$G$14+СВЦЭМ!$D$10+'СЕТ СН'!$G$5-'СЕТ СН'!$G$24</f>
        <v>2877.2323815099999</v>
      </c>
      <c r="E65" s="36">
        <f>SUMIFS(СВЦЭМ!$D$33:$D$776,СВЦЭМ!$A$33:$A$776,$A65,СВЦЭМ!$B$33:$B$776,E$47)+'СЕТ СН'!$G$14+СВЦЭМ!$D$10+'СЕТ СН'!$G$5-'СЕТ СН'!$G$24</f>
        <v>2884.70651176</v>
      </c>
      <c r="F65" s="36">
        <f>SUMIFS(СВЦЭМ!$D$33:$D$776,СВЦЭМ!$A$33:$A$776,$A65,СВЦЭМ!$B$33:$B$776,F$47)+'СЕТ СН'!$G$14+СВЦЭМ!$D$10+'СЕТ СН'!$G$5-'СЕТ СН'!$G$24</f>
        <v>2891.5844485100001</v>
      </c>
      <c r="G65" s="36">
        <f>SUMIFS(СВЦЭМ!$D$33:$D$776,СВЦЭМ!$A$33:$A$776,$A65,СВЦЭМ!$B$33:$B$776,G$47)+'СЕТ СН'!$G$14+СВЦЭМ!$D$10+'СЕТ СН'!$G$5-'СЕТ СН'!$G$24</f>
        <v>2879.3024979399997</v>
      </c>
      <c r="H65" s="36">
        <f>SUMIFS(СВЦЭМ!$D$33:$D$776,СВЦЭМ!$A$33:$A$776,$A65,СВЦЭМ!$B$33:$B$776,H$47)+'СЕТ СН'!$G$14+СВЦЭМ!$D$10+'СЕТ СН'!$G$5-'СЕТ СН'!$G$24</f>
        <v>2857.1994564299998</v>
      </c>
      <c r="I65" s="36">
        <f>SUMIFS(СВЦЭМ!$D$33:$D$776,СВЦЭМ!$A$33:$A$776,$A65,СВЦЭМ!$B$33:$B$776,I$47)+'СЕТ СН'!$G$14+СВЦЭМ!$D$10+'СЕТ СН'!$G$5-'СЕТ СН'!$G$24</f>
        <v>2822.8375882999999</v>
      </c>
      <c r="J65" s="36">
        <f>SUMIFS(СВЦЭМ!$D$33:$D$776,СВЦЭМ!$A$33:$A$776,$A65,СВЦЭМ!$B$33:$B$776,J$47)+'СЕТ СН'!$G$14+СВЦЭМ!$D$10+'СЕТ СН'!$G$5-'СЕТ СН'!$G$24</f>
        <v>2738.60214881</v>
      </c>
      <c r="K65" s="36">
        <f>SUMIFS(СВЦЭМ!$D$33:$D$776,СВЦЭМ!$A$33:$A$776,$A65,СВЦЭМ!$B$33:$B$776,K$47)+'СЕТ СН'!$G$14+СВЦЭМ!$D$10+'СЕТ СН'!$G$5-'СЕТ СН'!$G$24</f>
        <v>2671.1503724499998</v>
      </c>
      <c r="L65" s="36">
        <f>SUMIFS(СВЦЭМ!$D$33:$D$776,СВЦЭМ!$A$33:$A$776,$A65,СВЦЭМ!$B$33:$B$776,L$47)+'СЕТ СН'!$G$14+СВЦЭМ!$D$10+'СЕТ СН'!$G$5-'СЕТ СН'!$G$24</f>
        <v>2661.50853684</v>
      </c>
      <c r="M65" s="36">
        <f>SUMIFS(СВЦЭМ!$D$33:$D$776,СВЦЭМ!$A$33:$A$776,$A65,СВЦЭМ!$B$33:$B$776,M$47)+'СЕТ СН'!$G$14+СВЦЭМ!$D$10+'СЕТ СН'!$G$5-'СЕТ СН'!$G$24</f>
        <v>2662.6480962099999</v>
      </c>
      <c r="N65" s="36">
        <f>SUMIFS(СВЦЭМ!$D$33:$D$776,СВЦЭМ!$A$33:$A$776,$A65,СВЦЭМ!$B$33:$B$776,N$47)+'СЕТ СН'!$G$14+СВЦЭМ!$D$10+'СЕТ СН'!$G$5-'СЕТ СН'!$G$24</f>
        <v>2669.9217136799998</v>
      </c>
      <c r="O65" s="36">
        <f>SUMIFS(СВЦЭМ!$D$33:$D$776,СВЦЭМ!$A$33:$A$776,$A65,СВЦЭМ!$B$33:$B$776,O$47)+'СЕТ СН'!$G$14+СВЦЭМ!$D$10+'СЕТ СН'!$G$5-'СЕТ СН'!$G$24</f>
        <v>2720.4178529599999</v>
      </c>
      <c r="P65" s="36">
        <f>SUMIFS(СВЦЭМ!$D$33:$D$776,СВЦЭМ!$A$33:$A$776,$A65,СВЦЭМ!$B$33:$B$776,P$47)+'СЕТ СН'!$G$14+СВЦЭМ!$D$10+'СЕТ СН'!$G$5-'СЕТ СН'!$G$24</f>
        <v>2769.6321775699998</v>
      </c>
      <c r="Q65" s="36">
        <f>SUMIFS(СВЦЭМ!$D$33:$D$776,СВЦЭМ!$A$33:$A$776,$A65,СВЦЭМ!$B$33:$B$776,Q$47)+'СЕТ СН'!$G$14+СВЦЭМ!$D$10+'СЕТ СН'!$G$5-'СЕТ СН'!$G$24</f>
        <v>2734.1505482299999</v>
      </c>
      <c r="R65" s="36">
        <f>SUMIFS(СВЦЭМ!$D$33:$D$776,СВЦЭМ!$A$33:$A$776,$A65,СВЦЭМ!$B$33:$B$776,R$47)+'СЕТ СН'!$G$14+СВЦЭМ!$D$10+'СЕТ СН'!$G$5-'СЕТ СН'!$G$24</f>
        <v>2676.95881525</v>
      </c>
      <c r="S65" s="36">
        <f>SUMIFS(СВЦЭМ!$D$33:$D$776,СВЦЭМ!$A$33:$A$776,$A65,СВЦЭМ!$B$33:$B$776,S$47)+'СЕТ СН'!$G$14+СВЦЭМ!$D$10+'СЕТ СН'!$G$5-'СЕТ СН'!$G$24</f>
        <v>2603.2891978100001</v>
      </c>
      <c r="T65" s="36">
        <f>SUMIFS(СВЦЭМ!$D$33:$D$776,СВЦЭМ!$A$33:$A$776,$A65,СВЦЭМ!$B$33:$B$776,T$47)+'СЕТ СН'!$G$14+СВЦЭМ!$D$10+'СЕТ СН'!$G$5-'СЕТ СН'!$G$24</f>
        <v>2563.43295601</v>
      </c>
      <c r="U65" s="36">
        <f>SUMIFS(СВЦЭМ!$D$33:$D$776,СВЦЭМ!$A$33:$A$776,$A65,СВЦЭМ!$B$33:$B$776,U$47)+'СЕТ СН'!$G$14+СВЦЭМ!$D$10+'СЕТ СН'!$G$5-'СЕТ СН'!$G$24</f>
        <v>2559.77457138</v>
      </c>
      <c r="V65" s="36">
        <f>SUMIFS(СВЦЭМ!$D$33:$D$776,СВЦЭМ!$A$33:$A$776,$A65,СВЦЭМ!$B$33:$B$776,V$47)+'СЕТ СН'!$G$14+СВЦЭМ!$D$10+'СЕТ СН'!$G$5-'СЕТ СН'!$G$24</f>
        <v>2558.4558346700001</v>
      </c>
      <c r="W65" s="36">
        <f>SUMIFS(СВЦЭМ!$D$33:$D$776,СВЦЭМ!$A$33:$A$776,$A65,СВЦЭМ!$B$33:$B$776,W$47)+'СЕТ СН'!$G$14+СВЦЭМ!$D$10+'СЕТ СН'!$G$5-'СЕТ СН'!$G$24</f>
        <v>2557.51751143</v>
      </c>
      <c r="X65" s="36">
        <f>SUMIFS(СВЦЭМ!$D$33:$D$776,СВЦЭМ!$A$33:$A$776,$A65,СВЦЭМ!$B$33:$B$776,X$47)+'СЕТ СН'!$G$14+СВЦЭМ!$D$10+'СЕТ СН'!$G$5-'СЕТ СН'!$G$24</f>
        <v>2557.6427113</v>
      </c>
      <c r="Y65" s="36">
        <f>SUMIFS(СВЦЭМ!$D$33:$D$776,СВЦЭМ!$A$33:$A$776,$A65,СВЦЭМ!$B$33:$B$776,Y$47)+'СЕТ СН'!$G$14+СВЦЭМ!$D$10+'СЕТ СН'!$G$5-'СЕТ СН'!$G$24</f>
        <v>2598.7585326399999</v>
      </c>
    </row>
    <row r="66" spans="1:26" ht="15.75" x14ac:dyDescent="0.2">
      <c r="A66" s="35">
        <f t="shared" si="1"/>
        <v>44123</v>
      </c>
      <c r="B66" s="36">
        <f>SUMIFS(СВЦЭМ!$D$33:$D$776,СВЦЭМ!$A$33:$A$776,$A66,СВЦЭМ!$B$33:$B$776,B$47)+'СЕТ СН'!$G$14+СВЦЭМ!$D$10+'СЕТ СН'!$G$5-'СЕТ СН'!$G$24</f>
        <v>2665.8566318200001</v>
      </c>
      <c r="C66" s="36">
        <f>SUMIFS(СВЦЭМ!$D$33:$D$776,СВЦЭМ!$A$33:$A$776,$A66,СВЦЭМ!$B$33:$B$776,C$47)+'СЕТ СН'!$G$14+СВЦЭМ!$D$10+'СЕТ СН'!$G$5-'СЕТ СН'!$G$24</f>
        <v>2743.36914948</v>
      </c>
      <c r="D66" s="36">
        <f>SUMIFS(СВЦЭМ!$D$33:$D$776,СВЦЭМ!$A$33:$A$776,$A66,СВЦЭМ!$B$33:$B$776,D$47)+'СЕТ СН'!$G$14+СВЦЭМ!$D$10+'СЕТ СН'!$G$5-'СЕТ СН'!$G$24</f>
        <v>2815.38643542</v>
      </c>
      <c r="E66" s="36">
        <f>SUMIFS(СВЦЭМ!$D$33:$D$776,СВЦЭМ!$A$33:$A$776,$A66,СВЦЭМ!$B$33:$B$776,E$47)+'СЕТ СН'!$G$14+СВЦЭМ!$D$10+'СЕТ СН'!$G$5-'СЕТ СН'!$G$24</f>
        <v>2818.0660532800002</v>
      </c>
      <c r="F66" s="36">
        <f>SUMIFS(СВЦЭМ!$D$33:$D$776,СВЦЭМ!$A$33:$A$776,$A66,СВЦЭМ!$B$33:$B$776,F$47)+'СЕТ СН'!$G$14+СВЦЭМ!$D$10+'СЕТ СН'!$G$5-'СЕТ СН'!$G$24</f>
        <v>2821.15375038</v>
      </c>
      <c r="G66" s="36">
        <f>SUMIFS(СВЦЭМ!$D$33:$D$776,СВЦЭМ!$A$33:$A$776,$A66,СВЦЭМ!$B$33:$B$776,G$47)+'СЕТ СН'!$G$14+СВЦЭМ!$D$10+'СЕТ СН'!$G$5-'СЕТ СН'!$G$24</f>
        <v>2801.5000558900001</v>
      </c>
      <c r="H66" s="36">
        <f>SUMIFS(СВЦЭМ!$D$33:$D$776,СВЦЭМ!$A$33:$A$776,$A66,СВЦЭМ!$B$33:$B$776,H$47)+'СЕТ СН'!$G$14+СВЦЭМ!$D$10+'СЕТ СН'!$G$5-'СЕТ СН'!$G$24</f>
        <v>2751.4385012299999</v>
      </c>
      <c r="I66" s="36">
        <f>SUMIFS(СВЦЭМ!$D$33:$D$776,СВЦЭМ!$A$33:$A$776,$A66,СВЦЭМ!$B$33:$B$776,I$47)+'СЕТ СН'!$G$14+СВЦЭМ!$D$10+'СЕТ СН'!$G$5-'СЕТ СН'!$G$24</f>
        <v>2694.9502740899998</v>
      </c>
      <c r="J66" s="36">
        <f>SUMIFS(СВЦЭМ!$D$33:$D$776,СВЦЭМ!$A$33:$A$776,$A66,СВЦЭМ!$B$33:$B$776,J$47)+'СЕТ СН'!$G$14+СВЦЭМ!$D$10+'СЕТ СН'!$G$5-'СЕТ СН'!$G$24</f>
        <v>2637.9671517699999</v>
      </c>
      <c r="K66" s="36">
        <f>SUMIFS(СВЦЭМ!$D$33:$D$776,СВЦЭМ!$A$33:$A$776,$A66,СВЦЭМ!$B$33:$B$776,K$47)+'СЕТ СН'!$G$14+СВЦЭМ!$D$10+'СЕТ СН'!$G$5-'СЕТ СН'!$G$24</f>
        <v>2603.4713924100001</v>
      </c>
      <c r="L66" s="36">
        <f>SUMIFS(СВЦЭМ!$D$33:$D$776,СВЦЭМ!$A$33:$A$776,$A66,СВЦЭМ!$B$33:$B$776,L$47)+'СЕТ СН'!$G$14+СВЦЭМ!$D$10+'СЕТ СН'!$G$5-'СЕТ СН'!$G$24</f>
        <v>2605.6268353699998</v>
      </c>
      <c r="M66" s="36">
        <f>SUMIFS(СВЦЭМ!$D$33:$D$776,СВЦЭМ!$A$33:$A$776,$A66,СВЦЭМ!$B$33:$B$776,M$47)+'СЕТ СН'!$G$14+СВЦЭМ!$D$10+'СЕТ СН'!$G$5-'СЕТ СН'!$G$24</f>
        <v>2611.1947478299999</v>
      </c>
      <c r="N66" s="36">
        <f>SUMIFS(СВЦЭМ!$D$33:$D$776,СВЦЭМ!$A$33:$A$776,$A66,СВЦЭМ!$B$33:$B$776,N$47)+'СЕТ СН'!$G$14+СВЦЭМ!$D$10+'СЕТ СН'!$G$5-'СЕТ СН'!$G$24</f>
        <v>2623.9232572700002</v>
      </c>
      <c r="O66" s="36">
        <f>SUMIFS(СВЦЭМ!$D$33:$D$776,СВЦЭМ!$A$33:$A$776,$A66,СВЦЭМ!$B$33:$B$776,O$47)+'СЕТ СН'!$G$14+СВЦЭМ!$D$10+'СЕТ СН'!$G$5-'СЕТ СН'!$G$24</f>
        <v>2668.0299494400001</v>
      </c>
      <c r="P66" s="36">
        <f>SUMIFS(СВЦЭМ!$D$33:$D$776,СВЦЭМ!$A$33:$A$776,$A66,СВЦЭМ!$B$33:$B$776,P$47)+'СЕТ СН'!$G$14+СВЦЭМ!$D$10+'СЕТ СН'!$G$5-'СЕТ СН'!$G$24</f>
        <v>2707.3575957600001</v>
      </c>
      <c r="Q66" s="36">
        <f>SUMIFS(СВЦЭМ!$D$33:$D$776,СВЦЭМ!$A$33:$A$776,$A66,СВЦЭМ!$B$33:$B$776,Q$47)+'СЕТ СН'!$G$14+СВЦЭМ!$D$10+'СЕТ СН'!$G$5-'СЕТ СН'!$G$24</f>
        <v>2677.9026261399999</v>
      </c>
      <c r="R66" s="36">
        <f>SUMIFS(СВЦЭМ!$D$33:$D$776,СВЦЭМ!$A$33:$A$776,$A66,СВЦЭМ!$B$33:$B$776,R$47)+'СЕТ СН'!$G$14+СВЦЭМ!$D$10+'СЕТ СН'!$G$5-'СЕТ СН'!$G$24</f>
        <v>2632.4152619500001</v>
      </c>
      <c r="S66" s="36">
        <f>SUMIFS(СВЦЭМ!$D$33:$D$776,СВЦЭМ!$A$33:$A$776,$A66,СВЦЭМ!$B$33:$B$776,S$47)+'СЕТ СН'!$G$14+СВЦЭМ!$D$10+'СЕТ СН'!$G$5-'СЕТ СН'!$G$24</f>
        <v>2575.25545822</v>
      </c>
      <c r="T66" s="36">
        <f>SUMIFS(СВЦЭМ!$D$33:$D$776,СВЦЭМ!$A$33:$A$776,$A66,СВЦЭМ!$B$33:$B$776,T$47)+'СЕТ СН'!$G$14+СВЦЭМ!$D$10+'СЕТ СН'!$G$5-'СЕТ СН'!$G$24</f>
        <v>2545.4934075299998</v>
      </c>
      <c r="U66" s="36">
        <f>SUMIFS(СВЦЭМ!$D$33:$D$776,СВЦЭМ!$A$33:$A$776,$A66,СВЦЭМ!$B$33:$B$776,U$47)+'СЕТ СН'!$G$14+СВЦЭМ!$D$10+'СЕТ СН'!$G$5-'СЕТ СН'!$G$24</f>
        <v>2554.03382186</v>
      </c>
      <c r="V66" s="36">
        <f>SUMIFS(СВЦЭМ!$D$33:$D$776,СВЦЭМ!$A$33:$A$776,$A66,СВЦЭМ!$B$33:$B$776,V$47)+'СЕТ СН'!$G$14+СВЦЭМ!$D$10+'СЕТ СН'!$G$5-'СЕТ СН'!$G$24</f>
        <v>2545.0417177499999</v>
      </c>
      <c r="W66" s="36">
        <f>SUMIFS(СВЦЭМ!$D$33:$D$776,СВЦЭМ!$A$33:$A$776,$A66,СВЦЭМ!$B$33:$B$776,W$47)+'СЕТ СН'!$G$14+СВЦЭМ!$D$10+'СЕТ СН'!$G$5-'СЕТ СН'!$G$24</f>
        <v>2549.6700260100001</v>
      </c>
      <c r="X66" s="36">
        <f>SUMIFS(СВЦЭМ!$D$33:$D$776,СВЦЭМ!$A$33:$A$776,$A66,СВЦЭМ!$B$33:$B$776,X$47)+'СЕТ СН'!$G$14+СВЦЭМ!$D$10+'СЕТ СН'!$G$5-'СЕТ СН'!$G$24</f>
        <v>2563.9724004700001</v>
      </c>
      <c r="Y66" s="36">
        <f>SUMIFS(СВЦЭМ!$D$33:$D$776,СВЦЭМ!$A$33:$A$776,$A66,СВЦЭМ!$B$33:$B$776,Y$47)+'СЕТ СН'!$G$14+СВЦЭМ!$D$10+'СЕТ СН'!$G$5-'СЕТ СН'!$G$24</f>
        <v>2595.7022734800003</v>
      </c>
    </row>
    <row r="67" spans="1:26" ht="15.75" x14ac:dyDescent="0.2">
      <c r="A67" s="35">
        <f t="shared" si="1"/>
        <v>44124</v>
      </c>
      <c r="B67" s="36">
        <f>SUMIFS(СВЦЭМ!$D$33:$D$776,СВЦЭМ!$A$33:$A$776,$A67,СВЦЭМ!$B$33:$B$776,B$47)+'СЕТ СН'!$G$14+СВЦЭМ!$D$10+'СЕТ СН'!$G$5-'СЕТ СН'!$G$24</f>
        <v>2707.00892385</v>
      </c>
      <c r="C67" s="36">
        <f>SUMIFS(СВЦЭМ!$D$33:$D$776,СВЦЭМ!$A$33:$A$776,$A67,СВЦЭМ!$B$33:$B$776,C$47)+'СЕТ СН'!$G$14+СВЦЭМ!$D$10+'СЕТ СН'!$G$5-'СЕТ СН'!$G$24</f>
        <v>2790.2054849799997</v>
      </c>
      <c r="D67" s="36">
        <f>SUMIFS(СВЦЭМ!$D$33:$D$776,СВЦЭМ!$A$33:$A$776,$A67,СВЦЭМ!$B$33:$B$776,D$47)+'СЕТ СН'!$G$14+СВЦЭМ!$D$10+'СЕТ СН'!$G$5-'СЕТ СН'!$G$24</f>
        <v>2859.3432252900002</v>
      </c>
      <c r="E67" s="36">
        <f>SUMIFS(СВЦЭМ!$D$33:$D$776,СВЦЭМ!$A$33:$A$776,$A67,СВЦЭМ!$B$33:$B$776,E$47)+'СЕТ СН'!$G$14+СВЦЭМ!$D$10+'СЕТ СН'!$G$5-'СЕТ СН'!$G$24</f>
        <v>2869.0852291599999</v>
      </c>
      <c r="F67" s="36">
        <f>SUMIFS(СВЦЭМ!$D$33:$D$776,СВЦЭМ!$A$33:$A$776,$A67,СВЦЭМ!$B$33:$B$776,F$47)+'СЕТ СН'!$G$14+СВЦЭМ!$D$10+'СЕТ СН'!$G$5-'СЕТ СН'!$G$24</f>
        <v>2877.6250005299999</v>
      </c>
      <c r="G67" s="36">
        <f>SUMIFS(СВЦЭМ!$D$33:$D$776,СВЦЭМ!$A$33:$A$776,$A67,СВЦЭМ!$B$33:$B$776,G$47)+'СЕТ СН'!$G$14+СВЦЭМ!$D$10+'СЕТ СН'!$G$5-'СЕТ СН'!$G$24</f>
        <v>2854.65233863</v>
      </c>
      <c r="H67" s="36">
        <f>SUMIFS(СВЦЭМ!$D$33:$D$776,СВЦЭМ!$A$33:$A$776,$A67,СВЦЭМ!$B$33:$B$776,H$47)+'СЕТ СН'!$G$14+СВЦЭМ!$D$10+'СЕТ СН'!$G$5-'СЕТ СН'!$G$24</f>
        <v>2795.5741493599999</v>
      </c>
      <c r="I67" s="36">
        <f>SUMIFS(СВЦЭМ!$D$33:$D$776,СВЦЭМ!$A$33:$A$776,$A67,СВЦЭМ!$B$33:$B$776,I$47)+'СЕТ СН'!$G$14+СВЦЭМ!$D$10+'СЕТ СН'!$G$5-'СЕТ СН'!$G$24</f>
        <v>2742.2866854200001</v>
      </c>
      <c r="J67" s="36">
        <f>SUMIFS(СВЦЭМ!$D$33:$D$776,СВЦЭМ!$A$33:$A$776,$A67,СВЦЭМ!$B$33:$B$776,J$47)+'СЕТ СН'!$G$14+СВЦЭМ!$D$10+'СЕТ СН'!$G$5-'СЕТ СН'!$G$24</f>
        <v>2674.5160319500001</v>
      </c>
      <c r="K67" s="36">
        <f>SUMIFS(СВЦЭМ!$D$33:$D$776,СВЦЭМ!$A$33:$A$776,$A67,СВЦЭМ!$B$33:$B$776,K$47)+'СЕТ СН'!$G$14+СВЦЭМ!$D$10+'СЕТ СН'!$G$5-'СЕТ СН'!$G$24</f>
        <v>2629.1315770400001</v>
      </c>
      <c r="L67" s="36">
        <f>SUMIFS(СВЦЭМ!$D$33:$D$776,СВЦЭМ!$A$33:$A$776,$A67,СВЦЭМ!$B$33:$B$776,L$47)+'СЕТ СН'!$G$14+СВЦЭМ!$D$10+'СЕТ СН'!$G$5-'СЕТ СН'!$G$24</f>
        <v>2628.76417489</v>
      </c>
      <c r="M67" s="36">
        <f>SUMIFS(СВЦЭМ!$D$33:$D$776,СВЦЭМ!$A$33:$A$776,$A67,СВЦЭМ!$B$33:$B$776,M$47)+'СЕТ СН'!$G$14+СВЦЭМ!$D$10+'СЕТ СН'!$G$5-'СЕТ СН'!$G$24</f>
        <v>2639.7748621700002</v>
      </c>
      <c r="N67" s="36">
        <f>SUMIFS(СВЦЭМ!$D$33:$D$776,СВЦЭМ!$A$33:$A$776,$A67,СВЦЭМ!$B$33:$B$776,N$47)+'СЕТ СН'!$G$14+СВЦЭМ!$D$10+'СЕТ СН'!$G$5-'СЕТ СН'!$G$24</f>
        <v>2652.4909618299998</v>
      </c>
      <c r="O67" s="36">
        <f>SUMIFS(СВЦЭМ!$D$33:$D$776,СВЦЭМ!$A$33:$A$776,$A67,СВЦЭМ!$B$33:$B$776,O$47)+'СЕТ СН'!$G$14+СВЦЭМ!$D$10+'СЕТ СН'!$G$5-'СЕТ СН'!$G$24</f>
        <v>2695.96436541</v>
      </c>
      <c r="P67" s="36">
        <f>SUMIFS(СВЦЭМ!$D$33:$D$776,СВЦЭМ!$A$33:$A$776,$A67,СВЦЭМ!$B$33:$B$776,P$47)+'СЕТ СН'!$G$14+СВЦЭМ!$D$10+'СЕТ СН'!$G$5-'СЕТ СН'!$G$24</f>
        <v>2746.1081941900002</v>
      </c>
      <c r="Q67" s="36">
        <f>SUMIFS(СВЦЭМ!$D$33:$D$776,СВЦЭМ!$A$33:$A$776,$A67,СВЦЭМ!$B$33:$B$776,Q$47)+'СЕТ СН'!$G$14+СВЦЭМ!$D$10+'СЕТ СН'!$G$5-'СЕТ СН'!$G$24</f>
        <v>2715.21331723</v>
      </c>
      <c r="R67" s="36">
        <f>SUMIFS(СВЦЭМ!$D$33:$D$776,СВЦЭМ!$A$33:$A$776,$A67,СВЦЭМ!$B$33:$B$776,R$47)+'СЕТ СН'!$G$14+СВЦЭМ!$D$10+'СЕТ СН'!$G$5-'СЕТ СН'!$G$24</f>
        <v>2662.72274801</v>
      </c>
      <c r="S67" s="36">
        <f>SUMIFS(СВЦЭМ!$D$33:$D$776,СВЦЭМ!$A$33:$A$776,$A67,СВЦЭМ!$B$33:$B$776,S$47)+'СЕТ СН'!$G$14+СВЦЭМ!$D$10+'СЕТ СН'!$G$5-'СЕТ СН'!$G$24</f>
        <v>2592.6077397600002</v>
      </c>
      <c r="T67" s="36">
        <f>SUMIFS(СВЦЭМ!$D$33:$D$776,СВЦЭМ!$A$33:$A$776,$A67,СВЦЭМ!$B$33:$B$776,T$47)+'СЕТ СН'!$G$14+СВЦЭМ!$D$10+'СЕТ СН'!$G$5-'СЕТ СН'!$G$24</f>
        <v>2559.3746649499999</v>
      </c>
      <c r="U67" s="36">
        <f>SUMIFS(СВЦЭМ!$D$33:$D$776,СВЦЭМ!$A$33:$A$776,$A67,СВЦЭМ!$B$33:$B$776,U$47)+'СЕТ СН'!$G$14+СВЦЭМ!$D$10+'СЕТ СН'!$G$5-'СЕТ СН'!$G$24</f>
        <v>2574.4505395699998</v>
      </c>
      <c r="V67" s="36">
        <f>SUMIFS(СВЦЭМ!$D$33:$D$776,СВЦЭМ!$A$33:$A$776,$A67,СВЦЭМ!$B$33:$B$776,V$47)+'СЕТ СН'!$G$14+СВЦЭМ!$D$10+'СЕТ СН'!$G$5-'СЕТ СН'!$G$24</f>
        <v>2571.60799206</v>
      </c>
      <c r="W67" s="36">
        <f>SUMIFS(СВЦЭМ!$D$33:$D$776,СВЦЭМ!$A$33:$A$776,$A67,СВЦЭМ!$B$33:$B$776,W$47)+'СЕТ СН'!$G$14+СВЦЭМ!$D$10+'СЕТ СН'!$G$5-'СЕТ СН'!$G$24</f>
        <v>2567.64208839</v>
      </c>
      <c r="X67" s="36">
        <f>SUMIFS(СВЦЭМ!$D$33:$D$776,СВЦЭМ!$A$33:$A$776,$A67,СВЦЭМ!$B$33:$B$776,X$47)+'СЕТ СН'!$G$14+СВЦЭМ!$D$10+'СЕТ СН'!$G$5-'СЕТ СН'!$G$24</f>
        <v>2571.95623806</v>
      </c>
      <c r="Y67" s="36">
        <f>SUMIFS(СВЦЭМ!$D$33:$D$776,СВЦЭМ!$A$33:$A$776,$A67,СВЦЭМ!$B$33:$B$776,Y$47)+'СЕТ СН'!$G$14+СВЦЭМ!$D$10+'СЕТ СН'!$G$5-'СЕТ СН'!$G$24</f>
        <v>2608.4414772</v>
      </c>
    </row>
    <row r="68" spans="1:26" ht="15.75" x14ac:dyDescent="0.2">
      <c r="A68" s="35">
        <f t="shared" si="1"/>
        <v>44125</v>
      </c>
      <c r="B68" s="36">
        <f>SUMIFS(СВЦЭМ!$D$33:$D$776,СВЦЭМ!$A$33:$A$776,$A68,СВЦЭМ!$B$33:$B$776,B$47)+'СЕТ СН'!$G$14+СВЦЭМ!$D$10+'СЕТ СН'!$G$5-'СЕТ СН'!$G$24</f>
        <v>2691.26203988</v>
      </c>
      <c r="C68" s="36">
        <f>SUMIFS(СВЦЭМ!$D$33:$D$776,СВЦЭМ!$A$33:$A$776,$A68,СВЦЭМ!$B$33:$B$776,C$47)+'СЕТ СН'!$G$14+СВЦЭМ!$D$10+'СЕТ СН'!$G$5-'СЕТ СН'!$G$24</f>
        <v>2771.37852527</v>
      </c>
      <c r="D68" s="36">
        <f>SUMIFS(СВЦЭМ!$D$33:$D$776,СВЦЭМ!$A$33:$A$776,$A68,СВЦЭМ!$B$33:$B$776,D$47)+'СЕТ СН'!$G$14+СВЦЭМ!$D$10+'СЕТ СН'!$G$5-'СЕТ СН'!$G$24</f>
        <v>2829.6075881500001</v>
      </c>
      <c r="E68" s="36">
        <f>SUMIFS(СВЦЭМ!$D$33:$D$776,СВЦЭМ!$A$33:$A$776,$A68,СВЦЭМ!$B$33:$B$776,E$47)+'СЕТ СН'!$G$14+СВЦЭМ!$D$10+'СЕТ СН'!$G$5-'СЕТ СН'!$G$24</f>
        <v>2837.3778898999999</v>
      </c>
      <c r="F68" s="36">
        <f>SUMIFS(СВЦЭМ!$D$33:$D$776,СВЦЭМ!$A$33:$A$776,$A68,СВЦЭМ!$B$33:$B$776,F$47)+'СЕТ СН'!$G$14+СВЦЭМ!$D$10+'СЕТ СН'!$G$5-'СЕТ СН'!$G$24</f>
        <v>2837.7875602100003</v>
      </c>
      <c r="G68" s="36">
        <f>SUMIFS(СВЦЭМ!$D$33:$D$776,СВЦЭМ!$A$33:$A$776,$A68,СВЦЭМ!$B$33:$B$776,G$47)+'СЕТ СН'!$G$14+СВЦЭМ!$D$10+'СЕТ СН'!$G$5-'СЕТ СН'!$G$24</f>
        <v>2820.05922736</v>
      </c>
      <c r="H68" s="36">
        <f>SUMIFS(СВЦЭМ!$D$33:$D$776,СВЦЭМ!$A$33:$A$776,$A68,СВЦЭМ!$B$33:$B$776,H$47)+'СЕТ СН'!$G$14+СВЦЭМ!$D$10+'СЕТ СН'!$G$5-'СЕТ СН'!$G$24</f>
        <v>2767.0432465100002</v>
      </c>
      <c r="I68" s="36">
        <f>SUMIFS(СВЦЭМ!$D$33:$D$776,СВЦЭМ!$A$33:$A$776,$A68,СВЦЭМ!$B$33:$B$776,I$47)+'СЕТ СН'!$G$14+СВЦЭМ!$D$10+'СЕТ СН'!$G$5-'СЕТ СН'!$G$24</f>
        <v>2722.64130617</v>
      </c>
      <c r="J68" s="36">
        <f>SUMIFS(СВЦЭМ!$D$33:$D$776,СВЦЭМ!$A$33:$A$776,$A68,СВЦЭМ!$B$33:$B$776,J$47)+'СЕТ СН'!$G$14+СВЦЭМ!$D$10+'СЕТ СН'!$G$5-'СЕТ СН'!$G$24</f>
        <v>2666.8082693900001</v>
      </c>
      <c r="K68" s="36">
        <f>SUMIFS(СВЦЭМ!$D$33:$D$776,СВЦЭМ!$A$33:$A$776,$A68,СВЦЭМ!$B$33:$B$776,K$47)+'СЕТ СН'!$G$14+СВЦЭМ!$D$10+'СЕТ СН'!$G$5-'СЕТ СН'!$G$24</f>
        <v>2626.1510633899998</v>
      </c>
      <c r="L68" s="36">
        <f>SUMIFS(СВЦЭМ!$D$33:$D$776,СВЦЭМ!$A$33:$A$776,$A68,СВЦЭМ!$B$33:$B$776,L$47)+'СЕТ СН'!$G$14+СВЦЭМ!$D$10+'СЕТ СН'!$G$5-'СЕТ СН'!$G$24</f>
        <v>2626.5111815700002</v>
      </c>
      <c r="M68" s="36">
        <f>SUMIFS(СВЦЭМ!$D$33:$D$776,СВЦЭМ!$A$33:$A$776,$A68,СВЦЭМ!$B$33:$B$776,M$47)+'СЕТ СН'!$G$14+СВЦЭМ!$D$10+'СЕТ СН'!$G$5-'СЕТ СН'!$G$24</f>
        <v>2630.3564760899999</v>
      </c>
      <c r="N68" s="36">
        <f>SUMIFS(СВЦЭМ!$D$33:$D$776,СВЦЭМ!$A$33:$A$776,$A68,СВЦЭМ!$B$33:$B$776,N$47)+'СЕТ СН'!$G$14+СВЦЭМ!$D$10+'СЕТ СН'!$G$5-'СЕТ СН'!$G$24</f>
        <v>2637.6616971799999</v>
      </c>
      <c r="O68" s="36">
        <f>SUMIFS(СВЦЭМ!$D$33:$D$776,СВЦЭМ!$A$33:$A$776,$A68,СВЦЭМ!$B$33:$B$776,O$47)+'СЕТ СН'!$G$14+СВЦЭМ!$D$10+'СЕТ СН'!$G$5-'СЕТ СН'!$G$24</f>
        <v>2676.8042270699998</v>
      </c>
      <c r="P68" s="36">
        <f>SUMIFS(СВЦЭМ!$D$33:$D$776,СВЦЭМ!$A$33:$A$776,$A68,СВЦЭМ!$B$33:$B$776,P$47)+'СЕТ СН'!$G$14+СВЦЭМ!$D$10+'СЕТ СН'!$G$5-'СЕТ СН'!$G$24</f>
        <v>2718.44161863</v>
      </c>
      <c r="Q68" s="36">
        <f>SUMIFS(СВЦЭМ!$D$33:$D$776,СВЦЭМ!$A$33:$A$776,$A68,СВЦЭМ!$B$33:$B$776,Q$47)+'СЕТ СН'!$G$14+СВЦЭМ!$D$10+'СЕТ СН'!$G$5-'СЕТ СН'!$G$24</f>
        <v>2682.2707851300001</v>
      </c>
      <c r="R68" s="36">
        <f>SUMIFS(СВЦЭМ!$D$33:$D$776,СВЦЭМ!$A$33:$A$776,$A68,СВЦЭМ!$B$33:$B$776,R$47)+'СЕТ СН'!$G$14+СВЦЭМ!$D$10+'СЕТ СН'!$G$5-'СЕТ СН'!$G$24</f>
        <v>2626.9228237699999</v>
      </c>
      <c r="S68" s="36">
        <f>SUMIFS(СВЦЭМ!$D$33:$D$776,СВЦЭМ!$A$33:$A$776,$A68,СВЦЭМ!$B$33:$B$776,S$47)+'СЕТ СН'!$G$14+СВЦЭМ!$D$10+'СЕТ СН'!$G$5-'СЕТ СН'!$G$24</f>
        <v>2562.6280516100001</v>
      </c>
      <c r="T68" s="36">
        <f>SUMIFS(СВЦЭМ!$D$33:$D$776,СВЦЭМ!$A$33:$A$776,$A68,СВЦЭМ!$B$33:$B$776,T$47)+'СЕТ СН'!$G$14+СВЦЭМ!$D$10+'СЕТ СН'!$G$5-'СЕТ СН'!$G$24</f>
        <v>2557.5022985400001</v>
      </c>
      <c r="U68" s="36">
        <f>SUMIFS(СВЦЭМ!$D$33:$D$776,СВЦЭМ!$A$33:$A$776,$A68,СВЦЭМ!$B$33:$B$776,U$47)+'СЕТ СН'!$G$14+СВЦЭМ!$D$10+'СЕТ СН'!$G$5-'СЕТ СН'!$G$24</f>
        <v>2573.4044030699997</v>
      </c>
      <c r="V68" s="36">
        <f>SUMIFS(СВЦЭМ!$D$33:$D$776,СВЦЭМ!$A$33:$A$776,$A68,СВЦЭМ!$B$33:$B$776,V$47)+'СЕТ СН'!$G$14+СВЦЭМ!$D$10+'СЕТ СН'!$G$5-'СЕТ СН'!$G$24</f>
        <v>2570.2409919900001</v>
      </c>
      <c r="W68" s="36">
        <f>SUMIFS(СВЦЭМ!$D$33:$D$776,СВЦЭМ!$A$33:$A$776,$A68,СВЦЭМ!$B$33:$B$776,W$47)+'СЕТ СН'!$G$14+СВЦЭМ!$D$10+'СЕТ СН'!$G$5-'СЕТ СН'!$G$24</f>
        <v>2567.5355876499998</v>
      </c>
      <c r="X68" s="36">
        <f>SUMIFS(СВЦЭМ!$D$33:$D$776,СВЦЭМ!$A$33:$A$776,$A68,СВЦЭМ!$B$33:$B$776,X$47)+'СЕТ СН'!$G$14+СВЦЭМ!$D$10+'СЕТ СН'!$G$5-'СЕТ СН'!$G$24</f>
        <v>2559.0166491199998</v>
      </c>
      <c r="Y68" s="36">
        <f>SUMIFS(СВЦЭМ!$D$33:$D$776,СВЦЭМ!$A$33:$A$776,$A68,СВЦЭМ!$B$33:$B$776,Y$47)+'СЕТ СН'!$G$14+СВЦЭМ!$D$10+'СЕТ СН'!$G$5-'СЕТ СН'!$G$24</f>
        <v>2591.44007229</v>
      </c>
    </row>
    <row r="69" spans="1:26" ht="15.75" x14ac:dyDescent="0.2">
      <c r="A69" s="35">
        <f t="shared" si="1"/>
        <v>44126</v>
      </c>
      <c r="B69" s="36">
        <f>SUMIFS(СВЦЭМ!$D$33:$D$776,СВЦЭМ!$A$33:$A$776,$A69,СВЦЭМ!$B$33:$B$776,B$47)+'СЕТ СН'!$G$14+СВЦЭМ!$D$10+'СЕТ СН'!$G$5-'СЕТ СН'!$G$24</f>
        <v>2710.9544674999997</v>
      </c>
      <c r="C69" s="36">
        <f>SUMIFS(СВЦЭМ!$D$33:$D$776,СВЦЭМ!$A$33:$A$776,$A69,СВЦЭМ!$B$33:$B$776,C$47)+'СЕТ СН'!$G$14+СВЦЭМ!$D$10+'СЕТ СН'!$G$5-'СЕТ СН'!$G$24</f>
        <v>2803.4400498099999</v>
      </c>
      <c r="D69" s="36">
        <f>SUMIFS(СВЦЭМ!$D$33:$D$776,СВЦЭМ!$A$33:$A$776,$A69,СВЦЭМ!$B$33:$B$776,D$47)+'СЕТ СН'!$G$14+СВЦЭМ!$D$10+'СЕТ СН'!$G$5-'СЕТ СН'!$G$24</f>
        <v>2861.40865029</v>
      </c>
      <c r="E69" s="36">
        <f>SUMIFS(СВЦЭМ!$D$33:$D$776,СВЦЭМ!$A$33:$A$776,$A69,СВЦЭМ!$B$33:$B$776,E$47)+'СЕТ СН'!$G$14+СВЦЭМ!$D$10+'СЕТ СН'!$G$5-'СЕТ СН'!$G$24</f>
        <v>2867.3334909200003</v>
      </c>
      <c r="F69" s="36">
        <f>SUMIFS(СВЦЭМ!$D$33:$D$776,СВЦЭМ!$A$33:$A$776,$A69,СВЦЭМ!$B$33:$B$776,F$47)+'СЕТ СН'!$G$14+СВЦЭМ!$D$10+'СЕТ СН'!$G$5-'СЕТ СН'!$G$24</f>
        <v>2867.45817756</v>
      </c>
      <c r="G69" s="36">
        <f>SUMIFS(СВЦЭМ!$D$33:$D$776,СВЦЭМ!$A$33:$A$776,$A69,СВЦЭМ!$B$33:$B$776,G$47)+'СЕТ СН'!$G$14+СВЦЭМ!$D$10+'СЕТ СН'!$G$5-'СЕТ СН'!$G$24</f>
        <v>2846.7066622299999</v>
      </c>
      <c r="H69" s="36">
        <f>SUMIFS(СВЦЭМ!$D$33:$D$776,СВЦЭМ!$A$33:$A$776,$A69,СВЦЭМ!$B$33:$B$776,H$47)+'СЕТ СН'!$G$14+СВЦЭМ!$D$10+'СЕТ СН'!$G$5-'СЕТ СН'!$G$24</f>
        <v>2796.1221769499998</v>
      </c>
      <c r="I69" s="36">
        <f>SUMIFS(СВЦЭМ!$D$33:$D$776,СВЦЭМ!$A$33:$A$776,$A69,СВЦЭМ!$B$33:$B$776,I$47)+'СЕТ СН'!$G$14+СВЦЭМ!$D$10+'СЕТ СН'!$G$5-'СЕТ СН'!$G$24</f>
        <v>2747.1820015600001</v>
      </c>
      <c r="J69" s="36">
        <f>SUMIFS(СВЦЭМ!$D$33:$D$776,СВЦЭМ!$A$33:$A$776,$A69,СВЦЭМ!$B$33:$B$776,J$47)+'СЕТ СН'!$G$14+СВЦЭМ!$D$10+'СЕТ СН'!$G$5-'СЕТ СН'!$G$24</f>
        <v>2687.13966269</v>
      </c>
      <c r="K69" s="36">
        <f>SUMIFS(СВЦЭМ!$D$33:$D$776,СВЦЭМ!$A$33:$A$776,$A69,СВЦЭМ!$B$33:$B$776,K$47)+'СЕТ СН'!$G$14+СВЦЭМ!$D$10+'СЕТ СН'!$G$5-'СЕТ СН'!$G$24</f>
        <v>2644.31676027</v>
      </c>
      <c r="L69" s="36">
        <f>SUMIFS(СВЦЭМ!$D$33:$D$776,СВЦЭМ!$A$33:$A$776,$A69,СВЦЭМ!$B$33:$B$776,L$47)+'СЕТ СН'!$G$14+СВЦЭМ!$D$10+'СЕТ СН'!$G$5-'СЕТ СН'!$G$24</f>
        <v>2641.1851492400001</v>
      </c>
      <c r="M69" s="36">
        <f>SUMIFS(СВЦЭМ!$D$33:$D$776,СВЦЭМ!$A$33:$A$776,$A69,СВЦЭМ!$B$33:$B$776,M$47)+'СЕТ СН'!$G$14+СВЦЭМ!$D$10+'СЕТ СН'!$G$5-'СЕТ СН'!$G$24</f>
        <v>2651.6107279899998</v>
      </c>
      <c r="N69" s="36">
        <f>SUMIFS(СВЦЭМ!$D$33:$D$776,СВЦЭМ!$A$33:$A$776,$A69,СВЦЭМ!$B$33:$B$776,N$47)+'СЕТ СН'!$G$14+СВЦЭМ!$D$10+'СЕТ СН'!$G$5-'СЕТ СН'!$G$24</f>
        <v>2662.7351935699999</v>
      </c>
      <c r="O69" s="36">
        <f>SUMIFS(СВЦЭМ!$D$33:$D$776,СВЦЭМ!$A$33:$A$776,$A69,СВЦЭМ!$B$33:$B$776,O$47)+'СЕТ СН'!$G$14+СВЦЭМ!$D$10+'СЕТ СН'!$G$5-'СЕТ СН'!$G$24</f>
        <v>2711.4307253699999</v>
      </c>
      <c r="P69" s="36">
        <f>SUMIFS(СВЦЭМ!$D$33:$D$776,СВЦЭМ!$A$33:$A$776,$A69,СВЦЭМ!$B$33:$B$776,P$47)+'СЕТ СН'!$G$14+СВЦЭМ!$D$10+'СЕТ СН'!$G$5-'СЕТ СН'!$G$24</f>
        <v>2754.0612538999999</v>
      </c>
      <c r="Q69" s="36">
        <f>SUMIFS(СВЦЭМ!$D$33:$D$776,СВЦЭМ!$A$33:$A$776,$A69,СВЦЭМ!$B$33:$B$776,Q$47)+'СЕТ СН'!$G$14+СВЦЭМ!$D$10+'СЕТ СН'!$G$5-'СЕТ СН'!$G$24</f>
        <v>2714.1597484599997</v>
      </c>
      <c r="R69" s="36">
        <f>SUMIFS(СВЦЭМ!$D$33:$D$776,СВЦЭМ!$A$33:$A$776,$A69,СВЦЭМ!$B$33:$B$776,R$47)+'СЕТ СН'!$G$14+СВЦЭМ!$D$10+'СЕТ СН'!$G$5-'СЕТ СН'!$G$24</f>
        <v>2655.7664437399999</v>
      </c>
      <c r="S69" s="36">
        <f>SUMIFS(СВЦЭМ!$D$33:$D$776,СВЦЭМ!$A$33:$A$776,$A69,СВЦЭМ!$B$33:$B$776,S$47)+'СЕТ СН'!$G$14+СВЦЭМ!$D$10+'СЕТ СН'!$G$5-'СЕТ СН'!$G$24</f>
        <v>2591.8018149300001</v>
      </c>
      <c r="T69" s="36">
        <f>SUMIFS(СВЦЭМ!$D$33:$D$776,СВЦЭМ!$A$33:$A$776,$A69,СВЦЭМ!$B$33:$B$776,T$47)+'СЕТ СН'!$G$14+СВЦЭМ!$D$10+'СЕТ СН'!$G$5-'СЕТ СН'!$G$24</f>
        <v>2572.8847828099997</v>
      </c>
      <c r="U69" s="36">
        <f>SUMIFS(СВЦЭМ!$D$33:$D$776,СВЦЭМ!$A$33:$A$776,$A69,СВЦЭМ!$B$33:$B$776,U$47)+'СЕТ СН'!$G$14+СВЦЭМ!$D$10+'СЕТ СН'!$G$5-'СЕТ СН'!$G$24</f>
        <v>2587.5622685799999</v>
      </c>
      <c r="V69" s="36">
        <f>SUMIFS(СВЦЭМ!$D$33:$D$776,СВЦЭМ!$A$33:$A$776,$A69,СВЦЭМ!$B$33:$B$776,V$47)+'СЕТ СН'!$G$14+СВЦЭМ!$D$10+'СЕТ СН'!$G$5-'СЕТ СН'!$G$24</f>
        <v>2581.2344576999999</v>
      </c>
      <c r="W69" s="36">
        <f>SUMIFS(СВЦЭМ!$D$33:$D$776,СВЦЭМ!$A$33:$A$776,$A69,СВЦЭМ!$B$33:$B$776,W$47)+'СЕТ СН'!$G$14+СВЦЭМ!$D$10+'СЕТ СН'!$G$5-'СЕТ СН'!$G$24</f>
        <v>2581.6918057900002</v>
      </c>
      <c r="X69" s="36">
        <f>SUMIFS(СВЦЭМ!$D$33:$D$776,СВЦЭМ!$A$33:$A$776,$A69,СВЦЭМ!$B$33:$B$776,X$47)+'СЕТ СН'!$G$14+СВЦЭМ!$D$10+'СЕТ СН'!$G$5-'СЕТ СН'!$G$24</f>
        <v>2572.20737031</v>
      </c>
      <c r="Y69" s="36">
        <f>SUMIFS(СВЦЭМ!$D$33:$D$776,СВЦЭМ!$A$33:$A$776,$A69,СВЦЭМ!$B$33:$B$776,Y$47)+'СЕТ СН'!$G$14+СВЦЭМ!$D$10+'СЕТ СН'!$G$5-'СЕТ СН'!$G$24</f>
        <v>2608.4208920800002</v>
      </c>
    </row>
    <row r="70" spans="1:26" ht="15.75" x14ac:dyDescent="0.2">
      <c r="A70" s="35">
        <f t="shared" si="1"/>
        <v>44127</v>
      </c>
      <c r="B70" s="36">
        <f>SUMIFS(СВЦЭМ!$D$33:$D$776,СВЦЭМ!$A$33:$A$776,$A70,СВЦЭМ!$B$33:$B$776,B$47)+'СЕТ СН'!$G$14+СВЦЭМ!$D$10+'СЕТ СН'!$G$5-'СЕТ СН'!$G$24</f>
        <v>2725.08535897</v>
      </c>
      <c r="C70" s="36">
        <f>SUMIFS(СВЦЭМ!$D$33:$D$776,СВЦЭМ!$A$33:$A$776,$A70,СВЦЭМ!$B$33:$B$776,C$47)+'СЕТ СН'!$G$14+СВЦЭМ!$D$10+'СЕТ СН'!$G$5-'СЕТ СН'!$G$24</f>
        <v>2805.5831819999999</v>
      </c>
      <c r="D70" s="36">
        <f>SUMIFS(СВЦЭМ!$D$33:$D$776,СВЦЭМ!$A$33:$A$776,$A70,СВЦЭМ!$B$33:$B$776,D$47)+'СЕТ СН'!$G$14+СВЦЭМ!$D$10+'СЕТ СН'!$G$5-'СЕТ СН'!$G$24</f>
        <v>2861.5380217100001</v>
      </c>
      <c r="E70" s="36">
        <f>SUMIFS(СВЦЭМ!$D$33:$D$776,СВЦЭМ!$A$33:$A$776,$A70,СВЦЭМ!$B$33:$B$776,E$47)+'СЕТ СН'!$G$14+СВЦЭМ!$D$10+'СЕТ СН'!$G$5-'СЕТ СН'!$G$24</f>
        <v>2870.5557752899999</v>
      </c>
      <c r="F70" s="36">
        <f>SUMIFS(СВЦЭМ!$D$33:$D$776,СВЦЭМ!$A$33:$A$776,$A70,СВЦЭМ!$B$33:$B$776,F$47)+'СЕТ СН'!$G$14+СВЦЭМ!$D$10+'СЕТ СН'!$G$5-'СЕТ СН'!$G$24</f>
        <v>2869.35755479</v>
      </c>
      <c r="G70" s="36">
        <f>SUMIFS(СВЦЭМ!$D$33:$D$776,СВЦЭМ!$A$33:$A$776,$A70,СВЦЭМ!$B$33:$B$776,G$47)+'СЕТ СН'!$G$14+СВЦЭМ!$D$10+'СЕТ СН'!$G$5-'СЕТ СН'!$G$24</f>
        <v>2848.3783280100001</v>
      </c>
      <c r="H70" s="36">
        <f>SUMIFS(СВЦЭМ!$D$33:$D$776,СВЦЭМ!$A$33:$A$776,$A70,СВЦЭМ!$B$33:$B$776,H$47)+'СЕТ СН'!$G$14+СВЦЭМ!$D$10+'СЕТ СН'!$G$5-'СЕТ СН'!$G$24</f>
        <v>2799.6173074399999</v>
      </c>
      <c r="I70" s="36">
        <f>SUMIFS(СВЦЭМ!$D$33:$D$776,СВЦЭМ!$A$33:$A$776,$A70,СВЦЭМ!$B$33:$B$776,I$47)+'СЕТ СН'!$G$14+СВЦЭМ!$D$10+'СЕТ СН'!$G$5-'СЕТ СН'!$G$24</f>
        <v>2750.45938312</v>
      </c>
      <c r="J70" s="36">
        <f>SUMIFS(СВЦЭМ!$D$33:$D$776,СВЦЭМ!$A$33:$A$776,$A70,СВЦЭМ!$B$33:$B$776,J$47)+'СЕТ СН'!$G$14+СВЦЭМ!$D$10+'СЕТ СН'!$G$5-'СЕТ СН'!$G$24</f>
        <v>2691.7220634300002</v>
      </c>
      <c r="K70" s="36">
        <f>SUMIFS(СВЦЭМ!$D$33:$D$776,СВЦЭМ!$A$33:$A$776,$A70,СВЦЭМ!$B$33:$B$776,K$47)+'СЕТ СН'!$G$14+СВЦЭМ!$D$10+'СЕТ СН'!$G$5-'СЕТ СН'!$G$24</f>
        <v>2661.6301786599997</v>
      </c>
      <c r="L70" s="36">
        <f>SUMIFS(СВЦЭМ!$D$33:$D$776,СВЦЭМ!$A$33:$A$776,$A70,СВЦЭМ!$B$33:$B$776,L$47)+'СЕТ СН'!$G$14+СВЦЭМ!$D$10+'СЕТ СН'!$G$5-'СЕТ СН'!$G$24</f>
        <v>2661.4198524399999</v>
      </c>
      <c r="M70" s="36">
        <f>SUMIFS(СВЦЭМ!$D$33:$D$776,СВЦЭМ!$A$33:$A$776,$A70,СВЦЭМ!$B$33:$B$776,M$47)+'СЕТ СН'!$G$14+СВЦЭМ!$D$10+'СЕТ СН'!$G$5-'СЕТ СН'!$G$24</f>
        <v>2662.0763573899999</v>
      </c>
      <c r="N70" s="36">
        <f>SUMIFS(СВЦЭМ!$D$33:$D$776,СВЦЭМ!$A$33:$A$776,$A70,СВЦЭМ!$B$33:$B$776,N$47)+'СЕТ СН'!$G$14+СВЦЭМ!$D$10+'СЕТ СН'!$G$5-'СЕТ СН'!$G$24</f>
        <v>2669.3749105400002</v>
      </c>
      <c r="O70" s="36">
        <f>SUMIFS(СВЦЭМ!$D$33:$D$776,СВЦЭМ!$A$33:$A$776,$A70,СВЦЭМ!$B$33:$B$776,O$47)+'СЕТ СН'!$G$14+СВЦЭМ!$D$10+'СЕТ СН'!$G$5-'СЕТ СН'!$G$24</f>
        <v>2710.1414825900001</v>
      </c>
      <c r="P70" s="36">
        <f>SUMIFS(СВЦЭМ!$D$33:$D$776,СВЦЭМ!$A$33:$A$776,$A70,СВЦЭМ!$B$33:$B$776,P$47)+'СЕТ СН'!$G$14+СВЦЭМ!$D$10+'СЕТ СН'!$G$5-'СЕТ СН'!$G$24</f>
        <v>2749.8174012300001</v>
      </c>
      <c r="Q70" s="36">
        <f>SUMIFS(СВЦЭМ!$D$33:$D$776,СВЦЭМ!$A$33:$A$776,$A70,СВЦЭМ!$B$33:$B$776,Q$47)+'СЕТ СН'!$G$14+СВЦЭМ!$D$10+'СЕТ СН'!$G$5-'СЕТ СН'!$G$24</f>
        <v>2711.7146545599999</v>
      </c>
      <c r="R70" s="36">
        <f>SUMIFS(СВЦЭМ!$D$33:$D$776,СВЦЭМ!$A$33:$A$776,$A70,СВЦЭМ!$B$33:$B$776,R$47)+'СЕТ СН'!$G$14+СВЦЭМ!$D$10+'СЕТ СН'!$G$5-'СЕТ СН'!$G$24</f>
        <v>2656.9845285900001</v>
      </c>
      <c r="S70" s="36">
        <f>SUMIFS(СВЦЭМ!$D$33:$D$776,СВЦЭМ!$A$33:$A$776,$A70,СВЦЭМ!$B$33:$B$776,S$47)+'СЕТ СН'!$G$14+СВЦЭМ!$D$10+'СЕТ СН'!$G$5-'СЕТ СН'!$G$24</f>
        <v>2683.1443480200001</v>
      </c>
      <c r="T70" s="36">
        <f>SUMIFS(СВЦЭМ!$D$33:$D$776,СВЦЭМ!$A$33:$A$776,$A70,СВЦЭМ!$B$33:$B$776,T$47)+'СЕТ СН'!$G$14+СВЦЭМ!$D$10+'СЕТ СН'!$G$5-'СЕТ СН'!$G$24</f>
        <v>2678.1344184099999</v>
      </c>
      <c r="U70" s="36">
        <f>SUMIFS(СВЦЭМ!$D$33:$D$776,СВЦЭМ!$A$33:$A$776,$A70,СВЦЭМ!$B$33:$B$776,U$47)+'СЕТ СН'!$G$14+СВЦЭМ!$D$10+'СЕТ СН'!$G$5-'СЕТ СН'!$G$24</f>
        <v>2610.2550757399999</v>
      </c>
      <c r="V70" s="36">
        <f>SUMIFS(СВЦЭМ!$D$33:$D$776,СВЦЭМ!$A$33:$A$776,$A70,СВЦЭМ!$B$33:$B$776,V$47)+'СЕТ СН'!$G$14+СВЦЭМ!$D$10+'СЕТ СН'!$G$5-'СЕТ СН'!$G$24</f>
        <v>2605.7312458300003</v>
      </c>
      <c r="W70" s="36">
        <f>SUMIFS(СВЦЭМ!$D$33:$D$776,СВЦЭМ!$A$33:$A$776,$A70,СВЦЭМ!$B$33:$B$776,W$47)+'СЕТ СН'!$G$14+СВЦЭМ!$D$10+'СЕТ СН'!$G$5-'СЕТ СН'!$G$24</f>
        <v>2602.2889007100002</v>
      </c>
      <c r="X70" s="36">
        <f>SUMIFS(СВЦЭМ!$D$33:$D$776,СВЦЭМ!$A$33:$A$776,$A70,СВЦЭМ!$B$33:$B$776,X$47)+'СЕТ СН'!$G$14+СВЦЭМ!$D$10+'СЕТ СН'!$G$5-'СЕТ СН'!$G$24</f>
        <v>2585.0146579699999</v>
      </c>
      <c r="Y70" s="36">
        <f>SUMIFS(СВЦЭМ!$D$33:$D$776,СВЦЭМ!$A$33:$A$776,$A70,СВЦЭМ!$B$33:$B$776,Y$47)+'СЕТ СН'!$G$14+СВЦЭМ!$D$10+'СЕТ СН'!$G$5-'СЕТ СН'!$G$24</f>
        <v>2591.0795665400001</v>
      </c>
    </row>
    <row r="71" spans="1:26" ht="15.75" x14ac:dyDescent="0.2">
      <c r="A71" s="35">
        <f t="shared" si="1"/>
        <v>44128</v>
      </c>
      <c r="B71" s="36">
        <f>SUMIFS(СВЦЭМ!$D$33:$D$776,СВЦЭМ!$A$33:$A$776,$A71,СВЦЭМ!$B$33:$B$776,B$47)+'СЕТ СН'!$G$14+СВЦЭМ!$D$10+'СЕТ СН'!$G$5-'СЕТ СН'!$G$24</f>
        <v>2693.2082955199999</v>
      </c>
      <c r="C71" s="36">
        <f>SUMIFS(СВЦЭМ!$D$33:$D$776,СВЦЭМ!$A$33:$A$776,$A71,СВЦЭМ!$B$33:$B$776,C$47)+'СЕТ СН'!$G$14+СВЦЭМ!$D$10+'СЕТ СН'!$G$5-'СЕТ СН'!$G$24</f>
        <v>2772.6782227799999</v>
      </c>
      <c r="D71" s="36">
        <f>SUMIFS(СВЦЭМ!$D$33:$D$776,СВЦЭМ!$A$33:$A$776,$A71,СВЦЭМ!$B$33:$B$776,D$47)+'СЕТ СН'!$G$14+СВЦЭМ!$D$10+'СЕТ СН'!$G$5-'СЕТ СН'!$G$24</f>
        <v>2841.65164284</v>
      </c>
      <c r="E71" s="36">
        <f>SUMIFS(СВЦЭМ!$D$33:$D$776,СВЦЭМ!$A$33:$A$776,$A71,СВЦЭМ!$B$33:$B$776,E$47)+'СЕТ СН'!$G$14+СВЦЭМ!$D$10+'СЕТ СН'!$G$5-'СЕТ СН'!$G$24</f>
        <v>2856.4599626600002</v>
      </c>
      <c r="F71" s="36">
        <f>SUMIFS(СВЦЭМ!$D$33:$D$776,СВЦЭМ!$A$33:$A$776,$A71,СВЦЭМ!$B$33:$B$776,F$47)+'СЕТ СН'!$G$14+СВЦЭМ!$D$10+'СЕТ СН'!$G$5-'СЕТ СН'!$G$24</f>
        <v>2857.96849019</v>
      </c>
      <c r="G71" s="36">
        <f>SUMIFS(СВЦЭМ!$D$33:$D$776,СВЦЭМ!$A$33:$A$776,$A71,СВЦЭМ!$B$33:$B$776,G$47)+'СЕТ СН'!$G$14+СВЦЭМ!$D$10+'СЕТ СН'!$G$5-'СЕТ СН'!$G$24</f>
        <v>2836.9354835499998</v>
      </c>
      <c r="H71" s="36">
        <f>SUMIFS(СВЦЭМ!$D$33:$D$776,СВЦЭМ!$A$33:$A$776,$A71,СВЦЭМ!$B$33:$B$776,H$47)+'СЕТ СН'!$G$14+СВЦЭМ!$D$10+'СЕТ СН'!$G$5-'СЕТ СН'!$G$24</f>
        <v>2814.6570211099997</v>
      </c>
      <c r="I71" s="36">
        <f>SUMIFS(СВЦЭМ!$D$33:$D$776,СВЦЭМ!$A$33:$A$776,$A71,СВЦЭМ!$B$33:$B$776,I$47)+'СЕТ СН'!$G$14+СВЦЭМ!$D$10+'СЕТ СН'!$G$5-'СЕТ СН'!$G$24</f>
        <v>2784.0740451399997</v>
      </c>
      <c r="J71" s="36">
        <f>SUMIFS(СВЦЭМ!$D$33:$D$776,СВЦЭМ!$A$33:$A$776,$A71,СВЦЭМ!$B$33:$B$776,J$47)+'СЕТ СН'!$G$14+СВЦЭМ!$D$10+'СЕТ СН'!$G$5-'СЕТ СН'!$G$24</f>
        <v>2709.22519414</v>
      </c>
      <c r="K71" s="36">
        <f>SUMIFS(СВЦЭМ!$D$33:$D$776,СВЦЭМ!$A$33:$A$776,$A71,СВЦЭМ!$B$33:$B$776,K$47)+'СЕТ СН'!$G$14+СВЦЭМ!$D$10+'СЕТ СН'!$G$5-'СЕТ СН'!$G$24</f>
        <v>2677.01851928</v>
      </c>
      <c r="L71" s="36">
        <f>SUMIFS(СВЦЭМ!$D$33:$D$776,СВЦЭМ!$A$33:$A$776,$A71,СВЦЭМ!$B$33:$B$776,L$47)+'СЕТ СН'!$G$14+СВЦЭМ!$D$10+'СЕТ СН'!$G$5-'СЕТ СН'!$G$24</f>
        <v>2666.0681901500002</v>
      </c>
      <c r="M71" s="36">
        <f>SUMIFS(СВЦЭМ!$D$33:$D$776,СВЦЭМ!$A$33:$A$776,$A71,СВЦЭМ!$B$33:$B$776,M$47)+'СЕТ СН'!$G$14+СВЦЭМ!$D$10+'СЕТ СН'!$G$5-'СЕТ СН'!$G$24</f>
        <v>2657.4781885900002</v>
      </c>
      <c r="N71" s="36">
        <f>SUMIFS(СВЦЭМ!$D$33:$D$776,СВЦЭМ!$A$33:$A$776,$A71,СВЦЭМ!$B$33:$B$776,N$47)+'СЕТ СН'!$G$14+СВЦЭМ!$D$10+'СЕТ СН'!$G$5-'СЕТ СН'!$G$24</f>
        <v>2654.7179717200002</v>
      </c>
      <c r="O71" s="36">
        <f>SUMIFS(СВЦЭМ!$D$33:$D$776,СВЦЭМ!$A$33:$A$776,$A71,СВЦЭМ!$B$33:$B$776,O$47)+'СЕТ СН'!$G$14+СВЦЭМ!$D$10+'СЕТ СН'!$G$5-'СЕТ СН'!$G$24</f>
        <v>2700.41678284</v>
      </c>
      <c r="P71" s="36">
        <f>SUMIFS(СВЦЭМ!$D$33:$D$776,СВЦЭМ!$A$33:$A$776,$A71,СВЦЭМ!$B$33:$B$776,P$47)+'СЕТ СН'!$G$14+СВЦЭМ!$D$10+'СЕТ СН'!$G$5-'СЕТ СН'!$G$24</f>
        <v>2751.1585626000001</v>
      </c>
      <c r="Q71" s="36">
        <f>SUMIFS(СВЦЭМ!$D$33:$D$776,СВЦЭМ!$A$33:$A$776,$A71,СВЦЭМ!$B$33:$B$776,Q$47)+'СЕТ СН'!$G$14+СВЦЭМ!$D$10+'СЕТ СН'!$G$5-'СЕТ СН'!$G$24</f>
        <v>2737.4015895100001</v>
      </c>
      <c r="R71" s="36">
        <f>SUMIFS(СВЦЭМ!$D$33:$D$776,СВЦЭМ!$A$33:$A$776,$A71,СВЦЭМ!$B$33:$B$776,R$47)+'СЕТ СН'!$G$14+СВЦЭМ!$D$10+'СЕТ СН'!$G$5-'СЕТ СН'!$G$24</f>
        <v>2704.5843055400001</v>
      </c>
      <c r="S71" s="36">
        <f>SUMIFS(СВЦЭМ!$D$33:$D$776,СВЦЭМ!$A$33:$A$776,$A71,СВЦЭМ!$B$33:$B$776,S$47)+'СЕТ СН'!$G$14+СВЦЭМ!$D$10+'СЕТ СН'!$G$5-'СЕТ СН'!$G$24</f>
        <v>2662.8526762500001</v>
      </c>
      <c r="T71" s="36">
        <f>SUMIFS(СВЦЭМ!$D$33:$D$776,СВЦЭМ!$A$33:$A$776,$A71,СВЦЭМ!$B$33:$B$776,T$47)+'СЕТ СН'!$G$14+СВЦЭМ!$D$10+'СЕТ СН'!$G$5-'СЕТ СН'!$G$24</f>
        <v>2691.3299741299998</v>
      </c>
      <c r="U71" s="36">
        <f>SUMIFS(СВЦЭМ!$D$33:$D$776,СВЦЭМ!$A$33:$A$776,$A71,СВЦЭМ!$B$33:$B$776,U$47)+'СЕТ СН'!$G$14+СВЦЭМ!$D$10+'СЕТ СН'!$G$5-'СЕТ СН'!$G$24</f>
        <v>2693.0233609299999</v>
      </c>
      <c r="V71" s="36">
        <f>SUMIFS(СВЦЭМ!$D$33:$D$776,СВЦЭМ!$A$33:$A$776,$A71,СВЦЭМ!$B$33:$B$776,V$47)+'СЕТ СН'!$G$14+СВЦЭМ!$D$10+'СЕТ СН'!$G$5-'СЕТ СН'!$G$24</f>
        <v>2605.5518038</v>
      </c>
      <c r="W71" s="36">
        <f>SUMIFS(СВЦЭМ!$D$33:$D$776,СВЦЭМ!$A$33:$A$776,$A71,СВЦЭМ!$B$33:$B$776,W$47)+'СЕТ СН'!$G$14+СВЦЭМ!$D$10+'СЕТ СН'!$G$5-'СЕТ СН'!$G$24</f>
        <v>2623.7752823400001</v>
      </c>
      <c r="X71" s="36">
        <f>SUMIFS(СВЦЭМ!$D$33:$D$776,СВЦЭМ!$A$33:$A$776,$A71,СВЦЭМ!$B$33:$B$776,X$47)+'СЕТ СН'!$G$14+СВЦЭМ!$D$10+'СЕТ СН'!$G$5-'СЕТ СН'!$G$24</f>
        <v>2650.2484928599997</v>
      </c>
      <c r="Y71" s="36">
        <f>SUMIFS(СВЦЭМ!$D$33:$D$776,СВЦЭМ!$A$33:$A$776,$A71,СВЦЭМ!$B$33:$B$776,Y$47)+'СЕТ СН'!$G$14+СВЦЭМ!$D$10+'СЕТ СН'!$G$5-'СЕТ СН'!$G$24</f>
        <v>2686.07367067</v>
      </c>
    </row>
    <row r="72" spans="1:26" ht="15.75" x14ac:dyDescent="0.2">
      <c r="A72" s="35">
        <f t="shared" si="1"/>
        <v>44129</v>
      </c>
      <c r="B72" s="36">
        <f>SUMIFS(СВЦЭМ!$D$33:$D$776,СВЦЭМ!$A$33:$A$776,$A72,СВЦЭМ!$B$33:$B$776,B$47)+'СЕТ СН'!$G$14+СВЦЭМ!$D$10+'СЕТ СН'!$G$5-'СЕТ СН'!$G$24</f>
        <v>2753.7422624000001</v>
      </c>
      <c r="C72" s="36">
        <f>SUMIFS(СВЦЭМ!$D$33:$D$776,СВЦЭМ!$A$33:$A$776,$A72,СВЦЭМ!$B$33:$B$776,C$47)+'СЕТ СН'!$G$14+СВЦЭМ!$D$10+'СЕТ СН'!$G$5-'СЕТ СН'!$G$24</f>
        <v>2806.0443006</v>
      </c>
      <c r="D72" s="36">
        <f>SUMIFS(СВЦЭМ!$D$33:$D$776,СВЦЭМ!$A$33:$A$776,$A72,СВЦЭМ!$B$33:$B$776,D$47)+'СЕТ СН'!$G$14+СВЦЭМ!$D$10+'СЕТ СН'!$G$5-'СЕТ СН'!$G$24</f>
        <v>2875.9502602799998</v>
      </c>
      <c r="E72" s="36">
        <f>SUMIFS(СВЦЭМ!$D$33:$D$776,СВЦЭМ!$A$33:$A$776,$A72,СВЦЭМ!$B$33:$B$776,E$47)+'СЕТ СН'!$G$14+СВЦЭМ!$D$10+'СЕТ СН'!$G$5-'СЕТ СН'!$G$24</f>
        <v>2884.5352168199997</v>
      </c>
      <c r="F72" s="36">
        <f>SUMIFS(СВЦЭМ!$D$33:$D$776,СВЦЭМ!$A$33:$A$776,$A72,СВЦЭМ!$B$33:$B$776,F$47)+'СЕТ СН'!$G$14+СВЦЭМ!$D$10+'СЕТ СН'!$G$5-'СЕТ СН'!$G$24</f>
        <v>2888.5425672199999</v>
      </c>
      <c r="G72" s="36">
        <f>SUMIFS(СВЦЭМ!$D$33:$D$776,СВЦЭМ!$A$33:$A$776,$A72,СВЦЭМ!$B$33:$B$776,G$47)+'СЕТ СН'!$G$14+СВЦЭМ!$D$10+'СЕТ СН'!$G$5-'СЕТ СН'!$G$24</f>
        <v>2888.0081733699999</v>
      </c>
      <c r="H72" s="36">
        <f>SUMIFS(СВЦЭМ!$D$33:$D$776,СВЦЭМ!$A$33:$A$776,$A72,СВЦЭМ!$B$33:$B$776,H$47)+'СЕТ СН'!$G$14+СВЦЭМ!$D$10+'СЕТ СН'!$G$5-'СЕТ СН'!$G$24</f>
        <v>2864.9630880200002</v>
      </c>
      <c r="I72" s="36">
        <f>SUMIFS(СВЦЭМ!$D$33:$D$776,СВЦЭМ!$A$33:$A$776,$A72,СВЦЭМ!$B$33:$B$776,I$47)+'СЕТ СН'!$G$14+СВЦЭМ!$D$10+'СЕТ СН'!$G$5-'СЕТ СН'!$G$24</f>
        <v>2839.87641334</v>
      </c>
      <c r="J72" s="36">
        <f>SUMIFS(СВЦЭМ!$D$33:$D$776,СВЦЭМ!$A$33:$A$776,$A72,СВЦЭМ!$B$33:$B$776,J$47)+'СЕТ СН'!$G$14+СВЦЭМ!$D$10+'СЕТ СН'!$G$5-'СЕТ СН'!$G$24</f>
        <v>2744.8823877999998</v>
      </c>
      <c r="K72" s="36">
        <f>SUMIFS(СВЦЭМ!$D$33:$D$776,СВЦЭМ!$A$33:$A$776,$A72,СВЦЭМ!$B$33:$B$776,K$47)+'СЕТ СН'!$G$14+СВЦЭМ!$D$10+'СЕТ СН'!$G$5-'СЕТ СН'!$G$24</f>
        <v>2673.8649178000001</v>
      </c>
      <c r="L72" s="36">
        <f>SUMIFS(СВЦЭМ!$D$33:$D$776,СВЦЭМ!$A$33:$A$776,$A72,СВЦЭМ!$B$33:$B$776,L$47)+'СЕТ СН'!$G$14+СВЦЭМ!$D$10+'СЕТ СН'!$G$5-'СЕТ СН'!$G$24</f>
        <v>2667.64417658</v>
      </c>
      <c r="M72" s="36">
        <f>SUMIFS(СВЦЭМ!$D$33:$D$776,СВЦЭМ!$A$33:$A$776,$A72,СВЦЭМ!$B$33:$B$776,M$47)+'СЕТ СН'!$G$14+СВЦЭМ!$D$10+'СЕТ СН'!$G$5-'СЕТ СН'!$G$24</f>
        <v>2668.7830923500001</v>
      </c>
      <c r="N72" s="36">
        <f>SUMIFS(СВЦЭМ!$D$33:$D$776,СВЦЭМ!$A$33:$A$776,$A72,СВЦЭМ!$B$33:$B$776,N$47)+'СЕТ СН'!$G$14+СВЦЭМ!$D$10+'СЕТ СН'!$G$5-'СЕТ СН'!$G$24</f>
        <v>2674.8437657599998</v>
      </c>
      <c r="O72" s="36">
        <f>SUMIFS(СВЦЭМ!$D$33:$D$776,СВЦЭМ!$A$33:$A$776,$A72,СВЦЭМ!$B$33:$B$776,O$47)+'СЕТ СН'!$G$14+СВЦЭМ!$D$10+'СЕТ СН'!$G$5-'СЕТ СН'!$G$24</f>
        <v>2718.3776643299998</v>
      </c>
      <c r="P72" s="36">
        <f>SUMIFS(СВЦЭМ!$D$33:$D$776,СВЦЭМ!$A$33:$A$776,$A72,СВЦЭМ!$B$33:$B$776,P$47)+'СЕТ СН'!$G$14+СВЦЭМ!$D$10+'СЕТ СН'!$G$5-'СЕТ СН'!$G$24</f>
        <v>2769.5397058999997</v>
      </c>
      <c r="Q72" s="36">
        <f>SUMIFS(СВЦЭМ!$D$33:$D$776,СВЦЭМ!$A$33:$A$776,$A72,СВЦЭМ!$B$33:$B$776,Q$47)+'СЕТ СН'!$G$14+СВЦЭМ!$D$10+'СЕТ СН'!$G$5-'СЕТ СН'!$G$24</f>
        <v>2730.9737407799998</v>
      </c>
      <c r="R72" s="36">
        <f>SUMIFS(СВЦЭМ!$D$33:$D$776,СВЦЭМ!$A$33:$A$776,$A72,СВЦЭМ!$B$33:$B$776,R$47)+'СЕТ СН'!$G$14+СВЦЭМ!$D$10+'СЕТ СН'!$G$5-'СЕТ СН'!$G$24</f>
        <v>2676.0023713199998</v>
      </c>
      <c r="S72" s="36">
        <f>SUMIFS(СВЦЭМ!$D$33:$D$776,СВЦЭМ!$A$33:$A$776,$A72,СВЦЭМ!$B$33:$B$776,S$47)+'СЕТ СН'!$G$14+СВЦЭМ!$D$10+'СЕТ СН'!$G$5-'СЕТ СН'!$G$24</f>
        <v>2666.36315083</v>
      </c>
      <c r="T72" s="36">
        <f>SUMIFS(СВЦЭМ!$D$33:$D$776,СВЦЭМ!$A$33:$A$776,$A72,СВЦЭМ!$B$33:$B$776,T$47)+'СЕТ СН'!$G$14+СВЦЭМ!$D$10+'СЕТ СН'!$G$5-'СЕТ СН'!$G$24</f>
        <v>2692.6231605900002</v>
      </c>
      <c r="U72" s="36">
        <f>SUMIFS(СВЦЭМ!$D$33:$D$776,СВЦЭМ!$A$33:$A$776,$A72,СВЦЭМ!$B$33:$B$776,U$47)+'СЕТ СН'!$G$14+СВЦЭМ!$D$10+'СЕТ СН'!$G$5-'СЕТ СН'!$G$24</f>
        <v>2627.1791428699999</v>
      </c>
      <c r="V72" s="36">
        <f>SUMIFS(СВЦЭМ!$D$33:$D$776,СВЦЭМ!$A$33:$A$776,$A72,СВЦЭМ!$B$33:$B$776,V$47)+'СЕТ СН'!$G$14+СВЦЭМ!$D$10+'СЕТ СН'!$G$5-'СЕТ СН'!$G$24</f>
        <v>2608.7051170899999</v>
      </c>
      <c r="W72" s="36">
        <f>SUMIFS(СВЦЭМ!$D$33:$D$776,СВЦЭМ!$A$33:$A$776,$A72,СВЦЭМ!$B$33:$B$776,W$47)+'СЕТ СН'!$G$14+СВЦЭМ!$D$10+'СЕТ СН'!$G$5-'СЕТ СН'!$G$24</f>
        <v>2589.6263500200002</v>
      </c>
      <c r="X72" s="36">
        <f>SUMIFS(СВЦЭМ!$D$33:$D$776,СВЦЭМ!$A$33:$A$776,$A72,СВЦЭМ!$B$33:$B$776,X$47)+'СЕТ СН'!$G$14+СВЦЭМ!$D$10+'СЕТ СН'!$G$5-'СЕТ СН'!$G$24</f>
        <v>2596.13903785</v>
      </c>
      <c r="Y72" s="36">
        <f>SUMIFS(СВЦЭМ!$D$33:$D$776,СВЦЭМ!$A$33:$A$776,$A72,СВЦЭМ!$B$33:$B$776,Y$47)+'СЕТ СН'!$G$14+СВЦЭМ!$D$10+'СЕТ СН'!$G$5-'СЕТ СН'!$G$24</f>
        <v>2637.5433375100001</v>
      </c>
    </row>
    <row r="73" spans="1:26" ht="15.75" x14ac:dyDescent="0.2">
      <c r="A73" s="35">
        <f t="shared" si="1"/>
        <v>44130</v>
      </c>
      <c r="B73" s="36">
        <f>SUMIFS(СВЦЭМ!$D$33:$D$776,СВЦЭМ!$A$33:$A$776,$A73,СВЦЭМ!$B$33:$B$776,B$47)+'СЕТ СН'!$G$14+СВЦЭМ!$D$10+'СЕТ СН'!$G$5-'СЕТ СН'!$G$24</f>
        <v>2745.4127783700001</v>
      </c>
      <c r="C73" s="36">
        <f>SUMIFS(СВЦЭМ!$D$33:$D$776,СВЦЭМ!$A$33:$A$776,$A73,СВЦЭМ!$B$33:$B$776,C$47)+'СЕТ СН'!$G$14+СВЦЭМ!$D$10+'СЕТ СН'!$G$5-'СЕТ СН'!$G$24</f>
        <v>2830.5321385699999</v>
      </c>
      <c r="D73" s="36">
        <f>SUMIFS(СВЦЭМ!$D$33:$D$776,СВЦЭМ!$A$33:$A$776,$A73,СВЦЭМ!$B$33:$B$776,D$47)+'СЕТ СН'!$G$14+СВЦЭМ!$D$10+'СЕТ СН'!$G$5-'СЕТ СН'!$G$24</f>
        <v>2894.2305318799999</v>
      </c>
      <c r="E73" s="36">
        <f>SUMIFS(СВЦЭМ!$D$33:$D$776,СВЦЭМ!$A$33:$A$776,$A73,СВЦЭМ!$B$33:$B$776,E$47)+'СЕТ СН'!$G$14+СВЦЭМ!$D$10+'СЕТ СН'!$G$5-'СЕТ СН'!$G$24</f>
        <v>2899.9243276400002</v>
      </c>
      <c r="F73" s="36">
        <f>SUMIFS(СВЦЭМ!$D$33:$D$776,СВЦЭМ!$A$33:$A$776,$A73,СВЦЭМ!$B$33:$B$776,F$47)+'СЕТ СН'!$G$14+СВЦЭМ!$D$10+'СЕТ СН'!$G$5-'СЕТ СН'!$G$24</f>
        <v>2896.6243744100002</v>
      </c>
      <c r="G73" s="36">
        <f>SUMIFS(СВЦЭМ!$D$33:$D$776,СВЦЭМ!$A$33:$A$776,$A73,СВЦЭМ!$B$33:$B$776,G$47)+'СЕТ СН'!$G$14+СВЦЭМ!$D$10+'СЕТ СН'!$G$5-'СЕТ СН'!$G$24</f>
        <v>2873.12580802</v>
      </c>
      <c r="H73" s="36">
        <f>SUMIFS(СВЦЭМ!$D$33:$D$776,СВЦЭМ!$A$33:$A$776,$A73,СВЦЭМ!$B$33:$B$776,H$47)+'СЕТ СН'!$G$14+СВЦЭМ!$D$10+'СЕТ СН'!$G$5-'СЕТ СН'!$G$24</f>
        <v>2822.7423668800002</v>
      </c>
      <c r="I73" s="36">
        <f>SUMIFS(СВЦЭМ!$D$33:$D$776,СВЦЭМ!$A$33:$A$776,$A73,СВЦЭМ!$B$33:$B$776,I$47)+'СЕТ СН'!$G$14+СВЦЭМ!$D$10+'СЕТ СН'!$G$5-'СЕТ СН'!$G$24</f>
        <v>2781.2617841299998</v>
      </c>
      <c r="J73" s="36">
        <f>SUMIFS(СВЦЭМ!$D$33:$D$776,СВЦЭМ!$A$33:$A$776,$A73,СВЦЭМ!$B$33:$B$776,J$47)+'СЕТ СН'!$G$14+СВЦЭМ!$D$10+'СЕТ СН'!$G$5-'СЕТ СН'!$G$24</f>
        <v>2709.7832136900001</v>
      </c>
      <c r="K73" s="36">
        <f>SUMIFS(СВЦЭМ!$D$33:$D$776,СВЦЭМ!$A$33:$A$776,$A73,СВЦЭМ!$B$33:$B$776,K$47)+'СЕТ СН'!$G$14+СВЦЭМ!$D$10+'СЕТ СН'!$G$5-'СЕТ СН'!$G$24</f>
        <v>2662.4585281600002</v>
      </c>
      <c r="L73" s="36">
        <f>SUMIFS(СВЦЭМ!$D$33:$D$776,СВЦЭМ!$A$33:$A$776,$A73,СВЦЭМ!$B$33:$B$776,L$47)+'СЕТ СН'!$G$14+СВЦЭМ!$D$10+'СЕТ СН'!$G$5-'СЕТ СН'!$G$24</f>
        <v>2657.5845123999998</v>
      </c>
      <c r="M73" s="36">
        <f>SUMIFS(СВЦЭМ!$D$33:$D$776,СВЦЭМ!$A$33:$A$776,$A73,СВЦЭМ!$B$33:$B$776,M$47)+'СЕТ СН'!$G$14+СВЦЭМ!$D$10+'СЕТ СН'!$G$5-'СЕТ СН'!$G$24</f>
        <v>2681.61446385</v>
      </c>
      <c r="N73" s="36">
        <f>SUMIFS(СВЦЭМ!$D$33:$D$776,СВЦЭМ!$A$33:$A$776,$A73,СВЦЭМ!$B$33:$B$776,N$47)+'СЕТ СН'!$G$14+СВЦЭМ!$D$10+'СЕТ СН'!$G$5-'СЕТ СН'!$G$24</f>
        <v>2681.6410157099999</v>
      </c>
      <c r="O73" s="36">
        <f>SUMIFS(СВЦЭМ!$D$33:$D$776,СВЦЭМ!$A$33:$A$776,$A73,СВЦЭМ!$B$33:$B$776,O$47)+'СЕТ СН'!$G$14+СВЦЭМ!$D$10+'СЕТ СН'!$G$5-'СЕТ СН'!$G$24</f>
        <v>2718.8610990400002</v>
      </c>
      <c r="P73" s="36">
        <f>SUMIFS(СВЦЭМ!$D$33:$D$776,СВЦЭМ!$A$33:$A$776,$A73,СВЦЭМ!$B$33:$B$776,P$47)+'СЕТ СН'!$G$14+СВЦЭМ!$D$10+'СЕТ СН'!$G$5-'СЕТ СН'!$G$24</f>
        <v>2763.7654956599999</v>
      </c>
      <c r="Q73" s="36">
        <f>SUMIFS(СВЦЭМ!$D$33:$D$776,СВЦЭМ!$A$33:$A$776,$A73,СВЦЭМ!$B$33:$B$776,Q$47)+'СЕТ СН'!$G$14+СВЦЭМ!$D$10+'СЕТ СН'!$G$5-'СЕТ СН'!$G$24</f>
        <v>2725.0707377999997</v>
      </c>
      <c r="R73" s="36">
        <f>SUMIFS(СВЦЭМ!$D$33:$D$776,СВЦЭМ!$A$33:$A$776,$A73,СВЦЭМ!$B$33:$B$776,R$47)+'СЕТ СН'!$G$14+СВЦЭМ!$D$10+'СЕТ СН'!$G$5-'СЕТ СН'!$G$24</f>
        <v>2675.5522809599997</v>
      </c>
      <c r="S73" s="36">
        <f>SUMIFS(СВЦЭМ!$D$33:$D$776,СВЦЭМ!$A$33:$A$776,$A73,СВЦЭМ!$B$33:$B$776,S$47)+'СЕТ СН'!$G$14+СВЦЭМ!$D$10+'СЕТ СН'!$G$5-'СЕТ СН'!$G$24</f>
        <v>2610.5798334599999</v>
      </c>
      <c r="T73" s="36">
        <f>SUMIFS(СВЦЭМ!$D$33:$D$776,СВЦЭМ!$A$33:$A$776,$A73,СВЦЭМ!$B$33:$B$776,T$47)+'СЕТ СН'!$G$14+СВЦЭМ!$D$10+'СЕТ СН'!$G$5-'СЕТ СН'!$G$24</f>
        <v>2574.4429911400002</v>
      </c>
      <c r="U73" s="36">
        <f>SUMIFS(СВЦЭМ!$D$33:$D$776,СВЦЭМ!$A$33:$A$776,$A73,СВЦЭМ!$B$33:$B$776,U$47)+'СЕТ СН'!$G$14+СВЦЭМ!$D$10+'СЕТ СН'!$G$5-'СЕТ СН'!$G$24</f>
        <v>2574.55884397</v>
      </c>
      <c r="V73" s="36">
        <f>SUMIFS(СВЦЭМ!$D$33:$D$776,СВЦЭМ!$A$33:$A$776,$A73,СВЦЭМ!$B$33:$B$776,V$47)+'СЕТ СН'!$G$14+СВЦЭМ!$D$10+'СЕТ СН'!$G$5-'СЕТ СН'!$G$24</f>
        <v>2573.65028153</v>
      </c>
      <c r="W73" s="36">
        <f>SUMIFS(СВЦЭМ!$D$33:$D$776,СВЦЭМ!$A$33:$A$776,$A73,СВЦЭМ!$B$33:$B$776,W$47)+'СЕТ СН'!$G$14+СВЦЭМ!$D$10+'СЕТ СН'!$G$5-'СЕТ СН'!$G$24</f>
        <v>2574.5265580400001</v>
      </c>
      <c r="X73" s="36">
        <f>SUMIFS(СВЦЭМ!$D$33:$D$776,СВЦЭМ!$A$33:$A$776,$A73,СВЦЭМ!$B$33:$B$776,X$47)+'СЕТ СН'!$G$14+СВЦЭМ!$D$10+'СЕТ СН'!$G$5-'СЕТ СН'!$G$24</f>
        <v>2573.0870310999999</v>
      </c>
      <c r="Y73" s="36">
        <f>SUMIFS(СВЦЭМ!$D$33:$D$776,СВЦЭМ!$A$33:$A$776,$A73,СВЦЭМ!$B$33:$B$776,Y$47)+'СЕТ СН'!$G$14+СВЦЭМ!$D$10+'СЕТ СН'!$G$5-'СЕТ СН'!$G$24</f>
        <v>2616.58732461</v>
      </c>
    </row>
    <row r="74" spans="1:26" ht="15.75" x14ac:dyDescent="0.2">
      <c r="A74" s="35">
        <f t="shared" si="1"/>
        <v>44131</v>
      </c>
      <c r="B74" s="36">
        <f>SUMIFS(СВЦЭМ!$D$33:$D$776,СВЦЭМ!$A$33:$A$776,$A74,СВЦЭМ!$B$33:$B$776,B$47)+'СЕТ СН'!$G$14+СВЦЭМ!$D$10+'СЕТ СН'!$G$5-'СЕТ СН'!$G$24</f>
        <v>2728.32070608</v>
      </c>
      <c r="C74" s="36">
        <f>SUMIFS(СВЦЭМ!$D$33:$D$776,СВЦЭМ!$A$33:$A$776,$A74,СВЦЭМ!$B$33:$B$776,C$47)+'СЕТ СН'!$G$14+СВЦЭМ!$D$10+'СЕТ СН'!$G$5-'СЕТ СН'!$G$24</f>
        <v>2823.8456554300001</v>
      </c>
      <c r="D74" s="36">
        <f>SUMIFS(СВЦЭМ!$D$33:$D$776,СВЦЭМ!$A$33:$A$776,$A74,СВЦЭМ!$B$33:$B$776,D$47)+'СЕТ СН'!$G$14+СВЦЭМ!$D$10+'СЕТ СН'!$G$5-'СЕТ СН'!$G$24</f>
        <v>2899.4767465</v>
      </c>
      <c r="E74" s="36">
        <f>SUMIFS(СВЦЭМ!$D$33:$D$776,СВЦЭМ!$A$33:$A$776,$A74,СВЦЭМ!$B$33:$B$776,E$47)+'СЕТ СН'!$G$14+СВЦЭМ!$D$10+'СЕТ СН'!$G$5-'СЕТ СН'!$G$24</f>
        <v>2917.57603612</v>
      </c>
      <c r="F74" s="36">
        <f>SUMIFS(СВЦЭМ!$D$33:$D$776,СВЦЭМ!$A$33:$A$776,$A74,СВЦЭМ!$B$33:$B$776,F$47)+'СЕТ СН'!$G$14+СВЦЭМ!$D$10+'СЕТ СН'!$G$5-'СЕТ СН'!$G$24</f>
        <v>2907.2191347600001</v>
      </c>
      <c r="G74" s="36">
        <f>SUMIFS(СВЦЭМ!$D$33:$D$776,СВЦЭМ!$A$33:$A$776,$A74,СВЦЭМ!$B$33:$B$776,G$47)+'СЕТ СН'!$G$14+СВЦЭМ!$D$10+'СЕТ СН'!$G$5-'СЕТ СН'!$G$24</f>
        <v>2897.3089407799998</v>
      </c>
      <c r="H74" s="36">
        <f>SUMIFS(СВЦЭМ!$D$33:$D$776,СВЦЭМ!$A$33:$A$776,$A74,СВЦЭМ!$B$33:$B$776,H$47)+'СЕТ СН'!$G$14+СВЦЭМ!$D$10+'СЕТ СН'!$G$5-'СЕТ СН'!$G$24</f>
        <v>2861.33063739</v>
      </c>
      <c r="I74" s="36">
        <f>SUMIFS(СВЦЭМ!$D$33:$D$776,СВЦЭМ!$A$33:$A$776,$A74,СВЦЭМ!$B$33:$B$776,I$47)+'СЕТ СН'!$G$14+СВЦЭМ!$D$10+'СЕТ СН'!$G$5-'СЕТ СН'!$G$24</f>
        <v>2828.2693860199997</v>
      </c>
      <c r="J74" s="36">
        <f>SUMIFS(СВЦЭМ!$D$33:$D$776,СВЦЭМ!$A$33:$A$776,$A74,СВЦЭМ!$B$33:$B$776,J$47)+'СЕТ СН'!$G$14+СВЦЭМ!$D$10+'СЕТ СН'!$G$5-'СЕТ СН'!$G$24</f>
        <v>2744.72203416</v>
      </c>
      <c r="K74" s="36">
        <f>SUMIFS(СВЦЭМ!$D$33:$D$776,СВЦЭМ!$A$33:$A$776,$A74,СВЦЭМ!$B$33:$B$776,K$47)+'СЕТ СН'!$G$14+СВЦЭМ!$D$10+'СЕТ СН'!$G$5-'СЕТ СН'!$G$24</f>
        <v>2704.30215245</v>
      </c>
      <c r="L74" s="36">
        <f>SUMIFS(СВЦЭМ!$D$33:$D$776,СВЦЭМ!$A$33:$A$776,$A74,СВЦЭМ!$B$33:$B$776,L$47)+'СЕТ СН'!$G$14+СВЦЭМ!$D$10+'СЕТ СН'!$G$5-'СЕТ СН'!$G$24</f>
        <v>2712.6366269499999</v>
      </c>
      <c r="M74" s="36">
        <f>SUMIFS(СВЦЭМ!$D$33:$D$776,СВЦЭМ!$A$33:$A$776,$A74,СВЦЭМ!$B$33:$B$776,M$47)+'СЕТ СН'!$G$14+СВЦЭМ!$D$10+'СЕТ СН'!$G$5-'СЕТ СН'!$G$24</f>
        <v>2717.5849254599998</v>
      </c>
      <c r="N74" s="36">
        <f>SUMIFS(СВЦЭМ!$D$33:$D$776,СВЦЭМ!$A$33:$A$776,$A74,СВЦЭМ!$B$33:$B$776,N$47)+'СЕТ СН'!$G$14+СВЦЭМ!$D$10+'СЕТ СН'!$G$5-'СЕТ СН'!$G$24</f>
        <v>2726.22832758</v>
      </c>
      <c r="O74" s="36">
        <f>SUMIFS(СВЦЭМ!$D$33:$D$776,СВЦЭМ!$A$33:$A$776,$A74,СВЦЭМ!$B$33:$B$776,O$47)+'СЕТ СН'!$G$14+СВЦЭМ!$D$10+'СЕТ СН'!$G$5-'СЕТ СН'!$G$24</f>
        <v>2778.0738978099998</v>
      </c>
      <c r="P74" s="36">
        <f>SUMIFS(СВЦЭМ!$D$33:$D$776,СВЦЭМ!$A$33:$A$776,$A74,СВЦЭМ!$B$33:$B$776,P$47)+'СЕТ СН'!$G$14+СВЦЭМ!$D$10+'СЕТ СН'!$G$5-'СЕТ СН'!$G$24</f>
        <v>2819.7544879799998</v>
      </c>
      <c r="Q74" s="36">
        <f>SUMIFS(СВЦЭМ!$D$33:$D$776,СВЦЭМ!$A$33:$A$776,$A74,СВЦЭМ!$B$33:$B$776,Q$47)+'СЕТ СН'!$G$14+СВЦЭМ!$D$10+'СЕТ СН'!$G$5-'СЕТ СН'!$G$24</f>
        <v>2776.0800570199999</v>
      </c>
      <c r="R74" s="36">
        <f>SUMIFS(СВЦЭМ!$D$33:$D$776,СВЦЭМ!$A$33:$A$776,$A74,СВЦЭМ!$B$33:$B$776,R$47)+'СЕТ СН'!$G$14+СВЦЭМ!$D$10+'СЕТ СН'!$G$5-'СЕТ СН'!$G$24</f>
        <v>2711.1314111199999</v>
      </c>
      <c r="S74" s="36">
        <f>SUMIFS(СВЦЭМ!$D$33:$D$776,СВЦЭМ!$A$33:$A$776,$A74,СВЦЭМ!$B$33:$B$776,S$47)+'СЕТ СН'!$G$14+СВЦЭМ!$D$10+'СЕТ СН'!$G$5-'СЕТ СН'!$G$24</f>
        <v>2663.36715366</v>
      </c>
      <c r="T74" s="36">
        <f>SUMIFS(СВЦЭМ!$D$33:$D$776,СВЦЭМ!$A$33:$A$776,$A74,СВЦЭМ!$B$33:$B$776,T$47)+'СЕТ СН'!$G$14+СВЦЭМ!$D$10+'СЕТ СН'!$G$5-'СЕТ СН'!$G$24</f>
        <v>2679.2728259099999</v>
      </c>
      <c r="U74" s="36">
        <f>SUMIFS(СВЦЭМ!$D$33:$D$776,СВЦЭМ!$A$33:$A$776,$A74,СВЦЭМ!$B$33:$B$776,U$47)+'СЕТ СН'!$G$14+СВЦЭМ!$D$10+'СЕТ СН'!$G$5-'СЕТ СН'!$G$24</f>
        <v>2676.7086867399998</v>
      </c>
      <c r="V74" s="36">
        <f>SUMIFS(СВЦЭМ!$D$33:$D$776,СВЦЭМ!$A$33:$A$776,$A74,СВЦЭМ!$B$33:$B$776,V$47)+'СЕТ СН'!$G$14+СВЦЭМ!$D$10+'СЕТ СН'!$G$5-'СЕТ СН'!$G$24</f>
        <v>2678.6697331</v>
      </c>
      <c r="W74" s="36">
        <f>SUMIFS(СВЦЭМ!$D$33:$D$776,СВЦЭМ!$A$33:$A$776,$A74,СВЦЭМ!$B$33:$B$776,W$47)+'СЕТ СН'!$G$14+СВЦЭМ!$D$10+'СЕТ СН'!$G$5-'СЕТ СН'!$G$24</f>
        <v>2674.15715697</v>
      </c>
      <c r="X74" s="36">
        <f>SUMIFS(СВЦЭМ!$D$33:$D$776,СВЦЭМ!$A$33:$A$776,$A74,СВЦЭМ!$B$33:$B$776,X$47)+'СЕТ СН'!$G$14+СВЦЭМ!$D$10+'СЕТ СН'!$G$5-'СЕТ СН'!$G$24</f>
        <v>2653.0560476400001</v>
      </c>
      <c r="Y74" s="36">
        <f>SUMIFS(СВЦЭМ!$D$33:$D$776,СВЦЭМ!$A$33:$A$776,$A74,СВЦЭМ!$B$33:$B$776,Y$47)+'СЕТ СН'!$G$14+СВЦЭМ!$D$10+'СЕТ СН'!$G$5-'СЕТ СН'!$G$24</f>
        <v>2690.3839574399999</v>
      </c>
    </row>
    <row r="75" spans="1:26" ht="15.75" x14ac:dyDescent="0.2">
      <c r="A75" s="35">
        <f t="shared" si="1"/>
        <v>44132</v>
      </c>
      <c r="B75" s="36">
        <f>SUMIFS(СВЦЭМ!$D$33:$D$776,СВЦЭМ!$A$33:$A$776,$A75,СВЦЭМ!$B$33:$B$776,B$47)+'СЕТ СН'!$G$14+СВЦЭМ!$D$10+'СЕТ СН'!$G$5-'СЕТ СН'!$G$24</f>
        <v>2794.0813857100002</v>
      </c>
      <c r="C75" s="36">
        <f>SUMIFS(СВЦЭМ!$D$33:$D$776,СВЦЭМ!$A$33:$A$776,$A75,СВЦЭМ!$B$33:$B$776,C$47)+'СЕТ СН'!$G$14+СВЦЭМ!$D$10+'СЕТ СН'!$G$5-'СЕТ СН'!$G$24</f>
        <v>2857.2978063199998</v>
      </c>
      <c r="D75" s="36">
        <f>SUMIFS(СВЦЭМ!$D$33:$D$776,СВЦЭМ!$A$33:$A$776,$A75,СВЦЭМ!$B$33:$B$776,D$47)+'СЕТ СН'!$G$14+СВЦЭМ!$D$10+'СЕТ СН'!$G$5-'СЕТ СН'!$G$24</f>
        <v>2859.2457324400002</v>
      </c>
      <c r="E75" s="36">
        <f>SUMIFS(СВЦЭМ!$D$33:$D$776,СВЦЭМ!$A$33:$A$776,$A75,СВЦЭМ!$B$33:$B$776,E$47)+'СЕТ СН'!$G$14+СВЦЭМ!$D$10+'СЕТ СН'!$G$5-'СЕТ СН'!$G$24</f>
        <v>2863.2326505400001</v>
      </c>
      <c r="F75" s="36">
        <f>SUMIFS(СВЦЭМ!$D$33:$D$776,СВЦЭМ!$A$33:$A$776,$A75,СВЦЭМ!$B$33:$B$776,F$47)+'СЕТ СН'!$G$14+СВЦЭМ!$D$10+'СЕТ СН'!$G$5-'СЕТ СН'!$G$24</f>
        <v>2872.12236269</v>
      </c>
      <c r="G75" s="36">
        <f>SUMIFS(СВЦЭМ!$D$33:$D$776,СВЦЭМ!$A$33:$A$776,$A75,СВЦЭМ!$B$33:$B$776,G$47)+'СЕТ СН'!$G$14+СВЦЭМ!$D$10+'СЕТ СН'!$G$5-'СЕТ СН'!$G$24</f>
        <v>2857.7790447100001</v>
      </c>
      <c r="H75" s="36">
        <f>SUMIFS(СВЦЭМ!$D$33:$D$776,СВЦЭМ!$A$33:$A$776,$A75,СВЦЭМ!$B$33:$B$776,H$47)+'СЕТ СН'!$G$14+СВЦЭМ!$D$10+'СЕТ СН'!$G$5-'СЕТ СН'!$G$24</f>
        <v>2869.4517075499998</v>
      </c>
      <c r="I75" s="36">
        <f>SUMIFS(СВЦЭМ!$D$33:$D$776,СВЦЭМ!$A$33:$A$776,$A75,СВЦЭМ!$B$33:$B$776,I$47)+'СЕТ СН'!$G$14+СВЦЭМ!$D$10+'СЕТ СН'!$G$5-'СЕТ СН'!$G$24</f>
        <v>2851.8359116699999</v>
      </c>
      <c r="J75" s="36">
        <f>SUMIFS(СВЦЭМ!$D$33:$D$776,СВЦЭМ!$A$33:$A$776,$A75,СВЦЭМ!$B$33:$B$776,J$47)+'СЕТ СН'!$G$14+СВЦЭМ!$D$10+'СЕТ СН'!$G$5-'СЕТ СН'!$G$24</f>
        <v>2786.7071067299999</v>
      </c>
      <c r="K75" s="36">
        <f>SUMIFS(СВЦЭМ!$D$33:$D$776,СВЦЭМ!$A$33:$A$776,$A75,СВЦЭМ!$B$33:$B$776,K$47)+'СЕТ СН'!$G$14+СВЦЭМ!$D$10+'СЕТ СН'!$G$5-'СЕТ СН'!$G$24</f>
        <v>2736.2944244299997</v>
      </c>
      <c r="L75" s="36">
        <f>SUMIFS(СВЦЭМ!$D$33:$D$776,СВЦЭМ!$A$33:$A$776,$A75,СВЦЭМ!$B$33:$B$776,L$47)+'СЕТ СН'!$G$14+СВЦЭМ!$D$10+'СЕТ СН'!$G$5-'СЕТ СН'!$G$24</f>
        <v>2738.06364153</v>
      </c>
      <c r="M75" s="36">
        <f>SUMIFS(СВЦЭМ!$D$33:$D$776,СВЦЭМ!$A$33:$A$776,$A75,СВЦЭМ!$B$33:$B$776,M$47)+'СЕТ СН'!$G$14+СВЦЭМ!$D$10+'СЕТ СН'!$G$5-'СЕТ СН'!$G$24</f>
        <v>2738.9946419299999</v>
      </c>
      <c r="N75" s="36">
        <f>SUMIFS(СВЦЭМ!$D$33:$D$776,СВЦЭМ!$A$33:$A$776,$A75,СВЦЭМ!$B$33:$B$776,N$47)+'СЕТ СН'!$G$14+СВЦЭМ!$D$10+'СЕТ СН'!$G$5-'СЕТ СН'!$G$24</f>
        <v>2751.0904312399998</v>
      </c>
      <c r="O75" s="36">
        <f>SUMIFS(СВЦЭМ!$D$33:$D$776,СВЦЭМ!$A$33:$A$776,$A75,СВЦЭМ!$B$33:$B$776,O$47)+'СЕТ СН'!$G$14+СВЦЭМ!$D$10+'СЕТ СН'!$G$5-'СЕТ СН'!$G$24</f>
        <v>2790.8209501400001</v>
      </c>
      <c r="P75" s="36">
        <f>SUMIFS(СВЦЭМ!$D$33:$D$776,СВЦЭМ!$A$33:$A$776,$A75,СВЦЭМ!$B$33:$B$776,P$47)+'СЕТ СН'!$G$14+СВЦЭМ!$D$10+'СЕТ СН'!$G$5-'СЕТ СН'!$G$24</f>
        <v>2830.50874204</v>
      </c>
      <c r="Q75" s="36">
        <f>SUMIFS(СВЦЭМ!$D$33:$D$776,СВЦЭМ!$A$33:$A$776,$A75,СВЦЭМ!$B$33:$B$776,Q$47)+'СЕТ СН'!$G$14+СВЦЭМ!$D$10+'СЕТ СН'!$G$5-'СЕТ СН'!$G$24</f>
        <v>2787.19037845</v>
      </c>
      <c r="R75" s="36">
        <f>SUMIFS(СВЦЭМ!$D$33:$D$776,СВЦЭМ!$A$33:$A$776,$A75,СВЦЭМ!$B$33:$B$776,R$47)+'СЕТ СН'!$G$14+СВЦЭМ!$D$10+'СЕТ СН'!$G$5-'СЕТ СН'!$G$24</f>
        <v>2728.5555294400001</v>
      </c>
      <c r="S75" s="36">
        <f>SUMIFS(СВЦЭМ!$D$33:$D$776,СВЦЭМ!$A$33:$A$776,$A75,СВЦЭМ!$B$33:$B$776,S$47)+'СЕТ СН'!$G$14+СВЦЭМ!$D$10+'СЕТ СН'!$G$5-'СЕТ СН'!$G$24</f>
        <v>2679.2318257299999</v>
      </c>
      <c r="T75" s="36">
        <f>SUMIFS(СВЦЭМ!$D$33:$D$776,СВЦЭМ!$A$33:$A$776,$A75,СВЦЭМ!$B$33:$B$776,T$47)+'СЕТ СН'!$G$14+СВЦЭМ!$D$10+'СЕТ СН'!$G$5-'СЕТ СН'!$G$24</f>
        <v>2681.5643073900001</v>
      </c>
      <c r="U75" s="36">
        <f>SUMIFS(СВЦЭМ!$D$33:$D$776,СВЦЭМ!$A$33:$A$776,$A75,СВЦЭМ!$B$33:$B$776,U$47)+'СЕТ СН'!$G$14+СВЦЭМ!$D$10+'СЕТ СН'!$G$5-'СЕТ СН'!$G$24</f>
        <v>2685.5102842400001</v>
      </c>
      <c r="V75" s="36">
        <f>SUMIFS(СВЦЭМ!$D$33:$D$776,СВЦЭМ!$A$33:$A$776,$A75,СВЦЭМ!$B$33:$B$776,V$47)+'СЕТ СН'!$G$14+СВЦЭМ!$D$10+'СЕТ СН'!$G$5-'СЕТ СН'!$G$24</f>
        <v>2678.0686870899999</v>
      </c>
      <c r="W75" s="36">
        <f>SUMIFS(СВЦЭМ!$D$33:$D$776,СВЦЭМ!$A$33:$A$776,$A75,СВЦЭМ!$B$33:$B$776,W$47)+'СЕТ СН'!$G$14+СВЦЭМ!$D$10+'СЕТ СН'!$G$5-'СЕТ СН'!$G$24</f>
        <v>2676.5039228599999</v>
      </c>
      <c r="X75" s="36">
        <f>SUMIFS(СВЦЭМ!$D$33:$D$776,СВЦЭМ!$A$33:$A$776,$A75,СВЦЭМ!$B$33:$B$776,X$47)+'СЕТ СН'!$G$14+СВЦЭМ!$D$10+'СЕТ СН'!$G$5-'СЕТ СН'!$G$24</f>
        <v>2679.8529769500001</v>
      </c>
      <c r="Y75" s="36">
        <f>SUMIFS(СВЦЭМ!$D$33:$D$776,СВЦЭМ!$A$33:$A$776,$A75,СВЦЭМ!$B$33:$B$776,Y$47)+'СЕТ СН'!$G$14+СВЦЭМ!$D$10+'СЕТ СН'!$G$5-'СЕТ СН'!$G$24</f>
        <v>2708.13023445</v>
      </c>
    </row>
    <row r="76" spans="1:26" ht="15.75" x14ac:dyDescent="0.2">
      <c r="A76" s="35">
        <f t="shared" si="1"/>
        <v>44133</v>
      </c>
      <c r="B76" s="36">
        <f>SUMIFS(СВЦЭМ!$D$33:$D$776,СВЦЭМ!$A$33:$A$776,$A76,СВЦЭМ!$B$33:$B$776,B$47)+'СЕТ СН'!$G$14+СВЦЭМ!$D$10+'СЕТ СН'!$G$5-'СЕТ СН'!$G$24</f>
        <v>2762.1870826700001</v>
      </c>
      <c r="C76" s="36">
        <f>SUMIFS(СВЦЭМ!$D$33:$D$776,СВЦЭМ!$A$33:$A$776,$A76,СВЦЭМ!$B$33:$B$776,C$47)+'СЕТ СН'!$G$14+СВЦЭМ!$D$10+'СЕТ СН'!$G$5-'СЕТ СН'!$G$24</f>
        <v>2832.44342766</v>
      </c>
      <c r="D76" s="36">
        <f>SUMIFS(СВЦЭМ!$D$33:$D$776,СВЦЭМ!$A$33:$A$776,$A76,СВЦЭМ!$B$33:$B$776,D$47)+'СЕТ СН'!$G$14+СВЦЭМ!$D$10+'СЕТ СН'!$G$5-'СЕТ СН'!$G$24</f>
        <v>2844.39953492</v>
      </c>
      <c r="E76" s="36">
        <f>SUMIFS(СВЦЭМ!$D$33:$D$776,СВЦЭМ!$A$33:$A$776,$A76,СВЦЭМ!$B$33:$B$776,E$47)+'СЕТ СН'!$G$14+СВЦЭМ!$D$10+'СЕТ СН'!$G$5-'СЕТ СН'!$G$24</f>
        <v>2837.8148132300003</v>
      </c>
      <c r="F76" s="36">
        <f>SUMIFS(СВЦЭМ!$D$33:$D$776,СВЦЭМ!$A$33:$A$776,$A76,СВЦЭМ!$B$33:$B$776,F$47)+'СЕТ СН'!$G$14+СВЦЭМ!$D$10+'СЕТ СН'!$G$5-'СЕТ СН'!$G$24</f>
        <v>2842.8741115900002</v>
      </c>
      <c r="G76" s="36">
        <f>SUMIFS(СВЦЭМ!$D$33:$D$776,СВЦЭМ!$A$33:$A$776,$A76,СВЦЭМ!$B$33:$B$776,G$47)+'СЕТ СН'!$G$14+СВЦЭМ!$D$10+'СЕТ СН'!$G$5-'СЕТ СН'!$G$24</f>
        <v>2909.2592625299999</v>
      </c>
      <c r="H76" s="36">
        <f>SUMIFS(СВЦЭМ!$D$33:$D$776,СВЦЭМ!$A$33:$A$776,$A76,СВЦЭМ!$B$33:$B$776,H$47)+'СЕТ СН'!$G$14+СВЦЭМ!$D$10+'СЕТ СН'!$G$5-'СЕТ СН'!$G$24</f>
        <v>2923.5269962699999</v>
      </c>
      <c r="I76" s="36">
        <f>SUMIFS(СВЦЭМ!$D$33:$D$776,СВЦЭМ!$A$33:$A$776,$A76,СВЦЭМ!$B$33:$B$776,I$47)+'СЕТ СН'!$G$14+СВЦЭМ!$D$10+'СЕТ СН'!$G$5-'СЕТ СН'!$G$24</f>
        <v>2827.3704210199999</v>
      </c>
      <c r="J76" s="36">
        <f>SUMIFS(СВЦЭМ!$D$33:$D$776,СВЦЭМ!$A$33:$A$776,$A76,СВЦЭМ!$B$33:$B$776,J$47)+'СЕТ СН'!$G$14+СВЦЭМ!$D$10+'СЕТ СН'!$G$5-'СЕТ СН'!$G$24</f>
        <v>2734.2224028299997</v>
      </c>
      <c r="K76" s="36">
        <f>SUMIFS(СВЦЭМ!$D$33:$D$776,СВЦЭМ!$A$33:$A$776,$A76,СВЦЭМ!$B$33:$B$776,K$47)+'СЕТ СН'!$G$14+СВЦЭМ!$D$10+'СЕТ СН'!$G$5-'СЕТ СН'!$G$24</f>
        <v>2681.5362484299999</v>
      </c>
      <c r="L76" s="36">
        <f>SUMIFS(СВЦЭМ!$D$33:$D$776,СВЦЭМ!$A$33:$A$776,$A76,СВЦЭМ!$B$33:$B$776,L$47)+'СЕТ СН'!$G$14+СВЦЭМ!$D$10+'СЕТ СН'!$G$5-'СЕТ СН'!$G$24</f>
        <v>2687.9476390600003</v>
      </c>
      <c r="M76" s="36">
        <f>SUMIFS(СВЦЭМ!$D$33:$D$776,СВЦЭМ!$A$33:$A$776,$A76,СВЦЭМ!$B$33:$B$776,M$47)+'СЕТ СН'!$G$14+СВЦЭМ!$D$10+'СЕТ СН'!$G$5-'СЕТ СН'!$G$24</f>
        <v>2690.2324371999998</v>
      </c>
      <c r="N76" s="36">
        <f>SUMIFS(СВЦЭМ!$D$33:$D$776,СВЦЭМ!$A$33:$A$776,$A76,СВЦЭМ!$B$33:$B$776,N$47)+'СЕТ СН'!$G$14+СВЦЭМ!$D$10+'СЕТ СН'!$G$5-'СЕТ СН'!$G$24</f>
        <v>2679.63088952</v>
      </c>
      <c r="O76" s="36">
        <f>SUMIFS(СВЦЭМ!$D$33:$D$776,СВЦЭМ!$A$33:$A$776,$A76,СВЦЭМ!$B$33:$B$776,O$47)+'СЕТ СН'!$G$14+СВЦЭМ!$D$10+'СЕТ СН'!$G$5-'СЕТ СН'!$G$24</f>
        <v>2682.5521182900002</v>
      </c>
      <c r="P76" s="36">
        <f>SUMIFS(СВЦЭМ!$D$33:$D$776,СВЦЭМ!$A$33:$A$776,$A76,СВЦЭМ!$B$33:$B$776,P$47)+'СЕТ СН'!$G$14+СВЦЭМ!$D$10+'СЕТ СН'!$G$5-'СЕТ СН'!$G$24</f>
        <v>2721.46769451</v>
      </c>
      <c r="Q76" s="36">
        <f>SUMIFS(СВЦЭМ!$D$33:$D$776,СВЦЭМ!$A$33:$A$776,$A76,СВЦЭМ!$B$33:$B$776,Q$47)+'СЕТ СН'!$G$14+СВЦЭМ!$D$10+'СЕТ СН'!$G$5-'СЕТ СН'!$G$24</f>
        <v>2681.5363667500001</v>
      </c>
      <c r="R76" s="36">
        <f>SUMIFS(СВЦЭМ!$D$33:$D$776,СВЦЭМ!$A$33:$A$776,$A76,СВЦЭМ!$B$33:$B$776,R$47)+'СЕТ СН'!$G$14+СВЦЭМ!$D$10+'СЕТ СН'!$G$5-'СЕТ СН'!$G$24</f>
        <v>2675.59737903</v>
      </c>
      <c r="S76" s="36">
        <f>SUMIFS(СВЦЭМ!$D$33:$D$776,СВЦЭМ!$A$33:$A$776,$A76,СВЦЭМ!$B$33:$B$776,S$47)+'СЕТ СН'!$G$14+СВЦЭМ!$D$10+'СЕТ СН'!$G$5-'СЕТ СН'!$G$24</f>
        <v>2676.2324383599998</v>
      </c>
      <c r="T76" s="36">
        <f>SUMIFS(СВЦЭМ!$D$33:$D$776,СВЦЭМ!$A$33:$A$776,$A76,СВЦЭМ!$B$33:$B$776,T$47)+'СЕТ СН'!$G$14+СВЦЭМ!$D$10+'СЕТ СН'!$G$5-'СЕТ СН'!$G$24</f>
        <v>2704.1487330499999</v>
      </c>
      <c r="U76" s="36">
        <f>SUMIFS(СВЦЭМ!$D$33:$D$776,СВЦЭМ!$A$33:$A$776,$A76,СВЦЭМ!$B$33:$B$776,U$47)+'СЕТ СН'!$G$14+СВЦЭМ!$D$10+'СЕТ СН'!$G$5-'СЕТ СН'!$G$24</f>
        <v>2703.3489799200001</v>
      </c>
      <c r="V76" s="36">
        <f>SUMIFS(СВЦЭМ!$D$33:$D$776,СВЦЭМ!$A$33:$A$776,$A76,СВЦЭМ!$B$33:$B$776,V$47)+'СЕТ СН'!$G$14+СВЦЭМ!$D$10+'СЕТ СН'!$G$5-'СЕТ СН'!$G$24</f>
        <v>2687.1358133899998</v>
      </c>
      <c r="W76" s="36">
        <f>SUMIFS(СВЦЭМ!$D$33:$D$776,СВЦЭМ!$A$33:$A$776,$A76,СВЦЭМ!$B$33:$B$776,W$47)+'СЕТ СН'!$G$14+СВЦЭМ!$D$10+'СЕТ СН'!$G$5-'СЕТ СН'!$G$24</f>
        <v>2672.23480913</v>
      </c>
      <c r="X76" s="36">
        <f>SUMIFS(СВЦЭМ!$D$33:$D$776,СВЦЭМ!$A$33:$A$776,$A76,СВЦЭМ!$B$33:$B$776,X$47)+'СЕТ СН'!$G$14+СВЦЭМ!$D$10+'СЕТ СН'!$G$5-'СЕТ СН'!$G$24</f>
        <v>2722.12465909</v>
      </c>
      <c r="Y76" s="36">
        <f>SUMIFS(СВЦЭМ!$D$33:$D$776,СВЦЭМ!$A$33:$A$776,$A76,СВЦЭМ!$B$33:$B$776,Y$47)+'СЕТ СН'!$G$14+СВЦЭМ!$D$10+'СЕТ СН'!$G$5-'СЕТ СН'!$G$24</f>
        <v>2747.3225478599998</v>
      </c>
    </row>
    <row r="77" spans="1:26" ht="15.75" x14ac:dyDescent="0.2">
      <c r="A77" s="35">
        <f t="shared" si="1"/>
        <v>44134</v>
      </c>
      <c r="B77" s="36">
        <f>SUMIFS(СВЦЭМ!$D$33:$D$776,СВЦЭМ!$A$33:$A$776,$A77,СВЦЭМ!$B$33:$B$776,B$47)+'СЕТ СН'!$G$14+СВЦЭМ!$D$10+'СЕТ СН'!$G$5-'СЕТ СН'!$G$24</f>
        <v>2747.5774481899998</v>
      </c>
      <c r="C77" s="36">
        <f>SUMIFS(СВЦЭМ!$D$33:$D$776,СВЦЭМ!$A$33:$A$776,$A77,СВЦЭМ!$B$33:$B$776,C$47)+'СЕТ СН'!$G$14+СВЦЭМ!$D$10+'СЕТ СН'!$G$5-'СЕТ СН'!$G$24</f>
        <v>2810.34915778</v>
      </c>
      <c r="D77" s="36">
        <f>SUMIFS(СВЦЭМ!$D$33:$D$776,СВЦЭМ!$A$33:$A$776,$A77,СВЦЭМ!$B$33:$B$776,D$47)+'СЕТ СН'!$G$14+СВЦЭМ!$D$10+'СЕТ СН'!$G$5-'СЕТ СН'!$G$24</f>
        <v>2908.9876085400001</v>
      </c>
      <c r="E77" s="36">
        <f>SUMIFS(СВЦЭМ!$D$33:$D$776,СВЦЭМ!$A$33:$A$776,$A77,СВЦЭМ!$B$33:$B$776,E$47)+'СЕТ СН'!$G$14+СВЦЭМ!$D$10+'СЕТ СН'!$G$5-'СЕТ СН'!$G$24</f>
        <v>2926.2191164000001</v>
      </c>
      <c r="F77" s="36">
        <f>SUMIFS(СВЦЭМ!$D$33:$D$776,СВЦЭМ!$A$33:$A$776,$A77,СВЦЭМ!$B$33:$B$776,F$47)+'СЕТ СН'!$G$14+СВЦЭМ!$D$10+'СЕТ СН'!$G$5-'СЕТ СН'!$G$24</f>
        <v>2919.5345768299999</v>
      </c>
      <c r="G77" s="36">
        <f>SUMIFS(СВЦЭМ!$D$33:$D$776,СВЦЭМ!$A$33:$A$776,$A77,СВЦЭМ!$B$33:$B$776,G$47)+'СЕТ СН'!$G$14+СВЦЭМ!$D$10+'СЕТ СН'!$G$5-'СЕТ СН'!$G$24</f>
        <v>2903.6032244600001</v>
      </c>
      <c r="H77" s="36">
        <f>SUMIFS(СВЦЭМ!$D$33:$D$776,СВЦЭМ!$A$33:$A$776,$A77,СВЦЭМ!$B$33:$B$776,H$47)+'СЕТ СН'!$G$14+СВЦЭМ!$D$10+'СЕТ СН'!$G$5-'СЕТ СН'!$G$24</f>
        <v>2826.38595704</v>
      </c>
      <c r="I77" s="36">
        <f>SUMIFS(СВЦЭМ!$D$33:$D$776,СВЦЭМ!$A$33:$A$776,$A77,СВЦЭМ!$B$33:$B$776,I$47)+'СЕТ СН'!$G$14+СВЦЭМ!$D$10+'СЕТ СН'!$G$5-'СЕТ СН'!$G$24</f>
        <v>2813.3107798000001</v>
      </c>
      <c r="J77" s="36">
        <f>SUMIFS(СВЦЭМ!$D$33:$D$776,СВЦЭМ!$A$33:$A$776,$A77,СВЦЭМ!$B$33:$B$776,J$47)+'СЕТ СН'!$G$14+СВЦЭМ!$D$10+'СЕТ СН'!$G$5-'СЕТ СН'!$G$24</f>
        <v>2735.5134817399999</v>
      </c>
      <c r="K77" s="36">
        <f>SUMIFS(СВЦЭМ!$D$33:$D$776,СВЦЭМ!$A$33:$A$776,$A77,СВЦЭМ!$B$33:$B$776,K$47)+'СЕТ СН'!$G$14+СВЦЭМ!$D$10+'СЕТ СН'!$G$5-'СЕТ СН'!$G$24</f>
        <v>2717.4491394199999</v>
      </c>
      <c r="L77" s="36">
        <f>SUMIFS(СВЦЭМ!$D$33:$D$776,СВЦЭМ!$A$33:$A$776,$A77,СВЦЭМ!$B$33:$B$776,L$47)+'СЕТ СН'!$G$14+СВЦЭМ!$D$10+'СЕТ СН'!$G$5-'СЕТ СН'!$G$24</f>
        <v>2720.0361582199998</v>
      </c>
      <c r="M77" s="36">
        <f>SUMIFS(СВЦЭМ!$D$33:$D$776,СВЦЭМ!$A$33:$A$776,$A77,СВЦЭМ!$B$33:$B$776,M$47)+'СЕТ СН'!$G$14+СВЦЭМ!$D$10+'СЕТ СН'!$G$5-'СЕТ СН'!$G$24</f>
        <v>2716.2355485500002</v>
      </c>
      <c r="N77" s="36">
        <f>SUMIFS(СВЦЭМ!$D$33:$D$776,СВЦЭМ!$A$33:$A$776,$A77,СВЦЭМ!$B$33:$B$776,N$47)+'СЕТ СН'!$G$14+СВЦЭМ!$D$10+'СЕТ СН'!$G$5-'СЕТ СН'!$G$24</f>
        <v>2715.0521641099999</v>
      </c>
      <c r="O77" s="36">
        <f>SUMIFS(СВЦЭМ!$D$33:$D$776,СВЦЭМ!$A$33:$A$776,$A77,СВЦЭМ!$B$33:$B$776,O$47)+'СЕТ СН'!$G$14+СВЦЭМ!$D$10+'СЕТ СН'!$G$5-'СЕТ СН'!$G$24</f>
        <v>2751.0590340099998</v>
      </c>
      <c r="P77" s="36">
        <f>SUMIFS(СВЦЭМ!$D$33:$D$776,СВЦЭМ!$A$33:$A$776,$A77,СВЦЭМ!$B$33:$B$776,P$47)+'СЕТ СН'!$G$14+СВЦЭМ!$D$10+'СЕТ СН'!$G$5-'СЕТ СН'!$G$24</f>
        <v>2776.5733716700001</v>
      </c>
      <c r="Q77" s="36">
        <f>SUMIFS(СВЦЭМ!$D$33:$D$776,СВЦЭМ!$A$33:$A$776,$A77,СВЦЭМ!$B$33:$B$776,Q$47)+'СЕТ СН'!$G$14+СВЦЭМ!$D$10+'СЕТ СН'!$G$5-'СЕТ СН'!$G$24</f>
        <v>2762.1613530499999</v>
      </c>
      <c r="R77" s="36">
        <f>SUMIFS(СВЦЭМ!$D$33:$D$776,СВЦЭМ!$A$33:$A$776,$A77,СВЦЭМ!$B$33:$B$776,R$47)+'СЕТ СН'!$G$14+СВЦЭМ!$D$10+'СЕТ СН'!$G$5-'СЕТ СН'!$G$24</f>
        <v>2727.1463407699998</v>
      </c>
      <c r="S77" s="36">
        <f>SUMIFS(СВЦЭМ!$D$33:$D$776,СВЦЭМ!$A$33:$A$776,$A77,СВЦЭМ!$B$33:$B$776,S$47)+'СЕТ СН'!$G$14+СВЦЭМ!$D$10+'СЕТ СН'!$G$5-'СЕТ СН'!$G$24</f>
        <v>2673.3814543399999</v>
      </c>
      <c r="T77" s="36">
        <f>SUMIFS(СВЦЭМ!$D$33:$D$776,СВЦЭМ!$A$33:$A$776,$A77,СВЦЭМ!$B$33:$B$776,T$47)+'СЕТ СН'!$G$14+СВЦЭМ!$D$10+'СЕТ СН'!$G$5-'СЕТ СН'!$G$24</f>
        <v>2701.4523056500002</v>
      </c>
      <c r="U77" s="36">
        <f>SUMIFS(СВЦЭМ!$D$33:$D$776,СВЦЭМ!$A$33:$A$776,$A77,СВЦЭМ!$B$33:$B$776,U$47)+'СЕТ СН'!$G$14+СВЦЭМ!$D$10+'СЕТ СН'!$G$5-'СЕТ СН'!$G$24</f>
        <v>2700.79788581</v>
      </c>
      <c r="V77" s="36">
        <f>SUMIFS(СВЦЭМ!$D$33:$D$776,СВЦЭМ!$A$33:$A$776,$A77,СВЦЭМ!$B$33:$B$776,V$47)+'СЕТ СН'!$G$14+СВЦЭМ!$D$10+'СЕТ СН'!$G$5-'СЕТ СН'!$G$24</f>
        <v>2685.1692173599999</v>
      </c>
      <c r="W77" s="36">
        <f>SUMIFS(СВЦЭМ!$D$33:$D$776,СВЦЭМ!$A$33:$A$776,$A77,СВЦЭМ!$B$33:$B$776,W$47)+'СЕТ СН'!$G$14+СВЦЭМ!$D$10+'СЕТ СН'!$G$5-'СЕТ СН'!$G$24</f>
        <v>2674.22307426</v>
      </c>
      <c r="X77" s="36">
        <f>SUMIFS(СВЦЭМ!$D$33:$D$776,СВЦЭМ!$A$33:$A$776,$A77,СВЦЭМ!$B$33:$B$776,X$47)+'СЕТ СН'!$G$14+СВЦЭМ!$D$10+'СЕТ СН'!$G$5-'СЕТ СН'!$G$24</f>
        <v>2662.7305870300002</v>
      </c>
      <c r="Y77" s="36">
        <f>SUMIFS(СВЦЭМ!$D$33:$D$776,СВЦЭМ!$A$33:$A$776,$A77,СВЦЭМ!$B$33:$B$776,Y$47)+'СЕТ СН'!$G$14+СВЦЭМ!$D$10+'СЕТ СН'!$G$5-'СЕТ СН'!$G$24</f>
        <v>2706.3983319700001</v>
      </c>
    </row>
    <row r="78" spans="1:26" ht="15.75" x14ac:dyDescent="0.2">
      <c r="A78" s="35">
        <f t="shared" si="1"/>
        <v>44135</v>
      </c>
      <c r="B78" s="36">
        <f>SUMIFS(СВЦЭМ!$D$33:$D$776,СВЦЭМ!$A$33:$A$776,$A78,СВЦЭМ!$B$33:$B$776,B$47)+'СЕТ СН'!$G$14+СВЦЭМ!$D$10+'СЕТ СН'!$G$5-'СЕТ СН'!$G$24</f>
        <v>2690.71721755</v>
      </c>
      <c r="C78" s="36">
        <f>SUMIFS(СВЦЭМ!$D$33:$D$776,СВЦЭМ!$A$33:$A$776,$A78,СВЦЭМ!$B$33:$B$776,C$47)+'СЕТ СН'!$G$14+СВЦЭМ!$D$10+'СЕТ СН'!$G$5-'СЕТ СН'!$G$24</f>
        <v>2757.9241977199999</v>
      </c>
      <c r="D78" s="36">
        <f>SUMIFS(СВЦЭМ!$D$33:$D$776,СВЦЭМ!$A$33:$A$776,$A78,СВЦЭМ!$B$33:$B$776,D$47)+'СЕТ СН'!$G$14+СВЦЭМ!$D$10+'СЕТ СН'!$G$5-'СЕТ СН'!$G$24</f>
        <v>2805.93638401</v>
      </c>
      <c r="E78" s="36">
        <f>SUMIFS(СВЦЭМ!$D$33:$D$776,СВЦЭМ!$A$33:$A$776,$A78,СВЦЭМ!$B$33:$B$776,E$47)+'СЕТ СН'!$G$14+СВЦЭМ!$D$10+'СЕТ СН'!$G$5-'СЕТ СН'!$G$24</f>
        <v>2805.4119648199999</v>
      </c>
      <c r="F78" s="36">
        <f>SUMIFS(СВЦЭМ!$D$33:$D$776,СВЦЭМ!$A$33:$A$776,$A78,СВЦЭМ!$B$33:$B$776,F$47)+'СЕТ СН'!$G$14+СВЦЭМ!$D$10+'СЕТ СН'!$G$5-'СЕТ СН'!$G$24</f>
        <v>2817.8193968800001</v>
      </c>
      <c r="G78" s="36">
        <f>SUMIFS(СВЦЭМ!$D$33:$D$776,СВЦЭМ!$A$33:$A$776,$A78,СВЦЭМ!$B$33:$B$776,G$47)+'СЕТ СН'!$G$14+СВЦЭМ!$D$10+'СЕТ СН'!$G$5-'СЕТ СН'!$G$24</f>
        <v>2806.5938830300001</v>
      </c>
      <c r="H78" s="36">
        <f>SUMIFS(СВЦЭМ!$D$33:$D$776,СВЦЭМ!$A$33:$A$776,$A78,СВЦЭМ!$B$33:$B$776,H$47)+'СЕТ СН'!$G$14+СВЦЭМ!$D$10+'СЕТ СН'!$G$5-'СЕТ СН'!$G$24</f>
        <v>2786.4061804000003</v>
      </c>
      <c r="I78" s="36">
        <f>SUMIFS(СВЦЭМ!$D$33:$D$776,СВЦЭМ!$A$33:$A$776,$A78,СВЦЭМ!$B$33:$B$776,I$47)+'СЕТ СН'!$G$14+СВЦЭМ!$D$10+'СЕТ СН'!$G$5-'СЕТ СН'!$G$24</f>
        <v>2761.5725162200001</v>
      </c>
      <c r="J78" s="36">
        <f>SUMIFS(СВЦЭМ!$D$33:$D$776,СВЦЭМ!$A$33:$A$776,$A78,СВЦЭМ!$B$33:$B$776,J$47)+'СЕТ СН'!$G$14+СВЦЭМ!$D$10+'СЕТ СН'!$G$5-'СЕТ СН'!$G$24</f>
        <v>2678.2958794900001</v>
      </c>
      <c r="K78" s="36">
        <f>SUMIFS(СВЦЭМ!$D$33:$D$776,СВЦЭМ!$A$33:$A$776,$A78,СВЦЭМ!$B$33:$B$776,K$47)+'СЕТ СН'!$G$14+СВЦЭМ!$D$10+'СЕТ СН'!$G$5-'СЕТ СН'!$G$24</f>
        <v>2625.72483371</v>
      </c>
      <c r="L78" s="36">
        <f>SUMIFS(СВЦЭМ!$D$33:$D$776,СВЦЭМ!$A$33:$A$776,$A78,СВЦЭМ!$B$33:$B$776,L$47)+'СЕТ СН'!$G$14+СВЦЭМ!$D$10+'СЕТ СН'!$G$5-'СЕТ СН'!$G$24</f>
        <v>2643.4784899599999</v>
      </c>
      <c r="M78" s="36">
        <f>SUMIFS(СВЦЭМ!$D$33:$D$776,СВЦЭМ!$A$33:$A$776,$A78,СВЦЭМ!$B$33:$B$776,M$47)+'СЕТ СН'!$G$14+СВЦЭМ!$D$10+'СЕТ СН'!$G$5-'СЕТ СН'!$G$24</f>
        <v>2629.9451163499998</v>
      </c>
      <c r="N78" s="36">
        <f>SUMIFS(СВЦЭМ!$D$33:$D$776,СВЦЭМ!$A$33:$A$776,$A78,СВЦЭМ!$B$33:$B$776,N$47)+'СЕТ СН'!$G$14+СВЦЭМ!$D$10+'СЕТ СН'!$G$5-'СЕТ СН'!$G$24</f>
        <v>2619.9130242299998</v>
      </c>
      <c r="O78" s="36">
        <f>SUMIFS(СВЦЭМ!$D$33:$D$776,СВЦЭМ!$A$33:$A$776,$A78,СВЦЭМ!$B$33:$B$776,O$47)+'СЕТ СН'!$G$14+СВЦЭМ!$D$10+'СЕТ СН'!$G$5-'СЕТ СН'!$G$24</f>
        <v>2657.5588611799999</v>
      </c>
      <c r="P78" s="36">
        <f>SUMIFS(СВЦЭМ!$D$33:$D$776,СВЦЭМ!$A$33:$A$776,$A78,СВЦЭМ!$B$33:$B$776,P$47)+'СЕТ СН'!$G$14+СВЦЭМ!$D$10+'СЕТ СН'!$G$5-'СЕТ СН'!$G$24</f>
        <v>2707.8013933299999</v>
      </c>
      <c r="Q78" s="36">
        <f>SUMIFS(СВЦЭМ!$D$33:$D$776,СВЦЭМ!$A$33:$A$776,$A78,СВЦЭМ!$B$33:$B$776,Q$47)+'СЕТ СН'!$G$14+СВЦЭМ!$D$10+'СЕТ СН'!$G$5-'СЕТ СН'!$G$24</f>
        <v>2672.9229782100001</v>
      </c>
      <c r="R78" s="36">
        <f>SUMIFS(СВЦЭМ!$D$33:$D$776,СВЦЭМ!$A$33:$A$776,$A78,СВЦЭМ!$B$33:$B$776,R$47)+'СЕТ СН'!$G$14+СВЦЭМ!$D$10+'СЕТ СН'!$G$5-'СЕТ СН'!$G$24</f>
        <v>2637.8223614999997</v>
      </c>
      <c r="S78" s="36">
        <f>SUMIFS(СВЦЭМ!$D$33:$D$776,СВЦЭМ!$A$33:$A$776,$A78,СВЦЭМ!$B$33:$B$776,S$47)+'СЕТ СН'!$G$14+СВЦЭМ!$D$10+'СЕТ СН'!$G$5-'СЕТ СН'!$G$24</f>
        <v>2627.4361969800002</v>
      </c>
      <c r="T78" s="36">
        <f>SUMIFS(СВЦЭМ!$D$33:$D$776,СВЦЭМ!$A$33:$A$776,$A78,СВЦЭМ!$B$33:$B$776,T$47)+'СЕТ СН'!$G$14+СВЦЭМ!$D$10+'СЕТ СН'!$G$5-'СЕТ СН'!$G$24</f>
        <v>2657.18872405</v>
      </c>
      <c r="U78" s="36">
        <f>SUMIFS(СВЦЭМ!$D$33:$D$776,СВЦЭМ!$A$33:$A$776,$A78,СВЦЭМ!$B$33:$B$776,U$47)+'СЕТ СН'!$G$14+СВЦЭМ!$D$10+'СЕТ СН'!$G$5-'СЕТ СН'!$G$24</f>
        <v>2663.5149835100001</v>
      </c>
      <c r="V78" s="36">
        <f>SUMIFS(СВЦЭМ!$D$33:$D$776,СВЦЭМ!$A$33:$A$776,$A78,СВЦЭМ!$B$33:$B$776,V$47)+'СЕТ СН'!$G$14+СВЦЭМ!$D$10+'СЕТ СН'!$G$5-'СЕТ СН'!$G$24</f>
        <v>2651.47132427</v>
      </c>
      <c r="W78" s="36">
        <f>SUMIFS(СВЦЭМ!$D$33:$D$776,СВЦЭМ!$A$33:$A$776,$A78,СВЦЭМ!$B$33:$B$776,W$47)+'СЕТ СН'!$G$14+СВЦЭМ!$D$10+'СЕТ СН'!$G$5-'СЕТ СН'!$G$24</f>
        <v>2639.1772138000001</v>
      </c>
      <c r="X78" s="36">
        <f>SUMIFS(СВЦЭМ!$D$33:$D$776,СВЦЭМ!$A$33:$A$776,$A78,СВЦЭМ!$B$33:$B$776,X$47)+'СЕТ СН'!$G$14+СВЦЭМ!$D$10+'СЕТ СН'!$G$5-'СЕТ СН'!$G$24</f>
        <v>2598.9797264600002</v>
      </c>
      <c r="Y78" s="36">
        <f>SUMIFS(СВЦЭМ!$D$33:$D$776,СВЦЭМ!$A$33:$A$776,$A78,СВЦЭМ!$B$33:$B$776,Y$47)+'СЕТ СН'!$G$14+СВЦЭМ!$D$10+'СЕТ СН'!$G$5-'СЕТ СН'!$G$24</f>
        <v>2609.2822477300001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01.10.2020</v>
      </c>
      <c r="B84" s="36">
        <f>SUMIFS(СВЦЭМ!$D$33:$D$776,СВЦЭМ!$A$33:$A$776,$A84,СВЦЭМ!$B$33:$B$776,B$83)+'СЕТ СН'!$H$14+СВЦЭМ!$D$10+'СЕТ СН'!$H$5-'СЕТ СН'!$H$24</f>
        <v>2709.7749734700001</v>
      </c>
      <c r="C84" s="36">
        <f>SUMIFS(СВЦЭМ!$D$33:$D$776,СВЦЭМ!$A$33:$A$776,$A84,СВЦЭМ!$B$33:$B$776,C$83)+'СЕТ СН'!$H$14+СВЦЭМ!$D$10+'СЕТ СН'!$H$5-'СЕТ СН'!$H$24</f>
        <v>2771.9572375600001</v>
      </c>
      <c r="D84" s="36">
        <f>SUMIFS(СВЦЭМ!$D$33:$D$776,СВЦЭМ!$A$33:$A$776,$A84,СВЦЭМ!$B$33:$B$776,D$83)+'СЕТ СН'!$H$14+СВЦЭМ!$D$10+'СЕТ СН'!$H$5-'СЕТ СН'!$H$24</f>
        <v>2817.3551547400002</v>
      </c>
      <c r="E84" s="36">
        <f>SUMIFS(СВЦЭМ!$D$33:$D$776,СВЦЭМ!$A$33:$A$776,$A84,СВЦЭМ!$B$33:$B$776,E$83)+'СЕТ СН'!$H$14+СВЦЭМ!$D$10+'СЕТ СН'!$H$5-'СЕТ СН'!$H$24</f>
        <v>2839.5280806700002</v>
      </c>
      <c r="F84" s="36">
        <f>SUMIFS(СВЦЭМ!$D$33:$D$776,СВЦЭМ!$A$33:$A$776,$A84,СВЦЭМ!$B$33:$B$776,F$83)+'СЕТ СН'!$H$14+СВЦЭМ!$D$10+'СЕТ СН'!$H$5-'СЕТ СН'!$H$24</f>
        <v>2839.9629163</v>
      </c>
      <c r="G84" s="36">
        <f>SUMIFS(СВЦЭМ!$D$33:$D$776,СВЦЭМ!$A$33:$A$776,$A84,СВЦЭМ!$B$33:$B$776,G$83)+'СЕТ СН'!$H$14+СВЦЭМ!$D$10+'СЕТ СН'!$H$5-'СЕТ СН'!$H$24</f>
        <v>2823.2422237000001</v>
      </c>
      <c r="H84" s="36">
        <f>SUMIFS(СВЦЭМ!$D$33:$D$776,СВЦЭМ!$A$33:$A$776,$A84,СВЦЭМ!$B$33:$B$776,H$83)+'СЕТ СН'!$H$14+СВЦЭМ!$D$10+'СЕТ СН'!$H$5-'СЕТ СН'!$H$24</f>
        <v>2770.9165788400001</v>
      </c>
      <c r="I84" s="36">
        <f>SUMIFS(СВЦЭМ!$D$33:$D$776,СВЦЭМ!$A$33:$A$776,$A84,СВЦЭМ!$B$33:$B$776,I$83)+'СЕТ СН'!$H$14+СВЦЭМ!$D$10+'СЕТ СН'!$H$5-'СЕТ СН'!$H$24</f>
        <v>2713.9875978499999</v>
      </c>
      <c r="J84" s="36">
        <f>SUMIFS(СВЦЭМ!$D$33:$D$776,СВЦЭМ!$A$33:$A$776,$A84,СВЦЭМ!$B$33:$B$776,J$83)+'СЕТ СН'!$H$14+СВЦЭМ!$D$10+'СЕТ СН'!$H$5-'СЕТ СН'!$H$24</f>
        <v>2651.3041203900002</v>
      </c>
      <c r="K84" s="36">
        <f>SUMIFS(СВЦЭМ!$D$33:$D$776,СВЦЭМ!$A$33:$A$776,$A84,СВЦЭМ!$B$33:$B$776,K$83)+'СЕТ СН'!$H$14+СВЦЭМ!$D$10+'СЕТ СН'!$H$5-'СЕТ СН'!$H$24</f>
        <v>2616.7661096900001</v>
      </c>
      <c r="L84" s="36">
        <f>SUMIFS(СВЦЭМ!$D$33:$D$776,СВЦЭМ!$A$33:$A$776,$A84,СВЦЭМ!$B$33:$B$776,L$83)+'СЕТ СН'!$H$14+СВЦЭМ!$D$10+'СЕТ СН'!$H$5-'СЕТ СН'!$H$24</f>
        <v>2617.5090535300001</v>
      </c>
      <c r="M84" s="36">
        <f>SUMIFS(СВЦЭМ!$D$33:$D$776,СВЦЭМ!$A$33:$A$776,$A84,СВЦЭМ!$B$33:$B$776,M$83)+'СЕТ СН'!$H$14+СВЦЭМ!$D$10+'СЕТ СН'!$H$5-'СЕТ СН'!$H$24</f>
        <v>2622.6313002900001</v>
      </c>
      <c r="N84" s="36">
        <f>SUMIFS(СВЦЭМ!$D$33:$D$776,СВЦЭМ!$A$33:$A$776,$A84,СВЦЭМ!$B$33:$B$776,N$83)+'СЕТ СН'!$H$14+СВЦЭМ!$D$10+'СЕТ СН'!$H$5-'СЕТ СН'!$H$24</f>
        <v>2637.0497938099998</v>
      </c>
      <c r="O84" s="36">
        <f>SUMIFS(СВЦЭМ!$D$33:$D$776,СВЦЭМ!$A$33:$A$776,$A84,СВЦЭМ!$B$33:$B$776,O$83)+'СЕТ СН'!$H$14+СВЦЭМ!$D$10+'СЕТ СН'!$H$5-'СЕТ СН'!$H$24</f>
        <v>2660.3332442199999</v>
      </c>
      <c r="P84" s="36">
        <f>SUMIFS(СВЦЭМ!$D$33:$D$776,СВЦЭМ!$A$33:$A$776,$A84,СВЦЭМ!$B$33:$B$776,P$83)+'СЕТ СН'!$H$14+СВЦЭМ!$D$10+'СЕТ СН'!$H$5-'СЕТ СН'!$H$24</f>
        <v>2686.00212564</v>
      </c>
      <c r="Q84" s="36">
        <f>SUMIFS(СВЦЭМ!$D$33:$D$776,СВЦЭМ!$A$33:$A$776,$A84,СВЦЭМ!$B$33:$B$776,Q$83)+'СЕТ СН'!$H$14+СВЦЭМ!$D$10+'СЕТ СН'!$H$5-'СЕТ СН'!$H$24</f>
        <v>2651.7364470399998</v>
      </c>
      <c r="R84" s="36">
        <f>SUMIFS(СВЦЭМ!$D$33:$D$776,СВЦЭМ!$A$33:$A$776,$A84,СВЦЭМ!$B$33:$B$776,R$83)+'СЕТ СН'!$H$14+СВЦЭМ!$D$10+'СЕТ СН'!$H$5-'СЕТ СН'!$H$24</f>
        <v>2613.3609249400001</v>
      </c>
      <c r="S84" s="36">
        <f>SUMIFS(СВЦЭМ!$D$33:$D$776,СВЦЭМ!$A$33:$A$776,$A84,СВЦЭМ!$B$33:$B$776,S$83)+'СЕТ СН'!$H$14+СВЦЭМ!$D$10+'СЕТ СН'!$H$5-'СЕТ СН'!$H$24</f>
        <v>2572.4033048000001</v>
      </c>
      <c r="T84" s="36">
        <f>SUMIFS(СВЦЭМ!$D$33:$D$776,СВЦЭМ!$A$33:$A$776,$A84,СВЦЭМ!$B$33:$B$776,T$83)+'СЕТ СН'!$H$14+СВЦЭМ!$D$10+'СЕТ СН'!$H$5-'СЕТ СН'!$H$24</f>
        <v>2561.1918368300003</v>
      </c>
      <c r="U84" s="36">
        <f>SUMIFS(СВЦЭМ!$D$33:$D$776,СВЦЭМ!$A$33:$A$776,$A84,СВЦЭМ!$B$33:$B$776,U$83)+'СЕТ СН'!$H$14+СВЦЭМ!$D$10+'СЕТ СН'!$H$5-'СЕТ СН'!$H$24</f>
        <v>2565.3079545199998</v>
      </c>
      <c r="V84" s="36">
        <f>SUMIFS(СВЦЭМ!$D$33:$D$776,СВЦЭМ!$A$33:$A$776,$A84,СВЦЭМ!$B$33:$B$776,V$83)+'СЕТ СН'!$H$14+СВЦЭМ!$D$10+'СЕТ СН'!$H$5-'СЕТ СН'!$H$24</f>
        <v>2562.0566722499998</v>
      </c>
      <c r="W84" s="36">
        <f>SUMIFS(СВЦЭМ!$D$33:$D$776,СВЦЭМ!$A$33:$A$776,$A84,СВЦЭМ!$B$33:$B$776,W$83)+'СЕТ СН'!$H$14+СВЦЭМ!$D$10+'СЕТ СН'!$H$5-'СЕТ СН'!$H$24</f>
        <v>2560.3976541900001</v>
      </c>
      <c r="X84" s="36">
        <f>SUMIFS(СВЦЭМ!$D$33:$D$776,СВЦЭМ!$A$33:$A$776,$A84,СВЦЭМ!$B$33:$B$776,X$83)+'СЕТ СН'!$H$14+СВЦЭМ!$D$10+'СЕТ СН'!$H$5-'СЕТ СН'!$H$24</f>
        <v>2569.4379130899997</v>
      </c>
      <c r="Y84" s="36">
        <f>SUMIFS(СВЦЭМ!$D$33:$D$776,СВЦЭМ!$A$33:$A$776,$A84,СВЦЭМ!$B$33:$B$776,Y$83)+'СЕТ СН'!$H$14+СВЦЭМ!$D$10+'СЕТ СН'!$H$5-'СЕТ СН'!$H$24</f>
        <v>2600.1874217099999</v>
      </c>
      <c r="AA84" s="45"/>
    </row>
    <row r="85" spans="1:27" ht="15.75" x14ac:dyDescent="0.2">
      <c r="A85" s="35">
        <f>A84+1</f>
        <v>44106</v>
      </c>
      <c r="B85" s="36">
        <f>SUMIFS(СВЦЭМ!$D$33:$D$776,СВЦЭМ!$A$33:$A$776,$A85,СВЦЭМ!$B$33:$B$776,B$83)+'СЕТ СН'!$H$14+СВЦЭМ!$D$10+'СЕТ СН'!$H$5-'СЕТ СН'!$H$24</f>
        <v>2672.6942973599998</v>
      </c>
      <c r="C85" s="36">
        <f>SUMIFS(СВЦЭМ!$D$33:$D$776,СВЦЭМ!$A$33:$A$776,$A85,СВЦЭМ!$B$33:$B$776,C$83)+'СЕТ СН'!$H$14+СВЦЭМ!$D$10+'СЕТ СН'!$H$5-'СЕТ СН'!$H$24</f>
        <v>2753.7719333999999</v>
      </c>
      <c r="D85" s="36">
        <f>SUMIFS(СВЦЭМ!$D$33:$D$776,СВЦЭМ!$A$33:$A$776,$A85,СВЦЭМ!$B$33:$B$776,D$83)+'СЕТ СН'!$H$14+СВЦЭМ!$D$10+'СЕТ СН'!$H$5-'СЕТ СН'!$H$24</f>
        <v>2811.6486492399999</v>
      </c>
      <c r="E85" s="36">
        <f>SUMIFS(СВЦЭМ!$D$33:$D$776,СВЦЭМ!$A$33:$A$776,$A85,СВЦЭМ!$B$33:$B$776,E$83)+'СЕТ СН'!$H$14+СВЦЭМ!$D$10+'СЕТ СН'!$H$5-'СЕТ СН'!$H$24</f>
        <v>2831.6550499200002</v>
      </c>
      <c r="F85" s="36">
        <f>SUMIFS(СВЦЭМ!$D$33:$D$776,СВЦЭМ!$A$33:$A$776,$A85,СВЦЭМ!$B$33:$B$776,F$83)+'СЕТ СН'!$H$14+СВЦЭМ!$D$10+'СЕТ СН'!$H$5-'СЕТ СН'!$H$24</f>
        <v>2838.0901666899999</v>
      </c>
      <c r="G85" s="36">
        <f>SUMIFS(СВЦЭМ!$D$33:$D$776,СВЦЭМ!$A$33:$A$776,$A85,СВЦЭМ!$B$33:$B$776,G$83)+'СЕТ СН'!$H$14+СВЦЭМ!$D$10+'СЕТ СН'!$H$5-'СЕТ СН'!$H$24</f>
        <v>2818.0064189200002</v>
      </c>
      <c r="H85" s="36">
        <f>SUMIFS(СВЦЭМ!$D$33:$D$776,СВЦЭМ!$A$33:$A$776,$A85,СВЦЭМ!$B$33:$B$776,H$83)+'СЕТ СН'!$H$14+СВЦЭМ!$D$10+'СЕТ СН'!$H$5-'СЕТ СН'!$H$24</f>
        <v>2761.9882777600001</v>
      </c>
      <c r="I85" s="36">
        <f>SUMIFS(СВЦЭМ!$D$33:$D$776,СВЦЭМ!$A$33:$A$776,$A85,СВЦЭМ!$B$33:$B$776,I$83)+'СЕТ СН'!$H$14+СВЦЭМ!$D$10+'СЕТ СН'!$H$5-'СЕТ СН'!$H$24</f>
        <v>2707.0432874600001</v>
      </c>
      <c r="J85" s="36">
        <f>SUMIFS(СВЦЭМ!$D$33:$D$776,СВЦЭМ!$A$33:$A$776,$A85,СВЦЭМ!$B$33:$B$776,J$83)+'СЕТ СН'!$H$14+СВЦЭМ!$D$10+'СЕТ СН'!$H$5-'СЕТ СН'!$H$24</f>
        <v>2649.2856526199998</v>
      </c>
      <c r="K85" s="36">
        <f>SUMIFS(СВЦЭМ!$D$33:$D$776,СВЦЭМ!$A$33:$A$776,$A85,СВЦЭМ!$B$33:$B$776,K$83)+'СЕТ СН'!$H$14+СВЦЭМ!$D$10+'СЕТ СН'!$H$5-'СЕТ СН'!$H$24</f>
        <v>2615.05230777</v>
      </c>
      <c r="L85" s="36">
        <f>SUMIFS(СВЦЭМ!$D$33:$D$776,СВЦЭМ!$A$33:$A$776,$A85,СВЦЭМ!$B$33:$B$776,L$83)+'СЕТ СН'!$H$14+СВЦЭМ!$D$10+'СЕТ СН'!$H$5-'СЕТ СН'!$H$24</f>
        <v>2613.7856857400002</v>
      </c>
      <c r="M85" s="36">
        <f>SUMIFS(СВЦЭМ!$D$33:$D$776,СВЦЭМ!$A$33:$A$776,$A85,СВЦЭМ!$B$33:$B$776,M$83)+'СЕТ СН'!$H$14+СВЦЭМ!$D$10+'СЕТ СН'!$H$5-'СЕТ СН'!$H$24</f>
        <v>2618.6834067899999</v>
      </c>
      <c r="N85" s="36">
        <f>SUMIFS(СВЦЭМ!$D$33:$D$776,СВЦЭМ!$A$33:$A$776,$A85,СВЦЭМ!$B$33:$B$776,N$83)+'СЕТ СН'!$H$14+СВЦЭМ!$D$10+'СЕТ СН'!$H$5-'СЕТ СН'!$H$24</f>
        <v>2630.0316556500002</v>
      </c>
      <c r="O85" s="36">
        <f>SUMIFS(СВЦЭМ!$D$33:$D$776,СВЦЭМ!$A$33:$A$776,$A85,СВЦЭМ!$B$33:$B$776,O$83)+'СЕТ СН'!$H$14+СВЦЭМ!$D$10+'СЕТ СН'!$H$5-'СЕТ СН'!$H$24</f>
        <v>2655.65860161</v>
      </c>
      <c r="P85" s="36">
        <f>SUMIFS(СВЦЭМ!$D$33:$D$776,СВЦЭМ!$A$33:$A$776,$A85,СВЦЭМ!$B$33:$B$776,P$83)+'СЕТ СН'!$H$14+СВЦЭМ!$D$10+'СЕТ СН'!$H$5-'СЕТ СН'!$H$24</f>
        <v>2688.8561479199998</v>
      </c>
      <c r="Q85" s="36">
        <f>SUMIFS(СВЦЭМ!$D$33:$D$776,СВЦЭМ!$A$33:$A$776,$A85,СВЦЭМ!$B$33:$B$776,Q$83)+'СЕТ СН'!$H$14+СВЦЭМ!$D$10+'СЕТ СН'!$H$5-'СЕТ СН'!$H$24</f>
        <v>2656.0995544500001</v>
      </c>
      <c r="R85" s="36">
        <f>SUMIFS(СВЦЭМ!$D$33:$D$776,СВЦЭМ!$A$33:$A$776,$A85,СВЦЭМ!$B$33:$B$776,R$83)+'СЕТ СН'!$H$14+СВЦЭМ!$D$10+'СЕТ СН'!$H$5-'СЕТ СН'!$H$24</f>
        <v>2615.5710588100001</v>
      </c>
      <c r="S85" s="36">
        <f>SUMIFS(СВЦЭМ!$D$33:$D$776,СВЦЭМ!$A$33:$A$776,$A85,СВЦЭМ!$B$33:$B$776,S$83)+'СЕТ СН'!$H$14+СВЦЭМ!$D$10+'СЕТ СН'!$H$5-'СЕТ СН'!$H$24</f>
        <v>2576.9102338600001</v>
      </c>
      <c r="T85" s="36">
        <f>SUMIFS(СВЦЭМ!$D$33:$D$776,СВЦЭМ!$A$33:$A$776,$A85,СВЦЭМ!$B$33:$B$776,T$83)+'СЕТ СН'!$H$14+СВЦЭМ!$D$10+'СЕТ СН'!$H$5-'СЕТ СН'!$H$24</f>
        <v>2551.9613538200001</v>
      </c>
      <c r="U85" s="36">
        <f>SUMIFS(СВЦЭМ!$D$33:$D$776,СВЦЭМ!$A$33:$A$776,$A85,СВЦЭМ!$B$33:$B$776,U$83)+'СЕТ СН'!$H$14+СВЦЭМ!$D$10+'СЕТ СН'!$H$5-'СЕТ СН'!$H$24</f>
        <v>2545.30835127</v>
      </c>
      <c r="V85" s="36">
        <f>SUMIFS(СВЦЭМ!$D$33:$D$776,СВЦЭМ!$A$33:$A$776,$A85,СВЦЭМ!$B$33:$B$776,V$83)+'СЕТ СН'!$H$14+СВЦЭМ!$D$10+'СЕТ СН'!$H$5-'СЕТ СН'!$H$24</f>
        <v>2549.9595701500002</v>
      </c>
      <c r="W85" s="36">
        <f>SUMIFS(СВЦЭМ!$D$33:$D$776,СВЦЭМ!$A$33:$A$776,$A85,СВЦЭМ!$B$33:$B$776,W$83)+'СЕТ СН'!$H$14+СВЦЭМ!$D$10+'СЕТ СН'!$H$5-'СЕТ СН'!$H$24</f>
        <v>2549.1383779899998</v>
      </c>
      <c r="X85" s="36">
        <f>SUMIFS(СВЦЭМ!$D$33:$D$776,СВЦЭМ!$A$33:$A$776,$A85,СВЦЭМ!$B$33:$B$776,X$83)+'СЕТ СН'!$H$14+СВЦЭМ!$D$10+'СЕТ СН'!$H$5-'СЕТ СН'!$H$24</f>
        <v>2570.05537645</v>
      </c>
      <c r="Y85" s="36">
        <f>SUMIFS(СВЦЭМ!$D$33:$D$776,СВЦЭМ!$A$33:$A$776,$A85,СВЦЭМ!$B$33:$B$776,Y$83)+'СЕТ СН'!$H$14+СВЦЭМ!$D$10+'СЕТ СН'!$H$5-'СЕТ СН'!$H$24</f>
        <v>2598.8626307200002</v>
      </c>
    </row>
    <row r="86" spans="1:27" ht="15.75" x14ac:dyDescent="0.2">
      <c r="A86" s="35">
        <f t="shared" ref="A86:A114" si="2">A85+1</f>
        <v>44107</v>
      </c>
      <c r="B86" s="36">
        <f>SUMIFS(СВЦЭМ!$D$33:$D$776,СВЦЭМ!$A$33:$A$776,$A86,СВЦЭМ!$B$33:$B$776,B$83)+'СЕТ СН'!$H$14+СВЦЭМ!$D$10+'СЕТ СН'!$H$5-'СЕТ СН'!$H$24</f>
        <v>2664.8421521499999</v>
      </c>
      <c r="C86" s="36">
        <f>SUMIFS(СВЦЭМ!$D$33:$D$776,СВЦЭМ!$A$33:$A$776,$A86,СВЦЭМ!$B$33:$B$776,C$83)+'СЕТ СН'!$H$14+СВЦЭМ!$D$10+'СЕТ СН'!$H$5-'СЕТ СН'!$H$24</f>
        <v>2745.42938856</v>
      </c>
      <c r="D86" s="36">
        <f>SUMIFS(СВЦЭМ!$D$33:$D$776,СВЦЭМ!$A$33:$A$776,$A86,СВЦЭМ!$B$33:$B$776,D$83)+'СЕТ СН'!$H$14+СВЦЭМ!$D$10+'СЕТ СН'!$H$5-'СЕТ СН'!$H$24</f>
        <v>2815.2129168900001</v>
      </c>
      <c r="E86" s="36">
        <f>SUMIFS(СВЦЭМ!$D$33:$D$776,СВЦЭМ!$A$33:$A$776,$A86,СВЦЭМ!$B$33:$B$776,E$83)+'СЕТ СН'!$H$14+СВЦЭМ!$D$10+'СЕТ СН'!$H$5-'СЕТ СН'!$H$24</f>
        <v>2827.0023524799999</v>
      </c>
      <c r="F86" s="36">
        <f>SUMIFS(СВЦЭМ!$D$33:$D$776,СВЦЭМ!$A$33:$A$776,$A86,СВЦЭМ!$B$33:$B$776,F$83)+'СЕТ СН'!$H$14+СВЦЭМ!$D$10+'СЕТ СН'!$H$5-'СЕТ СН'!$H$24</f>
        <v>2831.4015370500001</v>
      </c>
      <c r="G86" s="36">
        <f>SUMIFS(СВЦЭМ!$D$33:$D$776,СВЦЭМ!$A$33:$A$776,$A86,СВЦЭМ!$B$33:$B$776,G$83)+'СЕТ СН'!$H$14+СВЦЭМ!$D$10+'СЕТ СН'!$H$5-'СЕТ СН'!$H$24</f>
        <v>2819.1237605699998</v>
      </c>
      <c r="H86" s="36">
        <f>SUMIFS(СВЦЭМ!$D$33:$D$776,СВЦЭМ!$A$33:$A$776,$A86,СВЦЭМ!$B$33:$B$776,H$83)+'СЕТ СН'!$H$14+СВЦЭМ!$D$10+'СЕТ СН'!$H$5-'СЕТ СН'!$H$24</f>
        <v>2795.4715914799999</v>
      </c>
      <c r="I86" s="36">
        <f>SUMIFS(СВЦЭМ!$D$33:$D$776,СВЦЭМ!$A$33:$A$776,$A86,СВЦЭМ!$B$33:$B$776,I$83)+'СЕТ СН'!$H$14+СВЦЭМ!$D$10+'СЕТ СН'!$H$5-'СЕТ СН'!$H$24</f>
        <v>2758.6972894999999</v>
      </c>
      <c r="J86" s="36">
        <f>SUMIFS(СВЦЭМ!$D$33:$D$776,СВЦЭМ!$A$33:$A$776,$A86,СВЦЭМ!$B$33:$B$776,J$83)+'СЕТ СН'!$H$14+СВЦЭМ!$D$10+'СЕТ СН'!$H$5-'СЕТ СН'!$H$24</f>
        <v>2670.7991345299997</v>
      </c>
      <c r="K86" s="36">
        <f>SUMIFS(СВЦЭМ!$D$33:$D$776,СВЦЭМ!$A$33:$A$776,$A86,СВЦЭМ!$B$33:$B$776,K$83)+'СЕТ СН'!$H$14+СВЦЭМ!$D$10+'СЕТ СН'!$H$5-'СЕТ СН'!$H$24</f>
        <v>2614.17485119</v>
      </c>
      <c r="L86" s="36">
        <f>SUMIFS(СВЦЭМ!$D$33:$D$776,СВЦЭМ!$A$33:$A$776,$A86,СВЦЭМ!$B$33:$B$776,L$83)+'СЕТ СН'!$H$14+СВЦЭМ!$D$10+'СЕТ СН'!$H$5-'СЕТ СН'!$H$24</f>
        <v>2608.3757086000001</v>
      </c>
      <c r="M86" s="36">
        <f>SUMIFS(СВЦЭМ!$D$33:$D$776,СВЦЭМ!$A$33:$A$776,$A86,СВЦЭМ!$B$33:$B$776,M$83)+'СЕТ СН'!$H$14+СВЦЭМ!$D$10+'СЕТ СН'!$H$5-'СЕТ СН'!$H$24</f>
        <v>2614.3956864900001</v>
      </c>
      <c r="N86" s="36">
        <f>SUMIFS(СВЦЭМ!$D$33:$D$776,СВЦЭМ!$A$33:$A$776,$A86,СВЦЭМ!$B$33:$B$776,N$83)+'СЕТ СН'!$H$14+СВЦЭМ!$D$10+'СЕТ СН'!$H$5-'СЕТ СН'!$H$24</f>
        <v>2625.3322359399999</v>
      </c>
      <c r="O86" s="36">
        <f>SUMIFS(СВЦЭМ!$D$33:$D$776,СВЦЭМ!$A$33:$A$776,$A86,СВЦЭМ!$B$33:$B$776,O$83)+'СЕТ СН'!$H$14+СВЦЭМ!$D$10+'СЕТ СН'!$H$5-'СЕТ СН'!$H$24</f>
        <v>2659.2976945099999</v>
      </c>
      <c r="P86" s="36">
        <f>SUMIFS(СВЦЭМ!$D$33:$D$776,СВЦЭМ!$A$33:$A$776,$A86,СВЦЭМ!$B$33:$B$776,P$83)+'СЕТ СН'!$H$14+СВЦЭМ!$D$10+'СЕТ СН'!$H$5-'СЕТ СН'!$H$24</f>
        <v>2694.0725536499999</v>
      </c>
      <c r="Q86" s="36">
        <f>SUMIFS(СВЦЭМ!$D$33:$D$776,СВЦЭМ!$A$33:$A$776,$A86,СВЦЭМ!$B$33:$B$776,Q$83)+'СЕТ СН'!$H$14+СВЦЭМ!$D$10+'СЕТ СН'!$H$5-'СЕТ СН'!$H$24</f>
        <v>2666.5611951400001</v>
      </c>
      <c r="R86" s="36">
        <f>SUMIFS(СВЦЭМ!$D$33:$D$776,СВЦЭМ!$A$33:$A$776,$A86,СВЦЭМ!$B$33:$B$776,R$83)+'СЕТ СН'!$H$14+СВЦЭМ!$D$10+'СЕТ СН'!$H$5-'СЕТ СН'!$H$24</f>
        <v>2626.1908696199998</v>
      </c>
      <c r="S86" s="36">
        <f>SUMIFS(СВЦЭМ!$D$33:$D$776,СВЦЭМ!$A$33:$A$776,$A86,СВЦЭМ!$B$33:$B$776,S$83)+'СЕТ СН'!$H$14+СВЦЭМ!$D$10+'СЕТ СН'!$H$5-'СЕТ СН'!$H$24</f>
        <v>2573.9668810200001</v>
      </c>
      <c r="T86" s="36">
        <f>SUMIFS(СВЦЭМ!$D$33:$D$776,СВЦЭМ!$A$33:$A$776,$A86,СВЦЭМ!$B$33:$B$776,T$83)+'СЕТ СН'!$H$14+СВЦЭМ!$D$10+'СЕТ СН'!$H$5-'СЕТ СН'!$H$24</f>
        <v>2557.0617415199999</v>
      </c>
      <c r="U86" s="36">
        <f>SUMIFS(СВЦЭМ!$D$33:$D$776,СВЦЭМ!$A$33:$A$776,$A86,СВЦЭМ!$B$33:$B$776,U$83)+'СЕТ СН'!$H$14+СВЦЭМ!$D$10+'СЕТ СН'!$H$5-'СЕТ СН'!$H$24</f>
        <v>2547.8110056</v>
      </c>
      <c r="V86" s="36">
        <f>SUMIFS(СВЦЭМ!$D$33:$D$776,СВЦЭМ!$A$33:$A$776,$A86,СВЦЭМ!$B$33:$B$776,V$83)+'СЕТ СН'!$H$14+СВЦЭМ!$D$10+'СЕТ СН'!$H$5-'СЕТ СН'!$H$24</f>
        <v>2542.32934067</v>
      </c>
      <c r="W86" s="36">
        <f>SUMIFS(СВЦЭМ!$D$33:$D$776,СВЦЭМ!$A$33:$A$776,$A86,СВЦЭМ!$B$33:$B$776,W$83)+'СЕТ СН'!$H$14+СВЦЭМ!$D$10+'СЕТ СН'!$H$5-'СЕТ СН'!$H$24</f>
        <v>2549.9313156799999</v>
      </c>
      <c r="X86" s="36">
        <f>SUMIFS(СВЦЭМ!$D$33:$D$776,СВЦЭМ!$A$33:$A$776,$A86,СВЦЭМ!$B$33:$B$776,X$83)+'СЕТ СН'!$H$14+СВЦЭМ!$D$10+'СЕТ СН'!$H$5-'СЕТ СН'!$H$24</f>
        <v>2563.2944413800001</v>
      </c>
      <c r="Y86" s="36">
        <f>SUMIFS(СВЦЭМ!$D$33:$D$776,СВЦЭМ!$A$33:$A$776,$A86,СВЦЭМ!$B$33:$B$776,Y$83)+'СЕТ СН'!$H$14+СВЦЭМ!$D$10+'СЕТ СН'!$H$5-'СЕТ СН'!$H$24</f>
        <v>2599.6223565</v>
      </c>
    </row>
    <row r="87" spans="1:27" ht="15.75" x14ac:dyDescent="0.2">
      <c r="A87" s="35">
        <f t="shared" si="2"/>
        <v>44108</v>
      </c>
      <c r="B87" s="36">
        <f>SUMIFS(СВЦЭМ!$D$33:$D$776,СВЦЭМ!$A$33:$A$776,$A87,СВЦЭМ!$B$33:$B$776,B$83)+'СЕТ СН'!$H$14+СВЦЭМ!$D$10+'СЕТ СН'!$H$5-'СЕТ СН'!$H$24</f>
        <v>2697.3031541099999</v>
      </c>
      <c r="C87" s="36">
        <f>SUMIFS(СВЦЭМ!$D$33:$D$776,СВЦЭМ!$A$33:$A$776,$A87,СВЦЭМ!$B$33:$B$776,C$83)+'СЕТ СН'!$H$14+СВЦЭМ!$D$10+'СЕТ СН'!$H$5-'СЕТ СН'!$H$24</f>
        <v>2775.8292493899999</v>
      </c>
      <c r="D87" s="36">
        <f>SUMIFS(СВЦЭМ!$D$33:$D$776,СВЦЭМ!$A$33:$A$776,$A87,СВЦЭМ!$B$33:$B$776,D$83)+'СЕТ СН'!$H$14+СВЦЭМ!$D$10+'СЕТ СН'!$H$5-'СЕТ СН'!$H$24</f>
        <v>2851.2226140799999</v>
      </c>
      <c r="E87" s="36">
        <f>SUMIFS(СВЦЭМ!$D$33:$D$776,СВЦЭМ!$A$33:$A$776,$A87,СВЦЭМ!$B$33:$B$776,E$83)+'СЕТ СН'!$H$14+СВЦЭМ!$D$10+'СЕТ СН'!$H$5-'СЕТ СН'!$H$24</f>
        <v>2880.5943094099998</v>
      </c>
      <c r="F87" s="36">
        <f>SUMIFS(СВЦЭМ!$D$33:$D$776,СВЦЭМ!$A$33:$A$776,$A87,СВЦЭМ!$B$33:$B$776,F$83)+'СЕТ СН'!$H$14+СВЦЭМ!$D$10+'СЕТ СН'!$H$5-'СЕТ СН'!$H$24</f>
        <v>2885.3216372299999</v>
      </c>
      <c r="G87" s="36">
        <f>SUMIFS(СВЦЭМ!$D$33:$D$776,СВЦЭМ!$A$33:$A$776,$A87,СВЦЭМ!$B$33:$B$776,G$83)+'СЕТ СН'!$H$14+СВЦЭМ!$D$10+'СЕТ СН'!$H$5-'СЕТ СН'!$H$24</f>
        <v>2875.2256103999998</v>
      </c>
      <c r="H87" s="36">
        <f>SUMIFS(СВЦЭМ!$D$33:$D$776,СВЦЭМ!$A$33:$A$776,$A87,СВЦЭМ!$B$33:$B$776,H$83)+'СЕТ СН'!$H$14+СВЦЭМ!$D$10+'СЕТ СН'!$H$5-'СЕТ СН'!$H$24</f>
        <v>2860.9381348799998</v>
      </c>
      <c r="I87" s="36">
        <f>SUMIFS(СВЦЭМ!$D$33:$D$776,СВЦЭМ!$A$33:$A$776,$A87,СВЦЭМ!$B$33:$B$776,I$83)+'СЕТ СН'!$H$14+СВЦЭМ!$D$10+'СЕТ СН'!$H$5-'СЕТ СН'!$H$24</f>
        <v>2827.8580652599999</v>
      </c>
      <c r="J87" s="36">
        <f>SUMIFS(СВЦЭМ!$D$33:$D$776,СВЦЭМ!$A$33:$A$776,$A87,СВЦЭМ!$B$33:$B$776,J$83)+'СЕТ СН'!$H$14+СВЦЭМ!$D$10+'СЕТ СН'!$H$5-'СЕТ СН'!$H$24</f>
        <v>2730.98350166</v>
      </c>
      <c r="K87" s="36">
        <f>SUMIFS(СВЦЭМ!$D$33:$D$776,СВЦЭМ!$A$33:$A$776,$A87,СВЦЭМ!$B$33:$B$776,K$83)+'СЕТ СН'!$H$14+СВЦЭМ!$D$10+'СЕТ СН'!$H$5-'СЕТ СН'!$H$24</f>
        <v>2658.9199276999998</v>
      </c>
      <c r="L87" s="36">
        <f>SUMIFS(СВЦЭМ!$D$33:$D$776,СВЦЭМ!$A$33:$A$776,$A87,СВЦЭМ!$B$33:$B$776,L$83)+'СЕТ СН'!$H$14+СВЦЭМ!$D$10+'СЕТ СН'!$H$5-'СЕТ СН'!$H$24</f>
        <v>2625.1183037299998</v>
      </c>
      <c r="M87" s="36">
        <f>SUMIFS(СВЦЭМ!$D$33:$D$776,СВЦЭМ!$A$33:$A$776,$A87,СВЦЭМ!$B$33:$B$776,M$83)+'СЕТ СН'!$H$14+СВЦЭМ!$D$10+'СЕТ СН'!$H$5-'СЕТ СН'!$H$24</f>
        <v>2631.04162004</v>
      </c>
      <c r="N87" s="36">
        <f>SUMIFS(СВЦЭМ!$D$33:$D$776,СВЦЭМ!$A$33:$A$776,$A87,СВЦЭМ!$B$33:$B$776,N$83)+'СЕТ СН'!$H$14+СВЦЭМ!$D$10+'СЕТ СН'!$H$5-'СЕТ СН'!$H$24</f>
        <v>2642.3362984199998</v>
      </c>
      <c r="O87" s="36">
        <f>SUMIFS(СВЦЭМ!$D$33:$D$776,СВЦЭМ!$A$33:$A$776,$A87,СВЦЭМ!$B$33:$B$776,O$83)+'СЕТ СН'!$H$14+СВЦЭМ!$D$10+'СЕТ СН'!$H$5-'СЕТ СН'!$H$24</f>
        <v>2702.2597888400001</v>
      </c>
      <c r="P87" s="36">
        <f>SUMIFS(СВЦЭМ!$D$33:$D$776,СВЦЭМ!$A$33:$A$776,$A87,СВЦЭМ!$B$33:$B$776,P$83)+'СЕТ СН'!$H$14+СВЦЭМ!$D$10+'СЕТ СН'!$H$5-'СЕТ СН'!$H$24</f>
        <v>2733.3866233899998</v>
      </c>
      <c r="Q87" s="36">
        <f>SUMIFS(СВЦЭМ!$D$33:$D$776,СВЦЭМ!$A$33:$A$776,$A87,СВЦЭМ!$B$33:$B$776,Q$83)+'СЕТ СН'!$H$14+СВЦЭМ!$D$10+'СЕТ СН'!$H$5-'СЕТ СН'!$H$24</f>
        <v>2693.4515080599999</v>
      </c>
      <c r="R87" s="36">
        <f>SUMIFS(СВЦЭМ!$D$33:$D$776,СВЦЭМ!$A$33:$A$776,$A87,СВЦЭМ!$B$33:$B$776,R$83)+'СЕТ СН'!$H$14+СВЦЭМ!$D$10+'СЕТ СН'!$H$5-'СЕТ СН'!$H$24</f>
        <v>2647.17025186</v>
      </c>
      <c r="S87" s="36">
        <f>SUMIFS(СВЦЭМ!$D$33:$D$776,СВЦЭМ!$A$33:$A$776,$A87,СВЦЭМ!$B$33:$B$776,S$83)+'СЕТ СН'!$H$14+СВЦЭМ!$D$10+'СЕТ СН'!$H$5-'СЕТ СН'!$H$24</f>
        <v>2606.1153877799998</v>
      </c>
      <c r="T87" s="36">
        <f>SUMIFS(СВЦЭМ!$D$33:$D$776,СВЦЭМ!$A$33:$A$776,$A87,СВЦЭМ!$B$33:$B$776,T$83)+'СЕТ СН'!$H$14+СВЦЭМ!$D$10+'СЕТ СН'!$H$5-'СЕТ СН'!$H$24</f>
        <v>2577.5444990799997</v>
      </c>
      <c r="U87" s="36">
        <f>SUMIFS(СВЦЭМ!$D$33:$D$776,СВЦЭМ!$A$33:$A$776,$A87,СВЦЭМ!$B$33:$B$776,U$83)+'СЕТ СН'!$H$14+СВЦЭМ!$D$10+'СЕТ СН'!$H$5-'СЕТ СН'!$H$24</f>
        <v>2568.9791067799997</v>
      </c>
      <c r="V87" s="36">
        <f>SUMIFS(СВЦЭМ!$D$33:$D$776,СВЦЭМ!$A$33:$A$776,$A87,СВЦЭМ!$B$33:$B$776,V$83)+'СЕТ СН'!$H$14+СВЦЭМ!$D$10+'СЕТ СН'!$H$5-'СЕТ СН'!$H$24</f>
        <v>2589.8271554000003</v>
      </c>
      <c r="W87" s="36">
        <f>SUMIFS(СВЦЭМ!$D$33:$D$776,СВЦЭМ!$A$33:$A$776,$A87,СВЦЭМ!$B$33:$B$776,W$83)+'СЕТ СН'!$H$14+СВЦЭМ!$D$10+'СЕТ СН'!$H$5-'СЕТ СН'!$H$24</f>
        <v>2589.22457128</v>
      </c>
      <c r="X87" s="36">
        <f>SUMIFS(СВЦЭМ!$D$33:$D$776,СВЦЭМ!$A$33:$A$776,$A87,СВЦЭМ!$B$33:$B$776,X$83)+'СЕТ СН'!$H$14+СВЦЭМ!$D$10+'СЕТ СН'!$H$5-'СЕТ СН'!$H$24</f>
        <v>2608.0909288900002</v>
      </c>
      <c r="Y87" s="36">
        <f>SUMIFS(СВЦЭМ!$D$33:$D$776,СВЦЭМ!$A$33:$A$776,$A87,СВЦЭМ!$B$33:$B$776,Y$83)+'СЕТ СН'!$H$14+СВЦЭМ!$D$10+'СЕТ СН'!$H$5-'СЕТ СН'!$H$24</f>
        <v>2652.9609793300001</v>
      </c>
    </row>
    <row r="88" spans="1:27" ht="15.75" x14ac:dyDescent="0.2">
      <c r="A88" s="35">
        <f t="shared" si="2"/>
        <v>44109</v>
      </c>
      <c r="B88" s="36">
        <f>SUMIFS(СВЦЭМ!$D$33:$D$776,СВЦЭМ!$A$33:$A$776,$A88,СВЦЭМ!$B$33:$B$776,B$83)+'СЕТ СН'!$H$14+СВЦЭМ!$D$10+'СЕТ СН'!$H$5-'СЕТ СН'!$H$24</f>
        <v>2712.45933582</v>
      </c>
      <c r="C88" s="36">
        <f>SUMIFS(СВЦЭМ!$D$33:$D$776,СВЦЭМ!$A$33:$A$776,$A88,СВЦЭМ!$B$33:$B$776,C$83)+'СЕТ СН'!$H$14+СВЦЭМ!$D$10+'СЕТ СН'!$H$5-'СЕТ СН'!$H$24</f>
        <v>2800.0639609300001</v>
      </c>
      <c r="D88" s="36">
        <f>SUMIFS(СВЦЭМ!$D$33:$D$776,СВЦЭМ!$A$33:$A$776,$A88,СВЦЭМ!$B$33:$B$776,D$83)+'СЕТ СН'!$H$14+СВЦЭМ!$D$10+'СЕТ СН'!$H$5-'СЕТ СН'!$H$24</f>
        <v>2878.6464537100001</v>
      </c>
      <c r="E88" s="36">
        <f>SUMIFS(СВЦЭМ!$D$33:$D$776,СВЦЭМ!$A$33:$A$776,$A88,СВЦЭМ!$B$33:$B$776,E$83)+'СЕТ СН'!$H$14+СВЦЭМ!$D$10+'СЕТ СН'!$H$5-'СЕТ СН'!$H$24</f>
        <v>2899.9649027400001</v>
      </c>
      <c r="F88" s="36">
        <f>SUMIFS(СВЦЭМ!$D$33:$D$776,СВЦЭМ!$A$33:$A$776,$A88,СВЦЭМ!$B$33:$B$776,F$83)+'СЕТ СН'!$H$14+СВЦЭМ!$D$10+'СЕТ СН'!$H$5-'СЕТ СН'!$H$24</f>
        <v>2899.7214930599998</v>
      </c>
      <c r="G88" s="36">
        <f>SUMIFS(СВЦЭМ!$D$33:$D$776,СВЦЭМ!$A$33:$A$776,$A88,СВЦЭМ!$B$33:$B$776,G$83)+'СЕТ СН'!$H$14+СВЦЭМ!$D$10+'СЕТ СН'!$H$5-'СЕТ СН'!$H$24</f>
        <v>2879.4180043300003</v>
      </c>
      <c r="H88" s="36">
        <f>SUMIFS(СВЦЭМ!$D$33:$D$776,СВЦЭМ!$A$33:$A$776,$A88,СВЦЭМ!$B$33:$B$776,H$83)+'СЕТ СН'!$H$14+СВЦЭМ!$D$10+'СЕТ СН'!$H$5-'СЕТ СН'!$H$24</f>
        <v>2816.3269905299999</v>
      </c>
      <c r="I88" s="36">
        <f>SUMIFS(СВЦЭМ!$D$33:$D$776,СВЦЭМ!$A$33:$A$776,$A88,СВЦЭМ!$B$33:$B$776,I$83)+'СЕТ СН'!$H$14+СВЦЭМ!$D$10+'СЕТ СН'!$H$5-'СЕТ СН'!$H$24</f>
        <v>2758.0659933500001</v>
      </c>
      <c r="J88" s="36">
        <f>SUMIFS(СВЦЭМ!$D$33:$D$776,СВЦЭМ!$A$33:$A$776,$A88,СВЦЭМ!$B$33:$B$776,J$83)+'СЕТ СН'!$H$14+СВЦЭМ!$D$10+'СЕТ СН'!$H$5-'СЕТ СН'!$H$24</f>
        <v>2691.8295813999998</v>
      </c>
      <c r="K88" s="36">
        <f>SUMIFS(СВЦЭМ!$D$33:$D$776,СВЦЭМ!$A$33:$A$776,$A88,СВЦЭМ!$B$33:$B$776,K$83)+'СЕТ СН'!$H$14+СВЦЭМ!$D$10+'СЕТ СН'!$H$5-'СЕТ СН'!$H$24</f>
        <v>2658.4847542899997</v>
      </c>
      <c r="L88" s="36">
        <f>SUMIFS(СВЦЭМ!$D$33:$D$776,СВЦЭМ!$A$33:$A$776,$A88,СВЦЭМ!$B$33:$B$776,L$83)+'СЕТ СН'!$H$14+СВЦЭМ!$D$10+'СЕТ СН'!$H$5-'СЕТ СН'!$H$24</f>
        <v>2655.5508058400001</v>
      </c>
      <c r="M88" s="36">
        <f>SUMIFS(СВЦЭМ!$D$33:$D$776,СВЦЭМ!$A$33:$A$776,$A88,СВЦЭМ!$B$33:$B$776,M$83)+'СЕТ СН'!$H$14+СВЦЭМ!$D$10+'СЕТ СН'!$H$5-'СЕТ СН'!$H$24</f>
        <v>2679.8342312300001</v>
      </c>
      <c r="N88" s="36">
        <f>SUMIFS(СВЦЭМ!$D$33:$D$776,СВЦЭМ!$A$33:$A$776,$A88,СВЦЭМ!$B$33:$B$776,N$83)+'СЕТ СН'!$H$14+СВЦЭМ!$D$10+'СЕТ СН'!$H$5-'СЕТ СН'!$H$24</f>
        <v>2689.3838560499998</v>
      </c>
      <c r="O88" s="36">
        <f>SUMIFS(СВЦЭМ!$D$33:$D$776,СВЦЭМ!$A$33:$A$776,$A88,СВЦЭМ!$B$33:$B$776,O$83)+'СЕТ СН'!$H$14+СВЦЭМ!$D$10+'СЕТ СН'!$H$5-'СЕТ СН'!$H$24</f>
        <v>2717.2840291900002</v>
      </c>
      <c r="P88" s="36">
        <f>SUMIFS(СВЦЭМ!$D$33:$D$776,СВЦЭМ!$A$33:$A$776,$A88,СВЦЭМ!$B$33:$B$776,P$83)+'СЕТ СН'!$H$14+СВЦЭМ!$D$10+'СЕТ СН'!$H$5-'СЕТ СН'!$H$24</f>
        <v>2746.08207606</v>
      </c>
      <c r="Q88" s="36">
        <f>SUMIFS(СВЦЭМ!$D$33:$D$776,СВЦЭМ!$A$33:$A$776,$A88,СВЦЭМ!$B$33:$B$776,Q$83)+'СЕТ СН'!$H$14+СВЦЭМ!$D$10+'СЕТ СН'!$H$5-'СЕТ СН'!$H$24</f>
        <v>2709.93468622</v>
      </c>
      <c r="R88" s="36">
        <f>SUMIFS(СВЦЭМ!$D$33:$D$776,СВЦЭМ!$A$33:$A$776,$A88,СВЦЭМ!$B$33:$B$776,R$83)+'СЕТ СН'!$H$14+СВЦЭМ!$D$10+'СЕТ СН'!$H$5-'СЕТ СН'!$H$24</f>
        <v>2672.7836071500001</v>
      </c>
      <c r="S88" s="36">
        <f>SUMIFS(СВЦЭМ!$D$33:$D$776,СВЦЭМ!$A$33:$A$776,$A88,СВЦЭМ!$B$33:$B$776,S$83)+'СЕТ СН'!$H$14+СВЦЭМ!$D$10+'СЕТ СН'!$H$5-'СЕТ СН'!$H$24</f>
        <v>2660.6362603400003</v>
      </c>
      <c r="T88" s="36">
        <f>SUMIFS(СВЦЭМ!$D$33:$D$776,СВЦЭМ!$A$33:$A$776,$A88,СВЦЭМ!$B$33:$B$776,T$83)+'СЕТ СН'!$H$14+СВЦЭМ!$D$10+'СЕТ СН'!$H$5-'СЕТ СН'!$H$24</f>
        <v>2680.0623754899998</v>
      </c>
      <c r="U88" s="36">
        <f>SUMIFS(СВЦЭМ!$D$33:$D$776,СВЦЭМ!$A$33:$A$776,$A88,СВЦЭМ!$B$33:$B$776,U$83)+'СЕТ СН'!$H$14+СВЦЭМ!$D$10+'СЕТ СН'!$H$5-'СЕТ СН'!$H$24</f>
        <v>2656.7835769499998</v>
      </c>
      <c r="V88" s="36">
        <f>SUMIFS(СВЦЭМ!$D$33:$D$776,СВЦЭМ!$A$33:$A$776,$A88,СВЦЭМ!$B$33:$B$776,V$83)+'СЕТ СН'!$H$14+СВЦЭМ!$D$10+'СЕТ СН'!$H$5-'СЕТ СН'!$H$24</f>
        <v>2658.8727151200001</v>
      </c>
      <c r="W88" s="36">
        <f>SUMIFS(СВЦЭМ!$D$33:$D$776,СВЦЭМ!$A$33:$A$776,$A88,СВЦЭМ!$B$33:$B$776,W$83)+'СЕТ СН'!$H$14+СВЦЭМ!$D$10+'СЕТ СН'!$H$5-'СЕТ СН'!$H$24</f>
        <v>2690.8200841100002</v>
      </c>
      <c r="X88" s="36">
        <f>SUMIFS(СВЦЭМ!$D$33:$D$776,СВЦЭМ!$A$33:$A$776,$A88,СВЦЭМ!$B$33:$B$776,X$83)+'СЕТ СН'!$H$14+СВЦЭМ!$D$10+'СЕТ СН'!$H$5-'СЕТ СН'!$H$24</f>
        <v>2686.9501462600001</v>
      </c>
      <c r="Y88" s="36">
        <f>SUMIFS(СВЦЭМ!$D$33:$D$776,СВЦЭМ!$A$33:$A$776,$A88,СВЦЭМ!$B$33:$B$776,Y$83)+'СЕТ СН'!$H$14+СВЦЭМ!$D$10+'СЕТ СН'!$H$5-'СЕТ СН'!$H$24</f>
        <v>2721.7758665800002</v>
      </c>
    </row>
    <row r="89" spans="1:27" ht="15.75" x14ac:dyDescent="0.2">
      <c r="A89" s="35">
        <f t="shared" si="2"/>
        <v>44110</v>
      </c>
      <c r="B89" s="36">
        <f>SUMIFS(СВЦЭМ!$D$33:$D$776,СВЦЭМ!$A$33:$A$776,$A89,СВЦЭМ!$B$33:$B$776,B$83)+'СЕТ СН'!$H$14+СВЦЭМ!$D$10+'СЕТ СН'!$H$5-'СЕТ СН'!$H$24</f>
        <v>2793.7412884999999</v>
      </c>
      <c r="C89" s="36">
        <f>SUMIFS(СВЦЭМ!$D$33:$D$776,СВЦЭМ!$A$33:$A$776,$A89,СВЦЭМ!$B$33:$B$776,C$83)+'СЕТ СН'!$H$14+СВЦЭМ!$D$10+'СЕТ СН'!$H$5-'СЕТ СН'!$H$24</f>
        <v>2876.9858752</v>
      </c>
      <c r="D89" s="36">
        <f>SUMIFS(СВЦЭМ!$D$33:$D$776,СВЦЭМ!$A$33:$A$776,$A89,СВЦЭМ!$B$33:$B$776,D$83)+'СЕТ СН'!$H$14+СВЦЭМ!$D$10+'СЕТ СН'!$H$5-'СЕТ СН'!$H$24</f>
        <v>2939.7349275799997</v>
      </c>
      <c r="E89" s="36">
        <f>SUMIFS(СВЦЭМ!$D$33:$D$776,СВЦЭМ!$A$33:$A$776,$A89,СВЦЭМ!$B$33:$B$776,E$83)+'СЕТ СН'!$H$14+СВЦЭМ!$D$10+'СЕТ СН'!$H$5-'СЕТ СН'!$H$24</f>
        <v>2962.19143287</v>
      </c>
      <c r="F89" s="36">
        <f>SUMIFS(СВЦЭМ!$D$33:$D$776,СВЦЭМ!$A$33:$A$776,$A89,СВЦЭМ!$B$33:$B$776,F$83)+'СЕТ СН'!$H$14+СВЦЭМ!$D$10+'СЕТ СН'!$H$5-'СЕТ СН'!$H$24</f>
        <v>2966.13392939</v>
      </c>
      <c r="G89" s="36">
        <f>SUMIFS(СВЦЭМ!$D$33:$D$776,СВЦЭМ!$A$33:$A$776,$A89,СВЦЭМ!$B$33:$B$776,G$83)+'СЕТ СН'!$H$14+СВЦЭМ!$D$10+'СЕТ СН'!$H$5-'СЕТ СН'!$H$24</f>
        <v>2952.7541551099998</v>
      </c>
      <c r="H89" s="36">
        <f>SUMIFS(СВЦЭМ!$D$33:$D$776,СВЦЭМ!$A$33:$A$776,$A89,СВЦЭМ!$B$33:$B$776,H$83)+'СЕТ СН'!$H$14+СВЦЭМ!$D$10+'СЕТ СН'!$H$5-'СЕТ СН'!$H$24</f>
        <v>2890.80361171</v>
      </c>
      <c r="I89" s="36">
        <f>SUMIFS(СВЦЭМ!$D$33:$D$776,СВЦЭМ!$A$33:$A$776,$A89,СВЦЭМ!$B$33:$B$776,I$83)+'СЕТ СН'!$H$14+СВЦЭМ!$D$10+'СЕТ СН'!$H$5-'СЕТ СН'!$H$24</f>
        <v>2838.7757125399999</v>
      </c>
      <c r="J89" s="36">
        <f>SUMIFS(СВЦЭМ!$D$33:$D$776,СВЦЭМ!$A$33:$A$776,$A89,СВЦЭМ!$B$33:$B$776,J$83)+'СЕТ СН'!$H$14+СВЦЭМ!$D$10+'СЕТ СН'!$H$5-'СЕТ СН'!$H$24</f>
        <v>2771.2581941200001</v>
      </c>
      <c r="K89" s="36">
        <f>SUMIFS(СВЦЭМ!$D$33:$D$776,СВЦЭМ!$A$33:$A$776,$A89,СВЦЭМ!$B$33:$B$776,K$83)+'СЕТ СН'!$H$14+СВЦЭМ!$D$10+'СЕТ СН'!$H$5-'СЕТ СН'!$H$24</f>
        <v>2731.2020072</v>
      </c>
      <c r="L89" s="36">
        <f>SUMIFS(СВЦЭМ!$D$33:$D$776,СВЦЭМ!$A$33:$A$776,$A89,СВЦЭМ!$B$33:$B$776,L$83)+'СЕТ СН'!$H$14+СВЦЭМ!$D$10+'СЕТ СН'!$H$5-'СЕТ СН'!$H$24</f>
        <v>2736.0749626299998</v>
      </c>
      <c r="M89" s="36">
        <f>SUMIFS(СВЦЭМ!$D$33:$D$776,СВЦЭМ!$A$33:$A$776,$A89,СВЦЭМ!$B$33:$B$776,M$83)+'СЕТ СН'!$H$14+СВЦЭМ!$D$10+'СЕТ СН'!$H$5-'СЕТ СН'!$H$24</f>
        <v>2739.5081091800002</v>
      </c>
      <c r="N89" s="36">
        <f>SUMIFS(СВЦЭМ!$D$33:$D$776,СВЦЭМ!$A$33:$A$776,$A89,СВЦЭМ!$B$33:$B$776,N$83)+'СЕТ СН'!$H$14+СВЦЭМ!$D$10+'СЕТ СН'!$H$5-'СЕТ СН'!$H$24</f>
        <v>2754.4523460299997</v>
      </c>
      <c r="O89" s="36">
        <f>SUMIFS(СВЦЭМ!$D$33:$D$776,СВЦЭМ!$A$33:$A$776,$A89,СВЦЭМ!$B$33:$B$776,O$83)+'СЕТ СН'!$H$14+СВЦЭМ!$D$10+'СЕТ СН'!$H$5-'СЕТ СН'!$H$24</f>
        <v>2793.8588469799997</v>
      </c>
      <c r="P89" s="36">
        <f>SUMIFS(СВЦЭМ!$D$33:$D$776,СВЦЭМ!$A$33:$A$776,$A89,СВЦЭМ!$B$33:$B$776,P$83)+'СЕТ СН'!$H$14+СВЦЭМ!$D$10+'СЕТ СН'!$H$5-'СЕТ СН'!$H$24</f>
        <v>2824.9745166900002</v>
      </c>
      <c r="Q89" s="36">
        <f>SUMIFS(СВЦЭМ!$D$33:$D$776,СВЦЭМ!$A$33:$A$776,$A89,СВЦЭМ!$B$33:$B$776,Q$83)+'СЕТ СН'!$H$14+СВЦЭМ!$D$10+'СЕТ СН'!$H$5-'СЕТ СН'!$H$24</f>
        <v>2781.0004663300001</v>
      </c>
      <c r="R89" s="36">
        <f>SUMIFS(СВЦЭМ!$D$33:$D$776,СВЦЭМ!$A$33:$A$776,$A89,СВЦЭМ!$B$33:$B$776,R$83)+'СЕТ СН'!$H$14+СВЦЭМ!$D$10+'СЕТ СН'!$H$5-'СЕТ СН'!$H$24</f>
        <v>2732.53837471</v>
      </c>
      <c r="S89" s="36">
        <f>SUMIFS(СВЦЭМ!$D$33:$D$776,СВЦЭМ!$A$33:$A$776,$A89,СВЦЭМ!$B$33:$B$776,S$83)+'СЕТ СН'!$H$14+СВЦЭМ!$D$10+'СЕТ СН'!$H$5-'СЕТ СН'!$H$24</f>
        <v>2687.3651470499999</v>
      </c>
      <c r="T89" s="36">
        <f>SUMIFS(СВЦЭМ!$D$33:$D$776,СВЦЭМ!$A$33:$A$776,$A89,СВЦЭМ!$B$33:$B$776,T$83)+'СЕТ СН'!$H$14+СВЦЭМ!$D$10+'СЕТ СН'!$H$5-'СЕТ СН'!$H$24</f>
        <v>2662.6813767399999</v>
      </c>
      <c r="U89" s="36">
        <f>SUMIFS(СВЦЭМ!$D$33:$D$776,СВЦЭМ!$A$33:$A$776,$A89,СВЦЭМ!$B$33:$B$776,U$83)+'СЕТ СН'!$H$14+СВЦЭМ!$D$10+'СЕТ СН'!$H$5-'СЕТ СН'!$H$24</f>
        <v>2664.4201484599998</v>
      </c>
      <c r="V89" s="36">
        <f>SUMIFS(СВЦЭМ!$D$33:$D$776,СВЦЭМ!$A$33:$A$776,$A89,СВЦЭМ!$B$33:$B$776,V$83)+'СЕТ СН'!$H$14+СВЦЭМ!$D$10+'СЕТ СН'!$H$5-'СЕТ СН'!$H$24</f>
        <v>2654.4418923900002</v>
      </c>
      <c r="W89" s="36">
        <f>SUMIFS(СВЦЭМ!$D$33:$D$776,СВЦЭМ!$A$33:$A$776,$A89,СВЦЭМ!$B$33:$B$776,W$83)+'СЕТ СН'!$H$14+СВЦЭМ!$D$10+'СЕТ СН'!$H$5-'СЕТ СН'!$H$24</f>
        <v>2660.0395172600001</v>
      </c>
      <c r="X89" s="36">
        <f>SUMIFS(СВЦЭМ!$D$33:$D$776,СВЦЭМ!$A$33:$A$776,$A89,СВЦЭМ!$B$33:$B$776,X$83)+'СЕТ СН'!$H$14+СВЦЭМ!$D$10+'СЕТ СН'!$H$5-'СЕТ СН'!$H$24</f>
        <v>2681.5845767700002</v>
      </c>
      <c r="Y89" s="36">
        <f>SUMIFS(СВЦЭМ!$D$33:$D$776,СВЦЭМ!$A$33:$A$776,$A89,СВЦЭМ!$B$33:$B$776,Y$83)+'СЕТ СН'!$H$14+СВЦЭМ!$D$10+'СЕТ СН'!$H$5-'СЕТ СН'!$H$24</f>
        <v>2722.04219792</v>
      </c>
    </row>
    <row r="90" spans="1:27" ht="15.75" x14ac:dyDescent="0.2">
      <c r="A90" s="35">
        <f t="shared" si="2"/>
        <v>44111</v>
      </c>
      <c r="B90" s="36">
        <f>SUMIFS(СВЦЭМ!$D$33:$D$776,СВЦЭМ!$A$33:$A$776,$A90,СВЦЭМ!$B$33:$B$776,B$83)+'СЕТ СН'!$H$14+СВЦЭМ!$D$10+'СЕТ СН'!$H$5-'СЕТ СН'!$H$24</f>
        <v>2781.0483032699999</v>
      </c>
      <c r="C90" s="36">
        <f>SUMIFS(СВЦЭМ!$D$33:$D$776,СВЦЭМ!$A$33:$A$776,$A90,СВЦЭМ!$B$33:$B$776,C$83)+'СЕТ СН'!$H$14+СВЦЭМ!$D$10+'СЕТ СН'!$H$5-'СЕТ СН'!$H$24</f>
        <v>2868.4449083</v>
      </c>
      <c r="D90" s="36">
        <f>SUMIFS(СВЦЭМ!$D$33:$D$776,СВЦЭМ!$A$33:$A$776,$A90,СВЦЭМ!$B$33:$B$776,D$83)+'СЕТ СН'!$H$14+СВЦЭМ!$D$10+'СЕТ СН'!$H$5-'СЕТ СН'!$H$24</f>
        <v>2943.05704414</v>
      </c>
      <c r="E90" s="36">
        <f>SUMIFS(СВЦЭМ!$D$33:$D$776,СВЦЭМ!$A$33:$A$776,$A90,СВЦЭМ!$B$33:$B$776,E$83)+'СЕТ СН'!$H$14+СВЦЭМ!$D$10+'СЕТ СН'!$H$5-'СЕТ СН'!$H$24</f>
        <v>2967.0451577599997</v>
      </c>
      <c r="F90" s="36">
        <f>SUMIFS(СВЦЭМ!$D$33:$D$776,СВЦЭМ!$A$33:$A$776,$A90,СВЦЭМ!$B$33:$B$776,F$83)+'СЕТ СН'!$H$14+СВЦЭМ!$D$10+'СЕТ СН'!$H$5-'СЕТ СН'!$H$24</f>
        <v>2961.8060672199999</v>
      </c>
      <c r="G90" s="36">
        <f>SUMIFS(СВЦЭМ!$D$33:$D$776,СВЦЭМ!$A$33:$A$776,$A90,СВЦЭМ!$B$33:$B$776,G$83)+'СЕТ СН'!$H$14+СВЦЭМ!$D$10+'СЕТ СН'!$H$5-'СЕТ СН'!$H$24</f>
        <v>2941.4566667899999</v>
      </c>
      <c r="H90" s="36">
        <f>SUMIFS(СВЦЭМ!$D$33:$D$776,СВЦЭМ!$A$33:$A$776,$A90,СВЦЭМ!$B$33:$B$776,H$83)+'СЕТ СН'!$H$14+СВЦЭМ!$D$10+'СЕТ СН'!$H$5-'СЕТ СН'!$H$24</f>
        <v>2893.5220496500001</v>
      </c>
      <c r="I90" s="36">
        <f>SUMIFS(СВЦЭМ!$D$33:$D$776,СВЦЭМ!$A$33:$A$776,$A90,СВЦЭМ!$B$33:$B$776,I$83)+'СЕТ СН'!$H$14+СВЦЭМ!$D$10+'СЕТ СН'!$H$5-'СЕТ СН'!$H$24</f>
        <v>2838.95814703</v>
      </c>
      <c r="J90" s="36">
        <f>SUMIFS(СВЦЭМ!$D$33:$D$776,СВЦЭМ!$A$33:$A$776,$A90,СВЦЭМ!$B$33:$B$776,J$83)+'СЕТ СН'!$H$14+СВЦЭМ!$D$10+'СЕТ СН'!$H$5-'СЕТ СН'!$H$24</f>
        <v>2772.8240307199999</v>
      </c>
      <c r="K90" s="36">
        <f>SUMIFS(СВЦЭМ!$D$33:$D$776,СВЦЭМ!$A$33:$A$776,$A90,СВЦЭМ!$B$33:$B$776,K$83)+'СЕТ СН'!$H$14+СВЦЭМ!$D$10+'СЕТ СН'!$H$5-'СЕТ СН'!$H$24</f>
        <v>2740.8090606300002</v>
      </c>
      <c r="L90" s="36">
        <f>SUMIFS(СВЦЭМ!$D$33:$D$776,СВЦЭМ!$A$33:$A$776,$A90,СВЦЭМ!$B$33:$B$776,L$83)+'СЕТ СН'!$H$14+СВЦЭМ!$D$10+'СЕТ СН'!$H$5-'СЕТ СН'!$H$24</f>
        <v>2745.44950247</v>
      </c>
      <c r="M90" s="36">
        <f>SUMIFS(СВЦЭМ!$D$33:$D$776,СВЦЭМ!$A$33:$A$776,$A90,СВЦЭМ!$B$33:$B$776,M$83)+'СЕТ СН'!$H$14+СВЦЭМ!$D$10+'СЕТ СН'!$H$5-'СЕТ СН'!$H$24</f>
        <v>2753.7465280799997</v>
      </c>
      <c r="N90" s="36">
        <f>SUMIFS(СВЦЭМ!$D$33:$D$776,СВЦЭМ!$A$33:$A$776,$A90,СВЦЭМ!$B$33:$B$776,N$83)+'СЕТ СН'!$H$14+СВЦЭМ!$D$10+'СЕТ СН'!$H$5-'СЕТ СН'!$H$24</f>
        <v>2759.3366559199999</v>
      </c>
      <c r="O90" s="36">
        <f>SUMIFS(СВЦЭМ!$D$33:$D$776,СВЦЭМ!$A$33:$A$776,$A90,СВЦЭМ!$B$33:$B$776,O$83)+'СЕТ СН'!$H$14+СВЦЭМ!$D$10+'СЕТ СН'!$H$5-'СЕТ СН'!$H$24</f>
        <v>2789.2400658699999</v>
      </c>
      <c r="P90" s="36">
        <f>SUMIFS(СВЦЭМ!$D$33:$D$776,СВЦЭМ!$A$33:$A$776,$A90,СВЦЭМ!$B$33:$B$776,P$83)+'СЕТ СН'!$H$14+СВЦЭМ!$D$10+'СЕТ СН'!$H$5-'СЕТ СН'!$H$24</f>
        <v>2817.6553608899999</v>
      </c>
      <c r="Q90" s="36">
        <f>SUMIFS(СВЦЭМ!$D$33:$D$776,СВЦЭМ!$A$33:$A$776,$A90,СВЦЭМ!$B$33:$B$776,Q$83)+'СЕТ СН'!$H$14+СВЦЭМ!$D$10+'СЕТ СН'!$H$5-'СЕТ СН'!$H$24</f>
        <v>2777.5183199200001</v>
      </c>
      <c r="R90" s="36">
        <f>SUMIFS(СВЦЭМ!$D$33:$D$776,СВЦЭМ!$A$33:$A$776,$A90,СВЦЭМ!$B$33:$B$776,R$83)+'СЕТ СН'!$H$14+СВЦЭМ!$D$10+'СЕТ СН'!$H$5-'СЕТ СН'!$H$24</f>
        <v>2723.9846522799999</v>
      </c>
      <c r="S90" s="36">
        <f>SUMIFS(СВЦЭМ!$D$33:$D$776,СВЦЭМ!$A$33:$A$776,$A90,СВЦЭМ!$B$33:$B$776,S$83)+'СЕТ СН'!$H$14+СВЦЭМ!$D$10+'СЕТ СН'!$H$5-'СЕТ СН'!$H$24</f>
        <v>2672.8756514900001</v>
      </c>
      <c r="T90" s="36">
        <f>SUMIFS(СВЦЭМ!$D$33:$D$776,СВЦЭМ!$A$33:$A$776,$A90,СВЦЭМ!$B$33:$B$776,T$83)+'СЕТ СН'!$H$14+СВЦЭМ!$D$10+'СЕТ СН'!$H$5-'СЕТ СН'!$H$24</f>
        <v>2664.8752708800002</v>
      </c>
      <c r="U90" s="36">
        <f>SUMIFS(СВЦЭМ!$D$33:$D$776,СВЦЭМ!$A$33:$A$776,$A90,СВЦЭМ!$B$33:$B$776,U$83)+'СЕТ СН'!$H$14+СВЦЭМ!$D$10+'СЕТ СН'!$H$5-'СЕТ СН'!$H$24</f>
        <v>2672.3250119700001</v>
      </c>
      <c r="V90" s="36">
        <f>SUMIFS(СВЦЭМ!$D$33:$D$776,СВЦЭМ!$A$33:$A$776,$A90,СВЦЭМ!$B$33:$B$776,V$83)+'СЕТ СН'!$H$14+СВЦЭМ!$D$10+'СЕТ СН'!$H$5-'СЕТ СН'!$H$24</f>
        <v>2668.76331325</v>
      </c>
      <c r="W90" s="36">
        <f>SUMIFS(СВЦЭМ!$D$33:$D$776,СВЦЭМ!$A$33:$A$776,$A90,СВЦЭМ!$B$33:$B$776,W$83)+'СЕТ СН'!$H$14+СВЦЭМ!$D$10+'СЕТ СН'!$H$5-'СЕТ СН'!$H$24</f>
        <v>2665.5917502699999</v>
      </c>
      <c r="X90" s="36">
        <f>SUMIFS(СВЦЭМ!$D$33:$D$776,СВЦЭМ!$A$33:$A$776,$A90,СВЦЭМ!$B$33:$B$776,X$83)+'СЕТ СН'!$H$14+СВЦЭМ!$D$10+'СЕТ СН'!$H$5-'СЕТ СН'!$H$24</f>
        <v>2668.7072233600002</v>
      </c>
      <c r="Y90" s="36">
        <f>SUMIFS(СВЦЭМ!$D$33:$D$776,СВЦЭМ!$A$33:$A$776,$A90,СВЦЭМ!$B$33:$B$776,Y$83)+'СЕТ СН'!$H$14+СВЦЭМ!$D$10+'СЕТ СН'!$H$5-'СЕТ СН'!$H$24</f>
        <v>2708.9297123900001</v>
      </c>
    </row>
    <row r="91" spans="1:27" ht="15.75" x14ac:dyDescent="0.2">
      <c r="A91" s="35">
        <f t="shared" si="2"/>
        <v>44112</v>
      </c>
      <c r="B91" s="36">
        <f>SUMIFS(СВЦЭМ!$D$33:$D$776,СВЦЭМ!$A$33:$A$776,$A91,СВЦЭМ!$B$33:$B$776,B$83)+'СЕТ СН'!$H$14+СВЦЭМ!$D$10+'СЕТ СН'!$H$5-'СЕТ СН'!$H$24</f>
        <v>2757.7586160199999</v>
      </c>
      <c r="C91" s="36">
        <f>SUMIFS(СВЦЭМ!$D$33:$D$776,СВЦЭМ!$A$33:$A$776,$A91,СВЦЭМ!$B$33:$B$776,C$83)+'СЕТ СН'!$H$14+СВЦЭМ!$D$10+'СЕТ СН'!$H$5-'СЕТ СН'!$H$24</f>
        <v>2842.7028733400002</v>
      </c>
      <c r="D91" s="36">
        <f>SUMIFS(СВЦЭМ!$D$33:$D$776,СВЦЭМ!$A$33:$A$776,$A91,СВЦЭМ!$B$33:$B$776,D$83)+'СЕТ СН'!$H$14+СВЦЭМ!$D$10+'СЕТ СН'!$H$5-'СЕТ СН'!$H$24</f>
        <v>2908.5961991599997</v>
      </c>
      <c r="E91" s="36">
        <f>SUMIFS(СВЦЭМ!$D$33:$D$776,СВЦЭМ!$A$33:$A$776,$A91,СВЦЭМ!$B$33:$B$776,E$83)+'СЕТ СН'!$H$14+СВЦЭМ!$D$10+'СЕТ СН'!$H$5-'СЕТ СН'!$H$24</f>
        <v>2921.6907329699998</v>
      </c>
      <c r="F91" s="36">
        <f>SUMIFS(СВЦЭМ!$D$33:$D$776,СВЦЭМ!$A$33:$A$776,$A91,СВЦЭМ!$B$33:$B$776,F$83)+'СЕТ СН'!$H$14+СВЦЭМ!$D$10+'СЕТ СН'!$H$5-'СЕТ СН'!$H$24</f>
        <v>2917.11442033</v>
      </c>
      <c r="G91" s="36">
        <f>SUMIFS(СВЦЭМ!$D$33:$D$776,СВЦЭМ!$A$33:$A$776,$A91,СВЦЭМ!$B$33:$B$776,G$83)+'СЕТ СН'!$H$14+СВЦЭМ!$D$10+'СЕТ СН'!$H$5-'СЕТ СН'!$H$24</f>
        <v>2897.9419048199998</v>
      </c>
      <c r="H91" s="36">
        <f>SUMIFS(СВЦЭМ!$D$33:$D$776,СВЦЭМ!$A$33:$A$776,$A91,СВЦЭМ!$B$33:$B$776,H$83)+'СЕТ СН'!$H$14+СВЦЭМ!$D$10+'СЕТ СН'!$H$5-'СЕТ СН'!$H$24</f>
        <v>2848.2627850099998</v>
      </c>
      <c r="I91" s="36">
        <f>SUMIFS(СВЦЭМ!$D$33:$D$776,СВЦЭМ!$A$33:$A$776,$A91,СВЦЭМ!$B$33:$B$776,I$83)+'СЕТ СН'!$H$14+СВЦЭМ!$D$10+'СЕТ СН'!$H$5-'СЕТ СН'!$H$24</f>
        <v>2793.8538972699998</v>
      </c>
      <c r="J91" s="36">
        <f>SUMIFS(СВЦЭМ!$D$33:$D$776,СВЦЭМ!$A$33:$A$776,$A91,СВЦЭМ!$B$33:$B$776,J$83)+'СЕТ СН'!$H$14+СВЦЭМ!$D$10+'СЕТ СН'!$H$5-'СЕТ СН'!$H$24</f>
        <v>2732.5537568199998</v>
      </c>
      <c r="K91" s="36">
        <f>SUMIFS(СВЦЭМ!$D$33:$D$776,СВЦЭМ!$A$33:$A$776,$A91,СВЦЭМ!$B$33:$B$776,K$83)+'СЕТ СН'!$H$14+СВЦЭМ!$D$10+'СЕТ СН'!$H$5-'СЕТ СН'!$H$24</f>
        <v>2700.04774632</v>
      </c>
      <c r="L91" s="36">
        <f>SUMIFS(СВЦЭМ!$D$33:$D$776,СВЦЭМ!$A$33:$A$776,$A91,СВЦЭМ!$B$33:$B$776,L$83)+'СЕТ СН'!$H$14+СВЦЭМ!$D$10+'СЕТ СН'!$H$5-'СЕТ СН'!$H$24</f>
        <v>2705.73257771</v>
      </c>
      <c r="M91" s="36">
        <f>SUMIFS(СВЦЭМ!$D$33:$D$776,СВЦЭМ!$A$33:$A$776,$A91,СВЦЭМ!$B$33:$B$776,M$83)+'СЕТ СН'!$H$14+СВЦЭМ!$D$10+'СЕТ СН'!$H$5-'СЕТ СН'!$H$24</f>
        <v>2713.4535421</v>
      </c>
      <c r="N91" s="36">
        <f>SUMIFS(СВЦЭМ!$D$33:$D$776,СВЦЭМ!$A$33:$A$776,$A91,СВЦЭМ!$B$33:$B$776,N$83)+'СЕТ СН'!$H$14+СВЦЭМ!$D$10+'СЕТ СН'!$H$5-'СЕТ СН'!$H$24</f>
        <v>2723.3669781500003</v>
      </c>
      <c r="O91" s="36">
        <f>SUMIFS(СВЦЭМ!$D$33:$D$776,СВЦЭМ!$A$33:$A$776,$A91,СВЦЭМ!$B$33:$B$776,O$83)+'СЕТ СН'!$H$14+СВЦЭМ!$D$10+'СЕТ СН'!$H$5-'СЕТ СН'!$H$24</f>
        <v>2758.60374202</v>
      </c>
      <c r="P91" s="36">
        <f>SUMIFS(СВЦЭМ!$D$33:$D$776,СВЦЭМ!$A$33:$A$776,$A91,СВЦЭМ!$B$33:$B$776,P$83)+'СЕТ СН'!$H$14+СВЦЭМ!$D$10+'СЕТ СН'!$H$5-'СЕТ СН'!$H$24</f>
        <v>2787.10180098</v>
      </c>
      <c r="Q91" s="36">
        <f>SUMIFS(СВЦЭМ!$D$33:$D$776,СВЦЭМ!$A$33:$A$776,$A91,СВЦЭМ!$B$33:$B$776,Q$83)+'СЕТ СН'!$H$14+СВЦЭМ!$D$10+'СЕТ СН'!$H$5-'СЕТ СН'!$H$24</f>
        <v>2744.5859144999999</v>
      </c>
      <c r="R91" s="36">
        <f>SUMIFS(СВЦЭМ!$D$33:$D$776,СВЦЭМ!$A$33:$A$776,$A91,СВЦЭМ!$B$33:$B$776,R$83)+'СЕТ СН'!$H$14+СВЦЭМ!$D$10+'СЕТ СН'!$H$5-'СЕТ СН'!$H$24</f>
        <v>2694.5653238899999</v>
      </c>
      <c r="S91" s="36">
        <f>SUMIFS(СВЦЭМ!$D$33:$D$776,СВЦЭМ!$A$33:$A$776,$A91,СВЦЭМ!$B$33:$B$776,S$83)+'СЕТ СН'!$H$14+СВЦЭМ!$D$10+'СЕТ СН'!$H$5-'СЕТ СН'!$H$24</f>
        <v>2649.1133943999998</v>
      </c>
      <c r="T91" s="36">
        <f>SUMIFS(СВЦЭМ!$D$33:$D$776,СВЦЭМ!$A$33:$A$776,$A91,СВЦЭМ!$B$33:$B$776,T$83)+'СЕТ СН'!$H$14+СВЦЭМ!$D$10+'СЕТ СН'!$H$5-'СЕТ СН'!$H$24</f>
        <v>2649.31435078</v>
      </c>
      <c r="U91" s="36">
        <f>SUMIFS(СВЦЭМ!$D$33:$D$776,СВЦЭМ!$A$33:$A$776,$A91,СВЦЭМ!$B$33:$B$776,U$83)+'СЕТ СН'!$H$14+СВЦЭМ!$D$10+'СЕТ СН'!$H$5-'СЕТ СН'!$H$24</f>
        <v>2665.6027608599998</v>
      </c>
      <c r="V91" s="36">
        <f>SUMIFS(СВЦЭМ!$D$33:$D$776,СВЦЭМ!$A$33:$A$776,$A91,СВЦЭМ!$B$33:$B$776,V$83)+'СЕТ СН'!$H$14+СВЦЭМ!$D$10+'СЕТ СН'!$H$5-'СЕТ СН'!$H$24</f>
        <v>2656.3629678400002</v>
      </c>
      <c r="W91" s="36">
        <f>SUMIFS(СВЦЭМ!$D$33:$D$776,СВЦЭМ!$A$33:$A$776,$A91,СВЦЭМ!$B$33:$B$776,W$83)+'СЕТ СН'!$H$14+СВЦЭМ!$D$10+'СЕТ СН'!$H$5-'СЕТ СН'!$H$24</f>
        <v>2651.5821011399998</v>
      </c>
      <c r="X91" s="36">
        <f>SUMIFS(СВЦЭМ!$D$33:$D$776,СВЦЭМ!$A$33:$A$776,$A91,СВЦЭМ!$B$33:$B$776,X$83)+'СЕТ СН'!$H$14+СВЦЭМ!$D$10+'СЕТ СН'!$H$5-'СЕТ СН'!$H$24</f>
        <v>2661.9286928500001</v>
      </c>
      <c r="Y91" s="36">
        <f>SUMIFS(СВЦЭМ!$D$33:$D$776,СВЦЭМ!$A$33:$A$776,$A91,СВЦЭМ!$B$33:$B$776,Y$83)+'СЕТ СН'!$H$14+СВЦЭМ!$D$10+'СЕТ СН'!$H$5-'СЕТ СН'!$H$24</f>
        <v>2697.8374110499999</v>
      </c>
    </row>
    <row r="92" spans="1:27" ht="15.75" x14ac:dyDescent="0.2">
      <c r="A92" s="35">
        <f t="shared" si="2"/>
        <v>44113</v>
      </c>
      <c r="B92" s="36">
        <f>SUMIFS(СВЦЭМ!$D$33:$D$776,СВЦЭМ!$A$33:$A$776,$A92,СВЦЭМ!$B$33:$B$776,B$83)+'СЕТ СН'!$H$14+СВЦЭМ!$D$10+'СЕТ СН'!$H$5-'СЕТ СН'!$H$24</f>
        <v>2753.7319645100001</v>
      </c>
      <c r="C92" s="36">
        <f>SUMIFS(СВЦЭМ!$D$33:$D$776,СВЦЭМ!$A$33:$A$776,$A92,СВЦЭМ!$B$33:$B$776,C$83)+'СЕТ СН'!$H$14+СВЦЭМ!$D$10+'СЕТ СН'!$H$5-'СЕТ СН'!$H$24</f>
        <v>2835.16600823</v>
      </c>
      <c r="D92" s="36">
        <f>SUMIFS(СВЦЭМ!$D$33:$D$776,СВЦЭМ!$A$33:$A$776,$A92,СВЦЭМ!$B$33:$B$776,D$83)+'СЕТ СН'!$H$14+СВЦЭМ!$D$10+'СЕТ СН'!$H$5-'СЕТ СН'!$H$24</f>
        <v>2905.9158350299999</v>
      </c>
      <c r="E92" s="36">
        <f>SUMIFS(СВЦЭМ!$D$33:$D$776,СВЦЭМ!$A$33:$A$776,$A92,СВЦЭМ!$B$33:$B$776,E$83)+'СЕТ СН'!$H$14+СВЦЭМ!$D$10+'СЕТ СН'!$H$5-'СЕТ СН'!$H$24</f>
        <v>2921.8492093899999</v>
      </c>
      <c r="F92" s="36">
        <f>SUMIFS(СВЦЭМ!$D$33:$D$776,СВЦЭМ!$A$33:$A$776,$A92,СВЦЭМ!$B$33:$B$776,F$83)+'СЕТ СН'!$H$14+СВЦЭМ!$D$10+'СЕТ СН'!$H$5-'СЕТ СН'!$H$24</f>
        <v>2927.69763186</v>
      </c>
      <c r="G92" s="36">
        <f>SUMIFS(СВЦЭМ!$D$33:$D$776,СВЦЭМ!$A$33:$A$776,$A92,СВЦЭМ!$B$33:$B$776,G$83)+'СЕТ СН'!$H$14+СВЦЭМ!$D$10+'СЕТ СН'!$H$5-'СЕТ СН'!$H$24</f>
        <v>2903.81005048</v>
      </c>
      <c r="H92" s="36">
        <f>SUMIFS(СВЦЭМ!$D$33:$D$776,СВЦЭМ!$A$33:$A$776,$A92,СВЦЭМ!$B$33:$B$776,H$83)+'СЕТ СН'!$H$14+СВЦЭМ!$D$10+'СЕТ СН'!$H$5-'СЕТ СН'!$H$24</f>
        <v>2848.0033489799998</v>
      </c>
      <c r="I92" s="36">
        <f>SUMIFS(СВЦЭМ!$D$33:$D$776,СВЦЭМ!$A$33:$A$776,$A92,СВЦЭМ!$B$33:$B$776,I$83)+'СЕТ СН'!$H$14+СВЦЭМ!$D$10+'СЕТ СН'!$H$5-'СЕТ СН'!$H$24</f>
        <v>2797.5796154700001</v>
      </c>
      <c r="J92" s="36">
        <f>SUMIFS(СВЦЭМ!$D$33:$D$776,СВЦЭМ!$A$33:$A$776,$A92,СВЦЭМ!$B$33:$B$776,J$83)+'СЕТ СН'!$H$14+СВЦЭМ!$D$10+'СЕТ СН'!$H$5-'СЕТ СН'!$H$24</f>
        <v>2741.1822287599998</v>
      </c>
      <c r="K92" s="36">
        <f>SUMIFS(СВЦЭМ!$D$33:$D$776,СВЦЭМ!$A$33:$A$776,$A92,СВЦЭМ!$B$33:$B$776,K$83)+'СЕТ СН'!$H$14+СВЦЭМ!$D$10+'СЕТ СН'!$H$5-'СЕТ СН'!$H$24</f>
        <v>2727.99965049</v>
      </c>
      <c r="L92" s="36">
        <f>SUMIFS(СВЦЭМ!$D$33:$D$776,СВЦЭМ!$A$33:$A$776,$A92,СВЦЭМ!$B$33:$B$776,L$83)+'СЕТ СН'!$H$14+СВЦЭМ!$D$10+'СЕТ СН'!$H$5-'СЕТ СН'!$H$24</f>
        <v>2728.6875211799997</v>
      </c>
      <c r="M92" s="36">
        <f>SUMIFS(СВЦЭМ!$D$33:$D$776,СВЦЭМ!$A$33:$A$776,$A92,СВЦЭМ!$B$33:$B$776,M$83)+'СЕТ СН'!$H$14+СВЦЭМ!$D$10+'СЕТ СН'!$H$5-'СЕТ СН'!$H$24</f>
        <v>2741.6412126999999</v>
      </c>
      <c r="N92" s="36">
        <f>SUMIFS(СВЦЭМ!$D$33:$D$776,СВЦЭМ!$A$33:$A$776,$A92,СВЦЭМ!$B$33:$B$776,N$83)+'СЕТ СН'!$H$14+СВЦЭМ!$D$10+'СЕТ СН'!$H$5-'СЕТ СН'!$H$24</f>
        <v>2752.2050916799999</v>
      </c>
      <c r="O92" s="36">
        <f>SUMIFS(СВЦЭМ!$D$33:$D$776,СВЦЭМ!$A$33:$A$776,$A92,СВЦЭМ!$B$33:$B$776,O$83)+'СЕТ СН'!$H$14+СВЦЭМ!$D$10+'СЕТ СН'!$H$5-'СЕТ СН'!$H$24</f>
        <v>2753.5194114800001</v>
      </c>
      <c r="P92" s="36">
        <f>SUMIFS(СВЦЭМ!$D$33:$D$776,СВЦЭМ!$A$33:$A$776,$A92,СВЦЭМ!$B$33:$B$776,P$83)+'СЕТ СН'!$H$14+СВЦЭМ!$D$10+'СЕТ СН'!$H$5-'СЕТ СН'!$H$24</f>
        <v>2765.3271765499999</v>
      </c>
      <c r="Q92" s="36">
        <f>SUMIFS(СВЦЭМ!$D$33:$D$776,СВЦЭМ!$A$33:$A$776,$A92,СВЦЭМ!$B$33:$B$776,Q$83)+'СЕТ СН'!$H$14+СВЦЭМ!$D$10+'СЕТ СН'!$H$5-'СЕТ СН'!$H$24</f>
        <v>2771.0625021800001</v>
      </c>
      <c r="R92" s="36">
        <f>SUMIFS(СВЦЭМ!$D$33:$D$776,СВЦЭМ!$A$33:$A$776,$A92,СВЦЭМ!$B$33:$B$776,R$83)+'СЕТ СН'!$H$14+СВЦЭМ!$D$10+'СЕТ СН'!$H$5-'СЕТ СН'!$H$24</f>
        <v>2729.4374663500002</v>
      </c>
      <c r="S92" s="36">
        <f>SUMIFS(СВЦЭМ!$D$33:$D$776,СВЦЭМ!$A$33:$A$776,$A92,СВЦЭМ!$B$33:$B$776,S$83)+'СЕТ СН'!$H$14+СВЦЭМ!$D$10+'СЕТ СН'!$H$5-'СЕТ СН'!$H$24</f>
        <v>2663.7561413399999</v>
      </c>
      <c r="T92" s="36">
        <f>SUMIFS(СВЦЭМ!$D$33:$D$776,СВЦЭМ!$A$33:$A$776,$A92,СВЦЭМ!$B$33:$B$776,T$83)+'СЕТ СН'!$H$14+СВЦЭМ!$D$10+'СЕТ СН'!$H$5-'СЕТ СН'!$H$24</f>
        <v>2621.7280863000001</v>
      </c>
      <c r="U92" s="36">
        <f>SUMIFS(СВЦЭМ!$D$33:$D$776,СВЦЭМ!$A$33:$A$776,$A92,СВЦЭМ!$B$33:$B$776,U$83)+'СЕТ СН'!$H$14+СВЦЭМ!$D$10+'СЕТ СН'!$H$5-'СЕТ СН'!$H$24</f>
        <v>2655.8540182799998</v>
      </c>
      <c r="V92" s="36">
        <f>SUMIFS(СВЦЭМ!$D$33:$D$776,СВЦЭМ!$A$33:$A$776,$A92,СВЦЭМ!$B$33:$B$776,V$83)+'СЕТ СН'!$H$14+СВЦЭМ!$D$10+'СЕТ СН'!$H$5-'СЕТ СН'!$H$24</f>
        <v>2654.03707106</v>
      </c>
      <c r="W92" s="36">
        <f>SUMIFS(СВЦЭМ!$D$33:$D$776,СВЦЭМ!$A$33:$A$776,$A92,СВЦЭМ!$B$33:$B$776,W$83)+'СЕТ СН'!$H$14+СВЦЭМ!$D$10+'СЕТ СН'!$H$5-'СЕТ СН'!$H$24</f>
        <v>2644.4804578499998</v>
      </c>
      <c r="X92" s="36">
        <f>SUMIFS(СВЦЭМ!$D$33:$D$776,СВЦЭМ!$A$33:$A$776,$A92,СВЦЭМ!$B$33:$B$776,X$83)+'СЕТ СН'!$H$14+СВЦЭМ!$D$10+'СЕТ СН'!$H$5-'СЕТ СН'!$H$24</f>
        <v>2655.0014420799998</v>
      </c>
      <c r="Y92" s="36">
        <f>SUMIFS(СВЦЭМ!$D$33:$D$776,СВЦЭМ!$A$33:$A$776,$A92,СВЦЭМ!$B$33:$B$776,Y$83)+'СЕТ СН'!$H$14+СВЦЭМ!$D$10+'СЕТ СН'!$H$5-'СЕТ СН'!$H$24</f>
        <v>2684.0834554100002</v>
      </c>
    </row>
    <row r="93" spans="1:27" ht="15.75" x14ac:dyDescent="0.2">
      <c r="A93" s="35">
        <f t="shared" si="2"/>
        <v>44114</v>
      </c>
      <c r="B93" s="36">
        <f>SUMIFS(СВЦЭМ!$D$33:$D$776,СВЦЭМ!$A$33:$A$776,$A93,СВЦЭМ!$B$33:$B$776,B$83)+'СЕТ СН'!$H$14+СВЦЭМ!$D$10+'СЕТ СН'!$H$5-'СЕТ СН'!$H$24</f>
        <v>2738.8982901499999</v>
      </c>
      <c r="C93" s="36">
        <f>SUMIFS(СВЦЭМ!$D$33:$D$776,СВЦЭМ!$A$33:$A$776,$A93,СВЦЭМ!$B$33:$B$776,C$83)+'СЕТ СН'!$H$14+СВЦЭМ!$D$10+'СЕТ СН'!$H$5-'СЕТ СН'!$H$24</f>
        <v>2818.8322107100003</v>
      </c>
      <c r="D93" s="36">
        <f>SUMIFS(СВЦЭМ!$D$33:$D$776,СВЦЭМ!$A$33:$A$776,$A93,СВЦЭМ!$B$33:$B$776,D$83)+'СЕТ СН'!$H$14+СВЦЭМ!$D$10+'СЕТ СН'!$H$5-'СЕТ СН'!$H$24</f>
        <v>2893.32467658</v>
      </c>
      <c r="E93" s="36">
        <f>SUMIFS(СВЦЭМ!$D$33:$D$776,СВЦЭМ!$A$33:$A$776,$A93,СВЦЭМ!$B$33:$B$776,E$83)+'СЕТ СН'!$H$14+СВЦЭМ!$D$10+'СЕТ СН'!$H$5-'СЕТ СН'!$H$24</f>
        <v>2920.6261047799999</v>
      </c>
      <c r="F93" s="36">
        <f>SUMIFS(СВЦЭМ!$D$33:$D$776,СВЦЭМ!$A$33:$A$776,$A93,СВЦЭМ!$B$33:$B$776,F$83)+'СЕТ СН'!$H$14+СВЦЭМ!$D$10+'СЕТ СН'!$H$5-'СЕТ СН'!$H$24</f>
        <v>2925.0139486399999</v>
      </c>
      <c r="G93" s="36">
        <f>SUMIFS(СВЦЭМ!$D$33:$D$776,СВЦЭМ!$A$33:$A$776,$A93,СВЦЭМ!$B$33:$B$776,G$83)+'СЕТ СН'!$H$14+СВЦЭМ!$D$10+'СЕТ СН'!$H$5-'СЕТ СН'!$H$24</f>
        <v>2907.4755123200002</v>
      </c>
      <c r="H93" s="36">
        <f>SUMIFS(СВЦЭМ!$D$33:$D$776,СВЦЭМ!$A$33:$A$776,$A93,СВЦЭМ!$B$33:$B$776,H$83)+'СЕТ СН'!$H$14+СВЦЭМ!$D$10+'СЕТ СН'!$H$5-'СЕТ СН'!$H$24</f>
        <v>2890.2919822899999</v>
      </c>
      <c r="I93" s="36">
        <f>SUMIFS(СВЦЭМ!$D$33:$D$776,СВЦЭМ!$A$33:$A$776,$A93,СВЦЭМ!$B$33:$B$776,I$83)+'СЕТ СН'!$H$14+СВЦЭМ!$D$10+'СЕТ СН'!$H$5-'СЕТ СН'!$H$24</f>
        <v>2859.2380223199998</v>
      </c>
      <c r="J93" s="36">
        <f>SUMIFS(СВЦЭМ!$D$33:$D$776,СВЦЭМ!$A$33:$A$776,$A93,СВЦЭМ!$B$33:$B$776,J$83)+'СЕТ СН'!$H$14+СВЦЭМ!$D$10+'СЕТ СН'!$H$5-'СЕТ СН'!$H$24</f>
        <v>2767.9427659499997</v>
      </c>
      <c r="K93" s="36">
        <f>SUMIFS(СВЦЭМ!$D$33:$D$776,СВЦЭМ!$A$33:$A$776,$A93,СВЦЭМ!$B$33:$B$776,K$83)+'СЕТ СН'!$H$14+СВЦЭМ!$D$10+'СЕТ СН'!$H$5-'СЕТ СН'!$H$24</f>
        <v>2710.9728358699999</v>
      </c>
      <c r="L93" s="36">
        <f>SUMIFS(СВЦЭМ!$D$33:$D$776,СВЦЭМ!$A$33:$A$776,$A93,СВЦЭМ!$B$33:$B$776,L$83)+'СЕТ СН'!$H$14+СВЦЭМ!$D$10+'СЕТ СН'!$H$5-'СЕТ СН'!$H$24</f>
        <v>2703.47315338</v>
      </c>
      <c r="M93" s="36">
        <f>SUMIFS(СВЦЭМ!$D$33:$D$776,СВЦЭМ!$A$33:$A$776,$A93,СВЦЭМ!$B$33:$B$776,M$83)+'СЕТ СН'!$H$14+СВЦЭМ!$D$10+'СЕТ СН'!$H$5-'СЕТ СН'!$H$24</f>
        <v>2698.63472723</v>
      </c>
      <c r="N93" s="36">
        <f>SUMIFS(СВЦЭМ!$D$33:$D$776,СВЦЭМ!$A$33:$A$776,$A93,СВЦЭМ!$B$33:$B$776,N$83)+'СЕТ СН'!$H$14+СВЦЭМ!$D$10+'СЕТ СН'!$H$5-'СЕТ СН'!$H$24</f>
        <v>2705.2684788000001</v>
      </c>
      <c r="O93" s="36">
        <f>SUMIFS(СВЦЭМ!$D$33:$D$776,СВЦЭМ!$A$33:$A$776,$A93,СВЦЭМ!$B$33:$B$776,O$83)+'СЕТ СН'!$H$14+СВЦЭМ!$D$10+'СЕТ СН'!$H$5-'СЕТ СН'!$H$24</f>
        <v>2757.6498310299999</v>
      </c>
      <c r="P93" s="36">
        <f>SUMIFS(СВЦЭМ!$D$33:$D$776,СВЦЭМ!$A$33:$A$776,$A93,СВЦЭМ!$B$33:$B$776,P$83)+'СЕТ СН'!$H$14+СВЦЭМ!$D$10+'СЕТ СН'!$H$5-'СЕТ СН'!$H$24</f>
        <v>2783.8289585799998</v>
      </c>
      <c r="Q93" s="36">
        <f>SUMIFS(СВЦЭМ!$D$33:$D$776,СВЦЭМ!$A$33:$A$776,$A93,СВЦЭМ!$B$33:$B$776,Q$83)+'СЕТ СН'!$H$14+СВЦЭМ!$D$10+'СЕТ СН'!$H$5-'СЕТ СН'!$H$24</f>
        <v>2773.9610641199997</v>
      </c>
      <c r="R93" s="36">
        <f>SUMIFS(СВЦЭМ!$D$33:$D$776,СВЦЭМ!$A$33:$A$776,$A93,СВЦЭМ!$B$33:$B$776,R$83)+'СЕТ СН'!$H$14+СВЦЭМ!$D$10+'СЕТ СН'!$H$5-'СЕТ СН'!$H$24</f>
        <v>2716.40668082</v>
      </c>
      <c r="S93" s="36">
        <f>SUMIFS(СВЦЭМ!$D$33:$D$776,СВЦЭМ!$A$33:$A$776,$A93,СВЦЭМ!$B$33:$B$776,S$83)+'СЕТ СН'!$H$14+СВЦЭМ!$D$10+'СЕТ СН'!$H$5-'СЕТ СН'!$H$24</f>
        <v>2694.23812262</v>
      </c>
      <c r="T93" s="36">
        <f>SUMIFS(СВЦЭМ!$D$33:$D$776,СВЦЭМ!$A$33:$A$776,$A93,СВЦЭМ!$B$33:$B$776,T$83)+'СЕТ СН'!$H$14+СВЦЭМ!$D$10+'СЕТ СН'!$H$5-'СЕТ СН'!$H$24</f>
        <v>2675.1215331100002</v>
      </c>
      <c r="U93" s="36">
        <f>SUMIFS(СВЦЭМ!$D$33:$D$776,СВЦЭМ!$A$33:$A$776,$A93,СВЦЭМ!$B$33:$B$776,U$83)+'СЕТ СН'!$H$14+СВЦЭМ!$D$10+'СЕТ СН'!$H$5-'СЕТ СН'!$H$24</f>
        <v>2671.3079092600001</v>
      </c>
      <c r="V93" s="36">
        <f>SUMIFS(СВЦЭМ!$D$33:$D$776,СВЦЭМ!$A$33:$A$776,$A93,СВЦЭМ!$B$33:$B$776,V$83)+'СЕТ СН'!$H$14+СВЦЭМ!$D$10+'СЕТ СН'!$H$5-'СЕТ СН'!$H$24</f>
        <v>2632.7177358600002</v>
      </c>
      <c r="W93" s="36">
        <f>SUMIFS(СВЦЭМ!$D$33:$D$776,СВЦЭМ!$A$33:$A$776,$A93,СВЦЭМ!$B$33:$B$776,W$83)+'СЕТ СН'!$H$14+СВЦЭМ!$D$10+'СЕТ СН'!$H$5-'СЕТ СН'!$H$24</f>
        <v>2627.7265841799999</v>
      </c>
      <c r="X93" s="36">
        <f>SUMIFS(СВЦЭМ!$D$33:$D$776,СВЦЭМ!$A$33:$A$776,$A93,СВЦЭМ!$B$33:$B$776,X$83)+'СЕТ СН'!$H$14+СВЦЭМ!$D$10+'СЕТ СН'!$H$5-'СЕТ СН'!$H$24</f>
        <v>2615.7358778899998</v>
      </c>
      <c r="Y93" s="36">
        <f>SUMIFS(СВЦЭМ!$D$33:$D$776,СВЦЭМ!$A$33:$A$776,$A93,СВЦЭМ!$B$33:$B$776,Y$83)+'СЕТ СН'!$H$14+СВЦЭМ!$D$10+'СЕТ СН'!$H$5-'СЕТ СН'!$H$24</f>
        <v>2659.4253660200002</v>
      </c>
    </row>
    <row r="94" spans="1:27" ht="15.75" x14ac:dyDescent="0.2">
      <c r="A94" s="35">
        <f t="shared" si="2"/>
        <v>44115</v>
      </c>
      <c r="B94" s="36">
        <f>SUMIFS(СВЦЭМ!$D$33:$D$776,СВЦЭМ!$A$33:$A$776,$A94,СВЦЭМ!$B$33:$B$776,B$83)+'СЕТ СН'!$H$14+СВЦЭМ!$D$10+'СЕТ СН'!$H$5-'СЕТ СН'!$H$24</f>
        <v>2744.3074173200002</v>
      </c>
      <c r="C94" s="36">
        <f>SUMIFS(СВЦЭМ!$D$33:$D$776,СВЦЭМ!$A$33:$A$776,$A94,СВЦЭМ!$B$33:$B$776,C$83)+'СЕТ СН'!$H$14+СВЦЭМ!$D$10+'СЕТ СН'!$H$5-'СЕТ СН'!$H$24</f>
        <v>2835.6044757600002</v>
      </c>
      <c r="D94" s="36">
        <f>SUMIFS(СВЦЭМ!$D$33:$D$776,СВЦЭМ!$A$33:$A$776,$A94,СВЦЭМ!$B$33:$B$776,D$83)+'СЕТ СН'!$H$14+СВЦЭМ!$D$10+'СЕТ СН'!$H$5-'СЕТ СН'!$H$24</f>
        <v>2933.1100257399999</v>
      </c>
      <c r="E94" s="36">
        <f>SUMIFS(СВЦЭМ!$D$33:$D$776,СВЦЭМ!$A$33:$A$776,$A94,СВЦЭМ!$B$33:$B$776,E$83)+'СЕТ СН'!$H$14+СВЦЭМ!$D$10+'СЕТ СН'!$H$5-'СЕТ СН'!$H$24</f>
        <v>2965.0294127799998</v>
      </c>
      <c r="F94" s="36">
        <f>SUMIFS(СВЦЭМ!$D$33:$D$776,СВЦЭМ!$A$33:$A$776,$A94,СВЦЭМ!$B$33:$B$776,F$83)+'СЕТ СН'!$H$14+СВЦЭМ!$D$10+'СЕТ СН'!$H$5-'СЕТ СН'!$H$24</f>
        <v>2969.8688141399998</v>
      </c>
      <c r="G94" s="36">
        <f>SUMIFS(СВЦЭМ!$D$33:$D$776,СВЦЭМ!$A$33:$A$776,$A94,СВЦЭМ!$B$33:$B$776,G$83)+'СЕТ СН'!$H$14+СВЦЭМ!$D$10+'СЕТ СН'!$H$5-'СЕТ СН'!$H$24</f>
        <v>2960.806744</v>
      </c>
      <c r="H94" s="36">
        <f>SUMIFS(СВЦЭМ!$D$33:$D$776,СВЦЭМ!$A$33:$A$776,$A94,СВЦЭМ!$B$33:$B$776,H$83)+'СЕТ СН'!$H$14+СВЦЭМ!$D$10+'СЕТ СН'!$H$5-'СЕТ СН'!$H$24</f>
        <v>2942.3408516700001</v>
      </c>
      <c r="I94" s="36">
        <f>SUMIFS(СВЦЭМ!$D$33:$D$776,СВЦЭМ!$A$33:$A$776,$A94,СВЦЭМ!$B$33:$B$776,I$83)+'СЕТ СН'!$H$14+СВЦЭМ!$D$10+'СЕТ СН'!$H$5-'СЕТ СН'!$H$24</f>
        <v>2921.1927618999998</v>
      </c>
      <c r="J94" s="36">
        <f>SUMIFS(СВЦЭМ!$D$33:$D$776,СВЦЭМ!$A$33:$A$776,$A94,СВЦЭМ!$B$33:$B$776,J$83)+'СЕТ СН'!$H$14+СВЦЭМ!$D$10+'СЕТ СН'!$H$5-'СЕТ СН'!$H$24</f>
        <v>2822.8110855200002</v>
      </c>
      <c r="K94" s="36">
        <f>SUMIFS(СВЦЭМ!$D$33:$D$776,СВЦЭМ!$A$33:$A$776,$A94,СВЦЭМ!$B$33:$B$776,K$83)+'СЕТ СН'!$H$14+СВЦЭМ!$D$10+'СЕТ СН'!$H$5-'СЕТ СН'!$H$24</f>
        <v>2748.0224044000001</v>
      </c>
      <c r="L94" s="36">
        <f>SUMIFS(СВЦЭМ!$D$33:$D$776,СВЦЭМ!$A$33:$A$776,$A94,СВЦЭМ!$B$33:$B$776,L$83)+'СЕТ СН'!$H$14+СВЦЭМ!$D$10+'СЕТ СН'!$H$5-'СЕТ СН'!$H$24</f>
        <v>2738.7840573200001</v>
      </c>
      <c r="M94" s="36">
        <f>SUMIFS(СВЦЭМ!$D$33:$D$776,СВЦЭМ!$A$33:$A$776,$A94,СВЦЭМ!$B$33:$B$776,M$83)+'СЕТ СН'!$H$14+СВЦЭМ!$D$10+'СЕТ СН'!$H$5-'СЕТ СН'!$H$24</f>
        <v>2739.1253651100001</v>
      </c>
      <c r="N94" s="36">
        <f>SUMIFS(СВЦЭМ!$D$33:$D$776,СВЦЭМ!$A$33:$A$776,$A94,СВЦЭМ!$B$33:$B$776,N$83)+'СЕТ СН'!$H$14+СВЦЭМ!$D$10+'СЕТ СН'!$H$5-'СЕТ СН'!$H$24</f>
        <v>2749.68701212</v>
      </c>
      <c r="O94" s="36">
        <f>SUMIFS(СВЦЭМ!$D$33:$D$776,СВЦЭМ!$A$33:$A$776,$A94,СВЦЭМ!$B$33:$B$776,O$83)+'СЕТ СН'!$H$14+СВЦЭМ!$D$10+'СЕТ СН'!$H$5-'СЕТ СН'!$H$24</f>
        <v>2793.7273058199999</v>
      </c>
      <c r="P94" s="36">
        <f>SUMIFS(СВЦЭМ!$D$33:$D$776,СВЦЭМ!$A$33:$A$776,$A94,СВЦЭМ!$B$33:$B$776,P$83)+'СЕТ СН'!$H$14+СВЦЭМ!$D$10+'СЕТ СН'!$H$5-'СЕТ СН'!$H$24</f>
        <v>2829.5104225800001</v>
      </c>
      <c r="Q94" s="36">
        <f>SUMIFS(СВЦЭМ!$D$33:$D$776,СВЦЭМ!$A$33:$A$776,$A94,СВЦЭМ!$B$33:$B$776,Q$83)+'СЕТ СН'!$H$14+СВЦЭМ!$D$10+'СЕТ СН'!$H$5-'СЕТ СН'!$H$24</f>
        <v>2783.63727952</v>
      </c>
      <c r="R94" s="36">
        <f>SUMIFS(СВЦЭМ!$D$33:$D$776,СВЦЭМ!$A$33:$A$776,$A94,СВЦЭМ!$B$33:$B$776,R$83)+'СЕТ СН'!$H$14+СВЦЭМ!$D$10+'СЕТ СН'!$H$5-'СЕТ СН'!$H$24</f>
        <v>2730.1912286100001</v>
      </c>
      <c r="S94" s="36">
        <f>SUMIFS(СВЦЭМ!$D$33:$D$776,СВЦЭМ!$A$33:$A$776,$A94,СВЦЭМ!$B$33:$B$776,S$83)+'СЕТ СН'!$H$14+СВЦЭМ!$D$10+'СЕТ СН'!$H$5-'СЕТ СН'!$H$24</f>
        <v>2687.9560309899998</v>
      </c>
      <c r="T94" s="36">
        <f>SUMIFS(СВЦЭМ!$D$33:$D$776,СВЦЭМ!$A$33:$A$776,$A94,СВЦЭМ!$B$33:$B$776,T$83)+'СЕТ СН'!$H$14+СВЦЭМ!$D$10+'СЕТ СН'!$H$5-'СЕТ СН'!$H$24</f>
        <v>2707.3444416000002</v>
      </c>
      <c r="U94" s="36">
        <f>SUMIFS(СВЦЭМ!$D$33:$D$776,СВЦЭМ!$A$33:$A$776,$A94,СВЦЭМ!$B$33:$B$776,U$83)+'СЕТ СН'!$H$14+СВЦЭМ!$D$10+'СЕТ СН'!$H$5-'СЕТ СН'!$H$24</f>
        <v>2716.4772377300001</v>
      </c>
      <c r="V94" s="36">
        <f>SUMIFS(СВЦЭМ!$D$33:$D$776,СВЦЭМ!$A$33:$A$776,$A94,СВЦЭМ!$B$33:$B$776,V$83)+'СЕТ СН'!$H$14+СВЦЭМ!$D$10+'СЕТ СН'!$H$5-'СЕТ СН'!$H$24</f>
        <v>2685.0501187099999</v>
      </c>
      <c r="W94" s="36">
        <f>SUMIFS(СВЦЭМ!$D$33:$D$776,СВЦЭМ!$A$33:$A$776,$A94,СВЦЭМ!$B$33:$B$776,W$83)+'СЕТ СН'!$H$14+СВЦЭМ!$D$10+'СЕТ СН'!$H$5-'СЕТ СН'!$H$24</f>
        <v>2667.60935986</v>
      </c>
      <c r="X94" s="36">
        <f>SUMIFS(СВЦЭМ!$D$33:$D$776,СВЦЭМ!$A$33:$A$776,$A94,СВЦЭМ!$B$33:$B$776,X$83)+'СЕТ СН'!$H$14+СВЦЭМ!$D$10+'СЕТ СН'!$H$5-'СЕТ СН'!$H$24</f>
        <v>2643.7097118000002</v>
      </c>
      <c r="Y94" s="36">
        <f>SUMIFS(СВЦЭМ!$D$33:$D$776,СВЦЭМ!$A$33:$A$776,$A94,СВЦЭМ!$B$33:$B$776,Y$83)+'СЕТ СН'!$H$14+СВЦЭМ!$D$10+'СЕТ СН'!$H$5-'СЕТ СН'!$H$24</f>
        <v>2680.2073745299999</v>
      </c>
    </row>
    <row r="95" spans="1:27" ht="15.75" x14ac:dyDescent="0.2">
      <c r="A95" s="35">
        <f t="shared" si="2"/>
        <v>44116</v>
      </c>
      <c r="B95" s="36">
        <f>SUMIFS(СВЦЭМ!$D$33:$D$776,СВЦЭМ!$A$33:$A$776,$A95,СВЦЭМ!$B$33:$B$776,B$83)+'СЕТ СН'!$H$14+СВЦЭМ!$D$10+'СЕТ СН'!$H$5-'СЕТ СН'!$H$24</f>
        <v>2739.1768900100001</v>
      </c>
      <c r="C95" s="36">
        <f>SUMIFS(СВЦЭМ!$D$33:$D$776,СВЦЭМ!$A$33:$A$776,$A95,СВЦЭМ!$B$33:$B$776,C$83)+'СЕТ СН'!$H$14+СВЦЭМ!$D$10+'СЕТ СН'!$H$5-'СЕТ СН'!$H$24</f>
        <v>2815.5465808499998</v>
      </c>
      <c r="D95" s="36">
        <f>SUMIFS(СВЦЭМ!$D$33:$D$776,СВЦЭМ!$A$33:$A$776,$A95,СВЦЭМ!$B$33:$B$776,D$83)+'СЕТ СН'!$H$14+СВЦЭМ!$D$10+'СЕТ СН'!$H$5-'СЕТ СН'!$H$24</f>
        <v>2887.05586442</v>
      </c>
      <c r="E95" s="36">
        <f>SUMIFS(СВЦЭМ!$D$33:$D$776,СВЦЭМ!$A$33:$A$776,$A95,СВЦЭМ!$B$33:$B$776,E$83)+'СЕТ СН'!$H$14+СВЦЭМ!$D$10+'СЕТ СН'!$H$5-'СЕТ СН'!$H$24</f>
        <v>2905.5163677</v>
      </c>
      <c r="F95" s="36">
        <f>SUMIFS(СВЦЭМ!$D$33:$D$776,СВЦЭМ!$A$33:$A$776,$A95,СВЦЭМ!$B$33:$B$776,F$83)+'СЕТ СН'!$H$14+СВЦЭМ!$D$10+'СЕТ СН'!$H$5-'СЕТ СН'!$H$24</f>
        <v>2900.8087953099998</v>
      </c>
      <c r="G95" s="36">
        <f>SUMIFS(СВЦЭМ!$D$33:$D$776,СВЦЭМ!$A$33:$A$776,$A95,СВЦЭМ!$B$33:$B$776,G$83)+'СЕТ СН'!$H$14+СВЦЭМ!$D$10+'СЕТ СН'!$H$5-'СЕТ СН'!$H$24</f>
        <v>2884.2632157500002</v>
      </c>
      <c r="H95" s="36">
        <f>SUMIFS(СВЦЭМ!$D$33:$D$776,СВЦЭМ!$A$33:$A$776,$A95,СВЦЭМ!$B$33:$B$776,H$83)+'СЕТ СН'!$H$14+СВЦЭМ!$D$10+'СЕТ СН'!$H$5-'СЕТ СН'!$H$24</f>
        <v>2833.0095913499999</v>
      </c>
      <c r="I95" s="36">
        <f>SUMIFS(СВЦЭМ!$D$33:$D$776,СВЦЭМ!$A$33:$A$776,$A95,СВЦЭМ!$B$33:$B$776,I$83)+'СЕТ СН'!$H$14+СВЦЭМ!$D$10+'СЕТ СН'!$H$5-'СЕТ СН'!$H$24</f>
        <v>2792.47998985</v>
      </c>
      <c r="J95" s="36">
        <f>SUMIFS(СВЦЭМ!$D$33:$D$776,СВЦЭМ!$A$33:$A$776,$A95,СВЦЭМ!$B$33:$B$776,J$83)+'СЕТ СН'!$H$14+СВЦЭМ!$D$10+'СЕТ СН'!$H$5-'СЕТ СН'!$H$24</f>
        <v>2715.47769758</v>
      </c>
      <c r="K95" s="36">
        <f>SUMIFS(СВЦЭМ!$D$33:$D$776,СВЦЭМ!$A$33:$A$776,$A95,СВЦЭМ!$B$33:$B$776,K$83)+'СЕТ СН'!$H$14+СВЦЭМ!$D$10+'СЕТ СН'!$H$5-'СЕТ СН'!$H$24</f>
        <v>2665.8911518999998</v>
      </c>
      <c r="L95" s="36">
        <f>SUMIFS(СВЦЭМ!$D$33:$D$776,СВЦЭМ!$A$33:$A$776,$A95,СВЦЭМ!$B$33:$B$776,L$83)+'СЕТ СН'!$H$14+СВЦЭМ!$D$10+'СЕТ СН'!$H$5-'СЕТ СН'!$H$24</f>
        <v>2661.9102872600001</v>
      </c>
      <c r="M95" s="36">
        <f>SUMIFS(СВЦЭМ!$D$33:$D$776,СВЦЭМ!$A$33:$A$776,$A95,СВЦЭМ!$B$33:$B$776,M$83)+'СЕТ СН'!$H$14+СВЦЭМ!$D$10+'СЕТ СН'!$H$5-'СЕТ СН'!$H$24</f>
        <v>2662.1673706299998</v>
      </c>
      <c r="N95" s="36">
        <f>SUMIFS(СВЦЭМ!$D$33:$D$776,СВЦЭМ!$A$33:$A$776,$A95,СВЦЭМ!$B$33:$B$776,N$83)+'СЕТ СН'!$H$14+СВЦЭМ!$D$10+'СЕТ СН'!$H$5-'СЕТ СН'!$H$24</f>
        <v>2669.3990677299998</v>
      </c>
      <c r="O95" s="36">
        <f>SUMIFS(СВЦЭМ!$D$33:$D$776,СВЦЭМ!$A$33:$A$776,$A95,СВЦЭМ!$B$33:$B$776,O$83)+'СЕТ СН'!$H$14+СВЦЭМ!$D$10+'СЕТ СН'!$H$5-'СЕТ СН'!$H$24</f>
        <v>2690.1817905299999</v>
      </c>
      <c r="P95" s="36">
        <f>SUMIFS(СВЦЭМ!$D$33:$D$776,СВЦЭМ!$A$33:$A$776,$A95,СВЦЭМ!$B$33:$B$776,P$83)+'СЕТ СН'!$H$14+СВЦЭМ!$D$10+'СЕТ СН'!$H$5-'СЕТ СН'!$H$24</f>
        <v>2728.5561366100001</v>
      </c>
      <c r="Q95" s="36">
        <f>SUMIFS(СВЦЭМ!$D$33:$D$776,СВЦЭМ!$A$33:$A$776,$A95,СВЦЭМ!$B$33:$B$776,Q$83)+'СЕТ СН'!$H$14+СВЦЭМ!$D$10+'СЕТ СН'!$H$5-'СЕТ СН'!$H$24</f>
        <v>2713.18165632</v>
      </c>
      <c r="R95" s="36">
        <f>SUMIFS(СВЦЭМ!$D$33:$D$776,СВЦЭМ!$A$33:$A$776,$A95,СВЦЭМ!$B$33:$B$776,R$83)+'СЕТ СН'!$H$14+СВЦЭМ!$D$10+'СЕТ СН'!$H$5-'СЕТ СН'!$H$24</f>
        <v>2666.0723577700001</v>
      </c>
      <c r="S95" s="36">
        <f>SUMIFS(СВЦЭМ!$D$33:$D$776,СВЦЭМ!$A$33:$A$776,$A95,СВЦЭМ!$B$33:$B$776,S$83)+'СЕТ СН'!$H$14+СВЦЭМ!$D$10+'СЕТ СН'!$H$5-'СЕТ СН'!$H$24</f>
        <v>2615.6055753099999</v>
      </c>
      <c r="T95" s="36">
        <f>SUMIFS(СВЦЭМ!$D$33:$D$776,СВЦЭМ!$A$33:$A$776,$A95,СВЦЭМ!$B$33:$B$776,T$83)+'СЕТ СН'!$H$14+СВЦЭМ!$D$10+'СЕТ СН'!$H$5-'СЕТ СН'!$H$24</f>
        <v>2625.8862809900002</v>
      </c>
      <c r="U95" s="36">
        <f>SUMIFS(СВЦЭМ!$D$33:$D$776,СВЦЭМ!$A$33:$A$776,$A95,СВЦЭМ!$B$33:$B$776,U$83)+'СЕТ СН'!$H$14+СВЦЭМ!$D$10+'СЕТ СН'!$H$5-'СЕТ СН'!$H$24</f>
        <v>2654.9243266799999</v>
      </c>
      <c r="V95" s="36">
        <f>SUMIFS(СВЦЭМ!$D$33:$D$776,СВЦЭМ!$A$33:$A$776,$A95,СВЦЭМ!$B$33:$B$776,V$83)+'СЕТ СН'!$H$14+СВЦЭМ!$D$10+'СЕТ СН'!$H$5-'СЕТ СН'!$H$24</f>
        <v>2653.9974898299997</v>
      </c>
      <c r="W95" s="36">
        <f>SUMIFS(СВЦЭМ!$D$33:$D$776,СВЦЭМ!$A$33:$A$776,$A95,СВЦЭМ!$B$33:$B$776,W$83)+'СЕТ СН'!$H$14+СВЦЭМ!$D$10+'СЕТ СН'!$H$5-'СЕТ СН'!$H$24</f>
        <v>2646.4293551700002</v>
      </c>
      <c r="X95" s="36">
        <f>SUMIFS(СВЦЭМ!$D$33:$D$776,СВЦЭМ!$A$33:$A$776,$A95,СВЦЭМ!$B$33:$B$776,X$83)+'СЕТ СН'!$H$14+СВЦЭМ!$D$10+'СЕТ СН'!$H$5-'СЕТ СН'!$H$24</f>
        <v>2619.9678475700002</v>
      </c>
      <c r="Y95" s="36">
        <f>SUMIFS(СВЦЭМ!$D$33:$D$776,СВЦЭМ!$A$33:$A$776,$A95,СВЦЭМ!$B$33:$B$776,Y$83)+'СЕТ СН'!$H$14+СВЦЭМ!$D$10+'СЕТ СН'!$H$5-'СЕТ СН'!$H$24</f>
        <v>2652.29652321</v>
      </c>
    </row>
    <row r="96" spans="1:27" ht="15.75" x14ac:dyDescent="0.2">
      <c r="A96" s="35">
        <f t="shared" si="2"/>
        <v>44117</v>
      </c>
      <c r="B96" s="36">
        <f>SUMIFS(СВЦЭМ!$D$33:$D$776,СВЦЭМ!$A$33:$A$776,$A96,СВЦЭМ!$B$33:$B$776,B$83)+'СЕТ СН'!$H$14+СВЦЭМ!$D$10+'СЕТ СН'!$H$5-'СЕТ СН'!$H$24</f>
        <v>2724.2690094700001</v>
      </c>
      <c r="C96" s="36">
        <f>SUMIFS(СВЦЭМ!$D$33:$D$776,СВЦЭМ!$A$33:$A$776,$A96,СВЦЭМ!$B$33:$B$776,C$83)+'СЕТ СН'!$H$14+СВЦЭМ!$D$10+'СЕТ СН'!$H$5-'СЕТ СН'!$H$24</f>
        <v>2801.6406073799999</v>
      </c>
      <c r="D96" s="36">
        <f>SUMIFS(СВЦЭМ!$D$33:$D$776,СВЦЭМ!$A$33:$A$776,$A96,СВЦЭМ!$B$33:$B$776,D$83)+'СЕТ СН'!$H$14+СВЦЭМ!$D$10+'СЕТ СН'!$H$5-'СЕТ СН'!$H$24</f>
        <v>2863.5019236399999</v>
      </c>
      <c r="E96" s="36">
        <f>SUMIFS(СВЦЭМ!$D$33:$D$776,СВЦЭМ!$A$33:$A$776,$A96,СВЦЭМ!$B$33:$B$776,E$83)+'СЕТ СН'!$H$14+СВЦЭМ!$D$10+'СЕТ СН'!$H$5-'СЕТ СН'!$H$24</f>
        <v>2879.67221466</v>
      </c>
      <c r="F96" s="36">
        <f>SUMIFS(СВЦЭМ!$D$33:$D$776,СВЦЭМ!$A$33:$A$776,$A96,СВЦЭМ!$B$33:$B$776,F$83)+'СЕТ СН'!$H$14+СВЦЭМ!$D$10+'СЕТ СН'!$H$5-'СЕТ СН'!$H$24</f>
        <v>2874.6734640599998</v>
      </c>
      <c r="G96" s="36">
        <f>SUMIFS(СВЦЭМ!$D$33:$D$776,СВЦЭМ!$A$33:$A$776,$A96,СВЦЭМ!$B$33:$B$776,G$83)+'СЕТ СН'!$H$14+СВЦЭМ!$D$10+'СЕТ СН'!$H$5-'СЕТ СН'!$H$24</f>
        <v>2863.0178832399997</v>
      </c>
      <c r="H96" s="36">
        <f>SUMIFS(СВЦЭМ!$D$33:$D$776,СВЦЭМ!$A$33:$A$776,$A96,СВЦЭМ!$B$33:$B$776,H$83)+'СЕТ СН'!$H$14+СВЦЭМ!$D$10+'СЕТ СН'!$H$5-'СЕТ СН'!$H$24</f>
        <v>2838.4427962</v>
      </c>
      <c r="I96" s="36">
        <f>SUMIFS(СВЦЭМ!$D$33:$D$776,СВЦЭМ!$A$33:$A$776,$A96,СВЦЭМ!$B$33:$B$776,I$83)+'СЕТ СН'!$H$14+СВЦЭМ!$D$10+'СЕТ СН'!$H$5-'СЕТ СН'!$H$24</f>
        <v>2831.7843882799998</v>
      </c>
      <c r="J96" s="36">
        <f>SUMIFS(СВЦЭМ!$D$33:$D$776,СВЦЭМ!$A$33:$A$776,$A96,СВЦЭМ!$B$33:$B$776,J$83)+'СЕТ СН'!$H$14+СВЦЭМ!$D$10+'СЕТ СН'!$H$5-'СЕТ СН'!$H$24</f>
        <v>2774.04988374</v>
      </c>
      <c r="K96" s="36">
        <f>SUMIFS(СВЦЭМ!$D$33:$D$776,СВЦЭМ!$A$33:$A$776,$A96,СВЦЭМ!$B$33:$B$776,K$83)+'СЕТ СН'!$H$14+СВЦЭМ!$D$10+'СЕТ СН'!$H$5-'СЕТ СН'!$H$24</f>
        <v>2731.9695346899998</v>
      </c>
      <c r="L96" s="36">
        <f>SUMIFS(СВЦЭМ!$D$33:$D$776,СВЦЭМ!$A$33:$A$776,$A96,СВЦЭМ!$B$33:$B$776,L$83)+'СЕТ СН'!$H$14+СВЦЭМ!$D$10+'СЕТ СН'!$H$5-'СЕТ СН'!$H$24</f>
        <v>2733.9429673899999</v>
      </c>
      <c r="M96" s="36">
        <f>SUMIFS(СВЦЭМ!$D$33:$D$776,СВЦЭМ!$A$33:$A$776,$A96,СВЦЭМ!$B$33:$B$776,M$83)+'СЕТ СН'!$H$14+СВЦЭМ!$D$10+'СЕТ СН'!$H$5-'СЕТ СН'!$H$24</f>
        <v>2744.4023413099999</v>
      </c>
      <c r="N96" s="36">
        <f>SUMIFS(СВЦЭМ!$D$33:$D$776,СВЦЭМ!$A$33:$A$776,$A96,СВЦЭМ!$B$33:$B$776,N$83)+'СЕТ СН'!$H$14+СВЦЭМ!$D$10+'СЕТ СН'!$H$5-'СЕТ СН'!$H$24</f>
        <v>2750.1168596699999</v>
      </c>
      <c r="O96" s="36">
        <f>SUMIFS(СВЦЭМ!$D$33:$D$776,СВЦЭМ!$A$33:$A$776,$A96,СВЦЭМ!$B$33:$B$776,O$83)+'СЕТ СН'!$H$14+СВЦЭМ!$D$10+'СЕТ СН'!$H$5-'СЕТ СН'!$H$24</f>
        <v>2788.0287276499998</v>
      </c>
      <c r="P96" s="36">
        <f>SUMIFS(СВЦЭМ!$D$33:$D$776,СВЦЭМ!$A$33:$A$776,$A96,СВЦЭМ!$B$33:$B$776,P$83)+'СЕТ СН'!$H$14+СВЦЭМ!$D$10+'СЕТ СН'!$H$5-'СЕТ СН'!$H$24</f>
        <v>2819.6095293099997</v>
      </c>
      <c r="Q96" s="36">
        <f>SUMIFS(СВЦЭМ!$D$33:$D$776,СВЦЭМ!$A$33:$A$776,$A96,СВЦЭМ!$B$33:$B$776,Q$83)+'СЕТ СН'!$H$14+СВЦЭМ!$D$10+'СЕТ СН'!$H$5-'СЕТ СН'!$H$24</f>
        <v>2779.2515440699999</v>
      </c>
      <c r="R96" s="36">
        <f>SUMIFS(СВЦЭМ!$D$33:$D$776,СВЦЭМ!$A$33:$A$776,$A96,СВЦЭМ!$B$33:$B$776,R$83)+'СЕТ СН'!$H$14+СВЦЭМ!$D$10+'СЕТ СН'!$H$5-'СЕТ СН'!$H$24</f>
        <v>2727.8027362600001</v>
      </c>
      <c r="S96" s="36">
        <f>SUMIFS(СВЦЭМ!$D$33:$D$776,СВЦЭМ!$A$33:$A$776,$A96,СВЦЭМ!$B$33:$B$776,S$83)+'СЕТ СН'!$H$14+СВЦЭМ!$D$10+'СЕТ СН'!$H$5-'СЕТ СН'!$H$24</f>
        <v>2682.8649530399998</v>
      </c>
      <c r="T96" s="36">
        <f>SUMIFS(СВЦЭМ!$D$33:$D$776,СВЦЭМ!$A$33:$A$776,$A96,СВЦЭМ!$B$33:$B$776,T$83)+'СЕТ СН'!$H$14+СВЦЭМ!$D$10+'СЕТ СН'!$H$5-'СЕТ СН'!$H$24</f>
        <v>2681.1010274800001</v>
      </c>
      <c r="U96" s="36">
        <f>SUMIFS(СВЦЭМ!$D$33:$D$776,СВЦЭМ!$A$33:$A$776,$A96,СВЦЭМ!$B$33:$B$776,U$83)+'СЕТ СН'!$H$14+СВЦЭМ!$D$10+'СЕТ СН'!$H$5-'СЕТ СН'!$H$24</f>
        <v>2703.0502976399998</v>
      </c>
      <c r="V96" s="36">
        <f>SUMIFS(СВЦЭМ!$D$33:$D$776,СВЦЭМ!$A$33:$A$776,$A96,СВЦЭМ!$B$33:$B$776,V$83)+'СЕТ СН'!$H$14+СВЦЭМ!$D$10+'СЕТ СН'!$H$5-'СЕТ СН'!$H$24</f>
        <v>2697.66780625</v>
      </c>
      <c r="W96" s="36">
        <f>SUMIFS(СВЦЭМ!$D$33:$D$776,СВЦЭМ!$A$33:$A$776,$A96,СВЦЭМ!$B$33:$B$776,W$83)+'СЕТ СН'!$H$14+СВЦЭМ!$D$10+'СЕТ СН'!$H$5-'СЕТ СН'!$H$24</f>
        <v>2689.5049783099998</v>
      </c>
      <c r="X96" s="36">
        <f>SUMIFS(СВЦЭМ!$D$33:$D$776,СВЦЭМ!$A$33:$A$776,$A96,СВЦЭМ!$B$33:$B$776,X$83)+'СЕТ СН'!$H$14+СВЦЭМ!$D$10+'СЕТ СН'!$H$5-'СЕТ СН'!$H$24</f>
        <v>2671.6697396099999</v>
      </c>
      <c r="Y96" s="36">
        <f>SUMIFS(СВЦЭМ!$D$33:$D$776,СВЦЭМ!$A$33:$A$776,$A96,СВЦЭМ!$B$33:$B$776,Y$83)+'СЕТ СН'!$H$14+СВЦЭМ!$D$10+'СЕТ СН'!$H$5-'СЕТ СН'!$H$24</f>
        <v>2692.36800408</v>
      </c>
    </row>
    <row r="97" spans="1:25" ht="15.75" x14ac:dyDescent="0.2">
      <c r="A97" s="35">
        <f t="shared" si="2"/>
        <v>44118</v>
      </c>
      <c r="B97" s="36">
        <f>SUMIFS(СВЦЭМ!$D$33:$D$776,СВЦЭМ!$A$33:$A$776,$A97,СВЦЭМ!$B$33:$B$776,B$83)+'СЕТ СН'!$H$14+СВЦЭМ!$D$10+'СЕТ СН'!$H$5-'СЕТ СН'!$H$24</f>
        <v>2764.8115211700001</v>
      </c>
      <c r="C97" s="36">
        <f>SUMIFS(СВЦЭМ!$D$33:$D$776,СВЦЭМ!$A$33:$A$776,$A97,СВЦЭМ!$B$33:$B$776,C$83)+'СЕТ СН'!$H$14+СВЦЭМ!$D$10+'СЕТ СН'!$H$5-'СЕТ СН'!$H$24</f>
        <v>2834.0652101000001</v>
      </c>
      <c r="D97" s="36">
        <f>SUMIFS(СВЦЭМ!$D$33:$D$776,СВЦЭМ!$A$33:$A$776,$A97,СВЦЭМ!$B$33:$B$776,D$83)+'СЕТ СН'!$H$14+СВЦЭМ!$D$10+'СЕТ СН'!$H$5-'СЕТ СН'!$H$24</f>
        <v>2902.3171138799999</v>
      </c>
      <c r="E97" s="36">
        <f>SUMIFS(СВЦЭМ!$D$33:$D$776,СВЦЭМ!$A$33:$A$776,$A97,СВЦЭМ!$B$33:$B$776,E$83)+'СЕТ СН'!$H$14+СВЦЭМ!$D$10+'СЕТ СН'!$H$5-'СЕТ СН'!$H$24</f>
        <v>2917.32087826</v>
      </c>
      <c r="F97" s="36">
        <f>SUMIFS(СВЦЭМ!$D$33:$D$776,СВЦЭМ!$A$33:$A$776,$A97,СВЦЭМ!$B$33:$B$776,F$83)+'СЕТ СН'!$H$14+СВЦЭМ!$D$10+'СЕТ СН'!$H$5-'СЕТ СН'!$H$24</f>
        <v>2908.68618487</v>
      </c>
      <c r="G97" s="36">
        <f>SUMIFS(СВЦЭМ!$D$33:$D$776,СВЦЭМ!$A$33:$A$776,$A97,СВЦЭМ!$B$33:$B$776,G$83)+'СЕТ СН'!$H$14+СВЦЭМ!$D$10+'СЕТ СН'!$H$5-'СЕТ СН'!$H$24</f>
        <v>2899.97266747</v>
      </c>
      <c r="H97" s="36">
        <f>SUMIFS(СВЦЭМ!$D$33:$D$776,СВЦЭМ!$A$33:$A$776,$A97,СВЦЭМ!$B$33:$B$776,H$83)+'СЕТ СН'!$H$14+СВЦЭМ!$D$10+'СЕТ СН'!$H$5-'СЕТ СН'!$H$24</f>
        <v>2852.2513473499998</v>
      </c>
      <c r="I97" s="36">
        <f>SUMIFS(СВЦЭМ!$D$33:$D$776,СВЦЭМ!$A$33:$A$776,$A97,СВЦЭМ!$B$33:$B$776,I$83)+'СЕТ СН'!$H$14+СВЦЭМ!$D$10+'СЕТ СН'!$H$5-'СЕТ СН'!$H$24</f>
        <v>2808.7510862999998</v>
      </c>
      <c r="J97" s="36">
        <f>SUMIFS(СВЦЭМ!$D$33:$D$776,СВЦЭМ!$A$33:$A$776,$A97,СВЦЭМ!$B$33:$B$776,J$83)+'СЕТ СН'!$H$14+СВЦЭМ!$D$10+'СЕТ СН'!$H$5-'СЕТ СН'!$H$24</f>
        <v>2745.2887218699998</v>
      </c>
      <c r="K97" s="36">
        <f>SUMIFS(СВЦЭМ!$D$33:$D$776,СВЦЭМ!$A$33:$A$776,$A97,СВЦЭМ!$B$33:$B$776,K$83)+'СЕТ СН'!$H$14+СВЦЭМ!$D$10+'СЕТ СН'!$H$5-'СЕТ СН'!$H$24</f>
        <v>2706.5248183499998</v>
      </c>
      <c r="L97" s="36">
        <f>SUMIFS(СВЦЭМ!$D$33:$D$776,СВЦЭМ!$A$33:$A$776,$A97,СВЦЭМ!$B$33:$B$776,L$83)+'СЕТ СН'!$H$14+СВЦЭМ!$D$10+'СЕТ СН'!$H$5-'СЕТ СН'!$H$24</f>
        <v>2714.0048963600002</v>
      </c>
      <c r="M97" s="36">
        <f>SUMIFS(СВЦЭМ!$D$33:$D$776,СВЦЭМ!$A$33:$A$776,$A97,СВЦЭМ!$B$33:$B$776,M$83)+'СЕТ СН'!$H$14+СВЦЭМ!$D$10+'СЕТ СН'!$H$5-'СЕТ СН'!$H$24</f>
        <v>2730.38097156</v>
      </c>
      <c r="N97" s="36">
        <f>SUMIFS(СВЦЭМ!$D$33:$D$776,СВЦЭМ!$A$33:$A$776,$A97,СВЦЭМ!$B$33:$B$776,N$83)+'СЕТ СН'!$H$14+СВЦЭМ!$D$10+'СЕТ СН'!$H$5-'СЕТ СН'!$H$24</f>
        <v>2737.0828509600001</v>
      </c>
      <c r="O97" s="36">
        <f>SUMIFS(СВЦЭМ!$D$33:$D$776,СВЦЭМ!$A$33:$A$776,$A97,СВЦЭМ!$B$33:$B$776,O$83)+'СЕТ СН'!$H$14+СВЦЭМ!$D$10+'СЕТ СН'!$H$5-'СЕТ СН'!$H$24</f>
        <v>2788.4977119999999</v>
      </c>
      <c r="P97" s="36">
        <f>SUMIFS(СВЦЭМ!$D$33:$D$776,СВЦЭМ!$A$33:$A$776,$A97,СВЦЭМ!$B$33:$B$776,P$83)+'СЕТ СН'!$H$14+СВЦЭМ!$D$10+'СЕТ СН'!$H$5-'СЕТ СН'!$H$24</f>
        <v>2819.5763260700001</v>
      </c>
      <c r="Q97" s="36">
        <f>SUMIFS(СВЦЭМ!$D$33:$D$776,СВЦЭМ!$A$33:$A$776,$A97,СВЦЭМ!$B$33:$B$776,Q$83)+'СЕТ СН'!$H$14+СВЦЭМ!$D$10+'СЕТ СН'!$H$5-'СЕТ СН'!$H$24</f>
        <v>2779.0975562600001</v>
      </c>
      <c r="R97" s="36">
        <f>SUMIFS(СВЦЭМ!$D$33:$D$776,СВЦЭМ!$A$33:$A$776,$A97,СВЦЭМ!$B$33:$B$776,R$83)+'СЕТ СН'!$H$14+СВЦЭМ!$D$10+'СЕТ СН'!$H$5-'СЕТ СН'!$H$24</f>
        <v>2726.6524390099999</v>
      </c>
      <c r="S97" s="36">
        <f>SUMIFS(СВЦЭМ!$D$33:$D$776,СВЦЭМ!$A$33:$A$776,$A97,СВЦЭМ!$B$33:$B$776,S$83)+'СЕТ СН'!$H$14+СВЦЭМ!$D$10+'СЕТ СН'!$H$5-'СЕТ СН'!$H$24</f>
        <v>2670.46666121</v>
      </c>
      <c r="T97" s="36">
        <f>SUMIFS(СВЦЭМ!$D$33:$D$776,СВЦЭМ!$A$33:$A$776,$A97,СВЦЭМ!$B$33:$B$776,T$83)+'СЕТ СН'!$H$14+СВЦЭМ!$D$10+'СЕТ СН'!$H$5-'СЕТ СН'!$H$24</f>
        <v>2652.6171592999999</v>
      </c>
      <c r="U97" s="36">
        <f>SUMIFS(СВЦЭМ!$D$33:$D$776,СВЦЭМ!$A$33:$A$776,$A97,СВЦЭМ!$B$33:$B$776,U$83)+'СЕТ СН'!$H$14+СВЦЭМ!$D$10+'СЕТ СН'!$H$5-'СЕТ СН'!$H$24</f>
        <v>2682.3105330399999</v>
      </c>
      <c r="V97" s="36">
        <f>SUMIFS(СВЦЭМ!$D$33:$D$776,СВЦЭМ!$A$33:$A$776,$A97,СВЦЭМ!$B$33:$B$776,V$83)+'СЕТ СН'!$H$14+СВЦЭМ!$D$10+'СЕТ СН'!$H$5-'СЕТ СН'!$H$24</f>
        <v>2676.6663334</v>
      </c>
      <c r="W97" s="36">
        <f>SUMIFS(СВЦЭМ!$D$33:$D$776,СВЦЭМ!$A$33:$A$776,$A97,СВЦЭМ!$B$33:$B$776,W$83)+'СЕТ СН'!$H$14+СВЦЭМ!$D$10+'СЕТ СН'!$H$5-'СЕТ СН'!$H$24</f>
        <v>2664.2927877500001</v>
      </c>
      <c r="X97" s="36">
        <f>SUMIFS(СВЦЭМ!$D$33:$D$776,СВЦЭМ!$A$33:$A$776,$A97,СВЦЭМ!$B$33:$B$776,X$83)+'СЕТ СН'!$H$14+СВЦЭМ!$D$10+'СЕТ СН'!$H$5-'СЕТ СН'!$H$24</f>
        <v>2647.1570970600001</v>
      </c>
      <c r="Y97" s="36">
        <f>SUMIFS(СВЦЭМ!$D$33:$D$776,СВЦЭМ!$A$33:$A$776,$A97,СВЦЭМ!$B$33:$B$776,Y$83)+'СЕТ СН'!$H$14+СВЦЭМ!$D$10+'СЕТ СН'!$H$5-'СЕТ СН'!$H$24</f>
        <v>2677.8629766700001</v>
      </c>
    </row>
    <row r="98" spans="1:25" ht="15.75" x14ac:dyDescent="0.2">
      <c r="A98" s="35">
        <f t="shared" si="2"/>
        <v>44119</v>
      </c>
      <c r="B98" s="36">
        <f>SUMIFS(СВЦЭМ!$D$33:$D$776,СВЦЭМ!$A$33:$A$776,$A98,СВЦЭМ!$B$33:$B$776,B$83)+'СЕТ СН'!$H$14+СВЦЭМ!$D$10+'СЕТ СН'!$H$5-'СЕТ СН'!$H$24</f>
        <v>2782.3380407999998</v>
      </c>
      <c r="C98" s="36">
        <f>SUMIFS(СВЦЭМ!$D$33:$D$776,СВЦЭМ!$A$33:$A$776,$A98,СВЦЭМ!$B$33:$B$776,C$83)+'СЕТ СН'!$H$14+СВЦЭМ!$D$10+'СЕТ СН'!$H$5-'СЕТ СН'!$H$24</f>
        <v>2867.4239740200001</v>
      </c>
      <c r="D98" s="36">
        <f>SUMIFS(СВЦЭМ!$D$33:$D$776,СВЦЭМ!$A$33:$A$776,$A98,СВЦЭМ!$B$33:$B$776,D$83)+'СЕТ СН'!$H$14+СВЦЭМ!$D$10+'СЕТ СН'!$H$5-'СЕТ СН'!$H$24</f>
        <v>2934.0395671599999</v>
      </c>
      <c r="E98" s="36">
        <f>SUMIFS(СВЦЭМ!$D$33:$D$776,СВЦЭМ!$A$33:$A$776,$A98,СВЦЭМ!$B$33:$B$776,E$83)+'СЕТ СН'!$H$14+СВЦЭМ!$D$10+'СЕТ СН'!$H$5-'СЕТ СН'!$H$24</f>
        <v>2939.4604118500001</v>
      </c>
      <c r="F98" s="36">
        <f>SUMIFS(СВЦЭМ!$D$33:$D$776,СВЦЭМ!$A$33:$A$776,$A98,СВЦЭМ!$B$33:$B$776,F$83)+'СЕТ СН'!$H$14+СВЦЭМ!$D$10+'СЕТ СН'!$H$5-'СЕТ СН'!$H$24</f>
        <v>2932.5183616300001</v>
      </c>
      <c r="G98" s="36">
        <f>SUMIFS(СВЦЭМ!$D$33:$D$776,СВЦЭМ!$A$33:$A$776,$A98,СВЦЭМ!$B$33:$B$776,G$83)+'СЕТ СН'!$H$14+СВЦЭМ!$D$10+'СЕТ СН'!$H$5-'СЕТ СН'!$H$24</f>
        <v>2910.98325845</v>
      </c>
      <c r="H98" s="36">
        <f>SUMIFS(СВЦЭМ!$D$33:$D$776,СВЦЭМ!$A$33:$A$776,$A98,СВЦЭМ!$B$33:$B$776,H$83)+'СЕТ СН'!$H$14+СВЦЭМ!$D$10+'СЕТ СН'!$H$5-'СЕТ СН'!$H$24</f>
        <v>2863.9132662500001</v>
      </c>
      <c r="I98" s="36">
        <f>SUMIFS(СВЦЭМ!$D$33:$D$776,СВЦЭМ!$A$33:$A$776,$A98,СВЦЭМ!$B$33:$B$776,I$83)+'СЕТ СН'!$H$14+СВЦЭМ!$D$10+'СЕТ СН'!$H$5-'СЕТ СН'!$H$24</f>
        <v>2818.2718425600001</v>
      </c>
      <c r="J98" s="36">
        <f>SUMIFS(СВЦЭМ!$D$33:$D$776,СВЦЭМ!$A$33:$A$776,$A98,СВЦЭМ!$B$33:$B$776,J$83)+'СЕТ СН'!$H$14+СВЦЭМ!$D$10+'СЕТ СН'!$H$5-'СЕТ СН'!$H$24</f>
        <v>2756.7411548499999</v>
      </c>
      <c r="K98" s="36">
        <f>SUMIFS(СВЦЭМ!$D$33:$D$776,СВЦЭМ!$A$33:$A$776,$A98,СВЦЭМ!$B$33:$B$776,K$83)+'СЕТ СН'!$H$14+СВЦЭМ!$D$10+'СЕТ СН'!$H$5-'СЕТ СН'!$H$24</f>
        <v>2717.1553411200002</v>
      </c>
      <c r="L98" s="36">
        <f>SUMIFS(СВЦЭМ!$D$33:$D$776,СВЦЭМ!$A$33:$A$776,$A98,СВЦЭМ!$B$33:$B$776,L$83)+'СЕТ СН'!$H$14+СВЦЭМ!$D$10+'СЕТ СН'!$H$5-'СЕТ СН'!$H$24</f>
        <v>2720.3197807000001</v>
      </c>
      <c r="M98" s="36">
        <f>SUMIFS(СВЦЭМ!$D$33:$D$776,СВЦЭМ!$A$33:$A$776,$A98,СВЦЭМ!$B$33:$B$776,M$83)+'СЕТ СН'!$H$14+СВЦЭМ!$D$10+'СЕТ СН'!$H$5-'СЕТ СН'!$H$24</f>
        <v>2728.2186512099997</v>
      </c>
      <c r="N98" s="36">
        <f>SUMIFS(СВЦЭМ!$D$33:$D$776,СВЦЭМ!$A$33:$A$776,$A98,СВЦЭМ!$B$33:$B$776,N$83)+'СЕТ СН'!$H$14+СВЦЭМ!$D$10+'СЕТ СН'!$H$5-'СЕТ СН'!$H$24</f>
        <v>2739.6205453799998</v>
      </c>
      <c r="O98" s="36">
        <f>SUMIFS(СВЦЭМ!$D$33:$D$776,СВЦЭМ!$A$33:$A$776,$A98,СВЦЭМ!$B$33:$B$776,O$83)+'СЕТ СН'!$H$14+СВЦЭМ!$D$10+'СЕТ СН'!$H$5-'СЕТ СН'!$H$24</f>
        <v>2759.7370078700001</v>
      </c>
      <c r="P98" s="36">
        <f>SUMIFS(СВЦЭМ!$D$33:$D$776,СВЦЭМ!$A$33:$A$776,$A98,СВЦЭМ!$B$33:$B$776,P$83)+'СЕТ СН'!$H$14+СВЦЭМ!$D$10+'СЕТ СН'!$H$5-'СЕТ СН'!$H$24</f>
        <v>2784.54631823</v>
      </c>
      <c r="Q98" s="36">
        <f>SUMIFS(СВЦЭМ!$D$33:$D$776,СВЦЭМ!$A$33:$A$776,$A98,СВЦЭМ!$B$33:$B$776,Q$83)+'СЕТ СН'!$H$14+СВЦЭМ!$D$10+'СЕТ СН'!$H$5-'СЕТ СН'!$H$24</f>
        <v>2746.5284477800001</v>
      </c>
      <c r="R98" s="36">
        <f>SUMIFS(СВЦЭМ!$D$33:$D$776,СВЦЭМ!$A$33:$A$776,$A98,СВЦЭМ!$B$33:$B$776,R$83)+'СЕТ СН'!$H$14+СВЦЭМ!$D$10+'СЕТ СН'!$H$5-'СЕТ СН'!$H$24</f>
        <v>2697.1149824399999</v>
      </c>
      <c r="S98" s="36">
        <f>SUMIFS(СВЦЭМ!$D$33:$D$776,СВЦЭМ!$A$33:$A$776,$A98,СВЦЭМ!$B$33:$B$776,S$83)+'СЕТ СН'!$H$14+СВЦЭМ!$D$10+'СЕТ СН'!$H$5-'СЕТ СН'!$H$24</f>
        <v>2642.1146699700003</v>
      </c>
      <c r="T98" s="36">
        <f>SUMIFS(СВЦЭМ!$D$33:$D$776,СВЦЭМ!$A$33:$A$776,$A98,СВЦЭМ!$B$33:$B$776,T$83)+'СЕТ СН'!$H$14+СВЦЭМ!$D$10+'СЕТ СН'!$H$5-'СЕТ СН'!$H$24</f>
        <v>2646.4430532599999</v>
      </c>
      <c r="U98" s="36">
        <f>SUMIFS(СВЦЭМ!$D$33:$D$776,СВЦЭМ!$A$33:$A$776,$A98,СВЦЭМ!$B$33:$B$776,U$83)+'СЕТ СН'!$H$14+СВЦЭМ!$D$10+'СЕТ СН'!$H$5-'СЕТ СН'!$H$24</f>
        <v>2671.3998675600001</v>
      </c>
      <c r="V98" s="36">
        <f>SUMIFS(СВЦЭМ!$D$33:$D$776,СВЦЭМ!$A$33:$A$776,$A98,СВЦЭМ!$B$33:$B$776,V$83)+'СЕТ СН'!$H$14+СВЦЭМ!$D$10+'СЕТ СН'!$H$5-'СЕТ СН'!$H$24</f>
        <v>2664.5084651699999</v>
      </c>
      <c r="W98" s="36">
        <f>SUMIFS(СВЦЭМ!$D$33:$D$776,СВЦЭМ!$A$33:$A$776,$A98,СВЦЭМ!$B$33:$B$776,W$83)+'СЕТ СН'!$H$14+СВЦЭМ!$D$10+'СЕТ СН'!$H$5-'СЕТ СН'!$H$24</f>
        <v>2653.1827081199999</v>
      </c>
      <c r="X98" s="36">
        <f>SUMIFS(СВЦЭМ!$D$33:$D$776,СВЦЭМ!$A$33:$A$776,$A98,СВЦЭМ!$B$33:$B$776,X$83)+'СЕТ СН'!$H$14+СВЦЭМ!$D$10+'СЕТ СН'!$H$5-'СЕТ СН'!$H$24</f>
        <v>2629.2248288599999</v>
      </c>
      <c r="Y98" s="36">
        <f>SUMIFS(СВЦЭМ!$D$33:$D$776,СВЦЭМ!$A$33:$A$776,$A98,СВЦЭМ!$B$33:$B$776,Y$83)+'СЕТ СН'!$H$14+СВЦЭМ!$D$10+'СЕТ СН'!$H$5-'СЕТ СН'!$H$24</f>
        <v>2679.6259373299999</v>
      </c>
    </row>
    <row r="99" spans="1:25" ht="15.75" x14ac:dyDescent="0.2">
      <c r="A99" s="35">
        <f t="shared" si="2"/>
        <v>44120</v>
      </c>
      <c r="B99" s="36">
        <f>SUMIFS(СВЦЭМ!$D$33:$D$776,СВЦЭМ!$A$33:$A$776,$A99,СВЦЭМ!$B$33:$B$776,B$83)+'СЕТ СН'!$H$14+СВЦЭМ!$D$10+'СЕТ СН'!$H$5-'СЕТ СН'!$H$24</f>
        <v>2728.2570348499999</v>
      </c>
      <c r="C99" s="36">
        <f>SUMIFS(СВЦЭМ!$D$33:$D$776,СВЦЭМ!$A$33:$A$776,$A99,СВЦЭМ!$B$33:$B$776,C$83)+'СЕТ СН'!$H$14+СВЦЭМ!$D$10+'СЕТ СН'!$H$5-'СЕТ СН'!$H$24</f>
        <v>2808.2138980099999</v>
      </c>
      <c r="D99" s="36">
        <f>SUMIFS(СВЦЭМ!$D$33:$D$776,СВЦЭМ!$A$33:$A$776,$A99,СВЦЭМ!$B$33:$B$776,D$83)+'СЕТ СН'!$H$14+СВЦЭМ!$D$10+'СЕТ СН'!$H$5-'СЕТ СН'!$H$24</f>
        <v>2862.9409073900001</v>
      </c>
      <c r="E99" s="36">
        <f>SUMIFS(СВЦЭМ!$D$33:$D$776,СВЦЭМ!$A$33:$A$776,$A99,СВЦЭМ!$B$33:$B$776,E$83)+'СЕТ СН'!$H$14+СВЦЭМ!$D$10+'СЕТ СН'!$H$5-'СЕТ СН'!$H$24</f>
        <v>2868.1467274299998</v>
      </c>
      <c r="F99" s="36">
        <f>SUMIFS(СВЦЭМ!$D$33:$D$776,СВЦЭМ!$A$33:$A$776,$A99,СВЦЭМ!$B$33:$B$776,F$83)+'СЕТ СН'!$H$14+СВЦЭМ!$D$10+'СЕТ СН'!$H$5-'СЕТ СН'!$H$24</f>
        <v>2864.6194821300001</v>
      </c>
      <c r="G99" s="36">
        <f>SUMIFS(СВЦЭМ!$D$33:$D$776,СВЦЭМ!$A$33:$A$776,$A99,СВЦЭМ!$B$33:$B$776,G$83)+'СЕТ СН'!$H$14+СВЦЭМ!$D$10+'СЕТ СН'!$H$5-'СЕТ СН'!$H$24</f>
        <v>2850.63320247</v>
      </c>
      <c r="H99" s="36">
        <f>SUMIFS(СВЦЭМ!$D$33:$D$776,СВЦЭМ!$A$33:$A$776,$A99,СВЦЭМ!$B$33:$B$776,H$83)+'СЕТ СН'!$H$14+СВЦЭМ!$D$10+'СЕТ СН'!$H$5-'СЕТ СН'!$H$24</f>
        <v>2819.6645966599999</v>
      </c>
      <c r="I99" s="36">
        <f>SUMIFS(СВЦЭМ!$D$33:$D$776,СВЦЭМ!$A$33:$A$776,$A99,СВЦЭМ!$B$33:$B$776,I$83)+'СЕТ СН'!$H$14+СВЦЭМ!$D$10+'СЕТ СН'!$H$5-'СЕТ СН'!$H$24</f>
        <v>2793.64393862</v>
      </c>
      <c r="J99" s="36">
        <f>SUMIFS(СВЦЭМ!$D$33:$D$776,СВЦЭМ!$A$33:$A$776,$A99,СВЦЭМ!$B$33:$B$776,J$83)+'СЕТ СН'!$H$14+СВЦЭМ!$D$10+'СЕТ СН'!$H$5-'СЕТ СН'!$H$24</f>
        <v>2764.3880148899998</v>
      </c>
      <c r="K99" s="36">
        <f>SUMIFS(СВЦЭМ!$D$33:$D$776,СВЦЭМ!$A$33:$A$776,$A99,СВЦЭМ!$B$33:$B$776,K$83)+'СЕТ СН'!$H$14+СВЦЭМ!$D$10+'СЕТ СН'!$H$5-'СЕТ СН'!$H$24</f>
        <v>2730.6148706499998</v>
      </c>
      <c r="L99" s="36">
        <f>SUMIFS(СВЦЭМ!$D$33:$D$776,СВЦЭМ!$A$33:$A$776,$A99,СВЦЭМ!$B$33:$B$776,L$83)+'СЕТ СН'!$H$14+СВЦЭМ!$D$10+'СЕТ СН'!$H$5-'СЕТ СН'!$H$24</f>
        <v>2728.3241351199999</v>
      </c>
      <c r="M99" s="36">
        <f>SUMIFS(СВЦЭМ!$D$33:$D$776,СВЦЭМ!$A$33:$A$776,$A99,СВЦЭМ!$B$33:$B$776,M$83)+'СЕТ СН'!$H$14+СВЦЭМ!$D$10+'СЕТ СН'!$H$5-'СЕТ СН'!$H$24</f>
        <v>2732.2999312100001</v>
      </c>
      <c r="N99" s="36">
        <f>SUMIFS(СВЦЭМ!$D$33:$D$776,СВЦЭМ!$A$33:$A$776,$A99,СВЦЭМ!$B$33:$B$776,N$83)+'СЕТ СН'!$H$14+СВЦЭМ!$D$10+'СЕТ СН'!$H$5-'СЕТ СН'!$H$24</f>
        <v>2744.84503098</v>
      </c>
      <c r="O99" s="36">
        <f>SUMIFS(СВЦЭМ!$D$33:$D$776,СВЦЭМ!$A$33:$A$776,$A99,СВЦЭМ!$B$33:$B$776,O$83)+'СЕТ СН'!$H$14+СВЦЭМ!$D$10+'СЕТ СН'!$H$5-'СЕТ СН'!$H$24</f>
        <v>2781.1209429800001</v>
      </c>
      <c r="P99" s="36">
        <f>SUMIFS(СВЦЭМ!$D$33:$D$776,СВЦЭМ!$A$33:$A$776,$A99,СВЦЭМ!$B$33:$B$776,P$83)+'СЕТ СН'!$H$14+СВЦЭМ!$D$10+'СЕТ СН'!$H$5-'СЕТ СН'!$H$24</f>
        <v>2825.4176983899997</v>
      </c>
      <c r="Q99" s="36">
        <f>SUMIFS(СВЦЭМ!$D$33:$D$776,СВЦЭМ!$A$33:$A$776,$A99,СВЦЭМ!$B$33:$B$776,Q$83)+'СЕТ СН'!$H$14+СВЦЭМ!$D$10+'СЕТ СН'!$H$5-'СЕТ СН'!$H$24</f>
        <v>2791.3360234000002</v>
      </c>
      <c r="R99" s="36">
        <f>SUMIFS(СВЦЭМ!$D$33:$D$776,СВЦЭМ!$A$33:$A$776,$A99,СВЦЭМ!$B$33:$B$776,R$83)+'СЕТ СН'!$H$14+СВЦЭМ!$D$10+'СЕТ СН'!$H$5-'СЕТ СН'!$H$24</f>
        <v>2743.6227550899998</v>
      </c>
      <c r="S99" s="36">
        <f>SUMIFS(СВЦЭМ!$D$33:$D$776,СВЦЭМ!$A$33:$A$776,$A99,СВЦЭМ!$B$33:$B$776,S$83)+'СЕТ СН'!$H$14+СВЦЭМ!$D$10+'СЕТ СН'!$H$5-'СЕТ СН'!$H$24</f>
        <v>2681.98473027</v>
      </c>
      <c r="T99" s="36">
        <f>SUMIFS(СВЦЭМ!$D$33:$D$776,СВЦЭМ!$A$33:$A$776,$A99,СВЦЭМ!$B$33:$B$776,T$83)+'СЕТ СН'!$H$14+СВЦЭМ!$D$10+'СЕТ СН'!$H$5-'СЕТ СН'!$H$24</f>
        <v>2655.5588689000001</v>
      </c>
      <c r="U99" s="36">
        <f>SUMIFS(СВЦЭМ!$D$33:$D$776,СВЦЭМ!$A$33:$A$776,$A99,СВЦЭМ!$B$33:$B$776,U$83)+'СЕТ СН'!$H$14+СВЦЭМ!$D$10+'СЕТ СН'!$H$5-'СЕТ СН'!$H$24</f>
        <v>2657.9746788100001</v>
      </c>
      <c r="V99" s="36">
        <f>SUMIFS(СВЦЭМ!$D$33:$D$776,СВЦЭМ!$A$33:$A$776,$A99,СВЦЭМ!$B$33:$B$776,V$83)+'СЕТ СН'!$H$14+СВЦЭМ!$D$10+'СЕТ СН'!$H$5-'СЕТ СН'!$H$24</f>
        <v>2646.0801884000002</v>
      </c>
      <c r="W99" s="36">
        <f>SUMIFS(СВЦЭМ!$D$33:$D$776,СВЦЭМ!$A$33:$A$776,$A99,СВЦЭМ!$B$33:$B$776,W$83)+'СЕТ СН'!$H$14+СВЦЭМ!$D$10+'СЕТ СН'!$H$5-'СЕТ СН'!$H$24</f>
        <v>2641.78997918</v>
      </c>
      <c r="X99" s="36">
        <f>SUMIFS(СВЦЭМ!$D$33:$D$776,СВЦЭМ!$A$33:$A$776,$A99,СВЦЭМ!$B$33:$B$776,X$83)+'СЕТ СН'!$H$14+СВЦЭМ!$D$10+'СЕТ СН'!$H$5-'СЕТ СН'!$H$24</f>
        <v>2641.2557523199998</v>
      </c>
      <c r="Y99" s="36">
        <f>SUMIFS(СВЦЭМ!$D$33:$D$776,СВЦЭМ!$A$33:$A$776,$A99,СВЦЭМ!$B$33:$B$776,Y$83)+'СЕТ СН'!$H$14+СВЦЭМ!$D$10+'СЕТ СН'!$H$5-'СЕТ СН'!$H$24</f>
        <v>2672.44334682</v>
      </c>
    </row>
    <row r="100" spans="1:25" ht="15.75" x14ac:dyDescent="0.2">
      <c r="A100" s="35">
        <f t="shared" si="2"/>
        <v>44121</v>
      </c>
      <c r="B100" s="36">
        <f>SUMIFS(СВЦЭМ!$D$33:$D$776,СВЦЭМ!$A$33:$A$776,$A100,СВЦЭМ!$B$33:$B$776,B$83)+'СЕТ СН'!$H$14+СВЦЭМ!$D$10+'СЕТ СН'!$H$5-'СЕТ СН'!$H$24</f>
        <v>2725.1935520299999</v>
      </c>
      <c r="C100" s="36">
        <f>SUMIFS(СВЦЭМ!$D$33:$D$776,СВЦЭМ!$A$33:$A$776,$A100,СВЦЭМ!$B$33:$B$776,C$83)+'СЕТ СН'!$H$14+СВЦЭМ!$D$10+'СЕТ СН'!$H$5-'СЕТ СН'!$H$24</f>
        <v>2802.4423260399999</v>
      </c>
      <c r="D100" s="36">
        <f>SUMIFS(СВЦЭМ!$D$33:$D$776,СВЦЭМ!$A$33:$A$776,$A100,СВЦЭМ!$B$33:$B$776,D$83)+'СЕТ СН'!$H$14+СВЦЭМ!$D$10+'СЕТ СН'!$H$5-'СЕТ СН'!$H$24</f>
        <v>2864.9317338999999</v>
      </c>
      <c r="E100" s="36">
        <f>SUMIFS(СВЦЭМ!$D$33:$D$776,СВЦЭМ!$A$33:$A$776,$A100,СВЦЭМ!$B$33:$B$776,E$83)+'СЕТ СН'!$H$14+СВЦЭМ!$D$10+'СЕТ СН'!$H$5-'СЕТ СН'!$H$24</f>
        <v>2873.315161</v>
      </c>
      <c r="F100" s="36">
        <f>SUMIFS(СВЦЭМ!$D$33:$D$776,СВЦЭМ!$A$33:$A$776,$A100,СВЦЭМ!$B$33:$B$776,F$83)+'СЕТ СН'!$H$14+СВЦЭМ!$D$10+'СЕТ СН'!$H$5-'СЕТ СН'!$H$24</f>
        <v>2876.81346106</v>
      </c>
      <c r="G100" s="36">
        <f>SUMIFS(СВЦЭМ!$D$33:$D$776,СВЦЭМ!$A$33:$A$776,$A100,СВЦЭМ!$B$33:$B$776,G$83)+'СЕТ СН'!$H$14+СВЦЭМ!$D$10+'СЕТ СН'!$H$5-'СЕТ СН'!$H$24</f>
        <v>2866.5223572699997</v>
      </c>
      <c r="H100" s="36">
        <f>SUMIFS(СВЦЭМ!$D$33:$D$776,СВЦЭМ!$A$33:$A$776,$A100,СВЦЭМ!$B$33:$B$776,H$83)+'СЕТ СН'!$H$14+СВЦЭМ!$D$10+'СЕТ СН'!$H$5-'СЕТ СН'!$H$24</f>
        <v>2853.8126735999999</v>
      </c>
      <c r="I100" s="36">
        <f>SUMIFS(СВЦЭМ!$D$33:$D$776,СВЦЭМ!$A$33:$A$776,$A100,СВЦЭМ!$B$33:$B$776,I$83)+'СЕТ СН'!$H$14+СВЦЭМ!$D$10+'СЕТ СН'!$H$5-'СЕТ СН'!$H$24</f>
        <v>2851.0844470699999</v>
      </c>
      <c r="J100" s="36">
        <f>SUMIFS(СВЦЭМ!$D$33:$D$776,СВЦЭМ!$A$33:$A$776,$A100,СВЦЭМ!$B$33:$B$776,J$83)+'СЕТ СН'!$H$14+СВЦЭМ!$D$10+'СЕТ СН'!$H$5-'СЕТ СН'!$H$24</f>
        <v>2794.9588269999999</v>
      </c>
      <c r="K100" s="36">
        <f>SUMIFS(СВЦЭМ!$D$33:$D$776,СВЦЭМ!$A$33:$A$776,$A100,СВЦЭМ!$B$33:$B$776,K$83)+'СЕТ СН'!$H$14+СВЦЭМ!$D$10+'СЕТ СН'!$H$5-'СЕТ СН'!$H$24</f>
        <v>2770.42495852</v>
      </c>
      <c r="L100" s="36">
        <f>SUMIFS(СВЦЭМ!$D$33:$D$776,СВЦЭМ!$A$33:$A$776,$A100,СВЦЭМ!$B$33:$B$776,L$83)+'СЕТ СН'!$H$14+СВЦЭМ!$D$10+'СЕТ СН'!$H$5-'СЕТ СН'!$H$24</f>
        <v>2741.7239570500001</v>
      </c>
      <c r="M100" s="36">
        <f>SUMIFS(СВЦЭМ!$D$33:$D$776,СВЦЭМ!$A$33:$A$776,$A100,СВЦЭМ!$B$33:$B$776,M$83)+'СЕТ СН'!$H$14+СВЦЭМ!$D$10+'СЕТ СН'!$H$5-'СЕТ СН'!$H$24</f>
        <v>2749.6600060400001</v>
      </c>
      <c r="N100" s="36">
        <f>SUMIFS(СВЦЭМ!$D$33:$D$776,СВЦЭМ!$A$33:$A$776,$A100,СВЦЭМ!$B$33:$B$776,N$83)+'СЕТ СН'!$H$14+СВЦЭМ!$D$10+'СЕТ СН'!$H$5-'СЕТ СН'!$H$24</f>
        <v>2762.9138794800001</v>
      </c>
      <c r="O100" s="36">
        <f>SUMIFS(СВЦЭМ!$D$33:$D$776,СВЦЭМ!$A$33:$A$776,$A100,СВЦЭМ!$B$33:$B$776,O$83)+'СЕТ СН'!$H$14+СВЦЭМ!$D$10+'СЕТ СН'!$H$5-'СЕТ СН'!$H$24</f>
        <v>2804.4692453799998</v>
      </c>
      <c r="P100" s="36">
        <f>SUMIFS(СВЦЭМ!$D$33:$D$776,СВЦЭМ!$A$33:$A$776,$A100,СВЦЭМ!$B$33:$B$776,P$83)+'СЕТ СН'!$H$14+СВЦЭМ!$D$10+'СЕТ СН'!$H$5-'СЕТ СН'!$H$24</f>
        <v>2849.0121410500001</v>
      </c>
      <c r="Q100" s="36">
        <f>SUMIFS(СВЦЭМ!$D$33:$D$776,СВЦЭМ!$A$33:$A$776,$A100,СВЦЭМ!$B$33:$B$776,Q$83)+'СЕТ СН'!$H$14+СВЦЭМ!$D$10+'СЕТ СН'!$H$5-'СЕТ СН'!$H$24</f>
        <v>2820.2840993</v>
      </c>
      <c r="R100" s="36">
        <f>SUMIFS(СВЦЭМ!$D$33:$D$776,СВЦЭМ!$A$33:$A$776,$A100,СВЦЭМ!$B$33:$B$776,R$83)+'СЕТ СН'!$H$14+СВЦЭМ!$D$10+'СЕТ СН'!$H$5-'СЕТ СН'!$H$24</f>
        <v>2774.5900318899999</v>
      </c>
      <c r="S100" s="36">
        <f>SUMIFS(СВЦЭМ!$D$33:$D$776,СВЦЭМ!$A$33:$A$776,$A100,СВЦЭМ!$B$33:$B$776,S$83)+'СЕТ СН'!$H$14+СВЦЭМ!$D$10+'СЕТ СН'!$H$5-'СЕТ СН'!$H$24</f>
        <v>2708.4409289499999</v>
      </c>
      <c r="T100" s="36">
        <f>SUMIFS(СВЦЭМ!$D$33:$D$776,СВЦЭМ!$A$33:$A$776,$A100,СВЦЭМ!$B$33:$B$776,T$83)+'СЕТ СН'!$H$14+СВЦЭМ!$D$10+'СЕТ СН'!$H$5-'СЕТ СН'!$H$24</f>
        <v>2671.17254142</v>
      </c>
      <c r="U100" s="36">
        <f>SUMIFS(СВЦЭМ!$D$33:$D$776,СВЦЭМ!$A$33:$A$776,$A100,СВЦЭМ!$B$33:$B$776,U$83)+'СЕТ СН'!$H$14+СВЦЭМ!$D$10+'СЕТ СН'!$H$5-'СЕТ СН'!$H$24</f>
        <v>2659.0453602699999</v>
      </c>
      <c r="V100" s="36">
        <f>SUMIFS(СВЦЭМ!$D$33:$D$776,СВЦЭМ!$A$33:$A$776,$A100,СВЦЭМ!$B$33:$B$776,V$83)+'СЕТ СН'!$H$14+СВЦЭМ!$D$10+'СЕТ СН'!$H$5-'СЕТ СН'!$H$24</f>
        <v>2660.2161324999997</v>
      </c>
      <c r="W100" s="36">
        <f>SUMIFS(СВЦЭМ!$D$33:$D$776,СВЦЭМ!$A$33:$A$776,$A100,СВЦЭМ!$B$33:$B$776,W$83)+'СЕТ СН'!$H$14+СВЦЭМ!$D$10+'СЕТ СН'!$H$5-'СЕТ СН'!$H$24</f>
        <v>2661.6978528199998</v>
      </c>
      <c r="X100" s="36">
        <f>SUMIFS(СВЦЭМ!$D$33:$D$776,СВЦЭМ!$A$33:$A$776,$A100,СВЦЭМ!$B$33:$B$776,X$83)+'СЕТ СН'!$H$14+СВЦЭМ!$D$10+'СЕТ СН'!$H$5-'СЕТ СН'!$H$24</f>
        <v>2681.9518956800002</v>
      </c>
      <c r="Y100" s="36">
        <f>SUMIFS(СВЦЭМ!$D$33:$D$776,СВЦЭМ!$A$33:$A$776,$A100,СВЦЭМ!$B$33:$B$776,Y$83)+'СЕТ СН'!$H$14+СВЦЭМ!$D$10+'СЕТ СН'!$H$5-'СЕТ СН'!$H$24</f>
        <v>2713.3795181599999</v>
      </c>
    </row>
    <row r="101" spans="1:25" ht="15.75" x14ac:dyDescent="0.2">
      <c r="A101" s="35">
        <f t="shared" si="2"/>
        <v>44122</v>
      </c>
      <c r="B101" s="36">
        <f>SUMIFS(СВЦЭМ!$D$33:$D$776,СВЦЭМ!$A$33:$A$776,$A101,СВЦЭМ!$B$33:$B$776,B$83)+'СЕТ СН'!$H$14+СВЦЭМ!$D$10+'СЕТ СН'!$H$5-'СЕТ СН'!$H$24</f>
        <v>2812.6158042299999</v>
      </c>
      <c r="C101" s="36">
        <f>SUMIFS(СВЦЭМ!$D$33:$D$776,СВЦЭМ!$A$33:$A$776,$A101,СВЦЭМ!$B$33:$B$776,C$83)+'СЕТ СН'!$H$14+СВЦЭМ!$D$10+'СЕТ СН'!$H$5-'СЕТ СН'!$H$24</f>
        <v>2910.0904071499999</v>
      </c>
      <c r="D101" s="36">
        <f>SUMIFS(СВЦЭМ!$D$33:$D$776,СВЦЭМ!$A$33:$A$776,$A101,СВЦЭМ!$B$33:$B$776,D$83)+'СЕТ СН'!$H$14+СВЦЭМ!$D$10+'СЕТ СН'!$H$5-'СЕТ СН'!$H$24</f>
        <v>2981.7323815099999</v>
      </c>
      <c r="E101" s="36">
        <f>SUMIFS(СВЦЭМ!$D$33:$D$776,СВЦЭМ!$A$33:$A$776,$A101,СВЦЭМ!$B$33:$B$776,E$83)+'СЕТ СН'!$H$14+СВЦЭМ!$D$10+'СЕТ СН'!$H$5-'СЕТ СН'!$H$24</f>
        <v>2989.20651176</v>
      </c>
      <c r="F101" s="36">
        <f>SUMIFS(СВЦЭМ!$D$33:$D$776,СВЦЭМ!$A$33:$A$776,$A101,СВЦЭМ!$B$33:$B$776,F$83)+'СЕТ СН'!$H$14+СВЦЭМ!$D$10+'СЕТ СН'!$H$5-'СЕТ СН'!$H$24</f>
        <v>2996.0844485100001</v>
      </c>
      <c r="G101" s="36">
        <f>SUMIFS(СВЦЭМ!$D$33:$D$776,СВЦЭМ!$A$33:$A$776,$A101,СВЦЭМ!$B$33:$B$776,G$83)+'СЕТ СН'!$H$14+СВЦЭМ!$D$10+'СЕТ СН'!$H$5-'СЕТ СН'!$H$24</f>
        <v>2983.8024979399997</v>
      </c>
      <c r="H101" s="36">
        <f>SUMIFS(СВЦЭМ!$D$33:$D$776,СВЦЭМ!$A$33:$A$776,$A101,СВЦЭМ!$B$33:$B$776,H$83)+'СЕТ СН'!$H$14+СВЦЭМ!$D$10+'СЕТ СН'!$H$5-'СЕТ СН'!$H$24</f>
        <v>2961.6994564299998</v>
      </c>
      <c r="I101" s="36">
        <f>SUMIFS(СВЦЭМ!$D$33:$D$776,СВЦЭМ!$A$33:$A$776,$A101,СВЦЭМ!$B$33:$B$776,I$83)+'СЕТ СН'!$H$14+СВЦЭМ!$D$10+'СЕТ СН'!$H$5-'СЕТ СН'!$H$24</f>
        <v>2927.3375882999999</v>
      </c>
      <c r="J101" s="36">
        <f>SUMIFS(СВЦЭМ!$D$33:$D$776,СВЦЭМ!$A$33:$A$776,$A101,СВЦЭМ!$B$33:$B$776,J$83)+'СЕТ СН'!$H$14+СВЦЭМ!$D$10+'СЕТ СН'!$H$5-'СЕТ СН'!$H$24</f>
        <v>2843.10214881</v>
      </c>
      <c r="K101" s="36">
        <f>SUMIFS(СВЦЭМ!$D$33:$D$776,СВЦЭМ!$A$33:$A$776,$A101,СВЦЭМ!$B$33:$B$776,K$83)+'СЕТ СН'!$H$14+СВЦЭМ!$D$10+'СЕТ СН'!$H$5-'СЕТ СН'!$H$24</f>
        <v>2775.6503724499998</v>
      </c>
      <c r="L101" s="36">
        <f>SUMIFS(СВЦЭМ!$D$33:$D$776,СВЦЭМ!$A$33:$A$776,$A101,СВЦЭМ!$B$33:$B$776,L$83)+'СЕТ СН'!$H$14+СВЦЭМ!$D$10+'СЕТ СН'!$H$5-'СЕТ СН'!$H$24</f>
        <v>2766.00853684</v>
      </c>
      <c r="M101" s="36">
        <f>SUMIFS(СВЦЭМ!$D$33:$D$776,СВЦЭМ!$A$33:$A$776,$A101,СВЦЭМ!$B$33:$B$776,M$83)+'СЕТ СН'!$H$14+СВЦЭМ!$D$10+'СЕТ СН'!$H$5-'СЕТ СН'!$H$24</f>
        <v>2767.1480962099999</v>
      </c>
      <c r="N101" s="36">
        <f>SUMIFS(СВЦЭМ!$D$33:$D$776,СВЦЭМ!$A$33:$A$776,$A101,СВЦЭМ!$B$33:$B$776,N$83)+'СЕТ СН'!$H$14+СВЦЭМ!$D$10+'СЕТ СН'!$H$5-'СЕТ СН'!$H$24</f>
        <v>2774.4217136799998</v>
      </c>
      <c r="O101" s="36">
        <f>SUMIFS(СВЦЭМ!$D$33:$D$776,СВЦЭМ!$A$33:$A$776,$A101,СВЦЭМ!$B$33:$B$776,O$83)+'СЕТ СН'!$H$14+СВЦЭМ!$D$10+'СЕТ СН'!$H$5-'СЕТ СН'!$H$24</f>
        <v>2824.9178529599999</v>
      </c>
      <c r="P101" s="36">
        <f>SUMIFS(СВЦЭМ!$D$33:$D$776,СВЦЭМ!$A$33:$A$776,$A101,СВЦЭМ!$B$33:$B$776,P$83)+'СЕТ СН'!$H$14+СВЦЭМ!$D$10+'СЕТ СН'!$H$5-'СЕТ СН'!$H$24</f>
        <v>2874.1321775699998</v>
      </c>
      <c r="Q101" s="36">
        <f>SUMIFS(СВЦЭМ!$D$33:$D$776,СВЦЭМ!$A$33:$A$776,$A101,СВЦЭМ!$B$33:$B$776,Q$83)+'СЕТ СН'!$H$14+СВЦЭМ!$D$10+'СЕТ СН'!$H$5-'СЕТ СН'!$H$24</f>
        <v>2838.6505482299999</v>
      </c>
      <c r="R101" s="36">
        <f>SUMIFS(СВЦЭМ!$D$33:$D$776,СВЦЭМ!$A$33:$A$776,$A101,СВЦЭМ!$B$33:$B$776,R$83)+'СЕТ СН'!$H$14+СВЦЭМ!$D$10+'СЕТ СН'!$H$5-'СЕТ СН'!$H$24</f>
        <v>2781.45881525</v>
      </c>
      <c r="S101" s="36">
        <f>SUMIFS(СВЦЭМ!$D$33:$D$776,СВЦЭМ!$A$33:$A$776,$A101,СВЦЭМ!$B$33:$B$776,S$83)+'СЕТ СН'!$H$14+СВЦЭМ!$D$10+'СЕТ СН'!$H$5-'СЕТ СН'!$H$24</f>
        <v>2707.7891978100001</v>
      </c>
      <c r="T101" s="36">
        <f>SUMIFS(СВЦЭМ!$D$33:$D$776,СВЦЭМ!$A$33:$A$776,$A101,СВЦЭМ!$B$33:$B$776,T$83)+'СЕТ СН'!$H$14+СВЦЭМ!$D$10+'СЕТ СН'!$H$5-'СЕТ СН'!$H$24</f>
        <v>2667.93295601</v>
      </c>
      <c r="U101" s="36">
        <f>SUMIFS(СВЦЭМ!$D$33:$D$776,СВЦЭМ!$A$33:$A$776,$A101,СВЦЭМ!$B$33:$B$776,U$83)+'СЕТ СН'!$H$14+СВЦЭМ!$D$10+'СЕТ СН'!$H$5-'СЕТ СН'!$H$24</f>
        <v>2664.27457138</v>
      </c>
      <c r="V101" s="36">
        <f>SUMIFS(СВЦЭМ!$D$33:$D$776,СВЦЭМ!$A$33:$A$776,$A101,СВЦЭМ!$B$33:$B$776,V$83)+'СЕТ СН'!$H$14+СВЦЭМ!$D$10+'СЕТ СН'!$H$5-'СЕТ СН'!$H$24</f>
        <v>2662.9558346700001</v>
      </c>
      <c r="W101" s="36">
        <f>SUMIFS(СВЦЭМ!$D$33:$D$776,СВЦЭМ!$A$33:$A$776,$A101,СВЦЭМ!$B$33:$B$776,W$83)+'СЕТ СН'!$H$14+СВЦЭМ!$D$10+'СЕТ СН'!$H$5-'СЕТ СН'!$H$24</f>
        <v>2662.01751143</v>
      </c>
      <c r="X101" s="36">
        <f>SUMIFS(СВЦЭМ!$D$33:$D$776,СВЦЭМ!$A$33:$A$776,$A101,СВЦЭМ!$B$33:$B$776,X$83)+'СЕТ СН'!$H$14+СВЦЭМ!$D$10+'СЕТ СН'!$H$5-'СЕТ СН'!$H$24</f>
        <v>2662.1427113</v>
      </c>
      <c r="Y101" s="36">
        <f>SUMIFS(СВЦЭМ!$D$33:$D$776,СВЦЭМ!$A$33:$A$776,$A101,СВЦЭМ!$B$33:$B$776,Y$83)+'СЕТ СН'!$H$14+СВЦЭМ!$D$10+'СЕТ СН'!$H$5-'СЕТ СН'!$H$24</f>
        <v>2703.2585326399999</v>
      </c>
    </row>
    <row r="102" spans="1:25" ht="15.75" x14ac:dyDescent="0.2">
      <c r="A102" s="35">
        <f t="shared" si="2"/>
        <v>44123</v>
      </c>
      <c r="B102" s="36">
        <f>SUMIFS(СВЦЭМ!$D$33:$D$776,СВЦЭМ!$A$33:$A$776,$A102,СВЦЭМ!$B$33:$B$776,B$83)+'СЕТ СН'!$H$14+СВЦЭМ!$D$10+'СЕТ СН'!$H$5-'СЕТ СН'!$H$24</f>
        <v>2770.3566318200001</v>
      </c>
      <c r="C102" s="36">
        <f>SUMIFS(СВЦЭМ!$D$33:$D$776,СВЦЭМ!$A$33:$A$776,$A102,СВЦЭМ!$B$33:$B$776,C$83)+'СЕТ СН'!$H$14+СВЦЭМ!$D$10+'СЕТ СН'!$H$5-'СЕТ СН'!$H$24</f>
        <v>2847.86914948</v>
      </c>
      <c r="D102" s="36">
        <f>SUMIFS(СВЦЭМ!$D$33:$D$776,СВЦЭМ!$A$33:$A$776,$A102,СВЦЭМ!$B$33:$B$776,D$83)+'СЕТ СН'!$H$14+СВЦЭМ!$D$10+'СЕТ СН'!$H$5-'СЕТ СН'!$H$24</f>
        <v>2919.88643542</v>
      </c>
      <c r="E102" s="36">
        <f>SUMIFS(СВЦЭМ!$D$33:$D$776,СВЦЭМ!$A$33:$A$776,$A102,СВЦЭМ!$B$33:$B$776,E$83)+'СЕТ СН'!$H$14+СВЦЭМ!$D$10+'СЕТ СН'!$H$5-'СЕТ СН'!$H$24</f>
        <v>2922.5660532800002</v>
      </c>
      <c r="F102" s="36">
        <f>SUMIFS(СВЦЭМ!$D$33:$D$776,СВЦЭМ!$A$33:$A$776,$A102,СВЦЭМ!$B$33:$B$776,F$83)+'СЕТ СН'!$H$14+СВЦЭМ!$D$10+'СЕТ СН'!$H$5-'СЕТ СН'!$H$24</f>
        <v>2925.65375038</v>
      </c>
      <c r="G102" s="36">
        <f>SUMIFS(СВЦЭМ!$D$33:$D$776,СВЦЭМ!$A$33:$A$776,$A102,СВЦЭМ!$B$33:$B$776,G$83)+'СЕТ СН'!$H$14+СВЦЭМ!$D$10+'СЕТ СН'!$H$5-'СЕТ СН'!$H$24</f>
        <v>2906.0000558900001</v>
      </c>
      <c r="H102" s="36">
        <f>SUMIFS(СВЦЭМ!$D$33:$D$776,СВЦЭМ!$A$33:$A$776,$A102,СВЦЭМ!$B$33:$B$776,H$83)+'СЕТ СН'!$H$14+СВЦЭМ!$D$10+'СЕТ СН'!$H$5-'СЕТ СН'!$H$24</f>
        <v>2855.9385012299999</v>
      </c>
      <c r="I102" s="36">
        <f>SUMIFS(СВЦЭМ!$D$33:$D$776,СВЦЭМ!$A$33:$A$776,$A102,СВЦЭМ!$B$33:$B$776,I$83)+'СЕТ СН'!$H$14+СВЦЭМ!$D$10+'СЕТ СН'!$H$5-'СЕТ СН'!$H$24</f>
        <v>2799.4502740899998</v>
      </c>
      <c r="J102" s="36">
        <f>SUMIFS(СВЦЭМ!$D$33:$D$776,СВЦЭМ!$A$33:$A$776,$A102,СВЦЭМ!$B$33:$B$776,J$83)+'СЕТ СН'!$H$14+СВЦЭМ!$D$10+'СЕТ СН'!$H$5-'СЕТ СН'!$H$24</f>
        <v>2742.4671517699999</v>
      </c>
      <c r="K102" s="36">
        <f>SUMIFS(СВЦЭМ!$D$33:$D$776,СВЦЭМ!$A$33:$A$776,$A102,СВЦЭМ!$B$33:$B$776,K$83)+'СЕТ СН'!$H$14+СВЦЭМ!$D$10+'СЕТ СН'!$H$5-'СЕТ СН'!$H$24</f>
        <v>2707.9713924100001</v>
      </c>
      <c r="L102" s="36">
        <f>SUMIFS(СВЦЭМ!$D$33:$D$776,СВЦЭМ!$A$33:$A$776,$A102,СВЦЭМ!$B$33:$B$776,L$83)+'СЕТ СН'!$H$14+СВЦЭМ!$D$10+'СЕТ СН'!$H$5-'СЕТ СН'!$H$24</f>
        <v>2710.1268353699998</v>
      </c>
      <c r="M102" s="36">
        <f>SUMIFS(СВЦЭМ!$D$33:$D$776,СВЦЭМ!$A$33:$A$776,$A102,СВЦЭМ!$B$33:$B$776,M$83)+'СЕТ СН'!$H$14+СВЦЭМ!$D$10+'СЕТ СН'!$H$5-'СЕТ СН'!$H$24</f>
        <v>2715.6947478299999</v>
      </c>
      <c r="N102" s="36">
        <f>SUMIFS(СВЦЭМ!$D$33:$D$776,СВЦЭМ!$A$33:$A$776,$A102,СВЦЭМ!$B$33:$B$776,N$83)+'СЕТ СН'!$H$14+СВЦЭМ!$D$10+'СЕТ СН'!$H$5-'СЕТ СН'!$H$24</f>
        <v>2728.4232572700002</v>
      </c>
      <c r="O102" s="36">
        <f>SUMIFS(СВЦЭМ!$D$33:$D$776,СВЦЭМ!$A$33:$A$776,$A102,СВЦЭМ!$B$33:$B$776,O$83)+'СЕТ СН'!$H$14+СВЦЭМ!$D$10+'СЕТ СН'!$H$5-'СЕТ СН'!$H$24</f>
        <v>2772.5299494400001</v>
      </c>
      <c r="P102" s="36">
        <f>SUMIFS(СВЦЭМ!$D$33:$D$776,СВЦЭМ!$A$33:$A$776,$A102,СВЦЭМ!$B$33:$B$776,P$83)+'СЕТ СН'!$H$14+СВЦЭМ!$D$10+'СЕТ СН'!$H$5-'СЕТ СН'!$H$24</f>
        <v>2811.8575957600001</v>
      </c>
      <c r="Q102" s="36">
        <f>SUMIFS(СВЦЭМ!$D$33:$D$776,СВЦЭМ!$A$33:$A$776,$A102,СВЦЭМ!$B$33:$B$776,Q$83)+'СЕТ СН'!$H$14+СВЦЭМ!$D$10+'СЕТ СН'!$H$5-'СЕТ СН'!$H$24</f>
        <v>2782.4026261399999</v>
      </c>
      <c r="R102" s="36">
        <f>SUMIFS(СВЦЭМ!$D$33:$D$776,СВЦЭМ!$A$33:$A$776,$A102,СВЦЭМ!$B$33:$B$776,R$83)+'СЕТ СН'!$H$14+СВЦЭМ!$D$10+'СЕТ СН'!$H$5-'СЕТ СН'!$H$24</f>
        <v>2736.9152619500001</v>
      </c>
      <c r="S102" s="36">
        <f>SUMIFS(СВЦЭМ!$D$33:$D$776,СВЦЭМ!$A$33:$A$776,$A102,СВЦЭМ!$B$33:$B$776,S$83)+'СЕТ СН'!$H$14+СВЦЭМ!$D$10+'СЕТ СН'!$H$5-'СЕТ СН'!$H$24</f>
        <v>2679.75545822</v>
      </c>
      <c r="T102" s="36">
        <f>SUMIFS(СВЦЭМ!$D$33:$D$776,СВЦЭМ!$A$33:$A$776,$A102,СВЦЭМ!$B$33:$B$776,T$83)+'СЕТ СН'!$H$14+СВЦЭМ!$D$10+'СЕТ СН'!$H$5-'СЕТ СН'!$H$24</f>
        <v>2649.9934075299998</v>
      </c>
      <c r="U102" s="36">
        <f>SUMIFS(СВЦЭМ!$D$33:$D$776,СВЦЭМ!$A$33:$A$776,$A102,СВЦЭМ!$B$33:$B$776,U$83)+'СЕТ СН'!$H$14+СВЦЭМ!$D$10+'СЕТ СН'!$H$5-'СЕТ СН'!$H$24</f>
        <v>2658.53382186</v>
      </c>
      <c r="V102" s="36">
        <f>SUMIFS(СВЦЭМ!$D$33:$D$776,СВЦЭМ!$A$33:$A$776,$A102,СВЦЭМ!$B$33:$B$776,V$83)+'СЕТ СН'!$H$14+СВЦЭМ!$D$10+'СЕТ СН'!$H$5-'СЕТ СН'!$H$24</f>
        <v>2649.5417177499999</v>
      </c>
      <c r="W102" s="36">
        <f>SUMIFS(СВЦЭМ!$D$33:$D$776,СВЦЭМ!$A$33:$A$776,$A102,СВЦЭМ!$B$33:$B$776,W$83)+'СЕТ СН'!$H$14+СВЦЭМ!$D$10+'СЕТ СН'!$H$5-'СЕТ СН'!$H$24</f>
        <v>2654.1700260100001</v>
      </c>
      <c r="X102" s="36">
        <f>SUMIFS(СВЦЭМ!$D$33:$D$776,СВЦЭМ!$A$33:$A$776,$A102,СВЦЭМ!$B$33:$B$776,X$83)+'СЕТ СН'!$H$14+СВЦЭМ!$D$10+'СЕТ СН'!$H$5-'СЕТ СН'!$H$24</f>
        <v>2668.4724004700001</v>
      </c>
      <c r="Y102" s="36">
        <f>SUMIFS(СВЦЭМ!$D$33:$D$776,СВЦЭМ!$A$33:$A$776,$A102,СВЦЭМ!$B$33:$B$776,Y$83)+'СЕТ СН'!$H$14+СВЦЭМ!$D$10+'СЕТ СН'!$H$5-'СЕТ СН'!$H$24</f>
        <v>2700.2022734800003</v>
      </c>
    </row>
    <row r="103" spans="1:25" ht="15.75" x14ac:dyDescent="0.2">
      <c r="A103" s="35">
        <f t="shared" si="2"/>
        <v>44124</v>
      </c>
      <c r="B103" s="36">
        <f>SUMIFS(СВЦЭМ!$D$33:$D$776,СВЦЭМ!$A$33:$A$776,$A103,СВЦЭМ!$B$33:$B$776,B$83)+'СЕТ СН'!$H$14+СВЦЭМ!$D$10+'СЕТ СН'!$H$5-'СЕТ СН'!$H$24</f>
        <v>2811.50892385</v>
      </c>
      <c r="C103" s="36">
        <f>SUMIFS(СВЦЭМ!$D$33:$D$776,СВЦЭМ!$A$33:$A$776,$A103,СВЦЭМ!$B$33:$B$776,C$83)+'СЕТ СН'!$H$14+СВЦЭМ!$D$10+'СЕТ СН'!$H$5-'СЕТ СН'!$H$24</f>
        <v>2894.7054849799997</v>
      </c>
      <c r="D103" s="36">
        <f>SUMIFS(СВЦЭМ!$D$33:$D$776,СВЦЭМ!$A$33:$A$776,$A103,СВЦЭМ!$B$33:$B$776,D$83)+'СЕТ СН'!$H$14+СВЦЭМ!$D$10+'СЕТ СН'!$H$5-'СЕТ СН'!$H$24</f>
        <v>2963.8432252900002</v>
      </c>
      <c r="E103" s="36">
        <f>SUMIFS(СВЦЭМ!$D$33:$D$776,СВЦЭМ!$A$33:$A$776,$A103,СВЦЭМ!$B$33:$B$776,E$83)+'СЕТ СН'!$H$14+СВЦЭМ!$D$10+'СЕТ СН'!$H$5-'СЕТ СН'!$H$24</f>
        <v>2973.5852291599999</v>
      </c>
      <c r="F103" s="36">
        <f>SUMIFS(СВЦЭМ!$D$33:$D$776,СВЦЭМ!$A$33:$A$776,$A103,СВЦЭМ!$B$33:$B$776,F$83)+'СЕТ СН'!$H$14+СВЦЭМ!$D$10+'СЕТ СН'!$H$5-'СЕТ СН'!$H$24</f>
        <v>2982.1250005299999</v>
      </c>
      <c r="G103" s="36">
        <f>SUMIFS(СВЦЭМ!$D$33:$D$776,СВЦЭМ!$A$33:$A$776,$A103,СВЦЭМ!$B$33:$B$776,G$83)+'СЕТ СН'!$H$14+СВЦЭМ!$D$10+'СЕТ СН'!$H$5-'СЕТ СН'!$H$24</f>
        <v>2959.15233863</v>
      </c>
      <c r="H103" s="36">
        <f>SUMIFS(СВЦЭМ!$D$33:$D$776,СВЦЭМ!$A$33:$A$776,$A103,СВЦЭМ!$B$33:$B$776,H$83)+'СЕТ СН'!$H$14+СВЦЭМ!$D$10+'СЕТ СН'!$H$5-'СЕТ СН'!$H$24</f>
        <v>2900.0741493599999</v>
      </c>
      <c r="I103" s="36">
        <f>SUMIFS(СВЦЭМ!$D$33:$D$776,СВЦЭМ!$A$33:$A$776,$A103,СВЦЭМ!$B$33:$B$776,I$83)+'СЕТ СН'!$H$14+СВЦЭМ!$D$10+'СЕТ СН'!$H$5-'СЕТ СН'!$H$24</f>
        <v>2846.7866854200001</v>
      </c>
      <c r="J103" s="36">
        <f>SUMIFS(СВЦЭМ!$D$33:$D$776,СВЦЭМ!$A$33:$A$776,$A103,СВЦЭМ!$B$33:$B$776,J$83)+'СЕТ СН'!$H$14+СВЦЭМ!$D$10+'СЕТ СН'!$H$5-'СЕТ СН'!$H$24</f>
        <v>2779.0160319500001</v>
      </c>
      <c r="K103" s="36">
        <f>SUMIFS(СВЦЭМ!$D$33:$D$776,СВЦЭМ!$A$33:$A$776,$A103,СВЦЭМ!$B$33:$B$776,K$83)+'СЕТ СН'!$H$14+СВЦЭМ!$D$10+'СЕТ СН'!$H$5-'СЕТ СН'!$H$24</f>
        <v>2733.6315770400001</v>
      </c>
      <c r="L103" s="36">
        <f>SUMIFS(СВЦЭМ!$D$33:$D$776,СВЦЭМ!$A$33:$A$776,$A103,СВЦЭМ!$B$33:$B$776,L$83)+'СЕТ СН'!$H$14+СВЦЭМ!$D$10+'СЕТ СН'!$H$5-'СЕТ СН'!$H$24</f>
        <v>2733.26417489</v>
      </c>
      <c r="M103" s="36">
        <f>SUMIFS(СВЦЭМ!$D$33:$D$776,СВЦЭМ!$A$33:$A$776,$A103,СВЦЭМ!$B$33:$B$776,M$83)+'СЕТ СН'!$H$14+СВЦЭМ!$D$10+'СЕТ СН'!$H$5-'СЕТ СН'!$H$24</f>
        <v>2744.2748621700002</v>
      </c>
      <c r="N103" s="36">
        <f>SUMIFS(СВЦЭМ!$D$33:$D$776,СВЦЭМ!$A$33:$A$776,$A103,СВЦЭМ!$B$33:$B$776,N$83)+'СЕТ СН'!$H$14+СВЦЭМ!$D$10+'СЕТ СН'!$H$5-'СЕТ СН'!$H$24</f>
        <v>2756.9909618299998</v>
      </c>
      <c r="O103" s="36">
        <f>SUMIFS(СВЦЭМ!$D$33:$D$776,СВЦЭМ!$A$33:$A$776,$A103,СВЦЭМ!$B$33:$B$776,O$83)+'СЕТ СН'!$H$14+СВЦЭМ!$D$10+'СЕТ СН'!$H$5-'СЕТ СН'!$H$24</f>
        <v>2800.46436541</v>
      </c>
      <c r="P103" s="36">
        <f>SUMIFS(СВЦЭМ!$D$33:$D$776,СВЦЭМ!$A$33:$A$776,$A103,СВЦЭМ!$B$33:$B$776,P$83)+'СЕТ СН'!$H$14+СВЦЭМ!$D$10+'СЕТ СН'!$H$5-'СЕТ СН'!$H$24</f>
        <v>2850.6081941900002</v>
      </c>
      <c r="Q103" s="36">
        <f>SUMIFS(СВЦЭМ!$D$33:$D$776,СВЦЭМ!$A$33:$A$776,$A103,СВЦЭМ!$B$33:$B$776,Q$83)+'СЕТ СН'!$H$14+СВЦЭМ!$D$10+'СЕТ СН'!$H$5-'СЕТ СН'!$H$24</f>
        <v>2819.71331723</v>
      </c>
      <c r="R103" s="36">
        <f>SUMIFS(СВЦЭМ!$D$33:$D$776,СВЦЭМ!$A$33:$A$776,$A103,СВЦЭМ!$B$33:$B$776,R$83)+'СЕТ СН'!$H$14+СВЦЭМ!$D$10+'СЕТ СН'!$H$5-'СЕТ СН'!$H$24</f>
        <v>2767.22274801</v>
      </c>
      <c r="S103" s="36">
        <f>SUMIFS(СВЦЭМ!$D$33:$D$776,СВЦЭМ!$A$33:$A$776,$A103,СВЦЭМ!$B$33:$B$776,S$83)+'СЕТ СН'!$H$14+СВЦЭМ!$D$10+'СЕТ СН'!$H$5-'СЕТ СН'!$H$24</f>
        <v>2697.1077397600002</v>
      </c>
      <c r="T103" s="36">
        <f>SUMIFS(СВЦЭМ!$D$33:$D$776,СВЦЭМ!$A$33:$A$776,$A103,СВЦЭМ!$B$33:$B$776,T$83)+'СЕТ СН'!$H$14+СВЦЭМ!$D$10+'СЕТ СН'!$H$5-'СЕТ СН'!$H$24</f>
        <v>2663.8746649499999</v>
      </c>
      <c r="U103" s="36">
        <f>SUMIFS(СВЦЭМ!$D$33:$D$776,СВЦЭМ!$A$33:$A$776,$A103,СВЦЭМ!$B$33:$B$776,U$83)+'СЕТ СН'!$H$14+СВЦЭМ!$D$10+'СЕТ СН'!$H$5-'СЕТ СН'!$H$24</f>
        <v>2678.9505395699998</v>
      </c>
      <c r="V103" s="36">
        <f>SUMIFS(СВЦЭМ!$D$33:$D$776,СВЦЭМ!$A$33:$A$776,$A103,СВЦЭМ!$B$33:$B$776,V$83)+'СЕТ СН'!$H$14+СВЦЭМ!$D$10+'СЕТ СН'!$H$5-'СЕТ СН'!$H$24</f>
        <v>2676.10799206</v>
      </c>
      <c r="W103" s="36">
        <f>SUMIFS(СВЦЭМ!$D$33:$D$776,СВЦЭМ!$A$33:$A$776,$A103,СВЦЭМ!$B$33:$B$776,W$83)+'СЕТ СН'!$H$14+СВЦЭМ!$D$10+'СЕТ СН'!$H$5-'СЕТ СН'!$H$24</f>
        <v>2672.14208839</v>
      </c>
      <c r="X103" s="36">
        <f>SUMIFS(СВЦЭМ!$D$33:$D$776,СВЦЭМ!$A$33:$A$776,$A103,СВЦЭМ!$B$33:$B$776,X$83)+'СЕТ СН'!$H$14+СВЦЭМ!$D$10+'СЕТ СН'!$H$5-'СЕТ СН'!$H$24</f>
        <v>2676.45623806</v>
      </c>
      <c r="Y103" s="36">
        <f>SUMIFS(СВЦЭМ!$D$33:$D$776,СВЦЭМ!$A$33:$A$776,$A103,СВЦЭМ!$B$33:$B$776,Y$83)+'СЕТ СН'!$H$14+СВЦЭМ!$D$10+'СЕТ СН'!$H$5-'СЕТ СН'!$H$24</f>
        <v>2712.9414772</v>
      </c>
    </row>
    <row r="104" spans="1:25" ht="15.75" x14ac:dyDescent="0.2">
      <c r="A104" s="35">
        <f t="shared" si="2"/>
        <v>44125</v>
      </c>
      <c r="B104" s="36">
        <f>SUMIFS(СВЦЭМ!$D$33:$D$776,СВЦЭМ!$A$33:$A$776,$A104,СВЦЭМ!$B$33:$B$776,B$83)+'СЕТ СН'!$H$14+СВЦЭМ!$D$10+'СЕТ СН'!$H$5-'СЕТ СН'!$H$24</f>
        <v>2795.76203988</v>
      </c>
      <c r="C104" s="36">
        <f>SUMIFS(СВЦЭМ!$D$33:$D$776,СВЦЭМ!$A$33:$A$776,$A104,СВЦЭМ!$B$33:$B$776,C$83)+'СЕТ СН'!$H$14+СВЦЭМ!$D$10+'СЕТ СН'!$H$5-'СЕТ СН'!$H$24</f>
        <v>2875.87852527</v>
      </c>
      <c r="D104" s="36">
        <f>SUMIFS(СВЦЭМ!$D$33:$D$776,СВЦЭМ!$A$33:$A$776,$A104,СВЦЭМ!$B$33:$B$776,D$83)+'СЕТ СН'!$H$14+СВЦЭМ!$D$10+'СЕТ СН'!$H$5-'СЕТ СН'!$H$24</f>
        <v>2934.1075881500001</v>
      </c>
      <c r="E104" s="36">
        <f>SUMIFS(СВЦЭМ!$D$33:$D$776,СВЦЭМ!$A$33:$A$776,$A104,СВЦЭМ!$B$33:$B$776,E$83)+'СЕТ СН'!$H$14+СВЦЭМ!$D$10+'СЕТ СН'!$H$5-'СЕТ СН'!$H$24</f>
        <v>2941.8778898999999</v>
      </c>
      <c r="F104" s="36">
        <f>SUMIFS(СВЦЭМ!$D$33:$D$776,СВЦЭМ!$A$33:$A$776,$A104,СВЦЭМ!$B$33:$B$776,F$83)+'СЕТ СН'!$H$14+СВЦЭМ!$D$10+'СЕТ СН'!$H$5-'СЕТ СН'!$H$24</f>
        <v>2942.2875602100003</v>
      </c>
      <c r="G104" s="36">
        <f>SUMIFS(СВЦЭМ!$D$33:$D$776,СВЦЭМ!$A$33:$A$776,$A104,СВЦЭМ!$B$33:$B$776,G$83)+'СЕТ СН'!$H$14+СВЦЭМ!$D$10+'СЕТ СН'!$H$5-'СЕТ СН'!$H$24</f>
        <v>2924.55922736</v>
      </c>
      <c r="H104" s="36">
        <f>SUMIFS(СВЦЭМ!$D$33:$D$776,СВЦЭМ!$A$33:$A$776,$A104,СВЦЭМ!$B$33:$B$776,H$83)+'СЕТ СН'!$H$14+СВЦЭМ!$D$10+'СЕТ СН'!$H$5-'СЕТ СН'!$H$24</f>
        <v>2871.5432465100002</v>
      </c>
      <c r="I104" s="36">
        <f>SUMIFS(СВЦЭМ!$D$33:$D$776,СВЦЭМ!$A$33:$A$776,$A104,СВЦЭМ!$B$33:$B$776,I$83)+'СЕТ СН'!$H$14+СВЦЭМ!$D$10+'СЕТ СН'!$H$5-'СЕТ СН'!$H$24</f>
        <v>2827.14130617</v>
      </c>
      <c r="J104" s="36">
        <f>SUMIFS(СВЦЭМ!$D$33:$D$776,СВЦЭМ!$A$33:$A$776,$A104,СВЦЭМ!$B$33:$B$776,J$83)+'СЕТ СН'!$H$14+СВЦЭМ!$D$10+'СЕТ СН'!$H$5-'СЕТ СН'!$H$24</f>
        <v>2771.3082693900001</v>
      </c>
      <c r="K104" s="36">
        <f>SUMIFS(СВЦЭМ!$D$33:$D$776,СВЦЭМ!$A$33:$A$776,$A104,СВЦЭМ!$B$33:$B$776,K$83)+'СЕТ СН'!$H$14+СВЦЭМ!$D$10+'СЕТ СН'!$H$5-'СЕТ СН'!$H$24</f>
        <v>2730.6510633899998</v>
      </c>
      <c r="L104" s="36">
        <f>SUMIFS(СВЦЭМ!$D$33:$D$776,СВЦЭМ!$A$33:$A$776,$A104,СВЦЭМ!$B$33:$B$776,L$83)+'СЕТ СН'!$H$14+СВЦЭМ!$D$10+'СЕТ СН'!$H$5-'СЕТ СН'!$H$24</f>
        <v>2731.0111815700002</v>
      </c>
      <c r="M104" s="36">
        <f>SUMIFS(СВЦЭМ!$D$33:$D$776,СВЦЭМ!$A$33:$A$776,$A104,СВЦЭМ!$B$33:$B$776,M$83)+'СЕТ СН'!$H$14+СВЦЭМ!$D$10+'СЕТ СН'!$H$5-'СЕТ СН'!$H$24</f>
        <v>2734.8564760899999</v>
      </c>
      <c r="N104" s="36">
        <f>SUMIFS(СВЦЭМ!$D$33:$D$776,СВЦЭМ!$A$33:$A$776,$A104,СВЦЭМ!$B$33:$B$776,N$83)+'СЕТ СН'!$H$14+СВЦЭМ!$D$10+'СЕТ СН'!$H$5-'СЕТ СН'!$H$24</f>
        <v>2742.1616971799999</v>
      </c>
      <c r="O104" s="36">
        <f>SUMIFS(СВЦЭМ!$D$33:$D$776,СВЦЭМ!$A$33:$A$776,$A104,СВЦЭМ!$B$33:$B$776,O$83)+'СЕТ СН'!$H$14+СВЦЭМ!$D$10+'СЕТ СН'!$H$5-'СЕТ СН'!$H$24</f>
        <v>2781.3042270699998</v>
      </c>
      <c r="P104" s="36">
        <f>SUMIFS(СВЦЭМ!$D$33:$D$776,СВЦЭМ!$A$33:$A$776,$A104,СВЦЭМ!$B$33:$B$776,P$83)+'СЕТ СН'!$H$14+СВЦЭМ!$D$10+'СЕТ СН'!$H$5-'СЕТ СН'!$H$24</f>
        <v>2822.94161863</v>
      </c>
      <c r="Q104" s="36">
        <f>SUMIFS(СВЦЭМ!$D$33:$D$776,СВЦЭМ!$A$33:$A$776,$A104,СВЦЭМ!$B$33:$B$776,Q$83)+'СЕТ СН'!$H$14+СВЦЭМ!$D$10+'СЕТ СН'!$H$5-'СЕТ СН'!$H$24</f>
        <v>2786.7707851300001</v>
      </c>
      <c r="R104" s="36">
        <f>SUMIFS(СВЦЭМ!$D$33:$D$776,СВЦЭМ!$A$33:$A$776,$A104,СВЦЭМ!$B$33:$B$776,R$83)+'СЕТ СН'!$H$14+СВЦЭМ!$D$10+'СЕТ СН'!$H$5-'СЕТ СН'!$H$24</f>
        <v>2731.4228237699999</v>
      </c>
      <c r="S104" s="36">
        <f>SUMIFS(СВЦЭМ!$D$33:$D$776,СВЦЭМ!$A$33:$A$776,$A104,СВЦЭМ!$B$33:$B$776,S$83)+'СЕТ СН'!$H$14+СВЦЭМ!$D$10+'СЕТ СН'!$H$5-'СЕТ СН'!$H$24</f>
        <v>2667.1280516100001</v>
      </c>
      <c r="T104" s="36">
        <f>SUMIFS(СВЦЭМ!$D$33:$D$776,СВЦЭМ!$A$33:$A$776,$A104,СВЦЭМ!$B$33:$B$776,T$83)+'СЕТ СН'!$H$14+СВЦЭМ!$D$10+'СЕТ СН'!$H$5-'СЕТ СН'!$H$24</f>
        <v>2662.0022985400001</v>
      </c>
      <c r="U104" s="36">
        <f>SUMIFS(СВЦЭМ!$D$33:$D$776,СВЦЭМ!$A$33:$A$776,$A104,СВЦЭМ!$B$33:$B$776,U$83)+'СЕТ СН'!$H$14+СВЦЭМ!$D$10+'СЕТ СН'!$H$5-'СЕТ СН'!$H$24</f>
        <v>2677.9044030699997</v>
      </c>
      <c r="V104" s="36">
        <f>SUMIFS(СВЦЭМ!$D$33:$D$776,СВЦЭМ!$A$33:$A$776,$A104,СВЦЭМ!$B$33:$B$776,V$83)+'СЕТ СН'!$H$14+СВЦЭМ!$D$10+'СЕТ СН'!$H$5-'СЕТ СН'!$H$24</f>
        <v>2674.7409919900001</v>
      </c>
      <c r="W104" s="36">
        <f>SUMIFS(СВЦЭМ!$D$33:$D$776,СВЦЭМ!$A$33:$A$776,$A104,СВЦЭМ!$B$33:$B$776,W$83)+'СЕТ СН'!$H$14+СВЦЭМ!$D$10+'СЕТ СН'!$H$5-'СЕТ СН'!$H$24</f>
        <v>2672.0355876499998</v>
      </c>
      <c r="X104" s="36">
        <f>SUMIFS(СВЦЭМ!$D$33:$D$776,СВЦЭМ!$A$33:$A$776,$A104,СВЦЭМ!$B$33:$B$776,X$83)+'СЕТ СН'!$H$14+СВЦЭМ!$D$10+'СЕТ СН'!$H$5-'СЕТ СН'!$H$24</f>
        <v>2663.5166491199998</v>
      </c>
      <c r="Y104" s="36">
        <f>SUMIFS(СВЦЭМ!$D$33:$D$776,СВЦЭМ!$A$33:$A$776,$A104,СВЦЭМ!$B$33:$B$776,Y$83)+'СЕТ СН'!$H$14+СВЦЭМ!$D$10+'СЕТ СН'!$H$5-'СЕТ СН'!$H$24</f>
        <v>2695.94007229</v>
      </c>
    </row>
    <row r="105" spans="1:25" ht="15.75" x14ac:dyDescent="0.2">
      <c r="A105" s="35">
        <f t="shared" si="2"/>
        <v>44126</v>
      </c>
      <c r="B105" s="36">
        <f>SUMIFS(СВЦЭМ!$D$33:$D$776,СВЦЭМ!$A$33:$A$776,$A105,СВЦЭМ!$B$33:$B$776,B$83)+'СЕТ СН'!$H$14+СВЦЭМ!$D$10+'СЕТ СН'!$H$5-'СЕТ СН'!$H$24</f>
        <v>2815.4544674999997</v>
      </c>
      <c r="C105" s="36">
        <f>SUMIFS(СВЦЭМ!$D$33:$D$776,СВЦЭМ!$A$33:$A$776,$A105,СВЦЭМ!$B$33:$B$776,C$83)+'СЕТ СН'!$H$14+СВЦЭМ!$D$10+'СЕТ СН'!$H$5-'СЕТ СН'!$H$24</f>
        <v>2907.9400498099999</v>
      </c>
      <c r="D105" s="36">
        <f>SUMIFS(СВЦЭМ!$D$33:$D$776,СВЦЭМ!$A$33:$A$776,$A105,СВЦЭМ!$B$33:$B$776,D$83)+'СЕТ СН'!$H$14+СВЦЭМ!$D$10+'СЕТ СН'!$H$5-'СЕТ СН'!$H$24</f>
        <v>2965.90865029</v>
      </c>
      <c r="E105" s="36">
        <f>SUMIFS(СВЦЭМ!$D$33:$D$776,СВЦЭМ!$A$33:$A$776,$A105,СВЦЭМ!$B$33:$B$776,E$83)+'СЕТ СН'!$H$14+СВЦЭМ!$D$10+'СЕТ СН'!$H$5-'СЕТ СН'!$H$24</f>
        <v>2971.8334909200003</v>
      </c>
      <c r="F105" s="36">
        <f>SUMIFS(СВЦЭМ!$D$33:$D$776,СВЦЭМ!$A$33:$A$776,$A105,СВЦЭМ!$B$33:$B$776,F$83)+'СЕТ СН'!$H$14+СВЦЭМ!$D$10+'СЕТ СН'!$H$5-'СЕТ СН'!$H$24</f>
        <v>2971.95817756</v>
      </c>
      <c r="G105" s="36">
        <f>SUMIFS(СВЦЭМ!$D$33:$D$776,СВЦЭМ!$A$33:$A$776,$A105,СВЦЭМ!$B$33:$B$776,G$83)+'СЕТ СН'!$H$14+СВЦЭМ!$D$10+'СЕТ СН'!$H$5-'СЕТ СН'!$H$24</f>
        <v>2951.2066622299999</v>
      </c>
      <c r="H105" s="36">
        <f>SUMIFS(СВЦЭМ!$D$33:$D$776,СВЦЭМ!$A$33:$A$776,$A105,СВЦЭМ!$B$33:$B$776,H$83)+'СЕТ СН'!$H$14+СВЦЭМ!$D$10+'СЕТ СН'!$H$5-'СЕТ СН'!$H$24</f>
        <v>2900.6221769499998</v>
      </c>
      <c r="I105" s="36">
        <f>SUMIFS(СВЦЭМ!$D$33:$D$776,СВЦЭМ!$A$33:$A$776,$A105,СВЦЭМ!$B$33:$B$776,I$83)+'СЕТ СН'!$H$14+СВЦЭМ!$D$10+'СЕТ СН'!$H$5-'СЕТ СН'!$H$24</f>
        <v>2851.6820015600001</v>
      </c>
      <c r="J105" s="36">
        <f>SUMIFS(СВЦЭМ!$D$33:$D$776,СВЦЭМ!$A$33:$A$776,$A105,СВЦЭМ!$B$33:$B$776,J$83)+'СЕТ СН'!$H$14+СВЦЭМ!$D$10+'СЕТ СН'!$H$5-'СЕТ СН'!$H$24</f>
        <v>2791.63966269</v>
      </c>
      <c r="K105" s="36">
        <f>SUMIFS(СВЦЭМ!$D$33:$D$776,СВЦЭМ!$A$33:$A$776,$A105,СВЦЭМ!$B$33:$B$776,K$83)+'СЕТ СН'!$H$14+СВЦЭМ!$D$10+'СЕТ СН'!$H$5-'СЕТ СН'!$H$24</f>
        <v>2748.81676027</v>
      </c>
      <c r="L105" s="36">
        <f>SUMIFS(СВЦЭМ!$D$33:$D$776,СВЦЭМ!$A$33:$A$776,$A105,СВЦЭМ!$B$33:$B$776,L$83)+'СЕТ СН'!$H$14+СВЦЭМ!$D$10+'СЕТ СН'!$H$5-'СЕТ СН'!$H$24</f>
        <v>2745.6851492400001</v>
      </c>
      <c r="M105" s="36">
        <f>SUMIFS(СВЦЭМ!$D$33:$D$776,СВЦЭМ!$A$33:$A$776,$A105,СВЦЭМ!$B$33:$B$776,M$83)+'СЕТ СН'!$H$14+СВЦЭМ!$D$10+'СЕТ СН'!$H$5-'СЕТ СН'!$H$24</f>
        <v>2756.1107279899998</v>
      </c>
      <c r="N105" s="36">
        <f>SUMIFS(СВЦЭМ!$D$33:$D$776,СВЦЭМ!$A$33:$A$776,$A105,СВЦЭМ!$B$33:$B$776,N$83)+'СЕТ СН'!$H$14+СВЦЭМ!$D$10+'СЕТ СН'!$H$5-'СЕТ СН'!$H$24</f>
        <v>2767.2351935699999</v>
      </c>
      <c r="O105" s="36">
        <f>SUMIFS(СВЦЭМ!$D$33:$D$776,СВЦЭМ!$A$33:$A$776,$A105,СВЦЭМ!$B$33:$B$776,O$83)+'СЕТ СН'!$H$14+СВЦЭМ!$D$10+'СЕТ СН'!$H$5-'СЕТ СН'!$H$24</f>
        <v>2815.9307253699999</v>
      </c>
      <c r="P105" s="36">
        <f>SUMIFS(СВЦЭМ!$D$33:$D$776,СВЦЭМ!$A$33:$A$776,$A105,СВЦЭМ!$B$33:$B$776,P$83)+'СЕТ СН'!$H$14+СВЦЭМ!$D$10+'СЕТ СН'!$H$5-'СЕТ СН'!$H$24</f>
        <v>2858.5612538999999</v>
      </c>
      <c r="Q105" s="36">
        <f>SUMIFS(СВЦЭМ!$D$33:$D$776,СВЦЭМ!$A$33:$A$776,$A105,СВЦЭМ!$B$33:$B$776,Q$83)+'СЕТ СН'!$H$14+СВЦЭМ!$D$10+'СЕТ СН'!$H$5-'СЕТ СН'!$H$24</f>
        <v>2818.6597484599997</v>
      </c>
      <c r="R105" s="36">
        <f>SUMIFS(СВЦЭМ!$D$33:$D$776,СВЦЭМ!$A$33:$A$776,$A105,СВЦЭМ!$B$33:$B$776,R$83)+'СЕТ СН'!$H$14+СВЦЭМ!$D$10+'СЕТ СН'!$H$5-'СЕТ СН'!$H$24</f>
        <v>2760.2664437399999</v>
      </c>
      <c r="S105" s="36">
        <f>SUMIFS(СВЦЭМ!$D$33:$D$776,СВЦЭМ!$A$33:$A$776,$A105,СВЦЭМ!$B$33:$B$776,S$83)+'СЕТ СН'!$H$14+СВЦЭМ!$D$10+'СЕТ СН'!$H$5-'СЕТ СН'!$H$24</f>
        <v>2696.3018149300001</v>
      </c>
      <c r="T105" s="36">
        <f>SUMIFS(СВЦЭМ!$D$33:$D$776,СВЦЭМ!$A$33:$A$776,$A105,СВЦЭМ!$B$33:$B$776,T$83)+'СЕТ СН'!$H$14+СВЦЭМ!$D$10+'СЕТ СН'!$H$5-'СЕТ СН'!$H$24</f>
        <v>2677.3847828099997</v>
      </c>
      <c r="U105" s="36">
        <f>SUMIFS(СВЦЭМ!$D$33:$D$776,СВЦЭМ!$A$33:$A$776,$A105,СВЦЭМ!$B$33:$B$776,U$83)+'СЕТ СН'!$H$14+СВЦЭМ!$D$10+'СЕТ СН'!$H$5-'СЕТ СН'!$H$24</f>
        <v>2692.0622685799999</v>
      </c>
      <c r="V105" s="36">
        <f>SUMIFS(СВЦЭМ!$D$33:$D$776,СВЦЭМ!$A$33:$A$776,$A105,СВЦЭМ!$B$33:$B$776,V$83)+'СЕТ СН'!$H$14+СВЦЭМ!$D$10+'СЕТ СН'!$H$5-'СЕТ СН'!$H$24</f>
        <v>2685.7344576999999</v>
      </c>
      <c r="W105" s="36">
        <f>SUMIFS(СВЦЭМ!$D$33:$D$776,СВЦЭМ!$A$33:$A$776,$A105,СВЦЭМ!$B$33:$B$776,W$83)+'СЕТ СН'!$H$14+СВЦЭМ!$D$10+'СЕТ СН'!$H$5-'СЕТ СН'!$H$24</f>
        <v>2686.1918057900002</v>
      </c>
      <c r="X105" s="36">
        <f>SUMIFS(СВЦЭМ!$D$33:$D$776,СВЦЭМ!$A$33:$A$776,$A105,СВЦЭМ!$B$33:$B$776,X$83)+'СЕТ СН'!$H$14+СВЦЭМ!$D$10+'СЕТ СН'!$H$5-'СЕТ СН'!$H$24</f>
        <v>2676.70737031</v>
      </c>
      <c r="Y105" s="36">
        <f>SUMIFS(СВЦЭМ!$D$33:$D$776,СВЦЭМ!$A$33:$A$776,$A105,СВЦЭМ!$B$33:$B$776,Y$83)+'СЕТ СН'!$H$14+СВЦЭМ!$D$10+'СЕТ СН'!$H$5-'СЕТ СН'!$H$24</f>
        <v>2712.9208920800002</v>
      </c>
    </row>
    <row r="106" spans="1:25" ht="15.75" x14ac:dyDescent="0.2">
      <c r="A106" s="35">
        <f t="shared" si="2"/>
        <v>44127</v>
      </c>
      <c r="B106" s="36">
        <f>SUMIFS(СВЦЭМ!$D$33:$D$776,СВЦЭМ!$A$33:$A$776,$A106,СВЦЭМ!$B$33:$B$776,B$83)+'СЕТ СН'!$H$14+СВЦЭМ!$D$10+'СЕТ СН'!$H$5-'СЕТ СН'!$H$24</f>
        <v>2829.58535897</v>
      </c>
      <c r="C106" s="36">
        <f>SUMIFS(СВЦЭМ!$D$33:$D$776,СВЦЭМ!$A$33:$A$776,$A106,СВЦЭМ!$B$33:$B$776,C$83)+'СЕТ СН'!$H$14+СВЦЭМ!$D$10+'СЕТ СН'!$H$5-'СЕТ СН'!$H$24</f>
        <v>2910.0831819999999</v>
      </c>
      <c r="D106" s="36">
        <f>SUMIFS(СВЦЭМ!$D$33:$D$776,СВЦЭМ!$A$33:$A$776,$A106,СВЦЭМ!$B$33:$B$776,D$83)+'СЕТ СН'!$H$14+СВЦЭМ!$D$10+'СЕТ СН'!$H$5-'СЕТ СН'!$H$24</f>
        <v>2966.0380217100001</v>
      </c>
      <c r="E106" s="36">
        <f>SUMIFS(СВЦЭМ!$D$33:$D$776,СВЦЭМ!$A$33:$A$776,$A106,СВЦЭМ!$B$33:$B$776,E$83)+'СЕТ СН'!$H$14+СВЦЭМ!$D$10+'СЕТ СН'!$H$5-'СЕТ СН'!$H$24</f>
        <v>2975.0557752899999</v>
      </c>
      <c r="F106" s="36">
        <f>SUMIFS(СВЦЭМ!$D$33:$D$776,СВЦЭМ!$A$33:$A$776,$A106,СВЦЭМ!$B$33:$B$776,F$83)+'СЕТ СН'!$H$14+СВЦЭМ!$D$10+'СЕТ СН'!$H$5-'СЕТ СН'!$H$24</f>
        <v>2973.85755479</v>
      </c>
      <c r="G106" s="36">
        <f>SUMIFS(СВЦЭМ!$D$33:$D$776,СВЦЭМ!$A$33:$A$776,$A106,СВЦЭМ!$B$33:$B$776,G$83)+'СЕТ СН'!$H$14+СВЦЭМ!$D$10+'СЕТ СН'!$H$5-'СЕТ СН'!$H$24</f>
        <v>2952.8783280100001</v>
      </c>
      <c r="H106" s="36">
        <f>SUMIFS(СВЦЭМ!$D$33:$D$776,СВЦЭМ!$A$33:$A$776,$A106,СВЦЭМ!$B$33:$B$776,H$83)+'СЕТ СН'!$H$14+СВЦЭМ!$D$10+'СЕТ СН'!$H$5-'СЕТ СН'!$H$24</f>
        <v>2904.1173074399999</v>
      </c>
      <c r="I106" s="36">
        <f>SUMIFS(СВЦЭМ!$D$33:$D$776,СВЦЭМ!$A$33:$A$776,$A106,СВЦЭМ!$B$33:$B$776,I$83)+'СЕТ СН'!$H$14+СВЦЭМ!$D$10+'СЕТ СН'!$H$5-'СЕТ СН'!$H$24</f>
        <v>2854.95938312</v>
      </c>
      <c r="J106" s="36">
        <f>SUMIFS(СВЦЭМ!$D$33:$D$776,СВЦЭМ!$A$33:$A$776,$A106,СВЦЭМ!$B$33:$B$776,J$83)+'СЕТ СН'!$H$14+СВЦЭМ!$D$10+'СЕТ СН'!$H$5-'СЕТ СН'!$H$24</f>
        <v>2796.2220634300002</v>
      </c>
      <c r="K106" s="36">
        <f>SUMIFS(СВЦЭМ!$D$33:$D$776,СВЦЭМ!$A$33:$A$776,$A106,СВЦЭМ!$B$33:$B$776,K$83)+'СЕТ СН'!$H$14+СВЦЭМ!$D$10+'СЕТ СН'!$H$5-'СЕТ СН'!$H$24</f>
        <v>2766.1301786599997</v>
      </c>
      <c r="L106" s="36">
        <f>SUMIFS(СВЦЭМ!$D$33:$D$776,СВЦЭМ!$A$33:$A$776,$A106,СВЦЭМ!$B$33:$B$776,L$83)+'СЕТ СН'!$H$14+СВЦЭМ!$D$10+'СЕТ СН'!$H$5-'СЕТ СН'!$H$24</f>
        <v>2765.9198524399999</v>
      </c>
      <c r="M106" s="36">
        <f>SUMIFS(СВЦЭМ!$D$33:$D$776,СВЦЭМ!$A$33:$A$776,$A106,СВЦЭМ!$B$33:$B$776,M$83)+'СЕТ СН'!$H$14+СВЦЭМ!$D$10+'СЕТ СН'!$H$5-'СЕТ СН'!$H$24</f>
        <v>2766.5763573899999</v>
      </c>
      <c r="N106" s="36">
        <f>SUMIFS(СВЦЭМ!$D$33:$D$776,СВЦЭМ!$A$33:$A$776,$A106,СВЦЭМ!$B$33:$B$776,N$83)+'СЕТ СН'!$H$14+СВЦЭМ!$D$10+'СЕТ СН'!$H$5-'СЕТ СН'!$H$24</f>
        <v>2773.8749105400002</v>
      </c>
      <c r="O106" s="36">
        <f>SUMIFS(СВЦЭМ!$D$33:$D$776,СВЦЭМ!$A$33:$A$776,$A106,СВЦЭМ!$B$33:$B$776,O$83)+'СЕТ СН'!$H$14+СВЦЭМ!$D$10+'СЕТ СН'!$H$5-'СЕТ СН'!$H$24</f>
        <v>2814.6414825900001</v>
      </c>
      <c r="P106" s="36">
        <f>SUMIFS(СВЦЭМ!$D$33:$D$776,СВЦЭМ!$A$33:$A$776,$A106,СВЦЭМ!$B$33:$B$776,P$83)+'СЕТ СН'!$H$14+СВЦЭМ!$D$10+'СЕТ СН'!$H$5-'СЕТ СН'!$H$24</f>
        <v>2854.3174012300001</v>
      </c>
      <c r="Q106" s="36">
        <f>SUMIFS(СВЦЭМ!$D$33:$D$776,СВЦЭМ!$A$33:$A$776,$A106,СВЦЭМ!$B$33:$B$776,Q$83)+'СЕТ СН'!$H$14+СВЦЭМ!$D$10+'СЕТ СН'!$H$5-'СЕТ СН'!$H$24</f>
        <v>2816.2146545599999</v>
      </c>
      <c r="R106" s="36">
        <f>SUMIFS(СВЦЭМ!$D$33:$D$776,СВЦЭМ!$A$33:$A$776,$A106,СВЦЭМ!$B$33:$B$776,R$83)+'СЕТ СН'!$H$14+СВЦЭМ!$D$10+'СЕТ СН'!$H$5-'СЕТ СН'!$H$24</f>
        <v>2761.4845285900001</v>
      </c>
      <c r="S106" s="36">
        <f>SUMIFS(СВЦЭМ!$D$33:$D$776,СВЦЭМ!$A$33:$A$776,$A106,СВЦЭМ!$B$33:$B$776,S$83)+'СЕТ СН'!$H$14+СВЦЭМ!$D$10+'СЕТ СН'!$H$5-'СЕТ СН'!$H$24</f>
        <v>2787.6443480200001</v>
      </c>
      <c r="T106" s="36">
        <f>SUMIFS(СВЦЭМ!$D$33:$D$776,СВЦЭМ!$A$33:$A$776,$A106,СВЦЭМ!$B$33:$B$776,T$83)+'СЕТ СН'!$H$14+СВЦЭМ!$D$10+'СЕТ СН'!$H$5-'СЕТ СН'!$H$24</f>
        <v>2782.6344184099999</v>
      </c>
      <c r="U106" s="36">
        <f>SUMIFS(СВЦЭМ!$D$33:$D$776,СВЦЭМ!$A$33:$A$776,$A106,СВЦЭМ!$B$33:$B$776,U$83)+'СЕТ СН'!$H$14+СВЦЭМ!$D$10+'СЕТ СН'!$H$5-'СЕТ СН'!$H$24</f>
        <v>2714.7550757399999</v>
      </c>
      <c r="V106" s="36">
        <f>SUMIFS(СВЦЭМ!$D$33:$D$776,СВЦЭМ!$A$33:$A$776,$A106,СВЦЭМ!$B$33:$B$776,V$83)+'СЕТ СН'!$H$14+СВЦЭМ!$D$10+'СЕТ СН'!$H$5-'СЕТ СН'!$H$24</f>
        <v>2710.2312458300003</v>
      </c>
      <c r="W106" s="36">
        <f>SUMIFS(СВЦЭМ!$D$33:$D$776,СВЦЭМ!$A$33:$A$776,$A106,СВЦЭМ!$B$33:$B$776,W$83)+'СЕТ СН'!$H$14+СВЦЭМ!$D$10+'СЕТ СН'!$H$5-'СЕТ СН'!$H$24</f>
        <v>2706.7889007100002</v>
      </c>
      <c r="X106" s="36">
        <f>SUMIFS(СВЦЭМ!$D$33:$D$776,СВЦЭМ!$A$33:$A$776,$A106,СВЦЭМ!$B$33:$B$776,X$83)+'СЕТ СН'!$H$14+СВЦЭМ!$D$10+'СЕТ СН'!$H$5-'СЕТ СН'!$H$24</f>
        <v>2689.5146579699999</v>
      </c>
      <c r="Y106" s="36">
        <f>SUMIFS(СВЦЭМ!$D$33:$D$776,СВЦЭМ!$A$33:$A$776,$A106,СВЦЭМ!$B$33:$B$776,Y$83)+'СЕТ СН'!$H$14+СВЦЭМ!$D$10+'СЕТ СН'!$H$5-'СЕТ СН'!$H$24</f>
        <v>2695.5795665400001</v>
      </c>
    </row>
    <row r="107" spans="1:25" ht="15.75" x14ac:dyDescent="0.2">
      <c r="A107" s="35">
        <f t="shared" si="2"/>
        <v>44128</v>
      </c>
      <c r="B107" s="36">
        <f>SUMIFS(СВЦЭМ!$D$33:$D$776,СВЦЭМ!$A$33:$A$776,$A107,СВЦЭМ!$B$33:$B$776,B$83)+'СЕТ СН'!$H$14+СВЦЭМ!$D$10+'СЕТ СН'!$H$5-'СЕТ СН'!$H$24</f>
        <v>2797.7082955199999</v>
      </c>
      <c r="C107" s="36">
        <f>SUMIFS(СВЦЭМ!$D$33:$D$776,СВЦЭМ!$A$33:$A$776,$A107,СВЦЭМ!$B$33:$B$776,C$83)+'СЕТ СН'!$H$14+СВЦЭМ!$D$10+'СЕТ СН'!$H$5-'СЕТ СН'!$H$24</f>
        <v>2877.1782227799999</v>
      </c>
      <c r="D107" s="36">
        <f>SUMIFS(СВЦЭМ!$D$33:$D$776,СВЦЭМ!$A$33:$A$776,$A107,СВЦЭМ!$B$33:$B$776,D$83)+'СЕТ СН'!$H$14+СВЦЭМ!$D$10+'СЕТ СН'!$H$5-'СЕТ СН'!$H$24</f>
        <v>2946.15164284</v>
      </c>
      <c r="E107" s="36">
        <f>SUMIFS(СВЦЭМ!$D$33:$D$776,СВЦЭМ!$A$33:$A$776,$A107,СВЦЭМ!$B$33:$B$776,E$83)+'СЕТ СН'!$H$14+СВЦЭМ!$D$10+'СЕТ СН'!$H$5-'СЕТ СН'!$H$24</f>
        <v>2960.9599626600002</v>
      </c>
      <c r="F107" s="36">
        <f>SUMIFS(СВЦЭМ!$D$33:$D$776,СВЦЭМ!$A$33:$A$776,$A107,СВЦЭМ!$B$33:$B$776,F$83)+'СЕТ СН'!$H$14+СВЦЭМ!$D$10+'СЕТ СН'!$H$5-'СЕТ СН'!$H$24</f>
        <v>2962.46849019</v>
      </c>
      <c r="G107" s="36">
        <f>SUMIFS(СВЦЭМ!$D$33:$D$776,СВЦЭМ!$A$33:$A$776,$A107,СВЦЭМ!$B$33:$B$776,G$83)+'СЕТ СН'!$H$14+СВЦЭМ!$D$10+'СЕТ СН'!$H$5-'СЕТ СН'!$H$24</f>
        <v>2941.4354835499998</v>
      </c>
      <c r="H107" s="36">
        <f>SUMIFS(СВЦЭМ!$D$33:$D$776,СВЦЭМ!$A$33:$A$776,$A107,СВЦЭМ!$B$33:$B$776,H$83)+'СЕТ СН'!$H$14+СВЦЭМ!$D$10+'СЕТ СН'!$H$5-'СЕТ СН'!$H$24</f>
        <v>2919.1570211099997</v>
      </c>
      <c r="I107" s="36">
        <f>SUMIFS(СВЦЭМ!$D$33:$D$776,СВЦЭМ!$A$33:$A$776,$A107,СВЦЭМ!$B$33:$B$776,I$83)+'СЕТ СН'!$H$14+СВЦЭМ!$D$10+'СЕТ СН'!$H$5-'СЕТ СН'!$H$24</f>
        <v>2888.5740451399997</v>
      </c>
      <c r="J107" s="36">
        <f>SUMIFS(СВЦЭМ!$D$33:$D$776,СВЦЭМ!$A$33:$A$776,$A107,СВЦЭМ!$B$33:$B$776,J$83)+'СЕТ СН'!$H$14+СВЦЭМ!$D$10+'СЕТ СН'!$H$5-'СЕТ СН'!$H$24</f>
        <v>2813.72519414</v>
      </c>
      <c r="K107" s="36">
        <f>SUMIFS(СВЦЭМ!$D$33:$D$776,СВЦЭМ!$A$33:$A$776,$A107,СВЦЭМ!$B$33:$B$776,K$83)+'СЕТ СН'!$H$14+СВЦЭМ!$D$10+'СЕТ СН'!$H$5-'СЕТ СН'!$H$24</f>
        <v>2781.51851928</v>
      </c>
      <c r="L107" s="36">
        <f>SUMIFS(СВЦЭМ!$D$33:$D$776,СВЦЭМ!$A$33:$A$776,$A107,СВЦЭМ!$B$33:$B$776,L$83)+'СЕТ СН'!$H$14+СВЦЭМ!$D$10+'СЕТ СН'!$H$5-'СЕТ СН'!$H$24</f>
        <v>2770.5681901500002</v>
      </c>
      <c r="M107" s="36">
        <f>SUMIFS(СВЦЭМ!$D$33:$D$776,СВЦЭМ!$A$33:$A$776,$A107,СВЦЭМ!$B$33:$B$776,M$83)+'СЕТ СН'!$H$14+СВЦЭМ!$D$10+'СЕТ СН'!$H$5-'СЕТ СН'!$H$24</f>
        <v>2761.9781885900002</v>
      </c>
      <c r="N107" s="36">
        <f>SUMIFS(СВЦЭМ!$D$33:$D$776,СВЦЭМ!$A$33:$A$776,$A107,СВЦЭМ!$B$33:$B$776,N$83)+'СЕТ СН'!$H$14+СВЦЭМ!$D$10+'СЕТ СН'!$H$5-'СЕТ СН'!$H$24</f>
        <v>2759.2179717200002</v>
      </c>
      <c r="O107" s="36">
        <f>SUMIFS(СВЦЭМ!$D$33:$D$776,СВЦЭМ!$A$33:$A$776,$A107,СВЦЭМ!$B$33:$B$776,O$83)+'СЕТ СН'!$H$14+СВЦЭМ!$D$10+'СЕТ СН'!$H$5-'СЕТ СН'!$H$24</f>
        <v>2804.91678284</v>
      </c>
      <c r="P107" s="36">
        <f>SUMIFS(СВЦЭМ!$D$33:$D$776,СВЦЭМ!$A$33:$A$776,$A107,СВЦЭМ!$B$33:$B$776,P$83)+'СЕТ СН'!$H$14+СВЦЭМ!$D$10+'СЕТ СН'!$H$5-'СЕТ СН'!$H$24</f>
        <v>2855.6585626000001</v>
      </c>
      <c r="Q107" s="36">
        <f>SUMIFS(СВЦЭМ!$D$33:$D$776,СВЦЭМ!$A$33:$A$776,$A107,СВЦЭМ!$B$33:$B$776,Q$83)+'СЕТ СН'!$H$14+СВЦЭМ!$D$10+'СЕТ СН'!$H$5-'СЕТ СН'!$H$24</f>
        <v>2841.9015895100001</v>
      </c>
      <c r="R107" s="36">
        <f>SUMIFS(СВЦЭМ!$D$33:$D$776,СВЦЭМ!$A$33:$A$776,$A107,СВЦЭМ!$B$33:$B$776,R$83)+'СЕТ СН'!$H$14+СВЦЭМ!$D$10+'СЕТ СН'!$H$5-'СЕТ СН'!$H$24</f>
        <v>2809.0843055400001</v>
      </c>
      <c r="S107" s="36">
        <f>SUMIFS(СВЦЭМ!$D$33:$D$776,СВЦЭМ!$A$33:$A$776,$A107,СВЦЭМ!$B$33:$B$776,S$83)+'СЕТ СН'!$H$14+СВЦЭМ!$D$10+'СЕТ СН'!$H$5-'СЕТ СН'!$H$24</f>
        <v>2767.3526762500001</v>
      </c>
      <c r="T107" s="36">
        <f>SUMIFS(СВЦЭМ!$D$33:$D$776,СВЦЭМ!$A$33:$A$776,$A107,СВЦЭМ!$B$33:$B$776,T$83)+'СЕТ СН'!$H$14+СВЦЭМ!$D$10+'СЕТ СН'!$H$5-'СЕТ СН'!$H$24</f>
        <v>2795.8299741299998</v>
      </c>
      <c r="U107" s="36">
        <f>SUMIFS(СВЦЭМ!$D$33:$D$776,СВЦЭМ!$A$33:$A$776,$A107,СВЦЭМ!$B$33:$B$776,U$83)+'СЕТ СН'!$H$14+СВЦЭМ!$D$10+'СЕТ СН'!$H$5-'СЕТ СН'!$H$24</f>
        <v>2797.5233609299999</v>
      </c>
      <c r="V107" s="36">
        <f>SUMIFS(СВЦЭМ!$D$33:$D$776,СВЦЭМ!$A$33:$A$776,$A107,СВЦЭМ!$B$33:$B$776,V$83)+'СЕТ СН'!$H$14+СВЦЭМ!$D$10+'СЕТ СН'!$H$5-'СЕТ СН'!$H$24</f>
        <v>2710.0518038</v>
      </c>
      <c r="W107" s="36">
        <f>SUMIFS(СВЦЭМ!$D$33:$D$776,СВЦЭМ!$A$33:$A$776,$A107,СВЦЭМ!$B$33:$B$776,W$83)+'СЕТ СН'!$H$14+СВЦЭМ!$D$10+'СЕТ СН'!$H$5-'СЕТ СН'!$H$24</f>
        <v>2728.2752823400001</v>
      </c>
      <c r="X107" s="36">
        <f>SUMIFS(СВЦЭМ!$D$33:$D$776,СВЦЭМ!$A$33:$A$776,$A107,СВЦЭМ!$B$33:$B$776,X$83)+'СЕТ СН'!$H$14+СВЦЭМ!$D$10+'СЕТ СН'!$H$5-'СЕТ СН'!$H$24</f>
        <v>2754.7484928599997</v>
      </c>
      <c r="Y107" s="36">
        <f>SUMIFS(СВЦЭМ!$D$33:$D$776,СВЦЭМ!$A$33:$A$776,$A107,СВЦЭМ!$B$33:$B$776,Y$83)+'СЕТ СН'!$H$14+СВЦЭМ!$D$10+'СЕТ СН'!$H$5-'СЕТ СН'!$H$24</f>
        <v>2790.57367067</v>
      </c>
    </row>
    <row r="108" spans="1:25" ht="15.75" x14ac:dyDescent="0.2">
      <c r="A108" s="35">
        <f t="shared" si="2"/>
        <v>44129</v>
      </c>
      <c r="B108" s="36">
        <f>SUMIFS(СВЦЭМ!$D$33:$D$776,СВЦЭМ!$A$33:$A$776,$A108,СВЦЭМ!$B$33:$B$776,B$83)+'СЕТ СН'!$H$14+СВЦЭМ!$D$10+'СЕТ СН'!$H$5-'СЕТ СН'!$H$24</f>
        <v>2858.2422624000001</v>
      </c>
      <c r="C108" s="36">
        <f>SUMIFS(СВЦЭМ!$D$33:$D$776,СВЦЭМ!$A$33:$A$776,$A108,СВЦЭМ!$B$33:$B$776,C$83)+'СЕТ СН'!$H$14+СВЦЭМ!$D$10+'СЕТ СН'!$H$5-'СЕТ СН'!$H$24</f>
        <v>2910.5443006</v>
      </c>
      <c r="D108" s="36">
        <f>SUMIFS(СВЦЭМ!$D$33:$D$776,СВЦЭМ!$A$33:$A$776,$A108,СВЦЭМ!$B$33:$B$776,D$83)+'СЕТ СН'!$H$14+СВЦЭМ!$D$10+'СЕТ СН'!$H$5-'СЕТ СН'!$H$24</f>
        <v>2980.4502602799998</v>
      </c>
      <c r="E108" s="36">
        <f>SUMIFS(СВЦЭМ!$D$33:$D$776,СВЦЭМ!$A$33:$A$776,$A108,СВЦЭМ!$B$33:$B$776,E$83)+'СЕТ СН'!$H$14+СВЦЭМ!$D$10+'СЕТ СН'!$H$5-'СЕТ СН'!$H$24</f>
        <v>2989.0352168199997</v>
      </c>
      <c r="F108" s="36">
        <f>SUMIFS(СВЦЭМ!$D$33:$D$776,СВЦЭМ!$A$33:$A$776,$A108,СВЦЭМ!$B$33:$B$776,F$83)+'СЕТ СН'!$H$14+СВЦЭМ!$D$10+'СЕТ СН'!$H$5-'СЕТ СН'!$H$24</f>
        <v>2993.0425672199999</v>
      </c>
      <c r="G108" s="36">
        <f>SUMIFS(СВЦЭМ!$D$33:$D$776,СВЦЭМ!$A$33:$A$776,$A108,СВЦЭМ!$B$33:$B$776,G$83)+'СЕТ СН'!$H$14+СВЦЭМ!$D$10+'СЕТ СН'!$H$5-'СЕТ СН'!$H$24</f>
        <v>2992.5081733699999</v>
      </c>
      <c r="H108" s="36">
        <f>SUMIFS(СВЦЭМ!$D$33:$D$776,СВЦЭМ!$A$33:$A$776,$A108,СВЦЭМ!$B$33:$B$776,H$83)+'СЕТ СН'!$H$14+СВЦЭМ!$D$10+'СЕТ СН'!$H$5-'СЕТ СН'!$H$24</f>
        <v>2969.4630880200002</v>
      </c>
      <c r="I108" s="36">
        <f>SUMIFS(СВЦЭМ!$D$33:$D$776,СВЦЭМ!$A$33:$A$776,$A108,СВЦЭМ!$B$33:$B$776,I$83)+'СЕТ СН'!$H$14+СВЦЭМ!$D$10+'СЕТ СН'!$H$5-'СЕТ СН'!$H$24</f>
        <v>2944.37641334</v>
      </c>
      <c r="J108" s="36">
        <f>SUMIFS(СВЦЭМ!$D$33:$D$776,СВЦЭМ!$A$33:$A$776,$A108,СВЦЭМ!$B$33:$B$776,J$83)+'СЕТ СН'!$H$14+СВЦЭМ!$D$10+'СЕТ СН'!$H$5-'СЕТ СН'!$H$24</f>
        <v>2849.3823877999998</v>
      </c>
      <c r="K108" s="36">
        <f>SUMIFS(СВЦЭМ!$D$33:$D$776,СВЦЭМ!$A$33:$A$776,$A108,СВЦЭМ!$B$33:$B$776,K$83)+'СЕТ СН'!$H$14+СВЦЭМ!$D$10+'СЕТ СН'!$H$5-'СЕТ СН'!$H$24</f>
        <v>2778.3649178000001</v>
      </c>
      <c r="L108" s="36">
        <f>SUMIFS(СВЦЭМ!$D$33:$D$776,СВЦЭМ!$A$33:$A$776,$A108,СВЦЭМ!$B$33:$B$776,L$83)+'СЕТ СН'!$H$14+СВЦЭМ!$D$10+'СЕТ СН'!$H$5-'СЕТ СН'!$H$24</f>
        <v>2772.14417658</v>
      </c>
      <c r="M108" s="36">
        <f>SUMIFS(СВЦЭМ!$D$33:$D$776,СВЦЭМ!$A$33:$A$776,$A108,СВЦЭМ!$B$33:$B$776,M$83)+'СЕТ СН'!$H$14+СВЦЭМ!$D$10+'СЕТ СН'!$H$5-'СЕТ СН'!$H$24</f>
        <v>2773.2830923500001</v>
      </c>
      <c r="N108" s="36">
        <f>SUMIFS(СВЦЭМ!$D$33:$D$776,СВЦЭМ!$A$33:$A$776,$A108,СВЦЭМ!$B$33:$B$776,N$83)+'СЕТ СН'!$H$14+СВЦЭМ!$D$10+'СЕТ СН'!$H$5-'СЕТ СН'!$H$24</f>
        <v>2779.3437657599998</v>
      </c>
      <c r="O108" s="36">
        <f>SUMIFS(СВЦЭМ!$D$33:$D$776,СВЦЭМ!$A$33:$A$776,$A108,СВЦЭМ!$B$33:$B$776,O$83)+'СЕТ СН'!$H$14+СВЦЭМ!$D$10+'СЕТ СН'!$H$5-'СЕТ СН'!$H$24</f>
        <v>2822.8776643299998</v>
      </c>
      <c r="P108" s="36">
        <f>SUMIFS(СВЦЭМ!$D$33:$D$776,СВЦЭМ!$A$33:$A$776,$A108,СВЦЭМ!$B$33:$B$776,P$83)+'СЕТ СН'!$H$14+СВЦЭМ!$D$10+'СЕТ СН'!$H$5-'СЕТ СН'!$H$24</f>
        <v>2874.0397058999997</v>
      </c>
      <c r="Q108" s="36">
        <f>SUMIFS(СВЦЭМ!$D$33:$D$776,СВЦЭМ!$A$33:$A$776,$A108,СВЦЭМ!$B$33:$B$776,Q$83)+'СЕТ СН'!$H$14+СВЦЭМ!$D$10+'СЕТ СН'!$H$5-'СЕТ СН'!$H$24</f>
        <v>2835.4737407799998</v>
      </c>
      <c r="R108" s="36">
        <f>SUMIFS(СВЦЭМ!$D$33:$D$776,СВЦЭМ!$A$33:$A$776,$A108,СВЦЭМ!$B$33:$B$776,R$83)+'СЕТ СН'!$H$14+СВЦЭМ!$D$10+'СЕТ СН'!$H$5-'СЕТ СН'!$H$24</f>
        <v>2780.5023713199998</v>
      </c>
      <c r="S108" s="36">
        <f>SUMIFS(СВЦЭМ!$D$33:$D$776,СВЦЭМ!$A$33:$A$776,$A108,СВЦЭМ!$B$33:$B$776,S$83)+'СЕТ СН'!$H$14+СВЦЭМ!$D$10+'СЕТ СН'!$H$5-'СЕТ СН'!$H$24</f>
        <v>2770.86315083</v>
      </c>
      <c r="T108" s="36">
        <f>SUMIFS(СВЦЭМ!$D$33:$D$776,СВЦЭМ!$A$33:$A$776,$A108,СВЦЭМ!$B$33:$B$776,T$83)+'СЕТ СН'!$H$14+СВЦЭМ!$D$10+'СЕТ СН'!$H$5-'СЕТ СН'!$H$24</f>
        <v>2797.1231605900002</v>
      </c>
      <c r="U108" s="36">
        <f>SUMIFS(СВЦЭМ!$D$33:$D$776,СВЦЭМ!$A$33:$A$776,$A108,СВЦЭМ!$B$33:$B$776,U$83)+'СЕТ СН'!$H$14+СВЦЭМ!$D$10+'СЕТ СН'!$H$5-'СЕТ СН'!$H$24</f>
        <v>2731.6791428699999</v>
      </c>
      <c r="V108" s="36">
        <f>SUMIFS(СВЦЭМ!$D$33:$D$776,СВЦЭМ!$A$33:$A$776,$A108,СВЦЭМ!$B$33:$B$776,V$83)+'СЕТ СН'!$H$14+СВЦЭМ!$D$10+'СЕТ СН'!$H$5-'СЕТ СН'!$H$24</f>
        <v>2713.2051170899999</v>
      </c>
      <c r="W108" s="36">
        <f>SUMIFS(СВЦЭМ!$D$33:$D$776,СВЦЭМ!$A$33:$A$776,$A108,СВЦЭМ!$B$33:$B$776,W$83)+'СЕТ СН'!$H$14+СВЦЭМ!$D$10+'СЕТ СН'!$H$5-'СЕТ СН'!$H$24</f>
        <v>2694.1263500200002</v>
      </c>
      <c r="X108" s="36">
        <f>SUMIFS(СВЦЭМ!$D$33:$D$776,СВЦЭМ!$A$33:$A$776,$A108,СВЦЭМ!$B$33:$B$776,X$83)+'СЕТ СН'!$H$14+СВЦЭМ!$D$10+'СЕТ СН'!$H$5-'СЕТ СН'!$H$24</f>
        <v>2700.63903785</v>
      </c>
      <c r="Y108" s="36">
        <f>SUMIFS(СВЦЭМ!$D$33:$D$776,СВЦЭМ!$A$33:$A$776,$A108,СВЦЭМ!$B$33:$B$776,Y$83)+'СЕТ СН'!$H$14+СВЦЭМ!$D$10+'СЕТ СН'!$H$5-'СЕТ СН'!$H$24</f>
        <v>2742.0433375100001</v>
      </c>
    </row>
    <row r="109" spans="1:25" ht="15.75" x14ac:dyDescent="0.2">
      <c r="A109" s="35">
        <f t="shared" si="2"/>
        <v>44130</v>
      </c>
      <c r="B109" s="36">
        <f>SUMIFS(СВЦЭМ!$D$33:$D$776,СВЦЭМ!$A$33:$A$776,$A109,СВЦЭМ!$B$33:$B$776,B$83)+'СЕТ СН'!$H$14+СВЦЭМ!$D$10+'СЕТ СН'!$H$5-'СЕТ СН'!$H$24</f>
        <v>2849.9127783700001</v>
      </c>
      <c r="C109" s="36">
        <f>SUMIFS(СВЦЭМ!$D$33:$D$776,СВЦЭМ!$A$33:$A$776,$A109,СВЦЭМ!$B$33:$B$776,C$83)+'СЕТ СН'!$H$14+СВЦЭМ!$D$10+'СЕТ СН'!$H$5-'СЕТ СН'!$H$24</f>
        <v>2935.0321385699999</v>
      </c>
      <c r="D109" s="36">
        <f>SUMIFS(СВЦЭМ!$D$33:$D$776,СВЦЭМ!$A$33:$A$776,$A109,СВЦЭМ!$B$33:$B$776,D$83)+'СЕТ СН'!$H$14+СВЦЭМ!$D$10+'СЕТ СН'!$H$5-'СЕТ СН'!$H$24</f>
        <v>2998.7305318799999</v>
      </c>
      <c r="E109" s="36">
        <f>SUMIFS(СВЦЭМ!$D$33:$D$776,СВЦЭМ!$A$33:$A$776,$A109,СВЦЭМ!$B$33:$B$776,E$83)+'СЕТ СН'!$H$14+СВЦЭМ!$D$10+'СЕТ СН'!$H$5-'СЕТ СН'!$H$24</f>
        <v>3004.4243276400002</v>
      </c>
      <c r="F109" s="36">
        <f>SUMIFS(СВЦЭМ!$D$33:$D$776,СВЦЭМ!$A$33:$A$776,$A109,СВЦЭМ!$B$33:$B$776,F$83)+'СЕТ СН'!$H$14+СВЦЭМ!$D$10+'СЕТ СН'!$H$5-'СЕТ СН'!$H$24</f>
        <v>3001.1243744100002</v>
      </c>
      <c r="G109" s="36">
        <f>SUMIFS(СВЦЭМ!$D$33:$D$776,СВЦЭМ!$A$33:$A$776,$A109,СВЦЭМ!$B$33:$B$776,G$83)+'СЕТ СН'!$H$14+СВЦЭМ!$D$10+'СЕТ СН'!$H$5-'СЕТ СН'!$H$24</f>
        <v>2977.62580802</v>
      </c>
      <c r="H109" s="36">
        <f>SUMIFS(СВЦЭМ!$D$33:$D$776,СВЦЭМ!$A$33:$A$776,$A109,СВЦЭМ!$B$33:$B$776,H$83)+'СЕТ СН'!$H$14+СВЦЭМ!$D$10+'СЕТ СН'!$H$5-'СЕТ СН'!$H$24</f>
        <v>2927.2423668800002</v>
      </c>
      <c r="I109" s="36">
        <f>SUMIFS(СВЦЭМ!$D$33:$D$776,СВЦЭМ!$A$33:$A$776,$A109,СВЦЭМ!$B$33:$B$776,I$83)+'СЕТ СН'!$H$14+СВЦЭМ!$D$10+'СЕТ СН'!$H$5-'СЕТ СН'!$H$24</f>
        <v>2885.7617841299998</v>
      </c>
      <c r="J109" s="36">
        <f>SUMIFS(СВЦЭМ!$D$33:$D$776,СВЦЭМ!$A$33:$A$776,$A109,СВЦЭМ!$B$33:$B$776,J$83)+'СЕТ СН'!$H$14+СВЦЭМ!$D$10+'СЕТ СН'!$H$5-'СЕТ СН'!$H$24</f>
        <v>2814.2832136900001</v>
      </c>
      <c r="K109" s="36">
        <f>SUMIFS(СВЦЭМ!$D$33:$D$776,СВЦЭМ!$A$33:$A$776,$A109,СВЦЭМ!$B$33:$B$776,K$83)+'СЕТ СН'!$H$14+СВЦЭМ!$D$10+'СЕТ СН'!$H$5-'СЕТ СН'!$H$24</f>
        <v>2766.9585281600002</v>
      </c>
      <c r="L109" s="36">
        <f>SUMIFS(СВЦЭМ!$D$33:$D$776,СВЦЭМ!$A$33:$A$776,$A109,СВЦЭМ!$B$33:$B$776,L$83)+'СЕТ СН'!$H$14+СВЦЭМ!$D$10+'СЕТ СН'!$H$5-'СЕТ СН'!$H$24</f>
        <v>2762.0845123999998</v>
      </c>
      <c r="M109" s="36">
        <f>SUMIFS(СВЦЭМ!$D$33:$D$776,СВЦЭМ!$A$33:$A$776,$A109,СВЦЭМ!$B$33:$B$776,M$83)+'СЕТ СН'!$H$14+СВЦЭМ!$D$10+'СЕТ СН'!$H$5-'СЕТ СН'!$H$24</f>
        <v>2786.11446385</v>
      </c>
      <c r="N109" s="36">
        <f>SUMIFS(СВЦЭМ!$D$33:$D$776,СВЦЭМ!$A$33:$A$776,$A109,СВЦЭМ!$B$33:$B$776,N$83)+'СЕТ СН'!$H$14+СВЦЭМ!$D$10+'СЕТ СН'!$H$5-'СЕТ СН'!$H$24</f>
        <v>2786.1410157099999</v>
      </c>
      <c r="O109" s="36">
        <f>SUMIFS(СВЦЭМ!$D$33:$D$776,СВЦЭМ!$A$33:$A$776,$A109,СВЦЭМ!$B$33:$B$776,O$83)+'СЕТ СН'!$H$14+СВЦЭМ!$D$10+'СЕТ СН'!$H$5-'СЕТ СН'!$H$24</f>
        <v>2823.3610990400002</v>
      </c>
      <c r="P109" s="36">
        <f>SUMIFS(СВЦЭМ!$D$33:$D$776,СВЦЭМ!$A$33:$A$776,$A109,СВЦЭМ!$B$33:$B$776,P$83)+'СЕТ СН'!$H$14+СВЦЭМ!$D$10+'СЕТ СН'!$H$5-'СЕТ СН'!$H$24</f>
        <v>2868.2654956599999</v>
      </c>
      <c r="Q109" s="36">
        <f>SUMIFS(СВЦЭМ!$D$33:$D$776,СВЦЭМ!$A$33:$A$776,$A109,СВЦЭМ!$B$33:$B$776,Q$83)+'СЕТ СН'!$H$14+СВЦЭМ!$D$10+'СЕТ СН'!$H$5-'СЕТ СН'!$H$24</f>
        <v>2829.5707377999997</v>
      </c>
      <c r="R109" s="36">
        <f>SUMIFS(СВЦЭМ!$D$33:$D$776,СВЦЭМ!$A$33:$A$776,$A109,СВЦЭМ!$B$33:$B$776,R$83)+'СЕТ СН'!$H$14+СВЦЭМ!$D$10+'СЕТ СН'!$H$5-'СЕТ СН'!$H$24</f>
        <v>2780.0522809599997</v>
      </c>
      <c r="S109" s="36">
        <f>SUMIFS(СВЦЭМ!$D$33:$D$776,СВЦЭМ!$A$33:$A$776,$A109,СВЦЭМ!$B$33:$B$776,S$83)+'СЕТ СН'!$H$14+СВЦЭМ!$D$10+'СЕТ СН'!$H$5-'СЕТ СН'!$H$24</f>
        <v>2715.0798334599999</v>
      </c>
      <c r="T109" s="36">
        <f>SUMIFS(СВЦЭМ!$D$33:$D$776,СВЦЭМ!$A$33:$A$776,$A109,СВЦЭМ!$B$33:$B$776,T$83)+'СЕТ СН'!$H$14+СВЦЭМ!$D$10+'СЕТ СН'!$H$5-'СЕТ СН'!$H$24</f>
        <v>2678.9429911400002</v>
      </c>
      <c r="U109" s="36">
        <f>SUMIFS(СВЦЭМ!$D$33:$D$776,СВЦЭМ!$A$33:$A$776,$A109,СВЦЭМ!$B$33:$B$776,U$83)+'СЕТ СН'!$H$14+СВЦЭМ!$D$10+'СЕТ СН'!$H$5-'СЕТ СН'!$H$24</f>
        <v>2679.05884397</v>
      </c>
      <c r="V109" s="36">
        <f>SUMIFS(СВЦЭМ!$D$33:$D$776,СВЦЭМ!$A$33:$A$776,$A109,СВЦЭМ!$B$33:$B$776,V$83)+'СЕТ СН'!$H$14+СВЦЭМ!$D$10+'СЕТ СН'!$H$5-'СЕТ СН'!$H$24</f>
        <v>2678.15028153</v>
      </c>
      <c r="W109" s="36">
        <f>SUMIFS(СВЦЭМ!$D$33:$D$776,СВЦЭМ!$A$33:$A$776,$A109,СВЦЭМ!$B$33:$B$776,W$83)+'СЕТ СН'!$H$14+СВЦЭМ!$D$10+'СЕТ СН'!$H$5-'СЕТ СН'!$H$24</f>
        <v>2679.0265580400001</v>
      </c>
      <c r="X109" s="36">
        <f>SUMIFS(СВЦЭМ!$D$33:$D$776,СВЦЭМ!$A$33:$A$776,$A109,СВЦЭМ!$B$33:$B$776,X$83)+'СЕТ СН'!$H$14+СВЦЭМ!$D$10+'СЕТ СН'!$H$5-'СЕТ СН'!$H$24</f>
        <v>2677.5870310999999</v>
      </c>
      <c r="Y109" s="36">
        <f>SUMIFS(СВЦЭМ!$D$33:$D$776,СВЦЭМ!$A$33:$A$776,$A109,СВЦЭМ!$B$33:$B$776,Y$83)+'СЕТ СН'!$H$14+СВЦЭМ!$D$10+'СЕТ СН'!$H$5-'СЕТ СН'!$H$24</f>
        <v>2721.08732461</v>
      </c>
    </row>
    <row r="110" spans="1:25" ht="15.75" x14ac:dyDescent="0.2">
      <c r="A110" s="35">
        <f t="shared" si="2"/>
        <v>44131</v>
      </c>
      <c r="B110" s="36">
        <f>SUMIFS(СВЦЭМ!$D$33:$D$776,СВЦЭМ!$A$33:$A$776,$A110,СВЦЭМ!$B$33:$B$776,B$83)+'СЕТ СН'!$H$14+СВЦЭМ!$D$10+'СЕТ СН'!$H$5-'СЕТ СН'!$H$24</f>
        <v>2832.82070608</v>
      </c>
      <c r="C110" s="36">
        <f>SUMIFS(СВЦЭМ!$D$33:$D$776,СВЦЭМ!$A$33:$A$776,$A110,СВЦЭМ!$B$33:$B$776,C$83)+'СЕТ СН'!$H$14+СВЦЭМ!$D$10+'СЕТ СН'!$H$5-'СЕТ СН'!$H$24</f>
        <v>2928.3456554300001</v>
      </c>
      <c r="D110" s="36">
        <f>SUMIFS(СВЦЭМ!$D$33:$D$776,СВЦЭМ!$A$33:$A$776,$A110,СВЦЭМ!$B$33:$B$776,D$83)+'СЕТ СН'!$H$14+СВЦЭМ!$D$10+'СЕТ СН'!$H$5-'СЕТ СН'!$H$24</f>
        <v>3003.9767465</v>
      </c>
      <c r="E110" s="36">
        <f>SUMIFS(СВЦЭМ!$D$33:$D$776,СВЦЭМ!$A$33:$A$776,$A110,СВЦЭМ!$B$33:$B$776,E$83)+'СЕТ СН'!$H$14+СВЦЭМ!$D$10+'СЕТ СН'!$H$5-'СЕТ СН'!$H$24</f>
        <v>3022.07603612</v>
      </c>
      <c r="F110" s="36">
        <f>SUMIFS(СВЦЭМ!$D$33:$D$776,СВЦЭМ!$A$33:$A$776,$A110,СВЦЭМ!$B$33:$B$776,F$83)+'СЕТ СН'!$H$14+СВЦЭМ!$D$10+'СЕТ СН'!$H$5-'СЕТ СН'!$H$24</f>
        <v>3011.7191347600001</v>
      </c>
      <c r="G110" s="36">
        <f>SUMIFS(СВЦЭМ!$D$33:$D$776,СВЦЭМ!$A$33:$A$776,$A110,СВЦЭМ!$B$33:$B$776,G$83)+'СЕТ СН'!$H$14+СВЦЭМ!$D$10+'СЕТ СН'!$H$5-'СЕТ СН'!$H$24</f>
        <v>3001.8089407799998</v>
      </c>
      <c r="H110" s="36">
        <f>SUMIFS(СВЦЭМ!$D$33:$D$776,СВЦЭМ!$A$33:$A$776,$A110,СВЦЭМ!$B$33:$B$776,H$83)+'СЕТ СН'!$H$14+СВЦЭМ!$D$10+'СЕТ СН'!$H$5-'СЕТ СН'!$H$24</f>
        <v>2965.83063739</v>
      </c>
      <c r="I110" s="36">
        <f>SUMIFS(СВЦЭМ!$D$33:$D$776,СВЦЭМ!$A$33:$A$776,$A110,СВЦЭМ!$B$33:$B$776,I$83)+'СЕТ СН'!$H$14+СВЦЭМ!$D$10+'СЕТ СН'!$H$5-'СЕТ СН'!$H$24</f>
        <v>2932.7693860199997</v>
      </c>
      <c r="J110" s="36">
        <f>SUMIFS(СВЦЭМ!$D$33:$D$776,СВЦЭМ!$A$33:$A$776,$A110,СВЦЭМ!$B$33:$B$776,J$83)+'СЕТ СН'!$H$14+СВЦЭМ!$D$10+'СЕТ СН'!$H$5-'СЕТ СН'!$H$24</f>
        <v>2849.22203416</v>
      </c>
      <c r="K110" s="36">
        <f>SUMIFS(СВЦЭМ!$D$33:$D$776,СВЦЭМ!$A$33:$A$776,$A110,СВЦЭМ!$B$33:$B$776,K$83)+'СЕТ СН'!$H$14+СВЦЭМ!$D$10+'СЕТ СН'!$H$5-'СЕТ СН'!$H$24</f>
        <v>2808.80215245</v>
      </c>
      <c r="L110" s="36">
        <f>SUMIFS(СВЦЭМ!$D$33:$D$776,СВЦЭМ!$A$33:$A$776,$A110,СВЦЭМ!$B$33:$B$776,L$83)+'СЕТ СН'!$H$14+СВЦЭМ!$D$10+'СЕТ СН'!$H$5-'СЕТ СН'!$H$24</f>
        <v>2817.1366269499999</v>
      </c>
      <c r="M110" s="36">
        <f>SUMIFS(СВЦЭМ!$D$33:$D$776,СВЦЭМ!$A$33:$A$776,$A110,СВЦЭМ!$B$33:$B$776,M$83)+'СЕТ СН'!$H$14+СВЦЭМ!$D$10+'СЕТ СН'!$H$5-'СЕТ СН'!$H$24</f>
        <v>2822.0849254599998</v>
      </c>
      <c r="N110" s="36">
        <f>SUMIFS(СВЦЭМ!$D$33:$D$776,СВЦЭМ!$A$33:$A$776,$A110,СВЦЭМ!$B$33:$B$776,N$83)+'СЕТ СН'!$H$14+СВЦЭМ!$D$10+'СЕТ СН'!$H$5-'СЕТ СН'!$H$24</f>
        <v>2830.72832758</v>
      </c>
      <c r="O110" s="36">
        <f>SUMIFS(СВЦЭМ!$D$33:$D$776,СВЦЭМ!$A$33:$A$776,$A110,СВЦЭМ!$B$33:$B$776,O$83)+'СЕТ СН'!$H$14+СВЦЭМ!$D$10+'СЕТ СН'!$H$5-'СЕТ СН'!$H$24</f>
        <v>2882.5738978099998</v>
      </c>
      <c r="P110" s="36">
        <f>SUMIFS(СВЦЭМ!$D$33:$D$776,СВЦЭМ!$A$33:$A$776,$A110,СВЦЭМ!$B$33:$B$776,P$83)+'СЕТ СН'!$H$14+СВЦЭМ!$D$10+'СЕТ СН'!$H$5-'СЕТ СН'!$H$24</f>
        <v>2924.2544879799998</v>
      </c>
      <c r="Q110" s="36">
        <f>SUMIFS(СВЦЭМ!$D$33:$D$776,СВЦЭМ!$A$33:$A$776,$A110,СВЦЭМ!$B$33:$B$776,Q$83)+'СЕТ СН'!$H$14+СВЦЭМ!$D$10+'СЕТ СН'!$H$5-'СЕТ СН'!$H$24</f>
        <v>2880.5800570199999</v>
      </c>
      <c r="R110" s="36">
        <f>SUMIFS(СВЦЭМ!$D$33:$D$776,СВЦЭМ!$A$33:$A$776,$A110,СВЦЭМ!$B$33:$B$776,R$83)+'СЕТ СН'!$H$14+СВЦЭМ!$D$10+'СЕТ СН'!$H$5-'СЕТ СН'!$H$24</f>
        <v>2815.6314111199999</v>
      </c>
      <c r="S110" s="36">
        <f>SUMIFS(СВЦЭМ!$D$33:$D$776,СВЦЭМ!$A$33:$A$776,$A110,СВЦЭМ!$B$33:$B$776,S$83)+'СЕТ СН'!$H$14+СВЦЭМ!$D$10+'СЕТ СН'!$H$5-'СЕТ СН'!$H$24</f>
        <v>2767.86715366</v>
      </c>
      <c r="T110" s="36">
        <f>SUMIFS(СВЦЭМ!$D$33:$D$776,СВЦЭМ!$A$33:$A$776,$A110,СВЦЭМ!$B$33:$B$776,T$83)+'СЕТ СН'!$H$14+СВЦЭМ!$D$10+'СЕТ СН'!$H$5-'СЕТ СН'!$H$24</f>
        <v>2783.7728259099999</v>
      </c>
      <c r="U110" s="36">
        <f>SUMIFS(СВЦЭМ!$D$33:$D$776,СВЦЭМ!$A$33:$A$776,$A110,СВЦЭМ!$B$33:$B$776,U$83)+'СЕТ СН'!$H$14+СВЦЭМ!$D$10+'СЕТ СН'!$H$5-'СЕТ СН'!$H$24</f>
        <v>2781.2086867399998</v>
      </c>
      <c r="V110" s="36">
        <f>SUMIFS(СВЦЭМ!$D$33:$D$776,СВЦЭМ!$A$33:$A$776,$A110,СВЦЭМ!$B$33:$B$776,V$83)+'СЕТ СН'!$H$14+СВЦЭМ!$D$10+'СЕТ СН'!$H$5-'СЕТ СН'!$H$24</f>
        <v>2783.1697331</v>
      </c>
      <c r="W110" s="36">
        <f>SUMIFS(СВЦЭМ!$D$33:$D$776,СВЦЭМ!$A$33:$A$776,$A110,СВЦЭМ!$B$33:$B$776,W$83)+'СЕТ СН'!$H$14+СВЦЭМ!$D$10+'СЕТ СН'!$H$5-'СЕТ СН'!$H$24</f>
        <v>2778.65715697</v>
      </c>
      <c r="X110" s="36">
        <f>SUMIFS(СВЦЭМ!$D$33:$D$776,СВЦЭМ!$A$33:$A$776,$A110,СВЦЭМ!$B$33:$B$776,X$83)+'СЕТ СН'!$H$14+СВЦЭМ!$D$10+'СЕТ СН'!$H$5-'СЕТ СН'!$H$24</f>
        <v>2757.5560476400001</v>
      </c>
      <c r="Y110" s="36">
        <f>SUMIFS(СВЦЭМ!$D$33:$D$776,СВЦЭМ!$A$33:$A$776,$A110,СВЦЭМ!$B$33:$B$776,Y$83)+'СЕТ СН'!$H$14+СВЦЭМ!$D$10+'СЕТ СН'!$H$5-'СЕТ СН'!$H$24</f>
        <v>2794.8839574399999</v>
      </c>
    </row>
    <row r="111" spans="1:25" ht="15.75" x14ac:dyDescent="0.2">
      <c r="A111" s="35">
        <f t="shared" si="2"/>
        <v>44132</v>
      </c>
      <c r="B111" s="36">
        <f>SUMIFS(СВЦЭМ!$D$33:$D$776,СВЦЭМ!$A$33:$A$776,$A111,СВЦЭМ!$B$33:$B$776,B$83)+'СЕТ СН'!$H$14+СВЦЭМ!$D$10+'СЕТ СН'!$H$5-'СЕТ СН'!$H$24</f>
        <v>2898.5813857100002</v>
      </c>
      <c r="C111" s="36">
        <f>SUMIFS(СВЦЭМ!$D$33:$D$776,СВЦЭМ!$A$33:$A$776,$A111,СВЦЭМ!$B$33:$B$776,C$83)+'СЕТ СН'!$H$14+СВЦЭМ!$D$10+'СЕТ СН'!$H$5-'СЕТ СН'!$H$24</f>
        <v>2961.7978063199998</v>
      </c>
      <c r="D111" s="36">
        <f>SUMIFS(СВЦЭМ!$D$33:$D$776,СВЦЭМ!$A$33:$A$776,$A111,СВЦЭМ!$B$33:$B$776,D$83)+'СЕТ СН'!$H$14+СВЦЭМ!$D$10+'СЕТ СН'!$H$5-'СЕТ СН'!$H$24</f>
        <v>2963.7457324400002</v>
      </c>
      <c r="E111" s="36">
        <f>SUMIFS(СВЦЭМ!$D$33:$D$776,СВЦЭМ!$A$33:$A$776,$A111,СВЦЭМ!$B$33:$B$776,E$83)+'СЕТ СН'!$H$14+СВЦЭМ!$D$10+'СЕТ СН'!$H$5-'СЕТ СН'!$H$24</f>
        <v>2967.7326505400001</v>
      </c>
      <c r="F111" s="36">
        <f>SUMIFS(СВЦЭМ!$D$33:$D$776,СВЦЭМ!$A$33:$A$776,$A111,СВЦЭМ!$B$33:$B$776,F$83)+'СЕТ СН'!$H$14+СВЦЭМ!$D$10+'СЕТ СН'!$H$5-'СЕТ СН'!$H$24</f>
        <v>2976.62236269</v>
      </c>
      <c r="G111" s="36">
        <f>SUMIFS(СВЦЭМ!$D$33:$D$776,СВЦЭМ!$A$33:$A$776,$A111,СВЦЭМ!$B$33:$B$776,G$83)+'СЕТ СН'!$H$14+СВЦЭМ!$D$10+'СЕТ СН'!$H$5-'СЕТ СН'!$H$24</f>
        <v>2962.2790447100001</v>
      </c>
      <c r="H111" s="36">
        <f>SUMIFS(СВЦЭМ!$D$33:$D$776,СВЦЭМ!$A$33:$A$776,$A111,СВЦЭМ!$B$33:$B$776,H$83)+'СЕТ СН'!$H$14+СВЦЭМ!$D$10+'СЕТ СН'!$H$5-'СЕТ СН'!$H$24</f>
        <v>2973.9517075499998</v>
      </c>
      <c r="I111" s="36">
        <f>SUMIFS(СВЦЭМ!$D$33:$D$776,СВЦЭМ!$A$33:$A$776,$A111,СВЦЭМ!$B$33:$B$776,I$83)+'СЕТ СН'!$H$14+СВЦЭМ!$D$10+'СЕТ СН'!$H$5-'СЕТ СН'!$H$24</f>
        <v>2956.3359116699999</v>
      </c>
      <c r="J111" s="36">
        <f>SUMIFS(СВЦЭМ!$D$33:$D$776,СВЦЭМ!$A$33:$A$776,$A111,СВЦЭМ!$B$33:$B$776,J$83)+'СЕТ СН'!$H$14+СВЦЭМ!$D$10+'СЕТ СН'!$H$5-'СЕТ СН'!$H$24</f>
        <v>2891.2071067299999</v>
      </c>
      <c r="K111" s="36">
        <f>SUMIFS(СВЦЭМ!$D$33:$D$776,СВЦЭМ!$A$33:$A$776,$A111,СВЦЭМ!$B$33:$B$776,K$83)+'СЕТ СН'!$H$14+СВЦЭМ!$D$10+'СЕТ СН'!$H$5-'СЕТ СН'!$H$24</f>
        <v>2840.7944244299997</v>
      </c>
      <c r="L111" s="36">
        <f>SUMIFS(СВЦЭМ!$D$33:$D$776,СВЦЭМ!$A$33:$A$776,$A111,СВЦЭМ!$B$33:$B$776,L$83)+'СЕТ СН'!$H$14+СВЦЭМ!$D$10+'СЕТ СН'!$H$5-'СЕТ СН'!$H$24</f>
        <v>2842.56364153</v>
      </c>
      <c r="M111" s="36">
        <f>SUMIFS(СВЦЭМ!$D$33:$D$776,СВЦЭМ!$A$33:$A$776,$A111,СВЦЭМ!$B$33:$B$776,M$83)+'СЕТ СН'!$H$14+СВЦЭМ!$D$10+'СЕТ СН'!$H$5-'СЕТ СН'!$H$24</f>
        <v>2843.4946419299999</v>
      </c>
      <c r="N111" s="36">
        <f>SUMIFS(СВЦЭМ!$D$33:$D$776,СВЦЭМ!$A$33:$A$776,$A111,СВЦЭМ!$B$33:$B$776,N$83)+'СЕТ СН'!$H$14+СВЦЭМ!$D$10+'СЕТ СН'!$H$5-'СЕТ СН'!$H$24</f>
        <v>2855.5904312399998</v>
      </c>
      <c r="O111" s="36">
        <f>SUMIFS(СВЦЭМ!$D$33:$D$776,СВЦЭМ!$A$33:$A$776,$A111,СВЦЭМ!$B$33:$B$776,O$83)+'СЕТ СН'!$H$14+СВЦЭМ!$D$10+'СЕТ СН'!$H$5-'СЕТ СН'!$H$24</f>
        <v>2895.3209501400001</v>
      </c>
      <c r="P111" s="36">
        <f>SUMIFS(СВЦЭМ!$D$33:$D$776,СВЦЭМ!$A$33:$A$776,$A111,СВЦЭМ!$B$33:$B$776,P$83)+'СЕТ СН'!$H$14+СВЦЭМ!$D$10+'СЕТ СН'!$H$5-'СЕТ СН'!$H$24</f>
        <v>2935.00874204</v>
      </c>
      <c r="Q111" s="36">
        <f>SUMIFS(СВЦЭМ!$D$33:$D$776,СВЦЭМ!$A$33:$A$776,$A111,СВЦЭМ!$B$33:$B$776,Q$83)+'СЕТ СН'!$H$14+СВЦЭМ!$D$10+'СЕТ СН'!$H$5-'СЕТ СН'!$H$24</f>
        <v>2891.69037845</v>
      </c>
      <c r="R111" s="36">
        <f>SUMIFS(СВЦЭМ!$D$33:$D$776,СВЦЭМ!$A$33:$A$776,$A111,СВЦЭМ!$B$33:$B$776,R$83)+'СЕТ СН'!$H$14+СВЦЭМ!$D$10+'СЕТ СН'!$H$5-'СЕТ СН'!$H$24</f>
        <v>2833.0555294400001</v>
      </c>
      <c r="S111" s="36">
        <f>SUMIFS(СВЦЭМ!$D$33:$D$776,СВЦЭМ!$A$33:$A$776,$A111,СВЦЭМ!$B$33:$B$776,S$83)+'СЕТ СН'!$H$14+СВЦЭМ!$D$10+'СЕТ СН'!$H$5-'СЕТ СН'!$H$24</f>
        <v>2783.7318257299999</v>
      </c>
      <c r="T111" s="36">
        <f>SUMIFS(СВЦЭМ!$D$33:$D$776,СВЦЭМ!$A$33:$A$776,$A111,СВЦЭМ!$B$33:$B$776,T$83)+'СЕТ СН'!$H$14+СВЦЭМ!$D$10+'СЕТ СН'!$H$5-'СЕТ СН'!$H$24</f>
        <v>2786.0643073900001</v>
      </c>
      <c r="U111" s="36">
        <f>SUMIFS(СВЦЭМ!$D$33:$D$776,СВЦЭМ!$A$33:$A$776,$A111,СВЦЭМ!$B$33:$B$776,U$83)+'СЕТ СН'!$H$14+СВЦЭМ!$D$10+'СЕТ СН'!$H$5-'СЕТ СН'!$H$24</f>
        <v>2790.0102842400001</v>
      </c>
      <c r="V111" s="36">
        <f>SUMIFS(СВЦЭМ!$D$33:$D$776,СВЦЭМ!$A$33:$A$776,$A111,СВЦЭМ!$B$33:$B$776,V$83)+'СЕТ СН'!$H$14+СВЦЭМ!$D$10+'СЕТ СН'!$H$5-'СЕТ СН'!$H$24</f>
        <v>2782.5686870899999</v>
      </c>
      <c r="W111" s="36">
        <f>SUMIFS(СВЦЭМ!$D$33:$D$776,СВЦЭМ!$A$33:$A$776,$A111,СВЦЭМ!$B$33:$B$776,W$83)+'СЕТ СН'!$H$14+СВЦЭМ!$D$10+'СЕТ СН'!$H$5-'СЕТ СН'!$H$24</f>
        <v>2781.0039228599999</v>
      </c>
      <c r="X111" s="36">
        <f>SUMIFS(СВЦЭМ!$D$33:$D$776,СВЦЭМ!$A$33:$A$776,$A111,СВЦЭМ!$B$33:$B$776,X$83)+'СЕТ СН'!$H$14+СВЦЭМ!$D$10+'СЕТ СН'!$H$5-'СЕТ СН'!$H$24</f>
        <v>2784.3529769500001</v>
      </c>
      <c r="Y111" s="36">
        <f>SUMIFS(СВЦЭМ!$D$33:$D$776,СВЦЭМ!$A$33:$A$776,$A111,СВЦЭМ!$B$33:$B$776,Y$83)+'СЕТ СН'!$H$14+СВЦЭМ!$D$10+'СЕТ СН'!$H$5-'СЕТ СН'!$H$24</f>
        <v>2812.63023445</v>
      </c>
    </row>
    <row r="112" spans="1:25" ht="15.75" x14ac:dyDescent="0.2">
      <c r="A112" s="35">
        <f t="shared" si="2"/>
        <v>44133</v>
      </c>
      <c r="B112" s="36">
        <f>SUMIFS(СВЦЭМ!$D$33:$D$776,СВЦЭМ!$A$33:$A$776,$A112,СВЦЭМ!$B$33:$B$776,B$83)+'СЕТ СН'!$H$14+СВЦЭМ!$D$10+'СЕТ СН'!$H$5-'СЕТ СН'!$H$24</f>
        <v>2866.6870826700001</v>
      </c>
      <c r="C112" s="36">
        <f>SUMIFS(СВЦЭМ!$D$33:$D$776,СВЦЭМ!$A$33:$A$776,$A112,СВЦЭМ!$B$33:$B$776,C$83)+'СЕТ СН'!$H$14+СВЦЭМ!$D$10+'СЕТ СН'!$H$5-'СЕТ СН'!$H$24</f>
        <v>2936.94342766</v>
      </c>
      <c r="D112" s="36">
        <f>SUMIFS(СВЦЭМ!$D$33:$D$776,СВЦЭМ!$A$33:$A$776,$A112,СВЦЭМ!$B$33:$B$776,D$83)+'СЕТ СН'!$H$14+СВЦЭМ!$D$10+'СЕТ СН'!$H$5-'СЕТ СН'!$H$24</f>
        <v>2948.89953492</v>
      </c>
      <c r="E112" s="36">
        <f>SUMIFS(СВЦЭМ!$D$33:$D$776,СВЦЭМ!$A$33:$A$776,$A112,СВЦЭМ!$B$33:$B$776,E$83)+'СЕТ СН'!$H$14+СВЦЭМ!$D$10+'СЕТ СН'!$H$5-'СЕТ СН'!$H$24</f>
        <v>2942.3148132300003</v>
      </c>
      <c r="F112" s="36">
        <f>SUMIFS(СВЦЭМ!$D$33:$D$776,СВЦЭМ!$A$33:$A$776,$A112,СВЦЭМ!$B$33:$B$776,F$83)+'СЕТ СН'!$H$14+СВЦЭМ!$D$10+'СЕТ СН'!$H$5-'СЕТ СН'!$H$24</f>
        <v>2947.3741115900002</v>
      </c>
      <c r="G112" s="36">
        <f>SUMIFS(СВЦЭМ!$D$33:$D$776,СВЦЭМ!$A$33:$A$776,$A112,СВЦЭМ!$B$33:$B$776,G$83)+'СЕТ СН'!$H$14+СВЦЭМ!$D$10+'СЕТ СН'!$H$5-'СЕТ СН'!$H$24</f>
        <v>3013.7592625299999</v>
      </c>
      <c r="H112" s="36">
        <f>SUMIFS(СВЦЭМ!$D$33:$D$776,СВЦЭМ!$A$33:$A$776,$A112,СВЦЭМ!$B$33:$B$776,H$83)+'СЕТ СН'!$H$14+СВЦЭМ!$D$10+'СЕТ СН'!$H$5-'СЕТ СН'!$H$24</f>
        <v>3028.0269962699999</v>
      </c>
      <c r="I112" s="36">
        <f>SUMIFS(СВЦЭМ!$D$33:$D$776,СВЦЭМ!$A$33:$A$776,$A112,СВЦЭМ!$B$33:$B$776,I$83)+'СЕТ СН'!$H$14+СВЦЭМ!$D$10+'СЕТ СН'!$H$5-'СЕТ СН'!$H$24</f>
        <v>2931.8704210199999</v>
      </c>
      <c r="J112" s="36">
        <f>SUMIFS(СВЦЭМ!$D$33:$D$776,СВЦЭМ!$A$33:$A$776,$A112,СВЦЭМ!$B$33:$B$776,J$83)+'СЕТ СН'!$H$14+СВЦЭМ!$D$10+'СЕТ СН'!$H$5-'СЕТ СН'!$H$24</f>
        <v>2838.7224028299997</v>
      </c>
      <c r="K112" s="36">
        <f>SUMIFS(СВЦЭМ!$D$33:$D$776,СВЦЭМ!$A$33:$A$776,$A112,СВЦЭМ!$B$33:$B$776,K$83)+'СЕТ СН'!$H$14+СВЦЭМ!$D$10+'СЕТ СН'!$H$5-'СЕТ СН'!$H$24</f>
        <v>2786.0362484299999</v>
      </c>
      <c r="L112" s="36">
        <f>SUMIFS(СВЦЭМ!$D$33:$D$776,СВЦЭМ!$A$33:$A$776,$A112,СВЦЭМ!$B$33:$B$776,L$83)+'СЕТ СН'!$H$14+СВЦЭМ!$D$10+'СЕТ СН'!$H$5-'СЕТ СН'!$H$24</f>
        <v>2792.4476390600003</v>
      </c>
      <c r="M112" s="36">
        <f>SUMIFS(СВЦЭМ!$D$33:$D$776,СВЦЭМ!$A$33:$A$776,$A112,СВЦЭМ!$B$33:$B$776,M$83)+'СЕТ СН'!$H$14+СВЦЭМ!$D$10+'СЕТ СН'!$H$5-'СЕТ СН'!$H$24</f>
        <v>2794.7324371999998</v>
      </c>
      <c r="N112" s="36">
        <f>SUMIFS(СВЦЭМ!$D$33:$D$776,СВЦЭМ!$A$33:$A$776,$A112,СВЦЭМ!$B$33:$B$776,N$83)+'СЕТ СН'!$H$14+СВЦЭМ!$D$10+'СЕТ СН'!$H$5-'СЕТ СН'!$H$24</f>
        <v>2784.13088952</v>
      </c>
      <c r="O112" s="36">
        <f>SUMIFS(СВЦЭМ!$D$33:$D$776,СВЦЭМ!$A$33:$A$776,$A112,СВЦЭМ!$B$33:$B$776,O$83)+'СЕТ СН'!$H$14+СВЦЭМ!$D$10+'СЕТ СН'!$H$5-'СЕТ СН'!$H$24</f>
        <v>2787.0521182900002</v>
      </c>
      <c r="P112" s="36">
        <f>SUMIFS(СВЦЭМ!$D$33:$D$776,СВЦЭМ!$A$33:$A$776,$A112,СВЦЭМ!$B$33:$B$776,P$83)+'СЕТ СН'!$H$14+СВЦЭМ!$D$10+'СЕТ СН'!$H$5-'СЕТ СН'!$H$24</f>
        <v>2825.96769451</v>
      </c>
      <c r="Q112" s="36">
        <f>SUMIFS(СВЦЭМ!$D$33:$D$776,СВЦЭМ!$A$33:$A$776,$A112,СВЦЭМ!$B$33:$B$776,Q$83)+'СЕТ СН'!$H$14+СВЦЭМ!$D$10+'СЕТ СН'!$H$5-'СЕТ СН'!$H$24</f>
        <v>2786.0363667500001</v>
      </c>
      <c r="R112" s="36">
        <f>SUMIFS(СВЦЭМ!$D$33:$D$776,СВЦЭМ!$A$33:$A$776,$A112,СВЦЭМ!$B$33:$B$776,R$83)+'СЕТ СН'!$H$14+СВЦЭМ!$D$10+'СЕТ СН'!$H$5-'СЕТ СН'!$H$24</f>
        <v>2780.09737903</v>
      </c>
      <c r="S112" s="36">
        <f>SUMIFS(СВЦЭМ!$D$33:$D$776,СВЦЭМ!$A$33:$A$776,$A112,СВЦЭМ!$B$33:$B$776,S$83)+'СЕТ СН'!$H$14+СВЦЭМ!$D$10+'СЕТ СН'!$H$5-'СЕТ СН'!$H$24</f>
        <v>2780.7324383599998</v>
      </c>
      <c r="T112" s="36">
        <f>SUMIFS(СВЦЭМ!$D$33:$D$776,СВЦЭМ!$A$33:$A$776,$A112,СВЦЭМ!$B$33:$B$776,T$83)+'СЕТ СН'!$H$14+СВЦЭМ!$D$10+'СЕТ СН'!$H$5-'СЕТ СН'!$H$24</f>
        <v>2808.6487330499999</v>
      </c>
      <c r="U112" s="36">
        <f>SUMIFS(СВЦЭМ!$D$33:$D$776,СВЦЭМ!$A$33:$A$776,$A112,СВЦЭМ!$B$33:$B$776,U$83)+'СЕТ СН'!$H$14+СВЦЭМ!$D$10+'СЕТ СН'!$H$5-'СЕТ СН'!$H$24</f>
        <v>2807.8489799200001</v>
      </c>
      <c r="V112" s="36">
        <f>SUMIFS(СВЦЭМ!$D$33:$D$776,СВЦЭМ!$A$33:$A$776,$A112,СВЦЭМ!$B$33:$B$776,V$83)+'СЕТ СН'!$H$14+СВЦЭМ!$D$10+'СЕТ СН'!$H$5-'СЕТ СН'!$H$24</f>
        <v>2791.6358133899998</v>
      </c>
      <c r="W112" s="36">
        <f>SUMIFS(СВЦЭМ!$D$33:$D$776,СВЦЭМ!$A$33:$A$776,$A112,СВЦЭМ!$B$33:$B$776,W$83)+'СЕТ СН'!$H$14+СВЦЭМ!$D$10+'СЕТ СН'!$H$5-'СЕТ СН'!$H$24</f>
        <v>2776.73480913</v>
      </c>
      <c r="X112" s="36">
        <f>SUMIFS(СВЦЭМ!$D$33:$D$776,СВЦЭМ!$A$33:$A$776,$A112,СВЦЭМ!$B$33:$B$776,X$83)+'СЕТ СН'!$H$14+СВЦЭМ!$D$10+'СЕТ СН'!$H$5-'СЕТ СН'!$H$24</f>
        <v>2826.62465909</v>
      </c>
      <c r="Y112" s="36">
        <f>SUMIFS(СВЦЭМ!$D$33:$D$776,СВЦЭМ!$A$33:$A$776,$A112,СВЦЭМ!$B$33:$B$776,Y$83)+'СЕТ СН'!$H$14+СВЦЭМ!$D$10+'СЕТ СН'!$H$5-'СЕТ СН'!$H$24</f>
        <v>2851.8225478599998</v>
      </c>
    </row>
    <row r="113" spans="1:27" ht="15.75" x14ac:dyDescent="0.2">
      <c r="A113" s="35">
        <f t="shared" si="2"/>
        <v>44134</v>
      </c>
      <c r="B113" s="36">
        <f>SUMIFS(СВЦЭМ!$D$33:$D$776,СВЦЭМ!$A$33:$A$776,$A113,СВЦЭМ!$B$33:$B$776,B$83)+'СЕТ СН'!$H$14+СВЦЭМ!$D$10+'СЕТ СН'!$H$5-'СЕТ СН'!$H$24</f>
        <v>2852.0774481899998</v>
      </c>
      <c r="C113" s="36">
        <f>SUMIFS(СВЦЭМ!$D$33:$D$776,СВЦЭМ!$A$33:$A$776,$A113,СВЦЭМ!$B$33:$B$776,C$83)+'СЕТ СН'!$H$14+СВЦЭМ!$D$10+'СЕТ СН'!$H$5-'СЕТ СН'!$H$24</f>
        <v>2914.84915778</v>
      </c>
      <c r="D113" s="36">
        <f>SUMIFS(СВЦЭМ!$D$33:$D$776,СВЦЭМ!$A$33:$A$776,$A113,СВЦЭМ!$B$33:$B$776,D$83)+'СЕТ СН'!$H$14+СВЦЭМ!$D$10+'СЕТ СН'!$H$5-'СЕТ СН'!$H$24</f>
        <v>3013.4876085400001</v>
      </c>
      <c r="E113" s="36">
        <f>SUMIFS(СВЦЭМ!$D$33:$D$776,СВЦЭМ!$A$33:$A$776,$A113,СВЦЭМ!$B$33:$B$776,E$83)+'СЕТ СН'!$H$14+СВЦЭМ!$D$10+'СЕТ СН'!$H$5-'СЕТ СН'!$H$24</f>
        <v>3030.7191164000001</v>
      </c>
      <c r="F113" s="36">
        <f>SUMIFS(СВЦЭМ!$D$33:$D$776,СВЦЭМ!$A$33:$A$776,$A113,СВЦЭМ!$B$33:$B$776,F$83)+'СЕТ СН'!$H$14+СВЦЭМ!$D$10+'СЕТ СН'!$H$5-'СЕТ СН'!$H$24</f>
        <v>3024.0345768299999</v>
      </c>
      <c r="G113" s="36">
        <f>SUMIFS(СВЦЭМ!$D$33:$D$776,СВЦЭМ!$A$33:$A$776,$A113,СВЦЭМ!$B$33:$B$776,G$83)+'СЕТ СН'!$H$14+СВЦЭМ!$D$10+'СЕТ СН'!$H$5-'СЕТ СН'!$H$24</f>
        <v>3008.1032244600001</v>
      </c>
      <c r="H113" s="36">
        <f>SUMIFS(СВЦЭМ!$D$33:$D$776,СВЦЭМ!$A$33:$A$776,$A113,СВЦЭМ!$B$33:$B$776,H$83)+'СЕТ СН'!$H$14+СВЦЭМ!$D$10+'СЕТ СН'!$H$5-'СЕТ СН'!$H$24</f>
        <v>2930.88595704</v>
      </c>
      <c r="I113" s="36">
        <f>SUMIFS(СВЦЭМ!$D$33:$D$776,СВЦЭМ!$A$33:$A$776,$A113,СВЦЭМ!$B$33:$B$776,I$83)+'СЕТ СН'!$H$14+СВЦЭМ!$D$10+'СЕТ СН'!$H$5-'СЕТ СН'!$H$24</f>
        <v>2917.8107798000001</v>
      </c>
      <c r="J113" s="36">
        <f>SUMIFS(СВЦЭМ!$D$33:$D$776,СВЦЭМ!$A$33:$A$776,$A113,СВЦЭМ!$B$33:$B$776,J$83)+'СЕТ СН'!$H$14+СВЦЭМ!$D$10+'СЕТ СН'!$H$5-'СЕТ СН'!$H$24</f>
        <v>2840.0134817399999</v>
      </c>
      <c r="K113" s="36">
        <f>SUMIFS(СВЦЭМ!$D$33:$D$776,СВЦЭМ!$A$33:$A$776,$A113,СВЦЭМ!$B$33:$B$776,K$83)+'СЕТ СН'!$H$14+СВЦЭМ!$D$10+'СЕТ СН'!$H$5-'СЕТ СН'!$H$24</f>
        <v>2821.9491394199999</v>
      </c>
      <c r="L113" s="36">
        <f>SUMIFS(СВЦЭМ!$D$33:$D$776,СВЦЭМ!$A$33:$A$776,$A113,СВЦЭМ!$B$33:$B$776,L$83)+'СЕТ СН'!$H$14+СВЦЭМ!$D$10+'СЕТ СН'!$H$5-'СЕТ СН'!$H$24</f>
        <v>2824.5361582199998</v>
      </c>
      <c r="M113" s="36">
        <f>SUMIFS(СВЦЭМ!$D$33:$D$776,СВЦЭМ!$A$33:$A$776,$A113,СВЦЭМ!$B$33:$B$776,M$83)+'СЕТ СН'!$H$14+СВЦЭМ!$D$10+'СЕТ СН'!$H$5-'СЕТ СН'!$H$24</f>
        <v>2820.7355485500002</v>
      </c>
      <c r="N113" s="36">
        <f>SUMIFS(СВЦЭМ!$D$33:$D$776,СВЦЭМ!$A$33:$A$776,$A113,СВЦЭМ!$B$33:$B$776,N$83)+'СЕТ СН'!$H$14+СВЦЭМ!$D$10+'СЕТ СН'!$H$5-'СЕТ СН'!$H$24</f>
        <v>2819.5521641099999</v>
      </c>
      <c r="O113" s="36">
        <f>SUMIFS(СВЦЭМ!$D$33:$D$776,СВЦЭМ!$A$33:$A$776,$A113,СВЦЭМ!$B$33:$B$776,O$83)+'СЕТ СН'!$H$14+СВЦЭМ!$D$10+'СЕТ СН'!$H$5-'СЕТ СН'!$H$24</f>
        <v>2855.5590340099998</v>
      </c>
      <c r="P113" s="36">
        <f>SUMIFS(СВЦЭМ!$D$33:$D$776,СВЦЭМ!$A$33:$A$776,$A113,СВЦЭМ!$B$33:$B$776,P$83)+'СЕТ СН'!$H$14+СВЦЭМ!$D$10+'СЕТ СН'!$H$5-'СЕТ СН'!$H$24</f>
        <v>2881.0733716700001</v>
      </c>
      <c r="Q113" s="36">
        <f>SUMIFS(СВЦЭМ!$D$33:$D$776,СВЦЭМ!$A$33:$A$776,$A113,СВЦЭМ!$B$33:$B$776,Q$83)+'СЕТ СН'!$H$14+СВЦЭМ!$D$10+'СЕТ СН'!$H$5-'СЕТ СН'!$H$24</f>
        <v>2866.6613530499999</v>
      </c>
      <c r="R113" s="36">
        <f>SUMIFS(СВЦЭМ!$D$33:$D$776,СВЦЭМ!$A$33:$A$776,$A113,СВЦЭМ!$B$33:$B$776,R$83)+'СЕТ СН'!$H$14+СВЦЭМ!$D$10+'СЕТ СН'!$H$5-'СЕТ СН'!$H$24</f>
        <v>2831.6463407699998</v>
      </c>
      <c r="S113" s="36">
        <f>SUMIFS(СВЦЭМ!$D$33:$D$776,СВЦЭМ!$A$33:$A$776,$A113,СВЦЭМ!$B$33:$B$776,S$83)+'СЕТ СН'!$H$14+СВЦЭМ!$D$10+'СЕТ СН'!$H$5-'СЕТ СН'!$H$24</f>
        <v>2777.8814543399999</v>
      </c>
      <c r="T113" s="36">
        <f>SUMIFS(СВЦЭМ!$D$33:$D$776,СВЦЭМ!$A$33:$A$776,$A113,СВЦЭМ!$B$33:$B$776,T$83)+'СЕТ СН'!$H$14+СВЦЭМ!$D$10+'СЕТ СН'!$H$5-'СЕТ СН'!$H$24</f>
        <v>2805.9523056500002</v>
      </c>
      <c r="U113" s="36">
        <f>SUMIFS(СВЦЭМ!$D$33:$D$776,СВЦЭМ!$A$33:$A$776,$A113,СВЦЭМ!$B$33:$B$776,U$83)+'СЕТ СН'!$H$14+СВЦЭМ!$D$10+'СЕТ СН'!$H$5-'СЕТ СН'!$H$24</f>
        <v>2805.29788581</v>
      </c>
      <c r="V113" s="36">
        <f>SUMIFS(СВЦЭМ!$D$33:$D$776,СВЦЭМ!$A$33:$A$776,$A113,СВЦЭМ!$B$33:$B$776,V$83)+'СЕТ СН'!$H$14+СВЦЭМ!$D$10+'СЕТ СН'!$H$5-'СЕТ СН'!$H$24</f>
        <v>2789.6692173599999</v>
      </c>
      <c r="W113" s="36">
        <f>SUMIFS(СВЦЭМ!$D$33:$D$776,СВЦЭМ!$A$33:$A$776,$A113,СВЦЭМ!$B$33:$B$776,W$83)+'СЕТ СН'!$H$14+СВЦЭМ!$D$10+'СЕТ СН'!$H$5-'СЕТ СН'!$H$24</f>
        <v>2778.72307426</v>
      </c>
      <c r="X113" s="36">
        <f>SUMIFS(СВЦЭМ!$D$33:$D$776,СВЦЭМ!$A$33:$A$776,$A113,СВЦЭМ!$B$33:$B$776,X$83)+'СЕТ СН'!$H$14+СВЦЭМ!$D$10+'СЕТ СН'!$H$5-'СЕТ СН'!$H$24</f>
        <v>2767.2305870300002</v>
      </c>
      <c r="Y113" s="36">
        <f>SUMIFS(СВЦЭМ!$D$33:$D$776,СВЦЭМ!$A$33:$A$776,$A113,СВЦЭМ!$B$33:$B$776,Y$83)+'СЕТ СН'!$H$14+СВЦЭМ!$D$10+'СЕТ СН'!$H$5-'СЕТ СН'!$H$24</f>
        <v>2810.8983319700001</v>
      </c>
    </row>
    <row r="114" spans="1:27" ht="15.75" x14ac:dyDescent="0.2">
      <c r="A114" s="35">
        <f t="shared" si="2"/>
        <v>44135</v>
      </c>
      <c r="B114" s="36">
        <f>SUMIFS(СВЦЭМ!$D$33:$D$776,СВЦЭМ!$A$33:$A$776,$A114,СВЦЭМ!$B$33:$B$776,B$83)+'СЕТ СН'!$H$14+СВЦЭМ!$D$10+'СЕТ СН'!$H$5-'СЕТ СН'!$H$24</f>
        <v>2795.21721755</v>
      </c>
      <c r="C114" s="36">
        <f>SUMIFS(СВЦЭМ!$D$33:$D$776,СВЦЭМ!$A$33:$A$776,$A114,СВЦЭМ!$B$33:$B$776,C$83)+'СЕТ СН'!$H$14+СВЦЭМ!$D$10+'СЕТ СН'!$H$5-'СЕТ СН'!$H$24</f>
        <v>2862.4241977199999</v>
      </c>
      <c r="D114" s="36">
        <f>SUMIFS(СВЦЭМ!$D$33:$D$776,СВЦЭМ!$A$33:$A$776,$A114,СВЦЭМ!$B$33:$B$776,D$83)+'СЕТ СН'!$H$14+СВЦЭМ!$D$10+'СЕТ СН'!$H$5-'СЕТ СН'!$H$24</f>
        <v>2910.43638401</v>
      </c>
      <c r="E114" s="36">
        <f>SUMIFS(СВЦЭМ!$D$33:$D$776,СВЦЭМ!$A$33:$A$776,$A114,СВЦЭМ!$B$33:$B$776,E$83)+'СЕТ СН'!$H$14+СВЦЭМ!$D$10+'СЕТ СН'!$H$5-'СЕТ СН'!$H$24</f>
        <v>2909.9119648199999</v>
      </c>
      <c r="F114" s="36">
        <f>SUMIFS(СВЦЭМ!$D$33:$D$776,СВЦЭМ!$A$33:$A$776,$A114,СВЦЭМ!$B$33:$B$776,F$83)+'СЕТ СН'!$H$14+СВЦЭМ!$D$10+'СЕТ СН'!$H$5-'СЕТ СН'!$H$24</f>
        <v>2922.3193968800001</v>
      </c>
      <c r="G114" s="36">
        <f>SUMIFS(СВЦЭМ!$D$33:$D$776,СВЦЭМ!$A$33:$A$776,$A114,СВЦЭМ!$B$33:$B$776,G$83)+'СЕТ СН'!$H$14+СВЦЭМ!$D$10+'СЕТ СН'!$H$5-'СЕТ СН'!$H$24</f>
        <v>2911.0938830300001</v>
      </c>
      <c r="H114" s="36">
        <f>SUMIFS(СВЦЭМ!$D$33:$D$776,СВЦЭМ!$A$33:$A$776,$A114,СВЦЭМ!$B$33:$B$776,H$83)+'СЕТ СН'!$H$14+СВЦЭМ!$D$10+'СЕТ СН'!$H$5-'СЕТ СН'!$H$24</f>
        <v>2890.9061804000003</v>
      </c>
      <c r="I114" s="36">
        <f>SUMIFS(СВЦЭМ!$D$33:$D$776,СВЦЭМ!$A$33:$A$776,$A114,СВЦЭМ!$B$33:$B$776,I$83)+'СЕТ СН'!$H$14+СВЦЭМ!$D$10+'СЕТ СН'!$H$5-'СЕТ СН'!$H$24</f>
        <v>2866.0725162200001</v>
      </c>
      <c r="J114" s="36">
        <f>SUMIFS(СВЦЭМ!$D$33:$D$776,СВЦЭМ!$A$33:$A$776,$A114,СВЦЭМ!$B$33:$B$776,J$83)+'СЕТ СН'!$H$14+СВЦЭМ!$D$10+'СЕТ СН'!$H$5-'СЕТ СН'!$H$24</f>
        <v>2782.7958794900001</v>
      </c>
      <c r="K114" s="36">
        <f>SUMIFS(СВЦЭМ!$D$33:$D$776,СВЦЭМ!$A$33:$A$776,$A114,СВЦЭМ!$B$33:$B$776,K$83)+'СЕТ СН'!$H$14+СВЦЭМ!$D$10+'СЕТ СН'!$H$5-'СЕТ СН'!$H$24</f>
        <v>2730.22483371</v>
      </c>
      <c r="L114" s="36">
        <f>SUMIFS(СВЦЭМ!$D$33:$D$776,СВЦЭМ!$A$33:$A$776,$A114,СВЦЭМ!$B$33:$B$776,L$83)+'СЕТ СН'!$H$14+СВЦЭМ!$D$10+'СЕТ СН'!$H$5-'СЕТ СН'!$H$24</f>
        <v>2747.9784899599999</v>
      </c>
      <c r="M114" s="36">
        <f>SUMIFS(СВЦЭМ!$D$33:$D$776,СВЦЭМ!$A$33:$A$776,$A114,СВЦЭМ!$B$33:$B$776,M$83)+'СЕТ СН'!$H$14+СВЦЭМ!$D$10+'СЕТ СН'!$H$5-'СЕТ СН'!$H$24</f>
        <v>2734.4451163499998</v>
      </c>
      <c r="N114" s="36">
        <f>SUMIFS(СВЦЭМ!$D$33:$D$776,СВЦЭМ!$A$33:$A$776,$A114,СВЦЭМ!$B$33:$B$776,N$83)+'СЕТ СН'!$H$14+СВЦЭМ!$D$10+'СЕТ СН'!$H$5-'СЕТ СН'!$H$24</f>
        <v>2724.4130242299998</v>
      </c>
      <c r="O114" s="36">
        <f>SUMIFS(СВЦЭМ!$D$33:$D$776,СВЦЭМ!$A$33:$A$776,$A114,СВЦЭМ!$B$33:$B$776,O$83)+'СЕТ СН'!$H$14+СВЦЭМ!$D$10+'СЕТ СН'!$H$5-'СЕТ СН'!$H$24</f>
        <v>2762.0588611799999</v>
      </c>
      <c r="P114" s="36">
        <f>SUMIFS(СВЦЭМ!$D$33:$D$776,СВЦЭМ!$A$33:$A$776,$A114,СВЦЭМ!$B$33:$B$776,P$83)+'СЕТ СН'!$H$14+СВЦЭМ!$D$10+'СЕТ СН'!$H$5-'СЕТ СН'!$H$24</f>
        <v>2812.3013933299999</v>
      </c>
      <c r="Q114" s="36">
        <f>SUMIFS(СВЦЭМ!$D$33:$D$776,СВЦЭМ!$A$33:$A$776,$A114,СВЦЭМ!$B$33:$B$776,Q$83)+'СЕТ СН'!$H$14+СВЦЭМ!$D$10+'СЕТ СН'!$H$5-'СЕТ СН'!$H$24</f>
        <v>2777.4229782100001</v>
      </c>
      <c r="R114" s="36">
        <f>SUMIFS(СВЦЭМ!$D$33:$D$776,СВЦЭМ!$A$33:$A$776,$A114,СВЦЭМ!$B$33:$B$776,R$83)+'СЕТ СН'!$H$14+СВЦЭМ!$D$10+'СЕТ СН'!$H$5-'СЕТ СН'!$H$24</f>
        <v>2742.3223614999997</v>
      </c>
      <c r="S114" s="36">
        <f>SUMIFS(СВЦЭМ!$D$33:$D$776,СВЦЭМ!$A$33:$A$776,$A114,СВЦЭМ!$B$33:$B$776,S$83)+'СЕТ СН'!$H$14+СВЦЭМ!$D$10+'СЕТ СН'!$H$5-'СЕТ СН'!$H$24</f>
        <v>2731.9361969800002</v>
      </c>
      <c r="T114" s="36">
        <f>SUMIFS(СВЦЭМ!$D$33:$D$776,СВЦЭМ!$A$33:$A$776,$A114,СВЦЭМ!$B$33:$B$776,T$83)+'СЕТ СН'!$H$14+СВЦЭМ!$D$10+'СЕТ СН'!$H$5-'СЕТ СН'!$H$24</f>
        <v>2761.68872405</v>
      </c>
      <c r="U114" s="36">
        <f>SUMIFS(СВЦЭМ!$D$33:$D$776,СВЦЭМ!$A$33:$A$776,$A114,СВЦЭМ!$B$33:$B$776,U$83)+'СЕТ СН'!$H$14+СВЦЭМ!$D$10+'СЕТ СН'!$H$5-'СЕТ СН'!$H$24</f>
        <v>2768.0149835100001</v>
      </c>
      <c r="V114" s="36">
        <f>SUMIFS(СВЦЭМ!$D$33:$D$776,СВЦЭМ!$A$33:$A$776,$A114,СВЦЭМ!$B$33:$B$776,V$83)+'СЕТ СН'!$H$14+СВЦЭМ!$D$10+'СЕТ СН'!$H$5-'СЕТ СН'!$H$24</f>
        <v>2755.97132427</v>
      </c>
      <c r="W114" s="36">
        <f>SUMIFS(СВЦЭМ!$D$33:$D$776,СВЦЭМ!$A$33:$A$776,$A114,СВЦЭМ!$B$33:$B$776,W$83)+'СЕТ СН'!$H$14+СВЦЭМ!$D$10+'СЕТ СН'!$H$5-'СЕТ СН'!$H$24</f>
        <v>2743.6772138000001</v>
      </c>
      <c r="X114" s="36">
        <f>SUMIFS(СВЦЭМ!$D$33:$D$776,СВЦЭМ!$A$33:$A$776,$A114,СВЦЭМ!$B$33:$B$776,X$83)+'СЕТ СН'!$H$14+СВЦЭМ!$D$10+'СЕТ СН'!$H$5-'СЕТ СН'!$H$24</f>
        <v>2703.4797264600002</v>
      </c>
      <c r="Y114" s="36">
        <f>SUMIFS(СВЦЭМ!$D$33:$D$776,СВЦЭМ!$A$33:$A$776,$A114,СВЦЭМ!$B$33:$B$776,Y$83)+'СЕТ СН'!$H$14+СВЦЭМ!$D$10+'СЕТ СН'!$H$5-'СЕТ СН'!$H$24</f>
        <v>2713.7822477300001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01.10.2020</v>
      </c>
      <c r="B120" s="36">
        <f>SUMIFS(СВЦЭМ!$D$33:$D$776,СВЦЭМ!$A$33:$A$776,$A120,СВЦЭМ!$B$33:$B$776,B$119)+'СЕТ СН'!$I$14+СВЦЭМ!$D$10+'СЕТ СН'!$I$5-'СЕТ СН'!$I$24</f>
        <v>2930.8249734700003</v>
      </c>
      <c r="C120" s="36">
        <f>SUMIFS(СВЦЭМ!$D$33:$D$776,СВЦЭМ!$A$33:$A$776,$A120,СВЦЭМ!$B$33:$B$776,C$119)+'СЕТ СН'!$I$14+СВЦЭМ!$D$10+'СЕТ СН'!$I$5-'СЕТ СН'!$I$24</f>
        <v>2993.0072375600002</v>
      </c>
      <c r="D120" s="36">
        <f>SUMIFS(СВЦЭМ!$D$33:$D$776,СВЦЭМ!$A$33:$A$776,$A120,СВЦЭМ!$B$33:$B$776,D$119)+'СЕТ СН'!$I$14+СВЦЭМ!$D$10+'СЕТ СН'!$I$5-'СЕТ СН'!$I$24</f>
        <v>3038.4051547400004</v>
      </c>
      <c r="E120" s="36">
        <f>SUMIFS(СВЦЭМ!$D$33:$D$776,СВЦЭМ!$A$33:$A$776,$A120,СВЦЭМ!$B$33:$B$776,E$119)+'СЕТ СН'!$I$14+СВЦЭМ!$D$10+'СЕТ СН'!$I$5-'СЕТ СН'!$I$24</f>
        <v>3060.5780806700004</v>
      </c>
      <c r="F120" s="36">
        <f>SUMIFS(СВЦЭМ!$D$33:$D$776,СВЦЭМ!$A$33:$A$776,$A120,СВЦЭМ!$B$33:$B$776,F$119)+'СЕТ СН'!$I$14+СВЦЭМ!$D$10+'СЕТ СН'!$I$5-'СЕТ СН'!$I$24</f>
        <v>3061.0129163000001</v>
      </c>
      <c r="G120" s="36">
        <f>SUMIFS(СВЦЭМ!$D$33:$D$776,СВЦЭМ!$A$33:$A$776,$A120,СВЦЭМ!$B$33:$B$776,G$119)+'СЕТ СН'!$I$14+СВЦЭМ!$D$10+'СЕТ СН'!$I$5-'СЕТ СН'!$I$24</f>
        <v>3044.2922237000002</v>
      </c>
      <c r="H120" s="36">
        <f>SUMIFS(СВЦЭМ!$D$33:$D$776,СВЦЭМ!$A$33:$A$776,$A120,СВЦЭМ!$B$33:$B$776,H$119)+'СЕТ СН'!$I$14+СВЦЭМ!$D$10+'СЕТ СН'!$I$5-'СЕТ СН'!$I$24</f>
        <v>2991.9665788400002</v>
      </c>
      <c r="I120" s="36">
        <f>SUMIFS(СВЦЭМ!$D$33:$D$776,СВЦЭМ!$A$33:$A$776,$A120,СВЦЭМ!$B$33:$B$776,I$119)+'СЕТ СН'!$I$14+СВЦЭМ!$D$10+'СЕТ СН'!$I$5-'СЕТ СН'!$I$24</f>
        <v>2935.0375978500001</v>
      </c>
      <c r="J120" s="36">
        <f>SUMIFS(СВЦЭМ!$D$33:$D$776,СВЦЭМ!$A$33:$A$776,$A120,СВЦЭМ!$B$33:$B$776,J$119)+'СЕТ СН'!$I$14+СВЦЭМ!$D$10+'СЕТ СН'!$I$5-'СЕТ СН'!$I$24</f>
        <v>2872.3541203900004</v>
      </c>
      <c r="K120" s="36">
        <f>SUMIFS(СВЦЭМ!$D$33:$D$776,СВЦЭМ!$A$33:$A$776,$A120,СВЦЭМ!$B$33:$B$776,K$119)+'СЕТ СН'!$I$14+СВЦЭМ!$D$10+'СЕТ СН'!$I$5-'СЕТ СН'!$I$24</f>
        <v>2837.8161096900003</v>
      </c>
      <c r="L120" s="36">
        <f>SUMIFS(СВЦЭМ!$D$33:$D$776,СВЦЭМ!$A$33:$A$776,$A120,СВЦЭМ!$B$33:$B$776,L$119)+'СЕТ СН'!$I$14+СВЦЭМ!$D$10+'СЕТ СН'!$I$5-'СЕТ СН'!$I$24</f>
        <v>2838.5590535300003</v>
      </c>
      <c r="M120" s="36">
        <f>SUMIFS(СВЦЭМ!$D$33:$D$776,СВЦЭМ!$A$33:$A$776,$A120,СВЦЭМ!$B$33:$B$776,M$119)+'СЕТ СН'!$I$14+СВЦЭМ!$D$10+'СЕТ СН'!$I$5-'СЕТ СН'!$I$24</f>
        <v>2843.6813002900003</v>
      </c>
      <c r="N120" s="36">
        <f>SUMIFS(СВЦЭМ!$D$33:$D$776,СВЦЭМ!$A$33:$A$776,$A120,СВЦЭМ!$B$33:$B$776,N$119)+'СЕТ СН'!$I$14+СВЦЭМ!$D$10+'СЕТ СН'!$I$5-'СЕТ СН'!$I$24</f>
        <v>2858.0997938099999</v>
      </c>
      <c r="O120" s="36">
        <f>SUMIFS(СВЦЭМ!$D$33:$D$776,СВЦЭМ!$A$33:$A$776,$A120,СВЦЭМ!$B$33:$B$776,O$119)+'СЕТ СН'!$I$14+СВЦЭМ!$D$10+'СЕТ СН'!$I$5-'СЕТ СН'!$I$24</f>
        <v>2881.3832442200001</v>
      </c>
      <c r="P120" s="36">
        <f>SUMIFS(СВЦЭМ!$D$33:$D$776,СВЦЭМ!$A$33:$A$776,$A120,СВЦЭМ!$B$33:$B$776,P$119)+'СЕТ СН'!$I$14+СВЦЭМ!$D$10+'СЕТ СН'!$I$5-'СЕТ СН'!$I$24</f>
        <v>2907.0521256400002</v>
      </c>
      <c r="Q120" s="36">
        <f>SUMIFS(СВЦЭМ!$D$33:$D$776,СВЦЭМ!$A$33:$A$776,$A120,СВЦЭМ!$B$33:$B$776,Q$119)+'СЕТ СН'!$I$14+СВЦЭМ!$D$10+'СЕТ СН'!$I$5-'СЕТ СН'!$I$24</f>
        <v>2872.78644704</v>
      </c>
      <c r="R120" s="36">
        <f>SUMIFS(СВЦЭМ!$D$33:$D$776,СВЦЭМ!$A$33:$A$776,$A120,СВЦЭМ!$B$33:$B$776,R$119)+'СЕТ СН'!$I$14+СВЦЭМ!$D$10+'СЕТ СН'!$I$5-'СЕТ СН'!$I$24</f>
        <v>2834.4109249400003</v>
      </c>
      <c r="S120" s="36">
        <f>SUMIFS(СВЦЭМ!$D$33:$D$776,СВЦЭМ!$A$33:$A$776,$A120,СВЦЭМ!$B$33:$B$776,S$119)+'СЕТ СН'!$I$14+СВЦЭМ!$D$10+'СЕТ СН'!$I$5-'СЕТ СН'!$I$24</f>
        <v>2793.4533048000003</v>
      </c>
      <c r="T120" s="36">
        <f>SUMIFS(СВЦЭМ!$D$33:$D$776,СВЦЭМ!$A$33:$A$776,$A120,СВЦЭМ!$B$33:$B$776,T$119)+'СЕТ СН'!$I$14+СВЦЭМ!$D$10+'СЕТ СН'!$I$5-'СЕТ СН'!$I$24</f>
        <v>2782.2418368300005</v>
      </c>
      <c r="U120" s="36">
        <f>SUMIFS(СВЦЭМ!$D$33:$D$776,СВЦЭМ!$A$33:$A$776,$A120,СВЦЭМ!$B$33:$B$776,U$119)+'СЕТ СН'!$I$14+СВЦЭМ!$D$10+'СЕТ СН'!$I$5-'СЕТ СН'!$I$24</f>
        <v>2786.35795452</v>
      </c>
      <c r="V120" s="36">
        <f>SUMIFS(СВЦЭМ!$D$33:$D$776,СВЦЭМ!$A$33:$A$776,$A120,СВЦЭМ!$B$33:$B$776,V$119)+'СЕТ СН'!$I$14+СВЦЭМ!$D$10+'СЕТ СН'!$I$5-'СЕТ СН'!$I$24</f>
        <v>2783.10667225</v>
      </c>
      <c r="W120" s="36">
        <f>SUMIFS(СВЦЭМ!$D$33:$D$776,СВЦЭМ!$A$33:$A$776,$A120,СВЦЭМ!$B$33:$B$776,W$119)+'СЕТ СН'!$I$14+СВЦЭМ!$D$10+'СЕТ СН'!$I$5-'СЕТ СН'!$I$24</f>
        <v>2781.4476541900003</v>
      </c>
      <c r="X120" s="36">
        <f>SUMIFS(СВЦЭМ!$D$33:$D$776,СВЦЭМ!$A$33:$A$776,$A120,СВЦЭМ!$B$33:$B$776,X$119)+'СЕТ СН'!$I$14+СВЦЭМ!$D$10+'СЕТ СН'!$I$5-'СЕТ СН'!$I$24</f>
        <v>2790.4879130899999</v>
      </c>
      <c r="Y120" s="36">
        <f>SUMIFS(СВЦЭМ!$D$33:$D$776,СВЦЭМ!$A$33:$A$776,$A120,СВЦЭМ!$B$33:$B$776,Y$119)+'СЕТ СН'!$I$14+СВЦЭМ!$D$10+'СЕТ СН'!$I$5-'СЕТ СН'!$I$24</f>
        <v>2821.23742171</v>
      </c>
      <c r="AA120" s="45"/>
    </row>
    <row r="121" spans="1:27" ht="15.75" x14ac:dyDescent="0.2">
      <c r="A121" s="35">
        <f>A120+1</f>
        <v>44106</v>
      </c>
      <c r="B121" s="36">
        <f>SUMIFS(СВЦЭМ!$D$33:$D$776,СВЦЭМ!$A$33:$A$776,$A121,СВЦЭМ!$B$33:$B$776,B$119)+'СЕТ СН'!$I$14+СВЦЭМ!$D$10+'СЕТ СН'!$I$5-'СЕТ СН'!$I$24</f>
        <v>2893.74429736</v>
      </c>
      <c r="C121" s="36">
        <f>SUMIFS(СВЦЭМ!$D$33:$D$776,СВЦЭМ!$A$33:$A$776,$A121,СВЦЭМ!$B$33:$B$776,C$119)+'СЕТ СН'!$I$14+СВЦЭМ!$D$10+'СЕТ СН'!$I$5-'СЕТ СН'!$I$24</f>
        <v>2974.8219334</v>
      </c>
      <c r="D121" s="36">
        <f>SUMIFS(СВЦЭМ!$D$33:$D$776,СВЦЭМ!$A$33:$A$776,$A121,СВЦЭМ!$B$33:$B$776,D$119)+'СЕТ СН'!$I$14+СВЦЭМ!$D$10+'СЕТ СН'!$I$5-'СЕТ СН'!$I$24</f>
        <v>3032.6986492400001</v>
      </c>
      <c r="E121" s="36">
        <f>SUMIFS(СВЦЭМ!$D$33:$D$776,СВЦЭМ!$A$33:$A$776,$A121,СВЦЭМ!$B$33:$B$776,E$119)+'СЕТ СН'!$I$14+СВЦЭМ!$D$10+'СЕТ СН'!$I$5-'СЕТ СН'!$I$24</f>
        <v>3052.7050499200004</v>
      </c>
      <c r="F121" s="36">
        <f>SUMIFS(СВЦЭМ!$D$33:$D$776,СВЦЭМ!$A$33:$A$776,$A121,СВЦЭМ!$B$33:$B$776,F$119)+'СЕТ СН'!$I$14+СВЦЭМ!$D$10+'СЕТ СН'!$I$5-'СЕТ СН'!$I$24</f>
        <v>3059.1401666900001</v>
      </c>
      <c r="G121" s="36">
        <f>SUMIFS(СВЦЭМ!$D$33:$D$776,СВЦЭМ!$A$33:$A$776,$A121,СВЦЭМ!$B$33:$B$776,G$119)+'СЕТ СН'!$I$14+СВЦЭМ!$D$10+'СЕТ СН'!$I$5-'СЕТ СН'!$I$24</f>
        <v>3039.0564189200004</v>
      </c>
      <c r="H121" s="36">
        <f>SUMIFS(СВЦЭМ!$D$33:$D$776,СВЦЭМ!$A$33:$A$776,$A121,СВЦЭМ!$B$33:$B$776,H$119)+'СЕТ СН'!$I$14+СВЦЭМ!$D$10+'СЕТ СН'!$I$5-'СЕТ СН'!$I$24</f>
        <v>2983.0382777600003</v>
      </c>
      <c r="I121" s="36">
        <f>SUMIFS(СВЦЭМ!$D$33:$D$776,СВЦЭМ!$A$33:$A$776,$A121,СВЦЭМ!$B$33:$B$776,I$119)+'СЕТ СН'!$I$14+СВЦЭМ!$D$10+'СЕТ СН'!$I$5-'СЕТ СН'!$I$24</f>
        <v>2928.0932874600003</v>
      </c>
      <c r="J121" s="36">
        <f>SUMIFS(СВЦЭМ!$D$33:$D$776,СВЦЭМ!$A$33:$A$776,$A121,СВЦЭМ!$B$33:$B$776,J$119)+'СЕТ СН'!$I$14+СВЦЭМ!$D$10+'СЕТ СН'!$I$5-'СЕТ СН'!$I$24</f>
        <v>2870.33565262</v>
      </c>
      <c r="K121" s="36">
        <f>SUMIFS(СВЦЭМ!$D$33:$D$776,СВЦЭМ!$A$33:$A$776,$A121,СВЦЭМ!$B$33:$B$776,K$119)+'СЕТ СН'!$I$14+СВЦЭМ!$D$10+'СЕТ СН'!$I$5-'СЕТ СН'!$I$24</f>
        <v>2836.1023077700002</v>
      </c>
      <c r="L121" s="36">
        <f>SUMIFS(СВЦЭМ!$D$33:$D$776,СВЦЭМ!$A$33:$A$776,$A121,СВЦЭМ!$B$33:$B$776,L$119)+'СЕТ СН'!$I$14+СВЦЭМ!$D$10+'СЕТ СН'!$I$5-'СЕТ СН'!$I$24</f>
        <v>2834.8356857400004</v>
      </c>
      <c r="M121" s="36">
        <f>SUMIFS(СВЦЭМ!$D$33:$D$776,СВЦЭМ!$A$33:$A$776,$A121,СВЦЭМ!$B$33:$B$776,M$119)+'СЕТ СН'!$I$14+СВЦЭМ!$D$10+'СЕТ СН'!$I$5-'СЕТ СН'!$I$24</f>
        <v>2839.7334067900001</v>
      </c>
      <c r="N121" s="36">
        <f>SUMIFS(СВЦЭМ!$D$33:$D$776,СВЦЭМ!$A$33:$A$776,$A121,СВЦЭМ!$B$33:$B$776,N$119)+'СЕТ СН'!$I$14+СВЦЭМ!$D$10+'СЕТ СН'!$I$5-'СЕТ СН'!$I$24</f>
        <v>2851.0816556500004</v>
      </c>
      <c r="O121" s="36">
        <f>SUMIFS(СВЦЭМ!$D$33:$D$776,СВЦЭМ!$A$33:$A$776,$A121,СВЦЭМ!$B$33:$B$776,O$119)+'СЕТ СН'!$I$14+СВЦЭМ!$D$10+'СЕТ СН'!$I$5-'СЕТ СН'!$I$24</f>
        <v>2876.7086016100002</v>
      </c>
      <c r="P121" s="36">
        <f>SUMIFS(СВЦЭМ!$D$33:$D$776,СВЦЭМ!$A$33:$A$776,$A121,СВЦЭМ!$B$33:$B$776,P$119)+'СЕТ СН'!$I$14+СВЦЭМ!$D$10+'СЕТ СН'!$I$5-'СЕТ СН'!$I$24</f>
        <v>2909.90614792</v>
      </c>
      <c r="Q121" s="36">
        <f>SUMIFS(СВЦЭМ!$D$33:$D$776,СВЦЭМ!$A$33:$A$776,$A121,СВЦЭМ!$B$33:$B$776,Q$119)+'СЕТ СН'!$I$14+СВЦЭМ!$D$10+'СЕТ СН'!$I$5-'СЕТ СН'!$I$24</f>
        <v>2877.1495544500003</v>
      </c>
      <c r="R121" s="36">
        <f>SUMIFS(СВЦЭМ!$D$33:$D$776,СВЦЭМ!$A$33:$A$776,$A121,СВЦЭМ!$B$33:$B$776,R$119)+'СЕТ СН'!$I$14+СВЦЭМ!$D$10+'СЕТ СН'!$I$5-'СЕТ СН'!$I$24</f>
        <v>2836.6210588100002</v>
      </c>
      <c r="S121" s="36">
        <f>SUMIFS(СВЦЭМ!$D$33:$D$776,СВЦЭМ!$A$33:$A$776,$A121,СВЦЭМ!$B$33:$B$776,S$119)+'СЕТ СН'!$I$14+СВЦЭМ!$D$10+'СЕТ СН'!$I$5-'СЕТ СН'!$I$24</f>
        <v>2797.9602338600002</v>
      </c>
      <c r="T121" s="36">
        <f>SUMIFS(СВЦЭМ!$D$33:$D$776,СВЦЭМ!$A$33:$A$776,$A121,СВЦЭМ!$B$33:$B$776,T$119)+'СЕТ СН'!$I$14+СВЦЭМ!$D$10+'СЕТ СН'!$I$5-'СЕТ СН'!$I$24</f>
        <v>2773.0113538200003</v>
      </c>
      <c r="U121" s="36">
        <f>SUMIFS(СВЦЭМ!$D$33:$D$776,СВЦЭМ!$A$33:$A$776,$A121,СВЦЭМ!$B$33:$B$776,U$119)+'СЕТ СН'!$I$14+СВЦЭМ!$D$10+'СЕТ СН'!$I$5-'СЕТ СН'!$I$24</f>
        <v>2766.3583512700002</v>
      </c>
      <c r="V121" s="36">
        <f>SUMIFS(СВЦЭМ!$D$33:$D$776,СВЦЭМ!$A$33:$A$776,$A121,СВЦЭМ!$B$33:$B$776,V$119)+'СЕТ СН'!$I$14+СВЦЭМ!$D$10+'СЕТ СН'!$I$5-'СЕТ СН'!$I$24</f>
        <v>2771.0095701500004</v>
      </c>
      <c r="W121" s="36">
        <f>SUMIFS(СВЦЭМ!$D$33:$D$776,СВЦЭМ!$A$33:$A$776,$A121,СВЦЭМ!$B$33:$B$776,W$119)+'СЕТ СН'!$I$14+СВЦЭМ!$D$10+'СЕТ СН'!$I$5-'СЕТ СН'!$I$24</f>
        <v>2770.1883779899999</v>
      </c>
      <c r="X121" s="36">
        <f>SUMIFS(СВЦЭМ!$D$33:$D$776,СВЦЭМ!$A$33:$A$776,$A121,СВЦЭМ!$B$33:$B$776,X$119)+'СЕТ СН'!$I$14+СВЦЭМ!$D$10+'СЕТ СН'!$I$5-'СЕТ СН'!$I$24</f>
        <v>2791.1053764500002</v>
      </c>
      <c r="Y121" s="36">
        <f>SUMIFS(СВЦЭМ!$D$33:$D$776,СВЦЭМ!$A$33:$A$776,$A121,СВЦЭМ!$B$33:$B$776,Y$119)+'СЕТ СН'!$I$14+СВЦЭМ!$D$10+'СЕТ СН'!$I$5-'СЕТ СН'!$I$24</f>
        <v>2819.9126307200004</v>
      </c>
    </row>
    <row r="122" spans="1:27" ht="15.75" x14ac:dyDescent="0.2">
      <c r="A122" s="35">
        <f t="shared" ref="A122:A150" si="3">A121+1</f>
        <v>44107</v>
      </c>
      <c r="B122" s="36">
        <f>SUMIFS(СВЦЭМ!$D$33:$D$776,СВЦЭМ!$A$33:$A$776,$A122,СВЦЭМ!$B$33:$B$776,B$119)+'СЕТ СН'!$I$14+СВЦЭМ!$D$10+'СЕТ СН'!$I$5-'СЕТ СН'!$I$24</f>
        <v>2885.8921521500001</v>
      </c>
      <c r="C122" s="36">
        <f>SUMIFS(СВЦЭМ!$D$33:$D$776,СВЦЭМ!$A$33:$A$776,$A122,СВЦЭМ!$B$33:$B$776,C$119)+'СЕТ СН'!$I$14+СВЦЭМ!$D$10+'СЕТ СН'!$I$5-'СЕТ СН'!$I$24</f>
        <v>2966.4793885600002</v>
      </c>
      <c r="D122" s="36">
        <f>SUMIFS(СВЦЭМ!$D$33:$D$776,СВЦЭМ!$A$33:$A$776,$A122,СВЦЭМ!$B$33:$B$776,D$119)+'СЕТ СН'!$I$14+СВЦЭМ!$D$10+'СЕТ СН'!$I$5-'СЕТ СН'!$I$24</f>
        <v>3036.2629168900003</v>
      </c>
      <c r="E122" s="36">
        <f>SUMIFS(СВЦЭМ!$D$33:$D$776,СВЦЭМ!$A$33:$A$776,$A122,СВЦЭМ!$B$33:$B$776,E$119)+'СЕТ СН'!$I$14+СВЦЭМ!$D$10+'СЕТ СН'!$I$5-'СЕТ СН'!$I$24</f>
        <v>3048.0523524800001</v>
      </c>
      <c r="F122" s="36">
        <f>SUMIFS(СВЦЭМ!$D$33:$D$776,СВЦЭМ!$A$33:$A$776,$A122,СВЦЭМ!$B$33:$B$776,F$119)+'СЕТ СН'!$I$14+СВЦЭМ!$D$10+'СЕТ СН'!$I$5-'СЕТ СН'!$I$24</f>
        <v>3052.4515370500003</v>
      </c>
      <c r="G122" s="36">
        <f>SUMIFS(СВЦЭМ!$D$33:$D$776,СВЦЭМ!$A$33:$A$776,$A122,СВЦЭМ!$B$33:$B$776,G$119)+'СЕТ СН'!$I$14+СВЦЭМ!$D$10+'СЕТ СН'!$I$5-'СЕТ СН'!$I$24</f>
        <v>3040.17376057</v>
      </c>
      <c r="H122" s="36">
        <f>SUMIFS(СВЦЭМ!$D$33:$D$776,СВЦЭМ!$A$33:$A$776,$A122,СВЦЭМ!$B$33:$B$776,H$119)+'СЕТ СН'!$I$14+СВЦЭМ!$D$10+'СЕТ СН'!$I$5-'СЕТ СН'!$I$24</f>
        <v>3016.5215914800001</v>
      </c>
      <c r="I122" s="36">
        <f>SUMIFS(СВЦЭМ!$D$33:$D$776,СВЦЭМ!$A$33:$A$776,$A122,СВЦЭМ!$B$33:$B$776,I$119)+'СЕТ СН'!$I$14+СВЦЭМ!$D$10+'СЕТ СН'!$I$5-'СЕТ СН'!$I$24</f>
        <v>2979.7472895000001</v>
      </c>
      <c r="J122" s="36">
        <f>SUMIFS(СВЦЭМ!$D$33:$D$776,СВЦЭМ!$A$33:$A$776,$A122,СВЦЭМ!$B$33:$B$776,J$119)+'СЕТ СН'!$I$14+СВЦЭМ!$D$10+'СЕТ СН'!$I$5-'СЕТ СН'!$I$24</f>
        <v>2891.8491345299999</v>
      </c>
      <c r="K122" s="36">
        <f>SUMIFS(СВЦЭМ!$D$33:$D$776,СВЦЭМ!$A$33:$A$776,$A122,СВЦЭМ!$B$33:$B$776,K$119)+'СЕТ СН'!$I$14+СВЦЭМ!$D$10+'СЕТ СН'!$I$5-'СЕТ СН'!$I$24</f>
        <v>2835.2248511900002</v>
      </c>
      <c r="L122" s="36">
        <f>SUMIFS(СВЦЭМ!$D$33:$D$776,СВЦЭМ!$A$33:$A$776,$A122,СВЦЭМ!$B$33:$B$776,L$119)+'СЕТ СН'!$I$14+СВЦЭМ!$D$10+'СЕТ СН'!$I$5-'СЕТ СН'!$I$24</f>
        <v>2829.4257086000002</v>
      </c>
      <c r="M122" s="36">
        <f>SUMIFS(СВЦЭМ!$D$33:$D$776,СВЦЭМ!$A$33:$A$776,$A122,СВЦЭМ!$B$33:$B$776,M$119)+'СЕТ СН'!$I$14+СВЦЭМ!$D$10+'СЕТ СН'!$I$5-'СЕТ СН'!$I$24</f>
        <v>2835.4456864900003</v>
      </c>
      <c r="N122" s="36">
        <f>SUMIFS(СВЦЭМ!$D$33:$D$776,СВЦЭМ!$A$33:$A$776,$A122,СВЦЭМ!$B$33:$B$776,N$119)+'СЕТ СН'!$I$14+СВЦЭМ!$D$10+'СЕТ СН'!$I$5-'СЕТ СН'!$I$24</f>
        <v>2846.3822359400001</v>
      </c>
      <c r="O122" s="36">
        <f>SUMIFS(СВЦЭМ!$D$33:$D$776,СВЦЭМ!$A$33:$A$776,$A122,СВЦЭМ!$B$33:$B$776,O$119)+'СЕТ СН'!$I$14+СВЦЭМ!$D$10+'СЕТ СН'!$I$5-'СЕТ СН'!$I$24</f>
        <v>2880.3476945100001</v>
      </c>
      <c r="P122" s="36">
        <f>SUMIFS(СВЦЭМ!$D$33:$D$776,СВЦЭМ!$A$33:$A$776,$A122,СВЦЭМ!$B$33:$B$776,P$119)+'СЕТ СН'!$I$14+СВЦЭМ!$D$10+'СЕТ СН'!$I$5-'СЕТ СН'!$I$24</f>
        <v>2915.1225536500001</v>
      </c>
      <c r="Q122" s="36">
        <f>SUMIFS(СВЦЭМ!$D$33:$D$776,СВЦЭМ!$A$33:$A$776,$A122,СВЦЭМ!$B$33:$B$776,Q$119)+'СЕТ СН'!$I$14+СВЦЭМ!$D$10+'СЕТ СН'!$I$5-'СЕТ СН'!$I$24</f>
        <v>2887.6111951400003</v>
      </c>
      <c r="R122" s="36">
        <f>SUMIFS(СВЦЭМ!$D$33:$D$776,СВЦЭМ!$A$33:$A$776,$A122,СВЦЭМ!$B$33:$B$776,R$119)+'СЕТ СН'!$I$14+СВЦЭМ!$D$10+'СЕТ СН'!$I$5-'СЕТ СН'!$I$24</f>
        <v>2847.24086962</v>
      </c>
      <c r="S122" s="36">
        <f>SUMIFS(СВЦЭМ!$D$33:$D$776,СВЦЭМ!$A$33:$A$776,$A122,СВЦЭМ!$B$33:$B$776,S$119)+'СЕТ СН'!$I$14+СВЦЭМ!$D$10+'СЕТ СН'!$I$5-'СЕТ СН'!$I$24</f>
        <v>2795.0168810200003</v>
      </c>
      <c r="T122" s="36">
        <f>SUMIFS(СВЦЭМ!$D$33:$D$776,СВЦЭМ!$A$33:$A$776,$A122,СВЦЭМ!$B$33:$B$776,T$119)+'СЕТ СН'!$I$14+СВЦЭМ!$D$10+'СЕТ СН'!$I$5-'СЕТ СН'!$I$24</f>
        <v>2778.1117415200001</v>
      </c>
      <c r="U122" s="36">
        <f>SUMIFS(СВЦЭМ!$D$33:$D$776,СВЦЭМ!$A$33:$A$776,$A122,СВЦЭМ!$B$33:$B$776,U$119)+'СЕТ СН'!$I$14+СВЦЭМ!$D$10+'СЕТ СН'!$I$5-'СЕТ СН'!$I$24</f>
        <v>2768.8610056000002</v>
      </c>
      <c r="V122" s="36">
        <f>SUMIFS(СВЦЭМ!$D$33:$D$776,СВЦЭМ!$A$33:$A$776,$A122,СВЦЭМ!$B$33:$B$776,V$119)+'СЕТ СН'!$I$14+СВЦЭМ!$D$10+'СЕТ СН'!$I$5-'СЕТ СН'!$I$24</f>
        <v>2763.3793406700001</v>
      </c>
      <c r="W122" s="36">
        <f>SUMIFS(СВЦЭМ!$D$33:$D$776,СВЦЭМ!$A$33:$A$776,$A122,СВЦЭМ!$B$33:$B$776,W$119)+'СЕТ СН'!$I$14+СВЦЭМ!$D$10+'СЕТ СН'!$I$5-'СЕТ СН'!$I$24</f>
        <v>2770.9813156800001</v>
      </c>
      <c r="X122" s="36">
        <f>SUMIFS(СВЦЭМ!$D$33:$D$776,СВЦЭМ!$A$33:$A$776,$A122,СВЦЭМ!$B$33:$B$776,X$119)+'СЕТ СН'!$I$14+СВЦЭМ!$D$10+'СЕТ СН'!$I$5-'СЕТ СН'!$I$24</f>
        <v>2784.3444413800003</v>
      </c>
      <c r="Y122" s="36">
        <f>SUMIFS(СВЦЭМ!$D$33:$D$776,СВЦЭМ!$A$33:$A$776,$A122,СВЦЭМ!$B$33:$B$776,Y$119)+'СЕТ СН'!$I$14+СВЦЭМ!$D$10+'СЕТ СН'!$I$5-'СЕТ СН'!$I$24</f>
        <v>2820.6723565000002</v>
      </c>
    </row>
    <row r="123" spans="1:27" ht="15.75" x14ac:dyDescent="0.2">
      <c r="A123" s="35">
        <f t="shared" si="3"/>
        <v>44108</v>
      </c>
      <c r="B123" s="36">
        <f>SUMIFS(СВЦЭМ!$D$33:$D$776,СВЦЭМ!$A$33:$A$776,$A123,СВЦЭМ!$B$33:$B$776,B$119)+'СЕТ СН'!$I$14+СВЦЭМ!$D$10+'СЕТ СН'!$I$5-'СЕТ СН'!$I$24</f>
        <v>2918.3531541100001</v>
      </c>
      <c r="C123" s="36">
        <f>SUMIFS(СВЦЭМ!$D$33:$D$776,СВЦЭМ!$A$33:$A$776,$A123,СВЦЭМ!$B$33:$B$776,C$119)+'СЕТ СН'!$I$14+СВЦЭМ!$D$10+'СЕТ СН'!$I$5-'СЕТ СН'!$I$24</f>
        <v>2996.87924939</v>
      </c>
      <c r="D123" s="36">
        <f>SUMIFS(СВЦЭМ!$D$33:$D$776,СВЦЭМ!$A$33:$A$776,$A123,СВЦЭМ!$B$33:$B$776,D$119)+'СЕТ СН'!$I$14+СВЦЭМ!$D$10+'СЕТ СН'!$I$5-'СЕТ СН'!$I$24</f>
        <v>3072.27261408</v>
      </c>
      <c r="E123" s="36">
        <f>SUMIFS(СВЦЭМ!$D$33:$D$776,СВЦЭМ!$A$33:$A$776,$A123,СВЦЭМ!$B$33:$B$776,E$119)+'СЕТ СН'!$I$14+СВЦЭМ!$D$10+'СЕТ СН'!$I$5-'СЕТ СН'!$I$24</f>
        <v>3101.64430941</v>
      </c>
      <c r="F123" s="36">
        <f>SUMIFS(СВЦЭМ!$D$33:$D$776,СВЦЭМ!$A$33:$A$776,$A123,СВЦЭМ!$B$33:$B$776,F$119)+'СЕТ СН'!$I$14+СВЦЭМ!$D$10+'СЕТ СН'!$I$5-'СЕТ СН'!$I$24</f>
        <v>3106.37163723</v>
      </c>
      <c r="G123" s="36">
        <f>SUMIFS(СВЦЭМ!$D$33:$D$776,СВЦЭМ!$A$33:$A$776,$A123,СВЦЭМ!$B$33:$B$776,G$119)+'СЕТ СН'!$I$14+СВЦЭМ!$D$10+'СЕТ СН'!$I$5-'СЕТ СН'!$I$24</f>
        <v>3096.2756104</v>
      </c>
      <c r="H123" s="36">
        <f>SUMIFS(СВЦЭМ!$D$33:$D$776,СВЦЭМ!$A$33:$A$776,$A123,СВЦЭМ!$B$33:$B$776,H$119)+'СЕТ СН'!$I$14+СВЦЭМ!$D$10+'СЕТ СН'!$I$5-'СЕТ СН'!$I$24</f>
        <v>3081.98813488</v>
      </c>
      <c r="I123" s="36">
        <f>SUMIFS(СВЦЭМ!$D$33:$D$776,СВЦЭМ!$A$33:$A$776,$A123,СВЦЭМ!$B$33:$B$776,I$119)+'СЕТ СН'!$I$14+СВЦЭМ!$D$10+'СЕТ СН'!$I$5-'СЕТ СН'!$I$24</f>
        <v>3048.9080652600001</v>
      </c>
      <c r="J123" s="36">
        <f>SUMIFS(СВЦЭМ!$D$33:$D$776,СВЦЭМ!$A$33:$A$776,$A123,СВЦЭМ!$B$33:$B$776,J$119)+'СЕТ СН'!$I$14+СВЦЭМ!$D$10+'СЕТ СН'!$I$5-'СЕТ СН'!$I$24</f>
        <v>2952.0335016600002</v>
      </c>
      <c r="K123" s="36">
        <f>SUMIFS(СВЦЭМ!$D$33:$D$776,СВЦЭМ!$A$33:$A$776,$A123,СВЦЭМ!$B$33:$B$776,K$119)+'СЕТ СН'!$I$14+СВЦЭМ!$D$10+'СЕТ СН'!$I$5-'СЕТ СН'!$I$24</f>
        <v>2879.9699277</v>
      </c>
      <c r="L123" s="36">
        <f>SUMIFS(СВЦЭМ!$D$33:$D$776,СВЦЭМ!$A$33:$A$776,$A123,СВЦЭМ!$B$33:$B$776,L$119)+'СЕТ СН'!$I$14+СВЦЭМ!$D$10+'СЕТ СН'!$I$5-'СЕТ СН'!$I$24</f>
        <v>2846.1683037299999</v>
      </c>
      <c r="M123" s="36">
        <f>SUMIFS(СВЦЭМ!$D$33:$D$776,СВЦЭМ!$A$33:$A$776,$A123,СВЦЭМ!$B$33:$B$776,M$119)+'СЕТ СН'!$I$14+СВЦЭМ!$D$10+'СЕТ СН'!$I$5-'СЕТ СН'!$I$24</f>
        <v>2852.0916200400002</v>
      </c>
      <c r="N123" s="36">
        <f>SUMIFS(СВЦЭМ!$D$33:$D$776,СВЦЭМ!$A$33:$A$776,$A123,СВЦЭМ!$B$33:$B$776,N$119)+'СЕТ СН'!$I$14+СВЦЭМ!$D$10+'СЕТ СН'!$I$5-'СЕТ СН'!$I$24</f>
        <v>2863.38629842</v>
      </c>
      <c r="O123" s="36">
        <f>SUMIFS(СВЦЭМ!$D$33:$D$776,СВЦЭМ!$A$33:$A$776,$A123,СВЦЭМ!$B$33:$B$776,O$119)+'СЕТ СН'!$I$14+СВЦЭМ!$D$10+'СЕТ СН'!$I$5-'СЕТ СН'!$I$24</f>
        <v>2923.3097888400002</v>
      </c>
      <c r="P123" s="36">
        <f>SUMIFS(СВЦЭМ!$D$33:$D$776,СВЦЭМ!$A$33:$A$776,$A123,СВЦЭМ!$B$33:$B$776,P$119)+'СЕТ СН'!$I$14+СВЦЭМ!$D$10+'СЕТ СН'!$I$5-'СЕТ СН'!$I$24</f>
        <v>2954.43662339</v>
      </c>
      <c r="Q123" s="36">
        <f>SUMIFS(СВЦЭМ!$D$33:$D$776,СВЦЭМ!$A$33:$A$776,$A123,СВЦЭМ!$B$33:$B$776,Q$119)+'СЕТ СН'!$I$14+СВЦЭМ!$D$10+'СЕТ СН'!$I$5-'СЕТ СН'!$I$24</f>
        <v>2914.5015080600001</v>
      </c>
      <c r="R123" s="36">
        <f>SUMIFS(СВЦЭМ!$D$33:$D$776,СВЦЭМ!$A$33:$A$776,$A123,СВЦЭМ!$B$33:$B$776,R$119)+'СЕТ СН'!$I$14+СВЦЭМ!$D$10+'СЕТ СН'!$I$5-'СЕТ СН'!$I$24</f>
        <v>2868.2202518600002</v>
      </c>
      <c r="S123" s="36">
        <f>SUMIFS(СВЦЭМ!$D$33:$D$776,СВЦЭМ!$A$33:$A$776,$A123,СВЦЭМ!$B$33:$B$776,S$119)+'СЕТ СН'!$I$14+СВЦЭМ!$D$10+'СЕТ СН'!$I$5-'СЕТ СН'!$I$24</f>
        <v>2827.1653877799999</v>
      </c>
      <c r="T123" s="36">
        <f>SUMIFS(СВЦЭМ!$D$33:$D$776,СВЦЭМ!$A$33:$A$776,$A123,СВЦЭМ!$B$33:$B$776,T$119)+'СЕТ СН'!$I$14+СВЦЭМ!$D$10+'СЕТ СН'!$I$5-'СЕТ СН'!$I$24</f>
        <v>2798.5944990799999</v>
      </c>
      <c r="U123" s="36">
        <f>SUMIFS(СВЦЭМ!$D$33:$D$776,СВЦЭМ!$A$33:$A$776,$A123,СВЦЭМ!$B$33:$B$776,U$119)+'СЕТ СН'!$I$14+СВЦЭМ!$D$10+'СЕТ СН'!$I$5-'СЕТ СН'!$I$24</f>
        <v>2790.0291067799999</v>
      </c>
      <c r="V123" s="36">
        <f>SUMIFS(СВЦЭМ!$D$33:$D$776,СВЦЭМ!$A$33:$A$776,$A123,СВЦЭМ!$B$33:$B$776,V$119)+'СЕТ СН'!$I$14+СВЦЭМ!$D$10+'СЕТ СН'!$I$5-'СЕТ СН'!$I$24</f>
        <v>2810.8771554000004</v>
      </c>
      <c r="W123" s="36">
        <f>SUMIFS(СВЦЭМ!$D$33:$D$776,СВЦЭМ!$A$33:$A$776,$A123,СВЦЭМ!$B$33:$B$776,W$119)+'СЕТ СН'!$I$14+СВЦЭМ!$D$10+'СЕТ СН'!$I$5-'СЕТ СН'!$I$24</f>
        <v>2810.2745712800001</v>
      </c>
      <c r="X123" s="36">
        <f>SUMIFS(СВЦЭМ!$D$33:$D$776,СВЦЭМ!$A$33:$A$776,$A123,СВЦЭМ!$B$33:$B$776,X$119)+'СЕТ СН'!$I$14+СВЦЭМ!$D$10+'СЕТ СН'!$I$5-'СЕТ СН'!$I$24</f>
        <v>2829.1409288900004</v>
      </c>
      <c r="Y123" s="36">
        <f>SUMIFS(СВЦЭМ!$D$33:$D$776,СВЦЭМ!$A$33:$A$776,$A123,СВЦЭМ!$B$33:$B$776,Y$119)+'СЕТ СН'!$I$14+СВЦЭМ!$D$10+'СЕТ СН'!$I$5-'СЕТ СН'!$I$24</f>
        <v>2874.0109793300003</v>
      </c>
    </row>
    <row r="124" spans="1:27" ht="15.75" x14ac:dyDescent="0.2">
      <c r="A124" s="35">
        <f t="shared" si="3"/>
        <v>44109</v>
      </c>
      <c r="B124" s="36">
        <f>SUMIFS(СВЦЭМ!$D$33:$D$776,СВЦЭМ!$A$33:$A$776,$A124,СВЦЭМ!$B$33:$B$776,B$119)+'СЕТ СН'!$I$14+СВЦЭМ!$D$10+'СЕТ СН'!$I$5-'СЕТ СН'!$I$24</f>
        <v>2933.5093358200002</v>
      </c>
      <c r="C124" s="36">
        <f>SUMIFS(СВЦЭМ!$D$33:$D$776,СВЦЭМ!$A$33:$A$776,$A124,СВЦЭМ!$B$33:$B$776,C$119)+'СЕТ СН'!$I$14+СВЦЭМ!$D$10+'СЕТ СН'!$I$5-'СЕТ СН'!$I$24</f>
        <v>3021.1139609300003</v>
      </c>
      <c r="D124" s="36">
        <f>SUMIFS(СВЦЭМ!$D$33:$D$776,СВЦЭМ!$A$33:$A$776,$A124,СВЦЭМ!$B$33:$B$776,D$119)+'СЕТ СН'!$I$14+СВЦЭМ!$D$10+'СЕТ СН'!$I$5-'СЕТ СН'!$I$24</f>
        <v>3099.6964537100002</v>
      </c>
      <c r="E124" s="36">
        <f>SUMIFS(СВЦЭМ!$D$33:$D$776,СВЦЭМ!$A$33:$A$776,$A124,СВЦЭМ!$B$33:$B$776,E$119)+'СЕТ СН'!$I$14+СВЦЭМ!$D$10+'СЕТ СН'!$I$5-'СЕТ СН'!$I$24</f>
        <v>3121.0149027400003</v>
      </c>
      <c r="F124" s="36">
        <f>SUMIFS(СВЦЭМ!$D$33:$D$776,СВЦЭМ!$A$33:$A$776,$A124,СВЦЭМ!$B$33:$B$776,F$119)+'СЕТ СН'!$I$14+СВЦЭМ!$D$10+'СЕТ СН'!$I$5-'СЕТ СН'!$I$24</f>
        <v>3120.77149306</v>
      </c>
      <c r="G124" s="36">
        <f>SUMIFS(СВЦЭМ!$D$33:$D$776,СВЦЭМ!$A$33:$A$776,$A124,СВЦЭМ!$B$33:$B$776,G$119)+'СЕТ СН'!$I$14+СВЦЭМ!$D$10+'СЕТ СН'!$I$5-'СЕТ СН'!$I$24</f>
        <v>3100.4680043300004</v>
      </c>
      <c r="H124" s="36">
        <f>SUMIFS(СВЦЭМ!$D$33:$D$776,СВЦЭМ!$A$33:$A$776,$A124,СВЦЭМ!$B$33:$B$776,H$119)+'СЕТ СН'!$I$14+СВЦЭМ!$D$10+'СЕТ СН'!$I$5-'СЕТ СН'!$I$24</f>
        <v>3037.3769905300001</v>
      </c>
      <c r="I124" s="36">
        <f>SUMIFS(СВЦЭМ!$D$33:$D$776,СВЦЭМ!$A$33:$A$776,$A124,СВЦЭМ!$B$33:$B$776,I$119)+'СЕТ СН'!$I$14+СВЦЭМ!$D$10+'СЕТ СН'!$I$5-'СЕТ СН'!$I$24</f>
        <v>2979.1159933500003</v>
      </c>
      <c r="J124" s="36">
        <f>SUMIFS(СВЦЭМ!$D$33:$D$776,СВЦЭМ!$A$33:$A$776,$A124,СВЦЭМ!$B$33:$B$776,J$119)+'СЕТ СН'!$I$14+СВЦЭМ!$D$10+'СЕТ СН'!$I$5-'СЕТ СН'!$I$24</f>
        <v>2912.8795814</v>
      </c>
      <c r="K124" s="36">
        <f>SUMIFS(СВЦЭМ!$D$33:$D$776,СВЦЭМ!$A$33:$A$776,$A124,СВЦЭМ!$B$33:$B$776,K$119)+'СЕТ СН'!$I$14+СВЦЭМ!$D$10+'СЕТ СН'!$I$5-'СЕТ СН'!$I$24</f>
        <v>2879.5347542899999</v>
      </c>
      <c r="L124" s="36">
        <f>SUMIFS(СВЦЭМ!$D$33:$D$776,СВЦЭМ!$A$33:$A$776,$A124,СВЦЭМ!$B$33:$B$776,L$119)+'СЕТ СН'!$I$14+СВЦЭМ!$D$10+'СЕТ СН'!$I$5-'СЕТ СН'!$I$24</f>
        <v>2876.6008058400002</v>
      </c>
      <c r="M124" s="36">
        <f>SUMIFS(СВЦЭМ!$D$33:$D$776,СВЦЭМ!$A$33:$A$776,$A124,СВЦЭМ!$B$33:$B$776,M$119)+'СЕТ СН'!$I$14+СВЦЭМ!$D$10+'СЕТ СН'!$I$5-'СЕТ СН'!$I$24</f>
        <v>2900.8842312300003</v>
      </c>
      <c r="N124" s="36">
        <f>SUMIFS(СВЦЭМ!$D$33:$D$776,СВЦЭМ!$A$33:$A$776,$A124,СВЦЭМ!$B$33:$B$776,N$119)+'СЕТ СН'!$I$14+СВЦЭМ!$D$10+'СЕТ СН'!$I$5-'СЕТ СН'!$I$24</f>
        <v>2910.43385605</v>
      </c>
      <c r="O124" s="36">
        <f>SUMIFS(СВЦЭМ!$D$33:$D$776,СВЦЭМ!$A$33:$A$776,$A124,СВЦЭМ!$B$33:$B$776,O$119)+'СЕТ СН'!$I$14+СВЦЭМ!$D$10+'СЕТ СН'!$I$5-'СЕТ СН'!$I$24</f>
        <v>2938.3340291900004</v>
      </c>
      <c r="P124" s="36">
        <f>SUMIFS(СВЦЭМ!$D$33:$D$776,СВЦЭМ!$A$33:$A$776,$A124,СВЦЭМ!$B$33:$B$776,P$119)+'СЕТ СН'!$I$14+СВЦЭМ!$D$10+'СЕТ СН'!$I$5-'СЕТ СН'!$I$24</f>
        <v>2967.1320760600001</v>
      </c>
      <c r="Q124" s="36">
        <f>SUMIFS(СВЦЭМ!$D$33:$D$776,СВЦЭМ!$A$33:$A$776,$A124,СВЦЭМ!$B$33:$B$776,Q$119)+'СЕТ СН'!$I$14+СВЦЭМ!$D$10+'СЕТ СН'!$I$5-'СЕТ СН'!$I$24</f>
        <v>2930.9846862200002</v>
      </c>
      <c r="R124" s="36">
        <f>SUMIFS(СВЦЭМ!$D$33:$D$776,СВЦЭМ!$A$33:$A$776,$A124,СВЦЭМ!$B$33:$B$776,R$119)+'СЕТ СН'!$I$14+СВЦЭМ!$D$10+'СЕТ СН'!$I$5-'СЕТ СН'!$I$24</f>
        <v>2893.8336071500003</v>
      </c>
      <c r="S124" s="36">
        <f>SUMIFS(СВЦЭМ!$D$33:$D$776,СВЦЭМ!$A$33:$A$776,$A124,СВЦЭМ!$B$33:$B$776,S$119)+'СЕТ СН'!$I$14+СВЦЭМ!$D$10+'СЕТ СН'!$I$5-'СЕТ СН'!$I$24</f>
        <v>2881.6862603400004</v>
      </c>
      <c r="T124" s="36">
        <f>SUMIFS(СВЦЭМ!$D$33:$D$776,СВЦЭМ!$A$33:$A$776,$A124,СВЦЭМ!$B$33:$B$776,T$119)+'СЕТ СН'!$I$14+СВЦЭМ!$D$10+'СЕТ СН'!$I$5-'СЕТ СН'!$I$24</f>
        <v>2901.11237549</v>
      </c>
      <c r="U124" s="36">
        <f>SUMIFS(СВЦЭМ!$D$33:$D$776,СВЦЭМ!$A$33:$A$776,$A124,СВЦЭМ!$B$33:$B$776,U$119)+'СЕТ СН'!$I$14+СВЦЭМ!$D$10+'СЕТ СН'!$I$5-'СЕТ СН'!$I$24</f>
        <v>2877.83357695</v>
      </c>
      <c r="V124" s="36">
        <f>SUMIFS(СВЦЭМ!$D$33:$D$776,СВЦЭМ!$A$33:$A$776,$A124,СВЦЭМ!$B$33:$B$776,V$119)+'СЕТ СН'!$I$14+СВЦЭМ!$D$10+'СЕТ СН'!$I$5-'СЕТ СН'!$I$24</f>
        <v>2879.9227151200002</v>
      </c>
      <c r="W124" s="36">
        <f>SUMIFS(СВЦЭМ!$D$33:$D$776,СВЦЭМ!$A$33:$A$776,$A124,СВЦЭМ!$B$33:$B$776,W$119)+'СЕТ СН'!$I$14+СВЦЭМ!$D$10+'СЕТ СН'!$I$5-'СЕТ СН'!$I$24</f>
        <v>2911.8700841100003</v>
      </c>
      <c r="X124" s="36">
        <f>SUMIFS(СВЦЭМ!$D$33:$D$776,СВЦЭМ!$A$33:$A$776,$A124,СВЦЭМ!$B$33:$B$776,X$119)+'СЕТ СН'!$I$14+СВЦЭМ!$D$10+'СЕТ СН'!$I$5-'СЕТ СН'!$I$24</f>
        <v>2908.0001462600003</v>
      </c>
      <c r="Y124" s="36">
        <f>SUMIFS(СВЦЭМ!$D$33:$D$776,СВЦЭМ!$A$33:$A$776,$A124,СВЦЭМ!$B$33:$B$776,Y$119)+'СЕТ СН'!$I$14+СВЦЭМ!$D$10+'СЕТ СН'!$I$5-'СЕТ СН'!$I$24</f>
        <v>2942.8258665800004</v>
      </c>
    </row>
    <row r="125" spans="1:27" ht="15.75" x14ac:dyDescent="0.2">
      <c r="A125" s="35">
        <f t="shared" si="3"/>
        <v>44110</v>
      </c>
      <c r="B125" s="36">
        <f>SUMIFS(СВЦЭМ!$D$33:$D$776,СВЦЭМ!$A$33:$A$776,$A125,СВЦЭМ!$B$33:$B$776,B$119)+'СЕТ СН'!$I$14+СВЦЭМ!$D$10+'СЕТ СН'!$I$5-'СЕТ СН'!$I$24</f>
        <v>3014.7912885000001</v>
      </c>
      <c r="C125" s="36">
        <f>SUMIFS(СВЦЭМ!$D$33:$D$776,СВЦЭМ!$A$33:$A$776,$A125,СВЦЭМ!$B$33:$B$776,C$119)+'СЕТ СН'!$I$14+СВЦЭМ!$D$10+'СЕТ СН'!$I$5-'СЕТ СН'!$I$24</f>
        <v>3098.0358752000002</v>
      </c>
      <c r="D125" s="36">
        <f>SUMIFS(СВЦЭМ!$D$33:$D$776,СВЦЭМ!$A$33:$A$776,$A125,СВЦЭМ!$B$33:$B$776,D$119)+'СЕТ СН'!$I$14+СВЦЭМ!$D$10+'СЕТ СН'!$I$5-'СЕТ СН'!$I$24</f>
        <v>3160.7849275799999</v>
      </c>
      <c r="E125" s="36">
        <f>SUMIFS(СВЦЭМ!$D$33:$D$776,СВЦЭМ!$A$33:$A$776,$A125,СВЦЭМ!$B$33:$B$776,E$119)+'СЕТ СН'!$I$14+СВЦЭМ!$D$10+'СЕТ СН'!$I$5-'СЕТ СН'!$I$24</f>
        <v>3183.2414328700002</v>
      </c>
      <c r="F125" s="36">
        <f>SUMIFS(СВЦЭМ!$D$33:$D$776,СВЦЭМ!$A$33:$A$776,$A125,СВЦЭМ!$B$33:$B$776,F$119)+'СЕТ СН'!$I$14+СВЦЭМ!$D$10+'СЕТ СН'!$I$5-'СЕТ СН'!$I$24</f>
        <v>3187.1839293900002</v>
      </c>
      <c r="G125" s="36">
        <f>SUMIFS(СВЦЭМ!$D$33:$D$776,СВЦЭМ!$A$33:$A$776,$A125,СВЦЭМ!$B$33:$B$776,G$119)+'СЕТ СН'!$I$14+СВЦЭМ!$D$10+'СЕТ СН'!$I$5-'СЕТ СН'!$I$24</f>
        <v>3173.80415511</v>
      </c>
      <c r="H125" s="36">
        <f>SUMIFS(СВЦЭМ!$D$33:$D$776,СВЦЭМ!$A$33:$A$776,$A125,СВЦЭМ!$B$33:$B$776,H$119)+'СЕТ СН'!$I$14+СВЦЭМ!$D$10+'СЕТ СН'!$I$5-'СЕТ СН'!$I$24</f>
        <v>3111.8536117100002</v>
      </c>
      <c r="I125" s="36">
        <f>SUMIFS(СВЦЭМ!$D$33:$D$776,СВЦЭМ!$A$33:$A$776,$A125,СВЦЭМ!$B$33:$B$776,I$119)+'СЕТ СН'!$I$14+СВЦЭМ!$D$10+'СЕТ СН'!$I$5-'СЕТ СН'!$I$24</f>
        <v>3059.82571254</v>
      </c>
      <c r="J125" s="36">
        <f>SUMIFS(СВЦЭМ!$D$33:$D$776,СВЦЭМ!$A$33:$A$776,$A125,СВЦЭМ!$B$33:$B$776,J$119)+'СЕТ СН'!$I$14+СВЦЭМ!$D$10+'СЕТ СН'!$I$5-'СЕТ СН'!$I$24</f>
        <v>2992.3081941200003</v>
      </c>
      <c r="K125" s="36">
        <f>SUMIFS(СВЦЭМ!$D$33:$D$776,СВЦЭМ!$A$33:$A$776,$A125,СВЦЭМ!$B$33:$B$776,K$119)+'СЕТ СН'!$I$14+СВЦЭМ!$D$10+'СЕТ СН'!$I$5-'СЕТ СН'!$I$24</f>
        <v>2952.2520072000002</v>
      </c>
      <c r="L125" s="36">
        <f>SUMIFS(СВЦЭМ!$D$33:$D$776,СВЦЭМ!$A$33:$A$776,$A125,СВЦЭМ!$B$33:$B$776,L$119)+'СЕТ СН'!$I$14+СВЦЭМ!$D$10+'СЕТ СН'!$I$5-'СЕТ СН'!$I$24</f>
        <v>2957.12496263</v>
      </c>
      <c r="M125" s="36">
        <f>SUMIFS(СВЦЭМ!$D$33:$D$776,СВЦЭМ!$A$33:$A$776,$A125,СВЦЭМ!$B$33:$B$776,M$119)+'СЕТ СН'!$I$14+СВЦЭМ!$D$10+'СЕТ СН'!$I$5-'СЕТ СН'!$I$24</f>
        <v>2960.5581091800004</v>
      </c>
      <c r="N125" s="36">
        <f>SUMIFS(СВЦЭМ!$D$33:$D$776,СВЦЭМ!$A$33:$A$776,$A125,СВЦЭМ!$B$33:$B$776,N$119)+'СЕТ СН'!$I$14+СВЦЭМ!$D$10+'СЕТ СН'!$I$5-'СЕТ СН'!$I$24</f>
        <v>2975.5023460299999</v>
      </c>
      <c r="O125" s="36">
        <f>SUMIFS(СВЦЭМ!$D$33:$D$776,СВЦЭМ!$A$33:$A$776,$A125,СВЦЭМ!$B$33:$B$776,O$119)+'СЕТ СН'!$I$14+СВЦЭМ!$D$10+'СЕТ СН'!$I$5-'СЕТ СН'!$I$24</f>
        <v>3014.9088469799999</v>
      </c>
      <c r="P125" s="36">
        <f>SUMIFS(СВЦЭМ!$D$33:$D$776,СВЦЭМ!$A$33:$A$776,$A125,СВЦЭМ!$B$33:$B$776,P$119)+'СЕТ СН'!$I$14+СВЦЭМ!$D$10+'СЕТ СН'!$I$5-'СЕТ СН'!$I$24</f>
        <v>3046.0245166900004</v>
      </c>
      <c r="Q125" s="36">
        <f>SUMIFS(СВЦЭМ!$D$33:$D$776,СВЦЭМ!$A$33:$A$776,$A125,СВЦЭМ!$B$33:$B$776,Q$119)+'СЕТ СН'!$I$14+СВЦЭМ!$D$10+'СЕТ СН'!$I$5-'СЕТ СН'!$I$24</f>
        <v>3002.0504663300003</v>
      </c>
      <c r="R125" s="36">
        <f>SUMIFS(СВЦЭМ!$D$33:$D$776,СВЦЭМ!$A$33:$A$776,$A125,СВЦЭМ!$B$33:$B$776,R$119)+'СЕТ СН'!$I$14+СВЦЭМ!$D$10+'СЕТ СН'!$I$5-'СЕТ СН'!$I$24</f>
        <v>2953.5883747100002</v>
      </c>
      <c r="S125" s="36">
        <f>SUMIFS(СВЦЭМ!$D$33:$D$776,СВЦЭМ!$A$33:$A$776,$A125,СВЦЭМ!$B$33:$B$776,S$119)+'СЕТ СН'!$I$14+СВЦЭМ!$D$10+'СЕТ СН'!$I$5-'СЕТ СН'!$I$24</f>
        <v>2908.4151470500001</v>
      </c>
      <c r="T125" s="36">
        <f>SUMIFS(СВЦЭМ!$D$33:$D$776,СВЦЭМ!$A$33:$A$776,$A125,СВЦЭМ!$B$33:$B$776,T$119)+'СЕТ СН'!$I$14+СВЦЭМ!$D$10+'СЕТ СН'!$I$5-'СЕТ СН'!$I$24</f>
        <v>2883.7313767400001</v>
      </c>
      <c r="U125" s="36">
        <f>SUMIFS(СВЦЭМ!$D$33:$D$776,СВЦЭМ!$A$33:$A$776,$A125,СВЦЭМ!$B$33:$B$776,U$119)+'СЕТ СН'!$I$14+СВЦЭМ!$D$10+'СЕТ СН'!$I$5-'СЕТ СН'!$I$24</f>
        <v>2885.47014846</v>
      </c>
      <c r="V125" s="36">
        <f>SUMIFS(СВЦЭМ!$D$33:$D$776,СВЦЭМ!$A$33:$A$776,$A125,СВЦЭМ!$B$33:$B$776,V$119)+'СЕТ СН'!$I$14+СВЦЭМ!$D$10+'СЕТ СН'!$I$5-'СЕТ СН'!$I$24</f>
        <v>2875.4918923900004</v>
      </c>
      <c r="W125" s="36">
        <f>SUMIFS(СВЦЭМ!$D$33:$D$776,СВЦЭМ!$A$33:$A$776,$A125,СВЦЭМ!$B$33:$B$776,W$119)+'СЕТ СН'!$I$14+СВЦЭМ!$D$10+'СЕТ СН'!$I$5-'СЕТ СН'!$I$24</f>
        <v>2881.0895172600003</v>
      </c>
      <c r="X125" s="36">
        <f>SUMIFS(СВЦЭМ!$D$33:$D$776,СВЦЭМ!$A$33:$A$776,$A125,СВЦЭМ!$B$33:$B$776,X$119)+'СЕТ СН'!$I$14+СВЦЭМ!$D$10+'СЕТ СН'!$I$5-'СЕТ СН'!$I$24</f>
        <v>2902.6345767700004</v>
      </c>
      <c r="Y125" s="36">
        <f>SUMIFS(СВЦЭМ!$D$33:$D$776,СВЦЭМ!$A$33:$A$776,$A125,СВЦЭМ!$B$33:$B$776,Y$119)+'СЕТ СН'!$I$14+СВЦЭМ!$D$10+'СЕТ СН'!$I$5-'СЕТ СН'!$I$24</f>
        <v>2943.0921979200002</v>
      </c>
    </row>
    <row r="126" spans="1:27" ht="15.75" x14ac:dyDescent="0.2">
      <c r="A126" s="35">
        <f t="shared" si="3"/>
        <v>44111</v>
      </c>
      <c r="B126" s="36">
        <f>SUMIFS(СВЦЭМ!$D$33:$D$776,СВЦЭМ!$A$33:$A$776,$A126,СВЦЭМ!$B$33:$B$776,B$119)+'СЕТ СН'!$I$14+СВЦЭМ!$D$10+'СЕТ СН'!$I$5-'СЕТ СН'!$I$24</f>
        <v>3002.0983032700001</v>
      </c>
      <c r="C126" s="36">
        <f>SUMIFS(СВЦЭМ!$D$33:$D$776,СВЦЭМ!$A$33:$A$776,$A126,СВЦЭМ!$B$33:$B$776,C$119)+'СЕТ СН'!$I$14+СВЦЭМ!$D$10+'СЕТ СН'!$I$5-'СЕТ СН'!$I$24</f>
        <v>3089.4949083000001</v>
      </c>
      <c r="D126" s="36">
        <f>SUMIFS(СВЦЭМ!$D$33:$D$776,СВЦЭМ!$A$33:$A$776,$A126,СВЦЭМ!$B$33:$B$776,D$119)+'СЕТ СН'!$I$14+СВЦЭМ!$D$10+'СЕТ СН'!$I$5-'СЕТ СН'!$I$24</f>
        <v>3164.1070441400002</v>
      </c>
      <c r="E126" s="36">
        <f>SUMIFS(СВЦЭМ!$D$33:$D$776,СВЦЭМ!$A$33:$A$776,$A126,СВЦЭМ!$B$33:$B$776,E$119)+'СЕТ СН'!$I$14+СВЦЭМ!$D$10+'СЕТ СН'!$I$5-'СЕТ СН'!$I$24</f>
        <v>3188.0951577599999</v>
      </c>
      <c r="F126" s="36">
        <f>SUMIFS(СВЦЭМ!$D$33:$D$776,СВЦЭМ!$A$33:$A$776,$A126,СВЦЭМ!$B$33:$B$776,F$119)+'СЕТ СН'!$I$14+СВЦЭМ!$D$10+'СЕТ СН'!$I$5-'СЕТ СН'!$I$24</f>
        <v>3182.8560672200001</v>
      </c>
      <c r="G126" s="36">
        <f>SUMIFS(СВЦЭМ!$D$33:$D$776,СВЦЭМ!$A$33:$A$776,$A126,СВЦЭМ!$B$33:$B$776,G$119)+'СЕТ СН'!$I$14+СВЦЭМ!$D$10+'СЕТ СН'!$I$5-'СЕТ СН'!$I$24</f>
        <v>3162.5066667900001</v>
      </c>
      <c r="H126" s="36">
        <f>SUMIFS(СВЦЭМ!$D$33:$D$776,СВЦЭМ!$A$33:$A$776,$A126,СВЦЭМ!$B$33:$B$776,H$119)+'СЕТ СН'!$I$14+СВЦЭМ!$D$10+'СЕТ СН'!$I$5-'СЕТ СН'!$I$24</f>
        <v>3114.5720496500003</v>
      </c>
      <c r="I126" s="36">
        <f>SUMIFS(СВЦЭМ!$D$33:$D$776,СВЦЭМ!$A$33:$A$776,$A126,СВЦЭМ!$B$33:$B$776,I$119)+'СЕТ СН'!$I$14+СВЦЭМ!$D$10+'СЕТ СН'!$I$5-'СЕТ СН'!$I$24</f>
        <v>3060.0081470300001</v>
      </c>
      <c r="J126" s="36">
        <f>SUMIFS(СВЦЭМ!$D$33:$D$776,СВЦЭМ!$A$33:$A$776,$A126,СВЦЭМ!$B$33:$B$776,J$119)+'СЕТ СН'!$I$14+СВЦЭМ!$D$10+'СЕТ СН'!$I$5-'СЕТ СН'!$I$24</f>
        <v>2993.8740307200001</v>
      </c>
      <c r="K126" s="36">
        <f>SUMIFS(СВЦЭМ!$D$33:$D$776,СВЦЭМ!$A$33:$A$776,$A126,СВЦЭМ!$B$33:$B$776,K$119)+'СЕТ СН'!$I$14+СВЦЭМ!$D$10+'СЕТ СН'!$I$5-'СЕТ СН'!$I$24</f>
        <v>2961.8590606300004</v>
      </c>
      <c r="L126" s="36">
        <f>SUMIFS(СВЦЭМ!$D$33:$D$776,СВЦЭМ!$A$33:$A$776,$A126,СВЦЭМ!$B$33:$B$776,L$119)+'СЕТ СН'!$I$14+СВЦЭМ!$D$10+'СЕТ СН'!$I$5-'СЕТ СН'!$I$24</f>
        <v>2966.4995024700002</v>
      </c>
      <c r="M126" s="36">
        <f>SUMIFS(СВЦЭМ!$D$33:$D$776,СВЦЭМ!$A$33:$A$776,$A126,СВЦЭМ!$B$33:$B$776,M$119)+'СЕТ СН'!$I$14+СВЦЭМ!$D$10+'СЕТ СН'!$I$5-'СЕТ СН'!$I$24</f>
        <v>2974.7965280799999</v>
      </c>
      <c r="N126" s="36">
        <f>SUMIFS(СВЦЭМ!$D$33:$D$776,СВЦЭМ!$A$33:$A$776,$A126,СВЦЭМ!$B$33:$B$776,N$119)+'СЕТ СН'!$I$14+СВЦЭМ!$D$10+'СЕТ СН'!$I$5-'СЕТ СН'!$I$24</f>
        <v>2980.3866559200001</v>
      </c>
      <c r="O126" s="36">
        <f>SUMIFS(СВЦЭМ!$D$33:$D$776,СВЦЭМ!$A$33:$A$776,$A126,СВЦЭМ!$B$33:$B$776,O$119)+'СЕТ СН'!$I$14+СВЦЭМ!$D$10+'СЕТ СН'!$I$5-'СЕТ СН'!$I$24</f>
        <v>3010.29006587</v>
      </c>
      <c r="P126" s="36">
        <f>SUMIFS(СВЦЭМ!$D$33:$D$776,СВЦЭМ!$A$33:$A$776,$A126,СВЦЭМ!$B$33:$B$776,P$119)+'СЕТ СН'!$I$14+СВЦЭМ!$D$10+'СЕТ СН'!$I$5-'СЕТ СН'!$I$24</f>
        <v>3038.7053608900001</v>
      </c>
      <c r="Q126" s="36">
        <f>SUMIFS(СВЦЭМ!$D$33:$D$776,СВЦЭМ!$A$33:$A$776,$A126,СВЦЭМ!$B$33:$B$776,Q$119)+'СЕТ СН'!$I$14+СВЦЭМ!$D$10+'СЕТ СН'!$I$5-'СЕТ СН'!$I$24</f>
        <v>2998.5683199200002</v>
      </c>
      <c r="R126" s="36">
        <f>SUMIFS(СВЦЭМ!$D$33:$D$776,СВЦЭМ!$A$33:$A$776,$A126,СВЦЭМ!$B$33:$B$776,R$119)+'СЕТ СН'!$I$14+СВЦЭМ!$D$10+'СЕТ СН'!$I$5-'СЕТ СН'!$I$24</f>
        <v>2945.03465228</v>
      </c>
      <c r="S126" s="36">
        <f>SUMIFS(СВЦЭМ!$D$33:$D$776,СВЦЭМ!$A$33:$A$776,$A126,СВЦЭМ!$B$33:$B$776,S$119)+'СЕТ СН'!$I$14+СВЦЭМ!$D$10+'СЕТ СН'!$I$5-'СЕТ СН'!$I$24</f>
        <v>2893.9256514900003</v>
      </c>
      <c r="T126" s="36">
        <f>SUMIFS(СВЦЭМ!$D$33:$D$776,СВЦЭМ!$A$33:$A$776,$A126,СВЦЭМ!$B$33:$B$776,T$119)+'СЕТ СН'!$I$14+СВЦЭМ!$D$10+'СЕТ СН'!$I$5-'СЕТ СН'!$I$24</f>
        <v>2885.9252708800004</v>
      </c>
      <c r="U126" s="36">
        <f>SUMIFS(СВЦЭМ!$D$33:$D$776,СВЦЭМ!$A$33:$A$776,$A126,СВЦЭМ!$B$33:$B$776,U$119)+'СЕТ СН'!$I$14+СВЦЭМ!$D$10+'СЕТ СН'!$I$5-'СЕТ СН'!$I$24</f>
        <v>2893.3750119700003</v>
      </c>
      <c r="V126" s="36">
        <f>SUMIFS(СВЦЭМ!$D$33:$D$776,СВЦЭМ!$A$33:$A$776,$A126,СВЦЭМ!$B$33:$B$776,V$119)+'СЕТ СН'!$I$14+СВЦЭМ!$D$10+'СЕТ СН'!$I$5-'СЕТ СН'!$I$24</f>
        <v>2889.8133132500002</v>
      </c>
      <c r="W126" s="36">
        <f>SUMIFS(СВЦЭМ!$D$33:$D$776,СВЦЭМ!$A$33:$A$776,$A126,СВЦЭМ!$B$33:$B$776,W$119)+'СЕТ СН'!$I$14+СВЦЭМ!$D$10+'СЕТ СН'!$I$5-'СЕТ СН'!$I$24</f>
        <v>2886.6417502700001</v>
      </c>
      <c r="X126" s="36">
        <f>SUMIFS(СВЦЭМ!$D$33:$D$776,СВЦЭМ!$A$33:$A$776,$A126,СВЦЭМ!$B$33:$B$776,X$119)+'СЕТ СН'!$I$14+СВЦЭМ!$D$10+'СЕТ СН'!$I$5-'СЕТ СН'!$I$24</f>
        <v>2889.7572233600004</v>
      </c>
      <c r="Y126" s="36">
        <f>SUMIFS(СВЦЭМ!$D$33:$D$776,СВЦЭМ!$A$33:$A$776,$A126,СВЦЭМ!$B$33:$B$776,Y$119)+'СЕТ СН'!$I$14+СВЦЭМ!$D$10+'СЕТ СН'!$I$5-'СЕТ СН'!$I$24</f>
        <v>2929.9797123900003</v>
      </c>
    </row>
    <row r="127" spans="1:27" ht="15.75" x14ac:dyDescent="0.2">
      <c r="A127" s="35">
        <f t="shared" si="3"/>
        <v>44112</v>
      </c>
      <c r="B127" s="36">
        <f>SUMIFS(СВЦЭМ!$D$33:$D$776,СВЦЭМ!$A$33:$A$776,$A127,СВЦЭМ!$B$33:$B$776,B$119)+'СЕТ СН'!$I$14+СВЦЭМ!$D$10+'СЕТ СН'!$I$5-'СЕТ СН'!$I$24</f>
        <v>2978.80861602</v>
      </c>
      <c r="C127" s="36">
        <f>SUMIFS(СВЦЭМ!$D$33:$D$776,СВЦЭМ!$A$33:$A$776,$A127,СВЦЭМ!$B$33:$B$776,C$119)+'СЕТ СН'!$I$14+СВЦЭМ!$D$10+'СЕТ СН'!$I$5-'СЕТ СН'!$I$24</f>
        <v>3063.7528733400004</v>
      </c>
      <c r="D127" s="36">
        <f>SUMIFS(СВЦЭМ!$D$33:$D$776,СВЦЭМ!$A$33:$A$776,$A127,СВЦЭМ!$B$33:$B$776,D$119)+'СЕТ СН'!$I$14+СВЦЭМ!$D$10+'СЕТ СН'!$I$5-'СЕТ СН'!$I$24</f>
        <v>3129.6461991599999</v>
      </c>
      <c r="E127" s="36">
        <f>SUMIFS(СВЦЭМ!$D$33:$D$776,СВЦЭМ!$A$33:$A$776,$A127,СВЦЭМ!$B$33:$B$776,E$119)+'СЕТ СН'!$I$14+СВЦЭМ!$D$10+'СЕТ СН'!$I$5-'СЕТ СН'!$I$24</f>
        <v>3142.74073297</v>
      </c>
      <c r="F127" s="36">
        <f>SUMIFS(СВЦЭМ!$D$33:$D$776,СВЦЭМ!$A$33:$A$776,$A127,СВЦЭМ!$B$33:$B$776,F$119)+'СЕТ СН'!$I$14+СВЦЭМ!$D$10+'СЕТ СН'!$I$5-'СЕТ СН'!$I$24</f>
        <v>3138.1644203300002</v>
      </c>
      <c r="G127" s="36">
        <f>SUMIFS(СВЦЭМ!$D$33:$D$776,СВЦЭМ!$A$33:$A$776,$A127,СВЦЭМ!$B$33:$B$776,G$119)+'СЕТ СН'!$I$14+СВЦЭМ!$D$10+'СЕТ СН'!$I$5-'СЕТ СН'!$I$24</f>
        <v>3118.9919048199999</v>
      </c>
      <c r="H127" s="36">
        <f>SUMIFS(СВЦЭМ!$D$33:$D$776,СВЦЭМ!$A$33:$A$776,$A127,СВЦЭМ!$B$33:$B$776,H$119)+'СЕТ СН'!$I$14+СВЦЭМ!$D$10+'СЕТ СН'!$I$5-'СЕТ СН'!$I$24</f>
        <v>3069.31278501</v>
      </c>
      <c r="I127" s="36">
        <f>SUMIFS(СВЦЭМ!$D$33:$D$776,СВЦЭМ!$A$33:$A$776,$A127,СВЦЭМ!$B$33:$B$776,I$119)+'СЕТ СН'!$I$14+СВЦЭМ!$D$10+'СЕТ СН'!$I$5-'СЕТ СН'!$I$24</f>
        <v>3014.90389727</v>
      </c>
      <c r="J127" s="36">
        <f>SUMIFS(СВЦЭМ!$D$33:$D$776,СВЦЭМ!$A$33:$A$776,$A127,СВЦЭМ!$B$33:$B$776,J$119)+'СЕТ СН'!$I$14+СВЦЭМ!$D$10+'СЕТ СН'!$I$5-'СЕТ СН'!$I$24</f>
        <v>2953.6037568199999</v>
      </c>
      <c r="K127" s="36">
        <f>SUMIFS(СВЦЭМ!$D$33:$D$776,СВЦЭМ!$A$33:$A$776,$A127,СВЦЭМ!$B$33:$B$776,K$119)+'СЕТ СН'!$I$14+СВЦЭМ!$D$10+'СЕТ СН'!$I$5-'СЕТ СН'!$I$24</f>
        <v>2921.0977463200002</v>
      </c>
      <c r="L127" s="36">
        <f>SUMIFS(СВЦЭМ!$D$33:$D$776,СВЦЭМ!$A$33:$A$776,$A127,СВЦЭМ!$B$33:$B$776,L$119)+'СЕТ СН'!$I$14+СВЦЭМ!$D$10+'СЕТ СН'!$I$5-'СЕТ СН'!$I$24</f>
        <v>2926.7825777100002</v>
      </c>
      <c r="M127" s="36">
        <f>SUMIFS(СВЦЭМ!$D$33:$D$776,СВЦЭМ!$A$33:$A$776,$A127,СВЦЭМ!$B$33:$B$776,M$119)+'СЕТ СН'!$I$14+СВЦЭМ!$D$10+'СЕТ СН'!$I$5-'СЕТ СН'!$I$24</f>
        <v>2934.5035421000002</v>
      </c>
      <c r="N127" s="36">
        <f>SUMIFS(СВЦЭМ!$D$33:$D$776,СВЦЭМ!$A$33:$A$776,$A127,СВЦЭМ!$B$33:$B$776,N$119)+'СЕТ СН'!$I$14+СВЦЭМ!$D$10+'СЕТ СН'!$I$5-'СЕТ СН'!$I$24</f>
        <v>2944.4169781500004</v>
      </c>
      <c r="O127" s="36">
        <f>SUMIFS(СВЦЭМ!$D$33:$D$776,СВЦЭМ!$A$33:$A$776,$A127,СВЦЭМ!$B$33:$B$776,O$119)+'СЕТ СН'!$I$14+СВЦЭМ!$D$10+'СЕТ СН'!$I$5-'СЕТ СН'!$I$24</f>
        <v>2979.6537420200002</v>
      </c>
      <c r="P127" s="36">
        <f>SUMIFS(СВЦЭМ!$D$33:$D$776,СВЦЭМ!$A$33:$A$776,$A127,СВЦЭМ!$B$33:$B$776,P$119)+'СЕТ СН'!$I$14+СВЦЭМ!$D$10+'СЕТ СН'!$I$5-'СЕТ СН'!$I$24</f>
        <v>3008.1518009800002</v>
      </c>
      <c r="Q127" s="36">
        <f>SUMIFS(СВЦЭМ!$D$33:$D$776,СВЦЭМ!$A$33:$A$776,$A127,СВЦЭМ!$B$33:$B$776,Q$119)+'СЕТ СН'!$I$14+СВЦЭМ!$D$10+'СЕТ СН'!$I$5-'СЕТ СН'!$I$24</f>
        <v>2965.6359145000001</v>
      </c>
      <c r="R127" s="36">
        <f>SUMIFS(СВЦЭМ!$D$33:$D$776,СВЦЭМ!$A$33:$A$776,$A127,СВЦЭМ!$B$33:$B$776,R$119)+'СЕТ СН'!$I$14+СВЦЭМ!$D$10+'СЕТ СН'!$I$5-'СЕТ СН'!$I$24</f>
        <v>2915.6153238900001</v>
      </c>
      <c r="S127" s="36">
        <f>SUMIFS(СВЦЭМ!$D$33:$D$776,СВЦЭМ!$A$33:$A$776,$A127,СВЦЭМ!$B$33:$B$776,S$119)+'СЕТ СН'!$I$14+СВЦЭМ!$D$10+'СЕТ СН'!$I$5-'СЕТ СН'!$I$24</f>
        <v>2870.1633944</v>
      </c>
      <c r="T127" s="36">
        <f>SUMIFS(СВЦЭМ!$D$33:$D$776,СВЦЭМ!$A$33:$A$776,$A127,СВЦЭМ!$B$33:$B$776,T$119)+'СЕТ СН'!$I$14+СВЦЭМ!$D$10+'СЕТ СН'!$I$5-'СЕТ СН'!$I$24</f>
        <v>2870.3643507800002</v>
      </c>
      <c r="U127" s="36">
        <f>SUMIFS(СВЦЭМ!$D$33:$D$776,СВЦЭМ!$A$33:$A$776,$A127,СВЦЭМ!$B$33:$B$776,U$119)+'СЕТ СН'!$I$14+СВЦЭМ!$D$10+'СЕТ СН'!$I$5-'СЕТ СН'!$I$24</f>
        <v>2886.6527608599999</v>
      </c>
      <c r="V127" s="36">
        <f>SUMIFS(СВЦЭМ!$D$33:$D$776,СВЦЭМ!$A$33:$A$776,$A127,СВЦЭМ!$B$33:$B$776,V$119)+'СЕТ СН'!$I$14+СВЦЭМ!$D$10+'СЕТ СН'!$I$5-'СЕТ СН'!$I$24</f>
        <v>2877.4129678400004</v>
      </c>
      <c r="W127" s="36">
        <f>SUMIFS(СВЦЭМ!$D$33:$D$776,СВЦЭМ!$A$33:$A$776,$A127,СВЦЭМ!$B$33:$B$776,W$119)+'СЕТ СН'!$I$14+СВЦЭМ!$D$10+'СЕТ СН'!$I$5-'СЕТ СН'!$I$24</f>
        <v>2872.63210114</v>
      </c>
      <c r="X127" s="36">
        <f>SUMIFS(СВЦЭМ!$D$33:$D$776,СВЦЭМ!$A$33:$A$776,$A127,СВЦЭМ!$B$33:$B$776,X$119)+'СЕТ СН'!$I$14+СВЦЭМ!$D$10+'СЕТ СН'!$I$5-'СЕТ СН'!$I$24</f>
        <v>2882.9786928500002</v>
      </c>
      <c r="Y127" s="36">
        <f>SUMIFS(СВЦЭМ!$D$33:$D$776,СВЦЭМ!$A$33:$A$776,$A127,СВЦЭМ!$B$33:$B$776,Y$119)+'СЕТ СН'!$I$14+СВЦЭМ!$D$10+'СЕТ СН'!$I$5-'СЕТ СН'!$I$24</f>
        <v>2918.8874110500001</v>
      </c>
    </row>
    <row r="128" spans="1:27" ht="15.75" x14ac:dyDescent="0.2">
      <c r="A128" s="35">
        <f t="shared" si="3"/>
        <v>44113</v>
      </c>
      <c r="B128" s="36">
        <f>SUMIFS(СВЦЭМ!$D$33:$D$776,СВЦЭМ!$A$33:$A$776,$A128,СВЦЭМ!$B$33:$B$776,B$119)+'СЕТ СН'!$I$14+СВЦЭМ!$D$10+'СЕТ СН'!$I$5-'СЕТ СН'!$I$24</f>
        <v>2974.7819645100003</v>
      </c>
      <c r="C128" s="36">
        <f>SUMIFS(СВЦЭМ!$D$33:$D$776,СВЦЭМ!$A$33:$A$776,$A128,СВЦЭМ!$B$33:$B$776,C$119)+'СЕТ СН'!$I$14+СВЦЭМ!$D$10+'СЕТ СН'!$I$5-'СЕТ СН'!$I$24</f>
        <v>3056.2160082300002</v>
      </c>
      <c r="D128" s="36">
        <f>SUMIFS(СВЦЭМ!$D$33:$D$776,СВЦЭМ!$A$33:$A$776,$A128,СВЦЭМ!$B$33:$B$776,D$119)+'СЕТ СН'!$I$14+СВЦЭМ!$D$10+'СЕТ СН'!$I$5-'СЕТ СН'!$I$24</f>
        <v>3126.9658350300001</v>
      </c>
      <c r="E128" s="36">
        <f>SUMIFS(СВЦЭМ!$D$33:$D$776,СВЦЭМ!$A$33:$A$776,$A128,СВЦЭМ!$B$33:$B$776,E$119)+'СЕТ СН'!$I$14+СВЦЭМ!$D$10+'СЕТ СН'!$I$5-'СЕТ СН'!$I$24</f>
        <v>3142.8992093900001</v>
      </c>
      <c r="F128" s="36">
        <f>SUMIFS(СВЦЭМ!$D$33:$D$776,СВЦЭМ!$A$33:$A$776,$A128,СВЦЭМ!$B$33:$B$776,F$119)+'СЕТ СН'!$I$14+СВЦЭМ!$D$10+'СЕТ СН'!$I$5-'СЕТ СН'!$I$24</f>
        <v>3148.7476318600002</v>
      </c>
      <c r="G128" s="36">
        <f>SUMIFS(СВЦЭМ!$D$33:$D$776,СВЦЭМ!$A$33:$A$776,$A128,СВЦЭМ!$B$33:$B$776,G$119)+'СЕТ СН'!$I$14+СВЦЭМ!$D$10+'СЕТ СН'!$I$5-'СЕТ СН'!$I$24</f>
        <v>3124.8600504800002</v>
      </c>
      <c r="H128" s="36">
        <f>SUMIFS(СВЦЭМ!$D$33:$D$776,СВЦЭМ!$A$33:$A$776,$A128,СВЦЭМ!$B$33:$B$776,H$119)+'СЕТ СН'!$I$14+СВЦЭМ!$D$10+'СЕТ СН'!$I$5-'СЕТ СН'!$I$24</f>
        <v>3069.05334898</v>
      </c>
      <c r="I128" s="36">
        <f>SUMIFS(СВЦЭМ!$D$33:$D$776,СВЦЭМ!$A$33:$A$776,$A128,СВЦЭМ!$B$33:$B$776,I$119)+'СЕТ СН'!$I$14+СВЦЭМ!$D$10+'СЕТ СН'!$I$5-'СЕТ СН'!$I$24</f>
        <v>3018.6296154700003</v>
      </c>
      <c r="J128" s="36">
        <f>SUMIFS(СВЦЭМ!$D$33:$D$776,СВЦЭМ!$A$33:$A$776,$A128,СВЦЭМ!$B$33:$B$776,J$119)+'СЕТ СН'!$I$14+СВЦЭМ!$D$10+'СЕТ СН'!$I$5-'СЕТ СН'!$I$24</f>
        <v>2962.23222876</v>
      </c>
      <c r="K128" s="36">
        <f>SUMIFS(СВЦЭМ!$D$33:$D$776,СВЦЭМ!$A$33:$A$776,$A128,СВЦЭМ!$B$33:$B$776,K$119)+'СЕТ СН'!$I$14+СВЦЭМ!$D$10+'СЕТ СН'!$I$5-'СЕТ СН'!$I$24</f>
        <v>2949.0496504900002</v>
      </c>
      <c r="L128" s="36">
        <f>SUMIFS(СВЦЭМ!$D$33:$D$776,СВЦЭМ!$A$33:$A$776,$A128,СВЦЭМ!$B$33:$B$776,L$119)+'СЕТ СН'!$I$14+СВЦЭМ!$D$10+'СЕТ СН'!$I$5-'СЕТ СН'!$I$24</f>
        <v>2949.7375211799999</v>
      </c>
      <c r="M128" s="36">
        <f>SUMIFS(СВЦЭМ!$D$33:$D$776,СВЦЭМ!$A$33:$A$776,$A128,СВЦЭМ!$B$33:$B$776,M$119)+'СЕТ СН'!$I$14+СВЦЭМ!$D$10+'СЕТ СН'!$I$5-'СЕТ СН'!$I$24</f>
        <v>2962.6912127000001</v>
      </c>
      <c r="N128" s="36">
        <f>SUMIFS(СВЦЭМ!$D$33:$D$776,СВЦЭМ!$A$33:$A$776,$A128,СВЦЭМ!$B$33:$B$776,N$119)+'СЕТ СН'!$I$14+СВЦЭМ!$D$10+'СЕТ СН'!$I$5-'СЕТ СН'!$I$24</f>
        <v>2973.2550916800001</v>
      </c>
      <c r="O128" s="36">
        <f>SUMIFS(СВЦЭМ!$D$33:$D$776,СВЦЭМ!$A$33:$A$776,$A128,СВЦЭМ!$B$33:$B$776,O$119)+'СЕТ СН'!$I$14+СВЦЭМ!$D$10+'СЕТ СН'!$I$5-'СЕТ СН'!$I$24</f>
        <v>2974.5694114800003</v>
      </c>
      <c r="P128" s="36">
        <f>SUMIFS(СВЦЭМ!$D$33:$D$776,СВЦЭМ!$A$33:$A$776,$A128,СВЦЭМ!$B$33:$B$776,P$119)+'СЕТ СН'!$I$14+СВЦЭМ!$D$10+'СЕТ СН'!$I$5-'СЕТ СН'!$I$24</f>
        <v>2986.3771765500001</v>
      </c>
      <c r="Q128" s="36">
        <f>SUMIFS(СВЦЭМ!$D$33:$D$776,СВЦЭМ!$A$33:$A$776,$A128,СВЦЭМ!$B$33:$B$776,Q$119)+'СЕТ СН'!$I$14+СВЦЭМ!$D$10+'СЕТ СН'!$I$5-'СЕТ СН'!$I$24</f>
        <v>2992.1125021800003</v>
      </c>
      <c r="R128" s="36">
        <f>SUMIFS(СВЦЭМ!$D$33:$D$776,СВЦЭМ!$A$33:$A$776,$A128,СВЦЭМ!$B$33:$B$776,R$119)+'СЕТ СН'!$I$14+СВЦЭМ!$D$10+'СЕТ СН'!$I$5-'СЕТ СН'!$I$24</f>
        <v>2950.4874663500004</v>
      </c>
      <c r="S128" s="36">
        <f>SUMIFS(СВЦЭМ!$D$33:$D$776,СВЦЭМ!$A$33:$A$776,$A128,СВЦЭМ!$B$33:$B$776,S$119)+'СЕТ СН'!$I$14+СВЦЭМ!$D$10+'СЕТ СН'!$I$5-'СЕТ СН'!$I$24</f>
        <v>2884.8061413400001</v>
      </c>
      <c r="T128" s="36">
        <f>SUMIFS(СВЦЭМ!$D$33:$D$776,СВЦЭМ!$A$33:$A$776,$A128,СВЦЭМ!$B$33:$B$776,T$119)+'СЕТ СН'!$I$14+СВЦЭМ!$D$10+'СЕТ СН'!$I$5-'СЕТ СН'!$I$24</f>
        <v>2842.7780863000003</v>
      </c>
      <c r="U128" s="36">
        <f>SUMIFS(СВЦЭМ!$D$33:$D$776,СВЦЭМ!$A$33:$A$776,$A128,СВЦЭМ!$B$33:$B$776,U$119)+'СЕТ СН'!$I$14+СВЦЭМ!$D$10+'СЕТ СН'!$I$5-'СЕТ СН'!$I$24</f>
        <v>2876.9040182799999</v>
      </c>
      <c r="V128" s="36">
        <f>SUMIFS(СВЦЭМ!$D$33:$D$776,СВЦЭМ!$A$33:$A$776,$A128,СВЦЭМ!$B$33:$B$776,V$119)+'СЕТ СН'!$I$14+СВЦЭМ!$D$10+'СЕТ СН'!$I$5-'СЕТ СН'!$I$24</f>
        <v>2875.0870710600002</v>
      </c>
      <c r="W128" s="36">
        <f>SUMIFS(СВЦЭМ!$D$33:$D$776,СВЦЭМ!$A$33:$A$776,$A128,СВЦЭМ!$B$33:$B$776,W$119)+'СЕТ СН'!$I$14+СВЦЭМ!$D$10+'СЕТ СН'!$I$5-'СЕТ СН'!$I$24</f>
        <v>2865.5304578499999</v>
      </c>
      <c r="X128" s="36">
        <f>SUMIFS(СВЦЭМ!$D$33:$D$776,СВЦЭМ!$A$33:$A$776,$A128,СВЦЭМ!$B$33:$B$776,X$119)+'СЕТ СН'!$I$14+СВЦЭМ!$D$10+'СЕТ СН'!$I$5-'СЕТ СН'!$I$24</f>
        <v>2876.05144208</v>
      </c>
      <c r="Y128" s="36">
        <f>SUMIFS(СВЦЭМ!$D$33:$D$776,СВЦЭМ!$A$33:$A$776,$A128,СВЦЭМ!$B$33:$B$776,Y$119)+'СЕТ СН'!$I$14+СВЦЭМ!$D$10+'СЕТ СН'!$I$5-'СЕТ СН'!$I$24</f>
        <v>2905.1334554100004</v>
      </c>
    </row>
    <row r="129" spans="1:25" ht="15.75" x14ac:dyDescent="0.2">
      <c r="A129" s="35">
        <f t="shared" si="3"/>
        <v>44114</v>
      </c>
      <c r="B129" s="36">
        <f>SUMIFS(СВЦЭМ!$D$33:$D$776,СВЦЭМ!$A$33:$A$776,$A129,СВЦЭМ!$B$33:$B$776,B$119)+'СЕТ СН'!$I$14+СВЦЭМ!$D$10+'СЕТ СН'!$I$5-'СЕТ СН'!$I$24</f>
        <v>2959.94829015</v>
      </c>
      <c r="C129" s="36">
        <f>SUMIFS(СВЦЭМ!$D$33:$D$776,СВЦЭМ!$A$33:$A$776,$A129,СВЦЭМ!$B$33:$B$776,C$119)+'СЕТ СН'!$I$14+СВЦЭМ!$D$10+'СЕТ СН'!$I$5-'СЕТ СН'!$I$24</f>
        <v>3039.8822107100004</v>
      </c>
      <c r="D129" s="36">
        <f>SUMIFS(СВЦЭМ!$D$33:$D$776,СВЦЭМ!$A$33:$A$776,$A129,СВЦЭМ!$B$33:$B$776,D$119)+'СЕТ СН'!$I$14+СВЦЭМ!$D$10+'СЕТ СН'!$I$5-'СЕТ СН'!$I$24</f>
        <v>3114.3746765800001</v>
      </c>
      <c r="E129" s="36">
        <f>SUMIFS(СВЦЭМ!$D$33:$D$776,СВЦЭМ!$A$33:$A$776,$A129,СВЦЭМ!$B$33:$B$776,E$119)+'СЕТ СН'!$I$14+СВЦЭМ!$D$10+'СЕТ СН'!$I$5-'СЕТ СН'!$I$24</f>
        <v>3141.6761047800001</v>
      </c>
      <c r="F129" s="36">
        <f>SUMIFS(СВЦЭМ!$D$33:$D$776,СВЦЭМ!$A$33:$A$776,$A129,СВЦЭМ!$B$33:$B$776,F$119)+'СЕТ СН'!$I$14+СВЦЭМ!$D$10+'СЕТ СН'!$I$5-'СЕТ СН'!$I$24</f>
        <v>3146.06394864</v>
      </c>
      <c r="G129" s="36">
        <f>SUMIFS(СВЦЭМ!$D$33:$D$776,СВЦЭМ!$A$33:$A$776,$A129,СВЦЭМ!$B$33:$B$776,G$119)+'СЕТ СН'!$I$14+СВЦЭМ!$D$10+'СЕТ СН'!$I$5-'СЕТ СН'!$I$24</f>
        <v>3128.5255123200004</v>
      </c>
      <c r="H129" s="36">
        <f>SUMIFS(СВЦЭМ!$D$33:$D$776,СВЦЭМ!$A$33:$A$776,$A129,СВЦЭМ!$B$33:$B$776,H$119)+'СЕТ СН'!$I$14+СВЦЭМ!$D$10+'СЕТ СН'!$I$5-'СЕТ СН'!$I$24</f>
        <v>3111.34198229</v>
      </c>
      <c r="I129" s="36">
        <f>SUMIFS(СВЦЭМ!$D$33:$D$776,СВЦЭМ!$A$33:$A$776,$A129,СВЦЭМ!$B$33:$B$776,I$119)+'СЕТ СН'!$I$14+СВЦЭМ!$D$10+'СЕТ СН'!$I$5-'СЕТ СН'!$I$24</f>
        <v>3080.28802232</v>
      </c>
      <c r="J129" s="36">
        <f>SUMIFS(СВЦЭМ!$D$33:$D$776,СВЦЭМ!$A$33:$A$776,$A129,СВЦЭМ!$B$33:$B$776,J$119)+'СЕТ СН'!$I$14+СВЦЭМ!$D$10+'СЕТ СН'!$I$5-'СЕТ СН'!$I$24</f>
        <v>2988.9927659499999</v>
      </c>
      <c r="K129" s="36">
        <f>SUMIFS(СВЦЭМ!$D$33:$D$776,СВЦЭМ!$A$33:$A$776,$A129,СВЦЭМ!$B$33:$B$776,K$119)+'СЕТ СН'!$I$14+СВЦЭМ!$D$10+'СЕТ СН'!$I$5-'СЕТ СН'!$I$24</f>
        <v>2932.0228358700001</v>
      </c>
      <c r="L129" s="36">
        <f>SUMIFS(СВЦЭМ!$D$33:$D$776,СВЦЭМ!$A$33:$A$776,$A129,СВЦЭМ!$B$33:$B$776,L$119)+'СЕТ СН'!$I$14+СВЦЭМ!$D$10+'СЕТ СН'!$I$5-'СЕТ СН'!$I$24</f>
        <v>2924.5231533800002</v>
      </c>
      <c r="M129" s="36">
        <f>SUMIFS(СВЦЭМ!$D$33:$D$776,СВЦЭМ!$A$33:$A$776,$A129,СВЦЭМ!$B$33:$B$776,M$119)+'СЕТ СН'!$I$14+СВЦЭМ!$D$10+'СЕТ СН'!$I$5-'СЕТ СН'!$I$24</f>
        <v>2919.6847272300001</v>
      </c>
      <c r="N129" s="36">
        <f>SUMIFS(СВЦЭМ!$D$33:$D$776,СВЦЭМ!$A$33:$A$776,$A129,СВЦЭМ!$B$33:$B$776,N$119)+'СЕТ СН'!$I$14+СВЦЭМ!$D$10+'СЕТ СН'!$I$5-'СЕТ СН'!$I$24</f>
        <v>2926.3184788000003</v>
      </c>
      <c r="O129" s="36">
        <f>SUMIFS(СВЦЭМ!$D$33:$D$776,СВЦЭМ!$A$33:$A$776,$A129,СВЦЭМ!$B$33:$B$776,O$119)+'СЕТ СН'!$I$14+СВЦЭМ!$D$10+'СЕТ СН'!$I$5-'СЕТ СН'!$I$24</f>
        <v>2978.69983103</v>
      </c>
      <c r="P129" s="36">
        <f>SUMIFS(СВЦЭМ!$D$33:$D$776,СВЦЭМ!$A$33:$A$776,$A129,СВЦЭМ!$B$33:$B$776,P$119)+'СЕТ СН'!$I$14+СВЦЭМ!$D$10+'СЕТ СН'!$I$5-'СЕТ СН'!$I$24</f>
        <v>3004.87895858</v>
      </c>
      <c r="Q129" s="36">
        <f>SUMIFS(СВЦЭМ!$D$33:$D$776,СВЦЭМ!$A$33:$A$776,$A129,СВЦЭМ!$B$33:$B$776,Q$119)+'СЕТ СН'!$I$14+СВЦЭМ!$D$10+'СЕТ СН'!$I$5-'СЕТ СН'!$I$24</f>
        <v>2995.0110641199999</v>
      </c>
      <c r="R129" s="36">
        <f>SUMIFS(СВЦЭМ!$D$33:$D$776,СВЦЭМ!$A$33:$A$776,$A129,СВЦЭМ!$B$33:$B$776,R$119)+'СЕТ СН'!$I$14+СВЦЭМ!$D$10+'СЕТ СН'!$I$5-'СЕТ СН'!$I$24</f>
        <v>2937.4566808200002</v>
      </c>
      <c r="S129" s="36">
        <f>SUMIFS(СВЦЭМ!$D$33:$D$776,СВЦЭМ!$A$33:$A$776,$A129,СВЦЭМ!$B$33:$B$776,S$119)+'СЕТ СН'!$I$14+СВЦЭМ!$D$10+'СЕТ СН'!$I$5-'СЕТ СН'!$I$24</f>
        <v>2915.2881226200002</v>
      </c>
      <c r="T129" s="36">
        <f>SUMIFS(СВЦЭМ!$D$33:$D$776,СВЦЭМ!$A$33:$A$776,$A129,СВЦЭМ!$B$33:$B$776,T$119)+'СЕТ СН'!$I$14+СВЦЭМ!$D$10+'СЕТ СН'!$I$5-'СЕТ СН'!$I$24</f>
        <v>2896.1715331100004</v>
      </c>
      <c r="U129" s="36">
        <f>SUMIFS(СВЦЭМ!$D$33:$D$776,СВЦЭМ!$A$33:$A$776,$A129,СВЦЭМ!$B$33:$B$776,U$119)+'СЕТ СН'!$I$14+СВЦЭМ!$D$10+'СЕТ СН'!$I$5-'СЕТ СН'!$I$24</f>
        <v>2892.3579092600003</v>
      </c>
      <c r="V129" s="36">
        <f>SUMIFS(СВЦЭМ!$D$33:$D$776,СВЦЭМ!$A$33:$A$776,$A129,СВЦЭМ!$B$33:$B$776,V$119)+'СЕТ СН'!$I$14+СВЦЭМ!$D$10+'СЕТ СН'!$I$5-'СЕТ СН'!$I$24</f>
        <v>2853.7677358600004</v>
      </c>
      <c r="W129" s="36">
        <f>SUMIFS(СВЦЭМ!$D$33:$D$776,СВЦЭМ!$A$33:$A$776,$A129,СВЦЭМ!$B$33:$B$776,W$119)+'СЕТ СН'!$I$14+СВЦЭМ!$D$10+'СЕТ СН'!$I$5-'СЕТ СН'!$I$24</f>
        <v>2848.7765841800001</v>
      </c>
      <c r="X129" s="36">
        <f>SUMIFS(СВЦЭМ!$D$33:$D$776,СВЦЭМ!$A$33:$A$776,$A129,СВЦЭМ!$B$33:$B$776,X$119)+'СЕТ СН'!$I$14+СВЦЭМ!$D$10+'СЕТ СН'!$I$5-'СЕТ СН'!$I$24</f>
        <v>2836.7858778899999</v>
      </c>
      <c r="Y129" s="36">
        <f>SUMIFS(СВЦЭМ!$D$33:$D$776,СВЦЭМ!$A$33:$A$776,$A129,СВЦЭМ!$B$33:$B$776,Y$119)+'СЕТ СН'!$I$14+СВЦЭМ!$D$10+'СЕТ СН'!$I$5-'СЕТ СН'!$I$24</f>
        <v>2880.4753660200004</v>
      </c>
    </row>
    <row r="130" spans="1:25" ht="15.75" x14ac:dyDescent="0.2">
      <c r="A130" s="35">
        <f t="shared" si="3"/>
        <v>44115</v>
      </c>
      <c r="B130" s="36">
        <f>SUMIFS(СВЦЭМ!$D$33:$D$776,СВЦЭМ!$A$33:$A$776,$A130,СВЦЭМ!$B$33:$B$776,B$119)+'СЕТ СН'!$I$14+СВЦЭМ!$D$10+'СЕТ СН'!$I$5-'СЕТ СН'!$I$24</f>
        <v>2965.3574173200004</v>
      </c>
      <c r="C130" s="36">
        <f>SUMIFS(СВЦЭМ!$D$33:$D$776,СВЦЭМ!$A$33:$A$776,$A130,СВЦЭМ!$B$33:$B$776,C$119)+'СЕТ СН'!$I$14+СВЦЭМ!$D$10+'СЕТ СН'!$I$5-'СЕТ СН'!$I$24</f>
        <v>3056.6544757600004</v>
      </c>
      <c r="D130" s="36">
        <f>SUMIFS(СВЦЭМ!$D$33:$D$776,СВЦЭМ!$A$33:$A$776,$A130,СВЦЭМ!$B$33:$B$776,D$119)+'СЕТ СН'!$I$14+СВЦЭМ!$D$10+'СЕТ СН'!$I$5-'СЕТ СН'!$I$24</f>
        <v>3154.16002574</v>
      </c>
      <c r="E130" s="36">
        <f>SUMIFS(СВЦЭМ!$D$33:$D$776,СВЦЭМ!$A$33:$A$776,$A130,СВЦЭМ!$B$33:$B$776,E$119)+'СЕТ СН'!$I$14+СВЦЭМ!$D$10+'СЕТ СН'!$I$5-'СЕТ СН'!$I$24</f>
        <v>3186.07941278</v>
      </c>
      <c r="F130" s="36">
        <f>SUMIFS(СВЦЭМ!$D$33:$D$776,СВЦЭМ!$A$33:$A$776,$A130,СВЦЭМ!$B$33:$B$776,F$119)+'СЕТ СН'!$I$14+СВЦЭМ!$D$10+'СЕТ СН'!$I$5-'СЕТ СН'!$I$24</f>
        <v>3190.91881414</v>
      </c>
      <c r="G130" s="36">
        <f>SUMIFS(СВЦЭМ!$D$33:$D$776,СВЦЭМ!$A$33:$A$776,$A130,СВЦЭМ!$B$33:$B$776,G$119)+'СЕТ СН'!$I$14+СВЦЭМ!$D$10+'СЕТ СН'!$I$5-'СЕТ СН'!$I$24</f>
        <v>3181.8567440000002</v>
      </c>
      <c r="H130" s="36">
        <f>SUMIFS(СВЦЭМ!$D$33:$D$776,СВЦЭМ!$A$33:$A$776,$A130,СВЦЭМ!$B$33:$B$776,H$119)+'СЕТ СН'!$I$14+СВЦЭМ!$D$10+'СЕТ СН'!$I$5-'СЕТ СН'!$I$24</f>
        <v>3163.3908516700003</v>
      </c>
      <c r="I130" s="36">
        <f>SUMIFS(СВЦЭМ!$D$33:$D$776,СВЦЭМ!$A$33:$A$776,$A130,СВЦЭМ!$B$33:$B$776,I$119)+'СЕТ СН'!$I$14+СВЦЭМ!$D$10+'СЕТ СН'!$I$5-'СЕТ СН'!$I$24</f>
        <v>3142.2427619</v>
      </c>
      <c r="J130" s="36">
        <f>SUMIFS(СВЦЭМ!$D$33:$D$776,СВЦЭМ!$A$33:$A$776,$A130,СВЦЭМ!$B$33:$B$776,J$119)+'СЕТ СН'!$I$14+СВЦЭМ!$D$10+'СЕТ СН'!$I$5-'СЕТ СН'!$I$24</f>
        <v>3043.8610855200004</v>
      </c>
      <c r="K130" s="36">
        <f>SUMIFS(СВЦЭМ!$D$33:$D$776,СВЦЭМ!$A$33:$A$776,$A130,СВЦЭМ!$B$33:$B$776,K$119)+'СЕТ СН'!$I$14+СВЦЭМ!$D$10+'СЕТ СН'!$I$5-'СЕТ СН'!$I$24</f>
        <v>2969.0724044000003</v>
      </c>
      <c r="L130" s="36">
        <f>SUMIFS(СВЦЭМ!$D$33:$D$776,СВЦЭМ!$A$33:$A$776,$A130,СВЦЭМ!$B$33:$B$776,L$119)+'СЕТ СН'!$I$14+СВЦЭМ!$D$10+'СЕТ СН'!$I$5-'СЕТ СН'!$I$24</f>
        <v>2959.8340573200003</v>
      </c>
      <c r="M130" s="36">
        <f>SUMIFS(СВЦЭМ!$D$33:$D$776,СВЦЭМ!$A$33:$A$776,$A130,СВЦЭМ!$B$33:$B$776,M$119)+'СЕТ СН'!$I$14+СВЦЭМ!$D$10+'СЕТ СН'!$I$5-'СЕТ СН'!$I$24</f>
        <v>2960.1753651100003</v>
      </c>
      <c r="N130" s="36">
        <f>SUMIFS(СВЦЭМ!$D$33:$D$776,СВЦЭМ!$A$33:$A$776,$A130,СВЦЭМ!$B$33:$B$776,N$119)+'СЕТ СН'!$I$14+СВЦЭМ!$D$10+'СЕТ СН'!$I$5-'СЕТ СН'!$I$24</f>
        <v>2970.7370121200001</v>
      </c>
      <c r="O130" s="36">
        <f>SUMIFS(СВЦЭМ!$D$33:$D$776,СВЦЭМ!$A$33:$A$776,$A130,СВЦЭМ!$B$33:$B$776,O$119)+'СЕТ СН'!$I$14+СВЦЭМ!$D$10+'СЕТ СН'!$I$5-'СЕТ СН'!$I$24</f>
        <v>3014.77730582</v>
      </c>
      <c r="P130" s="36">
        <f>SUMIFS(СВЦЭМ!$D$33:$D$776,СВЦЭМ!$A$33:$A$776,$A130,СВЦЭМ!$B$33:$B$776,P$119)+'СЕТ СН'!$I$14+СВЦЭМ!$D$10+'СЕТ СН'!$I$5-'СЕТ СН'!$I$24</f>
        <v>3050.5604225800002</v>
      </c>
      <c r="Q130" s="36">
        <f>SUMIFS(СВЦЭМ!$D$33:$D$776,СВЦЭМ!$A$33:$A$776,$A130,СВЦЭМ!$B$33:$B$776,Q$119)+'СЕТ СН'!$I$14+СВЦЭМ!$D$10+'СЕТ СН'!$I$5-'СЕТ СН'!$I$24</f>
        <v>3004.6872795200002</v>
      </c>
      <c r="R130" s="36">
        <f>SUMIFS(СВЦЭМ!$D$33:$D$776,СВЦЭМ!$A$33:$A$776,$A130,СВЦЭМ!$B$33:$B$776,R$119)+'СЕТ СН'!$I$14+СВЦЭМ!$D$10+'СЕТ СН'!$I$5-'СЕТ СН'!$I$24</f>
        <v>2951.2412286100002</v>
      </c>
      <c r="S130" s="36">
        <f>SUMIFS(СВЦЭМ!$D$33:$D$776,СВЦЭМ!$A$33:$A$776,$A130,СВЦЭМ!$B$33:$B$776,S$119)+'СЕТ СН'!$I$14+СВЦЭМ!$D$10+'СЕТ СН'!$I$5-'СЕТ СН'!$I$24</f>
        <v>2909.00603099</v>
      </c>
      <c r="T130" s="36">
        <f>SUMIFS(СВЦЭМ!$D$33:$D$776,СВЦЭМ!$A$33:$A$776,$A130,СВЦЭМ!$B$33:$B$776,T$119)+'СЕТ СН'!$I$14+СВЦЭМ!$D$10+'СЕТ СН'!$I$5-'СЕТ СН'!$I$24</f>
        <v>2928.3944416000004</v>
      </c>
      <c r="U130" s="36">
        <f>SUMIFS(СВЦЭМ!$D$33:$D$776,СВЦЭМ!$A$33:$A$776,$A130,СВЦЭМ!$B$33:$B$776,U$119)+'СЕТ СН'!$I$14+СВЦЭМ!$D$10+'СЕТ СН'!$I$5-'СЕТ СН'!$I$24</f>
        <v>2937.5272377300003</v>
      </c>
      <c r="V130" s="36">
        <f>SUMIFS(СВЦЭМ!$D$33:$D$776,СВЦЭМ!$A$33:$A$776,$A130,СВЦЭМ!$B$33:$B$776,V$119)+'СЕТ СН'!$I$14+СВЦЭМ!$D$10+'СЕТ СН'!$I$5-'СЕТ СН'!$I$24</f>
        <v>2906.1001187100001</v>
      </c>
      <c r="W130" s="36">
        <f>SUMIFS(СВЦЭМ!$D$33:$D$776,СВЦЭМ!$A$33:$A$776,$A130,СВЦЭМ!$B$33:$B$776,W$119)+'СЕТ СН'!$I$14+СВЦЭМ!$D$10+'СЕТ СН'!$I$5-'СЕТ СН'!$I$24</f>
        <v>2888.6593598600002</v>
      </c>
      <c r="X130" s="36">
        <f>SUMIFS(СВЦЭМ!$D$33:$D$776,СВЦЭМ!$A$33:$A$776,$A130,СВЦЭМ!$B$33:$B$776,X$119)+'СЕТ СН'!$I$14+СВЦЭМ!$D$10+'СЕТ СН'!$I$5-'СЕТ СН'!$I$24</f>
        <v>2864.7597118000003</v>
      </c>
      <c r="Y130" s="36">
        <f>SUMIFS(СВЦЭМ!$D$33:$D$776,СВЦЭМ!$A$33:$A$776,$A130,СВЦЭМ!$B$33:$B$776,Y$119)+'СЕТ СН'!$I$14+СВЦЭМ!$D$10+'СЕТ СН'!$I$5-'СЕТ СН'!$I$24</f>
        <v>2901.2573745300001</v>
      </c>
    </row>
    <row r="131" spans="1:25" ht="15.75" x14ac:dyDescent="0.2">
      <c r="A131" s="35">
        <f t="shared" si="3"/>
        <v>44116</v>
      </c>
      <c r="B131" s="36">
        <f>SUMIFS(СВЦЭМ!$D$33:$D$776,СВЦЭМ!$A$33:$A$776,$A131,СВЦЭМ!$B$33:$B$776,B$119)+'СЕТ СН'!$I$14+СВЦЭМ!$D$10+'СЕТ СН'!$I$5-'СЕТ СН'!$I$24</f>
        <v>2960.2268900100003</v>
      </c>
      <c r="C131" s="36">
        <f>SUMIFS(СВЦЭМ!$D$33:$D$776,СВЦЭМ!$A$33:$A$776,$A131,СВЦЭМ!$B$33:$B$776,C$119)+'СЕТ СН'!$I$14+СВЦЭМ!$D$10+'СЕТ СН'!$I$5-'СЕТ СН'!$I$24</f>
        <v>3036.59658085</v>
      </c>
      <c r="D131" s="36">
        <f>SUMIFS(СВЦЭМ!$D$33:$D$776,СВЦЭМ!$A$33:$A$776,$A131,СВЦЭМ!$B$33:$B$776,D$119)+'СЕТ СН'!$I$14+СВЦЭМ!$D$10+'СЕТ СН'!$I$5-'СЕТ СН'!$I$24</f>
        <v>3108.1058644200002</v>
      </c>
      <c r="E131" s="36">
        <f>SUMIFS(СВЦЭМ!$D$33:$D$776,СВЦЭМ!$A$33:$A$776,$A131,СВЦЭМ!$B$33:$B$776,E$119)+'СЕТ СН'!$I$14+СВЦЭМ!$D$10+'СЕТ СН'!$I$5-'СЕТ СН'!$I$24</f>
        <v>3126.5663677000002</v>
      </c>
      <c r="F131" s="36">
        <f>SUMIFS(СВЦЭМ!$D$33:$D$776,СВЦЭМ!$A$33:$A$776,$A131,СВЦЭМ!$B$33:$B$776,F$119)+'СЕТ СН'!$I$14+СВЦЭМ!$D$10+'СЕТ СН'!$I$5-'СЕТ СН'!$I$24</f>
        <v>3121.85879531</v>
      </c>
      <c r="G131" s="36">
        <f>SUMIFS(СВЦЭМ!$D$33:$D$776,СВЦЭМ!$A$33:$A$776,$A131,СВЦЭМ!$B$33:$B$776,G$119)+'СЕТ СН'!$I$14+СВЦЭМ!$D$10+'СЕТ СН'!$I$5-'СЕТ СН'!$I$24</f>
        <v>3105.3132157500004</v>
      </c>
      <c r="H131" s="36">
        <f>SUMIFS(СВЦЭМ!$D$33:$D$776,СВЦЭМ!$A$33:$A$776,$A131,СВЦЭМ!$B$33:$B$776,H$119)+'СЕТ СН'!$I$14+СВЦЭМ!$D$10+'СЕТ СН'!$I$5-'СЕТ СН'!$I$24</f>
        <v>3054.0595913500001</v>
      </c>
      <c r="I131" s="36">
        <f>SUMIFS(СВЦЭМ!$D$33:$D$776,СВЦЭМ!$A$33:$A$776,$A131,СВЦЭМ!$B$33:$B$776,I$119)+'СЕТ СН'!$I$14+СВЦЭМ!$D$10+'СЕТ СН'!$I$5-'СЕТ СН'!$I$24</f>
        <v>3013.5299898500002</v>
      </c>
      <c r="J131" s="36">
        <f>SUMIFS(СВЦЭМ!$D$33:$D$776,СВЦЭМ!$A$33:$A$776,$A131,СВЦЭМ!$B$33:$B$776,J$119)+'СЕТ СН'!$I$14+СВЦЭМ!$D$10+'СЕТ СН'!$I$5-'СЕТ СН'!$I$24</f>
        <v>2936.5276975800002</v>
      </c>
      <c r="K131" s="36">
        <f>SUMIFS(СВЦЭМ!$D$33:$D$776,СВЦЭМ!$A$33:$A$776,$A131,СВЦЭМ!$B$33:$B$776,K$119)+'СЕТ СН'!$I$14+СВЦЭМ!$D$10+'СЕТ СН'!$I$5-'СЕТ СН'!$I$24</f>
        <v>2886.9411519</v>
      </c>
      <c r="L131" s="36">
        <f>SUMIFS(СВЦЭМ!$D$33:$D$776,СВЦЭМ!$A$33:$A$776,$A131,СВЦЭМ!$B$33:$B$776,L$119)+'СЕТ СН'!$I$14+СВЦЭМ!$D$10+'СЕТ СН'!$I$5-'СЕТ СН'!$I$24</f>
        <v>2882.9602872600003</v>
      </c>
      <c r="M131" s="36">
        <f>SUMIFS(СВЦЭМ!$D$33:$D$776,СВЦЭМ!$A$33:$A$776,$A131,СВЦЭМ!$B$33:$B$776,M$119)+'СЕТ СН'!$I$14+СВЦЭМ!$D$10+'СЕТ СН'!$I$5-'СЕТ СН'!$I$24</f>
        <v>2883.21737063</v>
      </c>
      <c r="N131" s="36">
        <f>SUMIFS(СВЦЭМ!$D$33:$D$776,СВЦЭМ!$A$33:$A$776,$A131,СВЦЭМ!$B$33:$B$776,N$119)+'СЕТ СН'!$I$14+СВЦЭМ!$D$10+'СЕТ СН'!$I$5-'СЕТ СН'!$I$24</f>
        <v>2890.44906773</v>
      </c>
      <c r="O131" s="36">
        <f>SUMIFS(СВЦЭМ!$D$33:$D$776,СВЦЭМ!$A$33:$A$776,$A131,СВЦЭМ!$B$33:$B$776,O$119)+'СЕТ СН'!$I$14+СВЦЭМ!$D$10+'СЕТ СН'!$I$5-'СЕТ СН'!$I$24</f>
        <v>2911.2317905300001</v>
      </c>
      <c r="P131" s="36">
        <f>SUMIFS(СВЦЭМ!$D$33:$D$776,СВЦЭМ!$A$33:$A$776,$A131,СВЦЭМ!$B$33:$B$776,P$119)+'СЕТ СН'!$I$14+СВЦЭМ!$D$10+'СЕТ СН'!$I$5-'СЕТ СН'!$I$24</f>
        <v>2949.6061366100002</v>
      </c>
      <c r="Q131" s="36">
        <f>SUMIFS(СВЦЭМ!$D$33:$D$776,СВЦЭМ!$A$33:$A$776,$A131,СВЦЭМ!$B$33:$B$776,Q$119)+'СЕТ СН'!$I$14+СВЦЭМ!$D$10+'СЕТ СН'!$I$5-'СЕТ СН'!$I$24</f>
        <v>2934.2316563200002</v>
      </c>
      <c r="R131" s="36">
        <f>SUMIFS(СВЦЭМ!$D$33:$D$776,СВЦЭМ!$A$33:$A$776,$A131,СВЦЭМ!$B$33:$B$776,R$119)+'СЕТ СН'!$I$14+СВЦЭМ!$D$10+'СЕТ СН'!$I$5-'СЕТ СН'!$I$24</f>
        <v>2887.1223577700002</v>
      </c>
      <c r="S131" s="36">
        <f>SUMIFS(СВЦЭМ!$D$33:$D$776,СВЦЭМ!$A$33:$A$776,$A131,СВЦЭМ!$B$33:$B$776,S$119)+'СЕТ СН'!$I$14+СВЦЭМ!$D$10+'СЕТ СН'!$I$5-'СЕТ СН'!$I$24</f>
        <v>2836.6555753100001</v>
      </c>
      <c r="T131" s="36">
        <f>SUMIFS(СВЦЭМ!$D$33:$D$776,СВЦЭМ!$A$33:$A$776,$A131,СВЦЭМ!$B$33:$B$776,T$119)+'СЕТ СН'!$I$14+СВЦЭМ!$D$10+'СЕТ СН'!$I$5-'СЕТ СН'!$I$24</f>
        <v>2846.9362809900003</v>
      </c>
      <c r="U131" s="36">
        <f>SUMIFS(СВЦЭМ!$D$33:$D$776,СВЦЭМ!$A$33:$A$776,$A131,СВЦЭМ!$B$33:$B$776,U$119)+'СЕТ СН'!$I$14+СВЦЭМ!$D$10+'СЕТ СН'!$I$5-'СЕТ СН'!$I$24</f>
        <v>2875.9743266800001</v>
      </c>
      <c r="V131" s="36">
        <f>SUMIFS(СВЦЭМ!$D$33:$D$776,СВЦЭМ!$A$33:$A$776,$A131,СВЦЭМ!$B$33:$B$776,V$119)+'СЕТ СН'!$I$14+СВЦЭМ!$D$10+'СЕТ СН'!$I$5-'СЕТ СН'!$I$24</f>
        <v>2875.0474898299999</v>
      </c>
      <c r="W131" s="36">
        <f>SUMIFS(СВЦЭМ!$D$33:$D$776,СВЦЭМ!$A$33:$A$776,$A131,СВЦЭМ!$B$33:$B$776,W$119)+'СЕТ СН'!$I$14+СВЦЭМ!$D$10+'СЕТ СН'!$I$5-'СЕТ СН'!$I$24</f>
        <v>2867.4793551700004</v>
      </c>
      <c r="X131" s="36">
        <f>SUMIFS(СВЦЭМ!$D$33:$D$776,СВЦЭМ!$A$33:$A$776,$A131,СВЦЭМ!$B$33:$B$776,X$119)+'СЕТ СН'!$I$14+СВЦЭМ!$D$10+'СЕТ СН'!$I$5-'СЕТ СН'!$I$24</f>
        <v>2841.0178475700004</v>
      </c>
      <c r="Y131" s="36">
        <f>SUMIFS(СВЦЭМ!$D$33:$D$776,СВЦЭМ!$A$33:$A$776,$A131,СВЦЭМ!$B$33:$B$776,Y$119)+'СЕТ СН'!$I$14+СВЦЭМ!$D$10+'СЕТ СН'!$I$5-'СЕТ СН'!$I$24</f>
        <v>2873.3465232100002</v>
      </c>
    </row>
    <row r="132" spans="1:25" ht="15.75" x14ac:dyDescent="0.2">
      <c r="A132" s="35">
        <f t="shared" si="3"/>
        <v>44117</v>
      </c>
      <c r="B132" s="36">
        <f>SUMIFS(СВЦЭМ!$D$33:$D$776,СВЦЭМ!$A$33:$A$776,$A132,СВЦЭМ!$B$33:$B$776,B$119)+'СЕТ СН'!$I$14+СВЦЭМ!$D$10+'СЕТ СН'!$I$5-'СЕТ СН'!$I$24</f>
        <v>2945.3190094700003</v>
      </c>
      <c r="C132" s="36">
        <f>SUMIFS(СВЦЭМ!$D$33:$D$776,СВЦЭМ!$A$33:$A$776,$A132,СВЦЭМ!$B$33:$B$776,C$119)+'СЕТ СН'!$I$14+СВЦЭМ!$D$10+'СЕТ СН'!$I$5-'СЕТ СН'!$I$24</f>
        <v>3022.6906073800001</v>
      </c>
      <c r="D132" s="36">
        <f>SUMIFS(СВЦЭМ!$D$33:$D$776,СВЦЭМ!$A$33:$A$776,$A132,СВЦЭМ!$B$33:$B$776,D$119)+'СЕТ СН'!$I$14+СВЦЭМ!$D$10+'СЕТ СН'!$I$5-'СЕТ СН'!$I$24</f>
        <v>3084.55192364</v>
      </c>
      <c r="E132" s="36">
        <f>SUMIFS(СВЦЭМ!$D$33:$D$776,СВЦЭМ!$A$33:$A$776,$A132,СВЦЭМ!$B$33:$B$776,E$119)+'СЕТ СН'!$I$14+СВЦЭМ!$D$10+'СЕТ СН'!$I$5-'СЕТ СН'!$I$24</f>
        <v>3100.7222146600002</v>
      </c>
      <c r="F132" s="36">
        <f>SUMIFS(СВЦЭМ!$D$33:$D$776,СВЦЭМ!$A$33:$A$776,$A132,СВЦЭМ!$B$33:$B$776,F$119)+'СЕТ СН'!$I$14+СВЦЭМ!$D$10+'СЕТ СН'!$I$5-'СЕТ СН'!$I$24</f>
        <v>3095.72346406</v>
      </c>
      <c r="G132" s="36">
        <f>SUMIFS(СВЦЭМ!$D$33:$D$776,СВЦЭМ!$A$33:$A$776,$A132,СВЦЭМ!$B$33:$B$776,G$119)+'СЕТ СН'!$I$14+СВЦЭМ!$D$10+'СЕТ СН'!$I$5-'СЕТ СН'!$I$24</f>
        <v>3084.0678832399999</v>
      </c>
      <c r="H132" s="36">
        <f>SUMIFS(СВЦЭМ!$D$33:$D$776,СВЦЭМ!$A$33:$A$776,$A132,СВЦЭМ!$B$33:$B$776,H$119)+'СЕТ СН'!$I$14+СВЦЭМ!$D$10+'СЕТ СН'!$I$5-'СЕТ СН'!$I$24</f>
        <v>3059.4927962000002</v>
      </c>
      <c r="I132" s="36">
        <f>SUMIFS(СВЦЭМ!$D$33:$D$776,СВЦЭМ!$A$33:$A$776,$A132,СВЦЭМ!$B$33:$B$776,I$119)+'СЕТ СН'!$I$14+СВЦЭМ!$D$10+'СЕТ СН'!$I$5-'СЕТ СН'!$I$24</f>
        <v>3052.83438828</v>
      </c>
      <c r="J132" s="36">
        <f>SUMIFS(СВЦЭМ!$D$33:$D$776,СВЦЭМ!$A$33:$A$776,$A132,СВЦЭМ!$B$33:$B$776,J$119)+'СЕТ СН'!$I$14+СВЦЭМ!$D$10+'СЕТ СН'!$I$5-'СЕТ СН'!$I$24</f>
        <v>2995.0998837400002</v>
      </c>
      <c r="K132" s="36">
        <f>SUMIFS(СВЦЭМ!$D$33:$D$776,СВЦЭМ!$A$33:$A$776,$A132,СВЦЭМ!$B$33:$B$776,K$119)+'СЕТ СН'!$I$14+СВЦЭМ!$D$10+'СЕТ СН'!$I$5-'СЕТ СН'!$I$24</f>
        <v>2953.01953469</v>
      </c>
      <c r="L132" s="36">
        <f>SUMIFS(СВЦЭМ!$D$33:$D$776,СВЦЭМ!$A$33:$A$776,$A132,СВЦЭМ!$B$33:$B$776,L$119)+'СЕТ СН'!$I$14+СВЦЭМ!$D$10+'СЕТ СН'!$I$5-'СЕТ СН'!$I$24</f>
        <v>2954.9929673900001</v>
      </c>
      <c r="M132" s="36">
        <f>SUMIFS(СВЦЭМ!$D$33:$D$776,СВЦЭМ!$A$33:$A$776,$A132,СВЦЭМ!$B$33:$B$776,M$119)+'СЕТ СН'!$I$14+СВЦЭМ!$D$10+'СЕТ СН'!$I$5-'СЕТ СН'!$I$24</f>
        <v>2965.4523413100001</v>
      </c>
      <c r="N132" s="36">
        <f>SUMIFS(СВЦЭМ!$D$33:$D$776,СВЦЭМ!$A$33:$A$776,$A132,СВЦЭМ!$B$33:$B$776,N$119)+'СЕТ СН'!$I$14+СВЦЭМ!$D$10+'СЕТ СН'!$I$5-'СЕТ СН'!$I$24</f>
        <v>2971.1668596700001</v>
      </c>
      <c r="O132" s="36">
        <f>SUMIFS(СВЦЭМ!$D$33:$D$776,СВЦЭМ!$A$33:$A$776,$A132,СВЦЭМ!$B$33:$B$776,O$119)+'СЕТ СН'!$I$14+СВЦЭМ!$D$10+'СЕТ СН'!$I$5-'СЕТ СН'!$I$24</f>
        <v>3009.07872765</v>
      </c>
      <c r="P132" s="36">
        <f>SUMIFS(СВЦЭМ!$D$33:$D$776,СВЦЭМ!$A$33:$A$776,$A132,СВЦЭМ!$B$33:$B$776,P$119)+'СЕТ СН'!$I$14+СВЦЭМ!$D$10+'СЕТ СН'!$I$5-'СЕТ СН'!$I$24</f>
        <v>3040.6595293099999</v>
      </c>
      <c r="Q132" s="36">
        <f>SUMIFS(СВЦЭМ!$D$33:$D$776,СВЦЭМ!$A$33:$A$776,$A132,СВЦЭМ!$B$33:$B$776,Q$119)+'СЕТ СН'!$I$14+СВЦЭМ!$D$10+'СЕТ СН'!$I$5-'СЕТ СН'!$I$24</f>
        <v>3000.3015440700001</v>
      </c>
      <c r="R132" s="36">
        <f>SUMIFS(СВЦЭМ!$D$33:$D$776,СВЦЭМ!$A$33:$A$776,$A132,СВЦЭМ!$B$33:$B$776,R$119)+'СЕТ СН'!$I$14+СВЦЭМ!$D$10+'СЕТ СН'!$I$5-'СЕТ СН'!$I$24</f>
        <v>2948.8527362600003</v>
      </c>
      <c r="S132" s="36">
        <f>SUMIFS(СВЦЭМ!$D$33:$D$776,СВЦЭМ!$A$33:$A$776,$A132,СВЦЭМ!$B$33:$B$776,S$119)+'СЕТ СН'!$I$14+СВЦЭМ!$D$10+'СЕТ СН'!$I$5-'СЕТ СН'!$I$24</f>
        <v>2903.91495304</v>
      </c>
      <c r="T132" s="36">
        <f>SUMIFS(СВЦЭМ!$D$33:$D$776,СВЦЭМ!$A$33:$A$776,$A132,СВЦЭМ!$B$33:$B$776,T$119)+'СЕТ СН'!$I$14+СВЦЭМ!$D$10+'СЕТ СН'!$I$5-'СЕТ СН'!$I$24</f>
        <v>2902.1510274800003</v>
      </c>
      <c r="U132" s="36">
        <f>SUMIFS(СВЦЭМ!$D$33:$D$776,СВЦЭМ!$A$33:$A$776,$A132,СВЦЭМ!$B$33:$B$776,U$119)+'СЕТ СН'!$I$14+СВЦЭМ!$D$10+'СЕТ СН'!$I$5-'СЕТ СН'!$I$24</f>
        <v>2924.10029764</v>
      </c>
      <c r="V132" s="36">
        <f>SUMIFS(СВЦЭМ!$D$33:$D$776,СВЦЭМ!$A$33:$A$776,$A132,СВЦЭМ!$B$33:$B$776,V$119)+'СЕТ СН'!$I$14+СВЦЭМ!$D$10+'СЕТ СН'!$I$5-'СЕТ СН'!$I$24</f>
        <v>2918.7178062500002</v>
      </c>
      <c r="W132" s="36">
        <f>SUMIFS(СВЦЭМ!$D$33:$D$776,СВЦЭМ!$A$33:$A$776,$A132,СВЦЭМ!$B$33:$B$776,W$119)+'СЕТ СН'!$I$14+СВЦЭМ!$D$10+'СЕТ СН'!$I$5-'СЕТ СН'!$I$24</f>
        <v>2910.55497831</v>
      </c>
      <c r="X132" s="36">
        <f>SUMIFS(СВЦЭМ!$D$33:$D$776,СВЦЭМ!$A$33:$A$776,$A132,СВЦЭМ!$B$33:$B$776,X$119)+'СЕТ СН'!$I$14+СВЦЭМ!$D$10+'СЕТ СН'!$I$5-'СЕТ СН'!$I$24</f>
        <v>2892.71973961</v>
      </c>
      <c r="Y132" s="36">
        <f>SUMIFS(СВЦЭМ!$D$33:$D$776,СВЦЭМ!$A$33:$A$776,$A132,СВЦЭМ!$B$33:$B$776,Y$119)+'СЕТ СН'!$I$14+СВЦЭМ!$D$10+'СЕТ СН'!$I$5-'СЕТ СН'!$I$24</f>
        <v>2913.4180040800002</v>
      </c>
    </row>
    <row r="133" spans="1:25" ht="15.75" x14ac:dyDescent="0.2">
      <c r="A133" s="35">
        <f t="shared" si="3"/>
        <v>44118</v>
      </c>
      <c r="B133" s="36">
        <f>SUMIFS(СВЦЭМ!$D$33:$D$776,СВЦЭМ!$A$33:$A$776,$A133,СВЦЭМ!$B$33:$B$776,B$119)+'СЕТ СН'!$I$14+СВЦЭМ!$D$10+'СЕТ СН'!$I$5-'СЕТ СН'!$I$24</f>
        <v>2985.8615211700003</v>
      </c>
      <c r="C133" s="36">
        <f>SUMIFS(СВЦЭМ!$D$33:$D$776,СВЦЭМ!$A$33:$A$776,$A133,СВЦЭМ!$B$33:$B$776,C$119)+'СЕТ СН'!$I$14+СВЦЭМ!$D$10+'СЕТ СН'!$I$5-'СЕТ СН'!$I$24</f>
        <v>3055.1152101000002</v>
      </c>
      <c r="D133" s="36">
        <f>SUMIFS(СВЦЭМ!$D$33:$D$776,СВЦЭМ!$A$33:$A$776,$A133,СВЦЭМ!$B$33:$B$776,D$119)+'СЕТ СН'!$I$14+СВЦЭМ!$D$10+'СЕТ СН'!$I$5-'СЕТ СН'!$I$24</f>
        <v>3123.36711388</v>
      </c>
      <c r="E133" s="36">
        <f>SUMIFS(СВЦЭМ!$D$33:$D$776,СВЦЭМ!$A$33:$A$776,$A133,СВЦЭМ!$B$33:$B$776,E$119)+'СЕТ СН'!$I$14+СВЦЭМ!$D$10+'СЕТ СН'!$I$5-'СЕТ СН'!$I$24</f>
        <v>3138.3708782600002</v>
      </c>
      <c r="F133" s="36">
        <f>SUMIFS(СВЦЭМ!$D$33:$D$776,СВЦЭМ!$A$33:$A$776,$A133,СВЦЭМ!$B$33:$B$776,F$119)+'СЕТ СН'!$I$14+СВЦЭМ!$D$10+'СЕТ СН'!$I$5-'СЕТ СН'!$I$24</f>
        <v>3129.7361848700002</v>
      </c>
      <c r="G133" s="36">
        <f>SUMIFS(СВЦЭМ!$D$33:$D$776,СВЦЭМ!$A$33:$A$776,$A133,СВЦЭМ!$B$33:$B$776,G$119)+'СЕТ СН'!$I$14+СВЦЭМ!$D$10+'СЕТ СН'!$I$5-'СЕТ СН'!$I$24</f>
        <v>3121.0226674700002</v>
      </c>
      <c r="H133" s="36">
        <f>SUMIFS(СВЦЭМ!$D$33:$D$776,СВЦЭМ!$A$33:$A$776,$A133,СВЦЭМ!$B$33:$B$776,H$119)+'СЕТ СН'!$I$14+СВЦЭМ!$D$10+'СЕТ СН'!$I$5-'СЕТ СН'!$I$24</f>
        <v>3073.30134735</v>
      </c>
      <c r="I133" s="36">
        <f>SUMIFS(СВЦЭМ!$D$33:$D$776,СВЦЭМ!$A$33:$A$776,$A133,СВЦЭМ!$B$33:$B$776,I$119)+'СЕТ СН'!$I$14+СВЦЭМ!$D$10+'СЕТ СН'!$I$5-'СЕТ СН'!$I$24</f>
        <v>3029.8010863</v>
      </c>
      <c r="J133" s="36">
        <f>SUMIFS(СВЦЭМ!$D$33:$D$776,СВЦЭМ!$A$33:$A$776,$A133,СВЦЭМ!$B$33:$B$776,J$119)+'СЕТ СН'!$I$14+СВЦЭМ!$D$10+'СЕТ СН'!$I$5-'СЕТ СН'!$I$24</f>
        <v>2966.33872187</v>
      </c>
      <c r="K133" s="36">
        <f>SUMIFS(СВЦЭМ!$D$33:$D$776,СВЦЭМ!$A$33:$A$776,$A133,СВЦЭМ!$B$33:$B$776,K$119)+'СЕТ СН'!$I$14+СВЦЭМ!$D$10+'СЕТ СН'!$I$5-'СЕТ СН'!$I$24</f>
        <v>2927.57481835</v>
      </c>
      <c r="L133" s="36">
        <f>SUMIFS(СВЦЭМ!$D$33:$D$776,СВЦЭМ!$A$33:$A$776,$A133,СВЦЭМ!$B$33:$B$776,L$119)+'СЕТ СН'!$I$14+СВЦЭМ!$D$10+'СЕТ СН'!$I$5-'СЕТ СН'!$I$24</f>
        <v>2935.0548963600004</v>
      </c>
      <c r="M133" s="36">
        <f>SUMIFS(СВЦЭМ!$D$33:$D$776,СВЦЭМ!$A$33:$A$776,$A133,СВЦЭМ!$B$33:$B$776,M$119)+'СЕТ СН'!$I$14+СВЦЭМ!$D$10+'СЕТ СН'!$I$5-'СЕТ СН'!$I$24</f>
        <v>2951.4309715600002</v>
      </c>
      <c r="N133" s="36">
        <f>SUMIFS(СВЦЭМ!$D$33:$D$776,СВЦЭМ!$A$33:$A$776,$A133,СВЦЭМ!$B$33:$B$776,N$119)+'СЕТ СН'!$I$14+СВЦЭМ!$D$10+'СЕТ СН'!$I$5-'СЕТ СН'!$I$24</f>
        <v>2958.1328509600003</v>
      </c>
      <c r="O133" s="36">
        <f>SUMIFS(СВЦЭМ!$D$33:$D$776,СВЦЭМ!$A$33:$A$776,$A133,СВЦЭМ!$B$33:$B$776,O$119)+'СЕТ СН'!$I$14+СВЦЭМ!$D$10+'СЕТ СН'!$I$5-'СЕТ СН'!$I$24</f>
        <v>3009.547712</v>
      </c>
      <c r="P133" s="36">
        <f>SUMIFS(СВЦЭМ!$D$33:$D$776,СВЦЭМ!$A$33:$A$776,$A133,СВЦЭМ!$B$33:$B$776,P$119)+'СЕТ СН'!$I$14+СВЦЭМ!$D$10+'СЕТ СН'!$I$5-'СЕТ СН'!$I$24</f>
        <v>3040.6263260700002</v>
      </c>
      <c r="Q133" s="36">
        <f>SUMIFS(СВЦЭМ!$D$33:$D$776,СВЦЭМ!$A$33:$A$776,$A133,СВЦЭМ!$B$33:$B$776,Q$119)+'СЕТ СН'!$I$14+СВЦЭМ!$D$10+'СЕТ СН'!$I$5-'СЕТ СН'!$I$24</f>
        <v>3000.1475562600003</v>
      </c>
      <c r="R133" s="36">
        <f>SUMIFS(СВЦЭМ!$D$33:$D$776,СВЦЭМ!$A$33:$A$776,$A133,СВЦЭМ!$B$33:$B$776,R$119)+'СЕТ СН'!$I$14+СВЦЭМ!$D$10+'СЕТ СН'!$I$5-'СЕТ СН'!$I$24</f>
        <v>2947.70243901</v>
      </c>
      <c r="S133" s="36">
        <f>SUMIFS(СВЦЭМ!$D$33:$D$776,СВЦЭМ!$A$33:$A$776,$A133,СВЦЭМ!$B$33:$B$776,S$119)+'СЕТ СН'!$I$14+СВЦЭМ!$D$10+'СЕТ СН'!$I$5-'СЕТ СН'!$I$24</f>
        <v>2891.5166612100002</v>
      </c>
      <c r="T133" s="36">
        <f>SUMIFS(СВЦЭМ!$D$33:$D$776,СВЦЭМ!$A$33:$A$776,$A133,СВЦЭМ!$B$33:$B$776,T$119)+'СЕТ СН'!$I$14+СВЦЭМ!$D$10+'СЕТ СН'!$I$5-'СЕТ СН'!$I$24</f>
        <v>2873.6671593000001</v>
      </c>
      <c r="U133" s="36">
        <f>SUMIFS(СВЦЭМ!$D$33:$D$776,СВЦЭМ!$A$33:$A$776,$A133,СВЦЭМ!$B$33:$B$776,U$119)+'СЕТ СН'!$I$14+СВЦЭМ!$D$10+'СЕТ СН'!$I$5-'СЕТ СН'!$I$24</f>
        <v>2903.3605330400001</v>
      </c>
      <c r="V133" s="36">
        <f>SUMIFS(СВЦЭМ!$D$33:$D$776,СВЦЭМ!$A$33:$A$776,$A133,СВЦЭМ!$B$33:$B$776,V$119)+'СЕТ СН'!$I$14+СВЦЭМ!$D$10+'СЕТ СН'!$I$5-'СЕТ СН'!$I$24</f>
        <v>2897.7163334000002</v>
      </c>
      <c r="W133" s="36">
        <f>SUMIFS(СВЦЭМ!$D$33:$D$776,СВЦЭМ!$A$33:$A$776,$A133,СВЦЭМ!$B$33:$B$776,W$119)+'СЕТ СН'!$I$14+СВЦЭМ!$D$10+'СЕТ СН'!$I$5-'СЕТ СН'!$I$24</f>
        <v>2885.3427877500003</v>
      </c>
      <c r="X133" s="36">
        <f>SUMIFS(СВЦЭМ!$D$33:$D$776,СВЦЭМ!$A$33:$A$776,$A133,СВЦЭМ!$B$33:$B$776,X$119)+'СЕТ СН'!$I$14+СВЦЭМ!$D$10+'СЕТ СН'!$I$5-'СЕТ СН'!$I$24</f>
        <v>2868.2070970600003</v>
      </c>
      <c r="Y133" s="36">
        <f>SUMIFS(СВЦЭМ!$D$33:$D$776,СВЦЭМ!$A$33:$A$776,$A133,СВЦЭМ!$B$33:$B$776,Y$119)+'СЕТ СН'!$I$14+СВЦЭМ!$D$10+'СЕТ СН'!$I$5-'СЕТ СН'!$I$24</f>
        <v>2898.9129766700003</v>
      </c>
    </row>
    <row r="134" spans="1:25" ht="15.75" x14ac:dyDescent="0.2">
      <c r="A134" s="35">
        <f t="shared" si="3"/>
        <v>44119</v>
      </c>
      <c r="B134" s="36">
        <f>SUMIFS(СВЦЭМ!$D$33:$D$776,СВЦЭМ!$A$33:$A$776,$A134,СВЦЭМ!$B$33:$B$776,B$119)+'СЕТ СН'!$I$14+СВЦЭМ!$D$10+'СЕТ СН'!$I$5-'СЕТ СН'!$I$24</f>
        <v>3003.3880408</v>
      </c>
      <c r="C134" s="36">
        <f>SUMIFS(СВЦЭМ!$D$33:$D$776,СВЦЭМ!$A$33:$A$776,$A134,СВЦЭМ!$B$33:$B$776,C$119)+'СЕТ СН'!$I$14+СВЦЭМ!$D$10+'СЕТ СН'!$I$5-'СЕТ СН'!$I$24</f>
        <v>3088.4739740200002</v>
      </c>
      <c r="D134" s="36">
        <f>SUMIFS(СВЦЭМ!$D$33:$D$776,СВЦЭМ!$A$33:$A$776,$A134,СВЦЭМ!$B$33:$B$776,D$119)+'СЕТ СН'!$I$14+СВЦЭМ!$D$10+'СЕТ СН'!$I$5-'СЕТ СН'!$I$24</f>
        <v>3155.0895671600001</v>
      </c>
      <c r="E134" s="36">
        <f>SUMIFS(СВЦЭМ!$D$33:$D$776,СВЦЭМ!$A$33:$A$776,$A134,СВЦЭМ!$B$33:$B$776,E$119)+'СЕТ СН'!$I$14+СВЦЭМ!$D$10+'СЕТ СН'!$I$5-'СЕТ СН'!$I$24</f>
        <v>3160.5104118500003</v>
      </c>
      <c r="F134" s="36">
        <f>SUMIFS(СВЦЭМ!$D$33:$D$776,СВЦЭМ!$A$33:$A$776,$A134,СВЦЭМ!$B$33:$B$776,F$119)+'СЕТ СН'!$I$14+СВЦЭМ!$D$10+'СЕТ СН'!$I$5-'СЕТ СН'!$I$24</f>
        <v>3153.5683616300003</v>
      </c>
      <c r="G134" s="36">
        <f>SUMIFS(СВЦЭМ!$D$33:$D$776,СВЦЭМ!$A$33:$A$776,$A134,СВЦЭМ!$B$33:$B$776,G$119)+'СЕТ СН'!$I$14+СВЦЭМ!$D$10+'СЕТ СН'!$I$5-'СЕТ СН'!$I$24</f>
        <v>3132.0332584500002</v>
      </c>
      <c r="H134" s="36">
        <f>SUMIFS(СВЦЭМ!$D$33:$D$776,СВЦЭМ!$A$33:$A$776,$A134,СВЦЭМ!$B$33:$B$776,H$119)+'СЕТ СН'!$I$14+СВЦЭМ!$D$10+'СЕТ СН'!$I$5-'СЕТ СН'!$I$24</f>
        <v>3084.9632662500003</v>
      </c>
      <c r="I134" s="36">
        <f>SUMIFS(СВЦЭМ!$D$33:$D$776,СВЦЭМ!$A$33:$A$776,$A134,СВЦЭМ!$B$33:$B$776,I$119)+'СЕТ СН'!$I$14+СВЦЭМ!$D$10+'СЕТ СН'!$I$5-'СЕТ СН'!$I$24</f>
        <v>3039.3218425600003</v>
      </c>
      <c r="J134" s="36">
        <f>SUMIFS(СВЦЭМ!$D$33:$D$776,СВЦЭМ!$A$33:$A$776,$A134,СВЦЭМ!$B$33:$B$776,J$119)+'СЕТ СН'!$I$14+СВЦЭМ!$D$10+'СЕТ СН'!$I$5-'СЕТ СН'!$I$24</f>
        <v>2977.7911548500001</v>
      </c>
      <c r="K134" s="36">
        <f>SUMIFS(СВЦЭМ!$D$33:$D$776,СВЦЭМ!$A$33:$A$776,$A134,СВЦЭМ!$B$33:$B$776,K$119)+'СЕТ СН'!$I$14+СВЦЭМ!$D$10+'СЕТ СН'!$I$5-'СЕТ СН'!$I$24</f>
        <v>2938.2053411200004</v>
      </c>
      <c r="L134" s="36">
        <f>SUMIFS(СВЦЭМ!$D$33:$D$776,СВЦЭМ!$A$33:$A$776,$A134,СВЦЭМ!$B$33:$B$776,L$119)+'СЕТ СН'!$I$14+СВЦЭМ!$D$10+'СЕТ СН'!$I$5-'СЕТ СН'!$I$24</f>
        <v>2941.3697807000003</v>
      </c>
      <c r="M134" s="36">
        <f>SUMIFS(СВЦЭМ!$D$33:$D$776,СВЦЭМ!$A$33:$A$776,$A134,СВЦЭМ!$B$33:$B$776,M$119)+'СЕТ СН'!$I$14+СВЦЭМ!$D$10+'СЕТ СН'!$I$5-'СЕТ СН'!$I$24</f>
        <v>2949.2686512099999</v>
      </c>
      <c r="N134" s="36">
        <f>SUMIFS(СВЦЭМ!$D$33:$D$776,СВЦЭМ!$A$33:$A$776,$A134,СВЦЭМ!$B$33:$B$776,N$119)+'СЕТ СН'!$I$14+СВЦЭМ!$D$10+'СЕТ СН'!$I$5-'СЕТ СН'!$I$24</f>
        <v>2960.67054538</v>
      </c>
      <c r="O134" s="36">
        <f>SUMIFS(СВЦЭМ!$D$33:$D$776,СВЦЭМ!$A$33:$A$776,$A134,СВЦЭМ!$B$33:$B$776,O$119)+'СЕТ СН'!$I$14+СВЦЭМ!$D$10+'СЕТ СН'!$I$5-'СЕТ СН'!$I$24</f>
        <v>2980.7870078700003</v>
      </c>
      <c r="P134" s="36">
        <f>SUMIFS(СВЦЭМ!$D$33:$D$776,СВЦЭМ!$A$33:$A$776,$A134,СВЦЭМ!$B$33:$B$776,P$119)+'СЕТ СН'!$I$14+СВЦЭМ!$D$10+'СЕТ СН'!$I$5-'СЕТ СН'!$I$24</f>
        <v>3005.5963182300002</v>
      </c>
      <c r="Q134" s="36">
        <f>SUMIFS(СВЦЭМ!$D$33:$D$776,СВЦЭМ!$A$33:$A$776,$A134,СВЦЭМ!$B$33:$B$776,Q$119)+'СЕТ СН'!$I$14+СВЦЭМ!$D$10+'СЕТ СН'!$I$5-'СЕТ СН'!$I$24</f>
        <v>2967.5784477800003</v>
      </c>
      <c r="R134" s="36">
        <f>SUMIFS(СВЦЭМ!$D$33:$D$776,СВЦЭМ!$A$33:$A$776,$A134,СВЦЭМ!$B$33:$B$776,R$119)+'СЕТ СН'!$I$14+СВЦЭМ!$D$10+'СЕТ СН'!$I$5-'СЕТ СН'!$I$24</f>
        <v>2918.1649824400001</v>
      </c>
      <c r="S134" s="36">
        <f>SUMIFS(СВЦЭМ!$D$33:$D$776,СВЦЭМ!$A$33:$A$776,$A134,СВЦЭМ!$B$33:$B$776,S$119)+'СЕТ СН'!$I$14+СВЦЭМ!$D$10+'СЕТ СН'!$I$5-'СЕТ СН'!$I$24</f>
        <v>2863.1646699700004</v>
      </c>
      <c r="T134" s="36">
        <f>SUMIFS(СВЦЭМ!$D$33:$D$776,СВЦЭМ!$A$33:$A$776,$A134,СВЦЭМ!$B$33:$B$776,T$119)+'СЕТ СН'!$I$14+СВЦЭМ!$D$10+'СЕТ СН'!$I$5-'СЕТ СН'!$I$24</f>
        <v>2867.4930532600001</v>
      </c>
      <c r="U134" s="36">
        <f>SUMIFS(СВЦЭМ!$D$33:$D$776,СВЦЭМ!$A$33:$A$776,$A134,СВЦЭМ!$B$33:$B$776,U$119)+'СЕТ СН'!$I$14+СВЦЭМ!$D$10+'СЕТ СН'!$I$5-'СЕТ СН'!$I$24</f>
        <v>2892.4498675600003</v>
      </c>
      <c r="V134" s="36">
        <f>SUMIFS(СВЦЭМ!$D$33:$D$776,СВЦЭМ!$A$33:$A$776,$A134,СВЦЭМ!$B$33:$B$776,V$119)+'СЕТ СН'!$I$14+СВЦЭМ!$D$10+'СЕТ СН'!$I$5-'СЕТ СН'!$I$24</f>
        <v>2885.5584651700001</v>
      </c>
      <c r="W134" s="36">
        <f>SUMIFS(СВЦЭМ!$D$33:$D$776,СВЦЭМ!$A$33:$A$776,$A134,СВЦЭМ!$B$33:$B$776,W$119)+'СЕТ СН'!$I$14+СВЦЭМ!$D$10+'СЕТ СН'!$I$5-'СЕТ СН'!$I$24</f>
        <v>2874.2327081200001</v>
      </c>
      <c r="X134" s="36">
        <f>SUMIFS(СВЦЭМ!$D$33:$D$776,СВЦЭМ!$A$33:$A$776,$A134,СВЦЭМ!$B$33:$B$776,X$119)+'СЕТ СН'!$I$14+СВЦЭМ!$D$10+'СЕТ СН'!$I$5-'СЕТ СН'!$I$24</f>
        <v>2850.2748288600001</v>
      </c>
      <c r="Y134" s="36">
        <f>SUMIFS(СВЦЭМ!$D$33:$D$776,СВЦЭМ!$A$33:$A$776,$A134,СВЦЭМ!$B$33:$B$776,Y$119)+'СЕТ СН'!$I$14+СВЦЭМ!$D$10+'СЕТ СН'!$I$5-'СЕТ СН'!$I$24</f>
        <v>2900.6759373300001</v>
      </c>
    </row>
    <row r="135" spans="1:25" ht="15.75" x14ac:dyDescent="0.2">
      <c r="A135" s="35">
        <f t="shared" si="3"/>
        <v>44120</v>
      </c>
      <c r="B135" s="36">
        <f>SUMIFS(СВЦЭМ!$D$33:$D$776,СВЦЭМ!$A$33:$A$776,$A135,СВЦЭМ!$B$33:$B$776,B$119)+'СЕТ СН'!$I$14+СВЦЭМ!$D$10+'СЕТ СН'!$I$5-'СЕТ СН'!$I$24</f>
        <v>2949.30703485</v>
      </c>
      <c r="C135" s="36">
        <f>SUMIFS(СВЦЭМ!$D$33:$D$776,СВЦЭМ!$A$33:$A$776,$A135,СВЦЭМ!$B$33:$B$776,C$119)+'СЕТ СН'!$I$14+СВЦЭМ!$D$10+'СЕТ СН'!$I$5-'СЕТ СН'!$I$24</f>
        <v>3029.26389801</v>
      </c>
      <c r="D135" s="36">
        <f>SUMIFS(СВЦЭМ!$D$33:$D$776,СВЦЭМ!$A$33:$A$776,$A135,СВЦЭМ!$B$33:$B$776,D$119)+'СЕТ СН'!$I$14+СВЦЭМ!$D$10+'СЕТ СН'!$I$5-'СЕТ СН'!$I$24</f>
        <v>3083.9909073900003</v>
      </c>
      <c r="E135" s="36">
        <f>SUMIFS(СВЦЭМ!$D$33:$D$776,СВЦЭМ!$A$33:$A$776,$A135,СВЦЭМ!$B$33:$B$776,E$119)+'СЕТ СН'!$I$14+СВЦЭМ!$D$10+'СЕТ СН'!$I$5-'СЕТ СН'!$I$24</f>
        <v>3089.19672743</v>
      </c>
      <c r="F135" s="36">
        <f>SUMIFS(СВЦЭМ!$D$33:$D$776,СВЦЭМ!$A$33:$A$776,$A135,СВЦЭМ!$B$33:$B$776,F$119)+'СЕТ СН'!$I$14+СВЦЭМ!$D$10+'СЕТ СН'!$I$5-'СЕТ СН'!$I$24</f>
        <v>3085.6694821300002</v>
      </c>
      <c r="G135" s="36">
        <f>SUMIFS(СВЦЭМ!$D$33:$D$776,СВЦЭМ!$A$33:$A$776,$A135,СВЦЭМ!$B$33:$B$776,G$119)+'СЕТ СН'!$I$14+СВЦЭМ!$D$10+'СЕТ СН'!$I$5-'СЕТ СН'!$I$24</f>
        <v>3071.6832024700002</v>
      </c>
      <c r="H135" s="36">
        <f>SUMIFS(СВЦЭМ!$D$33:$D$776,СВЦЭМ!$A$33:$A$776,$A135,СВЦЭМ!$B$33:$B$776,H$119)+'СЕТ СН'!$I$14+СВЦЭМ!$D$10+'СЕТ СН'!$I$5-'СЕТ СН'!$I$24</f>
        <v>3040.7145966600001</v>
      </c>
      <c r="I135" s="36">
        <f>SUMIFS(СВЦЭМ!$D$33:$D$776,СВЦЭМ!$A$33:$A$776,$A135,СВЦЭМ!$B$33:$B$776,I$119)+'СЕТ СН'!$I$14+СВЦЭМ!$D$10+'СЕТ СН'!$I$5-'СЕТ СН'!$I$24</f>
        <v>3014.6939386200002</v>
      </c>
      <c r="J135" s="36">
        <f>SUMIFS(СВЦЭМ!$D$33:$D$776,СВЦЭМ!$A$33:$A$776,$A135,СВЦЭМ!$B$33:$B$776,J$119)+'СЕТ СН'!$I$14+СВЦЭМ!$D$10+'СЕТ СН'!$I$5-'СЕТ СН'!$I$24</f>
        <v>2985.43801489</v>
      </c>
      <c r="K135" s="36">
        <f>SUMIFS(СВЦЭМ!$D$33:$D$776,СВЦЭМ!$A$33:$A$776,$A135,СВЦЭМ!$B$33:$B$776,K$119)+'СЕТ СН'!$I$14+СВЦЭМ!$D$10+'СЕТ СН'!$I$5-'СЕТ СН'!$I$24</f>
        <v>2951.66487065</v>
      </c>
      <c r="L135" s="36">
        <f>SUMIFS(СВЦЭМ!$D$33:$D$776,СВЦЭМ!$A$33:$A$776,$A135,СВЦЭМ!$B$33:$B$776,L$119)+'СЕТ СН'!$I$14+СВЦЭМ!$D$10+'СЕТ СН'!$I$5-'СЕТ СН'!$I$24</f>
        <v>2949.3741351200001</v>
      </c>
      <c r="M135" s="36">
        <f>SUMIFS(СВЦЭМ!$D$33:$D$776,СВЦЭМ!$A$33:$A$776,$A135,СВЦЭМ!$B$33:$B$776,M$119)+'СЕТ СН'!$I$14+СВЦЭМ!$D$10+'СЕТ СН'!$I$5-'СЕТ СН'!$I$24</f>
        <v>2953.3499312100002</v>
      </c>
      <c r="N135" s="36">
        <f>SUMIFS(СВЦЭМ!$D$33:$D$776,СВЦЭМ!$A$33:$A$776,$A135,СВЦЭМ!$B$33:$B$776,N$119)+'СЕТ СН'!$I$14+СВЦЭМ!$D$10+'СЕТ СН'!$I$5-'СЕТ СН'!$I$24</f>
        <v>2965.8950309800002</v>
      </c>
      <c r="O135" s="36">
        <f>SUMIFS(СВЦЭМ!$D$33:$D$776,СВЦЭМ!$A$33:$A$776,$A135,СВЦЭМ!$B$33:$B$776,O$119)+'СЕТ СН'!$I$14+СВЦЭМ!$D$10+'СЕТ СН'!$I$5-'СЕТ СН'!$I$24</f>
        <v>3002.1709429800003</v>
      </c>
      <c r="P135" s="36">
        <f>SUMIFS(СВЦЭМ!$D$33:$D$776,СВЦЭМ!$A$33:$A$776,$A135,СВЦЭМ!$B$33:$B$776,P$119)+'СЕТ СН'!$I$14+СВЦЭМ!$D$10+'СЕТ СН'!$I$5-'СЕТ СН'!$I$24</f>
        <v>3046.4676983899999</v>
      </c>
      <c r="Q135" s="36">
        <f>SUMIFS(СВЦЭМ!$D$33:$D$776,СВЦЭМ!$A$33:$A$776,$A135,СВЦЭМ!$B$33:$B$776,Q$119)+'СЕТ СН'!$I$14+СВЦЭМ!$D$10+'СЕТ СН'!$I$5-'СЕТ СН'!$I$24</f>
        <v>3012.3860234000003</v>
      </c>
      <c r="R135" s="36">
        <f>SUMIFS(СВЦЭМ!$D$33:$D$776,СВЦЭМ!$A$33:$A$776,$A135,СВЦЭМ!$B$33:$B$776,R$119)+'СЕТ СН'!$I$14+СВЦЭМ!$D$10+'СЕТ СН'!$I$5-'СЕТ СН'!$I$24</f>
        <v>2964.67275509</v>
      </c>
      <c r="S135" s="36">
        <f>SUMIFS(СВЦЭМ!$D$33:$D$776,СВЦЭМ!$A$33:$A$776,$A135,СВЦЭМ!$B$33:$B$776,S$119)+'СЕТ СН'!$I$14+СВЦЭМ!$D$10+'СЕТ СН'!$I$5-'СЕТ СН'!$I$24</f>
        <v>2903.0347302700002</v>
      </c>
      <c r="T135" s="36">
        <f>SUMIFS(СВЦЭМ!$D$33:$D$776,СВЦЭМ!$A$33:$A$776,$A135,СВЦЭМ!$B$33:$B$776,T$119)+'СЕТ СН'!$I$14+СВЦЭМ!$D$10+'СЕТ СН'!$I$5-'СЕТ СН'!$I$24</f>
        <v>2876.6088689000003</v>
      </c>
      <c r="U135" s="36">
        <f>SUMIFS(СВЦЭМ!$D$33:$D$776,СВЦЭМ!$A$33:$A$776,$A135,СВЦЭМ!$B$33:$B$776,U$119)+'СЕТ СН'!$I$14+СВЦЭМ!$D$10+'СЕТ СН'!$I$5-'СЕТ СН'!$I$24</f>
        <v>2879.0246788100003</v>
      </c>
      <c r="V135" s="36">
        <f>SUMIFS(СВЦЭМ!$D$33:$D$776,СВЦЭМ!$A$33:$A$776,$A135,СВЦЭМ!$B$33:$B$776,V$119)+'СЕТ СН'!$I$14+СВЦЭМ!$D$10+'СЕТ СН'!$I$5-'СЕТ СН'!$I$24</f>
        <v>2867.1301884000004</v>
      </c>
      <c r="W135" s="36">
        <f>SUMIFS(СВЦЭМ!$D$33:$D$776,СВЦЭМ!$A$33:$A$776,$A135,СВЦЭМ!$B$33:$B$776,W$119)+'СЕТ СН'!$I$14+СВЦЭМ!$D$10+'СЕТ СН'!$I$5-'СЕТ СН'!$I$24</f>
        <v>2862.8399791800002</v>
      </c>
      <c r="X135" s="36">
        <f>SUMIFS(СВЦЭМ!$D$33:$D$776,СВЦЭМ!$A$33:$A$776,$A135,СВЦЭМ!$B$33:$B$776,X$119)+'СЕТ СН'!$I$14+СВЦЭМ!$D$10+'СЕТ СН'!$I$5-'СЕТ СН'!$I$24</f>
        <v>2862.30575232</v>
      </c>
      <c r="Y135" s="36">
        <f>SUMIFS(СВЦЭМ!$D$33:$D$776,СВЦЭМ!$A$33:$A$776,$A135,СВЦЭМ!$B$33:$B$776,Y$119)+'СЕТ СН'!$I$14+СВЦЭМ!$D$10+'СЕТ СН'!$I$5-'СЕТ СН'!$I$24</f>
        <v>2893.4933468200002</v>
      </c>
    </row>
    <row r="136" spans="1:25" ht="15.75" x14ac:dyDescent="0.2">
      <c r="A136" s="35">
        <f t="shared" si="3"/>
        <v>44121</v>
      </c>
      <c r="B136" s="36">
        <f>SUMIFS(СВЦЭМ!$D$33:$D$776,СВЦЭМ!$A$33:$A$776,$A136,СВЦЭМ!$B$33:$B$776,B$119)+'СЕТ СН'!$I$14+СВЦЭМ!$D$10+'СЕТ СН'!$I$5-'СЕТ СН'!$I$24</f>
        <v>2946.24355203</v>
      </c>
      <c r="C136" s="36">
        <f>SUMIFS(СВЦЭМ!$D$33:$D$776,СВЦЭМ!$A$33:$A$776,$A136,СВЦЭМ!$B$33:$B$776,C$119)+'СЕТ СН'!$I$14+СВЦЭМ!$D$10+'СЕТ СН'!$I$5-'СЕТ СН'!$I$24</f>
        <v>3023.4923260400001</v>
      </c>
      <c r="D136" s="36">
        <f>SUMIFS(СВЦЭМ!$D$33:$D$776,СВЦЭМ!$A$33:$A$776,$A136,СВЦЭМ!$B$33:$B$776,D$119)+'СЕТ СН'!$I$14+СВЦЭМ!$D$10+'СЕТ СН'!$I$5-'СЕТ СН'!$I$24</f>
        <v>3085.9817339000001</v>
      </c>
      <c r="E136" s="36">
        <f>SUMIFS(СВЦЭМ!$D$33:$D$776,СВЦЭМ!$A$33:$A$776,$A136,СВЦЭМ!$B$33:$B$776,E$119)+'СЕТ СН'!$I$14+СВЦЭМ!$D$10+'СЕТ СН'!$I$5-'СЕТ СН'!$I$24</f>
        <v>3094.3651610000002</v>
      </c>
      <c r="F136" s="36">
        <f>SUMIFS(СВЦЭМ!$D$33:$D$776,СВЦЭМ!$A$33:$A$776,$A136,СВЦЭМ!$B$33:$B$776,F$119)+'СЕТ СН'!$I$14+СВЦЭМ!$D$10+'СЕТ СН'!$I$5-'СЕТ СН'!$I$24</f>
        <v>3097.8634610600002</v>
      </c>
      <c r="G136" s="36">
        <f>SUMIFS(СВЦЭМ!$D$33:$D$776,СВЦЭМ!$A$33:$A$776,$A136,СВЦЭМ!$B$33:$B$776,G$119)+'СЕТ СН'!$I$14+СВЦЭМ!$D$10+'СЕТ СН'!$I$5-'СЕТ СН'!$I$24</f>
        <v>3087.5723572699999</v>
      </c>
      <c r="H136" s="36">
        <f>SUMIFS(СВЦЭМ!$D$33:$D$776,СВЦЭМ!$A$33:$A$776,$A136,СВЦЭМ!$B$33:$B$776,H$119)+'СЕТ СН'!$I$14+СВЦЭМ!$D$10+'СЕТ СН'!$I$5-'СЕТ СН'!$I$24</f>
        <v>3074.8626736000001</v>
      </c>
      <c r="I136" s="36">
        <f>SUMIFS(СВЦЭМ!$D$33:$D$776,СВЦЭМ!$A$33:$A$776,$A136,СВЦЭМ!$B$33:$B$776,I$119)+'СЕТ СН'!$I$14+СВЦЭМ!$D$10+'СЕТ СН'!$I$5-'СЕТ СН'!$I$24</f>
        <v>3072.1344470700001</v>
      </c>
      <c r="J136" s="36">
        <f>SUMIFS(СВЦЭМ!$D$33:$D$776,СВЦЭМ!$A$33:$A$776,$A136,СВЦЭМ!$B$33:$B$776,J$119)+'СЕТ СН'!$I$14+СВЦЭМ!$D$10+'СЕТ СН'!$I$5-'СЕТ СН'!$I$24</f>
        <v>3016.0088270000001</v>
      </c>
      <c r="K136" s="36">
        <f>SUMIFS(СВЦЭМ!$D$33:$D$776,СВЦЭМ!$A$33:$A$776,$A136,СВЦЭМ!$B$33:$B$776,K$119)+'СЕТ СН'!$I$14+СВЦЭМ!$D$10+'СЕТ СН'!$I$5-'СЕТ СН'!$I$24</f>
        <v>2991.4749585200002</v>
      </c>
      <c r="L136" s="36">
        <f>SUMIFS(СВЦЭМ!$D$33:$D$776,СВЦЭМ!$A$33:$A$776,$A136,СВЦЭМ!$B$33:$B$776,L$119)+'СЕТ СН'!$I$14+СВЦЭМ!$D$10+'СЕТ СН'!$I$5-'СЕТ СН'!$I$24</f>
        <v>2962.7739570500003</v>
      </c>
      <c r="M136" s="36">
        <f>SUMIFS(СВЦЭМ!$D$33:$D$776,СВЦЭМ!$A$33:$A$776,$A136,СВЦЭМ!$B$33:$B$776,M$119)+'СЕТ СН'!$I$14+СВЦЭМ!$D$10+'СЕТ СН'!$I$5-'СЕТ СН'!$I$24</f>
        <v>2970.7100060400003</v>
      </c>
      <c r="N136" s="36">
        <f>SUMIFS(СВЦЭМ!$D$33:$D$776,СВЦЭМ!$A$33:$A$776,$A136,СВЦЭМ!$B$33:$B$776,N$119)+'СЕТ СН'!$I$14+СВЦЭМ!$D$10+'СЕТ СН'!$I$5-'СЕТ СН'!$I$24</f>
        <v>2983.9638794800003</v>
      </c>
      <c r="O136" s="36">
        <f>SUMIFS(СВЦЭМ!$D$33:$D$776,СВЦЭМ!$A$33:$A$776,$A136,СВЦЭМ!$B$33:$B$776,O$119)+'СЕТ СН'!$I$14+СВЦЭМ!$D$10+'СЕТ СН'!$I$5-'СЕТ СН'!$I$24</f>
        <v>3025.51924538</v>
      </c>
      <c r="P136" s="36">
        <f>SUMIFS(СВЦЭМ!$D$33:$D$776,СВЦЭМ!$A$33:$A$776,$A136,СВЦЭМ!$B$33:$B$776,P$119)+'СЕТ СН'!$I$14+СВЦЭМ!$D$10+'СЕТ СН'!$I$5-'СЕТ СН'!$I$24</f>
        <v>3070.0621410500003</v>
      </c>
      <c r="Q136" s="36">
        <f>SUMIFS(СВЦЭМ!$D$33:$D$776,СВЦЭМ!$A$33:$A$776,$A136,СВЦЭМ!$B$33:$B$776,Q$119)+'СЕТ СН'!$I$14+СВЦЭМ!$D$10+'СЕТ СН'!$I$5-'СЕТ СН'!$I$24</f>
        <v>3041.3340993000002</v>
      </c>
      <c r="R136" s="36">
        <f>SUMIFS(СВЦЭМ!$D$33:$D$776,СВЦЭМ!$A$33:$A$776,$A136,СВЦЭМ!$B$33:$B$776,R$119)+'СЕТ СН'!$I$14+СВЦЭМ!$D$10+'СЕТ СН'!$I$5-'СЕТ СН'!$I$24</f>
        <v>2995.64003189</v>
      </c>
      <c r="S136" s="36">
        <f>SUMIFS(СВЦЭМ!$D$33:$D$776,СВЦЭМ!$A$33:$A$776,$A136,СВЦЭМ!$B$33:$B$776,S$119)+'СЕТ СН'!$I$14+СВЦЭМ!$D$10+'СЕТ СН'!$I$5-'СЕТ СН'!$I$24</f>
        <v>2929.4909289500001</v>
      </c>
      <c r="T136" s="36">
        <f>SUMIFS(СВЦЭМ!$D$33:$D$776,СВЦЭМ!$A$33:$A$776,$A136,СВЦЭМ!$B$33:$B$776,T$119)+'СЕТ СН'!$I$14+СВЦЭМ!$D$10+'СЕТ СН'!$I$5-'СЕТ СН'!$I$24</f>
        <v>2892.2225414200002</v>
      </c>
      <c r="U136" s="36">
        <f>SUMIFS(СВЦЭМ!$D$33:$D$776,СВЦЭМ!$A$33:$A$776,$A136,СВЦЭМ!$B$33:$B$776,U$119)+'СЕТ СН'!$I$14+СВЦЭМ!$D$10+'СЕТ СН'!$I$5-'СЕТ СН'!$I$24</f>
        <v>2880.0953602700001</v>
      </c>
      <c r="V136" s="36">
        <f>SUMIFS(СВЦЭМ!$D$33:$D$776,СВЦЭМ!$A$33:$A$776,$A136,СВЦЭМ!$B$33:$B$776,V$119)+'СЕТ СН'!$I$14+СВЦЭМ!$D$10+'СЕТ СН'!$I$5-'СЕТ СН'!$I$24</f>
        <v>2881.2661324999999</v>
      </c>
      <c r="W136" s="36">
        <f>SUMIFS(СВЦЭМ!$D$33:$D$776,СВЦЭМ!$A$33:$A$776,$A136,СВЦЭМ!$B$33:$B$776,W$119)+'СЕТ СН'!$I$14+СВЦЭМ!$D$10+'СЕТ СН'!$I$5-'СЕТ СН'!$I$24</f>
        <v>2882.7478528199999</v>
      </c>
      <c r="X136" s="36">
        <f>SUMIFS(СВЦЭМ!$D$33:$D$776,СВЦЭМ!$A$33:$A$776,$A136,СВЦЭМ!$B$33:$B$776,X$119)+'СЕТ СН'!$I$14+СВЦЭМ!$D$10+'СЕТ СН'!$I$5-'СЕТ СН'!$I$24</f>
        <v>2903.0018956800004</v>
      </c>
      <c r="Y136" s="36">
        <f>SUMIFS(СВЦЭМ!$D$33:$D$776,СВЦЭМ!$A$33:$A$776,$A136,СВЦЭМ!$B$33:$B$776,Y$119)+'СЕТ СН'!$I$14+СВЦЭМ!$D$10+'СЕТ СН'!$I$5-'СЕТ СН'!$I$24</f>
        <v>2934.42951816</v>
      </c>
    </row>
    <row r="137" spans="1:25" ht="15.75" x14ac:dyDescent="0.2">
      <c r="A137" s="35">
        <f t="shared" si="3"/>
        <v>44122</v>
      </c>
      <c r="B137" s="36">
        <f>SUMIFS(СВЦЭМ!$D$33:$D$776,СВЦЭМ!$A$33:$A$776,$A137,СВЦЭМ!$B$33:$B$776,B$119)+'СЕТ СН'!$I$14+СВЦЭМ!$D$10+'СЕТ СН'!$I$5-'СЕТ СН'!$I$24</f>
        <v>3033.66580423</v>
      </c>
      <c r="C137" s="36">
        <f>SUMIFS(СВЦЭМ!$D$33:$D$776,СВЦЭМ!$A$33:$A$776,$A137,СВЦЭМ!$B$33:$B$776,C$119)+'СЕТ СН'!$I$14+СВЦЭМ!$D$10+'СЕТ СН'!$I$5-'СЕТ СН'!$I$24</f>
        <v>3131.1404071500001</v>
      </c>
      <c r="D137" s="36">
        <f>SUMIFS(СВЦЭМ!$D$33:$D$776,СВЦЭМ!$A$33:$A$776,$A137,СВЦЭМ!$B$33:$B$776,D$119)+'СЕТ СН'!$I$14+СВЦЭМ!$D$10+'СЕТ СН'!$I$5-'СЕТ СН'!$I$24</f>
        <v>3202.7823815100001</v>
      </c>
      <c r="E137" s="36">
        <f>SUMIFS(СВЦЭМ!$D$33:$D$776,СВЦЭМ!$A$33:$A$776,$A137,СВЦЭМ!$B$33:$B$776,E$119)+'СЕТ СН'!$I$14+СВЦЭМ!$D$10+'СЕТ СН'!$I$5-'СЕТ СН'!$I$24</f>
        <v>3210.2565117600002</v>
      </c>
      <c r="F137" s="36">
        <f>SUMIFS(СВЦЭМ!$D$33:$D$776,СВЦЭМ!$A$33:$A$776,$A137,СВЦЭМ!$B$33:$B$776,F$119)+'СЕТ СН'!$I$14+СВЦЭМ!$D$10+'СЕТ СН'!$I$5-'СЕТ СН'!$I$24</f>
        <v>3217.1344485100003</v>
      </c>
      <c r="G137" s="36">
        <f>SUMIFS(СВЦЭМ!$D$33:$D$776,СВЦЭМ!$A$33:$A$776,$A137,СВЦЭМ!$B$33:$B$776,G$119)+'СЕТ СН'!$I$14+СВЦЭМ!$D$10+'СЕТ СН'!$I$5-'СЕТ СН'!$I$24</f>
        <v>3204.8524979399999</v>
      </c>
      <c r="H137" s="36">
        <f>SUMIFS(СВЦЭМ!$D$33:$D$776,СВЦЭМ!$A$33:$A$776,$A137,СВЦЭМ!$B$33:$B$776,H$119)+'СЕТ СН'!$I$14+СВЦЭМ!$D$10+'СЕТ СН'!$I$5-'СЕТ СН'!$I$24</f>
        <v>3182.74945643</v>
      </c>
      <c r="I137" s="36">
        <f>SUMIFS(СВЦЭМ!$D$33:$D$776,СВЦЭМ!$A$33:$A$776,$A137,СВЦЭМ!$B$33:$B$776,I$119)+'СЕТ СН'!$I$14+СВЦЭМ!$D$10+'СЕТ СН'!$I$5-'СЕТ СН'!$I$24</f>
        <v>3148.3875883000001</v>
      </c>
      <c r="J137" s="36">
        <f>SUMIFS(СВЦЭМ!$D$33:$D$776,СВЦЭМ!$A$33:$A$776,$A137,СВЦЭМ!$B$33:$B$776,J$119)+'СЕТ СН'!$I$14+СВЦЭМ!$D$10+'СЕТ СН'!$I$5-'СЕТ СН'!$I$24</f>
        <v>3064.1521488100002</v>
      </c>
      <c r="K137" s="36">
        <f>SUMIFS(СВЦЭМ!$D$33:$D$776,СВЦЭМ!$A$33:$A$776,$A137,СВЦЭМ!$B$33:$B$776,K$119)+'СЕТ СН'!$I$14+СВЦЭМ!$D$10+'СЕТ СН'!$I$5-'СЕТ СН'!$I$24</f>
        <v>2996.70037245</v>
      </c>
      <c r="L137" s="36">
        <f>SUMIFS(СВЦЭМ!$D$33:$D$776,СВЦЭМ!$A$33:$A$776,$A137,СВЦЭМ!$B$33:$B$776,L$119)+'СЕТ СН'!$I$14+СВЦЭМ!$D$10+'СЕТ СН'!$I$5-'СЕТ СН'!$I$24</f>
        <v>2987.0585368400002</v>
      </c>
      <c r="M137" s="36">
        <f>SUMIFS(СВЦЭМ!$D$33:$D$776,СВЦЭМ!$A$33:$A$776,$A137,СВЦЭМ!$B$33:$B$776,M$119)+'СЕТ СН'!$I$14+СВЦЭМ!$D$10+'СЕТ СН'!$I$5-'СЕТ СН'!$I$24</f>
        <v>2988.1980962100001</v>
      </c>
      <c r="N137" s="36">
        <f>SUMIFS(СВЦЭМ!$D$33:$D$776,СВЦЭМ!$A$33:$A$776,$A137,СВЦЭМ!$B$33:$B$776,N$119)+'СЕТ СН'!$I$14+СВЦЭМ!$D$10+'СЕТ СН'!$I$5-'СЕТ СН'!$I$24</f>
        <v>2995.47171368</v>
      </c>
      <c r="O137" s="36">
        <f>SUMIFS(СВЦЭМ!$D$33:$D$776,СВЦЭМ!$A$33:$A$776,$A137,СВЦЭМ!$B$33:$B$776,O$119)+'СЕТ СН'!$I$14+СВЦЭМ!$D$10+'СЕТ СН'!$I$5-'СЕТ СН'!$I$24</f>
        <v>3045.9678529600001</v>
      </c>
      <c r="P137" s="36">
        <f>SUMIFS(СВЦЭМ!$D$33:$D$776,СВЦЭМ!$A$33:$A$776,$A137,СВЦЭМ!$B$33:$B$776,P$119)+'СЕТ СН'!$I$14+СВЦЭМ!$D$10+'СЕТ СН'!$I$5-'СЕТ СН'!$I$24</f>
        <v>3095.18217757</v>
      </c>
      <c r="Q137" s="36">
        <f>SUMIFS(СВЦЭМ!$D$33:$D$776,СВЦЭМ!$A$33:$A$776,$A137,СВЦЭМ!$B$33:$B$776,Q$119)+'СЕТ СН'!$I$14+СВЦЭМ!$D$10+'СЕТ СН'!$I$5-'СЕТ СН'!$I$24</f>
        <v>3059.7005482300001</v>
      </c>
      <c r="R137" s="36">
        <f>SUMIFS(СВЦЭМ!$D$33:$D$776,СВЦЭМ!$A$33:$A$776,$A137,СВЦЭМ!$B$33:$B$776,R$119)+'СЕТ СН'!$I$14+СВЦЭМ!$D$10+'СЕТ СН'!$I$5-'СЕТ СН'!$I$24</f>
        <v>3002.5088152500002</v>
      </c>
      <c r="S137" s="36">
        <f>SUMIFS(СВЦЭМ!$D$33:$D$776,СВЦЭМ!$A$33:$A$776,$A137,СВЦЭМ!$B$33:$B$776,S$119)+'СЕТ СН'!$I$14+СВЦЭМ!$D$10+'СЕТ СН'!$I$5-'СЕТ СН'!$I$24</f>
        <v>2928.8391978100003</v>
      </c>
      <c r="T137" s="36">
        <f>SUMIFS(СВЦЭМ!$D$33:$D$776,СВЦЭМ!$A$33:$A$776,$A137,СВЦЭМ!$B$33:$B$776,T$119)+'СЕТ СН'!$I$14+СВЦЭМ!$D$10+'СЕТ СН'!$I$5-'СЕТ СН'!$I$24</f>
        <v>2888.9829560100002</v>
      </c>
      <c r="U137" s="36">
        <f>SUMIFS(СВЦЭМ!$D$33:$D$776,СВЦЭМ!$A$33:$A$776,$A137,СВЦЭМ!$B$33:$B$776,U$119)+'СЕТ СН'!$I$14+СВЦЭМ!$D$10+'СЕТ СН'!$I$5-'СЕТ СН'!$I$24</f>
        <v>2885.3245713800002</v>
      </c>
      <c r="V137" s="36">
        <f>SUMIFS(СВЦЭМ!$D$33:$D$776,СВЦЭМ!$A$33:$A$776,$A137,СВЦЭМ!$B$33:$B$776,V$119)+'СЕТ СН'!$I$14+СВЦЭМ!$D$10+'СЕТ СН'!$I$5-'СЕТ СН'!$I$24</f>
        <v>2884.0058346700002</v>
      </c>
      <c r="W137" s="36">
        <f>SUMIFS(СВЦЭМ!$D$33:$D$776,СВЦЭМ!$A$33:$A$776,$A137,СВЦЭМ!$B$33:$B$776,W$119)+'СЕТ СН'!$I$14+СВЦЭМ!$D$10+'СЕТ СН'!$I$5-'СЕТ СН'!$I$24</f>
        <v>2883.0675114300002</v>
      </c>
      <c r="X137" s="36">
        <f>SUMIFS(СВЦЭМ!$D$33:$D$776,СВЦЭМ!$A$33:$A$776,$A137,СВЦЭМ!$B$33:$B$776,X$119)+'СЕТ СН'!$I$14+СВЦЭМ!$D$10+'СЕТ СН'!$I$5-'СЕТ СН'!$I$24</f>
        <v>2883.1927113000002</v>
      </c>
      <c r="Y137" s="36">
        <f>SUMIFS(СВЦЭМ!$D$33:$D$776,СВЦЭМ!$A$33:$A$776,$A137,СВЦЭМ!$B$33:$B$776,Y$119)+'СЕТ СН'!$I$14+СВЦЭМ!$D$10+'СЕТ СН'!$I$5-'СЕТ СН'!$I$24</f>
        <v>2924.3085326400001</v>
      </c>
    </row>
    <row r="138" spans="1:25" ht="15.75" x14ac:dyDescent="0.2">
      <c r="A138" s="35">
        <f t="shared" si="3"/>
        <v>44123</v>
      </c>
      <c r="B138" s="36">
        <f>SUMIFS(СВЦЭМ!$D$33:$D$776,СВЦЭМ!$A$33:$A$776,$A138,СВЦЭМ!$B$33:$B$776,B$119)+'СЕТ СН'!$I$14+СВЦЭМ!$D$10+'СЕТ СН'!$I$5-'СЕТ СН'!$I$24</f>
        <v>2991.4066318200003</v>
      </c>
      <c r="C138" s="36">
        <f>SUMIFS(СВЦЭМ!$D$33:$D$776,СВЦЭМ!$A$33:$A$776,$A138,СВЦЭМ!$B$33:$B$776,C$119)+'СЕТ СН'!$I$14+СВЦЭМ!$D$10+'СЕТ СН'!$I$5-'СЕТ СН'!$I$24</f>
        <v>3068.9191494800002</v>
      </c>
      <c r="D138" s="36">
        <f>SUMIFS(СВЦЭМ!$D$33:$D$776,СВЦЭМ!$A$33:$A$776,$A138,СВЦЭМ!$B$33:$B$776,D$119)+'СЕТ СН'!$I$14+СВЦЭМ!$D$10+'СЕТ СН'!$I$5-'СЕТ СН'!$I$24</f>
        <v>3140.9364354200002</v>
      </c>
      <c r="E138" s="36">
        <f>SUMIFS(СВЦЭМ!$D$33:$D$776,СВЦЭМ!$A$33:$A$776,$A138,СВЦЭМ!$B$33:$B$776,E$119)+'СЕТ СН'!$I$14+СВЦЭМ!$D$10+'СЕТ СН'!$I$5-'СЕТ СН'!$I$24</f>
        <v>3143.6160532800004</v>
      </c>
      <c r="F138" s="36">
        <f>SUMIFS(СВЦЭМ!$D$33:$D$776,СВЦЭМ!$A$33:$A$776,$A138,СВЦЭМ!$B$33:$B$776,F$119)+'СЕТ СН'!$I$14+СВЦЭМ!$D$10+'СЕТ СН'!$I$5-'СЕТ СН'!$I$24</f>
        <v>3146.7037503800002</v>
      </c>
      <c r="G138" s="36">
        <f>SUMIFS(СВЦЭМ!$D$33:$D$776,СВЦЭМ!$A$33:$A$776,$A138,СВЦЭМ!$B$33:$B$776,G$119)+'СЕТ СН'!$I$14+СВЦЭМ!$D$10+'СЕТ СН'!$I$5-'СЕТ СН'!$I$24</f>
        <v>3127.0500558900003</v>
      </c>
      <c r="H138" s="36">
        <f>SUMIFS(СВЦЭМ!$D$33:$D$776,СВЦЭМ!$A$33:$A$776,$A138,СВЦЭМ!$B$33:$B$776,H$119)+'СЕТ СН'!$I$14+СВЦЭМ!$D$10+'СЕТ СН'!$I$5-'СЕТ СН'!$I$24</f>
        <v>3076.9885012300001</v>
      </c>
      <c r="I138" s="36">
        <f>SUMIFS(СВЦЭМ!$D$33:$D$776,СВЦЭМ!$A$33:$A$776,$A138,СВЦЭМ!$B$33:$B$776,I$119)+'СЕТ СН'!$I$14+СВЦЭМ!$D$10+'СЕТ СН'!$I$5-'СЕТ СН'!$I$24</f>
        <v>3020.5002740899999</v>
      </c>
      <c r="J138" s="36">
        <f>SUMIFS(СВЦЭМ!$D$33:$D$776,СВЦЭМ!$A$33:$A$776,$A138,СВЦЭМ!$B$33:$B$776,J$119)+'СЕТ СН'!$I$14+СВЦЭМ!$D$10+'СЕТ СН'!$I$5-'СЕТ СН'!$I$24</f>
        <v>2963.5171517700001</v>
      </c>
      <c r="K138" s="36">
        <f>SUMIFS(СВЦЭМ!$D$33:$D$776,СВЦЭМ!$A$33:$A$776,$A138,СВЦЭМ!$B$33:$B$776,K$119)+'СЕТ СН'!$I$14+СВЦЭМ!$D$10+'СЕТ СН'!$I$5-'СЕТ СН'!$I$24</f>
        <v>2929.0213924100003</v>
      </c>
      <c r="L138" s="36">
        <f>SUMIFS(СВЦЭМ!$D$33:$D$776,СВЦЭМ!$A$33:$A$776,$A138,СВЦЭМ!$B$33:$B$776,L$119)+'СЕТ СН'!$I$14+СВЦЭМ!$D$10+'СЕТ СН'!$I$5-'СЕТ СН'!$I$24</f>
        <v>2931.1768353699999</v>
      </c>
      <c r="M138" s="36">
        <f>SUMIFS(СВЦЭМ!$D$33:$D$776,СВЦЭМ!$A$33:$A$776,$A138,СВЦЭМ!$B$33:$B$776,M$119)+'СЕТ СН'!$I$14+СВЦЭМ!$D$10+'СЕТ СН'!$I$5-'СЕТ СН'!$I$24</f>
        <v>2936.7447478300001</v>
      </c>
      <c r="N138" s="36">
        <f>SUMIFS(СВЦЭМ!$D$33:$D$776,СВЦЭМ!$A$33:$A$776,$A138,СВЦЭМ!$B$33:$B$776,N$119)+'СЕТ СН'!$I$14+СВЦЭМ!$D$10+'СЕТ СН'!$I$5-'СЕТ СН'!$I$24</f>
        <v>2949.4732572700004</v>
      </c>
      <c r="O138" s="36">
        <f>SUMIFS(СВЦЭМ!$D$33:$D$776,СВЦЭМ!$A$33:$A$776,$A138,СВЦЭМ!$B$33:$B$776,O$119)+'СЕТ СН'!$I$14+СВЦЭМ!$D$10+'СЕТ СН'!$I$5-'СЕТ СН'!$I$24</f>
        <v>2993.5799494400003</v>
      </c>
      <c r="P138" s="36">
        <f>SUMIFS(СВЦЭМ!$D$33:$D$776,СВЦЭМ!$A$33:$A$776,$A138,СВЦЭМ!$B$33:$B$776,P$119)+'СЕТ СН'!$I$14+СВЦЭМ!$D$10+'СЕТ СН'!$I$5-'СЕТ СН'!$I$24</f>
        <v>3032.9075957600003</v>
      </c>
      <c r="Q138" s="36">
        <f>SUMIFS(СВЦЭМ!$D$33:$D$776,СВЦЭМ!$A$33:$A$776,$A138,СВЦЭМ!$B$33:$B$776,Q$119)+'СЕТ СН'!$I$14+СВЦЭМ!$D$10+'СЕТ СН'!$I$5-'СЕТ СН'!$I$24</f>
        <v>3003.4526261400001</v>
      </c>
      <c r="R138" s="36">
        <f>SUMIFS(СВЦЭМ!$D$33:$D$776,СВЦЭМ!$A$33:$A$776,$A138,СВЦЭМ!$B$33:$B$776,R$119)+'СЕТ СН'!$I$14+СВЦЭМ!$D$10+'СЕТ СН'!$I$5-'СЕТ СН'!$I$24</f>
        <v>2957.9652619500002</v>
      </c>
      <c r="S138" s="36">
        <f>SUMIFS(СВЦЭМ!$D$33:$D$776,СВЦЭМ!$A$33:$A$776,$A138,СВЦЭМ!$B$33:$B$776,S$119)+'СЕТ СН'!$I$14+СВЦЭМ!$D$10+'СЕТ СН'!$I$5-'СЕТ СН'!$I$24</f>
        <v>2900.8054582200002</v>
      </c>
      <c r="T138" s="36">
        <f>SUMIFS(СВЦЭМ!$D$33:$D$776,СВЦЭМ!$A$33:$A$776,$A138,СВЦЭМ!$B$33:$B$776,T$119)+'СЕТ СН'!$I$14+СВЦЭМ!$D$10+'СЕТ СН'!$I$5-'СЕТ СН'!$I$24</f>
        <v>2871.04340753</v>
      </c>
      <c r="U138" s="36">
        <f>SUMIFS(СВЦЭМ!$D$33:$D$776,СВЦЭМ!$A$33:$A$776,$A138,СВЦЭМ!$B$33:$B$776,U$119)+'СЕТ СН'!$I$14+СВЦЭМ!$D$10+'СЕТ СН'!$I$5-'СЕТ СН'!$I$24</f>
        <v>2879.5838218600002</v>
      </c>
      <c r="V138" s="36">
        <f>SUMIFS(СВЦЭМ!$D$33:$D$776,СВЦЭМ!$A$33:$A$776,$A138,СВЦЭМ!$B$33:$B$776,V$119)+'СЕТ СН'!$I$14+СВЦЭМ!$D$10+'СЕТ СН'!$I$5-'СЕТ СН'!$I$24</f>
        <v>2870.59171775</v>
      </c>
      <c r="W138" s="36">
        <f>SUMIFS(СВЦЭМ!$D$33:$D$776,СВЦЭМ!$A$33:$A$776,$A138,СВЦЭМ!$B$33:$B$776,W$119)+'СЕТ СН'!$I$14+СВЦЭМ!$D$10+'СЕТ СН'!$I$5-'СЕТ СН'!$I$24</f>
        <v>2875.2200260100003</v>
      </c>
      <c r="X138" s="36">
        <f>SUMIFS(СВЦЭМ!$D$33:$D$776,СВЦЭМ!$A$33:$A$776,$A138,СВЦЭМ!$B$33:$B$776,X$119)+'СЕТ СН'!$I$14+СВЦЭМ!$D$10+'СЕТ СН'!$I$5-'СЕТ СН'!$I$24</f>
        <v>2889.5224004700003</v>
      </c>
      <c r="Y138" s="36">
        <f>SUMIFS(СВЦЭМ!$D$33:$D$776,СВЦЭМ!$A$33:$A$776,$A138,СВЦЭМ!$B$33:$B$776,Y$119)+'СЕТ СН'!$I$14+СВЦЭМ!$D$10+'СЕТ СН'!$I$5-'СЕТ СН'!$I$24</f>
        <v>2921.2522734800004</v>
      </c>
    </row>
    <row r="139" spans="1:25" ht="15.75" x14ac:dyDescent="0.2">
      <c r="A139" s="35">
        <f t="shared" si="3"/>
        <v>44124</v>
      </c>
      <c r="B139" s="36">
        <f>SUMIFS(СВЦЭМ!$D$33:$D$776,СВЦЭМ!$A$33:$A$776,$A139,СВЦЭМ!$B$33:$B$776,B$119)+'СЕТ СН'!$I$14+СВЦЭМ!$D$10+'СЕТ СН'!$I$5-'СЕТ СН'!$I$24</f>
        <v>3032.5589238500002</v>
      </c>
      <c r="C139" s="36">
        <f>SUMIFS(СВЦЭМ!$D$33:$D$776,СВЦЭМ!$A$33:$A$776,$A139,СВЦЭМ!$B$33:$B$776,C$119)+'СЕТ СН'!$I$14+СВЦЭМ!$D$10+'СЕТ СН'!$I$5-'СЕТ СН'!$I$24</f>
        <v>3115.7554849799999</v>
      </c>
      <c r="D139" s="36">
        <f>SUMIFS(СВЦЭМ!$D$33:$D$776,СВЦЭМ!$A$33:$A$776,$A139,СВЦЭМ!$B$33:$B$776,D$119)+'СЕТ СН'!$I$14+СВЦЭМ!$D$10+'СЕТ СН'!$I$5-'СЕТ СН'!$I$24</f>
        <v>3184.8932252900004</v>
      </c>
      <c r="E139" s="36">
        <f>SUMIFS(СВЦЭМ!$D$33:$D$776,СВЦЭМ!$A$33:$A$776,$A139,СВЦЭМ!$B$33:$B$776,E$119)+'СЕТ СН'!$I$14+СВЦЭМ!$D$10+'СЕТ СН'!$I$5-'СЕТ СН'!$I$24</f>
        <v>3194.6352291600001</v>
      </c>
      <c r="F139" s="36">
        <f>SUMIFS(СВЦЭМ!$D$33:$D$776,СВЦЭМ!$A$33:$A$776,$A139,СВЦЭМ!$B$33:$B$776,F$119)+'СЕТ СН'!$I$14+СВЦЭМ!$D$10+'СЕТ СН'!$I$5-'СЕТ СН'!$I$24</f>
        <v>3203.17500053</v>
      </c>
      <c r="G139" s="36">
        <f>SUMIFS(СВЦЭМ!$D$33:$D$776,СВЦЭМ!$A$33:$A$776,$A139,СВЦЭМ!$B$33:$B$776,G$119)+'СЕТ СН'!$I$14+СВЦЭМ!$D$10+'СЕТ СН'!$I$5-'СЕТ СН'!$I$24</f>
        <v>3180.2023386300002</v>
      </c>
      <c r="H139" s="36">
        <f>SUMIFS(СВЦЭМ!$D$33:$D$776,СВЦЭМ!$A$33:$A$776,$A139,СВЦЭМ!$B$33:$B$776,H$119)+'СЕТ СН'!$I$14+СВЦЭМ!$D$10+'СЕТ СН'!$I$5-'СЕТ СН'!$I$24</f>
        <v>3121.12414936</v>
      </c>
      <c r="I139" s="36">
        <f>SUMIFS(СВЦЭМ!$D$33:$D$776,СВЦЭМ!$A$33:$A$776,$A139,СВЦЭМ!$B$33:$B$776,I$119)+'СЕТ СН'!$I$14+СВЦЭМ!$D$10+'СЕТ СН'!$I$5-'СЕТ СН'!$I$24</f>
        <v>3067.8366854200003</v>
      </c>
      <c r="J139" s="36">
        <f>SUMIFS(СВЦЭМ!$D$33:$D$776,СВЦЭМ!$A$33:$A$776,$A139,СВЦЭМ!$B$33:$B$776,J$119)+'СЕТ СН'!$I$14+СВЦЭМ!$D$10+'СЕТ СН'!$I$5-'СЕТ СН'!$I$24</f>
        <v>3000.0660319500003</v>
      </c>
      <c r="K139" s="36">
        <f>SUMIFS(СВЦЭМ!$D$33:$D$776,СВЦЭМ!$A$33:$A$776,$A139,СВЦЭМ!$B$33:$B$776,K$119)+'СЕТ СН'!$I$14+СВЦЭМ!$D$10+'СЕТ СН'!$I$5-'СЕТ СН'!$I$24</f>
        <v>2954.6815770400003</v>
      </c>
      <c r="L139" s="36">
        <f>SUMIFS(СВЦЭМ!$D$33:$D$776,СВЦЭМ!$A$33:$A$776,$A139,СВЦЭМ!$B$33:$B$776,L$119)+'СЕТ СН'!$I$14+СВЦЭМ!$D$10+'СЕТ СН'!$I$5-'СЕТ СН'!$I$24</f>
        <v>2954.3141748900002</v>
      </c>
      <c r="M139" s="36">
        <f>SUMIFS(СВЦЭМ!$D$33:$D$776,СВЦЭМ!$A$33:$A$776,$A139,СВЦЭМ!$B$33:$B$776,M$119)+'СЕТ СН'!$I$14+СВЦЭМ!$D$10+'СЕТ СН'!$I$5-'СЕТ СН'!$I$24</f>
        <v>2965.3248621700004</v>
      </c>
      <c r="N139" s="36">
        <f>SUMIFS(СВЦЭМ!$D$33:$D$776,СВЦЭМ!$A$33:$A$776,$A139,СВЦЭМ!$B$33:$B$776,N$119)+'СЕТ СН'!$I$14+СВЦЭМ!$D$10+'СЕТ СН'!$I$5-'СЕТ СН'!$I$24</f>
        <v>2978.04096183</v>
      </c>
      <c r="O139" s="36">
        <f>SUMIFS(СВЦЭМ!$D$33:$D$776,СВЦЭМ!$A$33:$A$776,$A139,СВЦЭМ!$B$33:$B$776,O$119)+'СЕТ СН'!$I$14+СВЦЭМ!$D$10+'СЕТ СН'!$I$5-'СЕТ СН'!$I$24</f>
        <v>3021.5143654100002</v>
      </c>
      <c r="P139" s="36">
        <f>SUMIFS(СВЦЭМ!$D$33:$D$776,СВЦЭМ!$A$33:$A$776,$A139,СВЦЭМ!$B$33:$B$776,P$119)+'СЕТ СН'!$I$14+СВЦЭМ!$D$10+'СЕТ СН'!$I$5-'СЕТ СН'!$I$24</f>
        <v>3071.6581941900004</v>
      </c>
      <c r="Q139" s="36">
        <f>SUMIFS(СВЦЭМ!$D$33:$D$776,СВЦЭМ!$A$33:$A$776,$A139,СВЦЭМ!$B$33:$B$776,Q$119)+'СЕТ СН'!$I$14+СВЦЭМ!$D$10+'СЕТ СН'!$I$5-'СЕТ СН'!$I$24</f>
        <v>3040.7633172300002</v>
      </c>
      <c r="R139" s="36">
        <f>SUMIFS(СВЦЭМ!$D$33:$D$776,СВЦЭМ!$A$33:$A$776,$A139,СВЦЭМ!$B$33:$B$776,R$119)+'СЕТ СН'!$I$14+СВЦЭМ!$D$10+'СЕТ СН'!$I$5-'СЕТ СН'!$I$24</f>
        <v>2988.2727480100002</v>
      </c>
      <c r="S139" s="36">
        <f>SUMIFS(СВЦЭМ!$D$33:$D$776,СВЦЭМ!$A$33:$A$776,$A139,СВЦЭМ!$B$33:$B$776,S$119)+'СЕТ СН'!$I$14+СВЦЭМ!$D$10+'СЕТ СН'!$I$5-'СЕТ СН'!$I$24</f>
        <v>2918.1577397600004</v>
      </c>
      <c r="T139" s="36">
        <f>SUMIFS(СВЦЭМ!$D$33:$D$776,СВЦЭМ!$A$33:$A$776,$A139,СВЦЭМ!$B$33:$B$776,T$119)+'СЕТ СН'!$I$14+СВЦЭМ!$D$10+'СЕТ СН'!$I$5-'СЕТ СН'!$I$24</f>
        <v>2884.9246649500001</v>
      </c>
      <c r="U139" s="36">
        <f>SUMIFS(СВЦЭМ!$D$33:$D$776,СВЦЭМ!$A$33:$A$776,$A139,СВЦЭМ!$B$33:$B$776,U$119)+'СЕТ СН'!$I$14+СВЦЭМ!$D$10+'СЕТ СН'!$I$5-'СЕТ СН'!$I$24</f>
        <v>2900.00053957</v>
      </c>
      <c r="V139" s="36">
        <f>SUMIFS(СВЦЭМ!$D$33:$D$776,СВЦЭМ!$A$33:$A$776,$A139,СВЦЭМ!$B$33:$B$776,V$119)+'СЕТ СН'!$I$14+СВЦЭМ!$D$10+'СЕТ СН'!$I$5-'СЕТ СН'!$I$24</f>
        <v>2897.1579920600002</v>
      </c>
      <c r="W139" s="36">
        <f>SUMIFS(СВЦЭМ!$D$33:$D$776,СВЦЭМ!$A$33:$A$776,$A139,СВЦЭМ!$B$33:$B$776,W$119)+'СЕТ СН'!$I$14+СВЦЭМ!$D$10+'СЕТ СН'!$I$5-'СЕТ СН'!$I$24</f>
        <v>2893.1920883900002</v>
      </c>
      <c r="X139" s="36">
        <f>SUMIFS(СВЦЭМ!$D$33:$D$776,СВЦЭМ!$A$33:$A$776,$A139,СВЦЭМ!$B$33:$B$776,X$119)+'СЕТ СН'!$I$14+СВЦЭМ!$D$10+'СЕТ СН'!$I$5-'СЕТ СН'!$I$24</f>
        <v>2897.5062380600002</v>
      </c>
      <c r="Y139" s="36">
        <f>SUMIFS(СВЦЭМ!$D$33:$D$776,СВЦЭМ!$A$33:$A$776,$A139,СВЦЭМ!$B$33:$B$776,Y$119)+'СЕТ СН'!$I$14+СВЦЭМ!$D$10+'СЕТ СН'!$I$5-'СЕТ СН'!$I$24</f>
        <v>2933.9914772000002</v>
      </c>
    </row>
    <row r="140" spans="1:25" ht="15.75" x14ac:dyDescent="0.2">
      <c r="A140" s="35">
        <f t="shared" si="3"/>
        <v>44125</v>
      </c>
      <c r="B140" s="36">
        <f>SUMIFS(СВЦЭМ!$D$33:$D$776,СВЦЭМ!$A$33:$A$776,$A140,СВЦЭМ!$B$33:$B$776,B$119)+'СЕТ СН'!$I$14+СВЦЭМ!$D$10+'СЕТ СН'!$I$5-'СЕТ СН'!$I$24</f>
        <v>3016.8120398800002</v>
      </c>
      <c r="C140" s="36">
        <f>SUMIFS(СВЦЭМ!$D$33:$D$776,СВЦЭМ!$A$33:$A$776,$A140,СВЦЭМ!$B$33:$B$776,C$119)+'СЕТ СН'!$I$14+СВЦЭМ!$D$10+'СЕТ СН'!$I$5-'СЕТ СН'!$I$24</f>
        <v>3096.9285252700001</v>
      </c>
      <c r="D140" s="36">
        <f>SUMIFS(СВЦЭМ!$D$33:$D$776,СВЦЭМ!$A$33:$A$776,$A140,СВЦЭМ!$B$33:$B$776,D$119)+'СЕТ СН'!$I$14+СВЦЭМ!$D$10+'СЕТ СН'!$I$5-'СЕТ СН'!$I$24</f>
        <v>3155.1575881500003</v>
      </c>
      <c r="E140" s="36">
        <f>SUMIFS(СВЦЭМ!$D$33:$D$776,СВЦЭМ!$A$33:$A$776,$A140,СВЦЭМ!$B$33:$B$776,E$119)+'СЕТ СН'!$I$14+СВЦЭМ!$D$10+'СЕТ СН'!$I$5-'СЕТ СН'!$I$24</f>
        <v>3162.9278899000001</v>
      </c>
      <c r="F140" s="36">
        <f>SUMIFS(СВЦЭМ!$D$33:$D$776,СВЦЭМ!$A$33:$A$776,$A140,СВЦЭМ!$B$33:$B$776,F$119)+'СЕТ СН'!$I$14+СВЦЭМ!$D$10+'СЕТ СН'!$I$5-'СЕТ СН'!$I$24</f>
        <v>3163.3375602100004</v>
      </c>
      <c r="G140" s="36">
        <f>SUMIFS(СВЦЭМ!$D$33:$D$776,СВЦЭМ!$A$33:$A$776,$A140,СВЦЭМ!$B$33:$B$776,G$119)+'СЕТ СН'!$I$14+СВЦЭМ!$D$10+'СЕТ СН'!$I$5-'СЕТ СН'!$I$24</f>
        <v>3145.6092273600002</v>
      </c>
      <c r="H140" s="36">
        <f>SUMIFS(СВЦЭМ!$D$33:$D$776,СВЦЭМ!$A$33:$A$776,$A140,СВЦЭМ!$B$33:$B$776,H$119)+'СЕТ СН'!$I$14+СВЦЭМ!$D$10+'СЕТ СН'!$I$5-'СЕТ СН'!$I$24</f>
        <v>3092.5932465100004</v>
      </c>
      <c r="I140" s="36">
        <f>SUMIFS(СВЦЭМ!$D$33:$D$776,СВЦЭМ!$A$33:$A$776,$A140,СВЦЭМ!$B$33:$B$776,I$119)+'СЕТ СН'!$I$14+СВЦЭМ!$D$10+'СЕТ СН'!$I$5-'СЕТ СН'!$I$24</f>
        <v>3048.1913061700002</v>
      </c>
      <c r="J140" s="36">
        <f>SUMIFS(СВЦЭМ!$D$33:$D$776,СВЦЭМ!$A$33:$A$776,$A140,СВЦЭМ!$B$33:$B$776,J$119)+'СЕТ СН'!$I$14+СВЦЭМ!$D$10+'СЕТ СН'!$I$5-'СЕТ СН'!$I$24</f>
        <v>2992.3582693900003</v>
      </c>
      <c r="K140" s="36">
        <f>SUMIFS(СВЦЭМ!$D$33:$D$776,СВЦЭМ!$A$33:$A$776,$A140,СВЦЭМ!$B$33:$B$776,K$119)+'СЕТ СН'!$I$14+СВЦЭМ!$D$10+'СЕТ СН'!$I$5-'СЕТ СН'!$I$24</f>
        <v>2951.7010633899999</v>
      </c>
      <c r="L140" s="36">
        <f>SUMIFS(СВЦЭМ!$D$33:$D$776,СВЦЭМ!$A$33:$A$776,$A140,СВЦЭМ!$B$33:$B$776,L$119)+'СЕТ СН'!$I$14+СВЦЭМ!$D$10+'СЕТ СН'!$I$5-'СЕТ СН'!$I$24</f>
        <v>2952.0611815700004</v>
      </c>
      <c r="M140" s="36">
        <f>SUMIFS(СВЦЭМ!$D$33:$D$776,СВЦЭМ!$A$33:$A$776,$A140,СВЦЭМ!$B$33:$B$776,M$119)+'СЕТ СН'!$I$14+СВЦЭМ!$D$10+'СЕТ СН'!$I$5-'СЕТ СН'!$I$24</f>
        <v>2955.9064760900001</v>
      </c>
      <c r="N140" s="36">
        <f>SUMIFS(СВЦЭМ!$D$33:$D$776,СВЦЭМ!$A$33:$A$776,$A140,СВЦЭМ!$B$33:$B$776,N$119)+'СЕТ СН'!$I$14+СВЦЭМ!$D$10+'СЕТ СН'!$I$5-'СЕТ СН'!$I$24</f>
        <v>2963.2116971800001</v>
      </c>
      <c r="O140" s="36">
        <f>SUMIFS(СВЦЭМ!$D$33:$D$776,СВЦЭМ!$A$33:$A$776,$A140,СВЦЭМ!$B$33:$B$776,O$119)+'СЕТ СН'!$I$14+СВЦЭМ!$D$10+'СЕТ СН'!$I$5-'СЕТ СН'!$I$24</f>
        <v>3002.35422707</v>
      </c>
      <c r="P140" s="36">
        <f>SUMIFS(СВЦЭМ!$D$33:$D$776,СВЦЭМ!$A$33:$A$776,$A140,СВЦЭМ!$B$33:$B$776,P$119)+'СЕТ СН'!$I$14+СВЦЭМ!$D$10+'СЕТ СН'!$I$5-'СЕТ СН'!$I$24</f>
        <v>3043.9916186300002</v>
      </c>
      <c r="Q140" s="36">
        <f>SUMIFS(СВЦЭМ!$D$33:$D$776,СВЦЭМ!$A$33:$A$776,$A140,СВЦЭМ!$B$33:$B$776,Q$119)+'СЕТ СН'!$I$14+СВЦЭМ!$D$10+'СЕТ СН'!$I$5-'СЕТ СН'!$I$24</f>
        <v>3007.8207851300003</v>
      </c>
      <c r="R140" s="36">
        <f>SUMIFS(СВЦЭМ!$D$33:$D$776,СВЦЭМ!$A$33:$A$776,$A140,СВЦЭМ!$B$33:$B$776,R$119)+'СЕТ СН'!$I$14+СВЦЭМ!$D$10+'СЕТ СН'!$I$5-'СЕТ СН'!$I$24</f>
        <v>2952.4728237700001</v>
      </c>
      <c r="S140" s="36">
        <f>SUMIFS(СВЦЭМ!$D$33:$D$776,СВЦЭМ!$A$33:$A$776,$A140,СВЦЭМ!$B$33:$B$776,S$119)+'СЕТ СН'!$I$14+СВЦЭМ!$D$10+'СЕТ СН'!$I$5-'СЕТ СН'!$I$24</f>
        <v>2888.1780516100002</v>
      </c>
      <c r="T140" s="36">
        <f>SUMIFS(СВЦЭМ!$D$33:$D$776,СВЦЭМ!$A$33:$A$776,$A140,СВЦЭМ!$B$33:$B$776,T$119)+'СЕТ СН'!$I$14+СВЦЭМ!$D$10+'СЕТ СН'!$I$5-'СЕТ СН'!$I$24</f>
        <v>2883.0522985400003</v>
      </c>
      <c r="U140" s="36">
        <f>SUMIFS(СВЦЭМ!$D$33:$D$776,СВЦЭМ!$A$33:$A$776,$A140,СВЦЭМ!$B$33:$B$776,U$119)+'СЕТ СН'!$I$14+СВЦЭМ!$D$10+'СЕТ СН'!$I$5-'СЕТ СН'!$I$24</f>
        <v>2898.9544030699999</v>
      </c>
      <c r="V140" s="36">
        <f>SUMIFS(СВЦЭМ!$D$33:$D$776,СВЦЭМ!$A$33:$A$776,$A140,СВЦЭМ!$B$33:$B$776,V$119)+'СЕТ СН'!$I$14+СВЦЭМ!$D$10+'СЕТ СН'!$I$5-'СЕТ СН'!$I$24</f>
        <v>2895.7909919900003</v>
      </c>
      <c r="W140" s="36">
        <f>SUMIFS(СВЦЭМ!$D$33:$D$776,СВЦЭМ!$A$33:$A$776,$A140,СВЦЭМ!$B$33:$B$776,W$119)+'СЕТ СН'!$I$14+СВЦЭМ!$D$10+'СЕТ СН'!$I$5-'СЕТ СН'!$I$24</f>
        <v>2893.08558765</v>
      </c>
      <c r="X140" s="36">
        <f>SUMIFS(СВЦЭМ!$D$33:$D$776,СВЦЭМ!$A$33:$A$776,$A140,СВЦЭМ!$B$33:$B$776,X$119)+'СЕТ СН'!$I$14+СВЦЭМ!$D$10+'СЕТ СН'!$I$5-'СЕТ СН'!$I$24</f>
        <v>2884.56664912</v>
      </c>
      <c r="Y140" s="36">
        <f>SUMIFS(СВЦЭМ!$D$33:$D$776,СВЦЭМ!$A$33:$A$776,$A140,СВЦЭМ!$B$33:$B$776,Y$119)+'СЕТ СН'!$I$14+СВЦЭМ!$D$10+'СЕТ СН'!$I$5-'СЕТ СН'!$I$24</f>
        <v>2916.9900722900002</v>
      </c>
    </row>
    <row r="141" spans="1:25" ht="15.75" x14ac:dyDescent="0.2">
      <c r="A141" s="35">
        <f t="shared" si="3"/>
        <v>44126</v>
      </c>
      <c r="B141" s="36">
        <f>SUMIFS(СВЦЭМ!$D$33:$D$776,СВЦЭМ!$A$33:$A$776,$A141,СВЦЭМ!$B$33:$B$776,B$119)+'СЕТ СН'!$I$14+СВЦЭМ!$D$10+'СЕТ СН'!$I$5-'СЕТ СН'!$I$24</f>
        <v>3036.5044674999999</v>
      </c>
      <c r="C141" s="36">
        <f>SUMIFS(СВЦЭМ!$D$33:$D$776,СВЦЭМ!$A$33:$A$776,$A141,СВЦЭМ!$B$33:$B$776,C$119)+'СЕТ СН'!$I$14+СВЦЭМ!$D$10+'СЕТ СН'!$I$5-'СЕТ СН'!$I$24</f>
        <v>3128.9900498100001</v>
      </c>
      <c r="D141" s="36">
        <f>SUMIFS(СВЦЭМ!$D$33:$D$776,СВЦЭМ!$A$33:$A$776,$A141,СВЦЭМ!$B$33:$B$776,D$119)+'СЕТ СН'!$I$14+СВЦЭМ!$D$10+'СЕТ СН'!$I$5-'СЕТ СН'!$I$24</f>
        <v>3186.9586502900002</v>
      </c>
      <c r="E141" s="36">
        <f>SUMIFS(СВЦЭМ!$D$33:$D$776,СВЦЭМ!$A$33:$A$776,$A141,СВЦЭМ!$B$33:$B$776,E$119)+'СЕТ СН'!$I$14+СВЦЭМ!$D$10+'СЕТ СН'!$I$5-'СЕТ СН'!$I$24</f>
        <v>3192.8834909200004</v>
      </c>
      <c r="F141" s="36">
        <f>SUMIFS(СВЦЭМ!$D$33:$D$776,СВЦЭМ!$A$33:$A$776,$A141,СВЦЭМ!$B$33:$B$776,F$119)+'СЕТ СН'!$I$14+СВЦЭМ!$D$10+'СЕТ СН'!$I$5-'СЕТ СН'!$I$24</f>
        <v>3193.0081775600001</v>
      </c>
      <c r="G141" s="36">
        <f>SUMIFS(СВЦЭМ!$D$33:$D$776,СВЦЭМ!$A$33:$A$776,$A141,СВЦЭМ!$B$33:$B$776,G$119)+'СЕТ СН'!$I$14+СВЦЭМ!$D$10+'СЕТ СН'!$I$5-'СЕТ СН'!$I$24</f>
        <v>3172.2566622300001</v>
      </c>
      <c r="H141" s="36">
        <f>SUMIFS(СВЦЭМ!$D$33:$D$776,СВЦЭМ!$A$33:$A$776,$A141,СВЦЭМ!$B$33:$B$776,H$119)+'СЕТ СН'!$I$14+СВЦЭМ!$D$10+'СЕТ СН'!$I$5-'СЕТ СН'!$I$24</f>
        <v>3121.67217695</v>
      </c>
      <c r="I141" s="36">
        <f>SUMIFS(СВЦЭМ!$D$33:$D$776,СВЦЭМ!$A$33:$A$776,$A141,СВЦЭМ!$B$33:$B$776,I$119)+'СЕТ СН'!$I$14+СВЦЭМ!$D$10+'СЕТ СН'!$I$5-'СЕТ СН'!$I$24</f>
        <v>3072.7320015600003</v>
      </c>
      <c r="J141" s="36">
        <f>SUMIFS(СВЦЭМ!$D$33:$D$776,СВЦЭМ!$A$33:$A$776,$A141,СВЦЭМ!$B$33:$B$776,J$119)+'СЕТ СН'!$I$14+СВЦЭМ!$D$10+'СЕТ СН'!$I$5-'СЕТ СН'!$I$24</f>
        <v>3012.6896626900002</v>
      </c>
      <c r="K141" s="36">
        <f>SUMIFS(СВЦЭМ!$D$33:$D$776,СВЦЭМ!$A$33:$A$776,$A141,СВЦЭМ!$B$33:$B$776,K$119)+'СЕТ СН'!$I$14+СВЦЭМ!$D$10+'СЕТ СН'!$I$5-'СЕТ СН'!$I$24</f>
        <v>2969.8667602700002</v>
      </c>
      <c r="L141" s="36">
        <f>SUMIFS(СВЦЭМ!$D$33:$D$776,СВЦЭМ!$A$33:$A$776,$A141,СВЦЭМ!$B$33:$B$776,L$119)+'СЕТ СН'!$I$14+СВЦЭМ!$D$10+'СЕТ СН'!$I$5-'СЕТ СН'!$I$24</f>
        <v>2966.7351492400003</v>
      </c>
      <c r="M141" s="36">
        <f>SUMIFS(СВЦЭМ!$D$33:$D$776,СВЦЭМ!$A$33:$A$776,$A141,СВЦЭМ!$B$33:$B$776,M$119)+'СЕТ СН'!$I$14+СВЦЭМ!$D$10+'СЕТ СН'!$I$5-'СЕТ СН'!$I$24</f>
        <v>2977.1607279899999</v>
      </c>
      <c r="N141" s="36">
        <f>SUMIFS(СВЦЭМ!$D$33:$D$776,СВЦЭМ!$A$33:$A$776,$A141,СВЦЭМ!$B$33:$B$776,N$119)+'СЕТ СН'!$I$14+СВЦЭМ!$D$10+'СЕТ СН'!$I$5-'СЕТ СН'!$I$24</f>
        <v>2988.28519357</v>
      </c>
      <c r="O141" s="36">
        <f>SUMIFS(СВЦЭМ!$D$33:$D$776,СВЦЭМ!$A$33:$A$776,$A141,СВЦЭМ!$B$33:$B$776,O$119)+'СЕТ СН'!$I$14+СВЦЭМ!$D$10+'СЕТ СН'!$I$5-'СЕТ СН'!$I$24</f>
        <v>3036.9807253700001</v>
      </c>
      <c r="P141" s="36">
        <f>SUMIFS(СВЦЭМ!$D$33:$D$776,СВЦЭМ!$A$33:$A$776,$A141,СВЦЭМ!$B$33:$B$776,P$119)+'СЕТ СН'!$I$14+СВЦЭМ!$D$10+'СЕТ СН'!$I$5-'СЕТ СН'!$I$24</f>
        <v>3079.6112539000001</v>
      </c>
      <c r="Q141" s="36">
        <f>SUMIFS(СВЦЭМ!$D$33:$D$776,СВЦЭМ!$A$33:$A$776,$A141,СВЦЭМ!$B$33:$B$776,Q$119)+'СЕТ СН'!$I$14+СВЦЭМ!$D$10+'СЕТ СН'!$I$5-'СЕТ СН'!$I$24</f>
        <v>3039.7097484599999</v>
      </c>
      <c r="R141" s="36">
        <f>SUMIFS(СВЦЭМ!$D$33:$D$776,СВЦЭМ!$A$33:$A$776,$A141,СВЦЭМ!$B$33:$B$776,R$119)+'СЕТ СН'!$I$14+СВЦЭМ!$D$10+'СЕТ СН'!$I$5-'СЕТ СН'!$I$24</f>
        <v>2981.3164437400001</v>
      </c>
      <c r="S141" s="36">
        <f>SUMIFS(СВЦЭМ!$D$33:$D$776,СВЦЭМ!$A$33:$A$776,$A141,СВЦЭМ!$B$33:$B$776,S$119)+'СЕТ СН'!$I$14+СВЦЭМ!$D$10+'СЕТ СН'!$I$5-'СЕТ СН'!$I$24</f>
        <v>2917.3518149300003</v>
      </c>
      <c r="T141" s="36">
        <f>SUMIFS(СВЦЭМ!$D$33:$D$776,СВЦЭМ!$A$33:$A$776,$A141,СВЦЭМ!$B$33:$B$776,T$119)+'СЕТ СН'!$I$14+СВЦЭМ!$D$10+'СЕТ СН'!$I$5-'СЕТ СН'!$I$24</f>
        <v>2898.4347828099999</v>
      </c>
      <c r="U141" s="36">
        <f>SUMIFS(СВЦЭМ!$D$33:$D$776,СВЦЭМ!$A$33:$A$776,$A141,СВЦЭМ!$B$33:$B$776,U$119)+'СЕТ СН'!$I$14+СВЦЭМ!$D$10+'СЕТ СН'!$I$5-'СЕТ СН'!$I$24</f>
        <v>2913.1122685800001</v>
      </c>
      <c r="V141" s="36">
        <f>SUMIFS(СВЦЭМ!$D$33:$D$776,СВЦЭМ!$A$33:$A$776,$A141,СВЦЭМ!$B$33:$B$776,V$119)+'СЕТ СН'!$I$14+СВЦЭМ!$D$10+'СЕТ СН'!$I$5-'СЕТ СН'!$I$24</f>
        <v>2906.7844577000001</v>
      </c>
      <c r="W141" s="36">
        <f>SUMIFS(СВЦЭМ!$D$33:$D$776,СВЦЭМ!$A$33:$A$776,$A141,СВЦЭМ!$B$33:$B$776,W$119)+'СЕТ СН'!$I$14+СВЦЭМ!$D$10+'СЕТ СН'!$I$5-'СЕТ СН'!$I$24</f>
        <v>2907.2418057900004</v>
      </c>
      <c r="X141" s="36">
        <f>SUMIFS(СВЦЭМ!$D$33:$D$776,СВЦЭМ!$A$33:$A$776,$A141,СВЦЭМ!$B$33:$B$776,X$119)+'СЕТ СН'!$I$14+СВЦЭМ!$D$10+'СЕТ СН'!$I$5-'СЕТ СН'!$I$24</f>
        <v>2897.7573703100002</v>
      </c>
      <c r="Y141" s="36">
        <f>SUMIFS(СВЦЭМ!$D$33:$D$776,СВЦЭМ!$A$33:$A$776,$A141,СВЦЭМ!$B$33:$B$776,Y$119)+'СЕТ СН'!$I$14+СВЦЭМ!$D$10+'СЕТ СН'!$I$5-'СЕТ СН'!$I$24</f>
        <v>2933.9708920800003</v>
      </c>
    </row>
    <row r="142" spans="1:25" ht="15.75" x14ac:dyDescent="0.2">
      <c r="A142" s="35">
        <f t="shared" si="3"/>
        <v>44127</v>
      </c>
      <c r="B142" s="36">
        <f>SUMIFS(СВЦЭМ!$D$33:$D$776,СВЦЭМ!$A$33:$A$776,$A142,СВЦЭМ!$B$33:$B$776,B$119)+'СЕТ СН'!$I$14+СВЦЭМ!$D$10+'СЕТ СН'!$I$5-'СЕТ СН'!$I$24</f>
        <v>3050.6353589700002</v>
      </c>
      <c r="C142" s="36">
        <f>SUMIFS(СВЦЭМ!$D$33:$D$776,СВЦЭМ!$A$33:$A$776,$A142,СВЦЭМ!$B$33:$B$776,C$119)+'СЕТ СН'!$I$14+СВЦЭМ!$D$10+'СЕТ СН'!$I$5-'СЕТ СН'!$I$24</f>
        <v>3131.133182</v>
      </c>
      <c r="D142" s="36">
        <f>SUMIFS(СВЦЭМ!$D$33:$D$776,СВЦЭМ!$A$33:$A$776,$A142,СВЦЭМ!$B$33:$B$776,D$119)+'СЕТ СН'!$I$14+СВЦЭМ!$D$10+'СЕТ СН'!$I$5-'СЕТ СН'!$I$24</f>
        <v>3187.0880217100002</v>
      </c>
      <c r="E142" s="36">
        <f>SUMIFS(СВЦЭМ!$D$33:$D$776,СВЦЭМ!$A$33:$A$776,$A142,СВЦЭМ!$B$33:$B$776,E$119)+'СЕТ СН'!$I$14+СВЦЭМ!$D$10+'СЕТ СН'!$I$5-'СЕТ СН'!$I$24</f>
        <v>3196.1057752900001</v>
      </c>
      <c r="F142" s="36">
        <f>SUMIFS(СВЦЭМ!$D$33:$D$776,СВЦЭМ!$A$33:$A$776,$A142,СВЦЭМ!$B$33:$B$776,F$119)+'СЕТ СН'!$I$14+СВЦЭМ!$D$10+'СЕТ СН'!$I$5-'СЕТ СН'!$I$24</f>
        <v>3194.9075547900002</v>
      </c>
      <c r="G142" s="36">
        <f>SUMIFS(СВЦЭМ!$D$33:$D$776,СВЦЭМ!$A$33:$A$776,$A142,СВЦЭМ!$B$33:$B$776,G$119)+'СЕТ СН'!$I$14+СВЦЭМ!$D$10+'СЕТ СН'!$I$5-'СЕТ СН'!$I$24</f>
        <v>3173.9283280100003</v>
      </c>
      <c r="H142" s="36">
        <f>SUMIFS(СВЦЭМ!$D$33:$D$776,СВЦЭМ!$A$33:$A$776,$A142,СВЦЭМ!$B$33:$B$776,H$119)+'СЕТ СН'!$I$14+СВЦЭМ!$D$10+'СЕТ СН'!$I$5-'СЕТ СН'!$I$24</f>
        <v>3125.1673074400001</v>
      </c>
      <c r="I142" s="36">
        <f>SUMIFS(СВЦЭМ!$D$33:$D$776,СВЦЭМ!$A$33:$A$776,$A142,СВЦЭМ!$B$33:$B$776,I$119)+'СЕТ СН'!$I$14+СВЦЭМ!$D$10+'СЕТ СН'!$I$5-'СЕТ СН'!$I$24</f>
        <v>3076.0093831200002</v>
      </c>
      <c r="J142" s="36">
        <f>SUMIFS(СВЦЭМ!$D$33:$D$776,СВЦЭМ!$A$33:$A$776,$A142,СВЦЭМ!$B$33:$B$776,J$119)+'СЕТ СН'!$I$14+СВЦЭМ!$D$10+'СЕТ СН'!$I$5-'СЕТ СН'!$I$24</f>
        <v>3017.2720634300003</v>
      </c>
      <c r="K142" s="36">
        <f>SUMIFS(СВЦЭМ!$D$33:$D$776,СВЦЭМ!$A$33:$A$776,$A142,СВЦЭМ!$B$33:$B$776,K$119)+'СЕТ СН'!$I$14+СВЦЭМ!$D$10+'СЕТ СН'!$I$5-'СЕТ СН'!$I$24</f>
        <v>2987.1801786599999</v>
      </c>
      <c r="L142" s="36">
        <f>SUMIFS(СВЦЭМ!$D$33:$D$776,СВЦЭМ!$A$33:$A$776,$A142,СВЦЭМ!$B$33:$B$776,L$119)+'СЕТ СН'!$I$14+СВЦЭМ!$D$10+'СЕТ СН'!$I$5-'СЕТ СН'!$I$24</f>
        <v>2986.9698524400001</v>
      </c>
      <c r="M142" s="36">
        <f>SUMIFS(СВЦЭМ!$D$33:$D$776,СВЦЭМ!$A$33:$A$776,$A142,СВЦЭМ!$B$33:$B$776,M$119)+'СЕТ СН'!$I$14+СВЦЭМ!$D$10+'СЕТ СН'!$I$5-'СЕТ СН'!$I$24</f>
        <v>2987.6263573900001</v>
      </c>
      <c r="N142" s="36">
        <f>SUMIFS(СВЦЭМ!$D$33:$D$776,СВЦЭМ!$A$33:$A$776,$A142,СВЦЭМ!$B$33:$B$776,N$119)+'СЕТ СН'!$I$14+СВЦЭМ!$D$10+'СЕТ СН'!$I$5-'СЕТ СН'!$I$24</f>
        <v>2994.9249105400004</v>
      </c>
      <c r="O142" s="36">
        <f>SUMIFS(СВЦЭМ!$D$33:$D$776,СВЦЭМ!$A$33:$A$776,$A142,СВЦЭМ!$B$33:$B$776,O$119)+'СЕТ СН'!$I$14+СВЦЭМ!$D$10+'СЕТ СН'!$I$5-'СЕТ СН'!$I$24</f>
        <v>3035.6914825900003</v>
      </c>
      <c r="P142" s="36">
        <f>SUMIFS(СВЦЭМ!$D$33:$D$776,СВЦЭМ!$A$33:$A$776,$A142,СВЦЭМ!$B$33:$B$776,P$119)+'СЕТ СН'!$I$14+СВЦЭМ!$D$10+'СЕТ СН'!$I$5-'СЕТ СН'!$I$24</f>
        <v>3075.3674012300003</v>
      </c>
      <c r="Q142" s="36">
        <f>SUMIFS(СВЦЭМ!$D$33:$D$776,СВЦЭМ!$A$33:$A$776,$A142,СВЦЭМ!$B$33:$B$776,Q$119)+'СЕТ СН'!$I$14+СВЦЭМ!$D$10+'СЕТ СН'!$I$5-'СЕТ СН'!$I$24</f>
        <v>3037.2646545600001</v>
      </c>
      <c r="R142" s="36">
        <f>SUMIFS(СВЦЭМ!$D$33:$D$776,СВЦЭМ!$A$33:$A$776,$A142,СВЦЭМ!$B$33:$B$776,R$119)+'СЕТ СН'!$I$14+СВЦЭМ!$D$10+'СЕТ СН'!$I$5-'СЕТ СН'!$I$24</f>
        <v>2982.5345285900003</v>
      </c>
      <c r="S142" s="36">
        <f>SUMIFS(СВЦЭМ!$D$33:$D$776,СВЦЭМ!$A$33:$A$776,$A142,СВЦЭМ!$B$33:$B$776,S$119)+'СЕТ СН'!$I$14+СВЦЭМ!$D$10+'СЕТ СН'!$I$5-'СЕТ СН'!$I$24</f>
        <v>3008.6943480200002</v>
      </c>
      <c r="T142" s="36">
        <f>SUMIFS(СВЦЭМ!$D$33:$D$776,СВЦЭМ!$A$33:$A$776,$A142,СВЦЭМ!$B$33:$B$776,T$119)+'СЕТ СН'!$I$14+СВЦЭМ!$D$10+'СЕТ СН'!$I$5-'СЕТ СН'!$I$24</f>
        <v>3003.68441841</v>
      </c>
      <c r="U142" s="36">
        <f>SUMIFS(СВЦЭМ!$D$33:$D$776,СВЦЭМ!$A$33:$A$776,$A142,СВЦЭМ!$B$33:$B$776,U$119)+'СЕТ СН'!$I$14+СВЦЭМ!$D$10+'СЕТ СН'!$I$5-'СЕТ СН'!$I$24</f>
        <v>2935.8050757400001</v>
      </c>
      <c r="V142" s="36">
        <f>SUMIFS(СВЦЭМ!$D$33:$D$776,СВЦЭМ!$A$33:$A$776,$A142,СВЦЭМ!$B$33:$B$776,V$119)+'СЕТ СН'!$I$14+СВЦЭМ!$D$10+'СЕТ СН'!$I$5-'СЕТ СН'!$I$24</f>
        <v>2931.2812458300004</v>
      </c>
      <c r="W142" s="36">
        <f>SUMIFS(СВЦЭМ!$D$33:$D$776,СВЦЭМ!$A$33:$A$776,$A142,СВЦЭМ!$B$33:$B$776,W$119)+'СЕТ СН'!$I$14+СВЦЭМ!$D$10+'СЕТ СН'!$I$5-'СЕТ СН'!$I$24</f>
        <v>2927.8389007100004</v>
      </c>
      <c r="X142" s="36">
        <f>SUMIFS(СВЦЭМ!$D$33:$D$776,СВЦЭМ!$A$33:$A$776,$A142,СВЦЭМ!$B$33:$B$776,X$119)+'СЕТ СН'!$I$14+СВЦЭМ!$D$10+'СЕТ СН'!$I$5-'СЕТ СН'!$I$24</f>
        <v>2910.5646579700001</v>
      </c>
      <c r="Y142" s="36">
        <f>SUMIFS(СВЦЭМ!$D$33:$D$776,СВЦЭМ!$A$33:$A$776,$A142,СВЦЭМ!$B$33:$B$776,Y$119)+'СЕТ СН'!$I$14+СВЦЭМ!$D$10+'СЕТ СН'!$I$5-'СЕТ СН'!$I$24</f>
        <v>2916.6295665400003</v>
      </c>
    </row>
    <row r="143" spans="1:25" ht="15.75" x14ac:dyDescent="0.2">
      <c r="A143" s="35">
        <f t="shared" si="3"/>
        <v>44128</v>
      </c>
      <c r="B143" s="36">
        <f>SUMIFS(СВЦЭМ!$D$33:$D$776,СВЦЭМ!$A$33:$A$776,$A143,СВЦЭМ!$B$33:$B$776,B$119)+'СЕТ СН'!$I$14+СВЦЭМ!$D$10+'СЕТ СН'!$I$5-'СЕТ СН'!$I$24</f>
        <v>3018.75829552</v>
      </c>
      <c r="C143" s="36">
        <f>SUMIFS(СВЦЭМ!$D$33:$D$776,СВЦЭМ!$A$33:$A$776,$A143,СВЦЭМ!$B$33:$B$776,C$119)+'СЕТ СН'!$I$14+СВЦЭМ!$D$10+'СЕТ СН'!$I$5-'СЕТ СН'!$I$24</f>
        <v>3098.2282227800001</v>
      </c>
      <c r="D143" s="36">
        <f>SUMIFS(СВЦЭМ!$D$33:$D$776,СВЦЭМ!$A$33:$A$776,$A143,СВЦЭМ!$B$33:$B$776,D$119)+'СЕТ СН'!$I$14+СВЦЭМ!$D$10+'СЕТ СН'!$I$5-'СЕТ СН'!$I$24</f>
        <v>3167.2016428400002</v>
      </c>
      <c r="E143" s="36">
        <f>SUMIFS(СВЦЭМ!$D$33:$D$776,СВЦЭМ!$A$33:$A$776,$A143,СВЦЭМ!$B$33:$B$776,E$119)+'СЕТ СН'!$I$14+СВЦЭМ!$D$10+'СЕТ СН'!$I$5-'СЕТ СН'!$I$24</f>
        <v>3182.0099626600004</v>
      </c>
      <c r="F143" s="36">
        <f>SUMIFS(СВЦЭМ!$D$33:$D$776,СВЦЭМ!$A$33:$A$776,$A143,СВЦЭМ!$B$33:$B$776,F$119)+'СЕТ СН'!$I$14+СВЦЭМ!$D$10+'СЕТ СН'!$I$5-'СЕТ СН'!$I$24</f>
        <v>3183.5184901900002</v>
      </c>
      <c r="G143" s="36">
        <f>SUMIFS(СВЦЭМ!$D$33:$D$776,СВЦЭМ!$A$33:$A$776,$A143,СВЦЭМ!$B$33:$B$776,G$119)+'СЕТ СН'!$I$14+СВЦЭМ!$D$10+'СЕТ СН'!$I$5-'СЕТ СН'!$I$24</f>
        <v>3162.48548355</v>
      </c>
      <c r="H143" s="36">
        <f>SUMIFS(СВЦЭМ!$D$33:$D$776,СВЦЭМ!$A$33:$A$776,$A143,СВЦЭМ!$B$33:$B$776,H$119)+'СЕТ СН'!$I$14+СВЦЭМ!$D$10+'СЕТ СН'!$I$5-'СЕТ СН'!$I$24</f>
        <v>3140.2070211099999</v>
      </c>
      <c r="I143" s="36">
        <f>SUMIFS(СВЦЭМ!$D$33:$D$776,СВЦЭМ!$A$33:$A$776,$A143,СВЦЭМ!$B$33:$B$776,I$119)+'СЕТ СН'!$I$14+СВЦЭМ!$D$10+'СЕТ СН'!$I$5-'СЕТ СН'!$I$24</f>
        <v>3109.6240451399999</v>
      </c>
      <c r="J143" s="36">
        <f>SUMIFS(СВЦЭМ!$D$33:$D$776,СВЦЭМ!$A$33:$A$776,$A143,СВЦЭМ!$B$33:$B$776,J$119)+'СЕТ СН'!$I$14+СВЦЭМ!$D$10+'СЕТ СН'!$I$5-'СЕТ СН'!$I$24</f>
        <v>3034.7751941400002</v>
      </c>
      <c r="K143" s="36">
        <f>SUMIFS(СВЦЭМ!$D$33:$D$776,СВЦЭМ!$A$33:$A$776,$A143,СВЦЭМ!$B$33:$B$776,K$119)+'СЕТ СН'!$I$14+СВЦЭМ!$D$10+'СЕТ СН'!$I$5-'СЕТ СН'!$I$24</f>
        <v>3002.5685192800001</v>
      </c>
      <c r="L143" s="36">
        <f>SUMIFS(СВЦЭМ!$D$33:$D$776,СВЦЭМ!$A$33:$A$776,$A143,СВЦЭМ!$B$33:$B$776,L$119)+'СЕТ СН'!$I$14+СВЦЭМ!$D$10+'СЕТ СН'!$I$5-'СЕТ СН'!$I$24</f>
        <v>2991.6181901500004</v>
      </c>
      <c r="M143" s="36">
        <f>SUMIFS(СВЦЭМ!$D$33:$D$776,СВЦЭМ!$A$33:$A$776,$A143,СВЦЭМ!$B$33:$B$776,M$119)+'СЕТ СН'!$I$14+СВЦЭМ!$D$10+'СЕТ СН'!$I$5-'СЕТ СН'!$I$24</f>
        <v>2983.0281885900004</v>
      </c>
      <c r="N143" s="36">
        <f>SUMIFS(СВЦЭМ!$D$33:$D$776,СВЦЭМ!$A$33:$A$776,$A143,СВЦЭМ!$B$33:$B$776,N$119)+'СЕТ СН'!$I$14+СВЦЭМ!$D$10+'СЕТ СН'!$I$5-'СЕТ СН'!$I$24</f>
        <v>2980.2679717200003</v>
      </c>
      <c r="O143" s="36">
        <f>SUMIFS(СВЦЭМ!$D$33:$D$776,СВЦЭМ!$A$33:$A$776,$A143,СВЦЭМ!$B$33:$B$776,O$119)+'СЕТ СН'!$I$14+СВЦЭМ!$D$10+'СЕТ СН'!$I$5-'СЕТ СН'!$I$24</f>
        <v>3025.9667828400002</v>
      </c>
      <c r="P143" s="36">
        <f>SUMIFS(СВЦЭМ!$D$33:$D$776,СВЦЭМ!$A$33:$A$776,$A143,СВЦЭМ!$B$33:$B$776,P$119)+'СЕТ СН'!$I$14+СВЦЭМ!$D$10+'СЕТ СН'!$I$5-'СЕТ СН'!$I$24</f>
        <v>3076.7085626000003</v>
      </c>
      <c r="Q143" s="36">
        <f>SUMIFS(СВЦЭМ!$D$33:$D$776,СВЦЭМ!$A$33:$A$776,$A143,СВЦЭМ!$B$33:$B$776,Q$119)+'СЕТ СН'!$I$14+СВЦЭМ!$D$10+'СЕТ СН'!$I$5-'СЕТ СН'!$I$24</f>
        <v>3062.9515895100003</v>
      </c>
      <c r="R143" s="36">
        <f>SUMIFS(СВЦЭМ!$D$33:$D$776,СВЦЭМ!$A$33:$A$776,$A143,СВЦЭМ!$B$33:$B$776,R$119)+'СЕТ СН'!$I$14+СВЦЭМ!$D$10+'СЕТ СН'!$I$5-'СЕТ СН'!$I$24</f>
        <v>3030.1343055400002</v>
      </c>
      <c r="S143" s="36">
        <f>SUMIFS(СВЦЭМ!$D$33:$D$776,СВЦЭМ!$A$33:$A$776,$A143,СВЦЭМ!$B$33:$B$776,S$119)+'СЕТ СН'!$I$14+СВЦЭМ!$D$10+'СЕТ СН'!$I$5-'СЕТ СН'!$I$24</f>
        <v>2988.4026762500002</v>
      </c>
      <c r="T143" s="36">
        <f>SUMIFS(СВЦЭМ!$D$33:$D$776,СВЦЭМ!$A$33:$A$776,$A143,СВЦЭМ!$B$33:$B$776,T$119)+'СЕТ СН'!$I$14+СВЦЭМ!$D$10+'СЕТ СН'!$I$5-'СЕТ СН'!$I$24</f>
        <v>3016.8799741299999</v>
      </c>
      <c r="U143" s="36">
        <f>SUMIFS(СВЦЭМ!$D$33:$D$776,СВЦЭМ!$A$33:$A$776,$A143,СВЦЭМ!$B$33:$B$776,U$119)+'СЕТ СН'!$I$14+СВЦЭМ!$D$10+'СЕТ СН'!$I$5-'СЕТ СН'!$I$24</f>
        <v>3018.57336093</v>
      </c>
      <c r="V143" s="36">
        <f>SUMIFS(СВЦЭМ!$D$33:$D$776,СВЦЭМ!$A$33:$A$776,$A143,СВЦЭМ!$B$33:$B$776,V$119)+'СЕТ СН'!$I$14+СВЦЭМ!$D$10+'СЕТ СН'!$I$5-'СЕТ СН'!$I$24</f>
        <v>2931.1018038000002</v>
      </c>
      <c r="W143" s="36">
        <f>SUMIFS(СВЦЭМ!$D$33:$D$776,СВЦЭМ!$A$33:$A$776,$A143,СВЦЭМ!$B$33:$B$776,W$119)+'СЕТ СН'!$I$14+СВЦЭМ!$D$10+'СЕТ СН'!$I$5-'СЕТ СН'!$I$24</f>
        <v>2949.3252823400003</v>
      </c>
      <c r="X143" s="36">
        <f>SUMIFS(СВЦЭМ!$D$33:$D$776,СВЦЭМ!$A$33:$A$776,$A143,СВЦЭМ!$B$33:$B$776,X$119)+'СЕТ СН'!$I$14+СВЦЭМ!$D$10+'СЕТ СН'!$I$5-'СЕТ СН'!$I$24</f>
        <v>2975.7984928599999</v>
      </c>
      <c r="Y143" s="36">
        <f>SUMIFS(СВЦЭМ!$D$33:$D$776,СВЦЭМ!$A$33:$A$776,$A143,СВЦЭМ!$B$33:$B$776,Y$119)+'СЕТ СН'!$I$14+СВЦЭМ!$D$10+'СЕТ СН'!$I$5-'СЕТ СН'!$I$24</f>
        <v>3011.6236706700001</v>
      </c>
    </row>
    <row r="144" spans="1:25" ht="15.75" x14ac:dyDescent="0.2">
      <c r="A144" s="35">
        <f t="shared" si="3"/>
        <v>44129</v>
      </c>
      <c r="B144" s="36">
        <f>SUMIFS(СВЦЭМ!$D$33:$D$776,СВЦЭМ!$A$33:$A$776,$A144,СВЦЭМ!$B$33:$B$776,B$119)+'СЕТ СН'!$I$14+СВЦЭМ!$D$10+'СЕТ СН'!$I$5-'СЕТ СН'!$I$24</f>
        <v>3079.2922624000003</v>
      </c>
      <c r="C144" s="36">
        <f>SUMIFS(СВЦЭМ!$D$33:$D$776,СВЦЭМ!$A$33:$A$776,$A144,СВЦЭМ!$B$33:$B$776,C$119)+'СЕТ СН'!$I$14+СВЦЭМ!$D$10+'СЕТ СН'!$I$5-'СЕТ СН'!$I$24</f>
        <v>3131.5943006000002</v>
      </c>
      <c r="D144" s="36">
        <f>SUMIFS(СВЦЭМ!$D$33:$D$776,СВЦЭМ!$A$33:$A$776,$A144,СВЦЭМ!$B$33:$B$776,D$119)+'СЕТ СН'!$I$14+СВЦЭМ!$D$10+'СЕТ СН'!$I$5-'СЕТ СН'!$I$24</f>
        <v>3201.50026028</v>
      </c>
      <c r="E144" s="36">
        <f>SUMIFS(СВЦЭМ!$D$33:$D$776,СВЦЭМ!$A$33:$A$776,$A144,СВЦЭМ!$B$33:$B$776,E$119)+'СЕТ СН'!$I$14+СВЦЭМ!$D$10+'СЕТ СН'!$I$5-'СЕТ СН'!$I$24</f>
        <v>3210.0852168199999</v>
      </c>
      <c r="F144" s="36">
        <f>SUMIFS(СВЦЭМ!$D$33:$D$776,СВЦЭМ!$A$33:$A$776,$A144,СВЦЭМ!$B$33:$B$776,F$119)+'СЕТ СН'!$I$14+СВЦЭМ!$D$10+'СЕТ СН'!$I$5-'СЕТ СН'!$I$24</f>
        <v>3214.0925672200001</v>
      </c>
      <c r="G144" s="36">
        <f>SUMIFS(СВЦЭМ!$D$33:$D$776,СВЦЭМ!$A$33:$A$776,$A144,СВЦЭМ!$B$33:$B$776,G$119)+'СЕТ СН'!$I$14+СВЦЭМ!$D$10+'СЕТ СН'!$I$5-'СЕТ СН'!$I$24</f>
        <v>3213.5581733700001</v>
      </c>
      <c r="H144" s="36">
        <f>SUMIFS(СВЦЭМ!$D$33:$D$776,СВЦЭМ!$A$33:$A$776,$A144,СВЦЭМ!$B$33:$B$776,H$119)+'СЕТ СН'!$I$14+СВЦЭМ!$D$10+'СЕТ СН'!$I$5-'СЕТ СН'!$I$24</f>
        <v>3190.5130880200004</v>
      </c>
      <c r="I144" s="36">
        <f>SUMIFS(СВЦЭМ!$D$33:$D$776,СВЦЭМ!$A$33:$A$776,$A144,СВЦЭМ!$B$33:$B$776,I$119)+'СЕТ СН'!$I$14+СВЦЭМ!$D$10+'СЕТ СН'!$I$5-'СЕТ СН'!$I$24</f>
        <v>3165.4264133400002</v>
      </c>
      <c r="J144" s="36">
        <f>SUMIFS(СВЦЭМ!$D$33:$D$776,СВЦЭМ!$A$33:$A$776,$A144,СВЦЭМ!$B$33:$B$776,J$119)+'СЕТ СН'!$I$14+СВЦЭМ!$D$10+'СЕТ СН'!$I$5-'СЕТ СН'!$I$24</f>
        <v>3070.4323878</v>
      </c>
      <c r="K144" s="36">
        <f>SUMIFS(СВЦЭМ!$D$33:$D$776,СВЦЭМ!$A$33:$A$776,$A144,СВЦЭМ!$B$33:$B$776,K$119)+'СЕТ СН'!$I$14+СВЦЭМ!$D$10+'СЕТ СН'!$I$5-'СЕТ СН'!$I$24</f>
        <v>2999.4149178000002</v>
      </c>
      <c r="L144" s="36">
        <f>SUMIFS(СВЦЭМ!$D$33:$D$776,СВЦЭМ!$A$33:$A$776,$A144,СВЦЭМ!$B$33:$B$776,L$119)+'СЕТ СН'!$I$14+СВЦЭМ!$D$10+'СЕТ СН'!$I$5-'СЕТ СН'!$I$24</f>
        <v>2993.1941765800002</v>
      </c>
      <c r="M144" s="36">
        <f>SUMIFS(СВЦЭМ!$D$33:$D$776,СВЦЭМ!$A$33:$A$776,$A144,СВЦЭМ!$B$33:$B$776,M$119)+'СЕТ СН'!$I$14+СВЦЭМ!$D$10+'СЕТ СН'!$I$5-'СЕТ СН'!$I$24</f>
        <v>2994.3330923500002</v>
      </c>
      <c r="N144" s="36">
        <f>SUMIFS(СВЦЭМ!$D$33:$D$776,СВЦЭМ!$A$33:$A$776,$A144,СВЦЭМ!$B$33:$B$776,N$119)+'СЕТ СН'!$I$14+СВЦЭМ!$D$10+'СЕТ СН'!$I$5-'СЕТ СН'!$I$24</f>
        <v>3000.39376576</v>
      </c>
      <c r="O144" s="36">
        <f>SUMIFS(СВЦЭМ!$D$33:$D$776,СВЦЭМ!$A$33:$A$776,$A144,СВЦЭМ!$B$33:$B$776,O$119)+'СЕТ СН'!$I$14+СВЦЭМ!$D$10+'СЕТ СН'!$I$5-'СЕТ СН'!$I$24</f>
        <v>3043.92766433</v>
      </c>
      <c r="P144" s="36">
        <f>SUMIFS(СВЦЭМ!$D$33:$D$776,СВЦЭМ!$A$33:$A$776,$A144,СВЦЭМ!$B$33:$B$776,P$119)+'СЕТ СН'!$I$14+СВЦЭМ!$D$10+'СЕТ СН'!$I$5-'СЕТ СН'!$I$24</f>
        <v>3095.0897058999999</v>
      </c>
      <c r="Q144" s="36">
        <f>SUMIFS(СВЦЭМ!$D$33:$D$776,СВЦЭМ!$A$33:$A$776,$A144,СВЦЭМ!$B$33:$B$776,Q$119)+'СЕТ СН'!$I$14+СВЦЭМ!$D$10+'СЕТ СН'!$I$5-'СЕТ СН'!$I$24</f>
        <v>3056.52374078</v>
      </c>
      <c r="R144" s="36">
        <f>SUMIFS(СВЦЭМ!$D$33:$D$776,СВЦЭМ!$A$33:$A$776,$A144,СВЦЭМ!$B$33:$B$776,R$119)+'СЕТ СН'!$I$14+СВЦЭМ!$D$10+'СЕТ СН'!$I$5-'СЕТ СН'!$I$24</f>
        <v>3001.55237132</v>
      </c>
      <c r="S144" s="36">
        <f>SUMIFS(СВЦЭМ!$D$33:$D$776,СВЦЭМ!$A$33:$A$776,$A144,СВЦЭМ!$B$33:$B$776,S$119)+'СЕТ СН'!$I$14+СВЦЭМ!$D$10+'СЕТ СН'!$I$5-'СЕТ СН'!$I$24</f>
        <v>2991.9131508300002</v>
      </c>
      <c r="T144" s="36">
        <f>SUMIFS(СВЦЭМ!$D$33:$D$776,СВЦЭМ!$A$33:$A$776,$A144,СВЦЭМ!$B$33:$B$776,T$119)+'СЕТ СН'!$I$14+СВЦЭМ!$D$10+'СЕТ СН'!$I$5-'СЕТ СН'!$I$24</f>
        <v>3018.1731605900004</v>
      </c>
      <c r="U144" s="36">
        <f>SUMIFS(СВЦЭМ!$D$33:$D$776,СВЦЭМ!$A$33:$A$776,$A144,СВЦЭМ!$B$33:$B$776,U$119)+'СЕТ СН'!$I$14+СВЦЭМ!$D$10+'СЕТ СН'!$I$5-'СЕТ СН'!$I$24</f>
        <v>2952.72914287</v>
      </c>
      <c r="V144" s="36">
        <f>SUMIFS(СВЦЭМ!$D$33:$D$776,СВЦЭМ!$A$33:$A$776,$A144,СВЦЭМ!$B$33:$B$776,V$119)+'СЕТ СН'!$I$14+СВЦЭМ!$D$10+'СЕТ СН'!$I$5-'СЕТ СН'!$I$24</f>
        <v>2934.2551170900001</v>
      </c>
      <c r="W144" s="36">
        <f>SUMIFS(СВЦЭМ!$D$33:$D$776,СВЦЭМ!$A$33:$A$776,$A144,СВЦЭМ!$B$33:$B$776,W$119)+'СЕТ СН'!$I$14+СВЦЭМ!$D$10+'СЕТ СН'!$I$5-'СЕТ СН'!$I$24</f>
        <v>2915.1763500200004</v>
      </c>
      <c r="X144" s="36">
        <f>SUMIFS(СВЦЭМ!$D$33:$D$776,СВЦЭМ!$A$33:$A$776,$A144,СВЦЭМ!$B$33:$B$776,X$119)+'СЕТ СН'!$I$14+СВЦЭМ!$D$10+'СЕТ СН'!$I$5-'СЕТ СН'!$I$24</f>
        <v>2921.6890378500002</v>
      </c>
      <c r="Y144" s="36">
        <f>SUMIFS(СВЦЭМ!$D$33:$D$776,СВЦЭМ!$A$33:$A$776,$A144,СВЦЭМ!$B$33:$B$776,Y$119)+'СЕТ СН'!$I$14+СВЦЭМ!$D$10+'СЕТ СН'!$I$5-'СЕТ СН'!$I$24</f>
        <v>2963.0933375100003</v>
      </c>
    </row>
    <row r="145" spans="1:27" ht="15.75" x14ac:dyDescent="0.2">
      <c r="A145" s="35">
        <f t="shared" si="3"/>
        <v>44130</v>
      </c>
      <c r="B145" s="36">
        <f>SUMIFS(СВЦЭМ!$D$33:$D$776,СВЦЭМ!$A$33:$A$776,$A145,СВЦЭМ!$B$33:$B$776,B$119)+'СЕТ СН'!$I$14+СВЦЭМ!$D$10+'СЕТ СН'!$I$5-'СЕТ СН'!$I$24</f>
        <v>3070.9627783700003</v>
      </c>
      <c r="C145" s="36">
        <f>SUMIFS(СВЦЭМ!$D$33:$D$776,СВЦЭМ!$A$33:$A$776,$A145,СВЦЭМ!$B$33:$B$776,C$119)+'СЕТ СН'!$I$14+СВЦЭМ!$D$10+'СЕТ СН'!$I$5-'СЕТ СН'!$I$24</f>
        <v>3156.0821385700001</v>
      </c>
      <c r="D145" s="36">
        <f>SUMIFS(СВЦЭМ!$D$33:$D$776,СВЦЭМ!$A$33:$A$776,$A145,СВЦЭМ!$B$33:$B$776,D$119)+'СЕТ СН'!$I$14+СВЦЭМ!$D$10+'СЕТ СН'!$I$5-'СЕТ СН'!$I$24</f>
        <v>3219.7805318800001</v>
      </c>
      <c r="E145" s="36">
        <f>SUMIFS(СВЦЭМ!$D$33:$D$776,СВЦЭМ!$A$33:$A$776,$A145,СВЦЭМ!$B$33:$B$776,E$119)+'СЕТ СН'!$I$14+СВЦЭМ!$D$10+'СЕТ СН'!$I$5-'СЕТ СН'!$I$24</f>
        <v>3225.4743276400004</v>
      </c>
      <c r="F145" s="36">
        <f>SUMIFS(СВЦЭМ!$D$33:$D$776,СВЦЭМ!$A$33:$A$776,$A145,СВЦЭМ!$B$33:$B$776,F$119)+'СЕТ СН'!$I$14+СВЦЭМ!$D$10+'СЕТ СН'!$I$5-'СЕТ СН'!$I$24</f>
        <v>3222.1743744100004</v>
      </c>
      <c r="G145" s="36">
        <f>SUMIFS(СВЦЭМ!$D$33:$D$776,СВЦЭМ!$A$33:$A$776,$A145,СВЦЭМ!$B$33:$B$776,G$119)+'СЕТ СН'!$I$14+СВЦЭМ!$D$10+'СЕТ СН'!$I$5-'СЕТ СН'!$I$24</f>
        <v>3198.6758080200002</v>
      </c>
      <c r="H145" s="36">
        <f>SUMIFS(СВЦЭМ!$D$33:$D$776,СВЦЭМ!$A$33:$A$776,$A145,СВЦЭМ!$B$33:$B$776,H$119)+'СЕТ СН'!$I$14+СВЦЭМ!$D$10+'СЕТ СН'!$I$5-'СЕТ СН'!$I$24</f>
        <v>3148.2923668800004</v>
      </c>
      <c r="I145" s="36">
        <f>SUMIFS(СВЦЭМ!$D$33:$D$776,СВЦЭМ!$A$33:$A$776,$A145,СВЦЭМ!$B$33:$B$776,I$119)+'СЕТ СН'!$I$14+СВЦЭМ!$D$10+'СЕТ СН'!$I$5-'СЕТ СН'!$I$24</f>
        <v>3106.81178413</v>
      </c>
      <c r="J145" s="36">
        <f>SUMIFS(СВЦЭМ!$D$33:$D$776,СВЦЭМ!$A$33:$A$776,$A145,СВЦЭМ!$B$33:$B$776,J$119)+'СЕТ СН'!$I$14+СВЦЭМ!$D$10+'СЕТ СН'!$I$5-'СЕТ СН'!$I$24</f>
        <v>3035.3332136900003</v>
      </c>
      <c r="K145" s="36">
        <f>SUMIFS(СВЦЭМ!$D$33:$D$776,СВЦЭМ!$A$33:$A$776,$A145,СВЦЭМ!$B$33:$B$776,K$119)+'СЕТ СН'!$I$14+СВЦЭМ!$D$10+'СЕТ СН'!$I$5-'СЕТ СН'!$I$24</f>
        <v>2988.0085281600004</v>
      </c>
      <c r="L145" s="36">
        <f>SUMIFS(СВЦЭМ!$D$33:$D$776,СВЦЭМ!$A$33:$A$776,$A145,СВЦЭМ!$B$33:$B$776,L$119)+'СЕТ СН'!$I$14+СВЦЭМ!$D$10+'СЕТ СН'!$I$5-'СЕТ СН'!$I$24</f>
        <v>2983.1345123999999</v>
      </c>
      <c r="M145" s="36">
        <f>SUMIFS(СВЦЭМ!$D$33:$D$776,СВЦЭМ!$A$33:$A$776,$A145,СВЦЭМ!$B$33:$B$776,M$119)+'СЕТ СН'!$I$14+СВЦЭМ!$D$10+'СЕТ СН'!$I$5-'СЕТ СН'!$I$24</f>
        <v>3007.1644638500002</v>
      </c>
      <c r="N145" s="36">
        <f>SUMIFS(СВЦЭМ!$D$33:$D$776,СВЦЭМ!$A$33:$A$776,$A145,СВЦЭМ!$B$33:$B$776,N$119)+'СЕТ СН'!$I$14+СВЦЭМ!$D$10+'СЕТ СН'!$I$5-'СЕТ СН'!$I$24</f>
        <v>3007.1910157100001</v>
      </c>
      <c r="O145" s="36">
        <f>SUMIFS(СВЦЭМ!$D$33:$D$776,СВЦЭМ!$A$33:$A$776,$A145,СВЦЭМ!$B$33:$B$776,O$119)+'СЕТ СН'!$I$14+СВЦЭМ!$D$10+'СЕТ СН'!$I$5-'СЕТ СН'!$I$24</f>
        <v>3044.4110990400004</v>
      </c>
      <c r="P145" s="36">
        <f>SUMIFS(СВЦЭМ!$D$33:$D$776,СВЦЭМ!$A$33:$A$776,$A145,СВЦЭМ!$B$33:$B$776,P$119)+'СЕТ СН'!$I$14+СВЦЭМ!$D$10+'СЕТ СН'!$I$5-'СЕТ СН'!$I$24</f>
        <v>3089.3154956600001</v>
      </c>
      <c r="Q145" s="36">
        <f>SUMIFS(СВЦЭМ!$D$33:$D$776,СВЦЭМ!$A$33:$A$776,$A145,СВЦЭМ!$B$33:$B$776,Q$119)+'СЕТ СН'!$I$14+СВЦЭМ!$D$10+'СЕТ СН'!$I$5-'СЕТ СН'!$I$24</f>
        <v>3050.6207377999999</v>
      </c>
      <c r="R145" s="36">
        <f>SUMIFS(СВЦЭМ!$D$33:$D$776,СВЦЭМ!$A$33:$A$776,$A145,СВЦЭМ!$B$33:$B$776,R$119)+'СЕТ СН'!$I$14+СВЦЭМ!$D$10+'СЕТ СН'!$I$5-'СЕТ СН'!$I$24</f>
        <v>3001.1022809599999</v>
      </c>
      <c r="S145" s="36">
        <f>SUMIFS(СВЦЭМ!$D$33:$D$776,СВЦЭМ!$A$33:$A$776,$A145,СВЦЭМ!$B$33:$B$776,S$119)+'СЕТ СН'!$I$14+СВЦЭМ!$D$10+'СЕТ СН'!$I$5-'СЕТ СН'!$I$24</f>
        <v>2936.1298334600001</v>
      </c>
      <c r="T145" s="36">
        <f>SUMIFS(СВЦЭМ!$D$33:$D$776,СВЦЭМ!$A$33:$A$776,$A145,СВЦЭМ!$B$33:$B$776,T$119)+'СЕТ СН'!$I$14+СВЦЭМ!$D$10+'СЕТ СН'!$I$5-'СЕТ СН'!$I$24</f>
        <v>2899.9929911400004</v>
      </c>
      <c r="U145" s="36">
        <f>SUMIFS(СВЦЭМ!$D$33:$D$776,СВЦЭМ!$A$33:$A$776,$A145,СВЦЭМ!$B$33:$B$776,U$119)+'СЕТ СН'!$I$14+СВЦЭМ!$D$10+'СЕТ СН'!$I$5-'СЕТ СН'!$I$24</f>
        <v>2900.1088439700002</v>
      </c>
      <c r="V145" s="36">
        <f>SUMIFS(СВЦЭМ!$D$33:$D$776,СВЦЭМ!$A$33:$A$776,$A145,СВЦЭМ!$B$33:$B$776,V$119)+'СЕТ СН'!$I$14+СВЦЭМ!$D$10+'СЕТ СН'!$I$5-'СЕТ СН'!$I$24</f>
        <v>2899.2002815300002</v>
      </c>
      <c r="W145" s="36">
        <f>SUMIFS(СВЦЭМ!$D$33:$D$776,СВЦЭМ!$A$33:$A$776,$A145,СВЦЭМ!$B$33:$B$776,W$119)+'СЕТ СН'!$I$14+СВЦЭМ!$D$10+'СЕТ СН'!$I$5-'СЕТ СН'!$I$24</f>
        <v>2900.0765580400002</v>
      </c>
      <c r="X145" s="36">
        <f>SUMIFS(СВЦЭМ!$D$33:$D$776,СВЦЭМ!$A$33:$A$776,$A145,СВЦЭМ!$B$33:$B$776,X$119)+'СЕТ СН'!$I$14+СВЦЭМ!$D$10+'СЕТ СН'!$I$5-'СЕТ СН'!$I$24</f>
        <v>2898.6370311000001</v>
      </c>
      <c r="Y145" s="36">
        <f>SUMIFS(СВЦЭМ!$D$33:$D$776,СВЦЭМ!$A$33:$A$776,$A145,СВЦЭМ!$B$33:$B$776,Y$119)+'СЕТ СН'!$I$14+СВЦЭМ!$D$10+'СЕТ СН'!$I$5-'СЕТ СН'!$I$24</f>
        <v>2942.1373246100002</v>
      </c>
    </row>
    <row r="146" spans="1:27" ht="15.75" x14ac:dyDescent="0.2">
      <c r="A146" s="35">
        <f t="shared" si="3"/>
        <v>44131</v>
      </c>
      <c r="B146" s="36">
        <f>SUMIFS(СВЦЭМ!$D$33:$D$776,СВЦЭМ!$A$33:$A$776,$A146,СВЦЭМ!$B$33:$B$776,B$119)+'СЕТ СН'!$I$14+СВЦЭМ!$D$10+'СЕТ СН'!$I$5-'СЕТ СН'!$I$24</f>
        <v>3053.8707060800002</v>
      </c>
      <c r="C146" s="36">
        <f>SUMIFS(СВЦЭМ!$D$33:$D$776,СВЦЭМ!$A$33:$A$776,$A146,СВЦЭМ!$B$33:$B$776,C$119)+'СЕТ СН'!$I$14+СВЦЭМ!$D$10+'СЕТ СН'!$I$5-'СЕТ СН'!$I$24</f>
        <v>3149.3956554300003</v>
      </c>
      <c r="D146" s="36">
        <f>SUMIFS(СВЦЭМ!$D$33:$D$776,СВЦЭМ!$A$33:$A$776,$A146,СВЦЭМ!$B$33:$B$776,D$119)+'СЕТ СН'!$I$14+СВЦЭМ!$D$10+'СЕТ СН'!$I$5-'СЕТ СН'!$I$24</f>
        <v>3225.0267465000002</v>
      </c>
      <c r="E146" s="36">
        <f>SUMIFS(СВЦЭМ!$D$33:$D$776,СВЦЭМ!$A$33:$A$776,$A146,СВЦЭМ!$B$33:$B$776,E$119)+'СЕТ СН'!$I$14+СВЦЭМ!$D$10+'СЕТ СН'!$I$5-'СЕТ СН'!$I$24</f>
        <v>3243.1260361200002</v>
      </c>
      <c r="F146" s="36">
        <f>SUMIFS(СВЦЭМ!$D$33:$D$776,СВЦЭМ!$A$33:$A$776,$A146,СВЦЭМ!$B$33:$B$776,F$119)+'СЕТ СН'!$I$14+СВЦЭМ!$D$10+'СЕТ СН'!$I$5-'СЕТ СН'!$I$24</f>
        <v>3232.7691347600003</v>
      </c>
      <c r="G146" s="36">
        <f>SUMIFS(СВЦЭМ!$D$33:$D$776,СВЦЭМ!$A$33:$A$776,$A146,СВЦЭМ!$B$33:$B$776,G$119)+'СЕТ СН'!$I$14+СВЦЭМ!$D$10+'СЕТ СН'!$I$5-'СЕТ СН'!$I$24</f>
        <v>3222.85894078</v>
      </c>
      <c r="H146" s="36">
        <f>SUMIFS(СВЦЭМ!$D$33:$D$776,СВЦЭМ!$A$33:$A$776,$A146,СВЦЭМ!$B$33:$B$776,H$119)+'СЕТ СН'!$I$14+СВЦЭМ!$D$10+'СЕТ СН'!$I$5-'СЕТ СН'!$I$24</f>
        <v>3186.8806373900002</v>
      </c>
      <c r="I146" s="36">
        <f>SUMIFS(СВЦЭМ!$D$33:$D$776,СВЦЭМ!$A$33:$A$776,$A146,СВЦЭМ!$B$33:$B$776,I$119)+'СЕТ СН'!$I$14+СВЦЭМ!$D$10+'СЕТ СН'!$I$5-'СЕТ СН'!$I$24</f>
        <v>3153.8193860199999</v>
      </c>
      <c r="J146" s="36">
        <f>SUMIFS(СВЦЭМ!$D$33:$D$776,СВЦЭМ!$A$33:$A$776,$A146,СВЦЭМ!$B$33:$B$776,J$119)+'СЕТ СН'!$I$14+СВЦЭМ!$D$10+'СЕТ СН'!$I$5-'СЕТ СН'!$I$24</f>
        <v>3070.2720341600002</v>
      </c>
      <c r="K146" s="36">
        <f>SUMIFS(СВЦЭМ!$D$33:$D$776,СВЦЭМ!$A$33:$A$776,$A146,СВЦЭМ!$B$33:$B$776,K$119)+'СЕТ СН'!$I$14+СВЦЭМ!$D$10+'СЕТ СН'!$I$5-'СЕТ СН'!$I$24</f>
        <v>3029.8521524500002</v>
      </c>
      <c r="L146" s="36">
        <f>SUMIFS(СВЦЭМ!$D$33:$D$776,СВЦЭМ!$A$33:$A$776,$A146,СВЦЭМ!$B$33:$B$776,L$119)+'СЕТ СН'!$I$14+СВЦЭМ!$D$10+'СЕТ СН'!$I$5-'СЕТ СН'!$I$24</f>
        <v>3038.1866269500001</v>
      </c>
      <c r="M146" s="36">
        <f>SUMIFS(СВЦЭМ!$D$33:$D$776,СВЦЭМ!$A$33:$A$776,$A146,СВЦЭМ!$B$33:$B$776,M$119)+'СЕТ СН'!$I$14+СВЦЭМ!$D$10+'СЕТ СН'!$I$5-'СЕТ СН'!$I$24</f>
        <v>3043.13492546</v>
      </c>
      <c r="N146" s="36">
        <f>SUMIFS(СВЦЭМ!$D$33:$D$776,СВЦЭМ!$A$33:$A$776,$A146,СВЦЭМ!$B$33:$B$776,N$119)+'СЕТ СН'!$I$14+СВЦЭМ!$D$10+'СЕТ СН'!$I$5-'СЕТ СН'!$I$24</f>
        <v>3051.7783275800002</v>
      </c>
      <c r="O146" s="36">
        <f>SUMIFS(СВЦЭМ!$D$33:$D$776,СВЦЭМ!$A$33:$A$776,$A146,СВЦЭМ!$B$33:$B$776,O$119)+'СЕТ СН'!$I$14+СВЦЭМ!$D$10+'СЕТ СН'!$I$5-'СЕТ СН'!$I$24</f>
        <v>3103.62389781</v>
      </c>
      <c r="P146" s="36">
        <f>SUMIFS(СВЦЭМ!$D$33:$D$776,СВЦЭМ!$A$33:$A$776,$A146,СВЦЭМ!$B$33:$B$776,P$119)+'СЕТ СН'!$I$14+СВЦЭМ!$D$10+'СЕТ СН'!$I$5-'СЕТ СН'!$I$24</f>
        <v>3145.30448798</v>
      </c>
      <c r="Q146" s="36">
        <f>SUMIFS(СВЦЭМ!$D$33:$D$776,СВЦЭМ!$A$33:$A$776,$A146,СВЦЭМ!$B$33:$B$776,Q$119)+'СЕТ СН'!$I$14+СВЦЭМ!$D$10+'СЕТ СН'!$I$5-'СЕТ СН'!$I$24</f>
        <v>3101.6300570200001</v>
      </c>
      <c r="R146" s="36">
        <f>SUMIFS(СВЦЭМ!$D$33:$D$776,СВЦЭМ!$A$33:$A$776,$A146,СВЦЭМ!$B$33:$B$776,R$119)+'СЕТ СН'!$I$14+СВЦЭМ!$D$10+'СЕТ СН'!$I$5-'СЕТ СН'!$I$24</f>
        <v>3036.6814111200001</v>
      </c>
      <c r="S146" s="36">
        <f>SUMIFS(СВЦЭМ!$D$33:$D$776,СВЦЭМ!$A$33:$A$776,$A146,СВЦЭМ!$B$33:$B$776,S$119)+'СЕТ СН'!$I$14+СВЦЭМ!$D$10+'СЕТ СН'!$I$5-'СЕТ СН'!$I$24</f>
        <v>2988.9171536600002</v>
      </c>
      <c r="T146" s="36">
        <f>SUMIFS(СВЦЭМ!$D$33:$D$776,СВЦЭМ!$A$33:$A$776,$A146,СВЦЭМ!$B$33:$B$776,T$119)+'СЕТ СН'!$I$14+СВЦЭМ!$D$10+'СЕТ СН'!$I$5-'СЕТ СН'!$I$24</f>
        <v>3004.8228259100001</v>
      </c>
      <c r="U146" s="36">
        <f>SUMIFS(СВЦЭМ!$D$33:$D$776,СВЦЭМ!$A$33:$A$776,$A146,СВЦЭМ!$B$33:$B$776,U$119)+'СЕТ СН'!$I$14+СВЦЭМ!$D$10+'СЕТ СН'!$I$5-'СЕТ СН'!$I$24</f>
        <v>3002.25868674</v>
      </c>
      <c r="V146" s="36">
        <f>SUMIFS(СВЦЭМ!$D$33:$D$776,СВЦЭМ!$A$33:$A$776,$A146,СВЦЭМ!$B$33:$B$776,V$119)+'СЕТ СН'!$I$14+СВЦЭМ!$D$10+'СЕТ СН'!$I$5-'СЕТ СН'!$I$24</f>
        <v>3004.2197331000002</v>
      </c>
      <c r="W146" s="36">
        <f>SUMIFS(СВЦЭМ!$D$33:$D$776,СВЦЭМ!$A$33:$A$776,$A146,СВЦЭМ!$B$33:$B$776,W$119)+'СЕТ СН'!$I$14+СВЦЭМ!$D$10+'СЕТ СН'!$I$5-'СЕТ СН'!$I$24</f>
        <v>2999.7071569700001</v>
      </c>
      <c r="X146" s="36">
        <f>SUMIFS(СВЦЭМ!$D$33:$D$776,СВЦЭМ!$A$33:$A$776,$A146,СВЦЭМ!$B$33:$B$776,X$119)+'СЕТ СН'!$I$14+СВЦЭМ!$D$10+'СЕТ СН'!$I$5-'СЕТ СН'!$I$24</f>
        <v>2978.6060476400003</v>
      </c>
      <c r="Y146" s="36">
        <f>SUMIFS(СВЦЭМ!$D$33:$D$776,СВЦЭМ!$A$33:$A$776,$A146,СВЦЭМ!$B$33:$B$776,Y$119)+'СЕТ СН'!$I$14+СВЦЭМ!$D$10+'СЕТ СН'!$I$5-'СЕТ СН'!$I$24</f>
        <v>3015.9339574400001</v>
      </c>
    </row>
    <row r="147" spans="1:27" ht="15.75" x14ac:dyDescent="0.2">
      <c r="A147" s="35">
        <f t="shared" si="3"/>
        <v>44132</v>
      </c>
      <c r="B147" s="36">
        <f>SUMIFS(СВЦЭМ!$D$33:$D$776,СВЦЭМ!$A$33:$A$776,$A147,СВЦЭМ!$B$33:$B$776,B$119)+'СЕТ СН'!$I$14+СВЦЭМ!$D$10+'СЕТ СН'!$I$5-'СЕТ СН'!$I$24</f>
        <v>3119.6313857100004</v>
      </c>
      <c r="C147" s="36">
        <f>SUMIFS(СВЦЭМ!$D$33:$D$776,СВЦЭМ!$A$33:$A$776,$A147,СВЦЭМ!$B$33:$B$776,C$119)+'СЕТ СН'!$I$14+СВЦЭМ!$D$10+'СЕТ СН'!$I$5-'СЕТ СН'!$I$24</f>
        <v>3182.84780632</v>
      </c>
      <c r="D147" s="36">
        <f>SUMIFS(СВЦЭМ!$D$33:$D$776,СВЦЭМ!$A$33:$A$776,$A147,СВЦЭМ!$B$33:$B$776,D$119)+'СЕТ СН'!$I$14+СВЦЭМ!$D$10+'СЕТ СН'!$I$5-'СЕТ СН'!$I$24</f>
        <v>3184.7957324400004</v>
      </c>
      <c r="E147" s="36">
        <f>SUMIFS(СВЦЭМ!$D$33:$D$776,СВЦЭМ!$A$33:$A$776,$A147,СВЦЭМ!$B$33:$B$776,E$119)+'СЕТ СН'!$I$14+СВЦЭМ!$D$10+'СЕТ СН'!$I$5-'СЕТ СН'!$I$24</f>
        <v>3188.7826505400003</v>
      </c>
      <c r="F147" s="36">
        <f>SUMIFS(СВЦЭМ!$D$33:$D$776,СВЦЭМ!$A$33:$A$776,$A147,СВЦЭМ!$B$33:$B$776,F$119)+'СЕТ СН'!$I$14+СВЦЭМ!$D$10+'СЕТ СН'!$I$5-'СЕТ СН'!$I$24</f>
        <v>3197.6723626900002</v>
      </c>
      <c r="G147" s="36">
        <f>SUMIFS(СВЦЭМ!$D$33:$D$776,СВЦЭМ!$A$33:$A$776,$A147,СВЦЭМ!$B$33:$B$776,G$119)+'СЕТ СН'!$I$14+СВЦЭМ!$D$10+'СЕТ СН'!$I$5-'СЕТ СН'!$I$24</f>
        <v>3183.3290447100003</v>
      </c>
      <c r="H147" s="36">
        <f>SUMIFS(СВЦЭМ!$D$33:$D$776,СВЦЭМ!$A$33:$A$776,$A147,СВЦЭМ!$B$33:$B$776,H$119)+'СЕТ СН'!$I$14+СВЦЭМ!$D$10+'СЕТ СН'!$I$5-'СЕТ СН'!$I$24</f>
        <v>3195.00170755</v>
      </c>
      <c r="I147" s="36">
        <f>SUMIFS(СВЦЭМ!$D$33:$D$776,СВЦЭМ!$A$33:$A$776,$A147,СВЦЭМ!$B$33:$B$776,I$119)+'СЕТ СН'!$I$14+СВЦЭМ!$D$10+'СЕТ СН'!$I$5-'СЕТ СН'!$I$24</f>
        <v>3177.38591167</v>
      </c>
      <c r="J147" s="36">
        <f>SUMIFS(СВЦЭМ!$D$33:$D$776,СВЦЭМ!$A$33:$A$776,$A147,СВЦЭМ!$B$33:$B$776,J$119)+'СЕТ СН'!$I$14+СВЦЭМ!$D$10+'СЕТ СН'!$I$5-'СЕТ СН'!$I$24</f>
        <v>3112.25710673</v>
      </c>
      <c r="K147" s="36">
        <f>SUMIFS(СВЦЭМ!$D$33:$D$776,СВЦЭМ!$A$33:$A$776,$A147,СВЦЭМ!$B$33:$B$776,K$119)+'СЕТ СН'!$I$14+СВЦЭМ!$D$10+'СЕТ СН'!$I$5-'СЕТ СН'!$I$24</f>
        <v>3061.8444244299999</v>
      </c>
      <c r="L147" s="36">
        <f>SUMIFS(СВЦЭМ!$D$33:$D$776,СВЦЭМ!$A$33:$A$776,$A147,СВЦЭМ!$B$33:$B$776,L$119)+'СЕТ СН'!$I$14+СВЦЭМ!$D$10+'СЕТ СН'!$I$5-'СЕТ СН'!$I$24</f>
        <v>3063.6136415300002</v>
      </c>
      <c r="M147" s="36">
        <f>SUMIFS(СВЦЭМ!$D$33:$D$776,СВЦЭМ!$A$33:$A$776,$A147,СВЦЭМ!$B$33:$B$776,M$119)+'СЕТ СН'!$I$14+СВЦЭМ!$D$10+'СЕТ СН'!$I$5-'СЕТ СН'!$I$24</f>
        <v>3064.5446419300001</v>
      </c>
      <c r="N147" s="36">
        <f>SUMIFS(СВЦЭМ!$D$33:$D$776,СВЦЭМ!$A$33:$A$776,$A147,СВЦЭМ!$B$33:$B$776,N$119)+'СЕТ СН'!$I$14+СВЦЭМ!$D$10+'СЕТ СН'!$I$5-'СЕТ СН'!$I$24</f>
        <v>3076.64043124</v>
      </c>
      <c r="O147" s="36">
        <f>SUMIFS(СВЦЭМ!$D$33:$D$776,СВЦЭМ!$A$33:$A$776,$A147,СВЦЭМ!$B$33:$B$776,O$119)+'СЕТ СН'!$I$14+СВЦЭМ!$D$10+'СЕТ СН'!$I$5-'СЕТ СН'!$I$24</f>
        <v>3116.3709501400003</v>
      </c>
      <c r="P147" s="36">
        <f>SUMIFS(СВЦЭМ!$D$33:$D$776,СВЦЭМ!$A$33:$A$776,$A147,СВЦЭМ!$B$33:$B$776,P$119)+'СЕТ СН'!$I$14+СВЦЭМ!$D$10+'СЕТ СН'!$I$5-'СЕТ СН'!$I$24</f>
        <v>3156.0587420400002</v>
      </c>
      <c r="Q147" s="36">
        <f>SUMIFS(СВЦЭМ!$D$33:$D$776,СВЦЭМ!$A$33:$A$776,$A147,СВЦЭМ!$B$33:$B$776,Q$119)+'СЕТ СН'!$I$14+СВЦЭМ!$D$10+'СЕТ СН'!$I$5-'СЕТ СН'!$I$24</f>
        <v>3112.7403784500002</v>
      </c>
      <c r="R147" s="36">
        <f>SUMIFS(СВЦЭМ!$D$33:$D$776,СВЦЭМ!$A$33:$A$776,$A147,СВЦЭМ!$B$33:$B$776,R$119)+'СЕТ СН'!$I$14+СВЦЭМ!$D$10+'СЕТ СН'!$I$5-'СЕТ СН'!$I$24</f>
        <v>3054.1055294400003</v>
      </c>
      <c r="S147" s="36">
        <f>SUMIFS(СВЦЭМ!$D$33:$D$776,СВЦЭМ!$A$33:$A$776,$A147,СВЦЭМ!$B$33:$B$776,S$119)+'СЕТ СН'!$I$14+СВЦЭМ!$D$10+'СЕТ СН'!$I$5-'СЕТ СН'!$I$24</f>
        <v>3004.78182573</v>
      </c>
      <c r="T147" s="36">
        <f>SUMIFS(СВЦЭМ!$D$33:$D$776,СВЦЭМ!$A$33:$A$776,$A147,СВЦЭМ!$B$33:$B$776,T$119)+'СЕТ СН'!$I$14+СВЦЭМ!$D$10+'СЕТ СН'!$I$5-'СЕТ СН'!$I$24</f>
        <v>3007.1143073900002</v>
      </c>
      <c r="U147" s="36">
        <f>SUMIFS(СВЦЭМ!$D$33:$D$776,СВЦЭМ!$A$33:$A$776,$A147,СВЦЭМ!$B$33:$B$776,U$119)+'СЕТ СН'!$I$14+СВЦЭМ!$D$10+'СЕТ СН'!$I$5-'СЕТ СН'!$I$24</f>
        <v>3011.0602842400003</v>
      </c>
      <c r="V147" s="36">
        <f>SUMIFS(СВЦЭМ!$D$33:$D$776,СВЦЭМ!$A$33:$A$776,$A147,СВЦЭМ!$B$33:$B$776,V$119)+'СЕТ СН'!$I$14+СВЦЭМ!$D$10+'СЕТ СН'!$I$5-'СЕТ СН'!$I$24</f>
        <v>3003.6186870900001</v>
      </c>
      <c r="W147" s="36">
        <f>SUMIFS(СВЦЭМ!$D$33:$D$776,СВЦЭМ!$A$33:$A$776,$A147,СВЦЭМ!$B$33:$B$776,W$119)+'СЕТ СН'!$I$14+СВЦЭМ!$D$10+'СЕТ СН'!$I$5-'СЕТ СН'!$I$24</f>
        <v>3002.0539228600001</v>
      </c>
      <c r="X147" s="36">
        <f>SUMIFS(СВЦЭМ!$D$33:$D$776,СВЦЭМ!$A$33:$A$776,$A147,СВЦЭМ!$B$33:$B$776,X$119)+'СЕТ СН'!$I$14+СВЦЭМ!$D$10+'СЕТ СН'!$I$5-'СЕТ СН'!$I$24</f>
        <v>3005.4029769500003</v>
      </c>
      <c r="Y147" s="36">
        <f>SUMIFS(СВЦЭМ!$D$33:$D$776,СВЦЭМ!$A$33:$A$776,$A147,СВЦЭМ!$B$33:$B$776,Y$119)+'СЕТ СН'!$I$14+СВЦЭМ!$D$10+'СЕТ СН'!$I$5-'СЕТ СН'!$I$24</f>
        <v>3033.6802344500002</v>
      </c>
    </row>
    <row r="148" spans="1:27" ht="15.75" x14ac:dyDescent="0.2">
      <c r="A148" s="35">
        <f t="shared" si="3"/>
        <v>44133</v>
      </c>
      <c r="B148" s="36">
        <f>SUMIFS(СВЦЭМ!$D$33:$D$776,СВЦЭМ!$A$33:$A$776,$A148,СВЦЭМ!$B$33:$B$776,B$119)+'СЕТ СН'!$I$14+СВЦЭМ!$D$10+'СЕТ СН'!$I$5-'СЕТ СН'!$I$24</f>
        <v>3087.7370826700003</v>
      </c>
      <c r="C148" s="36">
        <f>SUMIFS(СВЦЭМ!$D$33:$D$776,СВЦЭМ!$A$33:$A$776,$A148,СВЦЭМ!$B$33:$B$776,C$119)+'СЕТ СН'!$I$14+СВЦЭМ!$D$10+'СЕТ СН'!$I$5-'СЕТ СН'!$I$24</f>
        <v>3157.9934276600002</v>
      </c>
      <c r="D148" s="36">
        <f>SUMIFS(СВЦЭМ!$D$33:$D$776,СВЦЭМ!$A$33:$A$776,$A148,СВЦЭМ!$B$33:$B$776,D$119)+'СЕТ СН'!$I$14+СВЦЭМ!$D$10+'СЕТ СН'!$I$5-'СЕТ СН'!$I$24</f>
        <v>3169.9495349200001</v>
      </c>
      <c r="E148" s="36">
        <f>SUMIFS(СВЦЭМ!$D$33:$D$776,СВЦЭМ!$A$33:$A$776,$A148,СВЦЭМ!$B$33:$B$776,E$119)+'СЕТ СН'!$I$14+СВЦЭМ!$D$10+'СЕТ СН'!$I$5-'СЕТ СН'!$I$24</f>
        <v>3163.3648132300004</v>
      </c>
      <c r="F148" s="36">
        <f>SUMIFS(СВЦЭМ!$D$33:$D$776,СВЦЭМ!$A$33:$A$776,$A148,СВЦЭМ!$B$33:$B$776,F$119)+'СЕТ СН'!$I$14+СВЦЭМ!$D$10+'СЕТ СН'!$I$5-'СЕТ СН'!$I$24</f>
        <v>3168.4241115900004</v>
      </c>
      <c r="G148" s="36">
        <f>SUMIFS(СВЦЭМ!$D$33:$D$776,СВЦЭМ!$A$33:$A$776,$A148,СВЦЭМ!$B$33:$B$776,G$119)+'СЕТ СН'!$I$14+СВЦЭМ!$D$10+'СЕТ СН'!$I$5-'СЕТ СН'!$I$24</f>
        <v>3234.8092625300001</v>
      </c>
      <c r="H148" s="36">
        <f>SUMIFS(СВЦЭМ!$D$33:$D$776,СВЦЭМ!$A$33:$A$776,$A148,СВЦЭМ!$B$33:$B$776,H$119)+'СЕТ СН'!$I$14+СВЦЭМ!$D$10+'СЕТ СН'!$I$5-'СЕТ СН'!$I$24</f>
        <v>3249.0769962700001</v>
      </c>
      <c r="I148" s="36">
        <f>SUMIFS(СВЦЭМ!$D$33:$D$776,СВЦЭМ!$A$33:$A$776,$A148,СВЦЭМ!$B$33:$B$776,I$119)+'СЕТ СН'!$I$14+СВЦЭМ!$D$10+'СЕТ СН'!$I$5-'СЕТ СН'!$I$24</f>
        <v>3152.92042102</v>
      </c>
      <c r="J148" s="36">
        <f>SUMIFS(СВЦЭМ!$D$33:$D$776,СВЦЭМ!$A$33:$A$776,$A148,СВЦЭМ!$B$33:$B$776,J$119)+'СЕТ СН'!$I$14+СВЦЭМ!$D$10+'СЕТ СН'!$I$5-'СЕТ СН'!$I$24</f>
        <v>3059.7724028299999</v>
      </c>
      <c r="K148" s="36">
        <f>SUMIFS(СВЦЭМ!$D$33:$D$776,СВЦЭМ!$A$33:$A$776,$A148,СВЦЭМ!$B$33:$B$776,K$119)+'СЕТ СН'!$I$14+СВЦЭМ!$D$10+'СЕТ СН'!$I$5-'СЕТ СН'!$I$24</f>
        <v>3007.0862484300001</v>
      </c>
      <c r="L148" s="36">
        <f>SUMIFS(СВЦЭМ!$D$33:$D$776,СВЦЭМ!$A$33:$A$776,$A148,СВЦЭМ!$B$33:$B$776,L$119)+'СЕТ СН'!$I$14+СВЦЭМ!$D$10+'СЕТ СН'!$I$5-'СЕТ СН'!$I$24</f>
        <v>3013.4976390600004</v>
      </c>
      <c r="M148" s="36">
        <f>SUMIFS(СВЦЭМ!$D$33:$D$776,СВЦЭМ!$A$33:$A$776,$A148,СВЦЭМ!$B$33:$B$776,M$119)+'СЕТ СН'!$I$14+СВЦЭМ!$D$10+'СЕТ СН'!$I$5-'СЕТ СН'!$I$24</f>
        <v>3015.7824372</v>
      </c>
      <c r="N148" s="36">
        <f>SUMIFS(СВЦЭМ!$D$33:$D$776,СВЦЭМ!$A$33:$A$776,$A148,СВЦЭМ!$B$33:$B$776,N$119)+'СЕТ СН'!$I$14+СВЦЭМ!$D$10+'СЕТ СН'!$I$5-'СЕТ СН'!$I$24</f>
        <v>3005.1808895200002</v>
      </c>
      <c r="O148" s="36">
        <f>SUMIFS(СВЦЭМ!$D$33:$D$776,СВЦЭМ!$A$33:$A$776,$A148,СВЦЭМ!$B$33:$B$776,O$119)+'СЕТ СН'!$I$14+СВЦЭМ!$D$10+'СЕТ СН'!$I$5-'СЕТ СН'!$I$24</f>
        <v>3008.1021182900004</v>
      </c>
      <c r="P148" s="36">
        <f>SUMIFS(СВЦЭМ!$D$33:$D$776,СВЦЭМ!$A$33:$A$776,$A148,СВЦЭМ!$B$33:$B$776,P$119)+'СЕТ СН'!$I$14+СВЦЭМ!$D$10+'СЕТ СН'!$I$5-'СЕТ СН'!$I$24</f>
        <v>3047.0176945100002</v>
      </c>
      <c r="Q148" s="36">
        <f>SUMIFS(СВЦЭМ!$D$33:$D$776,СВЦЭМ!$A$33:$A$776,$A148,СВЦЭМ!$B$33:$B$776,Q$119)+'СЕТ СН'!$I$14+СВЦЭМ!$D$10+'СЕТ СН'!$I$5-'СЕТ СН'!$I$24</f>
        <v>3007.0863667500003</v>
      </c>
      <c r="R148" s="36">
        <f>SUMIFS(СВЦЭМ!$D$33:$D$776,СВЦЭМ!$A$33:$A$776,$A148,СВЦЭМ!$B$33:$B$776,R$119)+'СЕТ СН'!$I$14+СВЦЭМ!$D$10+'СЕТ СН'!$I$5-'СЕТ СН'!$I$24</f>
        <v>3001.1473790300001</v>
      </c>
      <c r="S148" s="36">
        <f>SUMIFS(СВЦЭМ!$D$33:$D$776,СВЦЭМ!$A$33:$A$776,$A148,СВЦЭМ!$B$33:$B$776,S$119)+'СЕТ СН'!$I$14+СВЦЭМ!$D$10+'СЕТ СН'!$I$5-'СЕТ СН'!$I$24</f>
        <v>3001.78243836</v>
      </c>
      <c r="T148" s="36">
        <f>SUMIFS(СВЦЭМ!$D$33:$D$776,СВЦЭМ!$A$33:$A$776,$A148,СВЦЭМ!$B$33:$B$776,T$119)+'СЕТ СН'!$I$14+СВЦЭМ!$D$10+'СЕТ СН'!$I$5-'СЕТ СН'!$I$24</f>
        <v>3029.6987330500001</v>
      </c>
      <c r="U148" s="36">
        <f>SUMIFS(СВЦЭМ!$D$33:$D$776,СВЦЭМ!$A$33:$A$776,$A148,СВЦЭМ!$B$33:$B$776,U$119)+'СЕТ СН'!$I$14+СВЦЭМ!$D$10+'СЕТ СН'!$I$5-'СЕТ СН'!$I$24</f>
        <v>3028.8989799200003</v>
      </c>
      <c r="V148" s="36">
        <f>SUMIFS(СВЦЭМ!$D$33:$D$776,СВЦЭМ!$A$33:$A$776,$A148,СВЦЭМ!$B$33:$B$776,V$119)+'СЕТ СН'!$I$14+СВЦЭМ!$D$10+'СЕТ СН'!$I$5-'СЕТ СН'!$I$24</f>
        <v>3012.68581339</v>
      </c>
      <c r="W148" s="36">
        <f>SUMIFS(СВЦЭМ!$D$33:$D$776,СВЦЭМ!$A$33:$A$776,$A148,СВЦЭМ!$B$33:$B$776,W$119)+'СЕТ СН'!$I$14+СВЦЭМ!$D$10+'СЕТ СН'!$I$5-'СЕТ СН'!$I$24</f>
        <v>2997.7848091300002</v>
      </c>
      <c r="X148" s="36">
        <f>SUMIFS(СВЦЭМ!$D$33:$D$776,СВЦЭМ!$A$33:$A$776,$A148,СВЦЭМ!$B$33:$B$776,X$119)+'СЕТ СН'!$I$14+СВЦЭМ!$D$10+'СЕТ СН'!$I$5-'СЕТ СН'!$I$24</f>
        <v>3047.6746590900002</v>
      </c>
      <c r="Y148" s="36">
        <f>SUMIFS(СВЦЭМ!$D$33:$D$776,СВЦЭМ!$A$33:$A$776,$A148,СВЦЭМ!$B$33:$B$776,Y$119)+'СЕТ СН'!$I$14+СВЦЭМ!$D$10+'СЕТ СН'!$I$5-'СЕТ СН'!$I$24</f>
        <v>3072.8725478599999</v>
      </c>
    </row>
    <row r="149" spans="1:27" ht="15.75" x14ac:dyDescent="0.2">
      <c r="A149" s="35">
        <f t="shared" si="3"/>
        <v>44134</v>
      </c>
      <c r="B149" s="36">
        <f>SUMIFS(СВЦЭМ!$D$33:$D$776,СВЦЭМ!$A$33:$A$776,$A149,СВЦЭМ!$B$33:$B$776,B$119)+'СЕТ СН'!$I$14+СВЦЭМ!$D$10+'СЕТ СН'!$I$5-'СЕТ СН'!$I$24</f>
        <v>3073.12744819</v>
      </c>
      <c r="C149" s="36">
        <f>SUMIFS(СВЦЭМ!$D$33:$D$776,СВЦЭМ!$A$33:$A$776,$A149,СВЦЭМ!$B$33:$B$776,C$119)+'СЕТ СН'!$I$14+СВЦЭМ!$D$10+'СЕТ СН'!$I$5-'СЕТ СН'!$I$24</f>
        <v>3135.8991577800002</v>
      </c>
      <c r="D149" s="36">
        <f>SUMIFS(СВЦЭМ!$D$33:$D$776,СВЦЭМ!$A$33:$A$776,$A149,СВЦЭМ!$B$33:$B$776,D$119)+'СЕТ СН'!$I$14+СВЦЭМ!$D$10+'СЕТ СН'!$I$5-'СЕТ СН'!$I$24</f>
        <v>3234.5376085400003</v>
      </c>
      <c r="E149" s="36">
        <f>SUMIFS(СВЦЭМ!$D$33:$D$776,СВЦЭМ!$A$33:$A$776,$A149,СВЦЭМ!$B$33:$B$776,E$119)+'СЕТ СН'!$I$14+СВЦЭМ!$D$10+'СЕТ СН'!$I$5-'СЕТ СН'!$I$24</f>
        <v>3251.7691164000003</v>
      </c>
      <c r="F149" s="36">
        <f>SUMIFS(СВЦЭМ!$D$33:$D$776,СВЦЭМ!$A$33:$A$776,$A149,СВЦЭМ!$B$33:$B$776,F$119)+'СЕТ СН'!$I$14+СВЦЭМ!$D$10+'СЕТ СН'!$I$5-'СЕТ СН'!$I$24</f>
        <v>3245.0845768300001</v>
      </c>
      <c r="G149" s="36">
        <f>SUMIFS(СВЦЭМ!$D$33:$D$776,СВЦЭМ!$A$33:$A$776,$A149,СВЦЭМ!$B$33:$B$776,G$119)+'СЕТ СН'!$I$14+СВЦЭМ!$D$10+'СЕТ СН'!$I$5-'СЕТ СН'!$I$24</f>
        <v>3229.1532244600003</v>
      </c>
      <c r="H149" s="36">
        <f>SUMIFS(СВЦЭМ!$D$33:$D$776,СВЦЭМ!$A$33:$A$776,$A149,СВЦЭМ!$B$33:$B$776,H$119)+'СЕТ СН'!$I$14+СВЦЭМ!$D$10+'СЕТ СН'!$I$5-'СЕТ СН'!$I$24</f>
        <v>3151.9359570400002</v>
      </c>
      <c r="I149" s="36">
        <f>SUMIFS(СВЦЭМ!$D$33:$D$776,СВЦЭМ!$A$33:$A$776,$A149,СВЦЭМ!$B$33:$B$776,I$119)+'СЕТ СН'!$I$14+СВЦЭМ!$D$10+'СЕТ СН'!$I$5-'СЕТ СН'!$I$24</f>
        <v>3138.8607798000003</v>
      </c>
      <c r="J149" s="36">
        <f>SUMIFS(СВЦЭМ!$D$33:$D$776,СВЦЭМ!$A$33:$A$776,$A149,СВЦЭМ!$B$33:$B$776,J$119)+'СЕТ СН'!$I$14+СВЦЭМ!$D$10+'СЕТ СН'!$I$5-'СЕТ СН'!$I$24</f>
        <v>3061.06348174</v>
      </c>
      <c r="K149" s="36">
        <f>SUMIFS(СВЦЭМ!$D$33:$D$776,СВЦЭМ!$A$33:$A$776,$A149,СВЦЭМ!$B$33:$B$776,K$119)+'СЕТ СН'!$I$14+СВЦЭМ!$D$10+'СЕТ СН'!$I$5-'СЕТ СН'!$I$24</f>
        <v>3042.9991394200001</v>
      </c>
      <c r="L149" s="36">
        <f>SUMIFS(СВЦЭМ!$D$33:$D$776,СВЦЭМ!$A$33:$A$776,$A149,СВЦЭМ!$B$33:$B$776,L$119)+'СЕТ СН'!$I$14+СВЦЭМ!$D$10+'СЕТ СН'!$I$5-'СЕТ СН'!$I$24</f>
        <v>3045.58615822</v>
      </c>
      <c r="M149" s="36">
        <f>SUMIFS(СВЦЭМ!$D$33:$D$776,СВЦЭМ!$A$33:$A$776,$A149,СВЦЭМ!$B$33:$B$776,M$119)+'СЕТ СН'!$I$14+СВЦЭМ!$D$10+'СЕТ СН'!$I$5-'СЕТ СН'!$I$24</f>
        <v>3041.7855485500004</v>
      </c>
      <c r="N149" s="36">
        <f>SUMIFS(СВЦЭМ!$D$33:$D$776,СВЦЭМ!$A$33:$A$776,$A149,СВЦЭМ!$B$33:$B$776,N$119)+'СЕТ СН'!$I$14+СВЦЭМ!$D$10+'СЕТ СН'!$I$5-'СЕТ СН'!$I$24</f>
        <v>3040.6021641100001</v>
      </c>
      <c r="O149" s="36">
        <f>SUMIFS(СВЦЭМ!$D$33:$D$776,СВЦЭМ!$A$33:$A$776,$A149,СВЦЭМ!$B$33:$B$776,O$119)+'СЕТ СН'!$I$14+СВЦЭМ!$D$10+'СЕТ СН'!$I$5-'СЕТ СН'!$I$24</f>
        <v>3076.60903401</v>
      </c>
      <c r="P149" s="36">
        <f>SUMIFS(СВЦЭМ!$D$33:$D$776,СВЦЭМ!$A$33:$A$776,$A149,СВЦЭМ!$B$33:$B$776,P$119)+'СЕТ СН'!$I$14+СВЦЭМ!$D$10+'СЕТ СН'!$I$5-'СЕТ СН'!$I$24</f>
        <v>3102.1233716700003</v>
      </c>
      <c r="Q149" s="36">
        <f>SUMIFS(СВЦЭМ!$D$33:$D$776,СВЦЭМ!$A$33:$A$776,$A149,СВЦЭМ!$B$33:$B$776,Q$119)+'СЕТ СН'!$I$14+СВЦЭМ!$D$10+'СЕТ СН'!$I$5-'СЕТ СН'!$I$24</f>
        <v>3087.7113530500001</v>
      </c>
      <c r="R149" s="36">
        <f>SUMIFS(СВЦЭМ!$D$33:$D$776,СВЦЭМ!$A$33:$A$776,$A149,СВЦЭМ!$B$33:$B$776,R$119)+'СЕТ СН'!$I$14+СВЦЭМ!$D$10+'СЕТ СН'!$I$5-'СЕТ СН'!$I$24</f>
        <v>3052.69634077</v>
      </c>
      <c r="S149" s="36">
        <f>SUMIFS(СВЦЭМ!$D$33:$D$776,СВЦЭМ!$A$33:$A$776,$A149,СВЦЭМ!$B$33:$B$776,S$119)+'СЕТ СН'!$I$14+СВЦЭМ!$D$10+'СЕТ СН'!$I$5-'СЕТ СН'!$I$24</f>
        <v>2998.9314543400001</v>
      </c>
      <c r="T149" s="36">
        <f>SUMIFS(СВЦЭМ!$D$33:$D$776,СВЦЭМ!$A$33:$A$776,$A149,СВЦЭМ!$B$33:$B$776,T$119)+'СЕТ СН'!$I$14+СВЦЭМ!$D$10+'СЕТ СН'!$I$5-'СЕТ СН'!$I$24</f>
        <v>3027.0023056500004</v>
      </c>
      <c r="U149" s="36">
        <f>SUMIFS(СВЦЭМ!$D$33:$D$776,СВЦЭМ!$A$33:$A$776,$A149,СВЦЭМ!$B$33:$B$776,U$119)+'СЕТ СН'!$I$14+СВЦЭМ!$D$10+'СЕТ СН'!$I$5-'СЕТ СН'!$I$24</f>
        <v>3026.3478858100002</v>
      </c>
      <c r="V149" s="36">
        <f>SUMIFS(СВЦЭМ!$D$33:$D$776,СВЦЭМ!$A$33:$A$776,$A149,СВЦЭМ!$B$33:$B$776,V$119)+'СЕТ СН'!$I$14+СВЦЭМ!$D$10+'СЕТ СН'!$I$5-'СЕТ СН'!$I$24</f>
        <v>3010.7192173600001</v>
      </c>
      <c r="W149" s="36">
        <f>SUMIFS(СВЦЭМ!$D$33:$D$776,СВЦЭМ!$A$33:$A$776,$A149,СВЦЭМ!$B$33:$B$776,W$119)+'СЕТ СН'!$I$14+СВЦЭМ!$D$10+'СЕТ СН'!$I$5-'СЕТ СН'!$I$24</f>
        <v>2999.7730742600002</v>
      </c>
      <c r="X149" s="36">
        <f>SUMIFS(СВЦЭМ!$D$33:$D$776,СВЦЭМ!$A$33:$A$776,$A149,СВЦЭМ!$B$33:$B$776,X$119)+'СЕТ СН'!$I$14+СВЦЭМ!$D$10+'СЕТ СН'!$I$5-'СЕТ СН'!$I$24</f>
        <v>2988.2805870300003</v>
      </c>
      <c r="Y149" s="36">
        <f>SUMIFS(СВЦЭМ!$D$33:$D$776,СВЦЭМ!$A$33:$A$776,$A149,СВЦЭМ!$B$33:$B$776,Y$119)+'СЕТ СН'!$I$14+СВЦЭМ!$D$10+'СЕТ СН'!$I$5-'СЕТ СН'!$I$24</f>
        <v>3031.9483319700003</v>
      </c>
    </row>
    <row r="150" spans="1:27" ht="15.75" x14ac:dyDescent="0.2">
      <c r="A150" s="35">
        <f t="shared" si="3"/>
        <v>44135</v>
      </c>
      <c r="B150" s="36">
        <f>SUMIFS(СВЦЭМ!$D$33:$D$776,СВЦЭМ!$A$33:$A$776,$A150,СВЦЭМ!$B$33:$B$776,B$119)+'СЕТ СН'!$I$14+СВЦЭМ!$D$10+'СЕТ СН'!$I$5-'СЕТ СН'!$I$24</f>
        <v>3016.2672175500002</v>
      </c>
      <c r="C150" s="36">
        <f>SUMIFS(СВЦЭМ!$D$33:$D$776,СВЦЭМ!$A$33:$A$776,$A150,СВЦЭМ!$B$33:$B$776,C$119)+'СЕТ СН'!$I$14+СВЦЭМ!$D$10+'СЕТ СН'!$I$5-'СЕТ СН'!$I$24</f>
        <v>3083.4741977200001</v>
      </c>
      <c r="D150" s="36">
        <f>SUMIFS(СВЦЭМ!$D$33:$D$776,СВЦЭМ!$A$33:$A$776,$A150,СВЦЭМ!$B$33:$B$776,D$119)+'СЕТ СН'!$I$14+СВЦЭМ!$D$10+'СЕТ СН'!$I$5-'СЕТ СН'!$I$24</f>
        <v>3131.4863840100002</v>
      </c>
      <c r="E150" s="36">
        <f>SUMIFS(СВЦЭМ!$D$33:$D$776,СВЦЭМ!$A$33:$A$776,$A150,СВЦЭМ!$B$33:$B$776,E$119)+'СЕТ СН'!$I$14+СВЦЭМ!$D$10+'СЕТ СН'!$I$5-'СЕТ СН'!$I$24</f>
        <v>3130.96196482</v>
      </c>
      <c r="F150" s="36">
        <f>SUMIFS(СВЦЭМ!$D$33:$D$776,СВЦЭМ!$A$33:$A$776,$A150,СВЦЭМ!$B$33:$B$776,F$119)+'СЕТ СН'!$I$14+СВЦЭМ!$D$10+'СЕТ СН'!$I$5-'СЕТ СН'!$I$24</f>
        <v>3143.3693968800003</v>
      </c>
      <c r="G150" s="36">
        <f>SUMIFS(СВЦЭМ!$D$33:$D$776,СВЦЭМ!$A$33:$A$776,$A150,СВЦЭМ!$B$33:$B$776,G$119)+'СЕТ СН'!$I$14+СВЦЭМ!$D$10+'СЕТ СН'!$I$5-'СЕТ СН'!$I$24</f>
        <v>3132.1438830300003</v>
      </c>
      <c r="H150" s="36">
        <f>SUMIFS(СВЦЭМ!$D$33:$D$776,СВЦЭМ!$A$33:$A$776,$A150,СВЦЭМ!$B$33:$B$776,H$119)+'СЕТ СН'!$I$14+СВЦЭМ!$D$10+'СЕТ СН'!$I$5-'СЕТ СН'!$I$24</f>
        <v>3111.9561804000004</v>
      </c>
      <c r="I150" s="36">
        <f>SUMIFS(СВЦЭМ!$D$33:$D$776,СВЦЭМ!$A$33:$A$776,$A150,СВЦЭМ!$B$33:$B$776,I$119)+'СЕТ СН'!$I$14+СВЦЭМ!$D$10+'СЕТ СН'!$I$5-'СЕТ СН'!$I$24</f>
        <v>3087.1225162200003</v>
      </c>
      <c r="J150" s="36">
        <f>SUMIFS(СВЦЭМ!$D$33:$D$776,СВЦЭМ!$A$33:$A$776,$A150,СВЦЭМ!$B$33:$B$776,J$119)+'СЕТ СН'!$I$14+СВЦЭМ!$D$10+'СЕТ СН'!$I$5-'СЕТ СН'!$I$24</f>
        <v>3003.8458794900002</v>
      </c>
      <c r="K150" s="36">
        <f>SUMIFS(СВЦЭМ!$D$33:$D$776,СВЦЭМ!$A$33:$A$776,$A150,СВЦЭМ!$B$33:$B$776,K$119)+'СЕТ СН'!$I$14+СВЦЭМ!$D$10+'СЕТ СН'!$I$5-'СЕТ СН'!$I$24</f>
        <v>2951.2748337100002</v>
      </c>
      <c r="L150" s="36">
        <f>SUMIFS(СВЦЭМ!$D$33:$D$776,СВЦЭМ!$A$33:$A$776,$A150,СВЦЭМ!$B$33:$B$776,L$119)+'СЕТ СН'!$I$14+СВЦЭМ!$D$10+'СЕТ СН'!$I$5-'СЕТ СН'!$I$24</f>
        <v>2969.0284899600001</v>
      </c>
      <c r="M150" s="36">
        <f>SUMIFS(СВЦЭМ!$D$33:$D$776,СВЦЭМ!$A$33:$A$776,$A150,СВЦЭМ!$B$33:$B$776,M$119)+'СЕТ СН'!$I$14+СВЦЭМ!$D$10+'СЕТ СН'!$I$5-'СЕТ СН'!$I$24</f>
        <v>2955.49511635</v>
      </c>
      <c r="N150" s="36">
        <f>SUMIFS(СВЦЭМ!$D$33:$D$776,СВЦЭМ!$A$33:$A$776,$A150,СВЦЭМ!$B$33:$B$776,N$119)+'СЕТ СН'!$I$14+СВЦЭМ!$D$10+'СЕТ СН'!$I$5-'СЕТ СН'!$I$24</f>
        <v>2945.46302423</v>
      </c>
      <c r="O150" s="36">
        <f>SUMIFS(СВЦЭМ!$D$33:$D$776,СВЦЭМ!$A$33:$A$776,$A150,СВЦЭМ!$B$33:$B$776,O$119)+'СЕТ СН'!$I$14+СВЦЭМ!$D$10+'СЕТ СН'!$I$5-'СЕТ СН'!$I$24</f>
        <v>2983.1088611800001</v>
      </c>
      <c r="P150" s="36">
        <f>SUMIFS(СВЦЭМ!$D$33:$D$776,СВЦЭМ!$A$33:$A$776,$A150,СВЦЭМ!$B$33:$B$776,P$119)+'СЕТ СН'!$I$14+СВЦЭМ!$D$10+'СЕТ СН'!$I$5-'СЕТ СН'!$I$24</f>
        <v>3033.3513933300001</v>
      </c>
      <c r="Q150" s="36">
        <f>SUMIFS(СВЦЭМ!$D$33:$D$776,СВЦЭМ!$A$33:$A$776,$A150,СВЦЭМ!$B$33:$B$776,Q$119)+'СЕТ СН'!$I$14+СВЦЭМ!$D$10+'СЕТ СН'!$I$5-'СЕТ СН'!$I$24</f>
        <v>2998.4729782100003</v>
      </c>
      <c r="R150" s="36">
        <f>SUMIFS(СВЦЭМ!$D$33:$D$776,СВЦЭМ!$A$33:$A$776,$A150,СВЦЭМ!$B$33:$B$776,R$119)+'СЕТ СН'!$I$14+СВЦЭМ!$D$10+'СЕТ СН'!$I$5-'СЕТ СН'!$I$24</f>
        <v>2963.3723614999999</v>
      </c>
      <c r="S150" s="36">
        <f>SUMIFS(СВЦЭМ!$D$33:$D$776,СВЦЭМ!$A$33:$A$776,$A150,СВЦЭМ!$B$33:$B$776,S$119)+'СЕТ СН'!$I$14+СВЦЭМ!$D$10+'СЕТ СН'!$I$5-'СЕТ СН'!$I$24</f>
        <v>2952.9861969800004</v>
      </c>
      <c r="T150" s="36">
        <f>SUMIFS(СВЦЭМ!$D$33:$D$776,СВЦЭМ!$A$33:$A$776,$A150,СВЦЭМ!$B$33:$B$776,T$119)+'СЕТ СН'!$I$14+СВЦЭМ!$D$10+'СЕТ СН'!$I$5-'СЕТ СН'!$I$24</f>
        <v>2982.7387240500002</v>
      </c>
      <c r="U150" s="36">
        <f>SUMIFS(СВЦЭМ!$D$33:$D$776,СВЦЭМ!$A$33:$A$776,$A150,СВЦЭМ!$B$33:$B$776,U$119)+'СЕТ СН'!$I$14+СВЦЭМ!$D$10+'СЕТ СН'!$I$5-'СЕТ СН'!$I$24</f>
        <v>2989.0649835100003</v>
      </c>
      <c r="V150" s="36">
        <f>SUMIFS(СВЦЭМ!$D$33:$D$776,СВЦЭМ!$A$33:$A$776,$A150,СВЦЭМ!$B$33:$B$776,V$119)+'СЕТ СН'!$I$14+СВЦЭМ!$D$10+'СЕТ СН'!$I$5-'СЕТ СН'!$I$24</f>
        <v>2977.0213242700002</v>
      </c>
      <c r="W150" s="36">
        <f>SUMIFS(СВЦЭМ!$D$33:$D$776,СВЦЭМ!$A$33:$A$776,$A150,СВЦЭМ!$B$33:$B$776,W$119)+'СЕТ СН'!$I$14+СВЦЭМ!$D$10+'СЕТ СН'!$I$5-'СЕТ СН'!$I$24</f>
        <v>2964.7272138000003</v>
      </c>
      <c r="X150" s="36">
        <f>SUMIFS(СВЦЭМ!$D$33:$D$776,СВЦЭМ!$A$33:$A$776,$A150,СВЦЭМ!$B$33:$B$776,X$119)+'СЕТ СН'!$I$14+СВЦЭМ!$D$10+'СЕТ СН'!$I$5-'СЕТ СН'!$I$24</f>
        <v>2924.5297264600003</v>
      </c>
      <c r="Y150" s="36">
        <f>SUMIFS(СВЦЭМ!$D$33:$D$776,СВЦЭМ!$A$33:$A$776,$A150,СВЦЭМ!$B$33:$B$776,Y$119)+'СЕТ СН'!$I$14+СВЦЭМ!$D$10+'СЕТ СН'!$I$5-'СЕТ СН'!$I$24</f>
        <v>2934.8322477300003</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7" t="s">
        <v>7</v>
      </c>
      <c r="B153" s="130" t="s">
        <v>148</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28"/>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s="46" customFormat="1" ht="12.75" customHeight="1" x14ac:dyDescent="0.2">
      <c r="A155" s="12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01.10.2020</v>
      </c>
      <c r="B156" s="36">
        <f>SUMIFS(СВЦЭМ!$E$33:$E$776,СВЦЭМ!$A$33:$A$776,$A156,СВЦЭМ!$B$33:$B$776,B$155)+'СЕТ СН'!$F$15</f>
        <v>93.88877128</v>
      </c>
      <c r="C156" s="36">
        <f>SUMIFS(СВЦЭМ!$E$33:$E$776,СВЦЭМ!$A$33:$A$776,$A156,СВЦЭМ!$B$33:$B$776,C$155)+'СЕТ СН'!$F$15</f>
        <v>103.08970798</v>
      </c>
      <c r="D156" s="36">
        <f>SUMIFS(СВЦЭМ!$E$33:$E$776,СВЦЭМ!$A$33:$A$776,$A156,СВЦЭМ!$B$33:$B$776,D$155)+'СЕТ СН'!$F$15</f>
        <v>109.80711155</v>
      </c>
      <c r="E156" s="36">
        <f>SUMIFS(СВЦЭМ!$E$33:$E$776,СВЦЭМ!$A$33:$A$776,$A156,СВЦЭМ!$B$33:$B$776,E$155)+'СЕТ СН'!$F$15</f>
        <v>113.08797774</v>
      </c>
      <c r="F156" s="36">
        <f>SUMIFS(СВЦЭМ!$E$33:$E$776,СВЦЭМ!$A$33:$A$776,$A156,СВЦЭМ!$B$33:$B$776,F$155)+'СЕТ СН'!$F$15</f>
        <v>113.15231916</v>
      </c>
      <c r="G156" s="36">
        <f>SUMIFS(СВЦЭМ!$E$33:$E$776,СВЦЭМ!$A$33:$A$776,$A156,СВЦЭМ!$B$33:$B$776,G$155)+'СЕТ СН'!$F$15</f>
        <v>110.67820476999999</v>
      </c>
      <c r="H156" s="36">
        <f>SUMIFS(СВЦЭМ!$E$33:$E$776,СВЦЭМ!$A$33:$A$776,$A156,СВЦЭМ!$B$33:$B$776,H$155)+'СЕТ СН'!$F$15</f>
        <v>102.93572460999999</v>
      </c>
      <c r="I156" s="36">
        <f>SUMIFS(СВЦЭМ!$E$33:$E$776,СВЦЭМ!$A$33:$A$776,$A156,СВЦЭМ!$B$33:$B$776,I$155)+'СЕТ СН'!$F$15</f>
        <v>94.512101599999994</v>
      </c>
      <c r="J156" s="36">
        <f>SUMIFS(СВЦЭМ!$E$33:$E$776,СВЦЭМ!$A$33:$A$776,$A156,СВЦЭМ!$B$33:$B$776,J$155)+'СЕТ СН'!$F$15</f>
        <v>85.237001750000005</v>
      </c>
      <c r="K156" s="36">
        <f>SUMIFS(СВЦЭМ!$E$33:$E$776,СВЦЭМ!$A$33:$A$776,$A156,СВЦЭМ!$B$33:$B$776,K$155)+'СЕТ СН'!$F$15</f>
        <v>80.126508349999995</v>
      </c>
      <c r="L156" s="36">
        <f>SUMIFS(СВЦЭМ!$E$33:$E$776,СВЦЭМ!$A$33:$A$776,$A156,СВЦЭМ!$B$33:$B$776,L$155)+'СЕТ СН'!$F$15</f>
        <v>80.236439689999997</v>
      </c>
      <c r="M156" s="36">
        <f>SUMIFS(СВЦЭМ!$E$33:$E$776,СВЦЭМ!$A$33:$A$776,$A156,СВЦЭМ!$B$33:$B$776,M$155)+'СЕТ СН'!$F$15</f>
        <v>80.994364300000001</v>
      </c>
      <c r="N156" s="36">
        <f>SUMIFS(СВЦЭМ!$E$33:$E$776,СВЦЭМ!$A$33:$A$776,$A156,СВЦЭМ!$B$33:$B$776,N$155)+'СЕТ СН'!$F$15</f>
        <v>83.127828690000001</v>
      </c>
      <c r="O156" s="36">
        <f>SUMIFS(СВЦЭМ!$E$33:$E$776,СВЦЭМ!$A$33:$A$776,$A156,СВЦЭМ!$B$33:$B$776,O$155)+'СЕТ СН'!$F$15</f>
        <v>86.573016100000004</v>
      </c>
      <c r="P156" s="36">
        <f>SUMIFS(СВЦЭМ!$E$33:$E$776,СВЦЭМ!$A$33:$A$776,$A156,СВЦЭМ!$B$33:$B$776,P$155)+'СЕТ СН'!$F$15</f>
        <v>90.371169100000003</v>
      </c>
      <c r="Q156" s="36">
        <f>SUMIFS(СВЦЭМ!$E$33:$E$776,СВЦЭМ!$A$33:$A$776,$A156,СВЦЭМ!$B$33:$B$776,Q$155)+'СЕТ СН'!$F$15</f>
        <v>85.300971919999995</v>
      </c>
      <c r="R156" s="36">
        <f>SUMIFS(СВЦЭМ!$E$33:$E$776,СВЦЭМ!$A$33:$A$776,$A156,СВЦЭМ!$B$33:$B$776,R$155)+'СЕТ СН'!$F$15</f>
        <v>79.622652630000005</v>
      </c>
      <c r="S156" s="36">
        <f>SUMIFS(СВЦЭМ!$E$33:$E$776,СВЦЭМ!$A$33:$A$776,$A156,СВЦЭМ!$B$33:$B$776,S$155)+'СЕТ СН'!$F$15</f>
        <v>73.562267480000003</v>
      </c>
      <c r="T156" s="36">
        <f>SUMIFS(СВЦЭМ!$E$33:$E$776,СВЦЭМ!$A$33:$A$776,$A156,СВЦЭМ!$B$33:$B$776,T$155)+'СЕТ СН'!$F$15</f>
        <v>71.903337739999998</v>
      </c>
      <c r="U156" s="36">
        <f>SUMIFS(СВЦЭМ!$E$33:$E$776,СВЦЭМ!$A$33:$A$776,$A156,СВЦЭМ!$B$33:$B$776,U$155)+'СЕТ СН'!$F$15</f>
        <v>72.512388229999999</v>
      </c>
      <c r="V156" s="36">
        <f>SUMIFS(СВЦЭМ!$E$33:$E$776,СВЦЭМ!$A$33:$A$776,$A156,СВЦЭМ!$B$33:$B$776,V$155)+'СЕТ СН'!$F$15</f>
        <v>72.031305029999999</v>
      </c>
      <c r="W156" s="36">
        <f>SUMIFS(СВЦЭМ!$E$33:$E$776,СВЦЭМ!$A$33:$A$776,$A156,СВЦЭМ!$B$33:$B$776,W$155)+'СЕТ СН'!$F$15</f>
        <v>71.785824739999995</v>
      </c>
      <c r="X156" s="36">
        <f>SUMIFS(СВЦЭМ!$E$33:$E$776,СВЦЭМ!$A$33:$A$776,$A156,СВЦЭМ!$B$33:$B$776,X$155)+'СЕТ СН'!$F$15</f>
        <v>73.123486709999995</v>
      </c>
      <c r="Y156" s="36">
        <f>SUMIFS(СВЦЭМ!$E$33:$E$776,СВЦЭМ!$A$33:$A$776,$A156,СВЦЭМ!$B$33:$B$776,Y$155)+'СЕТ СН'!$F$15</f>
        <v>77.673405990000006</v>
      </c>
      <c r="AA156" s="45"/>
    </row>
    <row r="157" spans="1:27" ht="15.75" x14ac:dyDescent="0.2">
      <c r="A157" s="35">
        <f>A156+1</f>
        <v>44106</v>
      </c>
      <c r="B157" s="36">
        <f>SUMIFS(СВЦЭМ!$E$33:$E$776,СВЦЭМ!$A$33:$A$776,$A157,СВЦЭМ!$B$33:$B$776,B$155)+'СЕТ СН'!$F$15</f>
        <v>88.402046760000005</v>
      </c>
      <c r="C157" s="36">
        <f>SUMIFS(СВЦЭМ!$E$33:$E$776,СВЦЭМ!$A$33:$A$776,$A157,СВЦЭМ!$B$33:$B$776,C$155)+'СЕТ СН'!$F$15</f>
        <v>100.3988791</v>
      </c>
      <c r="D157" s="36">
        <f>SUMIFS(СВЦЭМ!$E$33:$E$776,СВЦЭМ!$A$33:$A$776,$A157,СВЦЭМ!$B$33:$B$776,D$155)+'СЕТ СН'!$F$15</f>
        <v>108.9627358</v>
      </c>
      <c r="E157" s="36">
        <f>SUMIFS(СВЦЭМ!$E$33:$E$776,СВЦЭМ!$A$33:$A$776,$A157,СВЦЭМ!$B$33:$B$776,E$155)+'СЕТ СН'!$F$15</f>
        <v>111.92302727000001</v>
      </c>
      <c r="F157" s="36">
        <f>SUMIFS(СВЦЭМ!$E$33:$E$776,СВЦЭМ!$A$33:$A$776,$A157,СВЦЭМ!$B$33:$B$776,F$155)+'СЕТ СН'!$F$15</f>
        <v>112.8752136</v>
      </c>
      <c r="G157" s="36">
        <f>SUMIFS(СВЦЭМ!$E$33:$E$776,СВЦЭМ!$A$33:$A$776,$A157,СВЦЭМ!$B$33:$B$776,G$155)+'СЕТ СН'!$F$15</f>
        <v>109.90347729</v>
      </c>
      <c r="H157" s="36">
        <f>SUMIFS(СВЦЭМ!$E$33:$E$776,СВЦЭМ!$A$33:$A$776,$A157,СВЦЭМ!$B$33:$B$776,H$155)+'СЕТ СН'!$F$15</f>
        <v>101.61462872</v>
      </c>
      <c r="I157" s="36">
        <f>SUMIFS(СВЦЭМ!$E$33:$E$776,СВЦЭМ!$A$33:$A$776,$A157,СВЦЭМ!$B$33:$B$776,I$155)+'СЕТ СН'!$F$15</f>
        <v>93.484571299999999</v>
      </c>
      <c r="J157" s="36">
        <f>SUMIFS(СВЦЭМ!$E$33:$E$776,СВЦЭМ!$A$33:$A$776,$A157,СВЦЭМ!$B$33:$B$776,J$155)+'СЕТ СН'!$F$15</f>
        <v>84.938334690000005</v>
      </c>
      <c r="K157" s="36">
        <f>SUMIFS(СВЦЭМ!$E$33:$E$776,СВЦЭМ!$A$33:$A$776,$A157,СВЦЭМ!$B$33:$B$776,K$155)+'СЕТ СН'!$F$15</f>
        <v>79.872921849999997</v>
      </c>
      <c r="L157" s="36">
        <f>SUMIFS(СВЦЭМ!$E$33:$E$776,СВЦЭМ!$A$33:$A$776,$A157,СВЦЭМ!$B$33:$B$776,L$155)+'СЕТ СН'!$F$15</f>
        <v>79.685503310000001</v>
      </c>
      <c r="M157" s="36">
        <f>SUMIFS(СВЦЭМ!$E$33:$E$776,СВЦЭМ!$A$33:$A$776,$A157,СВЦЭМ!$B$33:$B$776,M$155)+'СЕТ СН'!$F$15</f>
        <v>80.410205469999994</v>
      </c>
      <c r="N157" s="36">
        <f>SUMIFS(СВЦЭМ!$E$33:$E$776,СВЦЭМ!$A$33:$A$776,$A157,СВЦЭМ!$B$33:$B$776,N$155)+'СЕТ СН'!$F$15</f>
        <v>82.089374300000003</v>
      </c>
      <c r="O157" s="36">
        <f>SUMIFS(СВЦЭМ!$E$33:$E$776,СВЦЭМ!$A$33:$A$776,$A157,СВЦЭМ!$B$33:$B$776,O$155)+'СЕТ СН'!$F$15</f>
        <v>85.881322229999995</v>
      </c>
      <c r="P157" s="36">
        <f>SUMIFS(СВЦЭМ!$E$33:$E$776,СВЦЭМ!$A$33:$A$776,$A157,СВЦЭМ!$B$33:$B$776,P$155)+'СЕТ СН'!$F$15</f>
        <v>90.793470839999998</v>
      </c>
      <c r="Q157" s="36">
        <f>SUMIFS(СВЦЭМ!$E$33:$E$776,СВЦЭМ!$A$33:$A$776,$A157,СВЦЭМ!$B$33:$B$776,Q$155)+'СЕТ СН'!$F$15</f>
        <v>85.946568790000001</v>
      </c>
      <c r="R157" s="36">
        <f>SUMIFS(СВЦЭМ!$E$33:$E$776,СВЦЭМ!$A$33:$A$776,$A157,СВЦЭМ!$B$33:$B$776,R$155)+'СЕТ СН'!$F$15</f>
        <v>79.949680000000001</v>
      </c>
      <c r="S157" s="36">
        <f>SUMIFS(СВЦЭМ!$E$33:$E$776,СВЦЭМ!$A$33:$A$776,$A157,СВЦЭМ!$B$33:$B$776,S$155)+'СЕТ СН'!$F$15</f>
        <v>74.229145239999994</v>
      </c>
      <c r="T157" s="36">
        <f>SUMIFS(СВЦЭМ!$E$33:$E$776,СВЦЭМ!$A$33:$A$776,$A157,СВЦЭМ!$B$33:$B$776,T$155)+'СЕТ СН'!$F$15</f>
        <v>70.537528839999993</v>
      </c>
      <c r="U157" s="36">
        <f>SUMIFS(СВЦЭМ!$E$33:$E$776,СВЦЭМ!$A$33:$A$776,$A157,СВЦЭМ!$B$33:$B$776,U$155)+'СЕТ СН'!$F$15</f>
        <v>69.553102550000006</v>
      </c>
      <c r="V157" s="36">
        <f>SUMIFS(СВЦЭМ!$E$33:$E$776,СВЦЭМ!$A$33:$A$776,$A157,СВЦЭМ!$B$33:$B$776,V$155)+'СЕТ СН'!$F$15</f>
        <v>70.241330469999994</v>
      </c>
      <c r="W157" s="36">
        <f>SUMIFS(СВЦЭМ!$E$33:$E$776,СВЦЭМ!$A$33:$A$776,$A157,СВЦЭМ!$B$33:$B$776,W$155)+'СЕТ СН'!$F$15</f>
        <v>70.119820950000005</v>
      </c>
      <c r="X157" s="36">
        <f>SUMIFS(СВЦЭМ!$E$33:$E$776,СВЦЭМ!$A$33:$A$776,$A157,СВЦЭМ!$B$33:$B$776,X$155)+'СЕТ СН'!$F$15</f>
        <v>73.214851049999993</v>
      </c>
      <c r="Y157" s="36">
        <f>SUMIFS(СВЦЭМ!$E$33:$E$776,СВЦЭМ!$A$33:$A$776,$A157,СВЦЭМ!$B$33:$B$776,Y$155)+'СЕТ СН'!$F$15</f>
        <v>77.477380359999998</v>
      </c>
    </row>
    <row r="158" spans="1:27" ht="15.75" x14ac:dyDescent="0.2">
      <c r="A158" s="35">
        <f t="shared" ref="A158:A186" si="4">A157+1</f>
        <v>44107</v>
      </c>
      <c r="B158" s="36">
        <f>SUMIFS(СВЦЭМ!$E$33:$E$776,СВЦЭМ!$A$33:$A$776,$A158,СВЦЭМ!$B$33:$B$776,B$155)+'СЕТ СН'!$F$15</f>
        <v>87.240186660000006</v>
      </c>
      <c r="C158" s="36">
        <f>SUMIFS(СВЦЭМ!$E$33:$E$776,СВЦЭМ!$A$33:$A$776,$A158,СВЦЭМ!$B$33:$B$776,C$155)+'СЕТ СН'!$F$15</f>
        <v>99.164455939999996</v>
      </c>
      <c r="D158" s="36">
        <f>SUMIFS(СВЦЭМ!$E$33:$E$776,СВЦЭМ!$A$33:$A$776,$A158,СВЦЭМ!$B$33:$B$776,D$155)+'СЕТ СН'!$F$15</f>
        <v>109.49013057000001</v>
      </c>
      <c r="E158" s="36">
        <f>SUMIFS(СВЦЭМ!$E$33:$E$776,СВЦЭМ!$A$33:$A$776,$A158,СВЦЭМ!$B$33:$B$776,E$155)+'СЕТ СН'!$F$15</f>
        <v>111.23458057000001</v>
      </c>
      <c r="F158" s="36">
        <f>SUMIFS(СВЦЭМ!$E$33:$E$776,СВЦЭМ!$A$33:$A$776,$A158,СВЦЭМ!$B$33:$B$776,F$155)+'СЕТ СН'!$F$15</f>
        <v>111.88551568</v>
      </c>
      <c r="G158" s="36">
        <f>SUMIFS(СВЦЭМ!$E$33:$E$776,СВЦЭМ!$A$33:$A$776,$A158,СВЦЭМ!$B$33:$B$776,G$155)+'СЕТ СН'!$F$15</f>
        <v>110.06880723</v>
      </c>
      <c r="H158" s="36">
        <f>SUMIFS(СВЦЭМ!$E$33:$E$776,СВЦЭМ!$A$33:$A$776,$A158,СВЦЭМ!$B$33:$B$776,H$155)+'СЕТ СН'!$F$15</f>
        <v>106.56906154000001</v>
      </c>
      <c r="I158" s="36">
        <f>SUMIFS(СВЦЭМ!$E$33:$E$776,СВЦЭМ!$A$33:$A$776,$A158,СВЦЭМ!$B$33:$B$776,I$155)+'СЕТ СН'!$F$15</f>
        <v>101.12767033999999</v>
      </c>
      <c r="J158" s="36">
        <f>SUMIFS(СВЦЭМ!$E$33:$E$776,СВЦЭМ!$A$33:$A$776,$A158,СВЦЭМ!$B$33:$B$776,J$155)+'СЕТ СН'!$F$15</f>
        <v>88.121624780000005</v>
      </c>
      <c r="K158" s="36">
        <f>SUMIFS(СВЦЭМ!$E$33:$E$776,СВЦЭМ!$A$33:$A$776,$A158,СВЦЭМ!$B$33:$B$776,K$155)+'СЕТ СН'!$F$15</f>
        <v>79.743087040000006</v>
      </c>
      <c r="L158" s="36">
        <f>SUMIFS(СВЦЭМ!$E$33:$E$776,СВЦЭМ!$A$33:$A$776,$A158,СВЦЭМ!$B$33:$B$776,L$155)+'СЕТ СН'!$F$15</f>
        <v>78.885004039999998</v>
      </c>
      <c r="M158" s="36">
        <f>SUMIFS(СВЦЭМ!$E$33:$E$776,СВЦЭМ!$A$33:$A$776,$A158,СВЦЭМ!$B$33:$B$776,M$155)+'СЕТ СН'!$F$15</f>
        <v>79.775763420000004</v>
      </c>
      <c r="N158" s="36">
        <f>SUMIFS(СВЦЭМ!$E$33:$E$776,СВЦЭМ!$A$33:$A$776,$A158,СВЦЭМ!$B$33:$B$776,N$155)+'СЕТ СН'!$F$15</f>
        <v>81.394014229999996</v>
      </c>
      <c r="O158" s="36">
        <f>SUMIFS(СВЦЭМ!$E$33:$E$776,СВЦЭМ!$A$33:$A$776,$A158,СВЦЭМ!$B$33:$B$776,O$155)+'СЕТ СН'!$F$15</f>
        <v>86.419788690000004</v>
      </c>
      <c r="P158" s="36">
        <f>SUMIFS(СВЦЭМ!$E$33:$E$776,СВЦЭМ!$A$33:$A$776,$A158,СВЦЭМ!$B$33:$B$776,P$155)+'СЕТ СН'!$F$15</f>
        <v>91.565327890000006</v>
      </c>
      <c r="Q158" s="36">
        <f>SUMIFS(СВЦЭМ!$E$33:$E$776,СВЦЭМ!$A$33:$A$776,$A158,СВЦЭМ!$B$33:$B$776,Q$155)+'СЕТ СН'!$F$15</f>
        <v>87.49454867</v>
      </c>
      <c r="R158" s="36">
        <f>SUMIFS(СВЦЭМ!$E$33:$E$776,СВЦЭМ!$A$33:$A$776,$A158,СВЦЭМ!$B$33:$B$776,R$155)+'СЕТ СН'!$F$15</f>
        <v>81.521063870000006</v>
      </c>
      <c r="S158" s="36">
        <f>SUMIFS(СВЦЭМ!$E$33:$E$776,СВЦЭМ!$A$33:$A$776,$A158,СВЦЭМ!$B$33:$B$776,S$155)+'СЕТ СН'!$F$15</f>
        <v>73.793625500000005</v>
      </c>
      <c r="T158" s="36">
        <f>SUMIFS(СВЦЭМ!$E$33:$E$776,СВЦЭМ!$A$33:$A$776,$A158,СВЦЭМ!$B$33:$B$776,T$155)+'СЕТ СН'!$F$15</f>
        <v>71.292219020000005</v>
      </c>
      <c r="U158" s="36">
        <f>SUMIFS(СВЦЭМ!$E$33:$E$776,СВЦЭМ!$A$33:$A$776,$A158,СВЦЭМ!$B$33:$B$776,U$155)+'СЕТ СН'!$F$15</f>
        <v>69.923413350000004</v>
      </c>
      <c r="V158" s="36">
        <f>SUMIFS(СВЦЭМ!$E$33:$E$776,СВЦЭМ!$A$33:$A$776,$A158,СВЦЭМ!$B$33:$B$776,V$155)+'СЕТ СН'!$F$15</f>
        <v>69.11230664</v>
      </c>
      <c r="W158" s="36">
        <f>SUMIFS(СВЦЭМ!$E$33:$E$776,СВЦЭМ!$A$33:$A$776,$A158,СВЦЭМ!$B$33:$B$776,W$155)+'СЕТ СН'!$F$15</f>
        <v>70.237149740000007</v>
      </c>
      <c r="X158" s="36">
        <f>SUMIFS(СВЦЭМ!$E$33:$E$776,СВЦЭМ!$A$33:$A$776,$A158,СВЦЭМ!$B$33:$B$776,X$155)+'СЕТ СН'!$F$15</f>
        <v>72.214454290000006</v>
      </c>
      <c r="Y158" s="36">
        <f>SUMIFS(СВЦЭМ!$E$33:$E$776,СВЦЭМ!$A$33:$A$776,$A158,СВЦЭМ!$B$33:$B$776,Y$155)+'СЕТ СН'!$F$15</f>
        <v>77.589794870000006</v>
      </c>
    </row>
    <row r="159" spans="1:27" ht="15.75" x14ac:dyDescent="0.2">
      <c r="A159" s="35">
        <f t="shared" si="4"/>
        <v>44108</v>
      </c>
      <c r="B159" s="36">
        <f>SUMIFS(СВЦЭМ!$E$33:$E$776,СВЦЭМ!$A$33:$A$776,$A159,СВЦЭМ!$B$33:$B$776,B$155)+'СЕТ СН'!$F$15</f>
        <v>92.043350860000004</v>
      </c>
      <c r="C159" s="36">
        <f>SUMIFS(СВЦЭМ!$E$33:$E$776,СВЦЭМ!$A$33:$A$776,$A159,СВЦЭМ!$B$33:$B$776,C$155)+'СЕТ СН'!$F$15</f>
        <v>103.66263881</v>
      </c>
      <c r="D159" s="36">
        <f>SUMIFS(СВЦЭМ!$E$33:$E$776,СВЦЭМ!$A$33:$A$776,$A159,СВЦЭМ!$B$33:$B$776,D$155)+'СЕТ СН'!$F$15</f>
        <v>114.81838532</v>
      </c>
      <c r="E159" s="36">
        <f>SUMIFS(СВЦЭМ!$E$33:$E$776,СВЦЭМ!$A$33:$A$776,$A159,СВЦЭМ!$B$33:$B$776,E$155)+'СЕТ СН'!$F$15</f>
        <v>119.16443339999999</v>
      </c>
      <c r="F159" s="36">
        <f>SUMIFS(СВЦЭМ!$E$33:$E$776,СВЦЭМ!$A$33:$A$776,$A159,СВЦЭМ!$B$33:$B$776,F$155)+'СЕТ СН'!$F$15</f>
        <v>119.86392296</v>
      </c>
      <c r="G159" s="36">
        <f>SUMIFS(СВЦЭМ!$E$33:$E$776,СВЦЭМ!$A$33:$A$776,$A159,СВЦЭМ!$B$33:$B$776,G$155)+'СЕТ СН'!$F$15</f>
        <v>118.37004193999999</v>
      </c>
      <c r="H159" s="36">
        <f>SUMIFS(СВЦЭМ!$E$33:$E$776,СВЦЭМ!$A$33:$A$776,$A159,СВЦЭМ!$B$33:$B$776,H$155)+'СЕТ СН'!$F$15</f>
        <v>116.25596392</v>
      </c>
      <c r="I159" s="36">
        <f>SUMIFS(СВЦЭМ!$E$33:$E$776,СВЦЭМ!$A$33:$A$776,$A159,СВЦЭМ!$B$33:$B$776,I$155)+'СЕТ СН'!$F$15</f>
        <v>111.36119801</v>
      </c>
      <c r="J159" s="36">
        <f>SUMIFS(СВЦЭМ!$E$33:$E$776,СВЦЭМ!$A$33:$A$776,$A159,СВЦЭМ!$B$33:$B$776,J$155)+'СЕТ СН'!$F$15</f>
        <v>97.026938220000005</v>
      </c>
      <c r="K159" s="36">
        <f>SUMIFS(СВЦЭМ!$E$33:$E$776,СВЦЭМ!$A$33:$A$776,$A159,СВЦЭМ!$B$33:$B$776,K$155)+'СЕТ СН'!$F$15</f>
        <v>86.363891580000001</v>
      </c>
      <c r="L159" s="36">
        <f>SUMIFS(СВЦЭМ!$E$33:$E$776,СВЦЭМ!$A$33:$A$776,$A159,СВЦЭМ!$B$33:$B$776,L$155)+'СЕТ СН'!$F$15</f>
        <v>81.362359280000007</v>
      </c>
      <c r="M159" s="36">
        <f>SUMIFS(СВЦЭМ!$E$33:$E$776,СВЦЭМ!$A$33:$A$776,$A159,СВЦЭМ!$B$33:$B$776,M$155)+'СЕТ СН'!$F$15</f>
        <v>82.238815919999993</v>
      </c>
      <c r="N159" s="36">
        <f>SUMIFS(СВЦЭМ!$E$33:$E$776,СВЦЭМ!$A$33:$A$776,$A159,СВЦЭМ!$B$33:$B$776,N$155)+'СЕТ СН'!$F$15</f>
        <v>83.910058070000005</v>
      </c>
      <c r="O159" s="36">
        <f>SUMIFS(СВЦЭМ!$E$33:$E$776,СВЦЭМ!$A$33:$A$776,$A159,СВЦЭМ!$B$33:$B$776,O$155)+'СЕТ СН'!$F$15</f>
        <v>92.776770310000003</v>
      </c>
      <c r="P159" s="36">
        <f>SUMIFS(СВЦЭМ!$E$33:$E$776,СВЦЭМ!$A$33:$A$776,$A159,СВЦЭМ!$B$33:$B$776,P$155)+'СЕТ СН'!$F$15</f>
        <v>97.382521460000007</v>
      </c>
      <c r="Q159" s="36">
        <f>SUMIFS(СВЦЭМ!$E$33:$E$776,СВЦЭМ!$A$33:$A$776,$A159,СВЦЭМ!$B$33:$B$776,Q$155)+'СЕТ СН'!$F$15</f>
        <v>91.473433499999999</v>
      </c>
      <c r="R159" s="36">
        <f>SUMIFS(СВЦЭМ!$E$33:$E$776,СВЦЭМ!$A$33:$A$776,$A159,СВЦЭМ!$B$33:$B$776,R$155)+'СЕТ СН'!$F$15</f>
        <v>84.625324719999995</v>
      </c>
      <c r="S159" s="36">
        <f>SUMIFS(СВЦЭМ!$E$33:$E$776,СВЦЭМ!$A$33:$A$776,$A159,СВЦЭМ!$B$33:$B$776,S$155)+'СЕТ СН'!$F$15</f>
        <v>78.550550650000005</v>
      </c>
      <c r="T159" s="36">
        <f>SUMIFS(СВЦЭМ!$E$33:$E$776,СВЦЭМ!$A$33:$A$776,$A159,СВЦЭМ!$B$33:$B$776,T$155)+'СЕТ СН'!$F$15</f>
        <v>74.322995700000007</v>
      </c>
      <c r="U159" s="36">
        <f>SUMIFS(СВЦЭМ!$E$33:$E$776,СВЦЭМ!$A$33:$A$776,$A159,СВЦЭМ!$B$33:$B$776,U$155)+'СЕТ СН'!$F$15</f>
        <v>73.055598419999995</v>
      </c>
      <c r="V159" s="36">
        <f>SUMIFS(СВЦЭМ!$E$33:$E$776,СВЦЭМ!$A$33:$A$776,$A159,СВЦЭМ!$B$33:$B$776,V$155)+'СЕТ СН'!$F$15</f>
        <v>76.140426199999993</v>
      </c>
      <c r="W159" s="36">
        <f>SUMIFS(СВЦЭМ!$E$33:$E$776,СВЦЭМ!$A$33:$A$776,$A159,СВЦЭМ!$B$33:$B$776,W$155)+'СЕТ СН'!$F$15</f>
        <v>76.051263500000005</v>
      </c>
      <c r="X159" s="36">
        <f>SUMIFS(СВЦЭМ!$E$33:$E$776,СВЦЭМ!$A$33:$A$776,$A159,СВЦЭМ!$B$33:$B$776,X$155)+'СЕТ СН'!$F$15</f>
        <v>78.842865970000005</v>
      </c>
      <c r="Y159" s="36">
        <f>SUMIFS(СВЦЭМ!$E$33:$E$776,СВЦЭМ!$A$33:$A$776,$A159,СВЦЭМ!$B$33:$B$776,Y$155)+'СЕТ СН'!$F$15</f>
        <v>85.482162560000006</v>
      </c>
    </row>
    <row r="160" spans="1:27" ht="15.75" x14ac:dyDescent="0.2">
      <c r="A160" s="35">
        <f t="shared" si="4"/>
        <v>44109</v>
      </c>
      <c r="B160" s="36">
        <f>SUMIFS(СВЦЭМ!$E$33:$E$776,СВЦЭМ!$A$33:$A$776,$A160,СВЦЭМ!$B$33:$B$776,B$155)+'СЕТ СН'!$F$15</f>
        <v>94.285968920000002</v>
      </c>
      <c r="C160" s="36">
        <f>SUMIFS(СВЦЭМ!$E$33:$E$776,СВЦЭМ!$A$33:$A$776,$A160,СВЦЭМ!$B$33:$B$776,C$155)+'СЕТ СН'!$F$15</f>
        <v>107.24858168</v>
      </c>
      <c r="D160" s="36">
        <f>SUMIFS(СВЦЭМ!$E$33:$E$776,СВЦЭМ!$A$33:$A$776,$A160,СВЦЭМ!$B$33:$B$776,D$155)+'СЕТ СН'!$F$15</f>
        <v>118.87621461000001</v>
      </c>
      <c r="E160" s="36">
        <f>SUMIFS(СВЦЭМ!$E$33:$E$776,СВЦЭМ!$A$33:$A$776,$A160,СВЦЭМ!$B$33:$B$776,E$155)+'СЕТ СН'!$F$15</f>
        <v>122.03064623</v>
      </c>
      <c r="F160" s="36">
        <f>SUMIFS(СВЦЭМ!$E$33:$E$776,СВЦЭМ!$A$33:$A$776,$A160,СВЦЭМ!$B$33:$B$776,F$155)+'СЕТ СН'!$F$15</f>
        <v>121.99462957999999</v>
      </c>
      <c r="G160" s="36">
        <f>SUMIFS(СВЦЭМ!$E$33:$E$776,СВЦЭМ!$A$33:$A$776,$A160,СВЦЭМ!$B$33:$B$776,G$155)+'СЕТ СН'!$F$15</f>
        <v>118.99037881</v>
      </c>
      <c r="H160" s="36">
        <f>SUMIFS(СВЦЭМ!$E$33:$E$776,СВЦЭМ!$A$33:$A$776,$A160,СВЦЭМ!$B$33:$B$776,H$155)+'СЕТ СН'!$F$15</f>
        <v>109.65497695000001</v>
      </c>
      <c r="I160" s="36">
        <f>SUMIFS(СВЦЭМ!$E$33:$E$776,СВЦЭМ!$A$33:$A$776,$A160,СВЦЭМ!$B$33:$B$776,I$155)+'СЕТ СН'!$F$15</f>
        <v>101.03425921</v>
      </c>
      <c r="J160" s="36">
        <f>SUMIFS(СВЦЭМ!$E$33:$E$776,СВЦЭМ!$A$33:$A$776,$A160,СВЦЭМ!$B$33:$B$776,J$155)+'СЕТ СН'!$F$15</f>
        <v>91.23344152</v>
      </c>
      <c r="K160" s="36">
        <f>SUMIFS(СВЦЭМ!$E$33:$E$776,СВЦЭМ!$A$33:$A$776,$A160,СВЦЭМ!$B$33:$B$776,K$155)+'СЕТ СН'!$F$15</f>
        <v>86.299500179999995</v>
      </c>
      <c r="L160" s="36">
        <f>SUMIFS(СВЦЭМ!$E$33:$E$776,СВЦЭМ!$A$33:$A$776,$A160,СВЦЭМ!$B$33:$B$776,L$155)+'СЕТ СН'!$F$15</f>
        <v>85.86537199</v>
      </c>
      <c r="M160" s="36">
        <f>SUMIFS(СВЦЭМ!$E$33:$E$776,СВЦЭМ!$A$33:$A$776,$A160,СВЦЭМ!$B$33:$B$776,M$155)+'СЕТ СН'!$F$15</f>
        <v>89.458522919999993</v>
      </c>
      <c r="N160" s="36">
        <f>SUMIFS(СВЦЭМ!$E$33:$E$776,СВЦЭМ!$A$33:$A$776,$A160,СВЦЭМ!$B$33:$B$776,N$155)+'СЕТ СН'!$F$15</f>
        <v>90.871554340000003</v>
      </c>
      <c r="O160" s="36">
        <f>SUMIFS(СВЦЭМ!$E$33:$E$776,СВЦЭМ!$A$33:$A$776,$A160,СВЦЭМ!$B$33:$B$776,O$155)+'СЕТ СН'!$F$15</f>
        <v>94.999865380000003</v>
      </c>
      <c r="P160" s="36">
        <f>SUMIFS(СВЦЭМ!$E$33:$E$776,СВЦЭМ!$A$33:$A$776,$A160,СВЦЭМ!$B$33:$B$776,P$155)+'СЕТ СН'!$F$15</f>
        <v>99.261032290000003</v>
      </c>
      <c r="Q160" s="36">
        <f>SUMIFS(СВЦЭМ!$E$33:$E$776,СВЦЭМ!$A$33:$A$776,$A160,СВЦЭМ!$B$33:$B$776,Q$155)+'СЕТ СН'!$F$15</f>
        <v>93.91240354</v>
      </c>
      <c r="R160" s="36">
        <f>SUMIFS(СВЦЭМ!$E$33:$E$776,СВЦЭМ!$A$33:$A$776,$A160,СВЦЭМ!$B$33:$B$776,R$155)+'СЕТ СН'!$F$15</f>
        <v>88.41526168</v>
      </c>
      <c r="S160" s="36">
        <f>SUMIFS(СВЦЭМ!$E$33:$E$776,СВЦЭМ!$A$33:$A$776,$A160,СВЦЭМ!$B$33:$B$776,S$155)+'СЕТ СН'!$F$15</f>
        <v>86.617852549999995</v>
      </c>
      <c r="T160" s="36">
        <f>SUMIFS(СВЦЭМ!$E$33:$E$776,СВЦЭМ!$A$33:$A$776,$A160,СВЦЭМ!$B$33:$B$776,T$155)+'СЕТ СН'!$F$15</f>
        <v>89.492280789999995</v>
      </c>
      <c r="U160" s="36">
        <f>SUMIFS(СВЦЭМ!$E$33:$E$776,СВЦЭМ!$A$33:$A$776,$A160,СВЦЭМ!$B$33:$B$776,U$155)+'СЕТ СН'!$F$15</f>
        <v>86.047781700000002</v>
      </c>
      <c r="V160" s="36">
        <f>SUMIFS(СВЦЭМ!$E$33:$E$776,СВЦЭМ!$A$33:$A$776,$A160,СВЦЭМ!$B$33:$B$776,V$155)+'СЕТ СН'!$F$15</f>
        <v>86.356905670000003</v>
      </c>
      <c r="W160" s="36">
        <f>SUMIFS(СВЦЭМ!$E$33:$E$776,СВЦЭМ!$A$33:$A$776,$A160,СВЦЭМ!$B$33:$B$776,W$155)+'СЕТ СН'!$F$15</f>
        <v>91.084069020000001</v>
      </c>
      <c r="X160" s="36">
        <f>SUMIFS(СВЦЭМ!$E$33:$E$776,СВЦЭМ!$A$33:$A$776,$A160,СВЦЭМ!$B$33:$B$776,X$155)+'СЕТ СН'!$F$15</f>
        <v>90.511445069999994</v>
      </c>
      <c r="Y160" s="36">
        <f>SUMIFS(СВЦЭМ!$E$33:$E$776,СВЦЭМ!$A$33:$A$776,$A160,СВЦЭМ!$B$33:$B$776,Y$155)+'СЕТ СН'!$F$15</f>
        <v>95.664510070000006</v>
      </c>
    </row>
    <row r="161" spans="1:25" ht="15.75" x14ac:dyDescent="0.2">
      <c r="A161" s="35">
        <f t="shared" si="4"/>
        <v>44110</v>
      </c>
      <c r="B161" s="36">
        <f>SUMIFS(СВЦЭМ!$E$33:$E$776,СВЦЭМ!$A$33:$A$776,$A161,СВЦЭМ!$B$33:$B$776,B$155)+'СЕТ СН'!$F$15</f>
        <v>106.31303342</v>
      </c>
      <c r="C161" s="36">
        <f>SUMIFS(СВЦЭМ!$E$33:$E$776,СВЦЭМ!$A$33:$A$776,$A161,СВЦЭМ!$B$33:$B$776,C$155)+'СЕТ СН'!$F$15</f>
        <v>118.63050343</v>
      </c>
      <c r="D161" s="36">
        <f>SUMIFS(СВЦЭМ!$E$33:$E$776,СВЦЭМ!$A$33:$A$776,$A161,СВЦЭМ!$B$33:$B$776,D$155)+'СЕТ СН'!$F$15</f>
        <v>127.91530622000001</v>
      </c>
      <c r="E161" s="36">
        <f>SUMIFS(СВЦЭМ!$E$33:$E$776,СВЦЭМ!$A$33:$A$776,$A161,СВЦЭМ!$B$33:$B$776,E$155)+'СЕТ СН'!$F$15</f>
        <v>131.23813286000001</v>
      </c>
      <c r="F161" s="36">
        <f>SUMIFS(СВЦЭМ!$E$33:$E$776,СВЦЭМ!$A$33:$A$776,$A161,СВЦЭМ!$B$33:$B$776,F$155)+'СЕТ СН'!$F$15</f>
        <v>131.8214931</v>
      </c>
      <c r="G161" s="36">
        <f>SUMIFS(СВЦЭМ!$E$33:$E$776,СВЦЭМ!$A$33:$A$776,$A161,СВЦЭМ!$B$33:$B$776,G$155)+'СЕТ СН'!$F$15</f>
        <v>129.84172511</v>
      </c>
      <c r="H161" s="36">
        <f>SUMIFS(СВЦЭМ!$E$33:$E$776,СВЦЭМ!$A$33:$A$776,$A161,СВЦЭМ!$B$33:$B$776,H$155)+'СЕТ СН'!$F$15</f>
        <v>120.67507548</v>
      </c>
      <c r="I161" s="36">
        <f>SUMIFS(СВЦЭМ!$E$33:$E$776,СВЦЭМ!$A$33:$A$776,$A161,СВЦЭМ!$B$33:$B$776,I$155)+'СЕТ СН'!$F$15</f>
        <v>112.97665191999999</v>
      </c>
      <c r="J161" s="36">
        <f>SUMIFS(СВЦЭМ!$E$33:$E$776,СВЦЭМ!$A$33:$A$776,$A161,СВЦЭМ!$B$33:$B$776,J$155)+'СЕТ СН'!$F$15</f>
        <v>102.98627247</v>
      </c>
      <c r="K161" s="36">
        <f>SUMIFS(СВЦЭМ!$E$33:$E$776,СВЦЭМ!$A$33:$A$776,$A161,СВЦЭМ!$B$33:$B$776,K$155)+'СЕТ СН'!$F$15</f>
        <v>97.059269880000002</v>
      </c>
      <c r="L161" s="36">
        <f>SUMIFS(СВЦЭМ!$E$33:$E$776,СВЦЭМ!$A$33:$A$776,$A161,СВЦЭМ!$B$33:$B$776,L$155)+'СЕТ СН'!$F$15</f>
        <v>97.780307539999995</v>
      </c>
      <c r="M161" s="36">
        <f>SUMIFS(СВЦЭМ!$E$33:$E$776,СВЦЭМ!$A$33:$A$776,$A161,СВЦЭМ!$B$33:$B$776,M$155)+'СЕТ СН'!$F$15</f>
        <v>98.28830069</v>
      </c>
      <c r="N161" s="36">
        <f>SUMIFS(СВЦЭМ!$E$33:$E$776,СВЦЭМ!$A$33:$A$776,$A161,СВЦЭМ!$B$33:$B$776,N$155)+'СЕТ СН'!$F$15</f>
        <v>100.49955786</v>
      </c>
      <c r="O161" s="36">
        <f>SUMIFS(СВЦЭМ!$E$33:$E$776,СВЦЭМ!$A$33:$A$776,$A161,СВЦЭМ!$B$33:$B$776,O$155)+'СЕТ СН'!$F$15</f>
        <v>106.33042823</v>
      </c>
      <c r="P161" s="36">
        <f>SUMIFS(СВЦЭМ!$E$33:$E$776,СВЦЭМ!$A$33:$A$776,$A161,СВЦЭМ!$B$33:$B$776,P$155)+'СЕТ СН'!$F$15</f>
        <v>110.93452734</v>
      </c>
      <c r="Q161" s="36">
        <f>SUMIFS(СВЦЭМ!$E$33:$E$776,СВЦЭМ!$A$33:$A$776,$A161,СВЦЭМ!$B$33:$B$776,Q$155)+'СЕТ СН'!$F$15</f>
        <v>104.4278094</v>
      </c>
      <c r="R161" s="36">
        <f>SUMIFS(СВЦЭМ!$E$33:$E$776,СВЦЭМ!$A$33:$A$776,$A161,СВЦЭМ!$B$33:$B$776,R$155)+'СЕТ СН'!$F$15</f>
        <v>97.257008459999994</v>
      </c>
      <c r="S161" s="36">
        <f>SUMIFS(СВЦЭМ!$E$33:$E$776,СВЦЭМ!$A$33:$A$776,$A161,СВЦЭМ!$B$33:$B$776,S$155)+'СЕТ СН'!$F$15</f>
        <v>90.572851589999999</v>
      </c>
      <c r="T161" s="36">
        <f>SUMIFS(СВЦЭМ!$E$33:$E$776,СВЦЭМ!$A$33:$A$776,$A161,СВЦЭМ!$B$33:$B$776,T$155)+'СЕТ СН'!$F$15</f>
        <v>86.920462740000005</v>
      </c>
      <c r="U161" s="36">
        <f>SUMIFS(СВЦЭМ!$E$33:$E$776,СВЦЭМ!$A$33:$A$776,$A161,СВЦЭМ!$B$33:$B$776,U$155)+'СЕТ СН'!$F$15</f>
        <v>87.177743950000007</v>
      </c>
      <c r="V161" s="36">
        <f>SUMIFS(СВЦЭМ!$E$33:$E$776,СВЦЭМ!$A$33:$A$776,$A161,СВЦЭМ!$B$33:$B$776,V$155)+'СЕТ СН'!$F$15</f>
        <v>85.701289149999994</v>
      </c>
      <c r="W161" s="36">
        <f>SUMIFS(СВЦЭМ!$E$33:$E$776,СВЦЭМ!$A$33:$A$776,$A161,СВЦЭМ!$B$33:$B$776,W$155)+'СЕТ СН'!$F$15</f>
        <v>86.529554129999994</v>
      </c>
      <c r="X161" s="36">
        <f>SUMIFS(СВЦЭМ!$E$33:$E$776,СВЦЭМ!$A$33:$A$776,$A161,СВЦЭМ!$B$33:$B$776,X$155)+'СЕТ СН'!$F$15</f>
        <v>89.717516680000003</v>
      </c>
      <c r="Y161" s="36">
        <f>SUMIFS(СВЦЭМ!$E$33:$E$776,СВЦЭМ!$A$33:$A$776,$A161,СВЦЭМ!$B$33:$B$776,Y$155)+'СЕТ СН'!$F$15</f>
        <v>95.703918369999997</v>
      </c>
    </row>
    <row r="162" spans="1:25" ht="15.75" x14ac:dyDescent="0.2">
      <c r="A162" s="35">
        <f t="shared" si="4"/>
        <v>44111</v>
      </c>
      <c r="B162" s="36">
        <f>SUMIFS(СВЦЭМ!$E$33:$E$776,СВЦЭМ!$A$33:$A$776,$A162,СВЦЭМ!$B$33:$B$776,B$155)+'СЕТ СН'!$F$15</f>
        <v>104.4348877</v>
      </c>
      <c r="C162" s="36">
        <f>SUMIFS(СВЦЭМ!$E$33:$E$776,СВЦЭМ!$A$33:$A$776,$A162,СВЦЭМ!$B$33:$B$776,C$155)+'СЕТ СН'!$F$15</f>
        <v>117.36672031000001</v>
      </c>
      <c r="D162" s="36">
        <f>SUMIFS(СВЦЭМ!$E$33:$E$776,СВЦЭМ!$A$33:$A$776,$A162,СВЦЭМ!$B$33:$B$776,D$155)+'СЕТ СН'!$F$15</f>
        <v>128.40687055999999</v>
      </c>
      <c r="E162" s="36">
        <f>SUMIFS(СВЦЭМ!$E$33:$E$776,СВЦЭМ!$A$33:$A$776,$A162,СВЦЭМ!$B$33:$B$776,E$155)+'СЕТ СН'!$F$15</f>
        <v>131.95632502999999</v>
      </c>
      <c r="F162" s="36">
        <f>SUMIFS(СВЦЭМ!$E$33:$E$776,СВЦЭМ!$A$33:$A$776,$A162,СВЦЭМ!$B$33:$B$776,F$155)+'СЕТ СН'!$F$15</f>
        <v>131.18111137</v>
      </c>
      <c r="G162" s="36">
        <f>SUMIFS(СВЦЭМ!$E$33:$E$776,СВЦЭМ!$A$33:$A$776,$A162,СВЦЭМ!$B$33:$B$776,G$155)+'СЕТ СН'!$F$15</f>
        <v>128.17006717999999</v>
      </c>
      <c r="H162" s="36">
        <f>SUMIFS(СВЦЭМ!$E$33:$E$776,СВЦЭМ!$A$33:$A$776,$A162,СВЦЭМ!$B$33:$B$776,H$155)+'СЕТ СН'!$F$15</f>
        <v>121.07731518</v>
      </c>
      <c r="I162" s="36">
        <f>SUMIFS(СВЦЭМ!$E$33:$E$776,СВЦЭМ!$A$33:$A$776,$A162,СВЦЭМ!$B$33:$B$776,I$155)+'СЕТ СН'!$F$15</f>
        <v>113.00364623999999</v>
      </c>
      <c r="J162" s="36">
        <f>SUMIFS(СВЦЭМ!$E$33:$E$776,СВЦЭМ!$A$33:$A$776,$A162,СВЦЭМ!$B$33:$B$776,J$155)+'СЕТ СН'!$F$15</f>
        <v>103.21796496</v>
      </c>
      <c r="K162" s="36">
        <f>SUMIFS(СВЦЭМ!$E$33:$E$776,СВЦЭМ!$A$33:$A$776,$A162,СВЦЭМ!$B$33:$B$776,K$155)+'СЕТ СН'!$F$15</f>
        <v>98.480798859999993</v>
      </c>
      <c r="L162" s="36">
        <f>SUMIFS(СВЦЭМ!$E$33:$E$776,СВЦЭМ!$A$33:$A$776,$A162,СВЦЭМ!$B$33:$B$776,L$155)+'СЕТ СН'!$F$15</f>
        <v>99.167432140000003</v>
      </c>
      <c r="M162" s="36">
        <f>SUMIFS(СВЦЭМ!$E$33:$E$776,СВЦЭМ!$A$33:$A$776,$A162,СВЦЭМ!$B$33:$B$776,M$155)+'СЕТ СН'!$F$15</f>
        <v>100.39511994</v>
      </c>
      <c r="N162" s="36">
        <f>SUMIFS(СВЦЭМ!$E$33:$E$776,СВЦЭМ!$A$33:$A$776,$A162,СВЦЭМ!$B$33:$B$776,N$155)+'СЕТ СН'!$F$15</f>
        <v>101.22227561</v>
      </c>
      <c r="O162" s="36">
        <f>SUMIFS(СВЦЭМ!$E$33:$E$776,СВЦЭМ!$A$33:$A$776,$A162,СВЦЭМ!$B$33:$B$776,O$155)+'СЕТ СН'!$F$15</f>
        <v>105.64700003</v>
      </c>
      <c r="P162" s="36">
        <f>SUMIFS(СВЦЭМ!$E$33:$E$776,СВЦЭМ!$A$33:$A$776,$A162,СВЦЭМ!$B$33:$B$776,P$155)+'СЕТ СН'!$F$15</f>
        <v>109.85153221</v>
      </c>
      <c r="Q162" s="36">
        <f>SUMIFS(СВЦЭМ!$E$33:$E$776,СВЦЭМ!$A$33:$A$776,$A162,СВЦЭМ!$B$33:$B$776,Q$155)+'СЕТ СН'!$F$15</f>
        <v>103.91256588</v>
      </c>
      <c r="R162" s="36">
        <f>SUMIFS(СВЦЭМ!$E$33:$E$776,СВЦЭМ!$A$33:$A$776,$A162,СВЦЭМ!$B$33:$B$776,R$155)+'СЕТ СН'!$F$15</f>
        <v>95.991337939999994</v>
      </c>
      <c r="S162" s="36">
        <f>SUMIFS(СВЦЭМ!$E$33:$E$776,СВЦЭМ!$A$33:$A$776,$A162,СВЦЭМ!$B$33:$B$776,S$155)+'СЕТ СН'!$F$15</f>
        <v>88.428881219999994</v>
      </c>
      <c r="T162" s="36">
        <f>SUMIFS(СВЦЭМ!$E$33:$E$776,СВЦЭМ!$A$33:$A$776,$A162,СВЦЭМ!$B$33:$B$776,T$155)+'СЕТ СН'!$F$15</f>
        <v>87.245087150000003</v>
      </c>
      <c r="U162" s="36">
        <f>SUMIFS(СВЦЭМ!$E$33:$E$776,СВЦЭМ!$A$33:$A$776,$A162,СВЦЭМ!$B$33:$B$776,U$155)+'СЕТ СН'!$F$15</f>
        <v>88.347404620000006</v>
      </c>
      <c r="V162" s="36">
        <f>SUMIFS(СВЦЭМ!$E$33:$E$776,СВЦЭМ!$A$33:$A$776,$A162,СВЦЭМ!$B$33:$B$776,V$155)+'СЕТ СН'!$F$15</f>
        <v>87.820389969999994</v>
      </c>
      <c r="W162" s="36">
        <f>SUMIFS(СВЦЭМ!$E$33:$E$776,СВЦЭМ!$A$33:$A$776,$A162,СВЦЭМ!$B$33:$B$776,W$155)+'СЕТ СН'!$F$15</f>
        <v>87.351102609999998</v>
      </c>
      <c r="X162" s="36">
        <f>SUMIFS(СВЦЭМ!$E$33:$E$776,СВЦЭМ!$A$33:$A$776,$A162,СВЦЭМ!$B$33:$B$776,X$155)+'СЕТ СН'!$F$15</f>
        <v>87.812090499999996</v>
      </c>
      <c r="Y162" s="36">
        <f>SUMIFS(СВЦЭМ!$E$33:$E$776,СВЦЭМ!$A$33:$A$776,$A162,СВЦЭМ!$B$33:$B$776,Y$155)+'СЕТ СН'!$F$15</f>
        <v>93.763700349999993</v>
      </c>
    </row>
    <row r="163" spans="1:25" ht="15.75" x14ac:dyDescent="0.2">
      <c r="A163" s="35">
        <f t="shared" si="4"/>
        <v>44112</v>
      </c>
      <c r="B163" s="36">
        <f>SUMIFS(СВЦЭМ!$E$33:$E$776,СВЦЭМ!$A$33:$A$776,$A163,СВЦЭМ!$B$33:$B$776,B$155)+'СЕТ СН'!$F$15</f>
        <v>100.98877744000001</v>
      </c>
      <c r="C163" s="36">
        <f>SUMIFS(СВЦЭМ!$E$33:$E$776,СВЦЭМ!$A$33:$A$776,$A163,СВЦЭМ!$B$33:$B$776,C$155)+'СЕТ СН'!$F$15</f>
        <v>113.55774298</v>
      </c>
      <c r="D163" s="36">
        <f>SUMIFS(СВЦЭМ!$E$33:$E$776,СВЦЭМ!$A$33:$A$776,$A163,СВЦЭМ!$B$33:$B$776,D$155)+'СЕТ СН'!$F$15</f>
        <v>123.30779516</v>
      </c>
      <c r="E163" s="36">
        <f>SUMIFS(СВЦЭМ!$E$33:$E$776,СВЦЭМ!$A$33:$A$776,$A163,СВЦЭМ!$B$33:$B$776,E$155)+'СЕТ СН'!$F$15</f>
        <v>125.24535692000001</v>
      </c>
      <c r="F163" s="36">
        <f>SUMIFS(СВЦЭМ!$E$33:$E$776,СВЦЭМ!$A$33:$A$776,$A163,СВЦЭМ!$B$33:$B$776,F$155)+'СЕТ СН'!$F$15</f>
        <v>124.56821266</v>
      </c>
      <c r="G163" s="36">
        <f>SUMIFS(СВЦЭМ!$E$33:$E$776,СВЦЭМ!$A$33:$A$776,$A163,СВЦЭМ!$B$33:$B$776,G$155)+'СЕТ СН'!$F$15</f>
        <v>121.73130886</v>
      </c>
      <c r="H163" s="36">
        <f>SUMIFS(СВЦЭМ!$E$33:$E$776,СВЦЭМ!$A$33:$A$776,$A163,СВЦЭМ!$B$33:$B$776,H$155)+'СЕТ СН'!$F$15</f>
        <v>114.38042765</v>
      </c>
      <c r="I163" s="36">
        <f>SUMIFS(СВЦЭМ!$E$33:$E$776,СВЦЭМ!$A$33:$A$776,$A163,СВЦЭМ!$B$33:$B$776,I$155)+'СЕТ СН'!$F$15</f>
        <v>106.32969583000001</v>
      </c>
      <c r="J163" s="36">
        <f>SUMIFS(СВЦЭМ!$E$33:$E$776,СВЦЭМ!$A$33:$A$776,$A163,СВЦЭМ!$B$33:$B$776,J$155)+'СЕТ СН'!$F$15</f>
        <v>97.259284510000001</v>
      </c>
      <c r="K163" s="36">
        <f>SUMIFS(СВЦЭМ!$E$33:$E$776,СВЦЭМ!$A$33:$A$776,$A163,СВЦЭМ!$B$33:$B$776,K$155)+'СЕТ СН'!$F$15</f>
        <v>92.449460529999996</v>
      </c>
      <c r="L163" s="36">
        <f>SUMIFS(СВЦЭМ!$E$33:$E$776,СВЦЭМ!$A$33:$A$776,$A163,СВЦЭМ!$B$33:$B$776,L$155)+'СЕТ СН'!$F$15</f>
        <v>93.290629229999993</v>
      </c>
      <c r="M163" s="36">
        <f>SUMIFS(СВЦЭМ!$E$33:$E$776,СВЦЭМ!$A$33:$A$776,$A163,СВЦЭМ!$B$33:$B$776,M$155)+'СЕТ СН'!$F$15</f>
        <v>94.433078859999995</v>
      </c>
      <c r="N163" s="36">
        <f>SUMIFS(СВЦЭМ!$E$33:$E$776,СВЦЭМ!$A$33:$A$776,$A163,СВЦЭМ!$B$33:$B$776,N$155)+'СЕТ СН'!$F$15</f>
        <v>95.899942420000002</v>
      </c>
      <c r="O163" s="36">
        <f>SUMIFS(СВЦЭМ!$E$33:$E$776,СВЦЭМ!$A$33:$A$776,$A163,СВЦЭМ!$B$33:$B$776,O$155)+'СЕТ СН'!$F$15</f>
        <v>101.11382838</v>
      </c>
      <c r="P163" s="36">
        <f>SUMIFS(СВЦЭМ!$E$33:$E$776,СВЦЭМ!$A$33:$A$776,$A163,СВЦЭМ!$B$33:$B$776,P$155)+'СЕТ СН'!$F$15</f>
        <v>105.33060691999999</v>
      </c>
      <c r="Q163" s="36">
        <f>SUMIFS(СВЦЭМ!$E$33:$E$776,СВЦЭМ!$A$33:$A$776,$A163,СВЦЭМ!$B$33:$B$776,Q$155)+'СЕТ СН'!$F$15</f>
        <v>99.039649429999997</v>
      </c>
      <c r="R163" s="36">
        <f>SUMIFS(СВЦЭМ!$E$33:$E$776,СВЦЭМ!$A$33:$A$776,$A163,СВЦЭМ!$B$33:$B$776,R$155)+'СЕТ СН'!$F$15</f>
        <v>91.638241730000004</v>
      </c>
      <c r="S163" s="36">
        <f>SUMIFS(СВЦЭМ!$E$33:$E$776,СВЦЭМ!$A$33:$A$776,$A163,СВЦЭМ!$B$33:$B$776,S$155)+'СЕТ СН'!$F$15</f>
        <v>84.912846119999998</v>
      </c>
      <c r="T163" s="36">
        <f>SUMIFS(СВЦЭМ!$E$33:$E$776,СВЦЭМ!$A$33:$A$776,$A163,СВЦЭМ!$B$33:$B$776,T$155)+'СЕТ СН'!$F$15</f>
        <v>84.942581079999997</v>
      </c>
      <c r="U163" s="36">
        <f>SUMIFS(СВЦЭМ!$E$33:$E$776,СВЦЭМ!$A$33:$A$776,$A163,СВЦЭМ!$B$33:$B$776,U$155)+'СЕТ СН'!$F$15</f>
        <v>87.352731820000002</v>
      </c>
      <c r="V163" s="36">
        <f>SUMIFS(СВЦЭМ!$E$33:$E$776,СВЦЭМ!$A$33:$A$776,$A163,СВЦЭМ!$B$33:$B$776,V$155)+'СЕТ СН'!$F$15</f>
        <v>85.985545340000002</v>
      </c>
      <c r="W163" s="36">
        <f>SUMIFS(СВЦЭМ!$E$33:$E$776,СВЦЭМ!$A$33:$A$776,$A163,СВЦЭМ!$B$33:$B$776,W$155)+'СЕТ СН'!$F$15</f>
        <v>85.278133789999998</v>
      </c>
      <c r="X163" s="36">
        <f>SUMIFS(СВЦЭМ!$E$33:$E$776,СВЦЭМ!$A$33:$A$776,$A163,СВЦЭМ!$B$33:$B$776,X$155)+'СЕТ СН'!$F$15</f>
        <v>86.809090190000006</v>
      </c>
      <c r="Y163" s="36">
        <f>SUMIFS(СВЦЭМ!$E$33:$E$776,СВЦЭМ!$A$33:$A$776,$A163,СВЦЭМ!$B$33:$B$776,Y$155)+'СЕТ СН'!$F$15</f>
        <v>92.122403370000001</v>
      </c>
    </row>
    <row r="164" spans="1:25" ht="15.75" x14ac:dyDescent="0.2">
      <c r="A164" s="35">
        <f t="shared" si="4"/>
        <v>44113</v>
      </c>
      <c r="B164" s="36">
        <f>SUMIFS(СВЦЭМ!$E$33:$E$776,СВЦЭМ!$A$33:$A$776,$A164,СВЦЭМ!$B$33:$B$776,B$155)+'СЕТ СН'!$F$15</f>
        <v>100.39296501</v>
      </c>
      <c r="C164" s="36">
        <f>SUMIFS(СВЦЭМ!$E$33:$E$776,СВЦЭМ!$A$33:$A$776,$A164,СВЦЭМ!$B$33:$B$776,C$155)+'СЕТ СН'!$F$15</f>
        <v>112.44253401</v>
      </c>
      <c r="D164" s="36">
        <f>SUMIFS(СВЦЭМ!$E$33:$E$776,СВЦЭМ!$A$33:$A$776,$A164,СВЦЭМ!$B$33:$B$776,D$155)+'СЕТ СН'!$F$15</f>
        <v>122.91118914</v>
      </c>
      <c r="E164" s="36">
        <f>SUMIFS(СВЦЭМ!$E$33:$E$776,СВЦЭМ!$A$33:$A$776,$A164,СВЦЭМ!$B$33:$B$776,E$155)+'СЕТ СН'!$F$15</f>
        <v>125.26880623</v>
      </c>
      <c r="F164" s="36">
        <f>SUMIFS(СВЦЭМ!$E$33:$E$776,СВЦЭМ!$A$33:$A$776,$A164,СВЦЭМ!$B$33:$B$776,F$155)+'СЕТ СН'!$F$15</f>
        <v>126.13418104</v>
      </c>
      <c r="G164" s="36">
        <f>SUMIFS(СВЦЭМ!$E$33:$E$776,СВЦЭМ!$A$33:$A$776,$A164,СВЦЭМ!$B$33:$B$776,G$155)+'СЕТ СН'!$F$15</f>
        <v>122.59960205</v>
      </c>
      <c r="H164" s="36">
        <f>SUMIFS(СВЦЭМ!$E$33:$E$776,СВЦЭМ!$A$33:$A$776,$A164,СВЦЭМ!$B$33:$B$776,H$155)+'СЕТ СН'!$F$15</f>
        <v>114.34203961999999</v>
      </c>
      <c r="I164" s="36">
        <f>SUMIFS(СВЦЭМ!$E$33:$E$776,СВЦЭМ!$A$33:$A$776,$A164,СВЦЭМ!$B$33:$B$776,I$155)+'СЕТ СН'!$F$15</f>
        <v>106.88097999</v>
      </c>
      <c r="J164" s="36">
        <f>SUMIFS(СВЦЭМ!$E$33:$E$776,СВЦЭМ!$A$33:$A$776,$A164,СВЦЭМ!$B$33:$B$776,J$155)+'СЕТ СН'!$F$15</f>
        <v>98.536015509999999</v>
      </c>
      <c r="K164" s="36">
        <f>SUMIFS(СВЦЭМ!$E$33:$E$776,СВЦЭМ!$A$33:$A$776,$A164,СВЦЭМ!$B$33:$B$776,K$155)+'СЕТ СН'!$F$15</f>
        <v>96.585426060000003</v>
      </c>
      <c r="L164" s="36">
        <f>SUMIFS(СВЦЭМ!$E$33:$E$776,СВЦЭМ!$A$33:$A$776,$A164,СВЦЭМ!$B$33:$B$776,L$155)+'СЕТ СН'!$F$15</f>
        <v>96.687208380000001</v>
      </c>
      <c r="M164" s="36">
        <f>SUMIFS(СВЦЭМ!$E$33:$E$776,СВЦЭМ!$A$33:$A$776,$A164,СВЦЭМ!$B$33:$B$776,M$155)+'СЕТ СН'!$F$15</f>
        <v>98.603930090000006</v>
      </c>
      <c r="N164" s="36">
        <f>SUMIFS(СВЦЭМ!$E$33:$E$776,СВЦЭМ!$A$33:$A$776,$A164,СВЦЭМ!$B$33:$B$776,N$155)+'СЕТ СН'!$F$15</f>
        <v>100.16703789</v>
      </c>
      <c r="O164" s="36">
        <f>SUMIFS(СВЦЭМ!$E$33:$E$776,СВЦЭМ!$A$33:$A$776,$A164,СВЦЭМ!$B$33:$B$776,O$155)+'СЕТ СН'!$F$15</f>
        <v>100.36151413</v>
      </c>
      <c r="P164" s="36">
        <f>SUMIFS(СВЦЭМ!$E$33:$E$776,СВЦЭМ!$A$33:$A$776,$A164,СВЦЭМ!$B$33:$B$776,P$155)+'СЕТ СН'!$F$15</f>
        <v>102.10867629000001</v>
      </c>
      <c r="Q164" s="36">
        <f>SUMIFS(СВЦЭМ!$E$33:$E$776,СВЦЭМ!$A$33:$A$776,$A164,СВЦЭМ!$B$33:$B$776,Q$155)+'СЕТ СН'!$F$15</f>
        <v>102.95731648</v>
      </c>
      <c r="R164" s="36">
        <f>SUMIFS(СВЦЭМ!$E$33:$E$776,СВЦЭМ!$A$33:$A$776,$A164,СВЦЭМ!$B$33:$B$776,R$155)+'СЕТ СН'!$F$15</f>
        <v>96.79817568</v>
      </c>
      <c r="S164" s="36">
        <f>SUMIFS(СВЦЭМ!$E$33:$E$776,СВЦЭМ!$A$33:$A$776,$A164,СВЦЭМ!$B$33:$B$776,S$155)+'СЕТ СН'!$F$15</f>
        <v>87.07949266</v>
      </c>
      <c r="T164" s="36">
        <f>SUMIFS(СВЦЭМ!$E$33:$E$776,СВЦЭМ!$A$33:$A$776,$A164,СВЦЭМ!$B$33:$B$776,T$155)+'СЕТ СН'!$F$15</f>
        <v>80.860718230000003</v>
      </c>
      <c r="U164" s="36">
        <f>SUMIFS(СВЦЭМ!$E$33:$E$776,СВЦЭМ!$A$33:$A$776,$A164,СВЦЭМ!$B$33:$B$776,U$155)+'СЕТ СН'!$F$15</f>
        <v>85.91023749</v>
      </c>
      <c r="V164" s="36">
        <f>SUMIFS(СВЦЭМ!$E$33:$E$776,СВЦЭМ!$A$33:$A$776,$A164,СВЦЭМ!$B$33:$B$776,V$155)+'СЕТ СН'!$F$15</f>
        <v>85.641388860000006</v>
      </c>
      <c r="W164" s="36">
        <f>SUMIFS(СВЦЭМ!$E$33:$E$776,СВЦЭМ!$A$33:$A$776,$A164,СВЦЭМ!$B$33:$B$776,W$155)+'СЕТ СН'!$F$15</f>
        <v>84.227323380000001</v>
      </c>
      <c r="X164" s="36">
        <f>SUMIFS(СВЦЭМ!$E$33:$E$776,СВЦЭМ!$A$33:$A$776,$A164,СВЦЭМ!$B$33:$B$776,X$155)+'СЕТ СН'!$F$15</f>
        <v>85.784084160000006</v>
      </c>
      <c r="Y164" s="36">
        <f>SUMIFS(СВЦЭМ!$E$33:$E$776,СВЦЭМ!$A$33:$A$776,$A164,СВЦЭМ!$B$33:$B$776,Y$155)+'СЕТ СН'!$F$15</f>
        <v>90.087268800000004</v>
      </c>
    </row>
    <row r="165" spans="1:25" ht="15.75" x14ac:dyDescent="0.2">
      <c r="A165" s="35">
        <f t="shared" si="4"/>
        <v>44114</v>
      </c>
      <c r="B165" s="36">
        <f>SUMIFS(СВЦЭМ!$E$33:$E$776,СВЦЭМ!$A$33:$A$776,$A165,СВЦЭМ!$B$33:$B$776,B$155)+'СЕТ СН'!$F$15</f>
        <v>98.198067469999998</v>
      </c>
      <c r="C165" s="36">
        <f>SUMIFS(СВЦЭМ!$E$33:$E$776,СВЦЭМ!$A$33:$A$776,$A165,СВЦЭМ!$B$33:$B$776,C$155)+'СЕТ СН'!$F$15</f>
        <v>110.02566741</v>
      </c>
      <c r="D165" s="36">
        <f>SUMIFS(СВЦЭМ!$E$33:$E$776,СВЦЭМ!$A$33:$A$776,$A165,СВЦЭМ!$B$33:$B$776,D$155)+'СЕТ СН'!$F$15</f>
        <v>121.04811042999999</v>
      </c>
      <c r="E165" s="36">
        <f>SUMIFS(СВЦЭМ!$E$33:$E$776,СВЦЭМ!$A$33:$A$776,$A165,СВЦЭМ!$B$33:$B$776,E$155)+'СЕТ СН'!$F$15</f>
        <v>125.08782684000001</v>
      </c>
      <c r="F165" s="36">
        <f>SUMIFS(СВЦЭМ!$E$33:$E$776,СВЦЭМ!$A$33:$A$776,$A165,СВЦЭМ!$B$33:$B$776,F$155)+'СЕТ СН'!$F$15</f>
        <v>125.7370839</v>
      </c>
      <c r="G165" s="36">
        <f>SUMIFS(СВЦЭМ!$E$33:$E$776,СВЦЭМ!$A$33:$A$776,$A165,СВЦЭМ!$B$33:$B$776,G$155)+'СЕТ СН'!$F$15</f>
        <v>123.14197025</v>
      </c>
      <c r="H165" s="36">
        <f>SUMIFS(СВЦЭМ!$E$33:$E$776,СВЦЭМ!$A$33:$A$776,$A165,СВЦЭМ!$B$33:$B$776,H$155)+'СЕТ СН'!$F$15</f>
        <v>120.59937109000001</v>
      </c>
      <c r="I165" s="36">
        <f>SUMIFS(СВЦЭМ!$E$33:$E$776,СВЦЭМ!$A$33:$A$776,$A165,СВЦЭМ!$B$33:$B$776,I$155)+'СЕТ СН'!$F$15</f>
        <v>116.00440299</v>
      </c>
      <c r="J165" s="36">
        <f>SUMIFS(СВЦЭМ!$E$33:$E$776,СВЦЭМ!$A$33:$A$776,$A165,СВЦЭМ!$B$33:$B$776,J$155)+'СЕТ СН'!$F$15</f>
        <v>102.49569778</v>
      </c>
      <c r="K165" s="36">
        <f>SUMIFS(СВЦЭМ!$E$33:$E$776,СВЦЭМ!$A$33:$A$776,$A165,СВЦЭМ!$B$33:$B$776,K$155)+'СЕТ СН'!$F$15</f>
        <v>94.066015649999997</v>
      </c>
      <c r="L165" s="36">
        <f>SUMIFS(СВЦЭМ!$E$33:$E$776,СВЦЭМ!$A$33:$A$776,$A165,СВЦЭМ!$B$33:$B$776,L$155)+'СЕТ СН'!$F$15</f>
        <v>92.956308489999998</v>
      </c>
      <c r="M165" s="36">
        <f>SUMIFS(СВЦЭМ!$E$33:$E$776,СВЦЭМ!$A$33:$A$776,$A165,СВЦЭМ!$B$33:$B$776,M$155)+'СЕТ СН'!$F$15</f>
        <v>92.240380029999997</v>
      </c>
      <c r="N165" s="36">
        <f>SUMIFS(СВЦЭМ!$E$33:$E$776,СВЦЭМ!$A$33:$A$776,$A165,СВЦЭМ!$B$33:$B$776,N$155)+'СЕТ СН'!$F$15</f>
        <v>93.221957799999998</v>
      </c>
      <c r="O165" s="36">
        <f>SUMIFS(СВЦЭМ!$E$33:$E$776,СВЦЭМ!$A$33:$A$776,$A165,СВЦЭМ!$B$33:$B$776,O$155)+'СЕТ СН'!$F$15</f>
        <v>100.97268083</v>
      </c>
      <c r="P165" s="36">
        <f>SUMIFS(СВЦЭМ!$E$33:$E$776,СВЦЭМ!$A$33:$A$776,$A165,СВЦЭМ!$B$33:$B$776,P$155)+'СЕТ СН'!$F$15</f>
        <v>104.84633353</v>
      </c>
      <c r="Q165" s="36">
        <f>SUMIFS(СВЦЭМ!$E$33:$E$776,СВЦЭМ!$A$33:$A$776,$A165,СВЦЭМ!$B$33:$B$776,Q$155)+'СЕТ СН'!$F$15</f>
        <v>103.38620863</v>
      </c>
      <c r="R165" s="36">
        <f>SUMIFS(СВЦЭМ!$E$33:$E$776,СВЦЭМ!$A$33:$A$776,$A165,СВЦЭМ!$B$33:$B$776,R$155)+'СЕТ СН'!$F$15</f>
        <v>94.870046579999993</v>
      </c>
      <c r="S165" s="36">
        <f>SUMIFS(СВЦЭМ!$E$33:$E$776,СВЦЭМ!$A$33:$A$776,$A165,СВЦЭМ!$B$33:$B$776,S$155)+'СЕТ СН'!$F$15</f>
        <v>91.589826669999994</v>
      </c>
      <c r="T165" s="36">
        <f>SUMIFS(СВЦЭМ!$E$33:$E$776,СВЦЭМ!$A$33:$A$776,$A165,СВЦЭМ!$B$33:$B$776,T$155)+'СЕТ СН'!$F$15</f>
        <v>88.76119808</v>
      </c>
      <c r="U165" s="36">
        <f>SUMIFS(СВЦЭМ!$E$33:$E$776,СВЦЭМ!$A$33:$A$776,$A165,СВЦЭМ!$B$33:$B$776,U$155)+'СЕТ СН'!$F$15</f>
        <v>88.196906760000005</v>
      </c>
      <c r="V165" s="36">
        <f>SUMIFS(СВЦЭМ!$E$33:$E$776,СВЦЭМ!$A$33:$A$776,$A165,СВЦЭМ!$B$33:$B$776,V$155)+'СЕТ СН'!$F$15</f>
        <v>82.486826120000003</v>
      </c>
      <c r="W165" s="36">
        <f>SUMIFS(СВЦЭМ!$E$33:$E$776,СВЦЭМ!$A$33:$A$776,$A165,СВЦЭМ!$B$33:$B$776,W$155)+'СЕТ СН'!$F$15</f>
        <v>81.748299279999998</v>
      </c>
      <c r="X165" s="36">
        <f>SUMIFS(СВЦЭМ!$E$33:$E$776,СВЦЭМ!$A$33:$A$776,$A165,СВЦЭМ!$B$33:$B$776,X$155)+'СЕТ СН'!$F$15</f>
        <v>79.974067820000002</v>
      </c>
      <c r="Y165" s="36">
        <f>SUMIFS(СВЦЭМ!$E$33:$E$776,СВЦЭМ!$A$33:$A$776,$A165,СВЦЭМ!$B$33:$B$776,Y$155)+'СЕТ СН'!$F$15</f>
        <v>86.438679879999995</v>
      </c>
    </row>
    <row r="166" spans="1:25" ht="15.75" x14ac:dyDescent="0.2">
      <c r="A166" s="35">
        <f t="shared" si="4"/>
        <v>44115</v>
      </c>
      <c r="B166" s="36">
        <f>SUMIFS(СВЦЭМ!$E$33:$E$776,СВЦЭМ!$A$33:$A$776,$A166,СВЦЭМ!$B$33:$B$776,B$155)+'СЕТ СН'!$F$15</f>
        <v>98.998440970000004</v>
      </c>
      <c r="C166" s="36">
        <f>SUMIFS(СВЦЭМ!$E$33:$E$776,СВЦЭМ!$A$33:$A$776,$A166,СВЦЭМ!$B$33:$B$776,C$155)+'СЕТ СН'!$F$15</f>
        <v>112.50741283000001</v>
      </c>
      <c r="D166" s="36">
        <f>SUMIFS(СВЦЭМ!$E$33:$E$776,СВЦЭМ!$A$33:$A$776,$A166,СВЦЭМ!$B$33:$B$776,D$155)+'СЕТ СН'!$F$15</f>
        <v>126.93503791000001</v>
      </c>
      <c r="E166" s="36">
        <f>SUMIFS(СВЦЭМ!$E$33:$E$776,СВЦЭМ!$A$33:$A$776,$A166,СВЦЭМ!$B$33:$B$776,E$155)+'СЕТ СН'!$F$15</f>
        <v>131.65806085</v>
      </c>
      <c r="F166" s="36">
        <f>SUMIFS(СВЦЭМ!$E$33:$E$776,СВЦЭМ!$A$33:$A$776,$A166,СВЦЭМ!$B$33:$B$776,F$155)+'СЕТ СН'!$F$15</f>
        <v>132.37413361</v>
      </c>
      <c r="G166" s="36">
        <f>SUMIFS(СВЦЭМ!$E$33:$E$776,СВЦЭМ!$A$33:$A$776,$A166,СВЦЭМ!$B$33:$B$776,G$155)+'СЕТ СН'!$F$15</f>
        <v>131.03324429</v>
      </c>
      <c r="H166" s="36">
        <f>SUMIFS(СВЦЭМ!$E$33:$E$776,СВЦЭМ!$A$33:$A$776,$A166,СВЦЭМ!$B$33:$B$776,H$155)+'СЕТ СН'!$F$15</f>
        <v>128.30089756000001</v>
      </c>
      <c r="I166" s="36">
        <f>SUMIFS(СВЦЭМ!$E$33:$E$776,СВЦЭМ!$A$33:$A$776,$A166,СВЦЭМ!$B$33:$B$776,I$155)+'СЕТ СН'!$F$15</f>
        <v>125.17167352</v>
      </c>
      <c r="J166" s="36">
        <f>SUMIFS(СВЦЭМ!$E$33:$E$776,СВЦЭМ!$A$33:$A$776,$A166,СВЦЭМ!$B$33:$B$776,J$155)+'СЕТ СН'!$F$15</f>
        <v>110.61441044999999</v>
      </c>
      <c r="K166" s="36">
        <f>SUMIFS(СВЦЭМ!$E$33:$E$776,СВЦЭМ!$A$33:$A$776,$A166,СВЦЭМ!$B$33:$B$776,K$155)+'СЕТ СН'!$F$15</f>
        <v>99.548137280000006</v>
      </c>
      <c r="L166" s="36">
        <f>SUMIFS(СВЦЭМ!$E$33:$E$776,СВЦЭМ!$A$33:$A$776,$A166,СВЦЭМ!$B$33:$B$776,L$155)+'СЕТ СН'!$F$15</f>
        <v>98.181164749999994</v>
      </c>
      <c r="M166" s="36">
        <f>SUMIFS(СВЦЭМ!$E$33:$E$776,СВЦЭМ!$A$33:$A$776,$A166,СВЦЭМ!$B$33:$B$776,M$155)+'СЕТ СН'!$F$15</f>
        <v>98.231667119999997</v>
      </c>
      <c r="N166" s="36">
        <f>SUMIFS(СВЦЭМ!$E$33:$E$776,СВЦЭМ!$A$33:$A$776,$A166,СВЦЭМ!$B$33:$B$776,N$155)+'СЕТ СН'!$F$15</f>
        <v>99.794444659999996</v>
      </c>
      <c r="O166" s="36">
        <f>SUMIFS(СВЦЭМ!$E$33:$E$776,СВЦЭМ!$A$33:$A$776,$A166,СВЦЭМ!$B$33:$B$776,O$155)+'СЕТ СН'!$F$15</f>
        <v>106.31096445</v>
      </c>
      <c r="P166" s="36">
        <f>SUMIFS(СВЦЭМ!$E$33:$E$776,СВЦЭМ!$A$33:$A$776,$A166,СВЦЭМ!$B$33:$B$776,P$155)+'СЕТ СН'!$F$15</f>
        <v>111.60569273</v>
      </c>
      <c r="Q166" s="36">
        <f>SUMIFS(СВЦЭМ!$E$33:$E$776,СВЦЭМ!$A$33:$A$776,$A166,СВЦЭМ!$B$33:$B$776,Q$155)+'СЕТ СН'!$F$15</f>
        <v>104.81797131</v>
      </c>
      <c r="R166" s="36">
        <f>SUMIFS(СВЦЭМ!$E$33:$E$776,СВЦЭМ!$A$33:$A$776,$A166,СВЦЭМ!$B$33:$B$776,R$155)+'СЕТ СН'!$F$15</f>
        <v>96.909707780000005</v>
      </c>
      <c r="S166" s="36">
        <f>SUMIFS(СВЦЭМ!$E$33:$E$776,СВЦЭМ!$A$33:$A$776,$A166,СВЦЭМ!$B$33:$B$776,S$155)+'СЕТ СН'!$F$15</f>
        <v>90.660283039999996</v>
      </c>
      <c r="T166" s="36">
        <f>SUMIFS(СВЦЭМ!$E$33:$E$776,СВЦЭМ!$A$33:$A$776,$A166,СВЦЭМ!$B$33:$B$776,T$155)+'СЕТ СН'!$F$15</f>
        <v>93.529132239999996</v>
      </c>
      <c r="U166" s="36">
        <f>SUMIFS(СВЦЭМ!$E$33:$E$776,СВЦЭМ!$A$33:$A$776,$A166,СВЦЭМ!$B$33:$B$776,U$155)+'СЕТ СН'!$F$15</f>
        <v>94.880486689999998</v>
      </c>
      <c r="V166" s="36">
        <f>SUMIFS(СВЦЭМ!$E$33:$E$776,СВЦЭМ!$A$33:$A$776,$A166,СВЦЭМ!$B$33:$B$776,V$155)+'СЕТ СН'!$F$15</f>
        <v>90.230303280000001</v>
      </c>
      <c r="W166" s="36">
        <f>SUMIFS(СВЦЭМ!$E$33:$E$776,СВЦЭМ!$A$33:$A$776,$A166,СВЦЭМ!$B$33:$B$776,W$155)+'СЕТ СН'!$F$15</f>
        <v>87.649642689999993</v>
      </c>
      <c r="X166" s="36">
        <f>SUMIFS(СВЦЭМ!$E$33:$E$776,СВЦЭМ!$A$33:$A$776,$A166,СВЦЭМ!$B$33:$B$776,X$155)+'СЕТ СН'!$F$15</f>
        <v>84.113278230000006</v>
      </c>
      <c r="Y166" s="36">
        <f>SUMIFS(СВЦЭМ!$E$33:$E$776,СВЦЭМ!$A$33:$A$776,$A166,СВЦЭМ!$B$33:$B$776,Y$155)+'СЕТ СН'!$F$15</f>
        <v>89.513735890000007</v>
      </c>
    </row>
    <row r="167" spans="1:25" ht="15.75" x14ac:dyDescent="0.2">
      <c r="A167" s="35">
        <f t="shared" si="4"/>
        <v>44116</v>
      </c>
      <c r="B167" s="36">
        <f>SUMIFS(СВЦЭМ!$E$33:$E$776,СВЦЭМ!$A$33:$A$776,$A167,СВЦЭМ!$B$33:$B$776,B$155)+'СЕТ СН'!$F$15</f>
        <v>98.239291109999996</v>
      </c>
      <c r="C167" s="36">
        <f>SUMIFS(СВЦЭМ!$E$33:$E$776,СВЦЭМ!$A$33:$A$776,$A167,СВЦЭМ!$B$33:$B$776,C$155)+'СЕТ СН'!$F$15</f>
        <v>109.5395019</v>
      </c>
      <c r="D167" s="36">
        <f>SUMIFS(СВЦЭМ!$E$33:$E$776,СВЦЭМ!$A$33:$A$776,$A167,СВЦЭМ!$B$33:$B$776,D$155)+'СЕТ СН'!$F$15</f>
        <v>120.12053173</v>
      </c>
      <c r="E167" s="36">
        <f>SUMIFS(СВЦЭМ!$E$33:$E$776,СВЦЭМ!$A$33:$A$776,$A167,СВЦЭМ!$B$33:$B$776,E$155)+'СЕТ СН'!$F$15</f>
        <v>122.85208107</v>
      </c>
      <c r="F167" s="36">
        <f>SUMIFS(СВЦЭМ!$E$33:$E$776,СВЦЭМ!$A$33:$A$776,$A167,СВЦЭМ!$B$33:$B$776,F$155)+'СЕТ СН'!$F$15</f>
        <v>122.15551467</v>
      </c>
      <c r="G167" s="36">
        <f>SUMIFS(СВЦЭМ!$E$33:$E$776,СВЦЭМ!$A$33:$A$776,$A167,СВЦЭМ!$B$33:$B$776,G$155)+'СЕТ СН'!$F$15</f>
        <v>119.70731127000001</v>
      </c>
      <c r="H167" s="36">
        <f>SUMIFS(СВЦЭМ!$E$33:$E$776,СВЦЭМ!$A$33:$A$776,$A167,СВЦЭМ!$B$33:$B$776,H$155)+'СЕТ СН'!$F$15</f>
        <v>112.12345500000001</v>
      </c>
      <c r="I167" s="36">
        <f>SUMIFS(СВЦЭМ!$E$33:$E$776,СВЦЭМ!$A$33:$A$776,$A167,СВЦЭМ!$B$33:$B$776,I$155)+'СЕТ СН'!$F$15</f>
        <v>106.12640257</v>
      </c>
      <c r="J167" s="36">
        <f>SUMIFS(СВЦЭМ!$E$33:$E$776,СВЦЭМ!$A$33:$A$776,$A167,СВЦЭМ!$B$33:$B$776,J$155)+'СЕТ СН'!$F$15</f>
        <v>94.732587510000002</v>
      </c>
      <c r="K167" s="36">
        <f>SUMIFS(СВЦЭМ!$E$33:$E$776,СВЦЭМ!$A$33:$A$776,$A167,СВЦЭМ!$B$33:$B$776,K$155)+'СЕТ СН'!$F$15</f>
        <v>87.395404240000005</v>
      </c>
      <c r="L167" s="36">
        <f>SUMIFS(СВЦЭМ!$E$33:$E$776,СВЦЭМ!$A$33:$A$776,$A167,СВЦЭМ!$B$33:$B$776,L$155)+'СЕТ СН'!$F$15</f>
        <v>86.806366769999997</v>
      </c>
      <c r="M167" s="36">
        <f>SUMIFS(СВЦЭМ!$E$33:$E$776,СВЦЭМ!$A$33:$A$776,$A167,СВЦЭМ!$B$33:$B$776,M$155)+'СЕТ СН'!$F$15</f>
        <v>86.844406680000006</v>
      </c>
      <c r="N167" s="36">
        <f>SUMIFS(СВЦЭМ!$E$33:$E$776,СВЦЭМ!$A$33:$A$776,$A167,СВЦЭМ!$B$33:$B$776,N$155)+'СЕТ СН'!$F$15</f>
        <v>87.914460790000007</v>
      </c>
      <c r="O167" s="36">
        <f>SUMIFS(СВЦЭМ!$E$33:$E$776,СВЦЭМ!$A$33:$A$776,$A167,СВЦЭМ!$B$33:$B$776,O$155)+'СЕТ СН'!$F$15</f>
        <v>90.989622490000002</v>
      </c>
      <c r="P167" s="36">
        <f>SUMIFS(СВЦЭМ!$E$33:$E$776,СВЦЭМ!$A$33:$A$776,$A167,СВЦЭМ!$B$33:$B$776,P$155)+'СЕТ СН'!$F$15</f>
        <v>96.667767769999998</v>
      </c>
      <c r="Q167" s="36">
        <f>SUMIFS(СВЦЭМ!$E$33:$E$776,СВЦЭМ!$A$33:$A$776,$A167,СВЦЭМ!$B$33:$B$776,Q$155)+'СЕТ СН'!$F$15</f>
        <v>94.392848670000006</v>
      </c>
      <c r="R167" s="36">
        <f>SUMIFS(СВЦЭМ!$E$33:$E$776,СВЦЭМ!$A$33:$A$776,$A167,СВЦЭМ!$B$33:$B$776,R$155)+'СЕТ СН'!$F$15</f>
        <v>87.422216770000006</v>
      </c>
      <c r="S167" s="36">
        <f>SUMIFS(СВЦЭМ!$E$33:$E$776,СВЦЭМ!$A$33:$A$776,$A167,СВЦЭМ!$B$33:$B$776,S$155)+'СЕТ СН'!$F$15</f>
        <v>79.95478731</v>
      </c>
      <c r="T167" s="36">
        <f>SUMIFS(СВЦЭМ!$E$33:$E$776,СВЦЭМ!$A$33:$A$776,$A167,СВЦЭМ!$B$33:$B$776,T$155)+'СЕТ СН'!$F$15</f>
        <v>81.475994740000004</v>
      </c>
      <c r="U167" s="36">
        <f>SUMIFS(СВЦЭМ!$E$33:$E$776,СВЦЭМ!$A$33:$A$776,$A167,СВЦЭМ!$B$33:$B$776,U$155)+'СЕТ СН'!$F$15</f>
        <v>85.772673609999998</v>
      </c>
      <c r="V167" s="36">
        <f>SUMIFS(СВЦЭМ!$E$33:$E$776,СВЦЭМ!$A$33:$A$776,$A167,СВЦЭМ!$B$33:$B$776,V$155)+'СЕТ СН'!$F$15</f>
        <v>85.635532139999995</v>
      </c>
      <c r="W167" s="36">
        <f>SUMIFS(СВЦЭМ!$E$33:$E$776,СВЦЭМ!$A$33:$A$776,$A167,СВЦЭМ!$B$33:$B$776,W$155)+'СЕТ СН'!$F$15</f>
        <v>84.515696300000002</v>
      </c>
      <c r="X167" s="36">
        <f>SUMIFS(СВЦЭМ!$E$33:$E$776,СВЦЭМ!$A$33:$A$776,$A167,СВЦЭМ!$B$33:$B$776,X$155)+'СЕТ СН'!$F$15</f>
        <v>80.600260599999999</v>
      </c>
      <c r="Y167" s="36">
        <f>SUMIFS(СВЦЭМ!$E$33:$E$776,СВЦЭМ!$A$33:$A$776,$A167,СВЦЭМ!$B$33:$B$776,Y$155)+'СЕТ СН'!$F$15</f>
        <v>85.383844839999995</v>
      </c>
    </row>
    <row r="168" spans="1:25" ht="15.75" x14ac:dyDescent="0.2">
      <c r="A168" s="35">
        <f t="shared" si="4"/>
        <v>44117</v>
      </c>
      <c r="B168" s="36">
        <f>SUMIFS(СВЦЭМ!$E$33:$E$776,СВЦЭМ!$A$33:$A$776,$A168,СВЦЭМ!$B$33:$B$776,B$155)+'СЕТ СН'!$F$15</f>
        <v>96.033413490000001</v>
      </c>
      <c r="C168" s="36">
        <f>SUMIFS(СВЦЭМ!$E$33:$E$776,СВЦЭМ!$A$33:$A$776,$A168,СВЦЭМ!$B$33:$B$776,C$155)+'СЕТ СН'!$F$15</f>
        <v>107.48187367</v>
      </c>
      <c r="D168" s="36">
        <f>SUMIFS(СВЦЭМ!$E$33:$E$776,СВЦЭМ!$A$33:$A$776,$A168,СВЦЭМ!$B$33:$B$776,D$155)+'СЕТ СН'!$F$15</f>
        <v>116.63532060999999</v>
      </c>
      <c r="E168" s="36">
        <f>SUMIFS(СВЦЭМ!$E$33:$E$776,СВЦЭМ!$A$33:$A$776,$A168,СВЦЭМ!$B$33:$B$776,E$155)+'СЕТ СН'!$F$15</f>
        <v>119.02799361</v>
      </c>
      <c r="F168" s="36">
        <f>SUMIFS(СВЦЭМ!$E$33:$E$776,СВЦЭМ!$A$33:$A$776,$A168,СВЦЭМ!$B$33:$B$776,F$155)+'СЕТ СН'!$F$15</f>
        <v>118.28834238</v>
      </c>
      <c r="G168" s="36">
        <f>SUMIFS(СВЦЭМ!$E$33:$E$776,СВЦЭМ!$A$33:$A$776,$A168,СВЦЭМ!$B$33:$B$776,G$155)+'СЕТ СН'!$F$15</f>
        <v>116.5636985</v>
      </c>
      <c r="H168" s="36">
        <f>SUMIFS(СВЦЭМ!$E$33:$E$776,СВЦЭМ!$A$33:$A$776,$A168,СВЦЭМ!$B$33:$B$776,H$155)+'СЕТ СН'!$F$15</f>
        <v>112.92739121</v>
      </c>
      <c r="I168" s="36">
        <f>SUMIFS(СВЦЭМ!$E$33:$E$776,СВЦЭМ!$A$33:$A$776,$A168,СВЦЭМ!$B$33:$B$776,I$155)+'СЕТ СН'!$F$15</f>
        <v>111.94216511</v>
      </c>
      <c r="J168" s="36">
        <f>SUMIFS(СВЦЭМ!$E$33:$E$776,СВЦЭМ!$A$33:$A$776,$A168,СВЦЭМ!$B$33:$B$776,J$155)+'СЕТ СН'!$F$15</f>
        <v>103.39935102</v>
      </c>
      <c r="K168" s="36">
        <f>SUMIFS(СВЦЭМ!$E$33:$E$776,СВЦЭМ!$A$33:$A$776,$A168,СВЦЭМ!$B$33:$B$776,K$155)+'СЕТ СН'!$F$15</f>
        <v>97.17283879</v>
      </c>
      <c r="L168" s="36">
        <f>SUMIFS(СВЦЭМ!$E$33:$E$776,СВЦЭМ!$A$33:$A$776,$A168,СВЦЭМ!$B$33:$B$776,L$155)+'СЕТ СН'!$F$15</f>
        <v>97.464842140000002</v>
      </c>
      <c r="M168" s="36">
        <f>SUMIFS(СВЦЭМ!$E$33:$E$776,СВЦЭМ!$A$33:$A$776,$A168,СВЦЭМ!$B$33:$B$776,M$155)+'СЕТ СН'!$F$15</f>
        <v>99.012486609999996</v>
      </c>
      <c r="N168" s="36">
        <f>SUMIFS(СВЦЭМ!$E$33:$E$776,СВЦЭМ!$A$33:$A$776,$A168,СВЦЭМ!$B$33:$B$776,N$155)+'СЕТ СН'!$F$15</f>
        <v>99.858047999999997</v>
      </c>
      <c r="O168" s="36">
        <f>SUMIFS(СВЦЭМ!$E$33:$E$776,СВЦЭМ!$A$33:$A$776,$A168,СВЦЭМ!$B$33:$B$776,O$155)+'СЕТ СН'!$F$15</f>
        <v>105.46776168</v>
      </c>
      <c r="P168" s="36">
        <f>SUMIFS(СВЦЭМ!$E$33:$E$776,СВЦЭМ!$A$33:$A$776,$A168,СВЦЭМ!$B$33:$B$776,P$155)+'СЕТ СН'!$F$15</f>
        <v>110.14068508</v>
      </c>
      <c r="Q168" s="36">
        <f>SUMIFS(СВЦЭМ!$E$33:$E$776,СВЦЭМ!$A$33:$A$776,$A168,СВЦЭМ!$B$33:$B$776,Q$155)+'СЕТ СН'!$F$15</f>
        <v>104.16902623</v>
      </c>
      <c r="R168" s="36">
        <f>SUMIFS(СВЦЭМ!$E$33:$E$776,СВЦЭМ!$A$33:$A$776,$A168,СВЦЭМ!$B$33:$B$776,R$155)+'СЕТ СН'!$F$15</f>
        <v>96.556289210000003</v>
      </c>
      <c r="S168" s="36">
        <f>SUMIFS(СВЦЭМ!$E$33:$E$776,СВЦЭМ!$A$33:$A$776,$A168,СВЦЭМ!$B$33:$B$776,S$155)+'СЕТ СН'!$F$15</f>
        <v>89.906970389999998</v>
      </c>
      <c r="T168" s="36">
        <f>SUMIFS(СВЦЭМ!$E$33:$E$776,СВЦЭМ!$A$33:$A$776,$A168,СВЦЭМ!$B$33:$B$776,T$155)+'СЕТ СН'!$F$15</f>
        <v>89.645967229999997</v>
      </c>
      <c r="U168" s="36">
        <f>SUMIFS(СВЦЭМ!$E$33:$E$776,СВЦЭМ!$A$33:$A$776,$A168,СВЦЭМ!$B$33:$B$776,U$155)+'СЕТ СН'!$F$15</f>
        <v>92.893739699999998</v>
      </c>
      <c r="V168" s="36">
        <f>SUMIFS(СВЦЭМ!$E$33:$E$776,СВЦЭМ!$A$33:$A$776,$A168,СВЦЭМ!$B$33:$B$776,V$155)+'СЕТ СН'!$F$15</f>
        <v>92.097307420000007</v>
      </c>
      <c r="W168" s="36">
        <f>SUMIFS(СВЦЭМ!$E$33:$E$776,СВЦЭМ!$A$33:$A$776,$A168,СВЦЭМ!$B$33:$B$776,W$155)+'СЕТ СН'!$F$15</f>
        <v>90.889476470000005</v>
      </c>
      <c r="X168" s="36">
        <f>SUMIFS(СВЦЭМ!$E$33:$E$776,СВЦЭМ!$A$33:$A$776,$A168,СВЦЭМ!$B$33:$B$776,X$155)+'СЕТ СН'!$F$15</f>
        <v>88.250445790000001</v>
      </c>
      <c r="Y168" s="36">
        <f>SUMIFS(СВЦЭМ!$E$33:$E$776,СВЦЭМ!$A$33:$A$776,$A168,СВЦЭМ!$B$33:$B$776,Y$155)+'СЕТ СН'!$F$15</f>
        <v>91.313110429999995</v>
      </c>
    </row>
    <row r="169" spans="1:25" ht="15.75" x14ac:dyDescent="0.2">
      <c r="A169" s="35">
        <f t="shared" si="4"/>
        <v>44118</v>
      </c>
      <c r="B169" s="36">
        <f>SUMIFS(СВЦЭМ!$E$33:$E$776,СВЦЭМ!$A$33:$A$776,$A169,СВЦЭМ!$B$33:$B$776,B$155)+'СЕТ СН'!$F$15</f>
        <v>102.0323762</v>
      </c>
      <c r="C169" s="36">
        <f>SUMIFS(СВЦЭМ!$E$33:$E$776,СВЦЭМ!$A$33:$A$776,$A169,СВЦЭМ!$B$33:$B$776,C$155)+'СЕТ СН'!$F$15</f>
        <v>112.27965197</v>
      </c>
      <c r="D169" s="36">
        <f>SUMIFS(СВЦЭМ!$E$33:$E$776,СВЦЭМ!$A$33:$A$776,$A169,СВЦЭМ!$B$33:$B$776,D$155)+'СЕТ СН'!$F$15</f>
        <v>122.37869637</v>
      </c>
      <c r="E169" s="36">
        <f>SUMIFS(СВЦЭМ!$E$33:$E$776,СВЦЭМ!$A$33:$A$776,$A169,СВЦЭМ!$B$33:$B$776,E$155)+'СЕТ СН'!$F$15</f>
        <v>124.59876167</v>
      </c>
      <c r="F169" s="36">
        <f>SUMIFS(СВЦЭМ!$E$33:$E$776,СВЦЭМ!$A$33:$A$776,$A169,СВЦЭМ!$B$33:$B$776,F$155)+'СЕТ СН'!$F$15</f>
        <v>123.3211101</v>
      </c>
      <c r="G169" s="36">
        <f>SUMIFS(СВЦЭМ!$E$33:$E$776,СВЦЭМ!$A$33:$A$776,$A169,СВЦЭМ!$B$33:$B$776,G$155)+'СЕТ СН'!$F$15</f>
        <v>122.03179516</v>
      </c>
      <c r="H169" s="36">
        <f>SUMIFS(СВЦЭМ!$E$33:$E$776,СВЦЭМ!$A$33:$A$776,$A169,СВЦЭМ!$B$33:$B$776,H$155)+'СЕТ СН'!$F$15</f>
        <v>114.97060413</v>
      </c>
      <c r="I169" s="36">
        <f>SUMIFS(СВЦЭМ!$E$33:$E$776,СВЦЭМ!$A$33:$A$776,$A169,СВЦЭМ!$B$33:$B$776,I$155)+'СЕТ СН'!$F$15</f>
        <v>108.53399146</v>
      </c>
      <c r="J169" s="36">
        <f>SUMIFS(СВЦЭМ!$E$33:$E$776,СВЦЭМ!$A$33:$A$776,$A169,СВЦЭМ!$B$33:$B$776,J$155)+'СЕТ СН'!$F$15</f>
        <v>99.143641880000004</v>
      </c>
      <c r="K169" s="36">
        <f>SUMIFS(СВЦЭМ!$E$33:$E$776,СВЦЭМ!$A$33:$A$776,$A169,СВЦЭМ!$B$33:$B$776,K$155)+'СЕТ СН'!$F$15</f>
        <v>93.407854869999994</v>
      </c>
      <c r="L169" s="36">
        <f>SUMIFS(СВЦЭМ!$E$33:$E$776,СВЦЭМ!$A$33:$A$776,$A169,СВЦЭМ!$B$33:$B$776,L$155)+'СЕТ СН'!$F$15</f>
        <v>94.51466121</v>
      </c>
      <c r="M169" s="36">
        <f>SUMIFS(СВЦЭМ!$E$33:$E$776,СВЦЭМ!$A$33:$A$776,$A169,СВЦЭМ!$B$33:$B$776,M$155)+'СЕТ СН'!$F$15</f>
        <v>96.937783519999996</v>
      </c>
      <c r="N169" s="36">
        <f>SUMIFS(СВЦЭМ!$E$33:$E$776,СВЦЭМ!$A$33:$A$776,$A169,СВЦЭМ!$B$33:$B$776,N$155)+'СЕТ СН'!$F$15</f>
        <v>97.929441979999993</v>
      </c>
      <c r="O169" s="36">
        <f>SUMIFS(СВЦЭМ!$E$33:$E$776,СВЦЭМ!$A$33:$A$776,$A169,СВЦЭМ!$B$33:$B$776,O$155)+'СЕТ СН'!$F$15</f>
        <v>105.53715599</v>
      </c>
      <c r="P169" s="36">
        <f>SUMIFS(СВЦЭМ!$E$33:$E$776,СВЦЭМ!$A$33:$A$776,$A169,СВЦЭМ!$B$33:$B$776,P$155)+'СЕТ СН'!$F$15</f>
        <v>110.13577209</v>
      </c>
      <c r="Q169" s="36">
        <f>SUMIFS(СВЦЭМ!$E$33:$E$776,СВЦЭМ!$A$33:$A$776,$A169,СВЦЭМ!$B$33:$B$776,Q$155)+'СЕТ СН'!$F$15</f>
        <v>104.14624109</v>
      </c>
      <c r="R169" s="36">
        <f>SUMIFS(СВЦЭМ!$E$33:$E$776,СВЦЭМ!$A$33:$A$776,$A169,СВЦЭМ!$B$33:$B$776,R$155)+'СЕТ СН'!$F$15</f>
        <v>96.386082930000001</v>
      </c>
      <c r="S169" s="36">
        <f>SUMIFS(СВЦЭМ!$E$33:$E$776,СВЦЭМ!$A$33:$A$776,$A169,СВЦЭМ!$B$33:$B$776,S$155)+'СЕТ СН'!$F$15</f>
        <v>88.072429630000002</v>
      </c>
      <c r="T169" s="36">
        <f>SUMIFS(СВЦЭМ!$E$33:$E$776,СВЦЭМ!$A$33:$A$776,$A169,СВЦЭМ!$B$33:$B$776,T$155)+'СЕТ СН'!$F$15</f>
        <v>85.431288469999998</v>
      </c>
      <c r="U169" s="36">
        <f>SUMIFS(СВЦЭМ!$E$33:$E$776,СВЦЭМ!$A$33:$A$776,$A169,СВЦЭМ!$B$33:$B$776,U$155)+'СЕТ СН'!$F$15</f>
        <v>89.824934409999997</v>
      </c>
      <c r="V169" s="36">
        <f>SUMIFS(СВЦЭМ!$E$33:$E$776,СВЦЭМ!$A$33:$A$776,$A169,СВЦЭМ!$B$33:$B$776,V$155)+'СЕТ СН'!$F$15</f>
        <v>88.989777880000005</v>
      </c>
      <c r="W169" s="36">
        <f>SUMIFS(СВЦЭМ!$E$33:$E$776,СВЦЭМ!$A$33:$A$776,$A169,СВЦЭМ!$B$33:$B$776,W$155)+'СЕТ СН'!$F$15</f>
        <v>87.158898739999998</v>
      </c>
      <c r="X169" s="36">
        <f>SUMIFS(СВЦЭМ!$E$33:$E$776,СВЦЭМ!$A$33:$A$776,$A169,СВЦЭМ!$B$33:$B$776,X$155)+'СЕТ СН'!$F$15</f>
        <v>84.623378239999994</v>
      </c>
      <c r="Y169" s="36">
        <f>SUMIFS(СВЦЭМ!$E$33:$E$776,СВЦЭМ!$A$33:$A$776,$A169,СВЦЭМ!$B$33:$B$776,Y$155)+'СЕТ СН'!$F$15</f>
        <v>89.166841860000005</v>
      </c>
    </row>
    <row r="170" spans="1:25" ht="15.75" x14ac:dyDescent="0.2">
      <c r="A170" s="35">
        <f t="shared" si="4"/>
        <v>44119</v>
      </c>
      <c r="B170" s="36">
        <f>SUMIFS(СВЦЭМ!$E$33:$E$776,СВЦЭМ!$A$33:$A$776,$A170,СВЦЭМ!$B$33:$B$776,B$155)+'СЕТ СН'!$F$15</f>
        <v>104.62572657</v>
      </c>
      <c r="C170" s="36">
        <f>SUMIFS(СВЦЭМ!$E$33:$E$776,СВЦЭМ!$A$33:$A$776,$A170,СВЦЭМ!$B$33:$B$776,C$155)+'СЕТ СН'!$F$15</f>
        <v>117.2156555</v>
      </c>
      <c r="D170" s="36">
        <f>SUMIFS(СВЦЭМ!$E$33:$E$776,СВЦЭМ!$A$33:$A$776,$A170,СВЦЭМ!$B$33:$B$776,D$155)+'СЕТ СН'!$F$15</f>
        <v>127.07257957</v>
      </c>
      <c r="E170" s="36">
        <f>SUMIFS(СВЦЭМ!$E$33:$E$776,СВЦЭМ!$A$33:$A$776,$A170,СВЦЭМ!$B$33:$B$776,E$155)+'СЕТ СН'!$F$15</f>
        <v>127.87468689000001</v>
      </c>
      <c r="F170" s="36">
        <f>SUMIFS(СВЦЭМ!$E$33:$E$776,СВЦЭМ!$A$33:$A$776,$A170,СВЦЭМ!$B$33:$B$776,F$155)+'СЕТ СН'!$F$15</f>
        <v>126.84749102000001</v>
      </c>
      <c r="G170" s="36">
        <f>SUMIFS(СВЦЭМ!$E$33:$E$776,СВЦЭМ!$A$33:$A$776,$A170,СВЦЭМ!$B$33:$B$776,G$155)+'СЕТ СН'!$F$15</f>
        <v>123.66100169000001</v>
      </c>
      <c r="H170" s="36">
        <f>SUMIFS(СВЦЭМ!$E$33:$E$776,СВЦЭМ!$A$33:$A$776,$A170,СВЦЭМ!$B$33:$B$776,H$155)+'СЕТ СН'!$F$15</f>
        <v>116.69618584</v>
      </c>
      <c r="I170" s="36">
        <f>SUMIFS(СВЦЭМ!$E$33:$E$776,СВЦЭМ!$A$33:$A$776,$A170,СВЦЭМ!$B$33:$B$776,I$155)+'СЕТ СН'!$F$15</f>
        <v>109.94275129</v>
      </c>
      <c r="J170" s="36">
        <f>SUMIFS(СВЦЭМ!$E$33:$E$776,СВЦЭМ!$A$33:$A$776,$A170,СВЦЭМ!$B$33:$B$776,J$155)+'СЕТ СН'!$F$15</f>
        <v>100.83822653999999</v>
      </c>
      <c r="K170" s="36">
        <f>SUMIFS(СВЦЭМ!$E$33:$E$776,СВЦЭМ!$A$33:$A$776,$A170,СВЦЭМ!$B$33:$B$776,K$155)+'СЕТ СН'!$F$15</f>
        <v>94.980823760000007</v>
      </c>
      <c r="L170" s="36">
        <f>SUMIFS(СВЦЭМ!$E$33:$E$776,СВЦЭМ!$A$33:$A$776,$A170,СВЦЭМ!$B$33:$B$776,L$155)+'СЕТ СН'!$F$15</f>
        <v>95.449057089999997</v>
      </c>
      <c r="M170" s="36">
        <f>SUMIFS(СВЦЭМ!$E$33:$E$776,СВЦЭМ!$A$33:$A$776,$A170,СВЦЭМ!$B$33:$B$776,M$155)+'СЕТ СН'!$F$15</f>
        <v>96.617830990000002</v>
      </c>
      <c r="N170" s="36">
        <f>SUMIFS(СВЦЭМ!$E$33:$E$776,СВЦЭМ!$A$33:$A$776,$A170,СВЦЭМ!$B$33:$B$776,N$155)+'СЕТ СН'!$F$15</f>
        <v>98.304937559999999</v>
      </c>
      <c r="O170" s="36">
        <f>SUMIFS(СВЦЭМ!$E$33:$E$776,СВЦЭМ!$A$33:$A$776,$A170,СВЦЭМ!$B$33:$B$776,O$155)+'СЕТ СН'!$F$15</f>
        <v>101.28151458000001</v>
      </c>
      <c r="P170" s="36">
        <f>SUMIFS(СВЦЭМ!$E$33:$E$776,СВЦЭМ!$A$33:$A$776,$A170,СВЦЭМ!$B$33:$B$776,P$155)+'СЕТ СН'!$F$15</f>
        <v>104.95247924</v>
      </c>
      <c r="Q170" s="36">
        <f>SUMIFS(СВЦЭМ!$E$33:$E$776,СВЦЭМ!$A$33:$A$776,$A170,СВЦЭМ!$B$33:$B$776,Q$155)+'СЕТ СН'!$F$15</f>
        <v>99.327080670000001</v>
      </c>
      <c r="R170" s="36">
        <f>SUMIFS(СВЦЭМ!$E$33:$E$776,СВЦЭМ!$A$33:$A$776,$A170,СВЦЭМ!$B$33:$B$776,R$155)+'СЕТ СН'!$F$15</f>
        <v>92.015507619999994</v>
      </c>
      <c r="S170" s="36">
        <f>SUMIFS(СВЦЭМ!$E$33:$E$776,СВЦЭМ!$A$33:$A$776,$A170,СВЦЭМ!$B$33:$B$776,S$155)+'СЕТ СН'!$F$15</f>
        <v>83.877264330000003</v>
      </c>
      <c r="T170" s="36">
        <f>SUMIFS(СВЦЭМ!$E$33:$E$776,СВЦЭМ!$A$33:$A$776,$A170,СВЦЭМ!$B$33:$B$776,T$155)+'СЕТ СН'!$F$15</f>
        <v>84.517723169999996</v>
      </c>
      <c r="U170" s="36">
        <f>SUMIFS(СВЦЭМ!$E$33:$E$776,СВЦЭМ!$A$33:$A$776,$A170,СВЦЭМ!$B$33:$B$776,U$155)+'СЕТ СН'!$F$15</f>
        <v>88.210513579999997</v>
      </c>
      <c r="V170" s="36">
        <f>SUMIFS(СВЦЭМ!$E$33:$E$776,СВЦЭМ!$A$33:$A$776,$A170,СВЦЭМ!$B$33:$B$776,V$155)+'СЕТ СН'!$F$15</f>
        <v>87.190811929999995</v>
      </c>
      <c r="W170" s="36">
        <f>SUMIFS(СВЦЭМ!$E$33:$E$776,СВЦЭМ!$A$33:$A$776,$A170,СВЦЭМ!$B$33:$B$776,W$155)+'СЕТ СН'!$F$15</f>
        <v>85.514971149999994</v>
      </c>
      <c r="X170" s="36">
        <f>SUMIFS(СВЦЭМ!$E$33:$E$776,СВЦЭМ!$A$33:$A$776,$A170,СВЦЭМ!$B$33:$B$776,X$155)+'СЕТ СН'!$F$15</f>
        <v>81.969990379999999</v>
      </c>
      <c r="Y170" s="36">
        <f>SUMIFS(СВЦЭМ!$E$33:$E$776,СВЦЭМ!$A$33:$A$776,$A170,СВЦЭМ!$B$33:$B$776,Y$155)+'СЕТ СН'!$F$15</f>
        <v>89.427702249999996</v>
      </c>
    </row>
    <row r="171" spans="1:25" ht="15.75" x14ac:dyDescent="0.2">
      <c r="A171" s="35">
        <f t="shared" si="4"/>
        <v>44120</v>
      </c>
      <c r="B171" s="36">
        <f>SUMIFS(СВЦЭМ!$E$33:$E$776,СВЦЭМ!$A$33:$A$776,$A171,СВЦЭМ!$B$33:$B$776,B$155)+'СЕТ СН'!$F$15</f>
        <v>96.623510510000003</v>
      </c>
      <c r="C171" s="36">
        <f>SUMIFS(СВЦЭМ!$E$33:$E$776,СВЦЭМ!$A$33:$A$776,$A171,СВЦЭМ!$B$33:$B$776,C$155)+'СЕТ СН'!$F$15</f>
        <v>108.45450520999999</v>
      </c>
      <c r="D171" s="36">
        <f>SUMIFS(СВЦЭМ!$E$33:$E$776,СВЦЭМ!$A$33:$A$776,$A171,СВЦЭМ!$B$33:$B$776,D$155)+'СЕТ СН'!$F$15</f>
        <v>116.5523086</v>
      </c>
      <c r="E171" s="36">
        <f>SUMIFS(СВЦЭМ!$E$33:$E$776,СВЦЭМ!$A$33:$A$776,$A171,СВЦЭМ!$B$33:$B$776,E$155)+'СЕТ СН'!$F$15</f>
        <v>117.32259931</v>
      </c>
      <c r="F171" s="36">
        <f>SUMIFS(СВЦЭМ!$E$33:$E$776,СВЦЭМ!$A$33:$A$776,$A171,СВЦЭМ!$B$33:$B$776,F$155)+'СЕТ СН'!$F$15</f>
        <v>116.80068264000001</v>
      </c>
      <c r="G171" s="36">
        <f>SUMIFS(СВЦЭМ!$E$33:$E$776,СВЦЭМ!$A$33:$A$776,$A171,СВЦЭМ!$B$33:$B$776,G$155)+'СЕТ СН'!$F$15</f>
        <v>114.73117173</v>
      </c>
      <c r="H171" s="36">
        <f>SUMIFS(СВЦЭМ!$E$33:$E$776,СВЦЭМ!$A$33:$A$776,$A171,СВЦЭМ!$B$33:$B$776,H$155)+'СЕТ СН'!$F$15</f>
        <v>110.14883324</v>
      </c>
      <c r="I171" s="36">
        <f>SUMIFS(СВЦЭМ!$E$33:$E$776,СВЦЭМ!$A$33:$A$776,$A171,СВЦЭМ!$B$33:$B$776,I$155)+'СЕТ СН'!$F$15</f>
        <v>106.29862883</v>
      </c>
      <c r="J171" s="36">
        <f>SUMIFS(СВЦЭМ!$E$33:$E$776,СВЦЭМ!$A$33:$A$776,$A171,СВЦЭМ!$B$33:$B$776,J$155)+'СЕТ СН'!$F$15</f>
        <v>101.96971114999999</v>
      </c>
      <c r="K171" s="36">
        <f>SUMIFS(СВЦЭМ!$E$33:$E$776,СВЦЭМ!$A$33:$A$776,$A171,СВЦЭМ!$B$33:$B$776,K$155)+'СЕТ СН'!$F$15</f>
        <v>96.972392920000004</v>
      </c>
      <c r="L171" s="36">
        <f>SUMIFS(СВЦЭМ!$E$33:$E$776,СВЦЭМ!$A$33:$A$776,$A171,СВЦЭМ!$B$33:$B$776,L$155)+'СЕТ СН'!$F$15</f>
        <v>96.633439150000001</v>
      </c>
      <c r="M171" s="36">
        <f>SUMIFS(СВЦЭМ!$E$33:$E$776,СВЦЭМ!$A$33:$A$776,$A171,СВЦЭМ!$B$33:$B$776,M$155)+'СЕТ СН'!$F$15</f>
        <v>97.22172664</v>
      </c>
      <c r="N171" s="36">
        <f>SUMIFS(СВЦЭМ!$E$33:$E$776,СВЦЭМ!$A$33:$A$776,$A171,СВЦЭМ!$B$33:$B$776,N$155)+'СЕТ СН'!$F$15</f>
        <v>99.077990170000007</v>
      </c>
      <c r="O171" s="36">
        <f>SUMIFS(СВЦЭМ!$E$33:$E$776,СВЦЭМ!$A$33:$A$776,$A171,СВЦЭМ!$B$33:$B$776,O$155)+'СЕТ СН'!$F$15</f>
        <v>104.44563599</v>
      </c>
      <c r="P171" s="36">
        <f>SUMIFS(СВЦЭМ!$E$33:$E$776,СВЦЭМ!$A$33:$A$776,$A171,СВЦЭМ!$B$33:$B$776,P$155)+'СЕТ СН'!$F$15</f>
        <v>111.00010371</v>
      </c>
      <c r="Q171" s="36">
        <f>SUMIFS(СВЦЭМ!$E$33:$E$776,СВЦЭМ!$A$33:$A$776,$A171,СВЦЭМ!$B$33:$B$776,Q$155)+'СЕТ СН'!$F$15</f>
        <v>105.95713304</v>
      </c>
      <c r="R171" s="36">
        <f>SUMIFS(СВЦЭМ!$E$33:$E$776,СВЦЭМ!$A$33:$A$776,$A171,СВЦЭМ!$B$33:$B$776,R$155)+'СЕТ СН'!$F$15</f>
        <v>98.897133409999995</v>
      </c>
      <c r="S171" s="36">
        <f>SUMIFS(СВЦЭМ!$E$33:$E$776,СВЦЭМ!$A$33:$A$776,$A171,СВЦЭМ!$B$33:$B$776,S$155)+'СЕТ СН'!$F$15</f>
        <v>89.776726280000005</v>
      </c>
      <c r="T171" s="36">
        <f>SUMIFS(СВЦЭМ!$E$33:$E$776,СВЦЭМ!$A$33:$A$776,$A171,СВЦЭМ!$B$33:$B$776,T$155)+'СЕТ СН'!$F$15</f>
        <v>85.866565059999999</v>
      </c>
      <c r="U171" s="36">
        <f>SUMIFS(СВЦЭМ!$E$33:$E$776,СВЦЭМ!$A$33:$A$776,$A171,СВЦЭМ!$B$33:$B$776,U$155)+'СЕТ СН'!$F$15</f>
        <v>86.224025729999994</v>
      </c>
      <c r="V171" s="36">
        <f>SUMIFS(СВЦЭМ!$E$33:$E$776,СВЦЭМ!$A$33:$A$776,$A171,СВЦЭМ!$B$33:$B$776,V$155)+'СЕТ СН'!$F$15</f>
        <v>84.464031059999996</v>
      </c>
      <c r="W171" s="36">
        <f>SUMIFS(СВЦЭМ!$E$33:$E$776,СВЦЭМ!$A$33:$A$776,$A171,СВЦЭМ!$B$33:$B$776,W$155)+'СЕТ СН'!$F$15</f>
        <v>83.829220730000003</v>
      </c>
      <c r="X171" s="36">
        <f>SUMIFS(СВЦЭМ!$E$33:$E$776,СВЦЭМ!$A$33:$A$776,$A171,СВЦЭМ!$B$33:$B$776,X$155)+'СЕТ СН'!$F$15</f>
        <v>83.750172669999998</v>
      </c>
      <c r="Y171" s="36">
        <f>SUMIFS(СВЦЭМ!$E$33:$E$776,СВЦЭМ!$A$33:$A$776,$A171,СВЦЭМ!$B$33:$B$776,Y$155)+'СЕТ СН'!$F$15</f>
        <v>88.364914299999995</v>
      </c>
    </row>
    <row r="172" spans="1:25" ht="15.75" x14ac:dyDescent="0.2">
      <c r="A172" s="35">
        <f t="shared" si="4"/>
        <v>44121</v>
      </c>
      <c r="B172" s="36">
        <f>SUMIFS(СВЦЭМ!$E$33:$E$776,СВЦЭМ!$A$33:$A$776,$A172,СВЦЭМ!$B$33:$B$776,B$155)+'СЕТ СН'!$F$15</f>
        <v>96.170215479999996</v>
      </c>
      <c r="C172" s="36">
        <f>SUMIFS(СВЦЭМ!$E$33:$E$776,СВЦЭМ!$A$33:$A$776,$A172,СВЦЭМ!$B$33:$B$776,C$155)+'СЕТ СН'!$F$15</f>
        <v>107.60050175000001</v>
      </c>
      <c r="D172" s="36">
        <f>SUMIFS(СВЦЭМ!$E$33:$E$776,СВЦЭМ!$A$33:$A$776,$A172,СВЦЭМ!$B$33:$B$776,D$155)+'СЕТ СН'!$F$15</f>
        <v>116.84688566</v>
      </c>
      <c r="E172" s="36">
        <f>SUMIFS(СВЦЭМ!$E$33:$E$776,СВЦЭМ!$A$33:$A$776,$A172,СВЦЭМ!$B$33:$B$776,E$155)+'СЕТ СН'!$F$15</f>
        <v>118.08735806</v>
      </c>
      <c r="F172" s="36">
        <f>SUMIFS(СВЦЭМ!$E$33:$E$776,СВЦЭМ!$A$33:$A$776,$A172,СВЦЭМ!$B$33:$B$776,F$155)+'СЕТ СН'!$F$15</f>
        <v>118.60499179</v>
      </c>
      <c r="G172" s="36">
        <f>SUMIFS(СВЦЭМ!$E$33:$E$776,СВЦЭМ!$A$33:$A$776,$A172,СВЦЭМ!$B$33:$B$776,G$155)+'СЕТ СН'!$F$15</f>
        <v>117.08224577999999</v>
      </c>
      <c r="H172" s="36">
        <f>SUMIFS(СВЦЭМ!$E$33:$E$776,СВЦЭМ!$A$33:$A$776,$A172,СВЦЭМ!$B$33:$B$776,H$155)+'СЕТ СН'!$F$15</f>
        <v>115.20162922999999</v>
      </c>
      <c r="I172" s="36">
        <f>SUMIFS(СВЦЭМ!$E$33:$E$776,СВЦЭМ!$A$33:$A$776,$A172,СВЦЭМ!$B$33:$B$776,I$155)+'СЕТ СН'!$F$15</f>
        <v>114.79794114000001</v>
      </c>
      <c r="J172" s="36">
        <f>SUMIFS(СВЦЭМ!$E$33:$E$776,СВЦЭМ!$A$33:$A$776,$A172,СВЦЭМ!$B$33:$B$776,J$155)+'СЕТ СН'!$F$15</f>
        <v>106.49318921</v>
      </c>
      <c r="K172" s="36">
        <f>SUMIFS(СВЦЭМ!$E$33:$E$776,СВЦЭМ!$A$33:$A$776,$A172,СВЦЭМ!$B$33:$B$776,K$155)+'СЕТ СН'!$F$15</f>
        <v>102.86298092</v>
      </c>
      <c r="L172" s="36">
        <f>SUMIFS(СВЦЭМ!$E$33:$E$776,СВЦЭМ!$A$33:$A$776,$A172,СВЦЭМ!$B$33:$B$776,L$155)+'СЕТ СН'!$F$15</f>
        <v>98.616173540000005</v>
      </c>
      <c r="M172" s="36">
        <f>SUMIFS(СВЦЭМ!$E$33:$E$776,СВЦЭМ!$A$33:$A$776,$A172,СВЦЭМ!$B$33:$B$776,M$155)+'СЕТ СН'!$F$15</f>
        <v>99.790448639999994</v>
      </c>
      <c r="N172" s="36">
        <f>SUMIFS(СВЦЭМ!$E$33:$E$776,СВЦЭМ!$A$33:$A$776,$A172,СВЦЭМ!$B$33:$B$776,N$155)+'СЕТ СН'!$F$15</f>
        <v>101.75158743999999</v>
      </c>
      <c r="O172" s="36">
        <f>SUMIFS(СВЦЭМ!$E$33:$E$776,СВЦЭМ!$A$33:$A$776,$A172,СВЦЭМ!$B$33:$B$776,O$155)+'СЕТ СН'!$F$15</f>
        <v>107.90041936999999</v>
      </c>
      <c r="P172" s="36">
        <f>SUMIFS(СВЦЭМ!$E$33:$E$776,СВЦЭМ!$A$33:$A$776,$A172,СВЦЭМ!$B$33:$B$776,P$155)+'СЕТ СН'!$F$15</f>
        <v>114.49130778</v>
      </c>
      <c r="Q172" s="36">
        <f>SUMIFS(СВЦЭМ!$E$33:$E$776,СВЦЭМ!$A$33:$A$776,$A172,СВЦЭМ!$B$33:$B$776,Q$155)+'СЕТ СН'!$F$15</f>
        <v>110.24049933000001</v>
      </c>
      <c r="R172" s="36">
        <f>SUMIFS(СВЦЭМ!$E$33:$E$776,СВЦЭМ!$A$33:$A$776,$A172,СВЦЭМ!$B$33:$B$776,R$155)+'СЕТ СН'!$F$15</f>
        <v>103.47927524000001</v>
      </c>
      <c r="S172" s="36">
        <f>SUMIFS(СВЦЭМ!$E$33:$E$776,СВЦЭМ!$A$33:$A$776,$A172,СВЦЭМ!$B$33:$B$776,S$155)+'СЕТ СН'!$F$15</f>
        <v>93.691376430000005</v>
      </c>
      <c r="T172" s="36">
        <f>SUMIFS(СВЦЭМ!$E$33:$E$776,СВЦЭМ!$A$33:$A$776,$A172,СВЦЭМ!$B$33:$B$776,T$155)+'СЕТ СН'!$F$15</f>
        <v>88.176876759999999</v>
      </c>
      <c r="U172" s="36">
        <f>SUMIFS(СВЦЭМ!$E$33:$E$776,СВЦЭМ!$A$33:$A$776,$A172,СВЦЭМ!$B$33:$B$776,U$155)+'СЕТ СН'!$F$15</f>
        <v>86.382451489999994</v>
      </c>
      <c r="V172" s="36">
        <f>SUMIFS(СВЦЭМ!$E$33:$E$776,СВЦЭМ!$A$33:$A$776,$A172,СВЦЭМ!$B$33:$B$776,V$155)+'СЕТ СН'!$F$15</f>
        <v>86.555687399999997</v>
      </c>
      <c r="W172" s="36">
        <f>SUMIFS(СВЦЭМ!$E$33:$E$776,СВЦЭМ!$A$33:$A$776,$A172,СВЦЭМ!$B$33:$B$776,W$155)+'СЕТ СН'!$F$15</f>
        <v>86.774933439999998</v>
      </c>
      <c r="X172" s="36">
        <f>SUMIFS(СВЦЭМ!$E$33:$E$776,СВЦЭМ!$A$33:$A$776,$A172,СВЦЭМ!$B$33:$B$776,X$155)+'СЕТ СН'!$F$15</f>
        <v>89.771867830000005</v>
      </c>
      <c r="Y172" s="36">
        <f>SUMIFS(СВЦЭМ!$E$33:$E$776,СВЦЭМ!$A$33:$A$776,$A172,СВЦЭМ!$B$33:$B$776,Y$155)+'СЕТ СН'!$F$15</f>
        <v>94.422125739999998</v>
      </c>
    </row>
    <row r="173" spans="1:25" ht="15.75" x14ac:dyDescent="0.2">
      <c r="A173" s="35">
        <f t="shared" si="4"/>
        <v>44122</v>
      </c>
      <c r="B173" s="36">
        <f>SUMIFS(СВЦЭМ!$E$33:$E$776,СВЦЭМ!$A$33:$A$776,$A173,СВЦЭМ!$B$33:$B$776,B$155)+'СЕТ СН'!$F$15</f>
        <v>109.10584303</v>
      </c>
      <c r="C173" s="36">
        <f>SUMIFS(СВЦЭМ!$E$33:$E$776,СВЦЭМ!$A$33:$A$776,$A173,СВЦЭМ!$B$33:$B$776,C$155)+'СЕТ СН'!$F$15</f>
        <v>123.52888896</v>
      </c>
      <c r="D173" s="36">
        <f>SUMIFS(СВЦЭМ!$E$33:$E$776,СВЦЭМ!$A$33:$A$776,$A173,СВЦЭМ!$B$33:$B$776,D$155)+'СЕТ СН'!$F$15</f>
        <v>134.12955269</v>
      </c>
      <c r="E173" s="36">
        <f>SUMIFS(СВЦЭМ!$E$33:$E$776,СВЦЭМ!$A$33:$A$776,$A173,СВЦЭМ!$B$33:$B$776,E$155)+'СЕТ СН'!$F$15</f>
        <v>135.23547894999999</v>
      </c>
      <c r="F173" s="36">
        <f>SUMIFS(СВЦЭМ!$E$33:$E$776,СВЦЭМ!$A$33:$A$776,$A173,СВЦЭМ!$B$33:$B$776,F$155)+'СЕТ СН'!$F$15</f>
        <v>136.25318813000001</v>
      </c>
      <c r="G173" s="36">
        <f>SUMIFS(СВЦЭМ!$E$33:$E$776,СВЦЭМ!$A$33:$A$776,$A173,СВЦЭМ!$B$33:$B$776,G$155)+'СЕТ СН'!$F$15</f>
        <v>134.43586206000001</v>
      </c>
      <c r="H173" s="36">
        <f>SUMIFS(СВЦЭМ!$E$33:$E$776,СВЦЭМ!$A$33:$A$776,$A173,СВЦЭМ!$B$33:$B$776,H$155)+'СЕТ СН'!$F$15</f>
        <v>131.16533647</v>
      </c>
      <c r="I173" s="36">
        <f>SUMIFS(СВЦЭМ!$E$33:$E$776,СВЦЭМ!$A$33:$A$776,$A173,СВЦЭМ!$B$33:$B$776,I$155)+'СЕТ СН'!$F$15</f>
        <v>126.0809064</v>
      </c>
      <c r="J173" s="36">
        <f>SUMIFS(СВЦЭМ!$E$33:$E$776,СВЦЭМ!$A$33:$A$776,$A173,СВЦЭМ!$B$33:$B$776,J$155)+'СЕТ СН'!$F$15</f>
        <v>113.61682266</v>
      </c>
      <c r="K173" s="36">
        <f>SUMIFS(СВЦЭМ!$E$33:$E$776,СВЦЭМ!$A$33:$A$776,$A173,СВЦЭМ!$B$33:$B$776,K$155)+'СЕТ СН'!$F$15</f>
        <v>103.63617087999999</v>
      </c>
      <c r="L173" s="36">
        <f>SUMIFS(СВЦЭМ!$E$33:$E$776,СВЦЭМ!$A$33:$A$776,$A173,СВЦЭМ!$B$33:$B$776,L$155)+'СЕТ СН'!$F$15</f>
        <v>102.20949528</v>
      </c>
      <c r="M173" s="36">
        <f>SUMIFS(СВЦЭМ!$E$33:$E$776,СВЦЭМ!$A$33:$A$776,$A173,СВЦЭМ!$B$33:$B$776,M$155)+'СЕТ СН'!$F$15</f>
        <v>102.37811271</v>
      </c>
      <c r="N173" s="36">
        <f>SUMIFS(СВЦЭМ!$E$33:$E$776,СВЦЭМ!$A$33:$A$776,$A173,СВЦЭМ!$B$33:$B$776,N$155)+'СЕТ СН'!$F$15</f>
        <v>103.45436966</v>
      </c>
      <c r="O173" s="36">
        <f>SUMIFS(СВЦЭМ!$E$33:$E$776,СВЦЭМ!$A$33:$A$776,$A173,СВЦЭМ!$B$33:$B$776,O$155)+'СЕТ СН'!$F$15</f>
        <v>110.92614297</v>
      </c>
      <c r="P173" s="36">
        <f>SUMIFS(СВЦЭМ!$E$33:$E$776,СВЦЭМ!$A$33:$A$776,$A173,СВЦЭМ!$B$33:$B$776,P$155)+'СЕТ СН'!$F$15</f>
        <v>118.20824973000001</v>
      </c>
      <c r="Q173" s="36">
        <f>SUMIFS(СВЦЭМ!$E$33:$E$776,СВЦЭМ!$A$33:$A$776,$A173,СВЦЭМ!$B$33:$B$776,Q$155)+'СЕТ СН'!$F$15</f>
        <v>112.9581317</v>
      </c>
      <c r="R173" s="36">
        <f>SUMIFS(СВЦЭМ!$E$33:$E$776,СВЦЭМ!$A$33:$A$776,$A173,СВЦЭМ!$B$33:$B$776,R$155)+'СЕТ СН'!$F$15</f>
        <v>104.49563001</v>
      </c>
      <c r="S173" s="36">
        <f>SUMIFS(СВЦЭМ!$E$33:$E$776,СВЦЭМ!$A$33:$A$776,$A173,СВЦЭМ!$B$33:$B$776,S$155)+'СЕТ СН'!$F$15</f>
        <v>93.594941579999997</v>
      </c>
      <c r="T173" s="36">
        <f>SUMIFS(СВЦЭМ!$E$33:$E$776,СВЦЭМ!$A$33:$A$776,$A173,СВЦЭМ!$B$33:$B$776,T$155)+'СЕТ СН'!$F$15</f>
        <v>87.697524319999999</v>
      </c>
      <c r="U173" s="36">
        <f>SUMIFS(СВЦЭМ!$E$33:$E$776,СВЦЭМ!$A$33:$A$776,$A173,СВЦЭМ!$B$33:$B$776,U$155)+'СЕТ СН'!$F$15</f>
        <v>87.156203320000003</v>
      </c>
      <c r="V173" s="36">
        <f>SUMIFS(СВЦЭМ!$E$33:$E$776,СВЦЭМ!$A$33:$A$776,$A173,СВЦЭМ!$B$33:$B$776,V$155)+'СЕТ СН'!$F$15</f>
        <v>86.961073510000006</v>
      </c>
      <c r="W173" s="36">
        <f>SUMIFS(СВЦЭМ!$E$33:$E$776,СВЦЭМ!$A$33:$A$776,$A173,СВЦЭМ!$B$33:$B$776,W$155)+'СЕТ СН'!$F$15</f>
        <v>86.82223243</v>
      </c>
      <c r="X173" s="36">
        <f>SUMIFS(СВЦЭМ!$E$33:$E$776,СВЦЭМ!$A$33:$A$776,$A173,СВЦЭМ!$B$33:$B$776,X$155)+'СЕТ СН'!$F$15</f>
        <v>86.840757909999994</v>
      </c>
      <c r="Y173" s="36">
        <f>SUMIFS(СВЦЭМ!$E$33:$E$776,СВЦЭМ!$A$33:$A$776,$A173,СВЦЭМ!$B$33:$B$776,Y$155)+'СЕТ СН'!$F$15</f>
        <v>92.924551660000006</v>
      </c>
    </row>
    <row r="174" spans="1:25" ht="15.75" x14ac:dyDescent="0.2">
      <c r="A174" s="35">
        <f t="shared" si="4"/>
        <v>44123</v>
      </c>
      <c r="B174" s="36">
        <f>SUMIFS(СВЦЭМ!$E$33:$E$776,СВЦЭМ!$A$33:$A$776,$A174,СВЦЭМ!$B$33:$B$776,B$155)+'СЕТ СН'!$F$15</f>
        <v>102.85287080000001</v>
      </c>
      <c r="C174" s="36">
        <f>SUMIFS(СВЦЭМ!$E$33:$E$776,СВЦЭМ!$A$33:$A$776,$A174,СВЦЭМ!$B$33:$B$776,C$155)+'СЕТ СН'!$F$15</f>
        <v>114.32218249</v>
      </c>
      <c r="D174" s="36">
        <f>SUMIFS(СВЦЭМ!$E$33:$E$776,СВЦЭМ!$A$33:$A$776,$A174,СВЦЭМ!$B$33:$B$776,D$155)+'СЕТ СН'!$F$15</f>
        <v>124.97838003</v>
      </c>
      <c r="E174" s="36">
        <f>SUMIFS(СВЦЭМ!$E$33:$E$776,СВЦЭМ!$A$33:$A$776,$A174,СВЦЭМ!$B$33:$B$776,E$155)+'СЕТ СН'!$F$15</f>
        <v>125.37487563000001</v>
      </c>
      <c r="F174" s="36">
        <f>SUMIFS(СВЦЭМ!$E$33:$E$776,СВЦЭМ!$A$33:$A$776,$A174,СВЦЭМ!$B$33:$B$776,F$155)+'СЕТ СН'!$F$15</f>
        <v>125.83175358</v>
      </c>
      <c r="G174" s="36">
        <f>SUMIFS(СВЦЭМ!$E$33:$E$776,СВЦЭМ!$A$33:$A$776,$A174,СВЦЭМ!$B$33:$B$776,G$155)+'СЕТ СН'!$F$15</f>
        <v>122.92365106</v>
      </c>
      <c r="H174" s="36">
        <f>SUMIFS(СВЦЭМ!$E$33:$E$776,СВЦЭМ!$A$33:$A$776,$A174,СВЦЭМ!$B$33:$B$776,H$155)+'СЕТ СН'!$F$15</f>
        <v>115.51618203</v>
      </c>
      <c r="I174" s="36">
        <f>SUMIFS(СВЦЭМ!$E$33:$E$776,СВЦЭМ!$A$33:$A$776,$A174,СВЦЭМ!$B$33:$B$776,I$155)+'СЕТ СН'!$F$15</f>
        <v>107.15777615</v>
      </c>
      <c r="J174" s="36">
        <f>SUMIFS(СВЦЭМ!$E$33:$E$776,СВЦЭМ!$A$33:$A$776,$A174,СВЦЭМ!$B$33:$B$776,J$155)+'СЕТ СН'!$F$15</f>
        <v>98.726141999999996</v>
      </c>
      <c r="K174" s="36">
        <f>SUMIFS(СВЦЭМ!$E$33:$E$776,СВЦЭМ!$A$33:$A$776,$A174,СВЦЭМ!$B$33:$B$776,K$155)+'СЕТ СН'!$F$15</f>
        <v>93.621900409999995</v>
      </c>
      <c r="L174" s="36">
        <f>SUMIFS(СВЦЭМ!$E$33:$E$776,СВЦЭМ!$A$33:$A$776,$A174,СВЦЭМ!$B$33:$B$776,L$155)+'СЕТ СН'!$F$15</f>
        <v>93.940835309999997</v>
      </c>
      <c r="M174" s="36">
        <f>SUMIFS(СВЦЭМ!$E$33:$E$776,СВЦЭМ!$A$33:$A$776,$A174,СВЦЭМ!$B$33:$B$776,M$155)+'СЕТ СН'!$F$15</f>
        <v>94.764703830000002</v>
      </c>
      <c r="N174" s="36">
        <f>SUMIFS(СВЦЭМ!$E$33:$E$776,СВЦЭМ!$A$33:$A$776,$A174,СВЦЭМ!$B$33:$B$776,N$155)+'СЕТ СН'!$F$15</f>
        <v>96.648105979999997</v>
      </c>
      <c r="O174" s="36">
        <f>SUMIFS(СВЦЭМ!$E$33:$E$776,СВЦЭМ!$A$33:$A$776,$A174,СВЦЭМ!$B$33:$B$776,O$155)+'СЕТ СН'!$F$15</f>
        <v>103.17445057</v>
      </c>
      <c r="P174" s="36">
        <f>SUMIFS(СВЦЭМ!$E$33:$E$776,СВЦЭМ!$A$33:$A$776,$A174,СВЦЭМ!$B$33:$B$776,P$155)+'СЕТ СН'!$F$15</f>
        <v>108.99365303</v>
      </c>
      <c r="Q174" s="36">
        <f>SUMIFS(СВЦЭМ!$E$33:$E$776,СВЦЭМ!$A$33:$A$776,$A174,СВЦЭМ!$B$33:$B$776,Q$155)+'СЕТ СН'!$F$15</f>
        <v>104.63528309</v>
      </c>
      <c r="R174" s="36">
        <f>SUMIFS(СВЦЭМ!$E$33:$E$776,СВЦЭМ!$A$33:$A$776,$A174,СВЦЭМ!$B$33:$B$776,R$155)+'СЕТ СН'!$F$15</f>
        <v>97.904644300000001</v>
      </c>
      <c r="S174" s="36">
        <f>SUMIFS(СВЦЭМ!$E$33:$E$776,СВЦЭМ!$A$33:$A$776,$A174,СВЦЭМ!$B$33:$B$776,S$155)+'СЕТ СН'!$F$15</f>
        <v>89.446867089999998</v>
      </c>
      <c r="T174" s="36">
        <f>SUMIFS(СВЦЭМ!$E$33:$E$776,СВЦЭМ!$A$33:$A$776,$A174,СВЦЭМ!$B$33:$B$776,T$155)+'СЕТ СН'!$F$15</f>
        <v>85.043059209999996</v>
      </c>
      <c r="U174" s="36">
        <f>SUMIFS(СВЦЭМ!$E$33:$E$776,СВЦЭМ!$A$33:$A$776,$A174,СВЦЭМ!$B$33:$B$776,U$155)+'СЕТ СН'!$F$15</f>
        <v>86.306760569999994</v>
      </c>
      <c r="V174" s="36">
        <f>SUMIFS(СВЦЭМ!$E$33:$E$776,СВЦЭМ!$A$33:$A$776,$A174,СВЦЭМ!$B$33:$B$776,V$155)+'СЕТ СН'!$F$15</f>
        <v>84.976223930000003</v>
      </c>
      <c r="W174" s="36">
        <f>SUMIFS(СВЦЭМ!$E$33:$E$776,СВЦЭМ!$A$33:$A$776,$A174,СВЦЭМ!$B$33:$B$776,W$155)+'СЕТ СН'!$F$15</f>
        <v>85.661061840000002</v>
      </c>
      <c r="X174" s="36">
        <f>SUMIFS(СВЦЭМ!$E$33:$E$776,СВЦЭМ!$A$33:$A$776,$A174,СВЦЭМ!$B$33:$B$776,X$155)+'СЕТ СН'!$F$15</f>
        <v>87.777344409999998</v>
      </c>
      <c r="Y174" s="36">
        <f>SUMIFS(СВЦЭМ!$E$33:$E$776,СВЦЭМ!$A$33:$A$776,$A174,СВЦЭМ!$B$33:$B$776,Y$155)+'СЕТ СН'!$F$15</f>
        <v>92.472325490000003</v>
      </c>
    </row>
    <row r="175" spans="1:25" ht="15.75" x14ac:dyDescent="0.2">
      <c r="A175" s="35">
        <f t="shared" si="4"/>
        <v>44124</v>
      </c>
      <c r="B175" s="36">
        <f>SUMIFS(СВЦЭМ!$E$33:$E$776,СВЦЭМ!$A$33:$A$776,$A175,СВЦЭМ!$B$33:$B$776,B$155)+'СЕТ СН'!$F$15</f>
        <v>108.94206102</v>
      </c>
      <c r="C175" s="36">
        <f>SUMIFS(СВЦЭМ!$E$33:$E$776,СВЦЭМ!$A$33:$A$776,$A175,СВЦЭМ!$B$33:$B$776,C$155)+'СЕТ СН'!$F$15</f>
        <v>121.25242480999999</v>
      </c>
      <c r="D175" s="36">
        <f>SUMIFS(СВЦЭМ!$E$33:$E$776,СВЦЭМ!$A$33:$A$776,$A175,СВЦЭМ!$B$33:$B$776,D$155)+'СЕТ СН'!$F$15</f>
        <v>131.48254399000001</v>
      </c>
      <c r="E175" s="36">
        <f>SUMIFS(СВЦЭМ!$E$33:$E$776,СВЦЭМ!$A$33:$A$776,$A175,СВЦЭМ!$B$33:$B$776,E$155)+'СЕТ СН'!$F$15</f>
        <v>132.92404121000001</v>
      </c>
      <c r="F175" s="36">
        <f>SUMIFS(СВЦЭМ!$E$33:$E$776,СВЦЭМ!$A$33:$A$776,$A175,СВЦЭМ!$B$33:$B$776,F$155)+'СЕТ СН'!$F$15</f>
        <v>134.18764743</v>
      </c>
      <c r="G175" s="36">
        <f>SUMIFS(СВЦЭМ!$E$33:$E$776,СВЦЭМ!$A$33:$A$776,$A175,СВЦЭМ!$B$33:$B$776,G$155)+'СЕТ СН'!$F$15</f>
        <v>130.78844652999999</v>
      </c>
      <c r="H175" s="36">
        <f>SUMIFS(СВЦЭМ!$E$33:$E$776,СВЦЭМ!$A$33:$A$776,$A175,СВЦЭМ!$B$33:$B$776,H$155)+'СЕТ СН'!$F$15</f>
        <v>122.04681115</v>
      </c>
      <c r="I175" s="36">
        <f>SUMIFS(СВЦЭМ!$E$33:$E$776,СВЦЭМ!$A$33:$A$776,$A175,СВЦЭМ!$B$33:$B$776,I$155)+'СЕТ СН'!$F$15</f>
        <v>114.1620133</v>
      </c>
      <c r="J175" s="36">
        <f>SUMIFS(СВЦЭМ!$E$33:$E$776,СВЦЭМ!$A$33:$A$776,$A175,СВЦЭМ!$B$33:$B$776,J$155)+'СЕТ СН'!$F$15</f>
        <v>104.13417816</v>
      </c>
      <c r="K175" s="36">
        <f>SUMIFS(СВЦЭМ!$E$33:$E$776,СВЦЭМ!$A$33:$A$776,$A175,СВЦЭМ!$B$33:$B$776,K$155)+'СЕТ СН'!$F$15</f>
        <v>97.418766570000003</v>
      </c>
      <c r="L175" s="36">
        <f>SUMIFS(СВЦЭМ!$E$33:$E$776,СВЦЭМ!$A$33:$A$776,$A175,СВЦЭМ!$B$33:$B$776,L$155)+'СЕТ СН'!$F$15</f>
        <v>97.364403100000004</v>
      </c>
      <c r="M175" s="36">
        <f>SUMIFS(СВЦЭМ!$E$33:$E$776,СВЦЭМ!$A$33:$A$776,$A175,СВЦЭМ!$B$33:$B$776,M$155)+'СЕТ СН'!$F$15</f>
        <v>98.993623880000001</v>
      </c>
      <c r="N175" s="36">
        <f>SUMIFS(СВЦЭМ!$E$33:$E$776,СВЦЭМ!$A$33:$A$776,$A175,СВЦЭМ!$B$33:$B$776,N$155)+'СЕТ СН'!$F$15</f>
        <v>100.87518978</v>
      </c>
      <c r="O175" s="36">
        <f>SUMIFS(СВЦЭМ!$E$33:$E$776,СВЦЭМ!$A$33:$A$776,$A175,СВЦЭМ!$B$33:$B$776,O$155)+'СЕТ СН'!$F$15</f>
        <v>107.30782842000001</v>
      </c>
      <c r="P175" s="36">
        <f>SUMIFS(СВЦЭМ!$E$33:$E$776,СВЦЭМ!$A$33:$A$776,$A175,СВЦЭМ!$B$33:$B$776,P$155)+'СЕТ СН'!$F$15</f>
        <v>114.72747132000001</v>
      </c>
      <c r="Q175" s="36">
        <f>SUMIFS(СВЦЭМ!$E$33:$E$776,СВЦЭМ!$A$33:$A$776,$A175,СВЦЭМ!$B$33:$B$776,Q$155)+'СЕТ СН'!$F$15</f>
        <v>110.15604229</v>
      </c>
      <c r="R175" s="36">
        <f>SUMIFS(СВЦЭМ!$E$33:$E$776,СВЦЭМ!$A$33:$A$776,$A175,СВЦЭМ!$B$33:$B$776,R$155)+'СЕТ СН'!$F$15</f>
        <v>102.38915873000001</v>
      </c>
      <c r="S175" s="36">
        <f>SUMIFS(СВЦЭМ!$E$33:$E$776,СВЦЭМ!$A$33:$A$776,$A175,СВЦЭМ!$B$33:$B$776,S$155)+'СЕТ СН'!$F$15</f>
        <v>92.014435939999998</v>
      </c>
      <c r="T175" s="36">
        <f>SUMIFS(СВЦЭМ!$E$33:$E$776,СВЦЭМ!$A$33:$A$776,$A175,СВЦЭМ!$B$33:$B$776,T$155)+'СЕТ СН'!$F$15</f>
        <v>87.097030270000005</v>
      </c>
      <c r="U175" s="36">
        <f>SUMIFS(СВЦЭМ!$E$33:$E$776,СВЦЭМ!$A$33:$A$776,$A175,СВЦЭМ!$B$33:$B$776,U$155)+'СЕТ СН'!$F$15</f>
        <v>89.32776552</v>
      </c>
      <c r="V175" s="36">
        <f>SUMIFS(СВЦЭМ!$E$33:$E$776,СВЦЭМ!$A$33:$A$776,$A175,СВЦЭМ!$B$33:$B$776,V$155)+'СЕТ СН'!$F$15</f>
        <v>88.907161669999994</v>
      </c>
      <c r="W175" s="36">
        <f>SUMIFS(СВЦЭМ!$E$33:$E$776,СВЦЭМ!$A$33:$A$776,$A175,СВЦЭМ!$B$33:$B$776,W$155)+'СЕТ СН'!$F$15</f>
        <v>88.320337929999994</v>
      </c>
      <c r="X175" s="36">
        <f>SUMIFS(СВЦЭМ!$E$33:$E$776,СВЦЭМ!$A$33:$A$776,$A175,СВЦЭМ!$B$33:$B$776,X$155)+'СЕТ СН'!$F$15</f>
        <v>88.958690660000002</v>
      </c>
      <c r="Y175" s="36">
        <f>SUMIFS(СВЦЭМ!$E$33:$E$776,СВЦЭМ!$A$33:$A$776,$A175,СВЦЭМ!$B$33:$B$776,Y$155)+'СЕТ СН'!$F$15</f>
        <v>94.357310040000002</v>
      </c>
    </row>
    <row r="176" spans="1:25" ht="15.75" x14ac:dyDescent="0.2">
      <c r="A176" s="35">
        <f t="shared" si="4"/>
        <v>44125</v>
      </c>
      <c r="B176" s="36">
        <f>SUMIFS(СВЦЭМ!$E$33:$E$776,СВЦЭМ!$A$33:$A$776,$A176,СВЦЭМ!$B$33:$B$776,B$155)+'СЕТ СН'!$F$15</f>
        <v>106.61203839</v>
      </c>
      <c r="C176" s="36">
        <f>SUMIFS(СВЦЭМ!$E$33:$E$776,СВЦЭМ!$A$33:$A$776,$A176,СВЦЭМ!$B$33:$B$776,C$155)+'СЕТ СН'!$F$15</f>
        <v>118.46665194000001</v>
      </c>
      <c r="D176" s="36">
        <f>SUMIFS(СВЦЭМ!$E$33:$E$776,СВЦЭМ!$A$33:$A$776,$A176,СВЦЭМ!$B$33:$B$776,D$155)+'СЕТ СН'!$F$15</f>
        <v>127.08264445</v>
      </c>
      <c r="E176" s="36">
        <f>SUMIFS(СВЦЭМ!$E$33:$E$776,СВЦЭМ!$A$33:$A$776,$A176,СВЦЭМ!$B$33:$B$776,E$155)+'СЕТ СН'!$F$15</f>
        <v>128.23239439</v>
      </c>
      <c r="F176" s="36">
        <f>SUMIFS(СВЦЭМ!$E$33:$E$776,СВЦЭМ!$A$33:$A$776,$A176,СВЦЭМ!$B$33:$B$776,F$155)+'СЕТ СН'!$F$15</f>
        <v>128.29301217</v>
      </c>
      <c r="G176" s="36">
        <f>SUMIFS(СВЦЭМ!$E$33:$E$776,СВЦЭМ!$A$33:$A$776,$A176,СВЦЭМ!$B$33:$B$776,G$155)+'СЕТ СН'!$F$15</f>
        <v>125.66980005000001</v>
      </c>
      <c r="H176" s="36">
        <f>SUMIFS(СВЦЭМ!$E$33:$E$776,СВЦЭМ!$A$33:$A$776,$A176,СВЦЭМ!$B$33:$B$776,H$155)+'СЕТ СН'!$F$15</f>
        <v>117.8251728</v>
      </c>
      <c r="I176" s="36">
        <f>SUMIFS(СВЦЭМ!$E$33:$E$776,СВЦЭМ!$A$33:$A$776,$A176,СВЦЭМ!$B$33:$B$776,I$155)+'СЕТ СН'!$F$15</f>
        <v>111.25514115999999</v>
      </c>
      <c r="J176" s="36">
        <f>SUMIFS(СВЦЭМ!$E$33:$E$776,СВЦЭМ!$A$33:$A$776,$A176,СВЦЭМ!$B$33:$B$776,J$155)+'СЕТ СН'!$F$15</f>
        <v>102.99368197</v>
      </c>
      <c r="K176" s="36">
        <f>SUMIFS(СВЦЭМ!$E$33:$E$776,СВЦЭМ!$A$33:$A$776,$A176,СВЦЭМ!$B$33:$B$776,K$155)+'СЕТ СН'!$F$15</f>
        <v>96.977748259999998</v>
      </c>
      <c r="L176" s="36">
        <f>SUMIFS(СВЦЭМ!$E$33:$E$776,СВЦЭМ!$A$33:$A$776,$A176,СВЦЭМ!$B$33:$B$776,L$155)+'СЕТ СН'!$F$15</f>
        <v>97.03103394</v>
      </c>
      <c r="M176" s="36">
        <f>SUMIFS(СВЦЭМ!$E$33:$E$776,СВЦЭМ!$A$33:$A$776,$A176,СВЦЭМ!$B$33:$B$776,M$155)+'СЕТ СН'!$F$15</f>
        <v>97.600011480000006</v>
      </c>
      <c r="N176" s="36">
        <f>SUMIFS(СВЦЭМ!$E$33:$E$776,СВЦЭМ!$A$33:$A$776,$A176,СВЦЭМ!$B$33:$B$776,N$155)+'СЕТ СН'!$F$15</f>
        <v>98.680944729999993</v>
      </c>
      <c r="O176" s="36">
        <f>SUMIFS(СВЦЭМ!$E$33:$E$776,СВЦЭМ!$A$33:$A$776,$A176,СВЦЭМ!$B$33:$B$776,O$155)+'СЕТ СН'!$F$15</f>
        <v>104.47275603</v>
      </c>
      <c r="P176" s="36">
        <f>SUMIFS(СВЦЭМ!$E$33:$E$776,СВЦЭМ!$A$33:$A$776,$A176,СВЦЭМ!$B$33:$B$776,P$155)+'СЕТ СН'!$F$15</f>
        <v>110.63372507</v>
      </c>
      <c r="Q176" s="36">
        <f>SUMIFS(СВЦЭМ!$E$33:$E$776,СВЦЭМ!$A$33:$A$776,$A176,СВЦЭМ!$B$33:$B$776,Q$155)+'СЕТ СН'!$F$15</f>
        <v>105.28162742000001</v>
      </c>
      <c r="R176" s="36">
        <f>SUMIFS(СВЦЭМ!$E$33:$E$776,СВЦЭМ!$A$33:$A$776,$A176,СВЦЭМ!$B$33:$B$776,R$155)+'СЕТ СН'!$F$15</f>
        <v>97.091943490000006</v>
      </c>
      <c r="S176" s="36">
        <f>SUMIFS(СВЦЭМ!$E$33:$E$776,СВЦЭМ!$A$33:$A$776,$A176,СВЦЭМ!$B$33:$B$776,S$155)+'СЕТ СН'!$F$15</f>
        <v>87.578424850000005</v>
      </c>
      <c r="T176" s="36">
        <f>SUMIFS(СВЦЭМ!$E$33:$E$776,СВЦЭМ!$A$33:$A$776,$A176,СВЦЭМ!$B$33:$B$776,T$155)+'СЕТ СН'!$F$15</f>
        <v>86.819981420000005</v>
      </c>
      <c r="U176" s="36">
        <f>SUMIFS(СВЦЭМ!$E$33:$E$776,СВЦЭМ!$A$33:$A$776,$A176,СВЦЭМ!$B$33:$B$776,U$155)+'СЕТ СН'!$F$15</f>
        <v>89.172971610000005</v>
      </c>
      <c r="V176" s="36">
        <f>SUMIFS(СВЦЭМ!$E$33:$E$776,СВЦЭМ!$A$33:$A$776,$A176,СВЦЭМ!$B$33:$B$776,V$155)+'СЕТ СН'!$F$15</f>
        <v>88.704890469999995</v>
      </c>
      <c r="W176" s="36">
        <f>SUMIFS(СВЦЭМ!$E$33:$E$776,СВЦЭМ!$A$33:$A$776,$A176,СВЦЭМ!$B$33:$B$776,W$155)+'СЕТ СН'!$F$15</f>
        <v>88.304579309999994</v>
      </c>
      <c r="X176" s="36">
        <f>SUMIFS(СВЦЭМ!$E$33:$E$776,СВЦЭМ!$A$33:$A$776,$A176,СВЦЭМ!$B$33:$B$776,X$155)+'СЕТ СН'!$F$15</f>
        <v>87.044055670000006</v>
      </c>
      <c r="Y176" s="36">
        <f>SUMIFS(СВЦЭМ!$E$33:$E$776,СВЦЭМ!$A$33:$A$776,$A176,СВЦЭМ!$B$33:$B$776,Y$155)+'СЕТ СН'!$F$15</f>
        <v>91.841659430000007</v>
      </c>
    </row>
    <row r="177" spans="1:27" ht="15.75" x14ac:dyDescent="0.2">
      <c r="A177" s="35">
        <f t="shared" si="4"/>
        <v>44126</v>
      </c>
      <c r="B177" s="36">
        <f>SUMIFS(СВЦЭМ!$E$33:$E$776,СВЦЭМ!$A$33:$A$776,$A177,СВЦЭМ!$B$33:$B$776,B$155)+'СЕТ СН'!$F$15</f>
        <v>109.52587214</v>
      </c>
      <c r="C177" s="36">
        <f>SUMIFS(СВЦЭМ!$E$33:$E$776,СВЦЭМ!$A$33:$A$776,$A177,СВЦЭМ!$B$33:$B$776,C$155)+'СЕТ СН'!$F$15</f>
        <v>123.21070657</v>
      </c>
      <c r="D177" s="36">
        <f>SUMIFS(СВЦЭМ!$E$33:$E$776,СВЦЭМ!$A$33:$A$776,$A177,СВЦЭМ!$B$33:$B$776,D$155)+'СЕТ СН'!$F$15</f>
        <v>131.78815918000001</v>
      </c>
      <c r="E177" s="36">
        <f>SUMIFS(СВЦЭМ!$E$33:$E$776,СВЦЭМ!$A$33:$A$776,$A177,СВЦЭМ!$B$33:$B$776,E$155)+'СЕТ СН'!$F$15</f>
        <v>132.66484137</v>
      </c>
      <c r="F177" s="36">
        <f>SUMIFS(СВЦЭМ!$E$33:$E$776,СВЦЭМ!$A$33:$A$776,$A177,СВЦЭМ!$B$33:$B$776,F$155)+'СЕТ СН'!$F$15</f>
        <v>132.68329091000001</v>
      </c>
      <c r="G177" s="36">
        <f>SUMIFS(СВЦЭМ!$E$33:$E$776,СВЦЭМ!$A$33:$A$776,$A177,СВЦЭМ!$B$33:$B$776,G$155)+'СЕТ СН'!$F$15</f>
        <v>129.61274689000001</v>
      </c>
      <c r="H177" s="36">
        <f>SUMIFS(СВЦЭМ!$E$33:$E$776,СВЦЭМ!$A$33:$A$776,$A177,СВЦЭМ!$B$33:$B$776,H$155)+'СЕТ СН'!$F$15</f>
        <v>122.12790127</v>
      </c>
      <c r="I177" s="36">
        <f>SUMIFS(СВЦЭМ!$E$33:$E$776,СВЦЭМ!$A$33:$A$776,$A177,СВЦЭМ!$B$33:$B$776,I$155)+'СЕТ СН'!$F$15</f>
        <v>114.88635961</v>
      </c>
      <c r="J177" s="36">
        <f>SUMIFS(СВЦЭМ!$E$33:$E$776,СВЦЭМ!$A$33:$A$776,$A177,СВЦЭМ!$B$33:$B$776,J$155)+'СЕТ СН'!$F$15</f>
        <v>106.0020617</v>
      </c>
      <c r="K177" s="36">
        <f>SUMIFS(СВЦЭМ!$E$33:$E$776,СВЦЭМ!$A$33:$A$776,$A177,СВЦЭМ!$B$33:$B$776,K$155)+'СЕТ СН'!$F$15</f>
        <v>99.665675910000004</v>
      </c>
      <c r="L177" s="36">
        <f>SUMIFS(СВЦЭМ!$E$33:$E$776,СВЦЭМ!$A$33:$A$776,$A177,СВЦЭМ!$B$33:$B$776,L$155)+'СЕТ СН'!$F$15</f>
        <v>99.202300129999998</v>
      </c>
      <c r="M177" s="36">
        <f>SUMIFS(СВЦЭМ!$E$33:$E$776,СВЦЭМ!$A$33:$A$776,$A177,СВЦЭМ!$B$33:$B$776,M$155)+'СЕТ СН'!$F$15</f>
        <v>100.74494403</v>
      </c>
      <c r="N177" s="36">
        <f>SUMIFS(СВЦЭМ!$E$33:$E$776,СВЦЭМ!$A$33:$A$776,$A177,СВЦЭМ!$B$33:$B$776,N$155)+'СЕТ СН'!$F$15</f>
        <v>102.39100027000001</v>
      </c>
      <c r="O177" s="36">
        <f>SUMIFS(СВЦЭМ!$E$33:$E$776,СВЦЭМ!$A$33:$A$776,$A177,СВЦЭМ!$B$33:$B$776,O$155)+'СЕТ СН'!$F$15</f>
        <v>109.59634269</v>
      </c>
      <c r="P177" s="36">
        <f>SUMIFS(СВЦЭМ!$E$33:$E$776,СВЦЭМ!$A$33:$A$776,$A177,СВЦЭМ!$B$33:$B$776,P$155)+'СЕТ СН'!$F$15</f>
        <v>115.90426345</v>
      </c>
      <c r="Q177" s="36">
        <f>SUMIFS(СВЦЭМ!$E$33:$E$776,СВЦЭМ!$A$33:$A$776,$A177,СВЦЭМ!$B$33:$B$776,Q$155)+'СЕТ СН'!$F$15</f>
        <v>110.00014865</v>
      </c>
      <c r="R177" s="36">
        <f>SUMIFS(СВЦЭМ!$E$33:$E$776,СВЦЭМ!$A$33:$A$776,$A177,СВЦЭМ!$B$33:$B$776,R$155)+'СЕТ СН'!$F$15</f>
        <v>101.35985373</v>
      </c>
      <c r="S177" s="36">
        <f>SUMIFS(СВЦЭМ!$E$33:$E$776,СВЦЭМ!$A$33:$A$776,$A177,СВЦЭМ!$B$33:$B$776,S$155)+'СЕТ СН'!$F$15</f>
        <v>91.895185479999995</v>
      </c>
      <c r="T177" s="36">
        <f>SUMIFS(СВЦЭМ!$E$33:$E$776,СВЦЭМ!$A$33:$A$776,$A177,СВЦЭМ!$B$33:$B$776,T$155)+'СЕТ СН'!$F$15</f>
        <v>89.096084840000003</v>
      </c>
      <c r="U177" s="36">
        <f>SUMIFS(СВЦЭМ!$E$33:$E$776,СВЦЭМ!$A$33:$A$776,$A177,СВЦЭМ!$B$33:$B$776,U$155)+'СЕТ СН'!$F$15</f>
        <v>91.267871600000007</v>
      </c>
      <c r="V177" s="36">
        <f>SUMIFS(СВЦЭМ!$E$33:$E$776,СВЦЭМ!$A$33:$A$776,$A177,СВЦЭМ!$B$33:$B$776,V$155)+'СЕТ СН'!$F$15</f>
        <v>90.331563020000004</v>
      </c>
      <c r="W177" s="36">
        <f>SUMIFS(СВЦЭМ!$E$33:$E$776,СВЦЭМ!$A$33:$A$776,$A177,СВЦЭМ!$B$33:$B$776,W$155)+'СЕТ СН'!$F$15</f>
        <v>90.399235540000006</v>
      </c>
      <c r="X177" s="36">
        <f>SUMIFS(СВЦЭМ!$E$33:$E$776,СВЦЭМ!$A$33:$A$776,$A177,СВЦЭМ!$B$33:$B$776,X$155)+'СЕТ СН'!$F$15</f>
        <v>88.995850000000004</v>
      </c>
      <c r="Y177" s="36">
        <f>SUMIFS(СВЦЭМ!$E$33:$E$776,СВЦЭМ!$A$33:$A$776,$A177,СВЦЭМ!$B$33:$B$776,Y$155)+'СЕТ СН'!$F$15</f>
        <v>94.354264110000003</v>
      </c>
    </row>
    <row r="178" spans="1:27" ht="15.75" x14ac:dyDescent="0.2">
      <c r="A178" s="35">
        <f t="shared" si="4"/>
        <v>44127</v>
      </c>
      <c r="B178" s="36">
        <f>SUMIFS(СВЦЭМ!$E$33:$E$776,СВЦЭМ!$A$33:$A$776,$A178,СВЦЭМ!$B$33:$B$776,B$155)+'СЕТ СН'!$F$15</f>
        <v>111.61678086000001</v>
      </c>
      <c r="C178" s="36">
        <f>SUMIFS(СВЦЭМ!$E$33:$E$776,СВЦЭМ!$A$33:$A$776,$A178,СВЦЭМ!$B$33:$B$776,C$155)+'СЕТ СН'!$F$15</f>
        <v>123.52781988</v>
      </c>
      <c r="D178" s="36">
        <f>SUMIFS(СВЦЭМ!$E$33:$E$776,СВЦЭМ!$A$33:$A$776,$A178,СВЦЭМ!$B$33:$B$776,D$155)+'СЕТ СН'!$F$15</f>
        <v>131.80730191000001</v>
      </c>
      <c r="E178" s="36">
        <f>SUMIFS(СВЦЭМ!$E$33:$E$776,СВЦЭМ!$A$33:$A$776,$A178,СВЦЭМ!$B$33:$B$776,E$155)+'СЕТ СН'!$F$15</f>
        <v>133.14163382999999</v>
      </c>
      <c r="F178" s="36">
        <f>SUMIFS(СВЦЭМ!$E$33:$E$776,СВЦЭМ!$A$33:$A$776,$A178,СВЦЭМ!$B$33:$B$776,F$155)+'СЕТ СН'!$F$15</f>
        <v>132.96433647000001</v>
      </c>
      <c r="G178" s="36">
        <f>SUMIFS(СВЦЭМ!$E$33:$E$776,СВЦЭМ!$A$33:$A$776,$A178,СВЦЭМ!$B$33:$B$776,G$155)+'СЕТ СН'!$F$15</f>
        <v>129.86009863000001</v>
      </c>
      <c r="H178" s="36">
        <f>SUMIFS(СВЦЭМ!$E$33:$E$776,СВЦЭМ!$A$33:$A$776,$A178,СВЦЭМ!$B$33:$B$776,H$155)+'СЕТ СН'!$F$15</f>
        <v>122.64506600999999</v>
      </c>
      <c r="I178" s="36">
        <f>SUMIFS(СВЦЭМ!$E$33:$E$776,СВЦЭМ!$A$33:$A$776,$A178,СВЦЭМ!$B$33:$B$776,I$155)+'СЕТ СН'!$F$15</f>
        <v>115.37130465</v>
      </c>
      <c r="J178" s="36">
        <f>SUMIFS(СВЦЭМ!$E$33:$E$776,СВЦЭМ!$A$33:$A$776,$A178,СВЦЭМ!$B$33:$B$776,J$155)+'СЕТ СН'!$F$15</f>
        <v>106.68010679</v>
      </c>
      <c r="K178" s="36">
        <f>SUMIFS(СВЦЭМ!$E$33:$E$776,СВЦЭМ!$A$33:$A$776,$A178,СВЦЭМ!$B$33:$B$776,K$155)+'СЕТ СН'!$F$15</f>
        <v>102.22749428</v>
      </c>
      <c r="L178" s="36">
        <f>SUMIFS(СВЦЭМ!$E$33:$E$776,СВЦЭМ!$A$33:$A$776,$A178,СВЦЭМ!$B$33:$B$776,L$155)+'СЕТ СН'!$F$15</f>
        <v>102.1963729</v>
      </c>
      <c r="M178" s="36">
        <f>SUMIFS(СВЦЭМ!$E$33:$E$776,СВЦЭМ!$A$33:$A$776,$A178,СВЦЭМ!$B$33:$B$776,M$155)+'СЕТ СН'!$F$15</f>
        <v>102.29351411</v>
      </c>
      <c r="N178" s="36">
        <f>SUMIFS(СВЦЭМ!$E$33:$E$776,СВЦЭМ!$A$33:$A$776,$A178,СВЦЭМ!$B$33:$B$776,N$155)+'СЕТ СН'!$F$15</f>
        <v>103.37346072</v>
      </c>
      <c r="O178" s="36">
        <f>SUMIFS(СВЦЭМ!$E$33:$E$776,СВЦЭМ!$A$33:$A$776,$A178,СВЦЭМ!$B$33:$B$776,O$155)+'СЕТ СН'!$F$15</f>
        <v>109.40557702</v>
      </c>
      <c r="P178" s="36">
        <f>SUMIFS(СВЦЭМ!$E$33:$E$776,СВЦЭМ!$A$33:$A$776,$A178,СВЦЭМ!$B$33:$B$776,P$155)+'СЕТ СН'!$F$15</f>
        <v>115.27631237</v>
      </c>
      <c r="Q178" s="36">
        <f>SUMIFS(СВЦЭМ!$E$33:$E$776,СВЦЭМ!$A$33:$A$776,$A178,СВЦЭМ!$B$33:$B$776,Q$155)+'СЕТ СН'!$F$15</f>
        <v>109.63835491</v>
      </c>
      <c r="R178" s="36">
        <f>SUMIFS(СВЦЭМ!$E$33:$E$776,СВЦЭМ!$A$33:$A$776,$A178,СВЦЭМ!$B$33:$B$776,R$155)+'СЕТ СН'!$F$15</f>
        <v>101.54009035999999</v>
      </c>
      <c r="S178" s="36">
        <f>SUMIFS(СВЦЭМ!$E$33:$E$776,СВЦЭМ!$A$33:$A$776,$A178,СВЦЭМ!$B$33:$B$776,S$155)+'СЕТ СН'!$F$15</f>
        <v>105.4108861</v>
      </c>
      <c r="T178" s="36">
        <f>SUMIFS(СВЦЭМ!$E$33:$E$776,СВЦЭМ!$A$33:$A$776,$A178,СВЦЭМ!$B$33:$B$776,T$155)+'СЕТ СН'!$F$15</f>
        <v>104.66958074</v>
      </c>
      <c r="U178" s="36">
        <f>SUMIFS(СВЦЭМ!$E$33:$E$776,СВЦЭМ!$A$33:$A$776,$A178,СВЦЭМ!$B$33:$B$776,U$155)+'СЕТ СН'!$F$15</f>
        <v>94.625663169999996</v>
      </c>
      <c r="V178" s="36">
        <f>SUMIFS(СВЦЭМ!$E$33:$E$776,СВЦЭМ!$A$33:$A$776,$A178,СВЦЭМ!$B$33:$B$776,V$155)+'СЕТ СН'!$F$15</f>
        <v>93.956284640000007</v>
      </c>
      <c r="W178" s="36">
        <f>SUMIFS(СВЦЭМ!$E$33:$E$776,СВЦЭМ!$A$33:$A$776,$A178,СВЦЭМ!$B$33:$B$776,W$155)+'СЕТ СН'!$F$15</f>
        <v>93.446930399999999</v>
      </c>
      <c r="X178" s="36">
        <f>SUMIFS(СВЦЭМ!$E$33:$E$776,СВЦЭМ!$A$33:$A$776,$A178,СВЦЭМ!$B$33:$B$776,X$155)+'СЕТ СН'!$F$15</f>
        <v>90.89090874</v>
      </c>
      <c r="Y178" s="36">
        <f>SUMIFS(СВЦЭМ!$E$33:$E$776,СВЦЭМ!$A$33:$A$776,$A178,СВЦЭМ!$B$33:$B$776,Y$155)+'СЕТ СН'!$F$15</f>
        <v>91.788316399999999</v>
      </c>
    </row>
    <row r="179" spans="1:27" ht="15.75" x14ac:dyDescent="0.2">
      <c r="A179" s="35">
        <f t="shared" si="4"/>
        <v>44128</v>
      </c>
      <c r="B179" s="36">
        <f>SUMIFS(СВЦЭМ!$E$33:$E$776,СВЦЭМ!$A$33:$A$776,$A179,СВЦЭМ!$B$33:$B$776,B$155)+'СЕТ СН'!$F$15</f>
        <v>106.90002042</v>
      </c>
      <c r="C179" s="36">
        <f>SUMIFS(СВЦЭМ!$E$33:$E$776,СВЦЭМ!$A$33:$A$776,$A179,СВЦЭМ!$B$33:$B$776,C$155)+'СЕТ СН'!$F$15</f>
        <v>118.65896456999999</v>
      </c>
      <c r="D179" s="36">
        <f>SUMIFS(СВЦЭМ!$E$33:$E$776,СВЦЭМ!$A$33:$A$776,$A179,СВЦЭМ!$B$33:$B$776,D$155)+'СЕТ СН'!$F$15</f>
        <v>128.86476973000001</v>
      </c>
      <c r="E179" s="36">
        <f>SUMIFS(СВЦЭМ!$E$33:$E$776,СВЦЭМ!$A$33:$A$776,$A179,СВЦЭМ!$B$33:$B$776,E$155)+'СЕТ СН'!$F$15</f>
        <v>131.05591562999999</v>
      </c>
      <c r="F179" s="36">
        <f>SUMIFS(СВЦЭМ!$E$33:$E$776,СВЦЭМ!$A$33:$A$776,$A179,СВЦЭМ!$B$33:$B$776,F$155)+'СЕТ СН'!$F$15</f>
        <v>131.27912825999999</v>
      </c>
      <c r="G179" s="36">
        <f>SUMIFS(СВЦЭМ!$E$33:$E$776,СВЦЭМ!$A$33:$A$776,$A179,СВЦЭМ!$B$33:$B$776,G$155)+'СЕТ СН'!$F$15</f>
        <v>128.16693275</v>
      </c>
      <c r="H179" s="36">
        <f>SUMIFS(СВЦЭМ!$E$33:$E$776,СВЦЭМ!$A$33:$A$776,$A179,СВЦЭМ!$B$33:$B$776,H$155)+'СЕТ СН'!$F$15</f>
        <v>124.87045062</v>
      </c>
      <c r="I179" s="36">
        <f>SUMIFS(СВЦЭМ!$E$33:$E$776,СВЦЭМ!$A$33:$A$776,$A179,СВЦЭМ!$B$33:$B$776,I$155)+'СЕТ СН'!$F$15</f>
        <v>120.34517271</v>
      </c>
      <c r="J179" s="36">
        <f>SUMIFS(СВЦЭМ!$E$33:$E$776,СВЦЭМ!$A$33:$A$776,$A179,СВЦЭМ!$B$33:$B$776,J$155)+'СЕТ СН'!$F$15</f>
        <v>109.26999637</v>
      </c>
      <c r="K179" s="36">
        <f>SUMIFS(СВЦЭМ!$E$33:$E$776,СВЦЭМ!$A$33:$A$776,$A179,СВЦЭМ!$B$33:$B$776,K$155)+'СЕТ СН'!$F$15</f>
        <v>104.50446425</v>
      </c>
      <c r="L179" s="36">
        <f>SUMIFS(СВЦЭМ!$E$33:$E$776,СВЦЭМ!$A$33:$A$776,$A179,СВЦЭМ!$B$33:$B$776,L$155)+'СЕТ СН'!$F$15</f>
        <v>102.8841745</v>
      </c>
      <c r="M179" s="36">
        <f>SUMIFS(СВЦЭМ!$E$33:$E$776,СВЦЭМ!$A$33:$A$776,$A179,СВЦЭМ!$B$33:$B$776,M$155)+'СЕТ СН'!$F$15</f>
        <v>101.61313586</v>
      </c>
      <c r="N179" s="36">
        <f>SUMIFS(СВЦЭМ!$E$33:$E$776,СВЦЭМ!$A$33:$A$776,$A179,СВЦЭМ!$B$33:$B$776,N$155)+'СЕТ СН'!$F$15</f>
        <v>101.20471424</v>
      </c>
      <c r="O179" s="36">
        <f>SUMIFS(СВЦЭМ!$E$33:$E$776,СВЦЭМ!$A$33:$A$776,$A179,СВЦЭМ!$B$33:$B$776,O$155)+'СЕТ СН'!$F$15</f>
        <v>107.96664024</v>
      </c>
      <c r="P179" s="36">
        <f>SUMIFS(СВЦЭМ!$E$33:$E$776,СВЦЭМ!$A$33:$A$776,$A179,СВЦЭМ!$B$33:$B$776,P$155)+'СЕТ СН'!$F$15</f>
        <v>115.47476029000001</v>
      </c>
      <c r="Q179" s="36">
        <f>SUMIFS(СВЦЭМ!$E$33:$E$776,СВЦЭМ!$A$33:$A$776,$A179,СВЦЭМ!$B$33:$B$776,Q$155)+'СЕТ СН'!$F$15</f>
        <v>113.43917924</v>
      </c>
      <c r="R179" s="36">
        <f>SUMIFS(СВЦЭМ!$E$33:$E$776,СВЦЭМ!$A$33:$A$776,$A179,СВЦЭМ!$B$33:$B$776,R$155)+'СЕТ СН'!$F$15</f>
        <v>108.58329698999999</v>
      </c>
      <c r="S179" s="36">
        <f>SUMIFS(СВЦЭМ!$E$33:$E$776,СВЦЭМ!$A$33:$A$776,$A179,СВЦЭМ!$B$33:$B$776,S$155)+'СЕТ СН'!$F$15</f>
        <v>102.40838385000001</v>
      </c>
      <c r="T179" s="36">
        <f>SUMIFS(СВЦЭМ!$E$33:$E$776,СВЦЭМ!$A$33:$A$776,$A179,СВЦЭМ!$B$33:$B$776,T$155)+'СЕТ СН'!$F$15</f>
        <v>106.62209043</v>
      </c>
      <c r="U179" s="36">
        <f>SUMIFS(СВЦЭМ!$E$33:$E$776,СВЦЭМ!$A$33:$A$776,$A179,СВЦЭМ!$B$33:$B$776,U$155)+'СЕТ СН'!$F$15</f>
        <v>106.87265616000001</v>
      </c>
      <c r="V179" s="36">
        <f>SUMIFS(СВЦЭМ!$E$33:$E$776,СВЦЭМ!$A$33:$A$776,$A179,СВЦЭМ!$B$33:$B$776,V$155)+'СЕТ СН'!$F$15</f>
        <v>93.929733100000007</v>
      </c>
      <c r="W179" s="36">
        <f>SUMIFS(СВЦЭМ!$E$33:$E$776,СВЦЭМ!$A$33:$A$776,$A179,СВЦЭМ!$B$33:$B$776,W$155)+'СЕТ СН'!$F$15</f>
        <v>96.626210540000002</v>
      </c>
      <c r="X179" s="36">
        <f>SUMIFS(СВЦЭМ!$E$33:$E$776,СВЦЭМ!$A$33:$A$776,$A179,СВЦЭМ!$B$33:$B$776,X$155)+'СЕТ СН'!$F$15</f>
        <v>100.54337789</v>
      </c>
      <c r="Y179" s="36">
        <f>SUMIFS(СВЦЭМ!$E$33:$E$776,СВЦЭМ!$A$33:$A$776,$A179,СВЦЭМ!$B$33:$B$776,Y$155)+'СЕТ СН'!$F$15</f>
        <v>105.84432982</v>
      </c>
    </row>
    <row r="180" spans="1:27" ht="15.75" x14ac:dyDescent="0.2">
      <c r="A180" s="35">
        <f t="shared" si="4"/>
        <v>44129</v>
      </c>
      <c r="B180" s="36">
        <f>SUMIFS(СВЦЭМ!$E$33:$E$776,СВЦЭМ!$A$33:$A$776,$A180,СВЦЭМ!$B$33:$B$776,B$155)+'СЕТ СН'!$F$15</f>
        <v>115.85706317</v>
      </c>
      <c r="C180" s="36">
        <f>SUMIFS(СВЦЭМ!$E$33:$E$776,СВЦЭМ!$A$33:$A$776,$A180,СВЦЭМ!$B$33:$B$776,C$155)+'СЕТ СН'!$F$15</f>
        <v>123.59605032</v>
      </c>
      <c r="D180" s="36">
        <f>SUMIFS(СВЦЭМ!$E$33:$E$776,СВЦЭМ!$A$33:$A$776,$A180,СВЦЭМ!$B$33:$B$776,D$155)+'СЕТ СН'!$F$15</f>
        <v>133.93984076999999</v>
      </c>
      <c r="E180" s="36">
        <f>SUMIFS(СВЦЭМ!$E$33:$E$776,СВЦЭМ!$A$33:$A$776,$A180,СВЦЭМ!$B$33:$B$776,E$155)+'СЕТ СН'!$F$15</f>
        <v>135.21013292000001</v>
      </c>
      <c r="F180" s="36">
        <f>SUMIFS(СВЦЭМ!$E$33:$E$776,СВЦЭМ!$A$33:$A$776,$A180,СВЦЭМ!$B$33:$B$776,F$155)+'СЕТ СН'!$F$15</f>
        <v>135.80308941000001</v>
      </c>
      <c r="G180" s="36">
        <f>SUMIFS(СВЦЭМ!$E$33:$E$776,СВЦЭМ!$A$33:$A$776,$A180,СВЦЭМ!$B$33:$B$776,G$155)+'СЕТ СН'!$F$15</f>
        <v>135.72401664</v>
      </c>
      <c r="H180" s="36">
        <f>SUMIFS(СВЦЭМ!$E$33:$E$776,СВЦЭМ!$A$33:$A$776,$A180,СВЦЭМ!$B$33:$B$776,H$155)+'СЕТ СН'!$F$15</f>
        <v>132.31409944999999</v>
      </c>
      <c r="I180" s="36">
        <f>SUMIFS(СВЦЭМ!$E$33:$E$776,СВЦЭМ!$A$33:$A$776,$A180,СВЦЭМ!$B$33:$B$776,I$155)+'СЕТ СН'!$F$15</f>
        <v>128.60209395999999</v>
      </c>
      <c r="J180" s="36">
        <f>SUMIFS(СВЦЭМ!$E$33:$E$776,СВЦЭМ!$A$33:$A$776,$A180,СВЦЭМ!$B$33:$B$776,J$155)+'СЕТ СН'!$F$15</f>
        <v>114.54609216</v>
      </c>
      <c r="K180" s="36">
        <f>SUMIFS(СВЦЭМ!$E$33:$E$776,СВЦЭМ!$A$33:$A$776,$A180,СВЦЭМ!$B$33:$B$776,K$155)+'СЕТ СН'!$F$15</f>
        <v>104.03783461</v>
      </c>
      <c r="L180" s="36">
        <f>SUMIFS(СВЦЭМ!$E$33:$E$776,СВЦЭМ!$A$33:$A$776,$A180,СВЦЭМ!$B$33:$B$776,L$155)+'СЕТ СН'!$F$15</f>
        <v>103.11736883</v>
      </c>
      <c r="M180" s="36">
        <f>SUMIFS(СВЦЭМ!$E$33:$E$776,СВЦЭМ!$A$33:$A$776,$A180,СВЦЭМ!$B$33:$B$776,M$155)+'СЕТ СН'!$F$15</f>
        <v>103.28589103</v>
      </c>
      <c r="N180" s="36">
        <f>SUMIFS(СВЦЭМ!$E$33:$E$776,СВЦЭМ!$A$33:$A$776,$A180,СВЦЭМ!$B$33:$B$776,N$155)+'СЕТ СН'!$F$15</f>
        <v>104.18267202</v>
      </c>
      <c r="O180" s="36">
        <f>SUMIFS(СВЦЭМ!$E$33:$E$776,СВЦЭМ!$A$33:$A$776,$A180,СВЦЭМ!$B$33:$B$776,O$155)+'СЕТ СН'!$F$15</f>
        <v>110.62426193</v>
      </c>
      <c r="P180" s="36">
        <f>SUMIFS(СВЦЭМ!$E$33:$E$776,СВЦЭМ!$A$33:$A$776,$A180,СВЦЭМ!$B$33:$B$776,P$155)+'СЕТ СН'!$F$15</f>
        <v>118.19456695</v>
      </c>
      <c r="Q180" s="36">
        <f>SUMIFS(СВЦЭМ!$E$33:$E$776,СВЦЭМ!$A$33:$A$776,$A180,СВЦЭМ!$B$33:$B$776,Q$155)+'СЕТ СН'!$F$15</f>
        <v>112.48806834</v>
      </c>
      <c r="R180" s="36">
        <f>SUMIFS(СВЦЭМ!$E$33:$E$776,СВЦЭМ!$A$33:$A$776,$A180,СВЦЭМ!$B$33:$B$776,R$155)+'СЕТ СН'!$F$15</f>
        <v>104.35410766</v>
      </c>
      <c r="S180" s="36">
        <f>SUMIFS(СВЦЭМ!$E$33:$E$776,СВЦЭМ!$A$33:$A$776,$A180,СВЦЭМ!$B$33:$B$776,S$155)+'СЕТ СН'!$F$15</f>
        <v>102.92781900999999</v>
      </c>
      <c r="T180" s="36">
        <f>SUMIFS(СВЦЭМ!$E$33:$E$776,СВЦЭМ!$A$33:$A$776,$A180,СВЦЭМ!$B$33:$B$776,T$155)+'СЕТ СН'!$F$15</f>
        <v>106.81343963</v>
      </c>
      <c r="U180" s="36">
        <f>SUMIFS(СВЦЭМ!$E$33:$E$776,СВЦЭМ!$A$33:$A$776,$A180,СВЦЭМ!$B$33:$B$776,U$155)+'СЕТ СН'!$F$15</f>
        <v>97.129870319999995</v>
      </c>
      <c r="V180" s="36">
        <f>SUMIFS(СВЦЭМ!$E$33:$E$776,СВЦЭМ!$A$33:$A$776,$A180,СВЦЭМ!$B$33:$B$776,V$155)+'СЕТ СН'!$F$15</f>
        <v>94.396320099999997</v>
      </c>
      <c r="W180" s="36">
        <f>SUMIFS(СВЦЭМ!$E$33:$E$776,СВЦЭМ!$A$33:$A$776,$A180,СВЦЭМ!$B$33:$B$776,W$155)+'СЕТ СН'!$F$15</f>
        <v>91.573287989999997</v>
      </c>
      <c r="X180" s="36">
        <f>SUMIFS(СВЦЭМ!$E$33:$E$776,СВЦЭМ!$A$33:$A$776,$A180,СВЦЭМ!$B$33:$B$776,X$155)+'СЕТ СН'!$F$15</f>
        <v>92.536952299999996</v>
      </c>
      <c r="Y180" s="36">
        <f>SUMIFS(СВЦЭМ!$E$33:$E$776,СВЦЭМ!$A$33:$A$776,$A180,СВЦЭМ!$B$33:$B$776,Y$155)+'СЕТ СН'!$F$15</f>
        <v>98.663431380000006</v>
      </c>
    </row>
    <row r="181" spans="1:27" ht="15.75" x14ac:dyDescent="0.2">
      <c r="A181" s="35">
        <f t="shared" si="4"/>
        <v>44130</v>
      </c>
      <c r="B181" s="36">
        <f>SUMIFS(СВЦЭМ!$E$33:$E$776,СВЦЭМ!$A$33:$A$776,$A181,СВЦЭМ!$B$33:$B$776,B$155)+'СЕТ СН'!$F$15</f>
        <v>114.62457258000001</v>
      </c>
      <c r="C181" s="36">
        <f>SUMIFS(СВЦЭМ!$E$33:$E$776,СВЦЭМ!$A$33:$A$776,$A181,СВЦЭМ!$B$33:$B$776,C$155)+'СЕТ СН'!$F$15</f>
        <v>127.2194476</v>
      </c>
      <c r="D181" s="36">
        <f>SUMIFS(СВЦЭМ!$E$33:$E$776,СВЦЭМ!$A$33:$A$776,$A181,СВЦЭМ!$B$33:$B$776,D$155)+'СЕТ СН'!$F$15</f>
        <v>136.64472172999999</v>
      </c>
      <c r="E181" s="36">
        <f>SUMIFS(СВЦЭМ!$E$33:$E$776,СВЦЭМ!$A$33:$A$776,$A181,СВЦЭМ!$B$33:$B$776,E$155)+'СЕТ СН'!$F$15</f>
        <v>137.48721685000001</v>
      </c>
      <c r="F181" s="36">
        <f>SUMIFS(СВЦЭМ!$E$33:$E$776,СВЦЭМ!$A$33:$A$776,$A181,СВЦЭМ!$B$33:$B$776,F$155)+'СЕТ СН'!$F$15</f>
        <v>136.99893195000001</v>
      </c>
      <c r="G181" s="36">
        <f>SUMIFS(СВЦЭМ!$E$33:$E$776,СВЦЭМ!$A$33:$A$776,$A181,СВЦЭМ!$B$33:$B$776,G$155)+'СЕТ СН'!$F$15</f>
        <v>133.52191443000001</v>
      </c>
      <c r="H181" s="36">
        <f>SUMIFS(СВЦЭМ!$E$33:$E$776,СВЦЭМ!$A$33:$A$776,$A181,СВЦЭМ!$B$33:$B$776,H$155)+'СЕТ СН'!$F$15</f>
        <v>126.06681675</v>
      </c>
      <c r="I181" s="36">
        <f>SUMIFS(СВЦЭМ!$E$33:$E$776,СВЦЭМ!$A$33:$A$776,$A181,СВЦЭМ!$B$33:$B$776,I$155)+'СЕТ СН'!$F$15</f>
        <v>119.92905027</v>
      </c>
      <c r="J181" s="36">
        <f>SUMIFS(СВЦЭМ!$E$33:$E$776,СВЦЭМ!$A$33:$A$776,$A181,СВЦЭМ!$B$33:$B$776,J$155)+'СЕТ СН'!$F$15</f>
        <v>109.35256497</v>
      </c>
      <c r="K181" s="36">
        <f>SUMIFS(СВЦЭМ!$E$33:$E$776,СВЦЭМ!$A$33:$A$776,$A181,СВЦЭМ!$B$33:$B$776,K$155)+'СЕТ СН'!$F$15</f>
        <v>102.35006285</v>
      </c>
      <c r="L181" s="36">
        <f>SUMIFS(СВЦЭМ!$E$33:$E$776,СВЦЭМ!$A$33:$A$776,$A181,СВЦЭМ!$B$33:$B$776,L$155)+'СЕТ СН'!$F$15</f>
        <v>101.62886829999999</v>
      </c>
      <c r="M181" s="36">
        <f>SUMIFS(СВЦЭМ!$E$33:$E$776,СВЦЭМ!$A$33:$A$776,$A181,СВЦЭМ!$B$33:$B$776,M$155)+'СЕТ СН'!$F$15</f>
        <v>105.18451339000001</v>
      </c>
      <c r="N181" s="36">
        <f>SUMIFS(СВЦЭМ!$E$33:$E$776,СВЦЭМ!$A$33:$A$776,$A181,СВЦЭМ!$B$33:$B$776,N$155)+'СЕТ СН'!$F$15</f>
        <v>105.18844219</v>
      </c>
      <c r="O181" s="36">
        <f>SUMIFS(СВЦЭМ!$E$33:$E$776,СВЦЭМ!$A$33:$A$776,$A181,СВЦЭМ!$B$33:$B$776,O$155)+'СЕТ СН'!$F$15</f>
        <v>110.69579442</v>
      </c>
      <c r="P181" s="36">
        <f>SUMIFS(СВЦЭМ!$E$33:$E$776,СВЦЭМ!$A$33:$A$776,$A181,СВЦЭМ!$B$33:$B$776,P$155)+'СЕТ СН'!$F$15</f>
        <v>117.34017312</v>
      </c>
      <c r="Q181" s="36">
        <f>SUMIFS(СВЦЭМ!$E$33:$E$776,СВЦЭМ!$A$33:$A$776,$A181,СВЦЭМ!$B$33:$B$776,Q$155)+'СЕТ СН'!$F$15</f>
        <v>111.6146174</v>
      </c>
      <c r="R181" s="36">
        <f>SUMIFS(СВЦЭМ!$E$33:$E$776,СВЦЭМ!$A$33:$A$776,$A181,СВЦЭМ!$B$33:$B$776,R$155)+'СЕТ СН'!$F$15</f>
        <v>104.28750904</v>
      </c>
      <c r="S181" s="36">
        <f>SUMIFS(СВЦЭМ!$E$33:$E$776,СВЦЭМ!$A$33:$A$776,$A181,СВЦЭМ!$B$33:$B$776,S$155)+'СЕТ СН'!$F$15</f>
        <v>94.673716670000005</v>
      </c>
      <c r="T181" s="36">
        <f>SUMIFS(СВЦЭМ!$E$33:$E$776,СВЦЭМ!$A$33:$A$776,$A181,СВЦЭМ!$B$33:$B$776,T$155)+'СЕТ СН'!$F$15</f>
        <v>89.326648599999999</v>
      </c>
      <c r="U181" s="36">
        <f>SUMIFS(СВЦЭМ!$E$33:$E$776,СВЦЭМ!$A$33:$A$776,$A181,СВЦЭМ!$B$33:$B$776,U$155)+'СЕТ СН'!$F$15</f>
        <v>89.343791019999998</v>
      </c>
      <c r="V181" s="36">
        <f>SUMIFS(СВЦЭМ!$E$33:$E$776,СВЦЭМ!$A$33:$A$776,$A181,СВЦЭМ!$B$33:$B$776,V$155)+'СЕТ СН'!$F$15</f>
        <v>89.209353559999997</v>
      </c>
      <c r="W181" s="36">
        <f>SUMIFS(СВЦЭМ!$E$33:$E$776,СВЦЭМ!$A$33:$A$776,$A181,СВЦЭМ!$B$33:$B$776,W$155)+'СЕТ СН'!$F$15</f>
        <v>89.33901376</v>
      </c>
      <c r="X181" s="36">
        <f>SUMIFS(СВЦЭМ!$E$33:$E$776,СВЦЭМ!$A$33:$A$776,$A181,СВЦЭМ!$B$33:$B$776,X$155)+'СЕТ СН'!$F$15</f>
        <v>89.126010960000002</v>
      </c>
      <c r="Y181" s="36">
        <f>SUMIFS(СВЦЭМ!$E$33:$E$776,СВЦЭМ!$A$33:$A$776,$A181,СВЦЭМ!$B$33:$B$776,Y$155)+'СЕТ СН'!$F$15</f>
        <v>95.562628419999996</v>
      </c>
    </row>
    <row r="182" spans="1:27" ht="15.75" x14ac:dyDescent="0.2">
      <c r="A182" s="35">
        <f t="shared" si="4"/>
        <v>44131</v>
      </c>
      <c r="B182" s="36">
        <f>SUMIFS(СВЦЭМ!$E$33:$E$776,СВЦЭМ!$A$33:$A$776,$A182,СВЦЭМ!$B$33:$B$776,B$155)+'СЕТ СН'!$F$15</f>
        <v>112.09550616999999</v>
      </c>
      <c r="C182" s="36">
        <f>SUMIFS(СВЦЭМ!$E$33:$E$776,СВЦЭМ!$A$33:$A$776,$A182,СВЦЭМ!$B$33:$B$776,C$155)+'СЕТ СН'!$F$15</f>
        <v>126.23006728999999</v>
      </c>
      <c r="D182" s="36">
        <f>SUMIFS(СВЦЭМ!$E$33:$E$776,СВЦЭМ!$A$33:$A$776,$A182,СВЦЭМ!$B$33:$B$776,D$155)+'СЕТ СН'!$F$15</f>
        <v>137.42098952000001</v>
      </c>
      <c r="E182" s="36">
        <f>SUMIFS(СВЦЭМ!$E$33:$E$776,СВЦЭМ!$A$33:$A$776,$A182,СВЦЭМ!$B$33:$B$776,E$155)+'СЕТ СН'!$F$15</f>
        <v>140.09909106999999</v>
      </c>
      <c r="F182" s="36">
        <f>SUMIFS(СВЦЭМ!$E$33:$E$776,СВЦЭМ!$A$33:$A$776,$A182,СВЦЭМ!$B$33:$B$776,F$155)+'СЕТ СН'!$F$15</f>
        <v>138.56660918</v>
      </c>
      <c r="G182" s="36">
        <f>SUMIFS(СВЦЭМ!$E$33:$E$776,СВЦЭМ!$A$33:$A$776,$A182,СВЦЭМ!$B$33:$B$776,G$155)+'СЕТ СН'!$F$15</f>
        <v>137.10022533</v>
      </c>
      <c r="H182" s="36">
        <f>SUMIFS(СВЦЭМ!$E$33:$E$776,СВЦЭМ!$A$33:$A$776,$A182,СВЦЭМ!$B$33:$B$776,H$155)+'СЕТ СН'!$F$15</f>
        <v>131.77661583</v>
      </c>
      <c r="I182" s="36">
        <f>SUMIFS(СВЦЭМ!$E$33:$E$776,СВЦЭМ!$A$33:$A$776,$A182,СВЦЭМ!$B$33:$B$776,I$155)+'СЕТ СН'!$F$15</f>
        <v>126.8846344</v>
      </c>
      <c r="J182" s="36">
        <f>SUMIFS(СВЦЭМ!$E$33:$E$776,СВЦЭМ!$A$33:$A$776,$A182,СВЦЭМ!$B$33:$B$776,J$155)+'СЕТ СН'!$F$15</f>
        <v>114.52236508</v>
      </c>
      <c r="K182" s="36">
        <f>SUMIFS(СВЦЭМ!$E$33:$E$776,СВЦЭМ!$A$33:$A$776,$A182,СВЦЭМ!$B$33:$B$776,K$155)+'СЕТ СН'!$F$15</f>
        <v>108.54154758</v>
      </c>
      <c r="L182" s="36">
        <f>SUMIFS(СВЦЭМ!$E$33:$E$776,СВЦЭМ!$A$33:$A$776,$A182,СВЦЭМ!$B$33:$B$776,L$155)+'СЕТ СН'!$F$15</f>
        <v>109.7747766</v>
      </c>
      <c r="M182" s="36">
        <f>SUMIFS(СВЦЭМ!$E$33:$E$776,СВЦЭМ!$A$33:$A$776,$A182,СВЦЭМ!$B$33:$B$776,M$155)+'СЕТ СН'!$F$15</f>
        <v>110.50696257</v>
      </c>
      <c r="N182" s="36">
        <f>SUMIFS(СВЦЭМ!$E$33:$E$776,СВЦЭМ!$A$33:$A$776,$A182,СВЦЭМ!$B$33:$B$776,N$155)+'СЕТ СН'!$F$15</f>
        <v>111.78590274</v>
      </c>
      <c r="O182" s="36">
        <f>SUMIFS(СВЦЭМ!$E$33:$E$776,СВЦЭМ!$A$33:$A$776,$A182,СВЦЭМ!$B$33:$B$776,O$155)+'СЕТ СН'!$F$15</f>
        <v>119.45734760000001</v>
      </c>
      <c r="P182" s="36">
        <f>SUMIFS(СВЦЭМ!$E$33:$E$776,СВЦЭМ!$A$33:$A$776,$A182,СВЦЭМ!$B$33:$B$776,P$155)+'СЕТ СН'!$F$15</f>
        <v>125.62470862000001</v>
      </c>
      <c r="Q182" s="36">
        <f>SUMIFS(СВЦЭМ!$E$33:$E$776,СВЦЭМ!$A$33:$A$776,$A182,СВЦЭМ!$B$33:$B$776,Q$155)+'СЕТ СН'!$F$15</f>
        <v>119.16232452</v>
      </c>
      <c r="R182" s="36">
        <f>SUMIFS(СВЦЭМ!$E$33:$E$776,СВЦЭМ!$A$33:$A$776,$A182,СВЦЭМ!$B$33:$B$776,R$155)+'СЕТ СН'!$F$15</f>
        <v>109.552054</v>
      </c>
      <c r="S182" s="36">
        <f>SUMIFS(СВЦЭМ!$E$33:$E$776,СВЦЭМ!$A$33:$A$776,$A182,СВЦЭМ!$B$33:$B$776,S$155)+'СЕТ СН'!$F$15</f>
        <v>102.48450964</v>
      </c>
      <c r="T182" s="36">
        <f>SUMIFS(СВЦЭМ!$E$33:$E$776,СВЦЭМ!$A$33:$A$776,$A182,СВЦЭМ!$B$33:$B$776,T$155)+'СЕТ СН'!$F$15</f>
        <v>104.83802772999999</v>
      </c>
      <c r="U182" s="36">
        <f>SUMIFS(СВЦЭМ!$E$33:$E$776,СВЦЭМ!$A$33:$A$776,$A182,СВЦЭМ!$B$33:$B$776,U$155)+'СЕТ СН'!$F$15</f>
        <v>104.45861918999999</v>
      </c>
      <c r="V182" s="36">
        <f>SUMIFS(СВЦЭМ!$E$33:$E$776,СВЦЭМ!$A$33:$A$776,$A182,СВЦЭМ!$B$33:$B$776,V$155)+'СЕТ СН'!$F$15</f>
        <v>104.74878977</v>
      </c>
      <c r="W182" s="36">
        <f>SUMIFS(СВЦЭМ!$E$33:$E$776,СВЦЭМ!$A$33:$A$776,$A182,СВЦЭМ!$B$33:$B$776,W$155)+'СЕТ СН'!$F$15</f>
        <v>104.08107643</v>
      </c>
      <c r="X182" s="36">
        <f>SUMIFS(СВЦЭМ!$E$33:$E$776,СВЦЭМ!$A$33:$A$776,$A182,СВЦЭМ!$B$33:$B$776,X$155)+'СЕТ СН'!$F$15</f>
        <v>100.95880396</v>
      </c>
      <c r="Y182" s="36">
        <f>SUMIFS(СВЦЭМ!$E$33:$E$776,СВЦЭМ!$A$33:$A$776,$A182,СВЦЭМ!$B$33:$B$776,Y$155)+'СЕТ СН'!$F$15</f>
        <v>106.48211096999999</v>
      </c>
    </row>
    <row r="183" spans="1:27" ht="15.75" x14ac:dyDescent="0.2">
      <c r="A183" s="35">
        <f t="shared" si="4"/>
        <v>44132</v>
      </c>
      <c r="B183" s="36">
        <f>SUMIFS(СВЦЭМ!$E$33:$E$776,СВЦЭМ!$A$33:$A$776,$A183,СВЦЭМ!$B$33:$B$776,B$155)+'СЕТ СН'!$F$15</f>
        <v>121.82593107</v>
      </c>
      <c r="C183" s="36">
        <f>SUMIFS(СВЦЭМ!$E$33:$E$776,СВЦЭМ!$A$33:$A$776,$A183,СВЦЭМ!$B$33:$B$776,C$155)+'СЕТ СН'!$F$15</f>
        <v>131.17988903</v>
      </c>
      <c r="D183" s="36">
        <f>SUMIFS(СВЦЭМ!$E$33:$E$776,СВЦЭМ!$A$33:$A$776,$A183,СВЦЭМ!$B$33:$B$776,D$155)+'СЕТ СН'!$F$15</f>
        <v>131.46811824</v>
      </c>
      <c r="E183" s="36">
        <f>SUMIFS(СВЦЭМ!$E$33:$E$776,СВЦЭМ!$A$33:$A$776,$A183,СВЦЭМ!$B$33:$B$776,E$155)+'СЕТ СН'!$F$15</f>
        <v>132.05805143000001</v>
      </c>
      <c r="F183" s="36">
        <f>SUMIFS(СВЦЭМ!$E$33:$E$776,СВЦЭМ!$A$33:$A$776,$A183,СВЦЭМ!$B$33:$B$776,F$155)+'СЕТ СН'!$F$15</f>
        <v>133.37343741000001</v>
      </c>
      <c r="G183" s="36">
        <f>SUMIFS(СВЦЭМ!$E$33:$E$776,СВЦЭМ!$A$33:$A$776,$A183,СВЦЭМ!$B$33:$B$776,G$155)+'СЕТ СН'!$F$15</f>
        <v>131.25109653999999</v>
      </c>
      <c r="H183" s="36">
        <f>SUMIFS(СВЦЭМ!$E$33:$E$776,СВЦЭМ!$A$33:$A$776,$A183,СВЦЭМ!$B$33:$B$776,H$155)+'СЕТ СН'!$F$15</f>
        <v>132.97826800000001</v>
      </c>
      <c r="I183" s="36">
        <f>SUMIFS(СВЦЭМ!$E$33:$E$776,СВЦЭМ!$A$33:$A$776,$A183,СВЦЭМ!$B$33:$B$776,I$155)+'СЕТ СН'!$F$15</f>
        <v>130.37170767000001</v>
      </c>
      <c r="J183" s="36">
        <f>SUMIFS(СВЦЭМ!$E$33:$E$776,СВЦЭМ!$A$33:$A$776,$A183,СВЦЭМ!$B$33:$B$776,J$155)+'СЕТ СН'!$F$15</f>
        <v>120.73477951</v>
      </c>
      <c r="K183" s="36">
        <f>SUMIFS(СВЦЭМ!$E$33:$E$776,СВЦЭМ!$A$33:$A$776,$A183,СВЦЭМ!$B$33:$B$776,K$155)+'СЕТ СН'!$F$15</f>
        <v>113.2753551</v>
      </c>
      <c r="L183" s="36">
        <f>SUMIFS(СВЦЭМ!$E$33:$E$776,СВЦЭМ!$A$33:$A$776,$A183,СВЦЭМ!$B$33:$B$776,L$155)+'СЕТ СН'!$F$15</f>
        <v>113.53714124</v>
      </c>
      <c r="M183" s="36">
        <f>SUMIFS(СВЦЭМ!$E$33:$E$776,СВЦЭМ!$A$33:$A$776,$A183,СВЦЭМ!$B$33:$B$776,M$155)+'СЕТ СН'!$F$15</f>
        <v>113.67489878000001</v>
      </c>
      <c r="N183" s="36">
        <f>SUMIFS(СВЦЭМ!$E$33:$E$776,СВЦЭМ!$A$33:$A$776,$A183,СВЦЭМ!$B$33:$B$776,N$155)+'СЕТ СН'!$F$15</f>
        <v>115.46467908</v>
      </c>
      <c r="O183" s="36">
        <f>SUMIFS(СВЦЭМ!$E$33:$E$776,СВЦЭМ!$A$33:$A$776,$A183,СВЦЭМ!$B$33:$B$776,O$155)+'СЕТ СН'!$F$15</f>
        <v>121.34349348000001</v>
      </c>
      <c r="P183" s="36">
        <f>SUMIFS(СВЦЭМ!$E$33:$E$776,СВЦЭМ!$A$33:$A$776,$A183,СВЦЭМ!$B$33:$B$776,P$155)+'СЕТ СН'!$F$15</f>
        <v>127.21598568</v>
      </c>
      <c r="Q183" s="36">
        <f>SUMIFS(СВЦЭМ!$E$33:$E$776,СВЦЭМ!$A$33:$A$776,$A183,СВЦЭМ!$B$33:$B$776,Q$155)+'СЕТ СН'!$F$15</f>
        <v>120.80628788</v>
      </c>
      <c r="R183" s="36">
        <f>SUMIFS(СВЦЭМ!$E$33:$E$776,СВЦЭМ!$A$33:$A$776,$A183,СВЦЭМ!$B$33:$B$776,R$155)+'СЕТ СН'!$F$15</f>
        <v>112.13025233</v>
      </c>
      <c r="S183" s="36">
        <f>SUMIFS(СВЦЭМ!$E$33:$E$776,СВЦЭМ!$A$33:$A$776,$A183,СВЦЭМ!$B$33:$B$776,S$155)+'СЕТ СН'!$F$15</f>
        <v>104.83196105</v>
      </c>
      <c r="T183" s="36">
        <f>SUMIFS(СВЦЭМ!$E$33:$E$776,СВЦЭМ!$A$33:$A$776,$A183,СВЦЭМ!$B$33:$B$776,T$155)+'СЕТ СН'!$F$15</f>
        <v>105.17709188000001</v>
      </c>
      <c r="U183" s="36">
        <f>SUMIFS(СВЦЭМ!$E$33:$E$776,СВЦЭМ!$A$33:$A$776,$A183,СВЦЭМ!$B$33:$B$776,U$155)+'СЕТ СН'!$F$15</f>
        <v>105.7609671</v>
      </c>
      <c r="V183" s="36">
        <f>SUMIFS(СВЦЭМ!$E$33:$E$776,СВЦЭМ!$A$33:$A$776,$A183,СВЦЭМ!$B$33:$B$776,V$155)+'СЕТ СН'!$F$15</f>
        <v>104.65985465999999</v>
      </c>
      <c r="W183" s="36">
        <f>SUMIFS(СВЦЭМ!$E$33:$E$776,СВЦЭМ!$A$33:$A$776,$A183,СВЦЭМ!$B$33:$B$776,W$155)+'СЕТ СН'!$F$15</f>
        <v>104.42832085000001</v>
      </c>
      <c r="X183" s="36">
        <f>SUMIFS(СВЦЭМ!$E$33:$E$776,СВЦЭМ!$A$33:$A$776,$A183,СВЦЭМ!$B$33:$B$776,X$155)+'СЕТ СН'!$F$15</f>
        <v>104.92387107</v>
      </c>
      <c r="Y183" s="36">
        <f>SUMIFS(СВЦЭМ!$E$33:$E$776,СВЦЭМ!$A$33:$A$776,$A183,СВЦЭМ!$B$33:$B$776,Y$155)+'СЕТ СН'!$F$15</f>
        <v>109.10797823</v>
      </c>
    </row>
    <row r="184" spans="1:27" ht="15.75" x14ac:dyDescent="0.2">
      <c r="A184" s="35">
        <f t="shared" si="4"/>
        <v>44133</v>
      </c>
      <c r="B184" s="36">
        <f>SUMIFS(СВЦЭМ!$E$33:$E$776,СВЦЭМ!$A$33:$A$776,$A184,СВЦЭМ!$B$33:$B$776,B$155)+'СЕТ СН'!$F$15</f>
        <v>117.10661974</v>
      </c>
      <c r="C184" s="36">
        <f>SUMIFS(СВЦЭМ!$E$33:$E$776,СВЦЭМ!$A$33:$A$776,$A184,СВЦЭМ!$B$33:$B$776,C$155)+'СЕТ СН'!$F$15</f>
        <v>127.50225574</v>
      </c>
      <c r="D184" s="36">
        <f>SUMIFS(СВЦЭМ!$E$33:$E$776,СВЦЭМ!$A$33:$A$776,$A184,СВЦЭМ!$B$33:$B$776,D$155)+'СЕТ СН'!$F$15</f>
        <v>129.27136768</v>
      </c>
      <c r="E184" s="36">
        <f>SUMIFS(СВЦЭМ!$E$33:$E$776,СВЦЭМ!$A$33:$A$776,$A184,СВЦЭМ!$B$33:$B$776,E$155)+'СЕТ СН'!$F$15</f>
        <v>128.29704472</v>
      </c>
      <c r="F184" s="36">
        <f>SUMIFS(СВЦЭМ!$E$33:$E$776,СВЦЭМ!$A$33:$A$776,$A184,СВЦЭМ!$B$33:$B$776,F$155)+'СЕТ СН'!$F$15</f>
        <v>129.04565503000001</v>
      </c>
      <c r="G184" s="36">
        <f>SUMIFS(СВЦЭМ!$E$33:$E$776,СВЦЭМ!$A$33:$A$776,$A184,СВЦЭМ!$B$33:$B$776,G$155)+'СЕТ СН'!$F$15</f>
        <v>138.86848121</v>
      </c>
      <c r="H184" s="36">
        <f>SUMIFS(СВЦЭМ!$E$33:$E$776,СВЦЭМ!$A$33:$A$776,$A184,СВЦЭМ!$B$33:$B$776,H$155)+'СЕТ СН'!$F$15</f>
        <v>140.97963809000001</v>
      </c>
      <c r="I184" s="36">
        <f>SUMIFS(СВЦЭМ!$E$33:$E$776,СВЦЭМ!$A$33:$A$776,$A184,СВЦЭМ!$B$33:$B$776,I$155)+'СЕТ СН'!$F$15</f>
        <v>126.75161704999999</v>
      </c>
      <c r="J184" s="36">
        <f>SUMIFS(СВЦЭМ!$E$33:$E$776,СВЦЭМ!$A$33:$A$776,$A184,СВЦЭМ!$B$33:$B$776,J$155)+'СЕТ СН'!$F$15</f>
        <v>112.96876383</v>
      </c>
      <c r="K184" s="36">
        <f>SUMIFS(СВЦЭМ!$E$33:$E$776,СВЦЭМ!$A$33:$A$776,$A184,СВЦЭМ!$B$33:$B$776,K$155)+'СЕТ СН'!$F$15</f>
        <v>105.17294007</v>
      </c>
      <c r="L184" s="36">
        <f>SUMIFS(СВЦЭМ!$E$33:$E$776,СВЦЭМ!$A$33:$A$776,$A184,СВЦЭМ!$B$33:$B$776,L$155)+'СЕТ СН'!$F$15</f>
        <v>106.12161571</v>
      </c>
      <c r="M184" s="36">
        <f>SUMIFS(СВЦЭМ!$E$33:$E$776,СВЦЭМ!$A$33:$A$776,$A184,СВЦЭМ!$B$33:$B$776,M$155)+'СЕТ СН'!$F$15</f>
        <v>106.45969094</v>
      </c>
      <c r="N184" s="36">
        <f>SUMIFS(СВЦЭМ!$E$33:$E$776,СВЦЭМ!$A$33:$A$776,$A184,СВЦЭМ!$B$33:$B$776,N$155)+'СЕТ СН'!$F$15</f>
        <v>104.89100941</v>
      </c>
      <c r="O184" s="36">
        <f>SUMIFS(СВЦЭМ!$E$33:$E$776,СВЦЭМ!$A$33:$A$776,$A184,СВЦЭМ!$B$33:$B$776,O$155)+'СЕТ СН'!$F$15</f>
        <v>105.32325551</v>
      </c>
      <c r="P184" s="36">
        <f>SUMIFS(СВЦЭМ!$E$33:$E$776,СВЦЭМ!$A$33:$A$776,$A184,СВЦЭМ!$B$33:$B$776,P$155)+'СЕТ СН'!$F$15</f>
        <v>111.08148511</v>
      </c>
      <c r="Q184" s="36">
        <f>SUMIFS(СВЦЭМ!$E$33:$E$776,СВЦЭМ!$A$33:$A$776,$A184,СВЦЭМ!$B$33:$B$776,Q$155)+'СЕТ СН'!$F$15</f>
        <v>105.17295758</v>
      </c>
      <c r="R184" s="36">
        <f>SUMIFS(СВЦЭМ!$E$33:$E$776,СВЦЭМ!$A$33:$A$776,$A184,СВЦЭМ!$B$33:$B$776,R$155)+'СЕТ СН'!$F$15</f>
        <v>104.29418208</v>
      </c>
      <c r="S184" s="36">
        <f>SUMIFS(СВЦЭМ!$E$33:$E$776,СВЦЭМ!$A$33:$A$776,$A184,СВЦЭМ!$B$33:$B$776,S$155)+'СЕТ СН'!$F$15</f>
        <v>104.38815004</v>
      </c>
      <c r="T184" s="36">
        <f>SUMIFS(СВЦЭМ!$E$33:$E$776,СВЦЭМ!$A$33:$A$776,$A184,СВЦЭМ!$B$33:$B$776,T$155)+'СЕТ СН'!$F$15</f>
        <v>108.51884654</v>
      </c>
      <c r="U184" s="36">
        <f>SUMIFS(СВЦЭМ!$E$33:$E$776,СВЦЭМ!$A$33:$A$776,$A184,СВЦЭМ!$B$33:$B$776,U$155)+'СЕТ СН'!$F$15</f>
        <v>108.40050929</v>
      </c>
      <c r="V184" s="36">
        <f>SUMIFS(СВЦЭМ!$E$33:$E$776,СВЦЭМ!$A$33:$A$776,$A184,СВЦЭМ!$B$33:$B$776,V$155)+'СЕТ СН'!$F$15</f>
        <v>106.00149213</v>
      </c>
      <c r="W184" s="36">
        <f>SUMIFS(СВЦЭМ!$E$33:$E$776,СВЦЭМ!$A$33:$A$776,$A184,СВЦЭМ!$B$33:$B$776,W$155)+'СЕТ СН'!$F$15</f>
        <v>103.79663196</v>
      </c>
      <c r="X184" s="36">
        <f>SUMIFS(СВЦЭМ!$E$33:$E$776,СВЦЭМ!$A$33:$A$776,$A184,СВЦЭМ!$B$33:$B$776,X$155)+'СЕТ СН'!$F$15</f>
        <v>111.17869433</v>
      </c>
      <c r="Y184" s="36">
        <f>SUMIFS(СВЦЭМ!$E$33:$E$776,СВЦЭМ!$A$33:$A$776,$A184,СВЦЭМ!$B$33:$B$776,Y$155)+'СЕТ СН'!$F$15</f>
        <v>114.90715586</v>
      </c>
    </row>
    <row r="185" spans="1:27" ht="15.75" x14ac:dyDescent="0.2">
      <c r="A185" s="35">
        <f t="shared" si="4"/>
        <v>44134</v>
      </c>
      <c r="B185" s="36">
        <f>SUMIFS(СВЦЭМ!$E$33:$E$776,СВЦЭМ!$A$33:$A$776,$A185,СВЦЭМ!$B$33:$B$776,B$155)+'СЕТ СН'!$F$15</f>
        <v>114.94487275</v>
      </c>
      <c r="C185" s="36">
        <f>SUMIFS(СВЦЭМ!$E$33:$E$776,СВЦЭМ!$A$33:$A$776,$A185,СВЦЭМ!$B$33:$B$776,C$155)+'СЕТ СН'!$F$15</f>
        <v>124.23302806</v>
      </c>
      <c r="D185" s="36">
        <f>SUMIFS(СВЦЭМ!$E$33:$E$776,СВЦЭМ!$A$33:$A$776,$A185,СВЦЭМ!$B$33:$B$776,D$155)+'СЕТ СН'!$F$15</f>
        <v>138.82828531999999</v>
      </c>
      <c r="E185" s="36">
        <f>SUMIFS(СВЦЭМ!$E$33:$E$776,СВЦЭМ!$A$33:$A$776,$A185,СВЦЭМ!$B$33:$B$776,E$155)+'СЕТ СН'!$F$15</f>
        <v>141.37798362000001</v>
      </c>
      <c r="F185" s="36">
        <f>SUMIFS(СВЦЭМ!$E$33:$E$776,СВЦЭМ!$A$33:$A$776,$A185,СВЦЭМ!$B$33:$B$776,F$155)+'СЕТ СН'!$F$15</f>
        <v>140.38889089</v>
      </c>
      <c r="G185" s="36">
        <f>SUMIFS(СВЦЭМ!$E$33:$E$776,СВЦЭМ!$A$33:$A$776,$A185,СВЦЭМ!$B$33:$B$776,G$155)+'СЕТ СН'!$F$15</f>
        <v>138.03157297999999</v>
      </c>
      <c r="H185" s="36">
        <f>SUMIFS(СВЦЭМ!$E$33:$E$776,СВЦЭМ!$A$33:$A$776,$A185,СВЦЭМ!$B$33:$B$776,H$155)+'СЕТ СН'!$F$15</f>
        <v>126.60594865</v>
      </c>
      <c r="I185" s="36">
        <f>SUMIFS(СВЦЭМ!$E$33:$E$776,СВЦЭМ!$A$33:$A$776,$A185,СВЦЭМ!$B$33:$B$776,I$155)+'СЕТ СН'!$F$15</f>
        <v>124.67125104</v>
      </c>
      <c r="J185" s="36">
        <f>SUMIFS(СВЦЭМ!$E$33:$E$776,СВЦЭМ!$A$33:$A$776,$A185,СВЦЭМ!$B$33:$B$776,J$155)+'СЕТ СН'!$F$15</f>
        <v>113.15980118</v>
      </c>
      <c r="K185" s="36">
        <f>SUMIFS(СВЦЭМ!$E$33:$E$776,СВЦЭМ!$A$33:$A$776,$A185,СВЦЭМ!$B$33:$B$776,K$155)+'СЕТ СН'!$F$15</f>
        <v>110.48687068</v>
      </c>
      <c r="L185" s="36">
        <f>SUMIFS(СВЦЭМ!$E$33:$E$776,СВЦЭМ!$A$33:$A$776,$A185,СВЦЭМ!$B$33:$B$776,L$155)+'СЕТ СН'!$F$15</f>
        <v>110.86966466</v>
      </c>
      <c r="M185" s="36">
        <f>SUMIFS(СВЦЭМ!$E$33:$E$776,СВЦЭМ!$A$33:$A$776,$A185,СВЦЭМ!$B$33:$B$776,M$155)+'СЕТ СН'!$F$15</f>
        <v>110.30729902</v>
      </c>
      <c r="N185" s="36">
        <f>SUMIFS(СВЦЭМ!$E$33:$E$776,СВЦЭМ!$A$33:$A$776,$A185,СВЦЭМ!$B$33:$B$776,N$155)+'СЕТ СН'!$F$15</f>
        <v>110.13219691</v>
      </c>
      <c r="O185" s="36">
        <f>SUMIFS(СВЦЭМ!$E$33:$E$776,СВЦЭМ!$A$33:$A$776,$A185,СВЦЭМ!$B$33:$B$776,O$155)+'СЕТ СН'!$F$15</f>
        <v>115.46003331999999</v>
      </c>
      <c r="P185" s="36">
        <f>SUMIFS(СВЦЭМ!$E$33:$E$776,СВЦЭМ!$A$33:$A$776,$A185,СВЦЭМ!$B$33:$B$776,P$155)+'СЕТ СН'!$F$15</f>
        <v>119.23531892</v>
      </c>
      <c r="Q185" s="36">
        <f>SUMIFS(СВЦЭМ!$E$33:$E$776,СВЦЭМ!$A$33:$A$776,$A185,СВЦЭМ!$B$33:$B$776,Q$155)+'СЕТ СН'!$F$15</f>
        <v>117.10281259999999</v>
      </c>
      <c r="R185" s="36">
        <f>SUMIFS(СВЦЭМ!$E$33:$E$776,СВЦЭМ!$A$33:$A$776,$A185,СВЦЭМ!$B$33:$B$776,R$155)+'СЕТ СН'!$F$15</f>
        <v>111.9217386</v>
      </c>
      <c r="S185" s="36">
        <f>SUMIFS(СВЦЭМ!$E$33:$E$776,СВЦЭМ!$A$33:$A$776,$A185,СВЦЭМ!$B$33:$B$776,S$155)+'СЕТ СН'!$F$15</f>
        <v>103.96629787000001</v>
      </c>
      <c r="T185" s="36">
        <f>SUMIFS(СВЦЭМ!$E$33:$E$776,СВЦЭМ!$A$33:$A$776,$A185,СВЦЭМ!$B$33:$B$776,T$155)+'СЕТ СН'!$F$15</f>
        <v>108.11986367</v>
      </c>
      <c r="U185" s="36">
        <f>SUMIFS(СВЦЭМ!$E$33:$E$776,СВЦЭМ!$A$33:$A$776,$A185,СВЦЭМ!$B$33:$B$776,U$155)+'СЕТ СН'!$F$15</f>
        <v>108.02303099</v>
      </c>
      <c r="V185" s="36">
        <f>SUMIFS(СВЦЭМ!$E$33:$E$776,СВЦЭМ!$A$33:$A$776,$A185,СВЦЭМ!$B$33:$B$776,V$155)+'СЕТ СН'!$F$15</f>
        <v>105.71050038</v>
      </c>
      <c r="W185" s="36">
        <f>SUMIFS(СВЦЭМ!$E$33:$E$776,СВЦЭМ!$A$33:$A$776,$A185,СВЦЭМ!$B$33:$B$776,W$155)+'СЕТ СН'!$F$15</f>
        <v>104.09083003000001</v>
      </c>
      <c r="X185" s="36">
        <f>SUMIFS(СВЦЭМ!$E$33:$E$776,СВЦЭМ!$A$33:$A$776,$A185,СВЦЭМ!$B$33:$B$776,X$155)+'СЕТ СН'!$F$15</f>
        <v>102.39031865</v>
      </c>
      <c r="Y185" s="36">
        <f>SUMIFS(СВЦЭМ!$E$33:$E$776,СВЦЭМ!$A$33:$A$776,$A185,СВЦЭМ!$B$33:$B$776,Y$155)+'СЕТ СН'!$F$15</f>
        <v>108.85171344</v>
      </c>
    </row>
    <row r="186" spans="1:27" ht="15.75" x14ac:dyDescent="0.2">
      <c r="A186" s="35">
        <f t="shared" si="4"/>
        <v>44135</v>
      </c>
      <c r="B186" s="36">
        <f>SUMIFS(СВЦЭМ!$E$33:$E$776,СВЦЭМ!$A$33:$A$776,$A186,СВЦЭМ!$B$33:$B$776,B$155)+'СЕТ СН'!$F$15</f>
        <v>106.53142253999999</v>
      </c>
      <c r="C186" s="36">
        <f>SUMIFS(СВЦЭМ!$E$33:$E$776,СВЦЭМ!$A$33:$A$776,$A186,СВЦЭМ!$B$33:$B$776,C$155)+'СЕТ СН'!$F$15</f>
        <v>116.47585251</v>
      </c>
      <c r="D186" s="36">
        <f>SUMIFS(СВЦЭМ!$E$33:$E$776,СВЦЭМ!$A$33:$A$776,$A186,СВЦЭМ!$B$33:$B$776,D$155)+'СЕТ СН'!$F$15</f>
        <v>123.58008220000001</v>
      </c>
      <c r="E186" s="36">
        <f>SUMIFS(СВЦЭМ!$E$33:$E$776,СВЦЭМ!$A$33:$A$776,$A186,СВЦЭМ!$B$33:$B$776,E$155)+'СЕТ СН'!$F$15</f>
        <v>123.50248535</v>
      </c>
      <c r="F186" s="36">
        <f>SUMIFS(СВЦЭМ!$E$33:$E$776,СВЦЭМ!$A$33:$A$776,$A186,СВЦЭМ!$B$33:$B$776,F$155)+'СЕТ СН'!$F$15</f>
        <v>125.33837857</v>
      </c>
      <c r="G186" s="36">
        <f>SUMIFS(СВЦЭМ!$E$33:$E$776,СВЦЭМ!$A$33:$A$776,$A186,СВЦЭМ!$B$33:$B$776,G$155)+'СЕТ СН'!$F$15</f>
        <v>123.67737049999999</v>
      </c>
      <c r="H186" s="36">
        <f>SUMIFS(СВЦЭМ!$E$33:$E$776,СВЦЭМ!$A$33:$A$776,$A186,СВЦЭМ!$B$33:$B$776,H$155)+'СЕТ СН'!$F$15</f>
        <v>120.69025228</v>
      </c>
      <c r="I186" s="36">
        <f>SUMIFS(СВЦЭМ!$E$33:$E$776,СВЦЭМ!$A$33:$A$776,$A186,СВЦЭМ!$B$33:$B$776,I$155)+'СЕТ СН'!$F$15</f>
        <v>117.01568405</v>
      </c>
      <c r="J186" s="36">
        <f>SUMIFS(СВЦЭМ!$E$33:$E$776,СВЦЭМ!$A$33:$A$776,$A186,СВЦЭМ!$B$33:$B$776,J$155)+'СЕТ СН'!$F$15</f>
        <v>104.69347169</v>
      </c>
      <c r="K186" s="36">
        <f>SUMIFS(СВЦЭМ!$E$33:$E$776,СВЦЭМ!$A$33:$A$776,$A186,СВЦЭМ!$B$33:$B$776,K$155)+'СЕТ СН'!$F$15</f>
        <v>96.914680239999996</v>
      </c>
      <c r="L186" s="36">
        <f>SUMIFS(СВЦЭМ!$E$33:$E$776,СВЦЭМ!$A$33:$A$776,$A186,СВЦЭМ!$B$33:$B$776,L$155)+'СЕТ СН'!$F$15</f>
        <v>99.541639380000007</v>
      </c>
      <c r="M186" s="36">
        <f>SUMIFS(СВЦЭМ!$E$33:$E$776,СВЦЭМ!$A$33:$A$776,$A186,СВЦЭМ!$B$33:$B$776,M$155)+'СЕТ СН'!$F$15</f>
        <v>97.539143719999998</v>
      </c>
      <c r="N186" s="36">
        <f>SUMIFS(СВЦЭМ!$E$33:$E$776,СВЦЭМ!$A$33:$A$776,$A186,СВЦЭМ!$B$33:$B$776,N$155)+'СЕТ СН'!$F$15</f>
        <v>96.054722949999999</v>
      </c>
      <c r="O186" s="36">
        <f>SUMIFS(СВЦЭМ!$E$33:$E$776,СВЦЭМ!$A$33:$A$776,$A186,СВЦЭМ!$B$33:$B$776,O$155)+'СЕТ СН'!$F$15</f>
        <v>101.62507275999999</v>
      </c>
      <c r="P186" s="36">
        <f>SUMIFS(СВЦЭМ!$E$33:$E$776,СВЦЭМ!$A$33:$A$776,$A186,СВЦЭМ!$B$33:$B$776,P$155)+'СЕТ СН'!$F$15</f>
        <v>109.05932052</v>
      </c>
      <c r="Q186" s="36">
        <f>SUMIFS(СВЦЭМ!$E$33:$E$776,СВЦЭМ!$A$33:$A$776,$A186,СВЦЭМ!$B$33:$B$776,Q$155)+'СЕТ СН'!$F$15</f>
        <v>103.89845843000001</v>
      </c>
      <c r="R186" s="36">
        <f>SUMIFS(СВЦЭМ!$E$33:$E$776,СВЦЭМ!$A$33:$A$776,$A186,СВЦЭМ!$B$33:$B$776,R$155)+'СЕТ СН'!$F$15</f>
        <v>98.704717779999996</v>
      </c>
      <c r="S186" s="36">
        <f>SUMIFS(СВЦЭМ!$E$33:$E$776,СВЦЭМ!$A$33:$A$776,$A186,СВЦЭМ!$B$33:$B$776,S$155)+'СЕТ СН'!$F$15</f>
        <v>97.167905899999994</v>
      </c>
      <c r="T186" s="36">
        <f>SUMIFS(СВЦЭМ!$E$33:$E$776,СВЦЭМ!$A$33:$A$776,$A186,СВЦЭМ!$B$33:$B$776,T$155)+'СЕТ СН'!$F$15</f>
        <v>101.57030459000001</v>
      </c>
      <c r="U186" s="36">
        <f>SUMIFS(СВЦЭМ!$E$33:$E$776,СВЦЭМ!$A$33:$A$776,$A186,СВЦЭМ!$B$33:$B$776,U$155)+'СЕТ СН'!$F$15</f>
        <v>102.50638361</v>
      </c>
      <c r="V186" s="36">
        <f>SUMIFS(СВЦЭМ!$E$33:$E$776,СВЦЭМ!$A$33:$A$776,$A186,СВЦЭМ!$B$33:$B$776,V$155)+'СЕТ СН'!$F$15</f>
        <v>100.72431684999999</v>
      </c>
      <c r="W186" s="36">
        <f>SUMIFS(СВЦЭМ!$E$33:$E$776,СВЦЭМ!$A$33:$A$776,$A186,СВЦЭМ!$B$33:$B$776,W$155)+'СЕТ СН'!$F$15</f>
        <v>98.905191509999995</v>
      </c>
      <c r="X186" s="36">
        <f>SUMIFS(СВЦЭМ!$E$33:$E$776,СВЦЭМ!$A$33:$A$776,$A186,СВЦЭМ!$B$33:$B$776,X$155)+'СЕТ СН'!$F$15</f>
        <v>92.957281089999995</v>
      </c>
      <c r="Y186" s="36">
        <f>SUMIFS(СВЦЭМ!$E$33:$E$776,СВЦЭМ!$A$33:$A$776,$A186,СВЦЭМ!$B$33:$B$776,Y$155)+'СЕТ СН'!$F$15</f>
        <v>94.481716509999998</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7" t="s">
        <v>7</v>
      </c>
      <c r="B188" s="130" t="s">
        <v>147</v>
      </c>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2"/>
    </row>
    <row r="189" spans="1:27" ht="12.75" customHeight="1" x14ac:dyDescent="0.2">
      <c r="A189" s="128"/>
      <c r="B189" s="133"/>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5"/>
    </row>
    <row r="190" spans="1:27" s="46" customFormat="1" ht="12.75" customHeight="1" x14ac:dyDescent="0.2">
      <c r="A190" s="12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01.10.2020</v>
      </c>
      <c r="B191" s="36">
        <f>SUMIFS(СВЦЭМ!$F$33:$F$776,СВЦЭМ!$A$33:$A$776,$A191,СВЦЭМ!$B$33:$B$776,B$190)+'СЕТ СН'!$F$15</f>
        <v>93.88877128</v>
      </c>
      <c r="C191" s="36">
        <f>SUMIFS(СВЦЭМ!$F$33:$F$776,СВЦЭМ!$A$33:$A$776,$A191,СВЦЭМ!$B$33:$B$776,C$190)+'СЕТ СН'!$F$15</f>
        <v>103.08970798</v>
      </c>
      <c r="D191" s="36">
        <f>SUMIFS(СВЦЭМ!$F$33:$F$776,СВЦЭМ!$A$33:$A$776,$A191,СВЦЭМ!$B$33:$B$776,D$190)+'СЕТ СН'!$F$15</f>
        <v>109.80711155</v>
      </c>
      <c r="E191" s="36">
        <f>SUMIFS(СВЦЭМ!$F$33:$F$776,СВЦЭМ!$A$33:$A$776,$A191,СВЦЭМ!$B$33:$B$776,E$190)+'СЕТ СН'!$F$15</f>
        <v>113.08797774</v>
      </c>
      <c r="F191" s="36">
        <f>SUMIFS(СВЦЭМ!$F$33:$F$776,СВЦЭМ!$A$33:$A$776,$A191,СВЦЭМ!$B$33:$B$776,F$190)+'СЕТ СН'!$F$15</f>
        <v>113.15231916</v>
      </c>
      <c r="G191" s="36">
        <f>SUMIFS(СВЦЭМ!$F$33:$F$776,СВЦЭМ!$A$33:$A$776,$A191,СВЦЭМ!$B$33:$B$776,G$190)+'СЕТ СН'!$F$15</f>
        <v>110.67820476999999</v>
      </c>
      <c r="H191" s="36">
        <f>SUMIFS(СВЦЭМ!$F$33:$F$776,СВЦЭМ!$A$33:$A$776,$A191,СВЦЭМ!$B$33:$B$776,H$190)+'СЕТ СН'!$F$15</f>
        <v>102.93572460999999</v>
      </c>
      <c r="I191" s="36">
        <f>SUMIFS(СВЦЭМ!$F$33:$F$776,СВЦЭМ!$A$33:$A$776,$A191,СВЦЭМ!$B$33:$B$776,I$190)+'СЕТ СН'!$F$15</f>
        <v>94.512101599999994</v>
      </c>
      <c r="J191" s="36">
        <f>SUMIFS(СВЦЭМ!$F$33:$F$776,СВЦЭМ!$A$33:$A$776,$A191,СВЦЭМ!$B$33:$B$776,J$190)+'СЕТ СН'!$F$15</f>
        <v>85.237001750000005</v>
      </c>
      <c r="K191" s="36">
        <f>SUMIFS(СВЦЭМ!$F$33:$F$776,СВЦЭМ!$A$33:$A$776,$A191,СВЦЭМ!$B$33:$B$776,K$190)+'СЕТ СН'!$F$15</f>
        <v>80.126508349999995</v>
      </c>
      <c r="L191" s="36">
        <f>SUMIFS(СВЦЭМ!$F$33:$F$776,СВЦЭМ!$A$33:$A$776,$A191,СВЦЭМ!$B$33:$B$776,L$190)+'СЕТ СН'!$F$15</f>
        <v>80.236439689999997</v>
      </c>
      <c r="M191" s="36">
        <f>SUMIFS(СВЦЭМ!$F$33:$F$776,СВЦЭМ!$A$33:$A$776,$A191,СВЦЭМ!$B$33:$B$776,M$190)+'СЕТ СН'!$F$15</f>
        <v>80.994364300000001</v>
      </c>
      <c r="N191" s="36">
        <f>SUMIFS(СВЦЭМ!$F$33:$F$776,СВЦЭМ!$A$33:$A$776,$A191,СВЦЭМ!$B$33:$B$776,N$190)+'СЕТ СН'!$F$15</f>
        <v>83.127828690000001</v>
      </c>
      <c r="O191" s="36">
        <f>SUMIFS(СВЦЭМ!$F$33:$F$776,СВЦЭМ!$A$33:$A$776,$A191,СВЦЭМ!$B$33:$B$776,O$190)+'СЕТ СН'!$F$15</f>
        <v>86.573016100000004</v>
      </c>
      <c r="P191" s="36">
        <f>SUMIFS(СВЦЭМ!$F$33:$F$776,СВЦЭМ!$A$33:$A$776,$A191,СВЦЭМ!$B$33:$B$776,P$190)+'СЕТ СН'!$F$15</f>
        <v>90.371169100000003</v>
      </c>
      <c r="Q191" s="36">
        <f>SUMIFS(СВЦЭМ!$F$33:$F$776,СВЦЭМ!$A$33:$A$776,$A191,СВЦЭМ!$B$33:$B$776,Q$190)+'СЕТ СН'!$F$15</f>
        <v>85.300971919999995</v>
      </c>
      <c r="R191" s="36">
        <f>SUMIFS(СВЦЭМ!$F$33:$F$776,СВЦЭМ!$A$33:$A$776,$A191,СВЦЭМ!$B$33:$B$776,R$190)+'СЕТ СН'!$F$15</f>
        <v>79.622652630000005</v>
      </c>
      <c r="S191" s="36">
        <f>SUMIFS(СВЦЭМ!$F$33:$F$776,СВЦЭМ!$A$33:$A$776,$A191,СВЦЭМ!$B$33:$B$776,S$190)+'СЕТ СН'!$F$15</f>
        <v>73.562267480000003</v>
      </c>
      <c r="T191" s="36">
        <f>SUMIFS(СВЦЭМ!$F$33:$F$776,СВЦЭМ!$A$33:$A$776,$A191,СВЦЭМ!$B$33:$B$776,T$190)+'СЕТ СН'!$F$15</f>
        <v>71.903337739999998</v>
      </c>
      <c r="U191" s="36">
        <f>SUMIFS(СВЦЭМ!$F$33:$F$776,СВЦЭМ!$A$33:$A$776,$A191,СВЦЭМ!$B$33:$B$776,U$190)+'СЕТ СН'!$F$15</f>
        <v>72.512388229999999</v>
      </c>
      <c r="V191" s="36">
        <f>SUMIFS(СВЦЭМ!$F$33:$F$776,СВЦЭМ!$A$33:$A$776,$A191,СВЦЭМ!$B$33:$B$776,V$190)+'СЕТ СН'!$F$15</f>
        <v>72.031305029999999</v>
      </c>
      <c r="W191" s="36">
        <f>SUMIFS(СВЦЭМ!$F$33:$F$776,СВЦЭМ!$A$33:$A$776,$A191,СВЦЭМ!$B$33:$B$776,W$190)+'СЕТ СН'!$F$15</f>
        <v>71.785824739999995</v>
      </c>
      <c r="X191" s="36">
        <f>SUMIFS(СВЦЭМ!$F$33:$F$776,СВЦЭМ!$A$33:$A$776,$A191,СВЦЭМ!$B$33:$B$776,X$190)+'СЕТ СН'!$F$15</f>
        <v>73.123486709999995</v>
      </c>
      <c r="Y191" s="36">
        <f>SUMIFS(СВЦЭМ!$F$33:$F$776,СВЦЭМ!$A$33:$A$776,$A191,СВЦЭМ!$B$33:$B$776,Y$190)+'СЕТ СН'!$F$15</f>
        <v>77.673405990000006</v>
      </c>
      <c r="AA191" s="45"/>
    </row>
    <row r="192" spans="1:27" ht="15.75" x14ac:dyDescent="0.2">
      <c r="A192" s="35">
        <f>A191+1</f>
        <v>44106</v>
      </c>
      <c r="B192" s="36">
        <f>SUMIFS(СВЦЭМ!$F$33:$F$776,СВЦЭМ!$A$33:$A$776,$A192,СВЦЭМ!$B$33:$B$776,B$190)+'СЕТ СН'!$F$15</f>
        <v>88.402046760000005</v>
      </c>
      <c r="C192" s="36">
        <f>SUMIFS(СВЦЭМ!$F$33:$F$776,СВЦЭМ!$A$33:$A$776,$A192,СВЦЭМ!$B$33:$B$776,C$190)+'СЕТ СН'!$F$15</f>
        <v>100.3988791</v>
      </c>
      <c r="D192" s="36">
        <f>SUMIFS(СВЦЭМ!$F$33:$F$776,СВЦЭМ!$A$33:$A$776,$A192,СВЦЭМ!$B$33:$B$776,D$190)+'СЕТ СН'!$F$15</f>
        <v>108.9627358</v>
      </c>
      <c r="E192" s="36">
        <f>SUMIFS(СВЦЭМ!$F$33:$F$776,СВЦЭМ!$A$33:$A$776,$A192,СВЦЭМ!$B$33:$B$776,E$190)+'СЕТ СН'!$F$15</f>
        <v>111.92302727000001</v>
      </c>
      <c r="F192" s="36">
        <f>SUMIFS(СВЦЭМ!$F$33:$F$776,СВЦЭМ!$A$33:$A$776,$A192,СВЦЭМ!$B$33:$B$776,F$190)+'СЕТ СН'!$F$15</f>
        <v>112.8752136</v>
      </c>
      <c r="G192" s="36">
        <f>SUMIFS(СВЦЭМ!$F$33:$F$776,СВЦЭМ!$A$33:$A$776,$A192,СВЦЭМ!$B$33:$B$776,G$190)+'СЕТ СН'!$F$15</f>
        <v>109.90347729</v>
      </c>
      <c r="H192" s="36">
        <f>SUMIFS(СВЦЭМ!$F$33:$F$776,СВЦЭМ!$A$33:$A$776,$A192,СВЦЭМ!$B$33:$B$776,H$190)+'СЕТ СН'!$F$15</f>
        <v>101.61462872</v>
      </c>
      <c r="I192" s="36">
        <f>SUMIFS(СВЦЭМ!$F$33:$F$776,СВЦЭМ!$A$33:$A$776,$A192,СВЦЭМ!$B$33:$B$776,I$190)+'СЕТ СН'!$F$15</f>
        <v>93.484571299999999</v>
      </c>
      <c r="J192" s="36">
        <f>SUMIFS(СВЦЭМ!$F$33:$F$776,СВЦЭМ!$A$33:$A$776,$A192,СВЦЭМ!$B$33:$B$776,J$190)+'СЕТ СН'!$F$15</f>
        <v>84.938334690000005</v>
      </c>
      <c r="K192" s="36">
        <f>SUMIFS(СВЦЭМ!$F$33:$F$776,СВЦЭМ!$A$33:$A$776,$A192,СВЦЭМ!$B$33:$B$776,K$190)+'СЕТ СН'!$F$15</f>
        <v>79.872921849999997</v>
      </c>
      <c r="L192" s="36">
        <f>SUMIFS(СВЦЭМ!$F$33:$F$776,СВЦЭМ!$A$33:$A$776,$A192,СВЦЭМ!$B$33:$B$776,L$190)+'СЕТ СН'!$F$15</f>
        <v>79.685503310000001</v>
      </c>
      <c r="M192" s="36">
        <f>SUMIFS(СВЦЭМ!$F$33:$F$776,СВЦЭМ!$A$33:$A$776,$A192,СВЦЭМ!$B$33:$B$776,M$190)+'СЕТ СН'!$F$15</f>
        <v>80.410205469999994</v>
      </c>
      <c r="N192" s="36">
        <f>SUMIFS(СВЦЭМ!$F$33:$F$776,СВЦЭМ!$A$33:$A$776,$A192,СВЦЭМ!$B$33:$B$776,N$190)+'СЕТ СН'!$F$15</f>
        <v>82.089374300000003</v>
      </c>
      <c r="O192" s="36">
        <f>SUMIFS(СВЦЭМ!$F$33:$F$776,СВЦЭМ!$A$33:$A$776,$A192,СВЦЭМ!$B$33:$B$776,O$190)+'СЕТ СН'!$F$15</f>
        <v>85.881322229999995</v>
      </c>
      <c r="P192" s="36">
        <f>SUMIFS(СВЦЭМ!$F$33:$F$776,СВЦЭМ!$A$33:$A$776,$A192,СВЦЭМ!$B$33:$B$776,P$190)+'СЕТ СН'!$F$15</f>
        <v>90.793470839999998</v>
      </c>
      <c r="Q192" s="36">
        <f>SUMIFS(СВЦЭМ!$F$33:$F$776,СВЦЭМ!$A$33:$A$776,$A192,СВЦЭМ!$B$33:$B$776,Q$190)+'СЕТ СН'!$F$15</f>
        <v>85.946568790000001</v>
      </c>
      <c r="R192" s="36">
        <f>SUMIFS(СВЦЭМ!$F$33:$F$776,СВЦЭМ!$A$33:$A$776,$A192,СВЦЭМ!$B$33:$B$776,R$190)+'СЕТ СН'!$F$15</f>
        <v>79.949680000000001</v>
      </c>
      <c r="S192" s="36">
        <f>SUMIFS(СВЦЭМ!$F$33:$F$776,СВЦЭМ!$A$33:$A$776,$A192,СВЦЭМ!$B$33:$B$776,S$190)+'СЕТ СН'!$F$15</f>
        <v>74.229145239999994</v>
      </c>
      <c r="T192" s="36">
        <f>SUMIFS(СВЦЭМ!$F$33:$F$776,СВЦЭМ!$A$33:$A$776,$A192,СВЦЭМ!$B$33:$B$776,T$190)+'СЕТ СН'!$F$15</f>
        <v>70.537528839999993</v>
      </c>
      <c r="U192" s="36">
        <f>SUMIFS(СВЦЭМ!$F$33:$F$776,СВЦЭМ!$A$33:$A$776,$A192,СВЦЭМ!$B$33:$B$776,U$190)+'СЕТ СН'!$F$15</f>
        <v>69.553102550000006</v>
      </c>
      <c r="V192" s="36">
        <f>SUMIFS(СВЦЭМ!$F$33:$F$776,СВЦЭМ!$A$33:$A$776,$A192,СВЦЭМ!$B$33:$B$776,V$190)+'СЕТ СН'!$F$15</f>
        <v>70.241330469999994</v>
      </c>
      <c r="W192" s="36">
        <f>SUMIFS(СВЦЭМ!$F$33:$F$776,СВЦЭМ!$A$33:$A$776,$A192,СВЦЭМ!$B$33:$B$776,W$190)+'СЕТ СН'!$F$15</f>
        <v>70.119820950000005</v>
      </c>
      <c r="X192" s="36">
        <f>SUMIFS(СВЦЭМ!$F$33:$F$776,СВЦЭМ!$A$33:$A$776,$A192,СВЦЭМ!$B$33:$B$776,X$190)+'СЕТ СН'!$F$15</f>
        <v>73.214851049999993</v>
      </c>
      <c r="Y192" s="36">
        <f>SUMIFS(СВЦЭМ!$F$33:$F$776,СВЦЭМ!$A$33:$A$776,$A192,СВЦЭМ!$B$33:$B$776,Y$190)+'СЕТ СН'!$F$15</f>
        <v>77.477380359999998</v>
      </c>
    </row>
    <row r="193" spans="1:25" ht="15.75" x14ac:dyDescent="0.2">
      <c r="A193" s="35">
        <f t="shared" ref="A193:A221" si="5">A192+1</f>
        <v>44107</v>
      </c>
      <c r="B193" s="36">
        <f>SUMIFS(СВЦЭМ!$F$33:$F$776,СВЦЭМ!$A$33:$A$776,$A193,СВЦЭМ!$B$33:$B$776,B$190)+'СЕТ СН'!$F$15</f>
        <v>87.240186660000006</v>
      </c>
      <c r="C193" s="36">
        <f>SUMIFS(СВЦЭМ!$F$33:$F$776,СВЦЭМ!$A$33:$A$776,$A193,СВЦЭМ!$B$33:$B$776,C$190)+'СЕТ СН'!$F$15</f>
        <v>99.164455939999996</v>
      </c>
      <c r="D193" s="36">
        <f>SUMIFS(СВЦЭМ!$F$33:$F$776,СВЦЭМ!$A$33:$A$776,$A193,СВЦЭМ!$B$33:$B$776,D$190)+'СЕТ СН'!$F$15</f>
        <v>109.49013057000001</v>
      </c>
      <c r="E193" s="36">
        <f>SUMIFS(СВЦЭМ!$F$33:$F$776,СВЦЭМ!$A$33:$A$776,$A193,СВЦЭМ!$B$33:$B$776,E$190)+'СЕТ СН'!$F$15</f>
        <v>111.23458057000001</v>
      </c>
      <c r="F193" s="36">
        <f>SUMIFS(СВЦЭМ!$F$33:$F$776,СВЦЭМ!$A$33:$A$776,$A193,СВЦЭМ!$B$33:$B$776,F$190)+'СЕТ СН'!$F$15</f>
        <v>111.88551568</v>
      </c>
      <c r="G193" s="36">
        <f>SUMIFS(СВЦЭМ!$F$33:$F$776,СВЦЭМ!$A$33:$A$776,$A193,СВЦЭМ!$B$33:$B$776,G$190)+'СЕТ СН'!$F$15</f>
        <v>110.06880723</v>
      </c>
      <c r="H193" s="36">
        <f>SUMIFS(СВЦЭМ!$F$33:$F$776,СВЦЭМ!$A$33:$A$776,$A193,СВЦЭМ!$B$33:$B$776,H$190)+'СЕТ СН'!$F$15</f>
        <v>106.56906154000001</v>
      </c>
      <c r="I193" s="36">
        <f>SUMIFS(СВЦЭМ!$F$33:$F$776,СВЦЭМ!$A$33:$A$776,$A193,СВЦЭМ!$B$33:$B$776,I$190)+'СЕТ СН'!$F$15</f>
        <v>101.12767033999999</v>
      </c>
      <c r="J193" s="36">
        <f>SUMIFS(СВЦЭМ!$F$33:$F$776,СВЦЭМ!$A$33:$A$776,$A193,СВЦЭМ!$B$33:$B$776,J$190)+'СЕТ СН'!$F$15</f>
        <v>88.121624780000005</v>
      </c>
      <c r="K193" s="36">
        <f>SUMIFS(СВЦЭМ!$F$33:$F$776,СВЦЭМ!$A$33:$A$776,$A193,СВЦЭМ!$B$33:$B$776,K$190)+'СЕТ СН'!$F$15</f>
        <v>79.743087040000006</v>
      </c>
      <c r="L193" s="36">
        <f>SUMIFS(СВЦЭМ!$F$33:$F$776,СВЦЭМ!$A$33:$A$776,$A193,СВЦЭМ!$B$33:$B$776,L$190)+'СЕТ СН'!$F$15</f>
        <v>78.885004039999998</v>
      </c>
      <c r="M193" s="36">
        <f>SUMIFS(СВЦЭМ!$F$33:$F$776,СВЦЭМ!$A$33:$A$776,$A193,СВЦЭМ!$B$33:$B$776,M$190)+'СЕТ СН'!$F$15</f>
        <v>79.775763420000004</v>
      </c>
      <c r="N193" s="36">
        <f>SUMIFS(СВЦЭМ!$F$33:$F$776,СВЦЭМ!$A$33:$A$776,$A193,СВЦЭМ!$B$33:$B$776,N$190)+'СЕТ СН'!$F$15</f>
        <v>81.394014229999996</v>
      </c>
      <c r="O193" s="36">
        <f>SUMIFS(СВЦЭМ!$F$33:$F$776,СВЦЭМ!$A$33:$A$776,$A193,СВЦЭМ!$B$33:$B$776,O$190)+'СЕТ СН'!$F$15</f>
        <v>86.419788690000004</v>
      </c>
      <c r="P193" s="36">
        <f>SUMIFS(СВЦЭМ!$F$33:$F$776,СВЦЭМ!$A$33:$A$776,$A193,СВЦЭМ!$B$33:$B$776,P$190)+'СЕТ СН'!$F$15</f>
        <v>91.565327890000006</v>
      </c>
      <c r="Q193" s="36">
        <f>SUMIFS(СВЦЭМ!$F$33:$F$776,СВЦЭМ!$A$33:$A$776,$A193,СВЦЭМ!$B$33:$B$776,Q$190)+'СЕТ СН'!$F$15</f>
        <v>87.49454867</v>
      </c>
      <c r="R193" s="36">
        <f>SUMIFS(СВЦЭМ!$F$33:$F$776,СВЦЭМ!$A$33:$A$776,$A193,СВЦЭМ!$B$33:$B$776,R$190)+'СЕТ СН'!$F$15</f>
        <v>81.521063870000006</v>
      </c>
      <c r="S193" s="36">
        <f>SUMIFS(СВЦЭМ!$F$33:$F$776,СВЦЭМ!$A$33:$A$776,$A193,СВЦЭМ!$B$33:$B$776,S$190)+'СЕТ СН'!$F$15</f>
        <v>73.793625500000005</v>
      </c>
      <c r="T193" s="36">
        <f>SUMIFS(СВЦЭМ!$F$33:$F$776,СВЦЭМ!$A$33:$A$776,$A193,СВЦЭМ!$B$33:$B$776,T$190)+'СЕТ СН'!$F$15</f>
        <v>71.292219020000005</v>
      </c>
      <c r="U193" s="36">
        <f>SUMIFS(СВЦЭМ!$F$33:$F$776,СВЦЭМ!$A$33:$A$776,$A193,СВЦЭМ!$B$33:$B$776,U$190)+'СЕТ СН'!$F$15</f>
        <v>69.923413350000004</v>
      </c>
      <c r="V193" s="36">
        <f>SUMIFS(СВЦЭМ!$F$33:$F$776,СВЦЭМ!$A$33:$A$776,$A193,СВЦЭМ!$B$33:$B$776,V$190)+'СЕТ СН'!$F$15</f>
        <v>69.11230664</v>
      </c>
      <c r="W193" s="36">
        <f>SUMIFS(СВЦЭМ!$F$33:$F$776,СВЦЭМ!$A$33:$A$776,$A193,СВЦЭМ!$B$33:$B$776,W$190)+'СЕТ СН'!$F$15</f>
        <v>70.237149740000007</v>
      </c>
      <c r="X193" s="36">
        <f>SUMIFS(СВЦЭМ!$F$33:$F$776,СВЦЭМ!$A$33:$A$776,$A193,СВЦЭМ!$B$33:$B$776,X$190)+'СЕТ СН'!$F$15</f>
        <v>72.214454290000006</v>
      </c>
      <c r="Y193" s="36">
        <f>SUMIFS(СВЦЭМ!$F$33:$F$776,СВЦЭМ!$A$33:$A$776,$A193,СВЦЭМ!$B$33:$B$776,Y$190)+'СЕТ СН'!$F$15</f>
        <v>77.589794870000006</v>
      </c>
    </row>
    <row r="194" spans="1:25" ht="15.75" x14ac:dyDescent="0.2">
      <c r="A194" s="35">
        <f t="shared" si="5"/>
        <v>44108</v>
      </c>
      <c r="B194" s="36">
        <f>SUMIFS(СВЦЭМ!$F$33:$F$776,СВЦЭМ!$A$33:$A$776,$A194,СВЦЭМ!$B$33:$B$776,B$190)+'СЕТ СН'!$F$15</f>
        <v>92.043350860000004</v>
      </c>
      <c r="C194" s="36">
        <f>SUMIFS(СВЦЭМ!$F$33:$F$776,СВЦЭМ!$A$33:$A$776,$A194,СВЦЭМ!$B$33:$B$776,C$190)+'СЕТ СН'!$F$15</f>
        <v>103.66263881</v>
      </c>
      <c r="D194" s="36">
        <f>SUMIFS(СВЦЭМ!$F$33:$F$776,СВЦЭМ!$A$33:$A$776,$A194,СВЦЭМ!$B$33:$B$776,D$190)+'СЕТ СН'!$F$15</f>
        <v>114.81838532</v>
      </c>
      <c r="E194" s="36">
        <f>SUMIFS(СВЦЭМ!$F$33:$F$776,СВЦЭМ!$A$33:$A$776,$A194,СВЦЭМ!$B$33:$B$776,E$190)+'СЕТ СН'!$F$15</f>
        <v>119.16443339999999</v>
      </c>
      <c r="F194" s="36">
        <f>SUMIFS(СВЦЭМ!$F$33:$F$776,СВЦЭМ!$A$33:$A$776,$A194,СВЦЭМ!$B$33:$B$776,F$190)+'СЕТ СН'!$F$15</f>
        <v>119.86392296</v>
      </c>
      <c r="G194" s="36">
        <f>SUMIFS(СВЦЭМ!$F$33:$F$776,СВЦЭМ!$A$33:$A$776,$A194,СВЦЭМ!$B$33:$B$776,G$190)+'СЕТ СН'!$F$15</f>
        <v>118.37004193999999</v>
      </c>
      <c r="H194" s="36">
        <f>SUMIFS(СВЦЭМ!$F$33:$F$776,СВЦЭМ!$A$33:$A$776,$A194,СВЦЭМ!$B$33:$B$776,H$190)+'СЕТ СН'!$F$15</f>
        <v>116.25596392</v>
      </c>
      <c r="I194" s="36">
        <f>SUMIFS(СВЦЭМ!$F$33:$F$776,СВЦЭМ!$A$33:$A$776,$A194,СВЦЭМ!$B$33:$B$776,I$190)+'СЕТ СН'!$F$15</f>
        <v>111.36119801</v>
      </c>
      <c r="J194" s="36">
        <f>SUMIFS(СВЦЭМ!$F$33:$F$776,СВЦЭМ!$A$33:$A$776,$A194,СВЦЭМ!$B$33:$B$776,J$190)+'СЕТ СН'!$F$15</f>
        <v>97.026938220000005</v>
      </c>
      <c r="K194" s="36">
        <f>SUMIFS(СВЦЭМ!$F$33:$F$776,СВЦЭМ!$A$33:$A$776,$A194,СВЦЭМ!$B$33:$B$776,K$190)+'СЕТ СН'!$F$15</f>
        <v>86.363891580000001</v>
      </c>
      <c r="L194" s="36">
        <f>SUMIFS(СВЦЭМ!$F$33:$F$776,СВЦЭМ!$A$33:$A$776,$A194,СВЦЭМ!$B$33:$B$776,L$190)+'СЕТ СН'!$F$15</f>
        <v>81.362359280000007</v>
      </c>
      <c r="M194" s="36">
        <f>SUMIFS(СВЦЭМ!$F$33:$F$776,СВЦЭМ!$A$33:$A$776,$A194,СВЦЭМ!$B$33:$B$776,M$190)+'СЕТ СН'!$F$15</f>
        <v>82.238815919999993</v>
      </c>
      <c r="N194" s="36">
        <f>SUMIFS(СВЦЭМ!$F$33:$F$776,СВЦЭМ!$A$33:$A$776,$A194,СВЦЭМ!$B$33:$B$776,N$190)+'СЕТ СН'!$F$15</f>
        <v>83.910058070000005</v>
      </c>
      <c r="O194" s="36">
        <f>SUMIFS(СВЦЭМ!$F$33:$F$776,СВЦЭМ!$A$33:$A$776,$A194,СВЦЭМ!$B$33:$B$776,O$190)+'СЕТ СН'!$F$15</f>
        <v>92.776770310000003</v>
      </c>
      <c r="P194" s="36">
        <f>SUMIFS(СВЦЭМ!$F$33:$F$776,СВЦЭМ!$A$33:$A$776,$A194,СВЦЭМ!$B$33:$B$776,P$190)+'СЕТ СН'!$F$15</f>
        <v>97.382521460000007</v>
      </c>
      <c r="Q194" s="36">
        <f>SUMIFS(СВЦЭМ!$F$33:$F$776,СВЦЭМ!$A$33:$A$776,$A194,СВЦЭМ!$B$33:$B$776,Q$190)+'СЕТ СН'!$F$15</f>
        <v>91.473433499999999</v>
      </c>
      <c r="R194" s="36">
        <f>SUMIFS(СВЦЭМ!$F$33:$F$776,СВЦЭМ!$A$33:$A$776,$A194,СВЦЭМ!$B$33:$B$776,R$190)+'СЕТ СН'!$F$15</f>
        <v>84.625324719999995</v>
      </c>
      <c r="S194" s="36">
        <f>SUMIFS(СВЦЭМ!$F$33:$F$776,СВЦЭМ!$A$33:$A$776,$A194,СВЦЭМ!$B$33:$B$776,S$190)+'СЕТ СН'!$F$15</f>
        <v>78.550550650000005</v>
      </c>
      <c r="T194" s="36">
        <f>SUMIFS(СВЦЭМ!$F$33:$F$776,СВЦЭМ!$A$33:$A$776,$A194,СВЦЭМ!$B$33:$B$776,T$190)+'СЕТ СН'!$F$15</f>
        <v>74.322995700000007</v>
      </c>
      <c r="U194" s="36">
        <f>SUMIFS(СВЦЭМ!$F$33:$F$776,СВЦЭМ!$A$33:$A$776,$A194,СВЦЭМ!$B$33:$B$776,U$190)+'СЕТ СН'!$F$15</f>
        <v>73.055598419999995</v>
      </c>
      <c r="V194" s="36">
        <f>SUMIFS(СВЦЭМ!$F$33:$F$776,СВЦЭМ!$A$33:$A$776,$A194,СВЦЭМ!$B$33:$B$776,V$190)+'СЕТ СН'!$F$15</f>
        <v>76.140426199999993</v>
      </c>
      <c r="W194" s="36">
        <f>SUMIFS(СВЦЭМ!$F$33:$F$776,СВЦЭМ!$A$33:$A$776,$A194,СВЦЭМ!$B$33:$B$776,W$190)+'СЕТ СН'!$F$15</f>
        <v>76.051263500000005</v>
      </c>
      <c r="X194" s="36">
        <f>SUMIFS(СВЦЭМ!$F$33:$F$776,СВЦЭМ!$A$33:$A$776,$A194,СВЦЭМ!$B$33:$B$776,X$190)+'СЕТ СН'!$F$15</f>
        <v>78.842865970000005</v>
      </c>
      <c r="Y194" s="36">
        <f>SUMIFS(СВЦЭМ!$F$33:$F$776,СВЦЭМ!$A$33:$A$776,$A194,СВЦЭМ!$B$33:$B$776,Y$190)+'СЕТ СН'!$F$15</f>
        <v>85.482162560000006</v>
      </c>
    </row>
    <row r="195" spans="1:25" ht="15.75" x14ac:dyDescent="0.2">
      <c r="A195" s="35">
        <f t="shared" si="5"/>
        <v>44109</v>
      </c>
      <c r="B195" s="36">
        <f>SUMIFS(СВЦЭМ!$F$33:$F$776,СВЦЭМ!$A$33:$A$776,$A195,СВЦЭМ!$B$33:$B$776,B$190)+'СЕТ СН'!$F$15</f>
        <v>94.285968920000002</v>
      </c>
      <c r="C195" s="36">
        <f>SUMIFS(СВЦЭМ!$F$33:$F$776,СВЦЭМ!$A$33:$A$776,$A195,СВЦЭМ!$B$33:$B$776,C$190)+'СЕТ СН'!$F$15</f>
        <v>107.24858168</v>
      </c>
      <c r="D195" s="36">
        <f>SUMIFS(СВЦЭМ!$F$33:$F$776,СВЦЭМ!$A$33:$A$776,$A195,СВЦЭМ!$B$33:$B$776,D$190)+'СЕТ СН'!$F$15</f>
        <v>118.87621461000001</v>
      </c>
      <c r="E195" s="36">
        <f>SUMIFS(СВЦЭМ!$F$33:$F$776,СВЦЭМ!$A$33:$A$776,$A195,СВЦЭМ!$B$33:$B$776,E$190)+'СЕТ СН'!$F$15</f>
        <v>122.03064623</v>
      </c>
      <c r="F195" s="36">
        <f>SUMIFS(СВЦЭМ!$F$33:$F$776,СВЦЭМ!$A$33:$A$776,$A195,СВЦЭМ!$B$33:$B$776,F$190)+'СЕТ СН'!$F$15</f>
        <v>121.99462957999999</v>
      </c>
      <c r="G195" s="36">
        <f>SUMIFS(СВЦЭМ!$F$33:$F$776,СВЦЭМ!$A$33:$A$776,$A195,СВЦЭМ!$B$33:$B$776,G$190)+'СЕТ СН'!$F$15</f>
        <v>118.99037881</v>
      </c>
      <c r="H195" s="36">
        <f>SUMIFS(СВЦЭМ!$F$33:$F$776,СВЦЭМ!$A$33:$A$776,$A195,СВЦЭМ!$B$33:$B$776,H$190)+'СЕТ СН'!$F$15</f>
        <v>109.65497695000001</v>
      </c>
      <c r="I195" s="36">
        <f>SUMIFS(СВЦЭМ!$F$33:$F$776,СВЦЭМ!$A$33:$A$776,$A195,СВЦЭМ!$B$33:$B$776,I$190)+'СЕТ СН'!$F$15</f>
        <v>101.03425921</v>
      </c>
      <c r="J195" s="36">
        <f>SUMIFS(СВЦЭМ!$F$33:$F$776,СВЦЭМ!$A$33:$A$776,$A195,СВЦЭМ!$B$33:$B$776,J$190)+'СЕТ СН'!$F$15</f>
        <v>91.23344152</v>
      </c>
      <c r="K195" s="36">
        <f>SUMIFS(СВЦЭМ!$F$33:$F$776,СВЦЭМ!$A$33:$A$776,$A195,СВЦЭМ!$B$33:$B$776,K$190)+'СЕТ СН'!$F$15</f>
        <v>86.299500179999995</v>
      </c>
      <c r="L195" s="36">
        <f>SUMIFS(СВЦЭМ!$F$33:$F$776,СВЦЭМ!$A$33:$A$776,$A195,СВЦЭМ!$B$33:$B$776,L$190)+'СЕТ СН'!$F$15</f>
        <v>85.86537199</v>
      </c>
      <c r="M195" s="36">
        <f>SUMIFS(СВЦЭМ!$F$33:$F$776,СВЦЭМ!$A$33:$A$776,$A195,СВЦЭМ!$B$33:$B$776,M$190)+'СЕТ СН'!$F$15</f>
        <v>89.458522919999993</v>
      </c>
      <c r="N195" s="36">
        <f>SUMIFS(СВЦЭМ!$F$33:$F$776,СВЦЭМ!$A$33:$A$776,$A195,СВЦЭМ!$B$33:$B$776,N$190)+'СЕТ СН'!$F$15</f>
        <v>90.871554340000003</v>
      </c>
      <c r="O195" s="36">
        <f>SUMIFS(СВЦЭМ!$F$33:$F$776,СВЦЭМ!$A$33:$A$776,$A195,СВЦЭМ!$B$33:$B$776,O$190)+'СЕТ СН'!$F$15</f>
        <v>94.999865380000003</v>
      </c>
      <c r="P195" s="36">
        <f>SUMIFS(СВЦЭМ!$F$33:$F$776,СВЦЭМ!$A$33:$A$776,$A195,СВЦЭМ!$B$33:$B$776,P$190)+'СЕТ СН'!$F$15</f>
        <v>99.261032290000003</v>
      </c>
      <c r="Q195" s="36">
        <f>SUMIFS(СВЦЭМ!$F$33:$F$776,СВЦЭМ!$A$33:$A$776,$A195,СВЦЭМ!$B$33:$B$776,Q$190)+'СЕТ СН'!$F$15</f>
        <v>93.91240354</v>
      </c>
      <c r="R195" s="36">
        <f>SUMIFS(СВЦЭМ!$F$33:$F$776,СВЦЭМ!$A$33:$A$776,$A195,СВЦЭМ!$B$33:$B$776,R$190)+'СЕТ СН'!$F$15</f>
        <v>88.41526168</v>
      </c>
      <c r="S195" s="36">
        <f>SUMIFS(СВЦЭМ!$F$33:$F$776,СВЦЭМ!$A$33:$A$776,$A195,СВЦЭМ!$B$33:$B$776,S$190)+'СЕТ СН'!$F$15</f>
        <v>86.617852549999995</v>
      </c>
      <c r="T195" s="36">
        <f>SUMIFS(СВЦЭМ!$F$33:$F$776,СВЦЭМ!$A$33:$A$776,$A195,СВЦЭМ!$B$33:$B$776,T$190)+'СЕТ СН'!$F$15</f>
        <v>89.492280789999995</v>
      </c>
      <c r="U195" s="36">
        <f>SUMIFS(СВЦЭМ!$F$33:$F$776,СВЦЭМ!$A$33:$A$776,$A195,СВЦЭМ!$B$33:$B$776,U$190)+'СЕТ СН'!$F$15</f>
        <v>86.047781700000002</v>
      </c>
      <c r="V195" s="36">
        <f>SUMIFS(СВЦЭМ!$F$33:$F$776,СВЦЭМ!$A$33:$A$776,$A195,СВЦЭМ!$B$33:$B$776,V$190)+'СЕТ СН'!$F$15</f>
        <v>86.356905670000003</v>
      </c>
      <c r="W195" s="36">
        <f>SUMIFS(СВЦЭМ!$F$33:$F$776,СВЦЭМ!$A$33:$A$776,$A195,СВЦЭМ!$B$33:$B$776,W$190)+'СЕТ СН'!$F$15</f>
        <v>91.084069020000001</v>
      </c>
      <c r="X195" s="36">
        <f>SUMIFS(СВЦЭМ!$F$33:$F$776,СВЦЭМ!$A$33:$A$776,$A195,СВЦЭМ!$B$33:$B$776,X$190)+'СЕТ СН'!$F$15</f>
        <v>90.511445069999994</v>
      </c>
      <c r="Y195" s="36">
        <f>SUMIFS(СВЦЭМ!$F$33:$F$776,СВЦЭМ!$A$33:$A$776,$A195,СВЦЭМ!$B$33:$B$776,Y$190)+'СЕТ СН'!$F$15</f>
        <v>95.664510070000006</v>
      </c>
    </row>
    <row r="196" spans="1:25" ht="15.75" x14ac:dyDescent="0.2">
      <c r="A196" s="35">
        <f t="shared" si="5"/>
        <v>44110</v>
      </c>
      <c r="B196" s="36">
        <f>SUMIFS(СВЦЭМ!$F$33:$F$776,СВЦЭМ!$A$33:$A$776,$A196,СВЦЭМ!$B$33:$B$776,B$190)+'СЕТ СН'!$F$15</f>
        <v>106.31303342</v>
      </c>
      <c r="C196" s="36">
        <f>SUMIFS(СВЦЭМ!$F$33:$F$776,СВЦЭМ!$A$33:$A$776,$A196,СВЦЭМ!$B$33:$B$776,C$190)+'СЕТ СН'!$F$15</f>
        <v>118.63050343</v>
      </c>
      <c r="D196" s="36">
        <f>SUMIFS(СВЦЭМ!$F$33:$F$776,СВЦЭМ!$A$33:$A$776,$A196,СВЦЭМ!$B$33:$B$776,D$190)+'СЕТ СН'!$F$15</f>
        <v>127.91530622000001</v>
      </c>
      <c r="E196" s="36">
        <f>SUMIFS(СВЦЭМ!$F$33:$F$776,СВЦЭМ!$A$33:$A$776,$A196,СВЦЭМ!$B$33:$B$776,E$190)+'СЕТ СН'!$F$15</f>
        <v>131.23813286000001</v>
      </c>
      <c r="F196" s="36">
        <f>SUMIFS(СВЦЭМ!$F$33:$F$776,СВЦЭМ!$A$33:$A$776,$A196,СВЦЭМ!$B$33:$B$776,F$190)+'СЕТ СН'!$F$15</f>
        <v>131.8214931</v>
      </c>
      <c r="G196" s="36">
        <f>SUMIFS(СВЦЭМ!$F$33:$F$776,СВЦЭМ!$A$33:$A$776,$A196,СВЦЭМ!$B$33:$B$776,G$190)+'СЕТ СН'!$F$15</f>
        <v>129.84172511</v>
      </c>
      <c r="H196" s="36">
        <f>SUMIFS(СВЦЭМ!$F$33:$F$776,СВЦЭМ!$A$33:$A$776,$A196,СВЦЭМ!$B$33:$B$776,H$190)+'СЕТ СН'!$F$15</f>
        <v>120.67507548</v>
      </c>
      <c r="I196" s="36">
        <f>SUMIFS(СВЦЭМ!$F$33:$F$776,СВЦЭМ!$A$33:$A$776,$A196,СВЦЭМ!$B$33:$B$776,I$190)+'СЕТ СН'!$F$15</f>
        <v>112.97665191999999</v>
      </c>
      <c r="J196" s="36">
        <f>SUMIFS(СВЦЭМ!$F$33:$F$776,СВЦЭМ!$A$33:$A$776,$A196,СВЦЭМ!$B$33:$B$776,J$190)+'СЕТ СН'!$F$15</f>
        <v>102.98627247</v>
      </c>
      <c r="K196" s="36">
        <f>SUMIFS(СВЦЭМ!$F$33:$F$776,СВЦЭМ!$A$33:$A$776,$A196,СВЦЭМ!$B$33:$B$776,K$190)+'СЕТ СН'!$F$15</f>
        <v>97.059269880000002</v>
      </c>
      <c r="L196" s="36">
        <f>SUMIFS(СВЦЭМ!$F$33:$F$776,СВЦЭМ!$A$33:$A$776,$A196,СВЦЭМ!$B$33:$B$776,L$190)+'СЕТ СН'!$F$15</f>
        <v>97.780307539999995</v>
      </c>
      <c r="M196" s="36">
        <f>SUMIFS(СВЦЭМ!$F$33:$F$776,СВЦЭМ!$A$33:$A$776,$A196,СВЦЭМ!$B$33:$B$776,M$190)+'СЕТ СН'!$F$15</f>
        <v>98.28830069</v>
      </c>
      <c r="N196" s="36">
        <f>SUMIFS(СВЦЭМ!$F$33:$F$776,СВЦЭМ!$A$33:$A$776,$A196,СВЦЭМ!$B$33:$B$776,N$190)+'СЕТ СН'!$F$15</f>
        <v>100.49955786</v>
      </c>
      <c r="O196" s="36">
        <f>SUMIFS(СВЦЭМ!$F$33:$F$776,СВЦЭМ!$A$33:$A$776,$A196,СВЦЭМ!$B$33:$B$776,O$190)+'СЕТ СН'!$F$15</f>
        <v>106.33042823</v>
      </c>
      <c r="P196" s="36">
        <f>SUMIFS(СВЦЭМ!$F$33:$F$776,СВЦЭМ!$A$33:$A$776,$A196,СВЦЭМ!$B$33:$B$776,P$190)+'СЕТ СН'!$F$15</f>
        <v>110.93452734</v>
      </c>
      <c r="Q196" s="36">
        <f>SUMIFS(СВЦЭМ!$F$33:$F$776,СВЦЭМ!$A$33:$A$776,$A196,СВЦЭМ!$B$33:$B$776,Q$190)+'СЕТ СН'!$F$15</f>
        <v>104.4278094</v>
      </c>
      <c r="R196" s="36">
        <f>SUMIFS(СВЦЭМ!$F$33:$F$776,СВЦЭМ!$A$33:$A$776,$A196,СВЦЭМ!$B$33:$B$776,R$190)+'СЕТ СН'!$F$15</f>
        <v>97.257008459999994</v>
      </c>
      <c r="S196" s="36">
        <f>SUMIFS(СВЦЭМ!$F$33:$F$776,СВЦЭМ!$A$33:$A$776,$A196,СВЦЭМ!$B$33:$B$776,S$190)+'СЕТ СН'!$F$15</f>
        <v>90.572851589999999</v>
      </c>
      <c r="T196" s="36">
        <f>SUMIFS(СВЦЭМ!$F$33:$F$776,СВЦЭМ!$A$33:$A$776,$A196,СВЦЭМ!$B$33:$B$776,T$190)+'СЕТ СН'!$F$15</f>
        <v>86.920462740000005</v>
      </c>
      <c r="U196" s="36">
        <f>SUMIFS(СВЦЭМ!$F$33:$F$776,СВЦЭМ!$A$33:$A$776,$A196,СВЦЭМ!$B$33:$B$776,U$190)+'СЕТ СН'!$F$15</f>
        <v>87.177743950000007</v>
      </c>
      <c r="V196" s="36">
        <f>SUMIFS(СВЦЭМ!$F$33:$F$776,СВЦЭМ!$A$33:$A$776,$A196,СВЦЭМ!$B$33:$B$776,V$190)+'СЕТ СН'!$F$15</f>
        <v>85.701289149999994</v>
      </c>
      <c r="W196" s="36">
        <f>SUMIFS(СВЦЭМ!$F$33:$F$776,СВЦЭМ!$A$33:$A$776,$A196,СВЦЭМ!$B$33:$B$776,W$190)+'СЕТ СН'!$F$15</f>
        <v>86.529554129999994</v>
      </c>
      <c r="X196" s="36">
        <f>SUMIFS(СВЦЭМ!$F$33:$F$776,СВЦЭМ!$A$33:$A$776,$A196,СВЦЭМ!$B$33:$B$776,X$190)+'СЕТ СН'!$F$15</f>
        <v>89.717516680000003</v>
      </c>
      <c r="Y196" s="36">
        <f>SUMIFS(СВЦЭМ!$F$33:$F$776,СВЦЭМ!$A$33:$A$776,$A196,СВЦЭМ!$B$33:$B$776,Y$190)+'СЕТ СН'!$F$15</f>
        <v>95.703918369999997</v>
      </c>
    </row>
    <row r="197" spans="1:25" ht="15.75" x14ac:dyDescent="0.2">
      <c r="A197" s="35">
        <f t="shared" si="5"/>
        <v>44111</v>
      </c>
      <c r="B197" s="36">
        <f>SUMIFS(СВЦЭМ!$F$33:$F$776,СВЦЭМ!$A$33:$A$776,$A197,СВЦЭМ!$B$33:$B$776,B$190)+'СЕТ СН'!$F$15</f>
        <v>104.4348877</v>
      </c>
      <c r="C197" s="36">
        <f>SUMIFS(СВЦЭМ!$F$33:$F$776,СВЦЭМ!$A$33:$A$776,$A197,СВЦЭМ!$B$33:$B$776,C$190)+'СЕТ СН'!$F$15</f>
        <v>117.36672031000001</v>
      </c>
      <c r="D197" s="36">
        <f>SUMIFS(СВЦЭМ!$F$33:$F$776,СВЦЭМ!$A$33:$A$776,$A197,СВЦЭМ!$B$33:$B$776,D$190)+'СЕТ СН'!$F$15</f>
        <v>128.40687055999999</v>
      </c>
      <c r="E197" s="36">
        <f>SUMIFS(СВЦЭМ!$F$33:$F$776,СВЦЭМ!$A$33:$A$776,$A197,СВЦЭМ!$B$33:$B$776,E$190)+'СЕТ СН'!$F$15</f>
        <v>131.95632502999999</v>
      </c>
      <c r="F197" s="36">
        <f>SUMIFS(СВЦЭМ!$F$33:$F$776,СВЦЭМ!$A$33:$A$776,$A197,СВЦЭМ!$B$33:$B$776,F$190)+'СЕТ СН'!$F$15</f>
        <v>131.18111137</v>
      </c>
      <c r="G197" s="36">
        <f>SUMIFS(СВЦЭМ!$F$33:$F$776,СВЦЭМ!$A$33:$A$776,$A197,СВЦЭМ!$B$33:$B$776,G$190)+'СЕТ СН'!$F$15</f>
        <v>128.17006717999999</v>
      </c>
      <c r="H197" s="36">
        <f>SUMIFS(СВЦЭМ!$F$33:$F$776,СВЦЭМ!$A$33:$A$776,$A197,СВЦЭМ!$B$33:$B$776,H$190)+'СЕТ СН'!$F$15</f>
        <v>121.07731518</v>
      </c>
      <c r="I197" s="36">
        <f>SUMIFS(СВЦЭМ!$F$33:$F$776,СВЦЭМ!$A$33:$A$776,$A197,СВЦЭМ!$B$33:$B$776,I$190)+'СЕТ СН'!$F$15</f>
        <v>113.00364623999999</v>
      </c>
      <c r="J197" s="36">
        <f>SUMIFS(СВЦЭМ!$F$33:$F$776,СВЦЭМ!$A$33:$A$776,$A197,СВЦЭМ!$B$33:$B$776,J$190)+'СЕТ СН'!$F$15</f>
        <v>103.21796496</v>
      </c>
      <c r="K197" s="36">
        <f>SUMIFS(СВЦЭМ!$F$33:$F$776,СВЦЭМ!$A$33:$A$776,$A197,СВЦЭМ!$B$33:$B$776,K$190)+'СЕТ СН'!$F$15</f>
        <v>98.480798859999993</v>
      </c>
      <c r="L197" s="36">
        <f>SUMIFS(СВЦЭМ!$F$33:$F$776,СВЦЭМ!$A$33:$A$776,$A197,СВЦЭМ!$B$33:$B$776,L$190)+'СЕТ СН'!$F$15</f>
        <v>99.167432140000003</v>
      </c>
      <c r="M197" s="36">
        <f>SUMIFS(СВЦЭМ!$F$33:$F$776,СВЦЭМ!$A$33:$A$776,$A197,СВЦЭМ!$B$33:$B$776,M$190)+'СЕТ СН'!$F$15</f>
        <v>100.39511994</v>
      </c>
      <c r="N197" s="36">
        <f>SUMIFS(СВЦЭМ!$F$33:$F$776,СВЦЭМ!$A$33:$A$776,$A197,СВЦЭМ!$B$33:$B$776,N$190)+'СЕТ СН'!$F$15</f>
        <v>101.22227561</v>
      </c>
      <c r="O197" s="36">
        <f>SUMIFS(СВЦЭМ!$F$33:$F$776,СВЦЭМ!$A$33:$A$776,$A197,СВЦЭМ!$B$33:$B$776,O$190)+'СЕТ СН'!$F$15</f>
        <v>105.64700003</v>
      </c>
      <c r="P197" s="36">
        <f>SUMIFS(СВЦЭМ!$F$33:$F$776,СВЦЭМ!$A$33:$A$776,$A197,СВЦЭМ!$B$33:$B$776,P$190)+'СЕТ СН'!$F$15</f>
        <v>109.85153221</v>
      </c>
      <c r="Q197" s="36">
        <f>SUMIFS(СВЦЭМ!$F$33:$F$776,СВЦЭМ!$A$33:$A$776,$A197,СВЦЭМ!$B$33:$B$776,Q$190)+'СЕТ СН'!$F$15</f>
        <v>103.91256588</v>
      </c>
      <c r="R197" s="36">
        <f>SUMIFS(СВЦЭМ!$F$33:$F$776,СВЦЭМ!$A$33:$A$776,$A197,СВЦЭМ!$B$33:$B$776,R$190)+'СЕТ СН'!$F$15</f>
        <v>95.991337939999994</v>
      </c>
      <c r="S197" s="36">
        <f>SUMIFS(СВЦЭМ!$F$33:$F$776,СВЦЭМ!$A$33:$A$776,$A197,СВЦЭМ!$B$33:$B$776,S$190)+'СЕТ СН'!$F$15</f>
        <v>88.428881219999994</v>
      </c>
      <c r="T197" s="36">
        <f>SUMIFS(СВЦЭМ!$F$33:$F$776,СВЦЭМ!$A$33:$A$776,$A197,СВЦЭМ!$B$33:$B$776,T$190)+'СЕТ СН'!$F$15</f>
        <v>87.245087150000003</v>
      </c>
      <c r="U197" s="36">
        <f>SUMIFS(СВЦЭМ!$F$33:$F$776,СВЦЭМ!$A$33:$A$776,$A197,СВЦЭМ!$B$33:$B$776,U$190)+'СЕТ СН'!$F$15</f>
        <v>88.347404620000006</v>
      </c>
      <c r="V197" s="36">
        <f>SUMIFS(СВЦЭМ!$F$33:$F$776,СВЦЭМ!$A$33:$A$776,$A197,СВЦЭМ!$B$33:$B$776,V$190)+'СЕТ СН'!$F$15</f>
        <v>87.820389969999994</v>
      </c>
      <c r="W197" s="36">
        <f>SUMIFS(СВЦЭМ!$F$33:$F$776,СВЦЭМ!$A$33:$A$776,$A197,СВЦЭМ!$B$33:$B$776,W$190)+'СЕТ СН'!$F$15</f>
        <v>87.351102609999998</v>
      </c>
      <c r="X197" s="36">
        <f>SUMIFS(СВЦЭМ!$F$33:$F$776,СВЦЭМ!$A$33:$A$776,$A197,СВЦЭМ!$B$33:$B$776,X$190)+'СЕТ СН'!$F$15</f>
        <v>87.812090499999996</v>
      </c>
      <c r="Y197" s="36">
        <f>SUMIFS(СВЦЭМ!$F$33:$F$776,СВЦЭМ!$A$33:$A$776,$A197,СВЦЭМ!$B$33:$B$776,Y$190)+'СЕТ СН'!$F$15</f>
        <v>93.763700349999993</v>
      </c>
    </row>
    <row r="198" spans="1:25" ht="15.75" x14ac:dyDescent="0.2">
      <c r="A198" s="35">
        <f t="shared" si="5"/>
        <v>44112</v>
      </c>
      <c r="B198" s="36">
        <f>SUMIFS(СВЦЭМ!$F$33:$F$776,СВЦЭМ!$A$33:$A$776,$A198,СВЦЭМ!$B$33:$B$776,B$190)+'СЕТ СН'!$F$15</f>
        <v>100.98877744000001</v>
      </c>
      <c r="C198" s="36">
        <f>SUMIFS(СВЦЭМ!$F$33:$F$776,СВЦЭМ!$A$33:$A$776,$A198,СВЦЭМ!$B$33:$B$776,C$190)+'СЕТ СН'!$F$15</f>
        <v>113.55774298</v>
      </c>
      <c r="D198" s="36">
        <f>SUMIFS(СВЦЭМ!$F$33:$F$776,СВЦЭМ!$A$33:$A$776,$A198,СВЦЭМ!$B$33:$B$776,D$190)+'СЕТ СН'!$F$15</f>
        <v>123.30779516</v>
      </c>
      <c r="E198" s="36">
        <f>SUMIFS(СВЦЭМ!$F$33:$F$776,СВЦЭМ!$A$33:$A$776,$A198,СВЦЭМ!$B$33:$B$776,E$190)+'СЕТ СН'!$F$15</f>
        <v>125.24535692000001</v>
      </c>
      <c r="F198" s="36">
        <f>SUMIFS(СВЦЭМ!$F$33:$F$776,СВЦЭМ!$A$33:$A$776,$A198,СВЦЭМ!$B$33:$B$776,F$190)+'СЕТ СН'!$F$15</f>
        <v>124.56821266</v>
      </c>
      <c r="G198" s="36">
        <f>SUMIFS(СВЦЭМ!$F$33:$F$776,СВЦЭМ!$A$33:$A$776,$A198,СВЦЭМ!$B$33:$B$776,G$190)+'СЕТ СН'!$F$15</f>
        <v>121.73130886</v>
      </c>
      <c r="H198" s="36">
        <f>SUMIFS(СВЦЭМ!$F$33:$F$776,СВЦЭМ!$A$33:$A$776,$A198,СВЦЭМ!$B$33:$B$776,H$190)+'СЕТ СН'!$F$15</f>
        <v>114.38042765</v>
      </c>
      <c r="I198" s="36">
        <f>SUMIFS(СВЦЭМ!$F$33:$F$776,СВЦЭМ!$A$33:$A$776,$A198,СВЦЭМ!$B$33:$B$776,I$190)+'СЕТ СН'!$F$15</f>
        <v>106.32969583000001</v>
      </c>
      <c r="J198" s="36">
        <f>SUMIFS(СВЦЭМ!$F$33:$F$776,СВЦЭМ!$A$33:$A$776,$A198,СВЦЭМ!$B$33:$B$776,J$190)+'СЕТ СН'!$F$15</f>
        <v>97.259284510000001</v>
      </c>
      <c r="K198" s="36">
        <f>SUMIFS(СВЦЭМ!$F$33:$F$776,СВЦЭМ!$A$33:$A$776,$A198,СВЦЭМ!$B$33:$B$776,K$190)+'СЕТ СН'!$F$15</f>
        <v>92.449460529999996</v>
      </c>
      <c r="L198" s="36">
        <f>SUMIFS(СВЦЭМ!$F$33:$F$776,СВЦЭМ!$A$33:$A$776,$A198,СВЦЭМ!$B$33:$B$776,L$190)+'СЕТ СН'!$F$15</f>
        <v>93.290629229999993</v>
      </c>
      <c r="M198" s="36">
        <f>SUMIFS(СВЦЭМ!$F$33:$F$776,СВЦЭМ!$A$33:$A$776,$A198,СВЦЭМ!$B$33:$B$776,M$190)+'СЕТ СН'!$F$15</f>
        <v>94.433078859999995</v>
      </c>
      <c r="N198" s="36">
        <f>SUMIFS(СВЦЭМ!$F$33:$F$776,СВЦЭМ!$A$33:$A$776,$A198,СВЦЭМ!$B$33:$B$776,N$190)+'СЕТ СН'!$F$15</f>
        <v>95.899942420000002</v>
      </c>
      <c r="O198" s="36">
        <f>SUMIFS(СВЦЭМ!$F$33:$F$776,СВЦЭМ!$A$33:$A$776,$A198,СВЦЭМ!$B$33:$B$776,O$190)+'СЕТ СН'!$F$15</f>
        <v>101.11382838</v>
      </c>
      <c r="P198" s="36">
        <f>SUMIFS(СВЦЭМ!$F$33:$F$776,СВЦЭМ!$A$33:$A$776,$A198,СВЦЭМ!$B$33:$B$776,P$190)+'СЕТ СН'!$F$15</f>
        <v>105.33060691999999</v>
      </c>
      <c r="Q198" s="36">
        <f>SUMIFS(СВЦЭМ!$F$33:$F$776,СВЦЭМ!$A$33:$A$776,$A198,СВЦЭМ!$B$33:$B$776,Q$190)+'СЕТ СН'!$F$15</f>
        <v>99.039649429999997</v>
      </c>
      <c r="R198" s="36">
        <f>SUMIFS(СВЦЭМ!$F$33:$F$776,СВЦЭМ!$A$33:$A$776,$A198,СВЦЭМ!$B$33:$B$776,R$190)+'СЕТ СН'!$F$15</f>
        <v>91.638241730000004</v>
      </c>
      <c r="S198" s="36">
        <f>SUMIFS(СВЦЭМ!$F$33:$F$776,СВЦЭМ!$A$33:$A$776,$A198,СВЦЭМ!$B$33:$B$776,S$190)+'СЕТ СН'!$F$15</f>
        <v>84.912846119999998</v>
      </c>
      <c r="T198" s="36">
        <f>SUMIFS(СВЦЭМ!$F$33:$F$776,СВЦЭМ!$A$33:$A$776,$A198,СВЦЭМ!$B$33:$B$776,T$190)+'СЕТ СН'!$F$15</f>
        <v>84.942581079999997</v>
      </c>
      <c r="U198" s="36">
        <f>SUMIFS(СВЦЭМ!$F$33:$F$776,СВЦЭМ!$A$33:$A$776,$A198,СВЦЭМ!$B$33:$B$776,U$190)+'СЕТ СН'!$F$15</f>
        <v>87.352731820000002</v>
      </c>
      <c r="V198" s="36">
        <f>SUMIFS(СВЦЭМ!$F$33:$F$776,СВЦЭМ!$A$33:$A$776,$A198,СВЦЭМ!$B$33:$B$776,V$190)+'СЕТ СН'!$F$15</f>
        <v>85.985545340000002</v>
      </c>
      <c r="W198" s="36">
        <f>SUMIFS(СВЦЭМ!$F$33:$F$776,СВЦЭМ!$A$33:$A$776,$A198,СВЦЭМ!$B$33:$B$776,W$190)+'СЕТ СН'!$F$15</f>
        <v>85.278133789999998</v>
      </c>
      <c r="X198" s="36">
        <f>SUMIFS(СВЦЭМ!$F$33:$F$776,СВЦЭМ!$A$33:$A$776,$A198,СВЦЭМ!$B$33:$B$776,X$190)+'СЕТ СН'!$F$15</f>
        <v>86.809090190000006</v>
      </c>
      <c r="Y198" s="36">
        <f>SUMIFS(СВЦЭМ!$F$33:$F$776,СВЦЭМ!$A$33:$A$776,$A198,СВЦЭМ!$B$33:$B$776,Y$190)+'СЕТ СН'!$F$15</f>
        <v>92.122403370000001</v>
      </c>
    </row>
    <row r="199" spans="1:25" ht="15.75" x14ac:dyDescent="0.2">
      <c r="A199" s="35">
        <f t="shared" si="5"/>
        <v>44113</v>
      </c>
      <c r="B199" s="36">
        <f>SUMIFS(СВЦЭМ!$F$33:$F$776,СВЦЭМ!$A$33:$A$776,$A199,СВЦЭМ!$B$33:$B$776,B$190)+'СЕТ СН'!$F$15</f>
        <v>100.39296501</v>
      </c>
      <c r="C199" s="36">
        <f>SUMIFS(СВЦЭМ!$F$33:$F$776,СВЦЭМ!$A$33:$A$776,$A199,СВЦЭМ!$B$33:$B$776,C$190)+'СЕТ СН'!$F$15</f>
        <v>112.44253401</v>
      </c>
      <c r="D199" s="36">
        <f>SUMIFS(СВЦЭМ!$F$33:$F$776,СВЦЭМ!$A$33:$A$776,$A199,СВЦЭМ!$B$33:$B$776,D$190)+'СЕТ СН'!$F$15</f>
        <v>122.91118914</v>
      </c>
      <c r="E199" s="36">
        <f>SUMIFS(СВЦЭМ!$F$33:$F$776,СВЦЭМ!$A$33:$A$776,$A199,СВЦЭМ!$B$33:$B$776,E$190)+'СЕТ СН'!$F$15</f>
        <v>125.26880623</v>
      </c>
      <c r="F199" s="36">
        <f>SUMIFS(СВЦЭМ!$F$33:$F$776,СВЦЭМ!$A$33:$A$776,$A199,СВЦЭМ!$B$33:$B$776,F$190)+'СЕТ СН'!$F$15</f>
        <v>126.13418104</v>
      </c>
      <c r="G199" s="36">
        <f>SUMIFS(СВЦЭМ!$F$33:$F$776,СВЦЭМ!$A$33:$A$776,$A199,СВЦЭМ!$B$33:$B$776,G$190)+'СЕТ СН'!$F$15</f>
        <v>122.59960205</v>
      </c>
      <c r="H199" s="36">
        <f>SUMIFS(СВЦЭМ!$F$33:$F$776,СВЦЭМ!$A$33:$A$776,$A199,СВЦЭМ!$B$33:$B$776,H$190)+'СЕТ СН'!$F$15</f>
        <v>114.34203961999999</v>
      </c>
      <c r="I199" s="36">
        <f>SUMIFS(СВЦЭМ!$F$33:$F$776,СВЦЭМ!$A$33:$A$776,$A199,СВЦЭМ!$B$33:$B$776,I$190)+'СЕТ СН'!$F$15</f>
        <v>106.88097999</v>
      </c>
      <c r="J199" s="36">
        <f>SUMIFS(СВЦЭМ!$F$33:$F$776,СВЦЭМ!$A$33:$A$776,$A199,СВЦЭМ!$B$33:$B$776,J$190)+'СЕТ СН'!$F$15</f>
        <v>98.536015509999999</v>
      </c>
      <c r="K199" s="36">
        <f>SUMIFS(СВЦЭМ!$F$33:$F$776,СВЦЭМ!$A$33:$A$776,$A199,СВЦЭМ!$B$33:$B$776,K$190)+'СЕТ СН'!$F$15</f>
        <v>96.585426060000003</v>
      </c>
      <c r="L199" s="36">
        <f>SUMIFS(СВЦЭМ!$F$33:$F$776,СВЦЭМ!$A$33:$A$776,$A199,СВЦЭМ!$B$33:$B$776,L$190)+'СЕТ СН'!$F$15</f>
        <v>96.687208380000001</v>
      </c>
      <c r="M199" s="36">
        <f>SUMIFS(СВЦЭМ!$F$33:$F$776,СВЦЭМ!$A$33:$A$776,$A199,СВЦЭМ!$B$33:$B$776,M$190)+'СЕТ СН'!$F$15</f>
        <v>98.603930090000006</v>
      </c>
      <c r="N199" s="36">
        <f>SUMIFS(СВЦЭМ!$F$33:$F$776,СВЦЭМ!$A$33:$A$776,$A199,СВЦЭМ!$B$33:$B$776,N$190)+'СЕТ СН'!$F$15</f>
        <v>100.16703789</v>
      </c>
      <c r="O199" s="36">
        <f>SUMIFS(СВЦЭМ!$F$33:$F$776,СВЦЭМ!$A$33:$A$776,$A199,СВЦЭМ!$B$33:$B$776,O$190)+'СЕТ СН'!$F$15</f>
        <v>100.36151413</v>
      </c>
      <c r="P199" s="36">
        <f>SUMIFS(СВЦЭМ!$F$33:$F$776,СВЦЭМ!$A$33:$A$776,$A199,СВЦЭМ!$B$33:$B$776,P$190)+'СЕТ СН'!$F$15</f>
        <v>102.10867629000001</v>
      </c>
      <c r="Q199" s="36">
        <f>SUMIFS(СВЦЭМ!$F$33:$F$776,СВЦЭМ!$A$33:$A$776,$A199,СВЦЭМ!$B$33:$B$776,Q$190)+'СЕТ СН'!$F$15</f>
        <v>102.95731648</v>
      </c>
      <c r="R199" s="36">
        <f>SUMIFS(СВЦЭМ!$F$33:$F$776,СВЦЭМ!$A$33:$A$776,$A199,СВЦЭМ!$B$33:$B$776,R$190)+'СЕТ СН'!$F$15</f>
        <v>96.79817568</v>
      </c>
      <c r="S199" s="36">
        <f>SUMIFS(СВЦЭМ!$F$33:$F$776,СВЦЭМ!$A$33:$A$776,$A199,СВЦЭМ!$B$33:$B$776,S$190)+'СЕТ СН'!$F$15</f>
        <v>87.07949266</v>
      </c>
      <c r="T199" s="36">
        <f>SUMIFS(СВЦЭМ!$F$33:$F$776,СВЦЭМ!$A$33:$A$776,$A199,СВЦЭМ!$B$33:$B$776,T$190)+'СЕТ СН'!$F$15</f>
        <v>80.860718230000003</v>
      </c>
      <c r="U199" s="36">
        <f>SUMIFS(СВЦЭМ!$F$33:$F$776,СВЦЭМ!$A$33:$A$776,$A199,СВЦЭМ!$B$33:$B$776,U$190)+'СЕТ СН'!$F$15</f>
        <v>85.91023749</v>
      </c>
      <c r="V199" s="36">
        <f>SUMIFS(СВЦЭМ!$F$33:$F$776,СВЦЭМ!$A$33:$A$776,$A199,СВЦЭМ!$B$33:$B$776,V$190)+'СЕТ СН'!$F$15</f>
        <v>85.641388860000006</v>
      </c>
      <c r="W199" s="36">
        <f>SUMIFS(СВЦЭМ!$F$33:$F$776,СВЦЭМ!$A$33:$A$776,$A199,СВЦЭМ!$B$33:$B$776,W$190)+'СЕТ СН'!$F$15</f>
        <v>84.227323380000001</v>
      </c>
      <c r="X199" s="36">
        <f>SUMIFS(СВЦЭМ!$F$33:$F$776,СВЦЭМ!$A$33:$A$776,$A199,СВЦЭМ!$B$33:$B$776,X$190)+'СЕТ СН'!$F$15</f>
        <v>85.784084160000006</v>
      </c>
      <c r="Y199" s="36">
        <f>SUMIFS(СВЦЭМ!$F$33:$F$776,СВЦЭМ!$A$33:$A$776,$A199,СВЦЭМ!$B$33:$B$776,Y$190)+'СЕТ СН'!$F$15</f>
        <v>90.087268800000004</v>
      </c>
    </row>
    <row r="200" spans="1:25" ht="15.75" x14ac:dyDescent="0.2">
      <c r="A200" s="35">
        <f t="shared" si="5"/>
        <v>44114</v>
      </c>
      <c r="B200" s="36">
        <f>SUMIFS(СВЦЭМ!$F$33:$F$776,СВЦЭМ!$A$33:$A$776,$A200,СВЦЭМ!$B$33:$B$776,B$190)+'СЕТ СН'!$F$15</f>
        <v>98.198067469999998</v>
      </c>
      <c r="C200" s="36">
        <f>SUMIFS(СВЦЭМ!$F$33:$F$776,СВЦЭМ!$A$33:$A$776,$A200,СВЦЭМ!$B$33:$B$776,C$190)+'СЕТ СН'!$F$15</f>
        <v>110.02566741</v>
      </c>
      <c r="D200" s="36">
        <f>SUMIFS(СВЦЭМ!$F$33:$F$776,СВЦЭМ!$A$33:$A$776,$A200,СВЦЭМ!$B$33:$B$776,D$190)+'СЕТ СН'!$F$15</f>
        <v>121.04811042999999</v>
      </c>
      <c r="E200" s="36">
        <f>SUMIFS(СВЦЭМ!$F$33:$F$776,СВЦЭМ!$A$33:$A$776,$A200,СВЦЭМ!$B$33:$B$776,E$190)+'СЕТ СН'!$F$15</f>
        <v>125.08782684000001</v>
      </c>
      <c r="F200" s="36">
        <f>SUMIFS(СВЦЭМ!$F$33:$F$776,СВЦЭМ!$A$33:$A$776,$A200,СВЦЭМ!$B$33:$B$776,F$190)+'СЕТ СН'!$F$15</f>
        <v>125.7370839</v>
      </c>
      <c r="G200" s="36">
        <f>SUMIFS(СВЦЭМ!$F$33:$F$776,СВЦЭМ!$A$33:$A$776,$A200,СВЦЭМ!$B$33:$B$776,G$190)+'СЕТ СН'!$F$15</f>
        <v>123.14197025</v>
      </c>
      <c r="H200" s="36">
        <f>SUMIFS(СВЦЭМ!$F$33:$F$776,СВЦЭМ!$A$33:$A$776,$A200,СВЦЭМ!$B$33:$B$776,H$190)+'СЕТ СН'!$F$15</f>
        <v>120.59937109000001</v>
      </c>
      <c r="I200" s="36">
        <f>SUMIFS(СВЦЭМ!$F$33:$F$776,СВЦЭМ!$A$33:$A$776,$A200,СВЦЭМ!$B$33:$B$776,I$190)+'СЕТ СН'!$F$15</f>
        <v>116.00440299</v>
      </c>
      <c r="J200" s="36">
        <f>SUMIFS(СВЦЭМ!$F$33:$F$776,СВЦЭМ!$A$33:$A$776,$A200,СВЦЭМ!$B$33:$B$776,J$190)+'СЕТ СН'!$F$15</f>
        <v>102.49569778</v>
      </c>
      <c r="K200" s="36">
        <f>SUMIFS(СВЦЭМ!$F$33:$F$776,СВЦЭМ!$A$33:$A$776,$A200,СВЦЭМ!$B$33:$B$776,K$190)+'СЕТ СН'!$F$15</f>
        <v>94.066015649999997</v>
      </c>
      <c r="L200" s="36">
        <f>SUMIFS(СВЦЭМ!$F$33:$F$776,СВЦЭМ!$A$33:$A$776,$A200,СВЦЭМ!$B$33:$B$776,L$190)+'СЕТ СН'!$F$15</f>
        <v>92.956308489999998</v>
      </c>
      <c r="M200" s="36">
        <f>SUMIFS(СВЦЭМ!$F$33:$F$776,СВЦЭМ!$A$33:$A$776,$A200,СВЦЭМ!$B$33:$B$776,M$190)+'СЕТ СН'!$F$15</f>
        <v>92.240380029999997</v>
      </c>
      <c r="N200" s="36">
        <f>SUMIFS(СВЦЭМ!$F$33:$F$776,СВЦЭМ!$A$33:$A$776,$A200,СВЦЭМ!$B$33:$B$776,N$190)+'СЕТ СН'!$F$15</f>
        <v>93.221957799999998</v>
      </c>
      <c r="O200" s="36">
        <f>SUMIFS(СВЦЭМ!$F$33:$F$776,СВЦЭМ!$A$33:$A$776,$A200,СВЦЭМ!$B$33:$B$776,O$190)+'СЕТ СН'!$F$15</f>
        <v>100.97268083</v>
      </c>
      <c r="P200" s="36">
        <f>SUMIFS(СВЦЭМ!$F$33:$F$776,СВЦЭМ!$A$33:$A$776,$A200,СВЦЭМ!$B$33:$B$776,P$190)+'СЕТ СН'!$F$15</f>
        <v>104.84633353</v>
      </c>
      <c r="Q200" s="36">
        <f>SUMIFS(СВЦЭМ!$F$33:$F$776,СВЦЭМ!$A$33:$A$776,$A200,СВЦЭМ!$B$33:$B$776,Q$190)+'СЕТ СН'!$F$15</f>
        <v>103.38620863</v>
      </c>
      <c r="R200" s="36">
        <f>SUMIFS(СВЦЭМ!$F$33:$F$776,СВЦЭМ!$A$33:$A$776,$A200,СВЦЭМ!$B$33:$B$776,R$190)+'СЕТ СН'!$F$15</f>
        <v>94.870046579999993</v>
      </c>
      <c r="S200" s="36">
        <f>SUMIFS(СВЦЭМ!$F$33:$F$776,СВЦЭМ!$A$33:$A$776,$A200,СВЦЭМ!$B$33:$B$776,S$190)+'СЕТ СН'!$F$15</f>
        <v>91.589826669999994</v>
      </c>
      <c r="T200" s="36">
        <f>SUMIFS(СВЦЭМ!$F$33:$F$776,СВЦЭМ!$A$33:$A$776,$A200,СВЦЭМ!$B$33:$B$776,T$190)+'СЕТ СН'!$F$15</f>
        <v>88.76119808</v>
      </c>
      <c r="U200" s="36">
        <f>SUMIFS(СВЦЭМ!$F$33:$F$776,СВЦЭМ!$A$33:$A$776,$A200,СВЦЭМ!$B$33:$B$776,U$190)+'СЕТ СН'!$F$15</f>
        <v>88.196906760000005</v>
      </c>
      <c r="V200" s="36">
        <f>SUMIFS(СВЦЭМ!$F$33:$F$776,СВЦЭМ!$A$33:$A$776,$A200,СВЦЭМ!$B$33:$B$776,V$190)+'СЕТ СН'!$F$15</f>
        <v>82.486826120000003</v>
      </c>
      <c r="W200" s="36">
        <f>SUMIFS(СВЦЭМ!$F$33:$F$776,СВЦЭМ!$A$33:$A$776,$A200,СВЦЭМ!$B$33:$B$776,W$190)+'СЕТ СН'!$F$15</f>
        <v>81.748299279999998</v>
      </c>
      <c r="X200" s="36">
        <f>SUMIFS(СВЦЭМ!$F$33:$F$776,СВЦЭМ!$A$33:$A$776,$A200,СВЦЭМ!$B$33:$B$776,X$190)+'СЕТ СН'!$F$15</f>
        <v>79.974067820000002</v>
      </c>
      <c r="Y200" s="36">
        <f>SUMIFS(СВЦЭМ!$F$33:$F$776,СВЦЭМ!$A$33:$A$776,$A200,СВЦЭМ!$B$33:$B$776,Y$190)+'СЕТ СН'!$F$15</f>
        <v>86.438679879999995</v>
      </c>
    </row>
    <row r="201" spans="1:25" ht="15.75" x14ac:dyDescent="0.2">
      <c r="A201" s="35">
        <f t="shared" si="5"/>
        <v>44115</v>
      </c>
      <c r="B201" s="36">
        <f>SUMIFS(СВЦЭМ!$F$33:$F$776,СВЦЭМ!$A$33:$A$776,$A201,СВЦЭМ!$B$33:$B$776,B$190)+'СЕТ СН'!$F$15</f>
        <v>98.998440970000004</v>
      </c>
      <c r="C201" s="36">
        <f>SUMIFS(СВЦЭМ!$F$33:$F$776,СВЦЭМ!$A$33:$A$776,$A201,СВЦЭМ!$B$33:$B$776,C$190)+'СЕТ СН'!$F$15</f>
        <v>112.50741283000001</v>
      </c>
      <c r="D201" s="36">
        <f>SUMIFS(СВЦЭМ!$F$33:$F$776,СВЦЭМ!$A$33:$A$776,$A201,СВЦЭМ!$B$33:$B$776,D$190)+'СЕТ СН'!$F$15</f>
        <v>126.93503791000001</v>
      </c>
      <c r="E201" s="36">
        <f>SUMIFS(СВЦЭМ!$F$33:$F$776,СВЦЭМ!$A$33:$A$776,$A201,СВЦЭМ!$B$33:$B$776,E$190)+'СЕТ СН'!$F$15</f>
        <v>131.65806085</v>
      </c>
      <c r="F201" s="36">
        <f>SUMIFS(СВЦЭМ!$F$33:$F$776,СВЦЭМ!$A$33:$A$776,$A201,СВЦЭМ!$B$33:$B$776,F$190)+'СЕТ СН'!$F$15</f>
        <v>132.37413361</v>
      </c>
      <c r="G201" s="36">
        <f>SUMIFS(СВЦЭМ!$F$33:$F$776,СВЦЭМ!$A$33:$A$776,$A201,СВЦЭМ!$B$33:$B$776,G$190)+'СЕТ СН'!$F$15</f>
        <v>131.03324429</v>
      </c>
      <c r="H201" s="36">
        <f>SUMIFS(СВЦЭМ!$F$33:$F$776,СВЦЭМ!$A$33:$A$776,$A201,СВЦЭМ!$B$33:$B$776,H$190)+'СЕТ СН'!$F$15</f>
        <v>128.30089756000001</v>
      </c>
      <c r="I201" s="36">
        <f>SUMIFS(СВЦЭМ!$F$33:$F$776,СВЦЭМ!$A$33:$A$776,$A201,СВЦЭМ!$B$33:$B$776,I$190)+'СЕТ СН'!$F$15</f>
        <v>125.17167352</v>
      </c>
      <c r="J201" s="36">
        <f>SUMIFS(СВЦЭМ!$F$33:$F$776,СВЦЭМ!$A$33:$A$776,$A201,СВЦЭМ!$B$33:$B$776,J$190)+'СЕТ СН'!$F$15</f>
        <v>110.61441044999999</v>
      </c>
      <c r="K201" s="36">
        <f>SUMIFS(СВЦЭМ!$F$33:$F$776,СВЦЭМ!$A$33:$A$776,$A201,СВЦЭМ!$B$33:$B$776,K$190)+'СЕТ СН'!$F$15</f>
        <v>99.548137280000006</v>
      </c>
      <c r="L201" s="36">
        <f>SUMIFS(СВЦЭМ!$F$33:$F$776,СВЦЭМ!$A$33:$A$776,$A201,СВЦЭМ!$B$33:$B$776,L$190)+'СЕТ СН'!$F$15</f>
        <v>98.181164749999994</v>
      </c>
      <c r="M201" s="36">
        <f>SUMIFS(СВЦЭМ!$F$33:$F$776,СВЦЭМ!$A$33:$A$776,$A201,СВЦЭМ!$B$33:$B$776,M$190)+'СЕТ СН'!$F$15</f>
        <v>98.231667119999997</v>
      </c>
      <c r="N201" s="36">
        <f>SUMIFS(СВЦЭМ!$F$33:$F$776,СВЦЭМ!$A$33:$A$776,$A201,СВЦЭМ!$B$33:$B$776,N$190)+'СЕТ СН'!$F$15</f>
        <v>99.794444659999996</v>
      </c>
      <c r="O201" s="36">
        <f>SUMIFS(СВЦЭМ!$F$33:$F$776,СВЦЭМ!$A$33:$A$776,$A201,СВЦЭМ!$B$33:$B$776,O$190)+'СЕТ СН'!$F$15</f>
        <v>106.31096445</v>
      </c>
      <c r="P201" s="36">
        <f>SUMIFS(СВЦЭМ!$F$33:$F$776,СВЦЭМ!$A$33:$A$776,$A201,СВЦЭМ!$B$33:$B$776,P$190)+'СЕТ СН'!$F$15</f>
        <v>111.60569273</v>
      </c>
      <c r="Q201" s="36">
        <f>SUMIFS(СВЦЭМ!$F$33:$F$776,СВЦЭМ!$A$33:$A$776,$A201,СВЦЭМ!$B$33:$B$776,Q$190)+'СЕТ СН'!$F$15</f>
        <v>104.81797131</v>
      </c>
      <c r="R201" s="36">
        <f>SUMIFS(СВЦЭМ!$F$33:$F$776,СВЦЭМ!$A$33:$A$776,$A201,СВЦЭМ!$B$33:$B$776,R$190)+'СЕТ СН'!$F$15</f>
        <v>96.909707780000005</v>
      </c>
      <c r="S201" s="36">
        <f>SUMIFS(СВЦЭМ!$F$33:$F$776,СВЦЭМ!$A$33:$A$776,$A201,СВЦЭМ!$B$33:$B$776,S$190)+'СЕТ СН'!$F$15</f>
        <v>90.660283039999996</v>
      </c>
      <c r="T201" s="36">
        <f>SUMIFS(СВЦЭМ!$F$33:$F$776,СВЦЭМ!$A$33:$A$776,$A201,СВЦЭМ!$B$33:$B$776,T$190)+'СЕТ СН'!$F$15</f>
        <v>93.529132239999996</v>
      </c>
      <c r="U201" s="36">
        <f>SUMIFS(СВЦЭМ!$F$33:$F$776,СВЦЭМ!$A$33:$A$776,$A201,СВЦЭМ!$B$33:$B$776,U$190)+'СЕТ СН'!$F$15</f>
        <v>94.880486689999998</v>
      </c>
      <c r="V201" s="36">
        <f>SUMIFS(СВЦЭМ!$F$33:$F$776,СВЦЭМ!$A$33:$A$776,$A201,СВЦЭМ!$B$33:$B$776,V$190)+'СЕТ СН'!$F$15</f>
        <v>90.230303280000001</v>
      </c>
      <c r="W201" s="36">
        <f>SUMIFS(СВЦЭМ!$F$33:$F$776,СВЦЭМ!$A$33:$A$776,$A201,СВЦЭМ!$B$33:$B$776,W$190)+'СЕТ СН'!$F$15</f>
        <v>87.649642689999993</v>
      </c>
      <c r="X201" s="36">
        <f>SUMIFS(СВЦЭМ!$F$33:$F$776,СВЦЭМ!$A$33:$A$776,$A201,СВЦЭМ!$B$33:$B$776,X$190)+'СЕТ СН'!$F$15</f>
        <v>84.113278230000006</v>
      </c>
      <c r="Y201" s="36">
        <f>SUMIFS(СВЦЭМ!$F$33:$F$776,СВЦЭМ!$A$33:$A$776,$A201,СВЦЭМ!$B$33:$B$776,Y$190)+'СЕТ СН'!$F$15</f>
        <v>89.513735890000007</v>
      </c>
    </row>
    <row r="202" spans="1:25" ht="15.75" x14ac:dyDescent="0.2">
      <c r="A202" s="35">
        <f t="shared" si="5"/>
        <v>44116</v>
      </c>
      <c r="B202" s="36">
        <f>SUMIFS(СВЦЭМ!$F$33:$F$776,СВЦЭМ!$A$33:$A$776,$A202,СВЦЭМ!$B$33:$B$776,B$190)+'СЕТ СН'!$F$15</f>
        <v>98.239291109999996</v>
      </c>
      <c r="C202" s="36">
        <f>SUMIFS(СВЦЭМ!$F$33:$F$776,СВЦЭМ!$A$33:$A$776,$A202,СВЦЭМ!$B$33:$B$776,C$190)+'СЕТ СН'!$F$15</f>
        <v>109.5395019</v>
      </c>
      <c r="D202" s="36">
        <f>SUMIFS(СВЦЭМ!$F$33:$F$776,СВЦЭМ!$A$33:$A$776,$A202,СВЦЭМ!$B$33:$B$776,D$190)+'СЕТ СН'!$F$15</f>
        <v>120.12053173</v>
      </c>
      <c r="E202" s="36">
        <f>SUMIFS(СВЦЭМ!$F$33:$F$776,СВЦЭМ!$A$33:$A$776,$A202,СВЦЭМ!$B$33:$B$776,E$190)+'СЕТ СН'!$F$15</f>
        <v>122.85208107</v>
      </c>
      <c r="F202" s="36">
        <f>SUMIFS(СВЦЭМ!$F$33:$F$776,СВЦЭМ!$A$33:$A$776,$A202,СВЦЭМ!$B$33:$B$776,F$190)+'СЕТ СН'!$F$15</f>
        <v>122.15551467</v>
      </c>
      <c r="G202" s="36">
        <f>SUMIFS(СВЦЭМ!$F$33:$F$776,СВЦЭМ!$A$33:$A$776,$A202,СВЦЭМ!$B$33:$B$776,G$190)+'СЕТ СН'!$F$15</f>
        <v>119.70731127000001</v>
      </c>
      <c r="H202" s="36">
        <f>SUMIFS(СВЦЭМ!$F$33:$F$776,СВЦЭМ!$A$33:$A$776,$A202,СВЦЭМ!$B$33:$B$776,H$190)+'СЕТ СН'!$F$15</f>
        <v>112.12345500000001</v>
      </c>
      <c r="I202" s="36">
        <f>SUMIFS(СВЦЭМ!$F$33:$F$776,СВЦЭМ!$A$33:$A$776,$A202,СВЦЭМ!$B$33:$B$776,I$190)+'СЕТ СН'!$F$15</f>
        <v>106.12640257</v>
      </c>
      <c r="J202" s="36">
        <f>SUMIFS(СВЦЭМ!$F$33:$F$776,СВЦЭМ!$A$33:$A$776,$A202,СВЦЭМ!$B$33:$B$776,J$190)+'СЕТ СН'!$F$15</f>
        <v>94.732587510000002</v>
      </c>
      <c r="K202" s="36">
        <f>SUMIFS(СВЦЭМ!$F$33:$F$776,СВЦЭМ!$A$33:$A$776,$A202,СВЦЭМ!$B$33:$B$776,K$190)+'СЕТ СН'!$F$15</f>
        <v>87.395404240000005</v>
      </c>
      <c r="L202" s="36">
        <f>SUMIFS(СВЦЭМ!$F$33:$F$776,СВЦЭМ!$A$33:$A$776,$A202,СВЦЭМ!$B$33:$B$776,L$190)+'СЕТ СН'!$F$15</f>
        <v>86.806366769999997</v>
      </c>
      <c r="M202" s="36">
        <f>SUMIFS(СВЦЭМ!$F$33:$F$776,СВЦЭМ!$A$33:$A$776,$A202,СВЦЭМ!$B$33:$B$776,M$190)+'СЕТ СН'!$F$15</f>
        <v>86.844406680000006</v>
      </c>
      <c r="N202" s="36">
        <f>SUMIFS(СВЦЭМ!$F$33:$F$776,СВЦЭМ!$A$33:$A$776,$A202,СВЦЭМ!$B$33:$B$776,N$190)+'СЕТ СН'!$F$15</f>
        <v>87.914460790000007</v>
      </c>
      <c r="O202" s="36">
        <f>SUMIFS(СВЦЭМ!$F$33:$F$776,СВЦЭМ!$A$33:$A$776,$A202,СВЦЭМ!$B$33:$B$776,O$190)+'СЕТ СН'!$F$15</f>
        <v>90.989622490000002</v>
      </c>
      <c r="P202" s="36">
        <f>SUMIFS(СВЦЭМ!$F$33:$F$776,СВЦЭМ!$A$33:$A$776,$A202,СВЦЭМ!$B$33:$B$776,P$190)+'СЕТ СН'!$F$15</f>
        <v>96.667767769999998</v>
      </c>
      <c r="Q202" s="36">
        <f>SUMIFS(СВЦЭМ!$F$33:$F$776,СВЦЭМ!$A$33:$A$776,$A202,СВЦЭМ!$B$33:$B$776,Q$190)+'СЕТ СН'!$F$15</f>
        <v>94.392848670000006</v>
      </c>
      <c r="R202" s="36">
        <f>SUMIFS(СВЦЭМ!$F$33:$F$776,СВЦЭМ!$A$33:$A$776,$A202,СВЦЭМ!$B$33:$B$776,R$190)+'СЕТ СН'!$F$15</f>
        <v>87.422216770000006</v>
      </c>
      <c r="S202" s="36">
        <f>SUMIFS(СВЦЭМ!$F$33:$F$776,СВЦЭМ!$A$33:$A$776,$A202,СВЦЭМ!$B$33:$B$776,S$190)+'СЕТ СН'!$F$15</f>
        <v>79.95478731</v>
      </c>
      <c r="T202" s="36">
        <f>SUMIFS(СВЦЭМ!$F$33:$F$776,СВЦЭМ!$A$33:$A$776,$A202,СВЦЭМ!$B$33:$B$776,T$190)+'СЕТ СН'!$F$15</f>
        <v>81.475994740000004</v>
      </c>
      <c r="U202" s="36">
        <f>SUMIFS(СВЦЭМ!$F$33:$F$776,СВЦЭМ!$A$33:$A$776,$A202,СВЦЭМ!$B$33:$B$776,U$190)+'СЕТ СН'!$F$15</f>
        <v>85.772673609999998</v>
      </c>
      <c r="V202" s="36">
        <f>SUMIFS(СВЦЭМ!$F$33:$F$776,СВЦЭМ!$A$33:$A$776,$A202,СВЦЭМ!$B$33:$B$776,V$190)+'СЕТ СН'!$F$15</f>
        <v>85.635532139999995</v>
      </c>
      <c r="W202" s="36">
        <f>SUMIFS(СВЦЭМ!$F$33:$F$776,СВЦЭМ!$A$33:$A$776,$A202,СВЦЭМ!$B$33:$B$776,W$190)+'СЕТ СН'!$F$15</f>
        <v>84.515696300000002</v>
      </c>
      <c r="X202" s="36">
        <f>SUMIFS(СВЦЭМ!$F$33:$F$776,СВЦЭМ!$A$33:$A$776,$A202,СВЦЭМ!$B$33:$B$776,X$190)+'СЕТ СН'!$F$15</f>
        <v>80.600260599999999</v>
      </c>
      <c r="Y202" s="36">
        <f>SUMIFS(СВЦЭМ!$F$33:$F$776,СВЦЭМ!$A$33:$A$776,$A202,СВЦЭМ!$B$33:$B$776,Y$190)+'СЕТ СН'!$F$15</f>
        <v>85.383844839999995</v>
      </c>
    </row>
    <row r="203" spans="1:25" ht="15.75" x14ac:dyDescent="0.2">
      <c r="A203" s="35">
        <f t="shared" si="5"/>
        <v>44117</v>
      </c>
      <c r="B203" s="36">
        <f>SUMIFS(СВЦЭМ!$F$33:$F$776,СВЦЭМ!$A$33:$A$776,$A203,СВЦЭМ!$B$33:$B$776,B$190)+'СЕТ СН'!$F$15</f>
        <v>96.033413490000001</v>
      </c>
      <c r="C203" s="36">
        <f>SUMIFS(СВЦЭМ!$F$33:$F$776,СВЦЭМ!$A$33:$A$776,$A203,СВЦЭМ!$B$33:$B$776,C$190)+'СЕТ СН'!$F$15</f>
        <v>107.48187367</v>
      </c>
      <c r="D203" s="36">
        <f>SUMIFS(СВЦЭМ!$F$33:$F$776,СВЦЭМ!$A$33:$A$776,$A203,СВЦЭМ!$B$33:$B$776,D$190)+'СЕТ СН'!$F$15</f>
        <v>116.63532060999999</v>
      </c>
      <c r="E203" s="36">
        <f>SUMIFS(СВЦЭМ!$F$33:$F$776,СВЦЭМ!$A$33:$A$776,$A203,СВЦЭМ!$B$33:$B$776,E$190)+'СЕТ СН'!$F$15</f>
        <v>119.02799361</v>
      </c>
      <c r="F203" s="36">
        <f>SUMIFS(СВЦЭМ!$F$33:$F$776,СВЦЭМ!$A$33:$A$776,$A203,СВЦЭМ!$B$33:$B$776,F$190)+'СЕТ СН'!$F$15</f>
        <v>118.28834238</v>
      </c>
      <c r="G203" s="36">
        <f>SUMIFS(СВЦЭМ!$F$33:$F$776,СВЦЭМ!$A$33:$A$776,$A203,СВЦЭМ!$B$33:$B$776,G$190)+'СЕТ СН'!$F$15</f>
        <v>116.5636985</v>
      </c>
      <c r="H203" s="36">
        <f>SUMIFS(СВЦЭМ!$F$33:$F$776,СВЦЭМ!$A$33:$A$776,$A203,СВЦЭМ!$B$33:$B$776,H$190)+'СЕТ СН'!$F$15</f>
        <v>112.92739121</v>
      </c>
      <c r="I203" s="36">
        <f>SUMIFS(СВЦЭМ!$F$33:$F$776,СВЦЭМ!$A$33:$A$776,$A203,СВЦЭМ!$B$33:$B$776,I$190)+'СЕТ СН'!$F$15</f>
        <v>111.94216511</v>
      </c>
      <c r="J203" s="36">
        <f>SUMIFS(СВЦЭМ!$F$33:$F$776,СВЦЭМ!$A$33:$A$776,$A203,СВЦЭМ!$B$33:$B$776,J$190)+'СЕТ СН'!$F$15</f>
        <v>103.39935102</v>
      </c>
      <c r="K203" s="36">
        <f>SUMIFS(СВЦЭМ!$F$33:$F$776,СВЦЭМ!$A$33:$A$776,$A203,СВЦЭМ!$B$33:$B$776,K$190)+'СЕТ СН'!$F$15</f>
        <v>97.17283879</v>
      </c>
      <c r="L203" s="36">
        <f>SUMIFS(СВЦЭМ!$F$33:$F$776,СВЦЭМ!$A$33:$A$776,$A203,СВЦЭМ!$B$33:$B$776,L$190)+'СЕТ СН'!$F$15</f>
        <v>97.464842140000002</v>
      </c>
      <c r="M203" s="36">
        <f>SUMIFS(СВЦЭМ!$F$33:$F$776,СВЦЭМ!$A$33:$A$776,$A203,СВЦЭМ!$B$33:$B$776,M$190)+'СЕТ СН'!$F$15</f>
        <v>99.012486609999996</v>
      </c>
      <c r="N203" s="36">
        <f>SUMIFS(СВЦЭМ!$F$33:$F$776,СВЦЭМ!$A$33:$A$776,$A203,СВЦЭМ!$B$33:$B$776,N$190)+'СЕТ СН'!$F$15</f>
        <v>99.858047999999997</v>
      </c>
      <c r="O203" s="36">
        <f>SUMIFS(СВЦЭМ!$F$33:$F$776,СВЦЭМ!$A$33:$A$776,$A203,СВЦЭМ!$B$33:$B$776,O$190)+'СЕТ СН'!$F$15</f>
        <v>105.46776168</v>
      </c>
      <c r="P203" s="36">
        <f>SUMIFS(СВЦЭМ!$F$33:$F$776,СВЦЭМ!$A$33:$A$776,$A203,СВЦЭМ!$B$33:$B$776,P$190)+'СЕТ СН'!$F$15</f>
        <v>110.14068508</v>
      </c>
      <c r="Q203" s="36">
        <f>SUMIFS(СВЦЭМ!$F$33:$F$776,СВЦЭМ!$A$33:$A$776,$A203,СВЦЭМ!$B$33:$B$776,Q$190)+'СЕТ СН'!$F$15</f>
        <v>104.16902623</v>
      </c>
      <c r="R203" s="36">
        <f>SUMIFS(СВЦЭМ!$F$33:$F$776,СВЦЭМ!$A$33:$A$776,$A203,СВЦЭМ!$B$33:$B$776,R$190)+'СЕТ СН'!$F$15</f>
        <v>96.556289210000003</v>
      </c>
      <c r="S203" s="36">
        <f>SUMIFS(СВЦЭМ!$F$33:$F$776,СВЦЭМ!$A$33:$A$776,$A203,СВЦЭМ!$B$33:$B$776,S$190)+'СЕТ СН'!$F$15</f>
        <v>89.906970389999998</v>
      </c>
      <c r="T203" s="36">
        <f>SUMIFS(СВЦЭМ!$F$33:$F$776,СВЦЭМ!$A$33:$A$776,$A203,СВЦЭМ!$B$33:$B$776,T$190)+'СЕТ СН'!$F$15</f>
        <v>89.645967229999997</v>
      </c>
      <c r="U203" s="36">
        <f>SUMIFS(СВЦЭМ!$F$33:$F$776,СВЦЭМ!$A$33:$A$776,$A203,СВЦЭМ!$B$33:$B$776,U$190)+'СЕТ СН'!$F$15</f>
        <v>92.893739699999998</v>
      </c>
      <c r="V203" s="36">
        <f>SUMIFS(СВЦЭМ!$F$33:$F$776,СВЦЭМ!$A$33:$A$776,$A203,СВЦЭМ!$B$33:$B$776,V$190)+'СЕТ СН'!$F$15</f>
        <v>92.097307420000007</v>
      </c>
      <c r="W203" s="36">
        <f>SUMIFS(СВЦЭМ!$F$33:$F$776,СВЦЭМ!$A$33:$A$776,$A203,СВЦЭМ!$B$33:$B$776,W$190)+'СЕТ СН'!$F$15</f>
        <v>90.889476470000005</v>
      </c>
      <c r="X203" s="36">
        <f>SUMIFS(СВЦЭМ!$F$33:$F$776,СВЦЭМ!$A$33:$A$776,$A203,СВЦЭМ!$B$33:$B$776,X$190)+'СЕТ СН'!$F$15</f>
        <v>88.250445790000001</v>
      </c>
      <c r="Y203" s="36">
        <f>SUMIFS(СВЦЭМ!$F$33:$F$776,СВЦЭМ!$A$33:$A$776,$A203,СВЦЭМ!$B$33:$B$776,Y$190)+'СЕТ СН'!$F$15</f>
        <v>91.313110429999995</v>
      </c>
    </row>
    <row r="204" spans="1:25" ht="15.75" x14ac:dyDescent="0.2">
      <c r="A204" s="35">
        <f t="shared" si="5"/>
        <v>44118</v>
      </c>
      <c r="B204" s="36">
        <f>SUMIFS(СВЦЭМ!$F$33:$F$776,СВЦЭМ!$A$33:$A$776,$A204,СВЦЭМ!$B$33:$B$776,B$190)+'СЕТ СН'!$F$15</f>
        <v>102.0323762</v>
      </c>
      <c r="C204" s="36">
        <f>SUMIFS(СВЦЭМ!$F$33:$F$776,СВЦЭМ!$A$33:$A$776,$A204,СВЦЭМ!$B$33:$B$776,C$190)+'СЕТ СН'!$F$15</f>
        <v>112.27965197</v>
      </c>
      <c r="D204" s="36">
        <f>SUMIFS(СВЦЭМ!$F$33:$F$776,СВЦЭМ!$A$33:$A$776,$A204,СВЦЭМ!$B$33:$B$776,D$190)+'СЕТ СН'!$F$15</f>
        <v>122.37869637</v>
      </c>
      <c r="E204" s="36">
        <f>SUMIFS(СВЦЭМ!$F$33:$F$776,СВЦЭМ!$A$33:$A$776,$A204,СВЦЭМ!$B$33:$B$776,E$190)+'СЕТ СН'!$F$15</f>
        <v>124.59876167</v>
      </c>
      <c r="F204" s="36">
        <f>SUMIFS(СВЦЭМ!$F$33:$F$776,СВЦЭМ!$A$33:$A$776,$A204,СВЦЭМ!$B$33:$B$776,F$190)+'СЕТ СН'!$F$15</f>
        <v>123.3211101</v>
      </c>
      <c r="G204" s="36">
        <f>SUMIFS(СВЦЭМ!$F$33:$F$776,СВЦЭМ!$A$33:$A$776,$A204,СВЦЭМ!$B$33:$B$776,G$190)+'СЕТ СН'!$F$15</f>
        <v>122.03179516</v>
      </c>
      <c r="H204" s="36">
        <f>SUMIFS(СВЦЭМ!$F$33:$F$776,СВЦЭМ!$A$33:$A$776,$A204,СВЦЭМ!$B$33:$B$776,H$190)+'СЕТ СН'!$F$15</f>
        <v>114.97060413</v>
      </c>
      <c r="I204" s="36">
        <f>SUMIFS(СВЦЭМ!$F$33:$F$776,СВЦЭМ!$A$33:$A$776,$A204,СВЦЭМ!$B$33:$B$776,I$190)+'СЕТ СН'!$F$15</f>
        <v>108.53399146</v>
      </c>
      <c r="J204" s="36">
        <f>SUMIFS(СВЦЭМ!$F$33:$F$776,СВЦЭМ!$A$33:$A$776,$A204,СВЦЭМ!$B$33:$B$776,J$190)+'СЕТ СН'!$F$15</f>
        <v>99.143641880000004</v>
      </c>
      <c r="K204" s="36">
        <f>SUMIFS(СВЦЭМ!$F$33:$F$776,СВЦЭМ!$A$33:$A$776,$A204,СВЦЭМ!$B$33:$B$776,K$190)+'СЕТ СН'!$F$15</f>
        <v>93.407854869999994</v>
      </c>
      <c r="L204" s="36">
        <f>SUMIFS(СВЦЭМ!$F$33:$F$776,СВЦЭМ!$A$33:$A$776,$A204,СВЦЭМ!$B$33:$B$776,L$190)+'СЕТ СН'!$F$15</f>
        <v>94.51466121</v>
      </c>
      <c r="M204" s="36">
        <f>SUMIFS(СВЦЭМ!$F$33:$F$776,СВЦЭМ!$A$33:$A$776,$A204,СВЦЭМ!$B$33:$B$776,M$190)+'СЕТ СН'!$F$15</f>
        <v>96.937783519999996</v>
      </c>
      <c r="N204" s="36">
        <f>SUMIFS(СВЦЭМ!$F$33:$F$776,СВЦЭМ!$A$33:$A$776,$A204,СВЦЭМ!$B$33:$B$776,N$190)+'СЕТ СН'!$F$15</f>
        <v>97.929441979999993</v>
      </c>
      <c r="O204" s="36">
        <f>SUMIFS(СВЦЭМ!$F$33:$F$776,СВЦЭМ!$A$33:$A$776,$A204,СВЦЭМ!$B$33:$B$776,O$190)+'СЕТ СН'!$F$15</f>
        <v>105.53715599</v>
      </c>
      <c r="P204" s="36">
        <f>SUMIFS(СВЦЭМ!$F$33:$F$776,СВЦЭМ!$A$33:$A$776,$A204,СВЦЭМ!$B$33:$B$776,P$190)+'СЕТ СН'!$F$15</f>
        <v>110.13577209</v>
      </c>
      <c r="Q204" s="36">
        <f>SUMIFS(СВЦЭМ!$F$33:$F$776,СВЦЭМ!$A$33:$A$776,$A204,СВЦЭМ!$B$33:$B$776,Q$190)+'СЕТ СН'!$F$15</f>
        <v>104.14624109</v>
      </c>
      <c r="R204" s="36">
        <f>SUMIFS(СВЦЭМ!$F$33:$F$776,СВЦЭМ!$A$33:$A$776,$A204,СВЦЭМ!$B$33:$B$776,R$190)+'СЕТ СН'!$F$15</f>
        <v>96.386082930000001</v>
      </c>
      <c r="S204" s="36">
        <f>SUMIFS(СВЦЭМ!$F$33:$F$776,СВЦЭМ!$A$33:$A$776,$A204,СВЦЭМ!$B$33:$B$776,S$190)+'СЕТ СН'!$F$15</f>
        <v>88.072429630000002</v>
      </c>
      <c r="T204" s="36">
        <f>SUMIFS(СВЦЭМ!$F$33:$F$776,СВЦЭМ!$A$33:$A$776,$A204,СВЦЭМ!$B$33:$B$776,T$190)+'СЕТ СН'!$F$15</f>
        <v>85.431288469999998</v>
      </c>
      <c r="U204" s="36">
        <f>SUMIFS(СВЦЭМ!$F$33:$F$776,СВЦЭМ!$A$33:$A$776,$A204,СВЦЭМ!$B$33:$B$776,U$190)+'СЕТ СН'!$F$15</f>
        <v>89.824934409999997</v>
      </c>
      <c r="V204" s="36">
        <f>SUMIFS(СВЦЭМ!$F$33:$F$776,СВЦЭМ!$A$33:$A$776,$A204,СВЦЭМ!$B$33:$B$776,V$190)+'СЕТ СН'!$F$15</f>
        <v>88.989777880000005</v>
      </c>
      <c r="W204" s="36">
        <f>SUMIFS(СВЦЭМ!$F$33:$F$776,СВЦЭМ!$A$33:$A$776,$A204,СВЦЭМ!$B$33:$B$776,W$190)+'СЕТ СН'!$F$15</f>
        <v>87.158898739999998</v>
      </c>
      <c r="X204" s="36">
        <f>SUMIFS(СВЦЭМ!$F$33:$F$776,СВЦЭМ!$A$33:$A$776,$A204,СВЦЭМ!$B$33:$B$776,X$190)+'СЕТ СН'!$F$15</f>
        <v>84.623378239999994</v>
      </c>
      <c r="Y204" s="36">
        <f>SUMIFS(СВЦЭМ!$F$33:$F$776,СВЦЭМ!$A$33:$A$776,$A204,СВЦЭМ!$B$33:$B$776,Y$190)+'СЕТ СН'!$F$15</f>
        <v>89.166841860000005</v>
      </c>
    </row>
    <row r="205" spans="1:25" ht="15.75" x14ac:dyDescent="0.2">
      <c r="A205" s="35">
        <f t="shared" si="5"/>
        <v>44119</v>
      </c>
      <c r="B205" s="36">
        <f>SUMIFS(СВЦЭМ!$F$33:$F$776,СВЦЭМ!$A$33:$A$776,$A205,СВЦЭМ!$B$33:$B$776,B$190)+'СЕТ СН'!$F$15</f>
        <v>104.62572657</v>
      </c>
      <c r="C205" s="36">
        <f>SUMIFS(СВЦЭМ!$F$33:$F$776,СВЦЭМ!$A$33:$A$776,$A205,СВЦЭМ!$B$33:$B$776,C$190)+'СЕТ СН'!$F$15</f>
        <v>117.2156555</v>
      </c>
      <c r="D205" s="36">
        <f>SUMIFS(СВЦЭМ!$F$33:$F$776,СВЦЭМ!$A$33:$A$776,$A205,СВЦЭМ!$B$33:$B$776,D$190)+'СЕТ СН'!$F$15</f>
        <v>127.07257957</v>
      </c>
      <c r="E205" s="36">
        <f>SUMIFS(СВЦЭМ!$F$33:$F$776,СВЦЭМ!$A$33:$A$776,$A205,СВЦЭМ!$B$33:$B$776,E$190)+'СЕТ СН'!$F$15</f>
        <v>127.87468689000001</v>
      </c>
      <c r="F205" s="36">
        <f>SUMIFS(СВЦЭМ!$F$33:$F$776,СВЦЭМ!$A$33:$A$776,$A205,СВЦЭМ!$B$33:$B$776,F$190)+'СЕТ СН'!$F$15</f>
        <v>126.84749102000001</v>
      </c>
      <c r="G205" s="36">
        <f>SUMIFS(СВЦЭМ!$F$33:$F$776,СВЦЭМ!$A$33:$A$776,$A205,СВЦЭМ!$B$33:$B$776,G$190)+'СЕТ СН'!$F$15</f>
        <v>123.66100169000001</v>
      </c>
      <c r="H205" s="36">
        <f>SUMIFS(СВЦЭМ!$F$33:$F$776,СВЦЭМ!$A$33:$A$776,$A205,СВЦЭМ!$B$33:$B$776,H$190)+'СЕТ СН'!$F$15</f>
        <v>116.69618584</v>
      </c>
      <c r="I205" s="36">
        <f>SUMIFS(СВЦЭМ!$F$33:$F$776,СВЦЭМ!$A$33:$A$776,$A205,СВЦЭМ!$B$33:$B$776,I$190)+'СЕТ СН'!$F$15</f>
        <v>109.94275129</v>
      </c>
      <c r="J205" s="36">
        <f>SUMIFS(СВЦЭМ!$F$33:$F$776,СВЦЭМ!$A$33:$A$776,$A205,СВЦЭМ!$B$33:$B$776,J$190)+'СЕТ СН'!$F$15</f>
        <v>100.83822653999999</v>
      </c>
      <c r="K205" s="36">
        <f>SUMIFS(СВЦЭМ!$F$33:$F$776,СВЦЭМ!$A$33:$A$776,$A205,СВЦЭМ!$B$33:$B$776,K$190)+'СЕТ СН'!$F$15</f>
        <v>94.980823760000007</v>
      </c>
      <c r="L205" s="36">
        <f>SUMIFS(СВЦЭМ!$F$33:$F$776,СВЦЭМ!$A$33:$A$776,$A205,СВЦЭМ!$B$33:$B$776,L$190)+'СЕТ СН'!$F$15</f>
        <v>95.449057089999997</v>
      </c>
      <c r="M205" s="36">
        <f>SUMIFS(СВЦЭМ!$F$33:$F$776,СВЦЭМ!$A$33:$A$776,$A205,СВЦЭМ!$B$33:$B$776,M$190)+'СЕТ СН'!$F$15</f>
        <v>96.617830990000002</v>
      </c>
      <c r="N205" s="36">
        <f>SUMIFS(СВЦЭМ!$F$33:$F$776,СВЦЭМ!$A$33:$A$776,$A205,СВЦЭМ!$B$33:$B$776,N$190)+'СЕТ СН'!$F$15</f>
        <v>98.304937559999999</v>
      </c>
      <c r="O205" s="36">
        <f>SUMIFS(СВЦЭМ!$F$33:$F$776,СВЦЭМ!$A$33:$A$776,$A205,СВЦЭМ!$B$33:$B$776,O$190)+'СЕТ СН'!$F$15</f>
        <v>101.28151458000001</v>
      </c>
      <c r="P205" s="36">
        <f>SUMIFS(СВЦЭМ!$F$33:$F$776,СВЦЭМ!$A$33:$A$776,$A205,СВЦЭМ!$B$33:$B$776,P$190)+'СЕТ СН'!$F$15</f>
        <v>104.95247924</v>
      </c>
      <c r="Q205" s="36">
        <f>SUMIFS(СВЦЭМ!$F$33:$F$776,СВЦЭМ!$A$33:$A$776,$A205,СВЦЭМ!$B$33:$B$776,Q$190)+'СЕТ СН'!$F$15</f>
        <v>99.327080670000001</v>
      </c>
      <c r="R205" s="36">
        <f>SUMIFS(СВЦЭМ!$F$33:$F$776,СВЦЭМ!$A$33:$A$776,$A205,СВЦЭМ!$B$33:$B$776,R$190)+'СЕТ СН'!$F$15</f>
        <v>92.015507619999994</v>
      </c>
      <c r="S205" s="36">
        <f>SUMIFS(СВЦЭМ!$F$33:$F$776,СВЦЭМ!$A$33:$A$776,$A205,СВЦЭМ!$B$33:$B$776,S$190)+'СЕТ СН'!$F$15</f>
        <v>83.877264330000003</v>
      </c>
      <c r="T205" s="36">
        <f>SUMIFS(СВЦЭМ!$F$33:$F$776,СВЦЭМ!$A$33:$A$776,$A205,СВЦЭМ!$B$33:$B$776,T$190)+'СЕТ СН'!$F$15</f>
        <v>84.517723169999996</v>
      </c>
      <c r="U205" s="36">
        <f>SUMIFS(СВЦЭМ!$F$33:$F$776,СВЦЭМ!$A$33:$A$776,$A205,СВЦЭМ!$B$33:$B$776,U$190)+'СЕТ СН'!$F$15</f>
        <v>88.210513579999997</v>
      </c>
      <c r="V205" s="36">
        <f>SUMIFS(СВЦЭМ!$F$33:$F$776,СВЦЭМ!$A$33:$A$776,$A205,СВЦЭМ!$B$33:$B$776,V$190)+'СЕТ СН'!$F$15</f>
        <v>87.190811929999995</v>
      </c>
      <c r="W205" s="36">
        <f>SUMIFS(СВЦЭМ!$F$33:$F$776,СВЦЭМ!$A$33:$A$776,$A205,СВЦЭМ!$B$33:$B$776,W$190)+'СЕТ СН'!$F$15</f>
        <v>85.514971149999994</v>
      </c>
      <c r="X205" s="36">
        <f>SUMIFS(СВЦЭМ!$F$33:$F$776,СВЦЭМ!$A$33:$A$776,$A205,СВЦЭМ!$B$33:$B$776,X$190)+'СЕТ СН'!$F$15</f>
        <v>81.969990379999999</v>
      </c>
      <c r="Y205" s="36">
        <f>SUMIFS(СВЦЭМ!$F$33:$F$776,СВЦЭМ!$A$33:$A$776,$A205,СВЦЭМ!$B$33:$B$776,Y$190)+'СЕТ СН'!$F$15</f>
        <v>89.427702249999996</v>
      </c>
    </row>
    <row r="206" spans="1:25" ht="15.75" x14ac:dyDescent="0.2">
      <c r="A206" s="35">
        <f t="shared" si="5"/>
        <v>44120</v>
      </c>
      <c r="B206" s="36">
        <f>SUMIFS(СВЦЭМ!$F$33:$F$776,СВЦЭМ!$A$33:$A$776,$A206,СВЦЭМ!$B$33:$B$776,B$190)+'СЕТ СН'!$F$15</f>
        <v>96.623510510000003</v>
      </c>
      <c r="C206" s="36">
        <f>SUMIFS(СВЦЭМ!$F$33:$F$776,СВЦЭМ!$A$33:$A$776,$A206,СВЦЭМ!$B$33:$B$776,C$190)+'СЕТ СН'!$F$15</f>
        <v>108.45450520999999</v>
      </c>
      <c r="D206" s="36">
        <f>SUMIFS(СВЦЭМ!$F$33:$F$776,СВЦЭМ!$A$33:$A$776,$A206,СВЦЭМ!$B$33:$B$776,D$190)+'СЕТ СН'!$F$15</f>
        <v>116.5523086</v>
      </c>
      <c r="E206" s="36">
        <f>SUMIFS(СВЦЭМ!$F$33:$F$776,СВЦЭМ!$A$33:$A$776,$A206,СВЦЭМ!$B$33:$B$776,E$190)+'СЕТ СН'!$F$15</f>
        <v>117.32259931</v>
      </c>
      <c r="F206" s="36">
        <f>SUMIFS(СВЦЭМ!$F$33:$F$776,СВЦЭМ!$A$33:$A$776,$A206,СВЦЭМ!$B$33:$B$776,F$190)+'СЕТ СН'!$F$15</f>
        <v>116.80068264000001</v>
      </c>
      <c r="G206" s="36">
        <f>SUMIFS(СВЦЭМ!$F$33:$F$776,СВЦЭМ!$A$33:$A$776,$A206,СВЦЭМ!$B$33:$B$776,G$190)+'СЕТ СН'!$F$15</f>
        <v>114.73117173</v>
      </c>
      <c r="H206" s="36">
        <f>SUMIFS(СВЦЭМ!$F$33:$F$776,СВЦЭМ!$A$33:$A$776,$A206,СВЦЭМ!$B$33:$B$776,H$190)+'СЕТ СН'!$F$15</f>
        <v>110.14883324</v>
      </c>
      <c r="I206" s="36">
        <f>SUMIFS(СВЦЭМ!$F$33:$F$776,СВЦЭМ!$A$33:$A$776,$A206,СВЦЭМ!$B$33:$B$776,I$190)+'СЕТ СН'!$F$15</f>
        <v>106.29862883</v>
      </c>
      <c r="J206" s="36">
        <f>SUMIFS(СВЦЭМ!$F$33:$F$776,СВЦЭМ!$A$33:$A$776,$A206,СВЦЭМ!$B$33:$B$776,J$190)+'СЕТ СН'!$F$15</f>
        <v>101.96971114999999</v>
      </c>
      <c r="K206" s="36">
        <f>SUMIFS(СВЦЭМ!$F$33:$F$776,СВЦЭМ!$A$33:$A$776,$A206,СВЦЭМ!$B$33:$B$776,K$190)+'СЕТ СН'!$F$15</f>
        <v>96.972392920000004</v>
      </c>
      <c r="L206" s="36">
        <f>SUMIFS(СВЦЭМ!$F$33:$F$776,СВЦЭМ!$A$33:$A$776,$A206,СВЦЭМ!$B$33:$B$776,L$190)+'СЕТ СН'!$F$15</f>
        <v>96.633439150000001</v>
      </c>
      <c r="M206" s="36">
        <f>SUMIFS(СВЦЭМ!$F$33:$F$776,СВЦЭМ!$A$33:$A$776,$A206,СВЦЭМ!$B$33:$B$776,M$190)+'СЕТ СН'!$F$15</f>
        <v>97.22172664</v>
      </c>
      <c r="N206" s="36">
        <f>SUMIFS(СВЦЭМ!$F$33:$F$776,СВЦЭМ!$A$33:$A$776,$A206,СВЦЭМ!$B$33:$B$776,N$190)+'СЕТ СН'!$F$15</f>
        <v>99.077990170000007</v>
      </c>
      <c r="O206" s="36">
        <f>SUMIFS(СВЦЭМ!$F$33:$F$776,СВЦЭМ!$A$33:$A$776,$A206,СВЦЭМ!$B$33:$B$776,O$190)+'СЕТ СН'!$F$15</f>
        <v>104.44563599</v>
      </c>
      <c r="P206" s="36">
        <f>SUMIFS(СВЦЭМ!$F$33:$F$776,СВЦЭМ!$A$33:$A$776,$A206,СВЦЭМ!$B$33:$B$776,P$190)+'СЕТ СН'!$F$15</f>
        <v>111.00010371</v>
      </c>
      <c r="Q206" s="36">
        <f>SUMIFS(СВЦЭМ!$F$33:$F$776,СВЦЭМ!$A$33:$A$776,$A206,СВЦЭМ!$B$33:$B$776,Q$190)+'СЕТ СН'!$F$15</f>
        <v>105.95713304</v>
      </c>
      <c r="R206" s="36">
        <f>SUMIFS(СВЦЭМ!$F$33:$F$776,СВЦЭМ!$A$33:$A$776,$A206,СВЦЭМ!$B$33:$B$776,R$190)+'СЕТ СН'!$F$15</f>
        <v>98.897133409999995</v>
      </c>
      <c r="S206" s="36">
        <f>SUMIFS(СВЦЭМ!$F$33:$F$776,СВЦЭМ!$A$33:$A$776,$A206,СВЦЭМ!$B$33:$B$776,S$190)+'СЕТ СН'!$F$15</f>
        <v>89.776726280000005</v>
      </c>
      <c r="T206" s="36">
        <f>SUMIFS(СВЦЭМ!$F$33:$F$776,СВЦЭМ!$A$33:$A$776,$A206,СВЦЭМ!$B$33:$B$776,T$190)+'СЕТ СН'!$F$15</f>
        <v>85.866565059999999</v>
      </c>
      <c r="U206" s="36">
        <f>SUMIFS(СВЦЭМ!$F$33:$F$776,СВЦЭМ!$A$33:$A$776,$A206,СВЦЭМ!$B$33:$B$776,U$190)+'СЕТ СН'!$F$15</f>
        <v>86.224025729999994</v>
      </c>
      <c r="V206" s="36">
        <f>SUMIFS(СВЦЭМ!$F$33:$F$776,СВЦЭМ!$A$33:$A$776,$A206,СВЦЭМ!$B$33:$B$776,V$190)+'СЕТ СН'!$F$15</f>
        <v>84.464031059999996</v>
      </c>
      <c r="W206" s="36">
        <f>SUMIFS(СВЦЭМ!$F$33:$F$776,СВЦЭМ!$A$33:$A$776,$A206,СВЦЭМ!$B$33:$B$776,W$190)+'СЕТ СН'!$F$15</f>
        <v>83.829220730000003</v>
      </c>
      <c r="X206" s="36">
        <f>SUMIFS(СВЦЭМ!$F$33:$F$776,СВЦЭМ!$A$33:$A$776,$A206,СВЦЭМ!$B$33:$B$776,X$190)+'СЕТ СН'!$F$15</f>
        <v>83.750172669999998</v>
      </c>
      <c r="Y206" s="36">
        <f>SUMIFS(СВЦЭМ!$F$33:$F$776,СВЦЭМ!$A$33:$A$776,$A206,СВЦЭМ!$B$33:$B$776,Y$190)+'СЕТ СН'!$F$15</f>
        <v>88.364914299999995</v>
      </c>
    </row>
    <row r="207" spans="1:25" ht="15.75" x14ac:dyDescent="0.2">
      <c r="A207" s="35">
        <f t="shared" si="5"/>
        <v>44121</v>
      </c>
      <c r="B207" s="36">
        <f>SUMIFS(СВЦЭМ!$F$33:$F$776,СВЦЭМ!$A$33:$A$776,$A207,СВЦЭМ!$B$33:$B$776,B$190)+'СЕТ СН'!$F$15</f>
        <v>96.170215479999996</v>
      </c>
      <c r="C207" s="36">
        <f>SUMIFS(СВЦЭМ!$F$33:$F$776,СВЦЭМ!$A$33:$A$776,$A207,СВЦЭМ!$B$33:$B$776,C$190)+'СЕТ СН'!$F$15</f>
        <v>107.60050175000001</v>
      </c>
      <c r="D207" s="36">
        <f>SUMIFS(СВЦЭМ!$F$33:$F$776,СВЦЭМ!$A$33:$A$776,$A207,СВЦЭМ!$B$33:$B$776,D$190)+'СЕТ СН'!$F$15</f>
        <v>116.84688566</v>
      </c>
      <c r="E207" s="36">
        <f>SUMIFS(СВЦЭМ!$F$33:$F$776,СВЦЭМ!$A$33:$A$776,$A207,СВЦЭМ!$B$33:$B$776,E$190)+'СЕТ СН'!$F$15</f>
        <v>118.08735806</v>
      </c>
      <c r="F207" s="36">
        <f>SUMIFS(СВЦЭМ!$F$33:$F$776,СВЦЭМ!$A$33:$A$776,$A207,СВЦЭМ!$B$33:$B$776,F$190)+'СЕТ СН'!$F$15</f>
        <v>118.60499179</v>
      </c>
      <c r="G207" s="36">
        <f>SUMIFS(СВЦЭМ!$F$33:$F$776,СВЦЭМ!$A$33:$A$776,$A207,СВЦЭМ!$B$33:$B$776,G$190)+'СЕТ СН'!$F$15</f>
        <v>117.08224577999999</v>
      </c>
      <c r="H207" s="36">
        <f>SUMIFS(СВЦЭМ!$F$33:$F$776,СВЦЭМ!$A$33:$A$776,$A207,СВЦЭМ!$B$33:$B$776,H$190)+'СЕТ СН'!$F$15</f>
        <v>115.20162922999999</v>
      </c>
      <c r="I207" s="36">
        <f>SUMIFS(СВЦЭМ!$F$33:$F$776,СВЦЭМ!$A$33:$A$776,$A207,СВЦЭМ!$B$33:$B$776,I$190)+'СЕТ СН'!$F$15</f>
        <v>114.79794114000001</v>
      </c>
      <c r="J207" s="36">
        <f>SUMIFS(СВЦЭМ!$F$33:$F$776,СВЦЭМ!$A$33:$A$776,$A207,СВЦЭМ!$B$33:$B$776,J$190)+'СЕТ СН'!$F$15</f>
        <v>106.49318921</v>
      </c>
      <c r="K207" s="36">
        <f>SUMIFS(СВЦЭМ!$F$33:$F$776,СВЦЭМ!$A$33:$A$776,$A207,СВЦЭМ!$B$33:$B$776,K$190)+'СЕТ СН'!$F$15</f>
        <v>102.86298092</v>
      </c>
      <c r="L207" s="36">
        <f>SUMIFS(СВЦЭМ!$F$33:$F$776,СВЦЭМ!$A$33:$A$776,$A207,СВЦЭМ!$B$33:$B$776,L$190)+'СЕТ СН'!$F$15</f>
        <v>98.616173540000005</v>
      </c>
      <c r="M207" s="36">
        <f>SUMIFS(СВЦЭМ!$F$33:$F$776,СВЦЭМ!$A$33:$A$776,$A207,СВЦЭМ!$B$33:$B$776,M$190)+'СЕТ СН'!$F$15</f>
        <v>99.790448639999994</v>
      </c>
      <c r="N207" s="36">
        <f>SUMIFS(СВЦЭМ!$F$33:$F$776,СВЦЭМ!$A$33:$A$776,$A207,СВЦЭМ!$B$33:$B$776,N$190)+'СЕТ СН'!$F$15</f>
        <v>101.75158743999999</v>
      </c>
      <c r="O207" s="36">
        <f>SUMIFS(СВЦЭМ!$F$33:$F$776,СВЦЭМ!$A$33:$A$776,$A207,СВЦЭМ!$B$33:$B$776,O$190)+'СЕТ СН'!$F$15</f>
        <v>107.90041936999999</v>
      </c>
      <c r="P207" s="36">
        <f>SUMIFS(СВЦЭМ!$F$33:$F$776,СВЦЭМ!$A$33:$A$776,$A207,СВЦЭМ!$B$33:$B$776,P$190)+'СЕТ СН'!$F$15</f>
        <v>114.49130778</v>
      </c>
      <c r="Q207" s="36">
        <f>SUMIFS(СВЦЭМ!$F$33:$F$776,СВЦЭМ!$A$33:$A$776,$A207,СВЦЭМ!$B$33:$B$776,Q$190)+'СЕТ СН'!$F$15</f>
        <v>110.24049933000001</v>
      </c>
      <c r="R207" s="36">
        <f>SUMIFS(СВЦЭМ!$F$33:$F$776,СВЦЭМ!$A$33:$A$776,$A207,СВЦЭМ!$B$33:$B$776,R$190)+'СЕТ СН'!$F$15</f>
        <v>103.47927524000001</v>
      </c>
      <c r="S207" s="36">
        <f>SUMIFS(СВЦЭМ!$F$33:$F$776,СВЦЭМ!$A$33:$A$776,$A207,СВЦЭМ!$B$33:$B$776,S$190)+'СЕТ СН'!$F$15</f>
        <v>93.691376430000005</v>
      </c>
      <c r="T207" s="36">
        <f>SUMIFS(СВЦЭМ!$F$33:$F$776,СВЦЭМ!$A$33:$A$776,$A207,СВЦЭМ!$B$33:$B$776,T$190)+'СЕТ СН'!$F$15</f>
        <v>88.176876759999999</v>
      </c>
      <c r="U207" s="36">
        <f>SUMIFS(СВЦЭМ!$F$33:$F$776,СВЦЭМ!$A$33:$A$776,$A207,СВЦЭМ!$B$33:$B$776,U$190)+'СЕТ СН'!$F$15</f>
        <v>86.382451489999994</v>
      </c>
      <c r="V207" s="36">
        <f>SUMIFS(СВЦЭМ!$F$33:$F$776,СВЦЭМ!$A$33:$A$776,$A207,СВЦЭМ!$B$33:$B$776,V$190)+'СЕТ СН'!$F$15</f>
        <v>86.555687399999997</v>
      </c>
      <c r="W207" s="36">
        <f>SUMIFS(СВЦЭМ!$F$33:$F$776,СВЦЭМ!$A$33:$A$776,$A207,СВЦЭМ!$B$33:$B$776,W$190)+'СЕТ СН'!$F$15</f>
        <v>86.774933439999998</v>
      </c>
      <c r="X207" s="36">
        <f>SUMIFS(СВЦЭМ!$F$33:$F$776,СВЦЭМ!$A$33:$A$776,$A207,СВЦЭМ!$B$33:$B$776,X$190)+'СЕТ СН'!$F$15</f>
        <v>89.771867830000005</v>
      </c>
      <c r="Y207" s="36">
        <f>SUMIFS(СВЦЭМ!$F$33:$F$776,СВЦЭМ!$A$33:$A$776,$A207,СВЦЭМ!$B$33:$B$776,Y$190)+'СЕТ СН'!$F$15</f>
        <v>94.422125739999998</v>
      </c>
    </row>
    <row r="208" spans="1:25" ht="15.75" x14ac:dyDescent="0.2">
      <c r="A208" s="35">
        <f t="shared" si="5"/>
        <v>44122</v>
      </c>
      <c r="B208" s="36">
        <f>SUMIFS(СВЦЭМ!$F$33:$F$776,СВЦЭМ!$A$33:$A$776,$A208,СВЦЭМ!$B$33:$B$776,B$190)+'СЕТ СН'!$F$15</f>
        <v>109.10584303</v>
      </c>
      <c r="C208" s="36">
        <f>SUMIFS(СВЦЭМ!$F$33:$F$776,СВЦЭМ!$A$33:$A$776,$A208,СВЦЭМ!$B$33:$B$776,C$190)+'СЕТ СН'!$F$15</f>
        <v>123.52888896</v>
      </c>
      <c r="D208" s="36">
        <f>SUMIFS(СВЦЭМ!$F$33:$F$776,СВЦЭМ!$A$33:$A$776,$A208,СВЦЭМ!$B$33:$B$776,D$190)+'СЕТ СН'!$F$15</f>
        <v>134.12955269</v>
      </c>
      <c r="E208" s="36">
        <f>SUMIFS(СВЦЭМ!$F$33:$F$776,СВЦЭМ!$A$33:$A$776,$A208,СВЦЭМ!$B$33:$B$776,E$190)+'СЕТ СН'!$F$15</f>
        <v>135.23547894999999</v>
      </c>
      <c r="F208" s="36">
        <f>SUMIFS(СВЦЭМ!$F$33:$F$776,СВЦЭМ!$A$33:$A$776,$A208,СВЦЭМ!$B$33:$B$776,F$190)+'СЕТ СН'!$F$15</f>
        <v>136.25318813000001</v>
      </c>
      <c r="G208" s="36">
        <f>SUMIFS(СВЦЭМ!$F$33:$F$776,СВЦЭМ!$A$33:$A$776,$A208,СВЦЭМ!$B$33:$B$776,G$190)+'СЕТ СН'!$F$15</f>
        <v>134.43586206000001</v>
      </c>
      <c r="H208" s="36">
        <f>SUMIFS(СВЦЭМ!$F$33:$F$776,СВЦЭМ!$A$33:$A$776,$A208,СВЦЭМ!$B$33:$B$776,H$190)+'СЕТ СН'!$F$15</f>
        <v>131.16533647</v>
      </c>
      <c r="I208" s="36">
        <f>SUMIFS(СВЦЭМ!$F$33:$F$776,СВЦЭМ!$A$33:$A$776,$A208,СВЦЭМ!$B$33:$B$776,I$190)+'СЕТ СН'!$F$15</f>
        <v>126.0809064</v>
      </c>
      <c r="J208" s="36">
        <f>SUMIFS(СВЦЭМ!$F$33:$F$776,СВЦЭМ!$A$33:$A$776,$A208,СВЦЭМ!$B$33:$B$776,J$190)+'СЕТ СН'!$F$15</f>
        <v>113.61682266</v>
      </c>
      <c r="K208" s="36">
        <f>SUMIFS(СВЦЭМ!$F$33:$F$776,СВЦЭМ!$A$33:$A$776,$A208,СВЦЭМ!$B$33:$B$776,K$190)+'СЕТ СН'!$F$15</f>
        <v>103.63617087999999</v>
      </c>
      <c r="L208" s="36">
        <f>SUMIFS(СВЦЭМ!$F$33:$F$776,СВЦЭМ!$A$33:$A$776,$A208,СВЦЭМ!$B$33:$B$776,L$190)+'СЕТ СН'!$F$15</f>
        <v>102.20949528</v>
      </c>
      <c r="M208" s="36">
        <f>SUMIFS(СВЦЭМ!$F$33:$F$776,СВЦЭМ!$A$33:$A$776,$A208,СВЦЭМ!$B$33:$B$776,M$190)+'СЕТ СН'!$F$15</f>
        <v>102.37811271</v>
      </c>
      <c r="N208" s="36">
        <f>SUMIFS(СВЦЭМ!$F$33:$F$776,СВЦЭМ!$A$33:$A$776,$A208,СВЦЭМ!$B$33:$B$776,N$190)+'СЕТ СН'!$F$15</f>
        <v>103.45436966</v>
      </c>
      <c r="O208" s="36">
        <f>SUMIFS(СВЦЭМ!$F$33:$F$776,СВЦЭМ!$A$33:$A$776,$A208,СВЦЭМ!$B$33:$B$776,O$190)+'СЕТ СН'!$F$15</f>
        <v>110.92614297</v>
      </c>
      <c r="P208" s="36">
        <f>SUMIFS(СВЦЭМ!$F$33:$F$776,СВЦЭМ!$A$33:$A$776,$A208,СВЦЭМ!$B$33:$B$776,P$190)+'СЕТ СН'!$F$15</f>
        <v>118.20824973000001</v>
      </c>
      <c r="Q208" s="36">
        <f>SUMIFS(СВЦЭМ!$F$33:$F$776,СВЦЭМ!$A$33:$A$776,$A208,СВЦЭМ!$B$33:$B$776,Q$190)+'СЕТ СН'!$F$15</f>
        <v>112.9581317</v>
      </c>
      <c r="R208" s="36">
        <f>SUMIFS(СВЦЭМ!$F$33:$F$776,СВЦЭМ!$A$33:$A$776,$A208,СВЦЭМ!$B$33:$B$776,R$190)+'СЕТ СН'!$F$15</f>
        <v>104.49563001</v>
      </c>
      <c r="S208" s="36">
        <f>SUMIFS(СВЦЭМ!$F$33:$F$776,СВЦЭМ!$A$33:$A$776,$A208,СВЦЭМ!$B$33:$B$776,S$190)+'СЕТ СН'!$F$15</f>
        <v>93.594941579999997</v>
      </c>
      <c r="T208" s="36">
        <f>SUMIFS(СВЦЭМ!$F$33:$F$776,СВЦЭМ!$A$33:$A$776,$A208,СВЦЭМ!$B$33:$B$776,T$190)+'СЕТ СН'!$F$15</f>
        <v>87.697524319999999</v>
      </c>
      <c r="U208" s="36">
        <f>SUMIFS(СВЦЭМ!$F$33:$F$776,СВЦЭМ!$A$33:$A$776,$A208,СВЦЭМ!$B$33:$B$776,U$190)+'СЕТ СН'!$F$15</f>
        <v>87.156203320000003</v>
      </c>
      <c r="V208" s="36">
        <f>SUMIFS(СВЦЭМ!$F$33:$F$776,СВЦЭМ!$A$33:$A$776,$A208,СВЦЭМ!$B$33:$B$776,V$190)+'СЕТ СН'!$F$15</f>
        <v>86.961073510000006</v>
      </c>
      <c r="W208" s="36">
        <f>SUMIFS(СВЦЭМ!$F$33:$F$776,СВЦЭМ!$A$33:$A$776,$A208,СВЦЭМ!$B$33:$B$776,W$190)+'СЕТ СН'!$F$15</f>
        <v>86.82223243</v>
      </c>
      <c r="X208" s="36">
        <f>SUMIFS(СВЦЭМ!$F$33:$F$776,СВЦЭМ!$A$33:$A$776,$A208,СВЦЭМ!$B$33:$B$776,X$190)+'СЕТ СН'!$F$15</f>
        <v>86.840757909999994</v>
      </c>
      <c r="Y208" s="36">
        <f>SUMIFS(СВЦЭМ!$F$33:$F$776,СВЦЭМ!$A$33:$A$776,$A208,СВЦЭМ!$B$33:$B$776,Y$190)+'СЕТ СН'!$F$15</f>
        <v>92.924551660000006</v>
      </c>
    </row>
    <row r="209" spans="1:25" ht="15.75" x14ac:dyDescent="0.2">
      <c r="A209" s="35">
        <f t="shared" si="5"/>
        <v>44123</v>
      </c>
      <c r="B209" s="36">
        <f>SUMIFS(СВЦЭМ!$F$33:$F$776,СВЦЭМ!$A$33:$A$776,$A209,СВЦЭМ!$B$33:$B$776,B$190)+'СЕТ СН'!$F$15</f>
        <v>102.85287080000001</v>
      </c>
      <c r="C209" s="36">
        <f>SUMIFS(СВЦЭМ!$F$33:$F$776,СВЦЭМ!$A$33:$A$776,$A209,СВЦЭМ!$B$33:$B$776,C$190)+'СЕТ СН'!$F$15</f>
        <v>114.32218249</v>
      </c>
      <c r="D209" s="36">
        <f>SUMIFS(СВЦЭМ!$F$33:$F$776,СВЦЭМ!$A$33:$A$776,$A209,СВЦЭМ!$B$33:$B$776,D$190)+'СЕТ СН'!$F$15</f>
        <v>124.97838003</v>
      </c>
      <c r="E209" s="36">
        <f>SUMIFS(СВЦЭМ!$F$33:$F$776,СВЦЭМ!$A$33:$A$776,$A209,СВЦЭМ!$B$33:$B$776,E$190)+'СЕТ СН'!$F$15</f>
        <v>125.37487563000001</v>
      </c>
      <c r="F209" s="36">
        <f>SUMIFS(СВЦЭМ!$F$33:$F$776,СВЦЭМ!$A$33:$A$776,$A209,СВЦЭМ!$B$33:$B$776,F$190)+'СЕТ СН'!$F$15</f>
        <v>125.83175358</v>
      </c>
      <c r="G209" s="36">
        <f>SUMIFS(СВЦЭМ!$F$33:$F$776,СВЦЭМ!$A$33:$A$776,$A209,СВЦЭМ!$B$33:$B$776,G$190)+'СЕТ СН'!$F$15</f>
        <v>122.92365106</v>
      </c>
      <c r="H209" s="36">
        <f>SUMIFS(СВЦЭМ!$F$33:$F$776,СВЦЭМ!$A$33:$A$776,$A209,СВЦЭМ!$B$33:$B$776,H$190)+'СЕТ СН'!$F$15</f>
        <v>115.51618203</v>
      </c>
      <c r="I209" s="36">
        <f>SUMIFS(СВЦЭМ!$F$33:$F$776,СВЦЭМ!$A$33:$A$776,$A209,СВЦЭМ!$B$33:$B$776,I$190)+'СЕТ СН'!$F$15</f>
        <v>107.15777615</v>
      </c>
      <c r="J209" s="36">
        <f>SUMIFS(СВЦЭМ!$F$33:$F$776,СВЦЭМ!$A$33:$A$776,$A209,СВЦЭМ!$B$33:$B$776,J$190)+'СЕТ СН'!$F$15</f>
        <v>98.726141999999996</v>
      </c>
      <c r="K209" s="36">
        <f>SUMIFS(СВЦЭМ!$F$33:$F$776,СВЦЭМ!$A$33:$A$776,$A209,СВЦЭМ!$B$33:$B$776,K$190)+'СЕТ СН'!$F$15</f>
        <v>93.621900409999995</v>
      </c>
      <c r="L209" s="36">
        <f>SUMIFS(СВЦЭМ!$F$33:$F$776,СВЦЭМ!$A$33:$A$776,$A209,СВЦЭМ!$B$33:$B$776,L$190)+'СЕТ СН'!$F$15</f>
        <v>93.940835309999997</v>
      </c>
      <c r="M209" s="36">
        <f>SUMIFS(СВЦЭМ!$F$33:$F$776,СВЦЭМ!$A$33:$A$776,$A209,СВЦЭМ!$B$33:$B$776,M$190)+'СЕТ СН'!$F$15</f>
        <v>94.764703830000002</v>
      </c>
      <c r="N209" s="36">
        <f>SUMIFS(СВЦЭМ!$F$33:$F$776,СВЦЭМ!$A$33:$A$776,$A209,СВЦЭМ!$B$33:$B$776,N$190)+'СЕТ СН'!$F$15</f>
        <v>96.648105979999997</v>
      </c>
      <c r="O209" s="36">
        <f>SUMIFS(СВЦЭМ!$F$33:$F$776,СВЦЭМ!$A$33:$A$776,$A209,СВЦЭМ!$B$33:$B$776,O$190)+'СЕТ СН'!$F$15</f>
        <v>103.17445057</v>
      </c>
      <c r="P209" s="36">
        <f>SUMIFS(СВЦЭМ!$F$33:$F$776,СВЦЭМ!$A$33:$A$776,$A209,СВЦЭМ!$B$33:$B$776,P$190)+'СЕТ СН'!$F$15</f>
        <v>108.99365303</v>
      </c>
      <c r="Q209" s="36">
        <f>SUMIFS(СВЦЭМ!$F$33:$F$776,СВЦЭМ!$A$33:$A$776,$A209,СВЦЭМ!$B$33:$B$776,Q$190)+'СЕТ СН'!$F$15</f>
        <v>104.63528309</v>
      </c>
      <c r="R209" s="36">
        <f>SUMIFS(СВЦЭМ!$F$33:$F$776,СВЦЭМ!$A$33:$A$776,$A209,СВЦЭМ!$B$33:$B$776,R$190)+'СЕТ СН'!$F$15</f>
        <v>97.904644300000001</v>
      </c>
      <c r="S209" s="36">
        <f>SUMIFS(СВЦЭМ!$F$33:$F$776,СВЦЭМ!$A$33:$A$776,$A209,СВЦЭМ!$B$33:$B$776,S$190)+'СЕТ СН'!$F$15</f>
        <v>89.446867089999998</v>
      </c>
      <c r="T209" s="36">
        <f>SUMIFS(СВЦЭМ!$F$33:$F$776,СВЦЭМ!$A$33:$A$776,$A209,СВЦЭМ!$B$33:$B$776,T$190)+'СЕТ СН'!$F$15</f>
        <v>85.043059209999996</v>
      </c>
      <c r="U209" s="36">
        <f>SUMIFS(СВЦЭМ!$F$33:$F$776,СВЦЭМ!$A$33:$A$776,$A209,СВЦЭМ!$B$33:$B$776,U$190)+'СЕТ СН'!$F$15</f>
        <v>86.306760569999994</v>
      </c>
      <c r="V209" s="36">
        <f>SUMIFS(СВЦЭМ!$F$33:$F$776,СВЦЭМ!$A$33:$A$776,$A209,СВЦЭМ!$B$33:$B$776,V$190)+'СЕТ СН'!$F$15</f>
        <v>84.976223930000003</v>
      </c>
      <c r="W209" s="36">
        <f>SUMIFS(СВЦЭМ!$F$33:$F$776,СВЦЭМ!$A$33:$A$776,$A209,СВЦЭМ!$B$33:$B$776,W$190)+'СЕТ СН'!$F$15</f>
        <v>85.661061840000002</v>
      </c>
      <c r="X209" s="36">
        <f>SUMIFS(СВЦЭМ!$F$33:$F$776,СВЦЭМ!$A$33:$A$776,$A209,СВЦЭМ!$B$33:$B$776,X$190)+'СЕТ СН'!$F$15</f>
        <v>87.777344409999998</v>
      </c>
      <c r="Y209" s="36">
        <f>SUMIFS(СВЦЭМ!$F$33:$F$776,СВЦЭМ!$A$33:$A$776,$A209,СВЦЭМ!$B$33:$B$776,Y$190)+'СЕТ СН'!$F$15</f>
        <v>92.472325490000003</v>
      </c>
    </row>
    <row r="210" spans="1:25" ht="15.75" x14ac:dyDescent="0.2">
      <c r="A210" s="35">
        <f t="shared" si="5"/>
        <v>44124</v>
      </c>
      <c r="B210" s="36">
        <f>SUMIFS(СВЦЭМ!$F$33:$F$776,СВЦЭМ!$A$33:$A$776,$A210,СВЦЭМ!$B$33:$B$776,B$190)+'СЕТ СН'!$F$15</f>
        <v>108.94206102</v>
      </c>
      <c r="C210" s="36">
        <f>SUMIFS(СВЦЭМ!$F$33:$F$776,СВЦЭМ!$A$33:$A$776,$A210,СВЦЭМ!$B$33:$B$776,C$190)+'СЕТ СН'!$F$15</f>
        <v>121.25242480999999</v>
      </c>
      <c r="D210" s="36">
        <f>SUMIFS(СВЦЭМ!$F$33:$F$776,СВЦЭМ!$A$33:$A$776,$A210,СВЦЭМ!$B$33:$B$776,D$190)+'СЕТ СН'!$F$15</f>
        <v>131.48254399000001</v>
      </c>
      <c r="E210" s="36">
        <f>SUMIFS(СВЦЭМ!$F$33:$F$776,СВЦЭМ!$A$33:$A$776,$A210,СВЦЭМ!$B$33:$B$776,E$190)+'СЕТ СН'!$F$15</f>
        <v>132.92404121000001</v>
      </c>
      <c r="F210" s="36">
        <f>SUMIFS(СВЦЭМ!$F$33:$F$776,СВЦЭМ!$A$33:$A$776,$A210,СВЦЭМ!$B$33:$B$776,F$190)+'СЕТ СН'!$F$15</f>
        <v>134.18764743</v>
      </c>
      <c r="G210" s="36">
        <f>SUMIFS(СВЦЭМ!$F$33:$F$776,СВЦЭМ!$A$33:$A$776,$A210,СВЦЭМ!$B$33:$B$776,G$190)+'СЕТ СН'!$F$15</f>
        <v>130.78844652999999</v>
      </c>
      <c r="H210" s="36">
        <f>SUMIFS(СВЦЭМ!$F$33:$F$776,СВЦЭМ!$A$33:$A$776,$A210,СВЦЭМ!$B$33:$B$776,H$190)+'СЕТ СН'!$F$15</f>
        <v>122.04681115</v>
      </c>
      <c r="I210" s="36">
        <f>SUMIFS(СВЦЭМ!$F$33:$F$776,СВЦЭМ!$A$33:$A$776,$A210,СВЦЭМ!$B$33:$B$776,I$190)+'СЕТ СН'!$F$15</f>
        <v>114.1620133</v>
      </c>
      <c r="J210" s="36">
        <f>SUMIFS(СВЦЭМ!$F$33:$F$776,СВЦЭМ!$A$33:$A$776,$A210,СВЦЭМ!$B$33:$B$776,J$190)+'СЕТ СН'!$F$15</f>
        <v>104.13417816</v>
      </c>
      <c r="K210" s="36">
        <f>SUMIFS(СВЦЭМ!$F$33:$F$776,СВЦЭМ!$A$33:$A$776,$A210,СВЦЭМ!$B$33:$B$776,K$190)+'СЕТ СН'!$F$15</f>
        <v>97.418766570000003</v>
      </c>
      <c r="L210" s="36">
        <f>SUMIFS(СВЦЭМ!$F$33:$F$776,СВЦЭМ!$A$33:$A$776,$A210,СВЦЭМ!$B$33:$B$776,L$190)+'СЕТ СН'!$F$15</f>
        <v>97.364403100000004</v>
      </c>
      <c r="M210" s="36">
        <f>SUMIFS(СВЦЭМ!$F$33:$F$776,СВЦЭМ!$A$33:$A$776,$A210,СВЦЭМ!$B$33:$B$776,M$190)+'СЕТ СН'!$F$15</f>
        <v>98.993623880000001</v>
      </c>
      <c r="N210" s="36">
        <f>SUMIFS(СВЦЭМ!$F$33:$F$776,СВЦЭМ!$A$33:$A$776,$A210,СВЦЭМ!$B$33:$B$776,N$190)+'СЕТ СН'!$F$15</f>
        <v>100.87518978</v>
      </c>
      <c r="O210" s="36">
        <f>SUMIFS(СВЦЭМ!$F$33:$F$776,СВЦЭМ!$A$33:$A$776,$A210,СВЦЭМ!$B$33:$B$776,O$190)+'СЕТ СН'!$F$15</f>
        <v>107.30782842000001</v>
      </c>
      <c r="P210" s="36">
        <f>SUMIFS(СВЦЭМ!$F$33:$F$776,СВЦЭМ!$A$33:$A$776,$A210,СВЦЭМ!$B$33:$B$776,P$190)+'СЕТ СН'!$F$15</f>
        <v>114.72747132000001</v>
      </c>
      <c r="Q210" s="36">
        <f>SUMIFS(СВЦЭМ!$F$33:$F$776,СВЦЭМ!$A$33:$A$776,$A210,СВЦЭМ!$B$33:$B$776,Q$190)+'СЕТ СН'!$F$15</f>
        <v>110.15604229</v>
      </c>
      <c r="R210" s="36">
        <f>SUMIFS(СВЦЭМ!$F$33:$F$776,СВЦЭМ!$A$33:$A$776,$A210,СВЦЭМ!$B$33:$B$776,R$190)+'СЕТ СН'!$F$15</f>
        <v>102.38915873000001</v>
      </c>
      <c r="S210" s="36">
        <f>SUMIFS(СВЦЭМ!$F$33:$F$776,СВЦЭМ!$A$33:$A$776,$A210,СВЦЭМ!$B$33:$B$776,S$190)+'СЕТ СН'!$F$15</f>
        <v>92.014435939999998</v>
      </c>
      <c r="T210" s="36">
        <f>SUMIFS(СВЦЭМ!$F$33:$F$776,СВЦЭМ!$A$33:$A$776,$A210,СВЦЭМ!$B$33:$B$776,T$190)+'СЕТ СН'!$F$15</f>
        <v>87.097030270000005</v>
      </c>
      <c r="U210" s="36">
        <f>SUMIFS(СВЦЭМ!$F$33:$F$776,СВЦЭМ!$A$33:$A$776,$A210,СВЦЭМ!$B$33:$B$776,U$190)+'СЕТ СН'!$F$15</f>
        <v>89.32776552</v>
      </c>
      <c r="V210" s="36">
        <f>SUMIFS(СВЦЭМ!$F$33:$F$776,СВЦЭМ!$A$33:$A$776,$A210,СВЦЭМ!$B$33:$B$776,V$190)+'СЕТ СН'!$F$15</f>
        <v>88.907161669999994</v>
      </c>
      <c r="W210" s="36">
        <f>SUMIFS(СВЦЭМ!$F$33:$F$776,СВЦЭМ!$A$33:$A$776,$A210,СВЦЭМ!$B$33:$B$776,W$190)+'СЕТ СН'!$F$15</f>
        <v>88.320337929999994</v>
      </c>
      <c r="X210" s="36">
        <f>SUMIFS(СВЦЭМ!$F$33:$F$776,СВЦЭМ!$A$33:$A$776,$A210,СВЦЭМ!$B$33:$B$776,X$190)+'СЕТ СН'!$F$15</f>
        <v>88.958690660000002</v>
      </c>
      <c r="Y210" s="36">
        <f>SUMIFS(СВЦЭМ!$F$33:$F$776,СВЦЭМ!$A$33:$A$776,$A210,СВЦЭМ!$B$33:$B$776,Y$190)+'СЕТ СН'!$F$15</f>
        <v>94.357310040000002</v>
      </c>
    </row>
    <row r="211" spans="1:25" ht="15.75" x14ac:dyDescent="0.2">
      <c r="A211" s="35">
        <f t="shared" si="5"/>
        <v>44125</v>
      </c>
      <c r="B211" s="36">
        <f>SUMIFS(СВЦЭМ!$F$33:$F$776,СВЦЭМ!$A$33:$A$776,$A211,СВЦЭМ!$B$33:$B$776,B$190)+'СЕТ СН'!$F$15</f>
        <v>106.61203839</v>
      </c>
      <c r="C211" s="36">
        <f>SUMIFS(СВЦЭМ!$F$33:$F$776,СВЦЭМ!$A$33:$A$776,$A211,СВЦЭМ!$B$33:$B$776,C$190)+'СЕТ СН'!$F$15</f>
        <v>118.46665194000001</v>
      </c>
      <c r="D211" s="36">
        <f>SUMIFS(СВЦЭМ!$F$33:$F$776,СВЦЭМ!$A$33:$A$776,$A211,СВЦЭМ!$B$33:$B$776,D$190)+'СЕТ СН'!$F$15</f>
        <v>127.08264445</v>
      </c>
      <c r="E211" s="36">
        <f>SUMIFS(СВЦЭМ!$F$33:$F$776,СВЦЭМ!$A$33:$A$776,$A211,СВЦЭМ!$B$33:$B$776,E$190)+'СЕТ СН'!$F$15</f>
        <v>128.23239439</v>
      </c>
      <c r="F211" s="36">
        <f>SUMIFS(СВЦЭМ!$F$33:$F$776,СВЦЭМ!$A$33:$A$776,$A211,СВЦЭМ!$B$33:$B$776,F$190)+'СЕТ СН'!$F$15</f>
        <v>128.29301217</v>
      </c>
      <c r="G211" s="36">
        <f>SUMIFS(СВЦЭМ!$F$33:$F$776,СВЦЭМ!$A$33:$A$776,$A211,СВЦЭМ!$B$33:$B$776,G$190)+'СЕТ СН'!$F$15</f>
        <v>125.66980005000001</v>
      </c>
      <c r="H211" s="36">
        <f>SUMIFS(СВЦЭМ!$F$33:$F$776,СВЦЭМ!$A$33:$A$776,$A211,СВЦЭМ!$B$33:$B$776,H$190)+'СЕТ СН'!$F$15</f>
        <v>117.8251728</v>
      </c>
      <c r="I211" s="36">
        <f>SUMIFS(СВЦЭМ!$F$33:$F$776,СВЦЭМ!$A$33:$A$776,$A211,СВЦЭМ!$B$33:$B$776,I$190)+'СЕТ СН'!$F$15</f>
        <v>111.25514115999999</v>
      </c>
      <c r="J211" s="36">
        <f>SUMIFS(СВЦЭМ!$F$33:$F$776,СВЦЭМ!$A$33:$A$776,$A211,СВЦЭМ!$B$33:$B$776,J$190)+'СЕТ СН'!$F$15</f>
        <v>102.99368197</v>
      </c>
      <c r="K211" s="36">
        <f>SUMIFS(СВЦЭМ!$F$33:$F$776,СВЦЭМ!$A$33:$A$776,$A211,СВЦЭМ!$B$33:$B$776,K$190)+'СЕТ СН'!$F$15</f>
        <v>96.977748259999998</v>
      </c>
      <c r="L211" s="36">
        <f>SUMIFS(СВЦЭМ!$F$33:$F$776,СВЦЭМ!$A$33:$A$776,$A211,СВЦЭМ!$B$33:$B$776,L$190)+'СЕТ СН'!$F$15</f>
        <v>97.03103394</v>
      </c>
      <c r="M211" s="36">
        <f>SUMIFS(СВЦЭМ!$F$33:$F$776,СВЦЭМ!$A$33:$A$776,$A211,СВЦЭМ!$B$33:$B$776,M$190)+'СЕТ СН'!$F$15</f>
        <v>97.600011480000006</v>
      </c>
      <c r="N211" s="36">
        <f>SUMIFS(СВЦЭМ!$F$33:$F$776,СВЦЭМ!$A$33:$A$776,$A211,СВЦЭМ!$B$33:$B$776,N$190)+'СЕТ СН'!$F$15</f>
        <v>98.680944729999993</v>
      </c>
      <c r="O211" s="36">
        <f>SUMIFS(СВЦЭМ!$F$33:$F$776,СВЦЭМ!$A$33:$A$776,$A211,СВЦЭМ!$B$33:$B$776,O$190)+'СЕТ СН'!$F$15</f>
        <v>104.47275603</v>
      </c>
      <c r="P211" s="36">
        <f>SUMIFS(СВЦЭМ!$F$33:$F$776,СВЦЭМ!$A$33:$A$776,$A211,СВЦЭМ!$B$33:$B$776,P$190)+'СЕТ СН'!$F$15</f>
        <v>110.63372507</v>
      </c>
      <c r="Q211" s="36">
        <f>SUMIFS(СВЦЭМ!$F$33:$F$776,СВЦЭМ!$A$33:$A$776,$A211,СВЦЭМ!$B$33:$B$776,Q$190)+'СЕТ СН'!$F$15</f>
        <v>105.28162742000001</v>
      </c>
      <c r="R211" s="36">
        <f>SUMIFS(СВЦЭМ!$F$33:$F$776,СВЦЭМ!$A$33:$A$776,$A211,СВЦЭМ!$B$33:$B$776,R$190)+'СЕТ СН'!$F$15</f>
        <v>97.091943490000006</v>
      </c>
      <c r="S211" s="36">
        <f>SUMIFS(СВЦЭМ!$F$33:$F$776,СВЦЭМ!$A$33:$A$776,$A211,СВЦЭМ!$B$33:$B$776,S$190)+'СЕТ СН'!$F$15</f>
        <v>87.578424850000005</v>
      </c>
      <c r="T211" s="36">
        <f>SUMIFS(СВЦЭМ!$F$33:$F$776,СВЦЭМ!$A$33:$A$776,$A211,СВЦЭМ!$B$33:$B$776,T$190)+'СЕТ СН'!$F$15</f>
        <v>86.819981420000005</v>
      </c>
      <c r="U211" s="36">
        <f>SUMIFS(СВЦЭМ!$F$33:$F$776,СВЦЭМ!$A$33:$A$776,$A211,СВЦЭМ!$B$33:$B$776,U$190)+'СЕТ СН'!$F$15</f>
        <v>89.172971610000005</v>
      </c>
      <c r="V211" s="36">
        <f>SUMIFS(СВЦЭМ!$F$33:$F$776,СВЦЭМ!$A$33:$A$776,$A211,СВЦЭМ!$B$33:$B$776,V$190)+'СЕТ СН'!$F$15</f>
        <v>88.704890469999995</v>
      </c>
      <c r="W211" s="36">
        <f>SUMIFS(СВЦЭМ!$F$33:$F$776,СВЦЭМ!$A$33:$A$776,$A211,СВЦЭМ!$B$33:$B$776,W$190)+'СЕТ СН'!$F$15</f>
        <v>88.304579309999994</v>
      </c>
      <c r="X211" s="36">
        <f>SUMIFS(СВЦЭМ!$F$33:$F$776,СВЦЭМ!$A$33:$A$776,$A211,СВЦЭМ!$B$33:$B$776,X$190)+'СЕТ СН'!$F$15</f>
        <v>87.044055670000006</v>
      </c>
      <c r="Y211" s="36">
        <f>SUMIFS(СВЦЭМ!$F$33:$F$776,СВЦЭМ!$A$33:$A$776,$A211,СВЦЭМ!$B$33:$B$776,Y$190)+'СЕТ СН'!$F$15</f>
        <v>91.841659430000007</v>
      </c>
    </row>
    <row r="212" spans="1:25" ht="15.75" x14ac:dyDescent="0.2">
      <c r="A212" s="35">
        <f t="shared" si="5"/>
        <v>44126</v>
      </c>
      <c r="B212" s="36">
        <f>SUMIFS(СВЦЭМ!$F$33:$F$776,СВЦЭМ!$A$33:$A$776,$A212,СВЦЭМ!$B$33:$B$776,B$190)+'СЕТ СН'!$F$15</f>
        <v>109.52587214</v>
      </c>
      <c r="C212" s="36">
        <f>SUMIFS(СВЦЭМ!$F$33:$F$776,СВЦЭМ!$A$33:$A$776,$A212,СВЦЭМ!$B$33:$B$776,C$190)+'СЕТ СН'!$F$15</f>
        <v>123.21070657</v>
      </c>
      <c r="D212" s="36">
        <f>SUMIFS(СВЦЭМ!$F$33:$F$776,СВЦЭМ!$A$33:$A$776,$A212,СВЦЭМ!$B$33:$B$776,D$190)+'СЕТ СН'!$F$15</f>
        <v>131.78815918000001</v>
      </c>
      <c r="E212" s="36">
        <f>SUMIFS(СВЦЭМ!$F$33:$F$776,СВЦЭМ!$A$33:$A$776,$A212,СВЦЭМ!$B$33:$B$776,E$190)+'СЕТ СН'!$F$15</f>
        <v>132.66484137</v>
      </c>
      <c r="F212" s="36">
        <f>SUMIFS(СВЦЭМ!$F$33:$F$776,СВЦЭМ!$A$33:$A$776,$A212,СВЦЭМ!$B$33:$B$776,F$190)+'СЕТ СН'!$F$15</f>
        <v>132.68329091000001</v>
      </c>
      <c r="G212" s="36">
        <f>SUMIFS(СВЦЭМ!$F$33:$F$776,СВЦЭМ!$A$33:$A$776,$A212,СВЦЭМ!$B$33:$B$776,G$190)+'СЕТ СН'!$F$15</f>
        <v>129.61274689000001</v>
      </c>
      <c r="H212" s="36">
        <f>SUMIFS(СВЦЭМ!$F$33:$F$776,СВЦЭМ!$A$33:$A$776,$A212,СВЦЭМ!$B$33:$B$776,H$190)+'СЕТ СН'!$F$15</f>
        <v>122.12790127</v>
      </c>
      <c r="I212" s="36">
        <f>SUMIFS(СВЦЭМ!$F$33:$F$776,СВЦЭМ!$A$33:$A$776,$A212,СВЦЭМ!$B$33:$B$776,I$190)+'СЕТ СН'!$F$15</f>
        <v>114.88635961</v>
      </c>
      <c r="J212" s="36">
        <f>SUMIFS(СВЦЭМ!$F$33:$F$776,СВЦЭМ!$A$33:$A$776,$A212,СВЦЭМ!$B$33:$B$776,J$190)+'СЕТ СН'!$F$15</f>
        <v>106.0020617</v>
      </c>
      <c r="K212" s="36">
        <f>SUMIFS(СВЦЭМ!$F$33:$F$776,СВЦЭМ!$A$33:$A$776,$A212,СВЦЭМ!$B$33:$B$776,K$190)+'СЕТ СН'!$F$15</f>
        <v>99.665675910000004</v>
      </c>
      <c r="L212" s="36">
        <f>SUMIFS(СВЦЭМ!$F$33:$F$776,СВЦЭМ!$A$33:$A$776,$A212,СВЦЭМ!$B$33:$B$776,L$190)+'СЕТ СН'!$F$15</f>
        <v>99.202300129999998</v>
      </c>
      <c r="M212" s="36">
        <f>SUMIFS(СВЦЭМ!$F$33:$F$776,СВЦЭМ!$A$33:$A$776,$A212,СВЦЭМ!$B$33:$B$776,M$190)+'СЕТ СН'!$F$15</f>
        <v>100.74494403</v>
      </c>
      <c r="N212" s="36">
        <f>SUMIFS(СВЦЭМ!$F$33:$F$776,СВЦЭМ!$A$33:$A$776,$A212,СВЦЭМ!$B$33:$B$776,N$190)+'СЕТ СН'!$F$15</f>
        <v>102.39100027000001</v>
      </c>
      <c r="O212" s="36">
        <f>SUMIFS(СВЦЭМ!$F$33:$F$776,СВЦЭМ!$A$33:$A$776,$A212,СВЦЭМ!$B$33:$B$776,O$190)+'СЕТ СН'!$F$15</f>
        <v>109.59634269</v>
      </c>
      <c r="P212" s="36">
        <f>SUMIFS(СВЦЭМ!$F$33:$F$776,СВЦЭМ!$A$33:$A$776,$A212,СВЦЭМ!$B$33:$B$776,P$190)+'СЕТ СН'!$F$15</f>
        <v>115.90426345</v>
      </c>
      <c r="Q212" s="36">
        <f>SUMIFS(СВЦЭМ!$F$33:$F$776,СВЦЭМ!$A$33:$A$776,$A212,СВЦЭМ!$B$33:$B$776,Q$190)+'СЕТ СН'!$F$15</f>
        <v>110.00014865</v>
      </c>
      <c r="R212" s="36">
        <f>SUMIFS(СВЦЭМ!$F$33:$F$776,СВЦЭМ!$A$33:$A$776,$A212,СВЦЭМ!$B$33:$B$776,R$190)+'СЕТ СН'!$F$15</f>
        <v>101.35985373</v>
      </c>
      <c r="S212" s="36">
        <f>SUMIFS(СВЦЭМ!$F$33:$F$776,СВЦЭМ!$A$33:$A$776,$A212,СВЦЭМ!$B$33:$B$776,S$190)+'СЕТ СН'!$F$15</f>
        <v>91.895185479999995</v>
      </c>
      <c r="T212" s="36">
        <f>SUMIFS(СВЦЭМ!$F$33:$F$776,СВЦЭМ!$A$33:$A$776,$A212,СВЦЭМ!$B$33:$B$776,T$190)+'СЕТ СН'!$F$15</f>
        <v>89.096084840000003</v>
      </c>
      <c r="U212" s="36">
        <f>SUMIFS(СВЦЭМ!$F$33:$F$776,СВЦЭМ!$A$33:$A$776,$A212,СВЦЭМ!$B$33:$B$776,U$190)+'СЕТ СН'!$F$15</f>
        <v>91.267871600000007</v>
      </c>
      <c r="V212" s="36">
        <f>SUMIFS(СВЦЭМ!$F$33:$F$776,СВЦЭМ!$A$33:$A$776,$A212,СВЦЭМ!$B$33:$B$776,V$190)+'СЕТ СН'!$F$15</f>
        <v>90.331563020000004</v>
      </c>
      <c r="W212" s="36">
        <f>SUMIFS(СВЦЭМ!$F$33:$F$776,СВЦЭМ!$A$33:$A$776,$A212,СВЦЭМ!$B$33:$B$776,W$190)+'СЕТ СН'!$F$15</f>
        <v>90.399235540000006</v>
      </c>
      <c r="X212" s="36">
        <f>SUMIFS(СВЦЭМ!$F$33:$F$776,СВЦЭМ!$A$33:$A$776,$A212,СВЦЭМ!$B$33:$B$776,X$190)+'СЕТ СН'!$F$15</f>
        <v>88.995850000000004</v>
      </c>
      <c r="Y212" s="36">
        <f>SUMIFS(СВЦЭМ!$F$33:$F$776,СВЦЭМ!$A$33:$A$776,$A212,СВЦЭМ!$B$33:$B$776,Y$190)+'СЕТ СН'!$F$15</f>
        <v>94.354264110000003</v>
      </c>
    </row>
    <row r="213" spans="1:25" ht="15.75" x14ac:dyDescent="0.2">
      <c r="A213" s="35">
        <f t="shared" si="5"/>
        <v>44127</v>
      </c>
      <c r="B213" s="36">
        <f>SUMIFS(СВЦЭМ!$F$33:$F$776,СВЦЭМ!$A$33:$A$776,$A213,СВЦЭМ!$B$33:$B$776,B$190)+'СЕТ СН'!$F$15</f>
        <v>111.61678086000001</v>
      </c>
      <c r="C213" s="36">
        <f>SUMIFS(СВЦЭМ!$F$33:$F$776,СВЦЭМ!$A$33:$A$776,$A213,СВЦЭМ!$B$33:$B$776,C$190)+'СЕТ СН'!$F$15</f>
        <v>123.52781988</v>
      </c>
      <c r="D213" s="36">
        <f>SUMIFS(СВЦЭМ!$F$33:$F$776,СВЦЭМ!$A$33:$A$776,$A213,СВЦЭМ!$B$33:$B$776,D$190)+'СЕТ СН'!$F$15</f>
        <v>131.80730191000001</v>
      </c>
      <c r="E213" s="36">
        <f>SUMIFS(СВЦЭМ!$F$33:$F$776,СВЦЭМ!$A$33:$A$776,$A213,СВЦЭМ!$B$33:$B$776,E$190)+'СЕТ СН'!$F$15</f>
        <v>133.14163382999999</v>
      </c>
      <c r="F213" s="36">
        <f>SUMIFS(СВЦЭМ!$F$33:$F$776,СВЦЭМ!$A$33:$A$776,$A213,СВЦЭМ!$B$33:$B$776,F$190)+'СЕТ СН'!$F$15</f>
        <v>132.96433647000001</v>
      </c>
      <c r="G213" s="36">
        <f>SUMIFS(СВЦЭМ!$F$33:$F$776,СВЦЭМ!$A$33:$A$776,$A213,СВЦЭМ!$B$33:$B$776,G$190)+'СЕТ СН'!$F$15</f>
        <v>129.86009863000001</v>
      </c>
      <c r="H213" s="36">
        <f>SUMIFS(СВЦЭМ!$F$33:$F$776,СВЦЭМ!$A$33:$A$776,$A213,СВЦЭМ!$B$33:$B$776,H$190)+'СЕТ СН'!$F$15</f>
        <v>122.64506600999999</v>
      </c>
      <c r="I213" s="36">
        <f>SUMIFS(СВЦЭМ!$F$33:$F$776,СВЦЭМ!$A$33:$A$776,$A213,СВЦЭМ!$B$33:$B$776,I$190)+'СЕТ СН'!$F$15</f>
        <v>115.37130465</v>
      </c>
      <c r="J213" s="36">
        <f>SUMIFS(СВЦЭМ!$F$33:$F$776,СВЦЭМ!$A$33:$A$776,$A213,СВЦЭМ!$B$33:$B$776,J$190)+'СЕТ СН'!$F$15</f>
        <v>106.68010679</v>
      </c>
      <c r="K213" s="36">
        <f>SUMIFS(СВЦЭМ!$F$33:$F$776,СВЦЭМ!$A$33:$A$776,$A213,СВЦЭМ!$B$33:$B$776,K$190)+'СЕТ СН'!$F$15</f>
        <v>102.22749428</v>
      </c>
      <c r="L213" s="36">
        <f>SUMIFS(СВЦЭМ!$F$33:$F$776,СВЦЭМ!$A$33:$A$776,$A213,СВЦЭМ!$B$33:$B$776,L$190)+'СЕТ СН'!$F$15</f>
        <v>102.1963729</v>
      </c>
      <c r="M213" s="36">
        <f>SUMIFS(СВЦЭМ!$F$33:$F$776,СВЦЭМ!$A$33:$A$776,$A213,СВЦЭМ!$B$33:$B$776,M$190)+'СЕТ СН'!$F$15</f>
        <v>102.29351411</v>
      </c>
      <c r="N213" s="36">
        <f>SUMIFS(СВЦЭМ!$F$33:$F$776,СВЦЭМ!$A$33:$A$776,$A213,СВЦЭМ!$B$33:$B$776,N$190)+'СЕТ СН'!$F$15</f>
        <v>103.37346072</v>
      </c>
      <c r="O213" s="36">
        <f>SUMIFS(СВЦЭМ!$F$33:$F$776,СВЦЭМ!$A$33:$A$776,$A213,СВЦЭМ!$B$33:$B$776,O$190)+'СЕТ СН'!$F$15</f>
        <v>109.40557702</v>
      </c>
      <c r="P213" s="36">
        <f>SUMIFS(СВЦЭМ!$F$33:$F$776,СВЦЭМ!$A$33:$A$776,$A213,СВЦЭМ!$B$33:$B$776,P$190)+'СЕТ СН'!$F$15</f>
        <v>115.27631237</v>
      </c>
      <c r="Q213" s="36">
        <f>SUMIFS(СВЦЭМ!$F$33:$F$776,СВЦЭМ!$A$33:$A$776,$A213,СВЦЭМ!$B$33:$B$776,Q$190)+'СЕТ СН'!$F$15</f>
        <v>109.63835491</v>
      </c>
      <c r="R213" s="36">
        <f>SUMIFS(СВЦЭМ!$F$33:$F$776,СВЦЭМ!$A$33:$A$776,$A213,СВЦЭМ!$B$33:$B$776,R$190)+'СЕТ СН'!$F$15</f>
        <v>101.54009035999999</v>
      </c>
      <c r="S213" s="36">
        <f>SUMIFS(СВЦЭМ!$F$33:$F$776,СВЦЭМ!$A$33:$A$776,$A213,СВЦЭМ!$B$33:$B$776,S$190)+'СЕТ СН'!$F$15</f>
        <v>105.4108861</v>
      </c>
      <c r="T213" s="36">
        <f>SUMIFS(СВЦЭМ!$F$33:$F$776,СВЦЭМ!$A$33:$A$776,$A213,СВЦЭМ!$B$33:$B$776,T$190)+'СЕТ СН'!$F$15</f>
        <v>104.66958074</v>
      </c>
      <c r="U213" s="36">
        <f>SUMIFS(СВЦЭМ!$F$33:$F$776,СВЦЭМ!$A$33:$A$776,$A213,СВЦЭМ!$B$33:$B$776,U$190)+'СЕТ СН'!$F$15</f>
        <v>94.625663169999996</v>
      </c>
      <c r="V213" s="36">
        <f>SUMIFS(СВЦЭМ!$F$33:$F$776,СВЦЭМ!$A$33:$A$776,$A213,СВЦЭМ!$B$33:$B$776,V$190)+'СЕТ СН'!$F$15</f>
        <v>93.956284640000007</v>
      </c>
      <c r="W213" s="36">
        <f>SUMIFS(СВЦЭМ!$F$33:$F$776,СВЦЭМ!$A$33:$A$776,$A213,СВЦЭМ!$B$33:$B$776,W$190)+'СЕТ СН'!$F$15</f>
        <v>93.446930399999999</v>
      </c>
      <c r="X213" s="36">
        <f>SUMIFS(СВЦЭМ!$F$33:$F$776,СВЦЭМ!$A$33:$A$776,$A213,СВЦЭМ!$B$33:$B$776,X$190)+'СЕТ СН'!$F$15</f>
        <v>90.89090874</v>
      </c>
      <c r="Y213" s="36">
        <f>SUMIFS(СВЦЭМ!$F$33:$F$776,СВЦЭМ!$A$33:$A$776,$A213,СВЦЭМ!$B$33:$B$776,Y$190)+'СЕТ СН'!$F$15</f>
        <v>91.788316399999999</v>
      </c>
    </row>
    <row r="214" spans="1:25" ht="15.75" x14ac:dyDescent="0.2">
      <c r="A214" s="35">
        <f t="shared" si="5"/>
        <v>44128</v>
      </c>
      <c r="B214" s="36">
        <f>SUMIFS(СВЦЭМ!$F$33:$F$776,СВЦЭМ!$A$33:$A$776,$A214,СВЦЭМ!$B$33:$B$776,B$190)+'СЕТ СН'!$F$15</f>
        <v>106.90002042</v>
      </c>
      <c r="C214" s="36">
        <f>SUMIFS(СВЦЭМ!$F$33:$F$776,СВЦЭМ!$A$33:$A$776,$A214,СВЦЭМ!$B$33:$B$776,C$190)+'СЕТ СН'!$F$15</f>
        <v>118.65896456999999</v>
      </c>
      <c r="D214" s="36">
        <f>SUMIFS(СВЦЭМ!$F$33:$F$776,СВЦЭМ!$A$33:$A$776,$A214,СВЦЭМ!$B$33:$B$776,D$190)+'СЕТ СН'!$F$15</f>
        <v>128.86476973000001</v>
      </c>
      <c r="E214" s="36">
        <f>SUMIFS(СВЦЭМ!$F$33:$F$776,СВЦЭМ!$A$33:$A$776,$A214,СВЦЭМ!$B$33:$B$776,E$190)+'СЕТ СН'!$F$15</f>
        <v>131.05591562999999</v>
      </c>
      <c r="F214" s="36">
        <f>SUMIFS(СВЦЭМ!$F$33:$F$776,СВЦЭМ!$A$33:$A$776,$A214,СВЦЭМ!$B$33:$B$776,F$190)+'СЕТ СН'!$F$15</f>
        <v>131.27912825999999</v>
      </c>
      <c r="G214" s="36">
        <f>SUMIFS(СВЦЭМ!$F$33:$F$776,СВЦЭМ!$A$33:$A$776,$A214,СВЦЭМ!$B$33:$B$776,G$190)+'СЕТ СН'!$F$15</f>
        <v>128.16693275</v>
      </c>
      <c r="H214" s="36">
        <f>SUMIFS(СВЦЭМ!$F$33:$F$776,СВЦЭМ!$A$33:$A$776,$A214,СВЦЭМ!$B$33:$B$776,H$190)+'СЕТ СН'!$F$15</f>
        <v>124.87045062</v>
      </c>
      <c r="I214" s="36">
        <f>SUMIFS(СВЦЭМ!$F$33:$F$776,СВЦЭМ!$A$33:$A$776,$A214,СВЦЭМ!$B$33:$B$776,I$190)+'СЕТ СН'!$F$15</f>
        <v>120.34517271</v>
      </c>
      <c r="J214" s="36">
        <f>SUMIFS(СВЦЭМ!$F$33:$F$776,СВЦЭМ!$A$33:$A$776,$A214,СВЦЭМ!$B$33:$B$776,J$190)+'СЕТ СН'!$F$15</f>
        <v>109.26999637</v>
      </c>
      <c r="K214" s="36">
        <f>SUMIFS(СВЦЭМ!$F$33:$F$776,СВЦЭМ!$A$33:$A$776,$A214,СВЦЭМ!$B$33:$B$776,K$190)+'СЕТ СН'!$F$15</f>
        <v>104.50446425</v>
      </c>
      <c r="L214" s="36">
        <f>SUMIFS(СВЦЭМ!$F$33:$F$776,СВЦЭМ!$A$33:$A$776,$A214,СВЦЭМ!$B$33:$B$776,L$190)+'СЕТ СН'!$F$15</f>
        <v>102.8841745</v>
      </c>
      <c r="M214" s="36">
        <f>SUMIFS(СВЦЭМ!$F$33:$F$776,СВЦЭМ!$A$33:$A$776,$A214,СВЦЭМ!$B$33:$B$776,M$190)+'СЕТ СН'!$F$15</f>
        <v>101.61313586</v>
      </c>
      <c r="N214" s="36">
        <f>SUMIFS(СВЦЭМ!$F$33:$F$776,СВЦЭМ!$A$33:$A$776,$A214,СВЦЭМ!$B$33:$B$776,N$190)+'СЕТ СН'!$F$15</f>
        <v>101.20471424</v>
      </c>
      <c r="O214" s="36">
        <f>SUMIFS(СВЦЭМ!$F$33:$F$776,СВЦЭМ!$A$33:$A$776,$A214,СВЦЭМ!$B$33:$B$776,O$190)+'СЕТ СН'!$F$15</f>
        <v>107.96664024</v>
      </c>
      <c r="P214" s="36">
        <f>SUMIFS(СВЦЭМ!$F$33:$F$776,СВЦЭМ!$A$33:$A$776,$A214,СВЦЭМ!$B$33:$B$776,P$190)+'СЕТ СН'!$F$15</f>
        <v>115.47476029000001</v>
      </c>
      <c r="Q214" s="36">
        <f>SUMIFS(СВЦЭМ!$F$33:$F$776,СВЦЭМ!$A$33:$A$776,$A214,СВЦЭМ!$B$33:$B$776,Q$190)+'СЕТ СН'!$F$15</f>
        <v>113.43917924</v>
      </c>
      <c r="R214" s="36">
        <f>SUMIFS(СВЦЭМ!$F$33:$F$776,СВЦЭМ!$A$33:$A$776,$A214,СВЦЭМ!$B$33:$B$776,R$190)+'СЕТ СН'!$F$15</f>
        <v>108.58329698999999</v>
      </c>
      <c r="S214" s="36">
        <f>SUMIFS(СВЦЭМ!$F$33:$F$776,СВЦЭМ!$A$33:$A$776,$A214,СВЦЭМ!$B$33:$B$776,S$190)+'СЕТ СН'!$F$15</f>
        <v>102.40838385000001</v>
      </c>
      <c r="T214" s="36">
        <f>SUMIFS(СВЦЭМ!$F$33:$F$776,СВЦЭМ!$A$33:$A$776,$A214,СВЦЭМ!$B$33:$B$776,T$190)+'СЕТ СН'!$F$15</f>
        <v>106.62209043</v>
      </c>
      <c r="U214" s="36">
        <f>SUMIFS(СВЦЭМ!$F$33:$F$776,СВЦЭМ!$A$33:$A$776,$A214,СВЦЭМ!$B$33:$B$776,U$190)+'СЕТ СН'!$F$15</f>
        <v>106.87265616000001</v>
      </c>
      <c r="V214" s="36">
        <f>SUMIFS(СВЦЭМ!$F$33:$F$776,СВЦЭМ!$A$33:$A$776,$A214,СВЦЭМ!$B$33:$B$776,V$190)+'СЕТ СН'!$F$15</f>
        <v>93.929733100000007</v>
      </c>
      <c r="W214" s="36">
        <f>SUMIFS(СВЦЭМ!$F$33:$F$776,СВЦЭМ!$A$33:$A$776,$A214,СВЦЭМ!$B$33:$B$776,W$190)+'СЕТ СН'!$F$15</f>
        <v>96.626210540000002</v>
      </c>
      <c r="X214" s="36">
        <f>SUMIFS(СВЦЭМ!$F$33:$F$776,СВЦЭМ!$A$33:$A$776,$A214,СВЦЭМ!$B$33:$B$776,X$190)+'СЕТ СН'!$F$15</f>
        <v>100.54337789</v>
      </c>
      <c r="Y214" s="36">
        <f>SUMIFS(СВЦЭМ!$F$33:$F$776,СВЦЭМ!$A$33:$A$776,$A214,СВЦЭМ!$B$33:$B$776,Y$190)+'СЕТ СН'!$F$15</f>
        <v>105.84432982</v>
      </c>
    </row>
    <row r="215" spans="1:25" ht="15.75" x14ac:dyDescent="0.2">
      <c r="A215" s="35">
        <f t="shared" si="5"/>
        <v>44129</v>
      </c>
      <c r="B215" s="36">
        <f>SUMIFS(СВЦЭМ!$F$33:$F$776,СВЦЭМ!$A$33:$A$776,$A215,СВЦЭМ!$B$33:$B$776,B$190)+'СЕТ СН'!$F$15</f>
        <v>115.85706317</v>
      </c>
      <c r="C215" s="36">
        <f>SUMIFS(СВЦЭМ!$F$33:$F$776,СВЦЭМ!$A$33:$A$776,$A215,СВЦЭМ!$B$33:$B$776,C$190)+'СЕТ СН'!$F$15</f>
        <v>123.59605032</v>
      </c>
      <c r="D215" s="36">
        <f>SUMIFS(СВЦЭМ!$F$33:$F$776,СВЦЭМ!$A$33:$A$776,$A215,СВЦЭМ!$B$33:$B$776,D$190)+'СЕТ СН'!$F$15</f>
        <v>133.93984076999999</v>
      </c>
      <c r="E215" s="36">
        <f>SUMIFS(СВЦЭМ!$F$33:$F$776,СВЦЭМ!$A$33:$A$776,$A215,СВЦЭМ!$B$33:$B$776,E$190)+'СЕТ СН'!$F$15</f>
        <v>135.21013292000001</v>
      </c>
      <c r="F215" s="36">
        <f>SUMIFS(СВЦЭМ!$F$33:$F$776,СВЦЭМ!$A$33:$A$776,$A215,СВЦЭМ!$B$33:$B$776,F$190)+'СЕТ СН'!$F$15</f>
        <v>135.80308941000001</v>
      </c>
      <c r="G215" s="36">
        <f>SUMIFS(СВЦЭМ!$F$33:$F$776,СВЦЭМ!$A$33:$A$776,$A215,СВЦЭМ!$B$33:$B$776,G$190)+'СЕТ СН'!$F$15</f>
        <v>135.72401664</v>
      </c>
      <c r="H215" s="36">
        <f>SUMIFS(СВЦЭМ!$F$33:$F$776,СВЦЭМ!$A$33:$A$776,$A215,СВЦЭМ!$B$33:$B$776,H$190)+'СЕТ СН'!$F$15</f>
        <v>132.31409944999999</v>
      </c>
      <c r="I215" s="36">
        <f>SUMIFS(СВЦЭМ!$F$33:$F$776,СВЦЭМ!$A$33:$A$776,$A215,СВЦЭМ!$B$33:$B$776,I$190)+'СЕТ СН'!$F$15</f>
        <v>128.60209395999999</v>
      </c>
      <c r="J215" s="36">
        <f>SUMIFS(СВЦЭМ!$F$33:$F$776,СВЦЭМ!$A$33:$A$776,$A215,СВЦЭМ!$B$33:$B$776,J$190)+'СЕТ СН'!$F$15</f>
        <v>114.54609216</v>
      </c>
      <c r="K215" s="36">
        <f>SUMIFS(СВЦЭМ!$F$33:$F$776,СВЦЭМ!$A$33:$A$776,$A215,СВЦЭМ!$B$33:$B$776,K$190)+'СЕТ СН'!$F$15</f>
        <v>104.03783461</v>
      </c>
      <c r="L215" s="36">
        <f>SUMIFS(СВЦЭМ!$F$33:$F$776,СВЦЭМ!$A$33:$A$776,$A215,СВЦЭМ!$B$33:$B$776,L$190)+'СЕТ СН'!$F$15</f>
        <v>103.11736883</v>
      </c>
      <c r="M215" s="36">
        <f>SUMIFS(СВЦЭМ!$F$33:$F$776,СВЦЭМ!$A$33:$A$776,$A215,СВЦЭМ!$B$33:$B$776,M$190)+'СЕТ СН'!$F$15</f>
        <v>103.28589103</v>
      </c>
      <c r="N215" s="36">
        <f>SUMIFS(СВЦЭМ!$F$33:$F$776,СВЦЭМ!$A$33:$A$776,$A215,СВЦЭМ!$B$33:$B$776,N$190)+'СЕТ СН'!$F$15</f>
        <v>104.18267202</v>
      </c>
      <c r="O215" s="36">
        <f>SUMIFS(СВЦЭМ!$F$33:$F$776,СВЦЭМ!$A$33:$A$776,$A215,СВЦЭМ!$B$33:$B$776,O$190)+'СЕТ СН'!$F$15</f>
        <v>110.62426193</v>
      </c>
      <c r="P215" s="36">
        <f>SUMIFS(СВЦЭМ!$F$33:$F$776,СВЦЭМ!$A$33:$A$776,$A215,СВЦЭМ!$B$33:$B$776,P$190)+'СЕТ СН'!$F$15</f>
        <v>118.19456695</v>
      </c>
      <c r="Q215" s="36">
        <f>SUMIFS(СВЦЭМ!$F$33:$F$776,СВЦЭМ!$A$33:$A$776,$A215,СВЦЭМ!$B$33:$B$776,Q$190)+'СЕТ СН'!$F$15</f>
        <v>112.48806834</v>
      </c>
      <c r="R215" s="36">
        <f>SUMIFS(СВЦЭМ!$F$33:$F$776,СВЦЭМ!$A$33:$A$776,$A215,СВЦЭМ!$B$33:$B$776,R$190)+'СЕТ СН'!$F$15</f>
        <v>104.35410766</v>
      </c>
      <c r="S215" s="36">
        <f>SUMIFS(СВЦЭМ!$F$33:$F$776,СВЦЭМ!$A$33:$A$776,$A215,СВЦЭМ!$B$33:$B$776,S$190)+'СЕТ СН'!$F$15</f>
        <v>102.92781900999999</v>
      </c>
      <c r="T215" s="36">
        <f>SUMIFS(СВЦЭМ!$F$33:$F$776,СВЦЭМ!$A$33:$A$776,$A215,СВЦЭМ!$B$33:$B$776,T$190)+'СЕТ СН'!$F$15</f>
        <v>106.81343963</v>
      </c>
      <c r="U215" s="36">
        <f>SUMIFS(СВЦЭМ!$F$33:$F$776,СВЦЭМ!$A$33:$A$776,$A215,СВЦЭМ!$B$33:$B$776,U$190)+'СЕТ СН'!$F$15</f>
        <v>97.129870319999995</v>
      </c>
      <c r="V215" s="36">
        <f>SUMIFS(СВЦЭМ!$F$33:$F$776,СВЦЭМ!$A$33:$A$776,$A215,СВЦЭМ!$B$33:$B$776,V$190)+'СЕТ СН'!$F$15</f>
        <v>94.396320099999997</v>
      </c>
      <c r="W215" s="36">
        <f>SUMIFS(СВЦЭМ!$F$33:$F$776,СВЦЭМ!$A$33:$A$776,$A215,СВЦЭМ!$B$33:$B$776,W$190)+'СЕТ СН'!$F$15</f>
        <v>91.573287989999997</v>
      </c>
      <c r="X215" s="36">
        <f>SUMIFS(СВЦЭМ!$F$33:$F$776,СВЦЭМ!$A$33:$A$776,$A215,СВЦЭМ!$B$33:$B$776,X$190)+'СЕТ СН'!$F$15</f>
        <v>92.536952299999996</v>
      </c>
      <c r="Y215" s="36">
        <f>SUMIFS(СВЦЭМ!$F$33:$F$776,СВЦЭМ!$A$33:$A$776,$A215,СВЦЭМ!$B$33:$B$776,Y$190)+'СЕТ СН'!$F$15</f>
        <v>98.663431380000006</v>
      </c>
    </row>
    <row r="216" spans="1:25" ht="15.75" x14ac:dyDescent="0.2">
      <c r="A216" s="35">
        <f t="shared" si="5"/>
        <v>44130</v>
      </c>
      <c r="B216" s="36">
        <f>SUMIFS(СВЦЭМ!$F$33:$F$776,СВЦЭМ!$A$33:$A$776,$A216,СВЦЭМ!$B$33:$B$776,B$190)+'СЕТ СН'!$F$15</f>
        <v>114.62457258000001</v>
      </c>
      <c r="C216" s="36">
        <f>SUMIFS(СВЦЭМ!$F$33:$F$776,СВЦЭМ!$A$33:$A$776,$A216,СВЦЭМ!$B$33:$B$776,C$190)+'СЕТ СН'!$F$15</f>
        <v>127.2194476</v>
      </c>
      <c r="D216" s="36">
        <f>SUMIFS(СВЦЭМ!$F$33:$F$776,СВЦЭМ!$A$33:$A$776,$A216,СВЦЭМ!$B$33:$B$776,D$190)+'СЕТ СН'!$F$15</f>
        <v>136.64472172999999</v>
      </c>
      <c r="E216" s="36">
        <f>SUMIFS(СВЦЭМ!$F$33:$F$776,СВЦЭМ!$A$33:$A$776,$A216,СВЦЭМ!$B$33:$B$776,E$190)+'СЕТ СН'!$F$15</f>
        <v>137.48721685000001</v>
      </c>
      <c r="F216" s="36">
        <f>SUMIFS(СВЦЭМ!$F$33:$F$776,СВЦЭМ!$A$33:$A$776,$A216,СВЦЭМ!$B$33:$B$776,F$190)+'СЕТ СН'!$F$15</f>
        <v>136.99893195000001</v>
      </c>
      <c r="G216" s="36">
        <f>SUMIFS(СВЦЭМ!$F$33:$F$776,СВЦЭМ!$A$33:$A$776,$A216,СВЦЭМ!$B$33:$B$776,G$190)+'СЕТ СН'!$F$15</f>
        <v>133.52191443000001</v>
      </c>
      <c r="H216" s="36">
        <f>SUMIFS(СВЦЭМ!$F$33:$F$776,СВЦЭМ!$A$33:$A$776,$A216,СВЦЭМ!$B$33:$B$776,H$190)+'СЕТ СН'!$F$15</f>
        <v>126.06681675</v>
      </c>
      <c r="I216" s="36">
        <f>SUMIFS(СВЦЭМ!$F$33:$F$776,СВЦЭМ!$A$33:$A$776,$A216,СВЦЭМ!$B$33:$B$776,I$190)+'СЕТ СН'!$F$15</f>
        <v>119.92905027</v>
      </c>
      <c r="J216" s="36">
        <f>SUMIFS(СВЦЭМ!$F$33:$F$776,СВЦЭМ!$A$33:$A$776,$A216,СВЦЭМ!$B$33:$B$776,J$190)+'СЕТ СН'!$F$15</f>
        <v>109.35256497</v>
      </c>
      <c r="K216" s="36">
        <f>SUMIFS(СВЦЭМ!$F$33:$F$776,СВЦЭМ!$A$33:$A$776,$A216,СВЦЭМ!$B$33:$B$776,K$190)+'СЕТ СН'!$F$15</f>
        <v>102.35006285</v>
      </c>
      <c r="L216" s="36">
        <f>SUMIFS(СВЦЭМ!$F$33:$F$776,СВЦЭМ!$A$33:$A$776,$A216,СВЦЭМ!$B$33:$B$776,L$190)+'СЕТ СН'!$F$15</f>
        <v>101.62886829999999</v>
      </c>
      <c r="M216" s="36">
        <f>SUMIFS(СВЦЭМ!$F$33:$F$776,СВЦЭМ!$A$33:$A$776,$A216,СВЦЭМ!$B$33:$B$776,M$190)+'СЕТ СН'!$F$15</f>
        <v>105.18451339000001</v>
      </c>
      <c r="N216" s="36">
        <f>SUMIFS(СВЦЭМ!$F$33:$F$776,СВЦЭМ!$A$33:$A$776,$A216,СВЦЭМ!$B$33:$B$776,N$190)+'СЕТ СН'!$F$15</f>
        <v>105.18844219</v>
      </c>
      <c r="O216" s="36">
        <f>SUMIFS(СВЦЭМ!$F$33:$F$776,СВЦЭМ!$A$33:$A$776,$A216,СВЦЭМ!$B$33:$B$776,O$190)+'СЕТ СН'!$F$15</f>
        <v>110.69579442</v>
      </c>
      <c r="P216" s="36">
        <f>SUMIFS(СВЦЭМ!$F$33:$F$776,СВЦЭМ!$A$33:$A$776,$A216,СВЦЭМ!$B$33:$B$776,P$190)+'СЕТ СН'!$F$15</f>
        <v>117.34017312</v>
      </c>
      <c r="Q216" s="36">
        <f>SUMIFS(СВЦЭМ!$F$33:$F$776,СВЦЭМ!$A$33:$A$776,$A216,СВЦЭМ!$B$33:$B$776,Q$190)+'СЕТ СН'!$F$15</f>
        <v>111.6146174</v>
      </c>
      <c r="R216" s="36">
        <f>SUMIFS(СВЦЭМ!$F$33:$F$776,СВЦЭМ!$A$33:$A$776,$A216,СВЦЭМ!$B$33:$B$776,R$190)+'СЕТ СН'!$F$15</f>
        <v>104.28750904</v>
      </c>
      <c r="S216" s="36">
        <f>SUMIFS(СВЦЭМ!$F$33:$F$776,СВЦЭМ!$A$33:$A$776,$A216,СВЦЭМ!$B$33:$B$776,S$190)+'СЕТ СН'!$F$15</f>
        <v>94.673716670000005</v>
      </c>
      <c r="T216" s="36">
        <f>SUMIFS(СВЦЭМ!$F$33:$F$776,СВЦЭМ!$A$33:$A$776,$A216,СВЦЭМ!$B$33:$B$776,T$190)+'СЕТ СН'!$F$15</f>
        <v>89.326648599999999</v>
      </c>
      <c r="U216" s="36">
        <f>SUMIFS(СВЦЭМ!$F$33:$F$776,СВЦЭМ!$A$33:$A$776,$A216,СВЦЭМ!$B$33:$B$776,U$190)+'СЕТ СН'!$F$15</f>
        <v>89.343791019999998</v>
      </c>
      <c r="V216" s="36">
        <f>SUMIFS(СВЦЭМ!$F$33:$F$776,СВЦЭМ!$A$33:$A$776,$A216,СВЦЭМ!$B$33:$B$776,V$190)+'СЕТ СН'!$F$15</f>
        <v>89.209353559999997</v>
      </c>
      <c r="W216" s="36">
        <f>SUMIFS(СВЦЭМ!$F$33:$F$776,СВЦЭМ!$A$33:$A$776,$A216,СВЦЭМ!$B$33:$B$776,W$190)+'СЕТ СН'!$F$15</f>
        <v>89.33901376</v>
      </c>
      <c r="X216" s="36">
        <f>SUMIFS(СВЦЭМ!$F$33:$F$776,СВЦЭМ!$A$33:$A$776,$A216,СВЦЭМ!$B$33:$B$776,X$190)+'СЕТ СН'!$F$15</f>
        <v>89.126010960000002</v>
      </c>
      <c r="Y216" s="36">
        <f>SUMIFS(СВЦЭМ!$F$33:$F$776,СВЦЭМ!$A$33:$A$776,$A216,СВЦЭМ!$B$33:$B$776,Y$190)+'СЕТ СН'!$F$15</f>
        <v>95.562628419999996</v>
      </c>
    </row>
    <row r="217" spans="1:25" ht="15.75" x14ac:dyDescent="0.2">
      <c r="A217" s="35">
        <f t="shared" si="5"/>
        <v>44131</v>
      </c>
      <c r="B217" s="36">
        <f>SUMIFS(СВЦЭМ!$F$33:$F$776,СВЦЭМ!$A$33:$A$776,$A217,СВЦЭМ!$B$33:$B$776,B$190)+'СЕТ СН'!$F$15</f>
        <v>112.09550616999999</v>
      </c>
      <c r="C217" s="36">
        <f>SUMIFS(СВЦЭМ!$F$33:$F$776,СВЦЭМ!$A$33:$A$776,$A217,СВЦЭМ!$B$33:$B$776,C$190)+'СЕТ СН'!$F$15</f>
        <v>126.23006728999999</v>
      </c>
      <c r="D217" s="36">
        <f>SUMIFS(СВЦЭМ!$F$33:$F$776,СВЦЭМ!$A$33:$A$776,$A217,СВЦЭМ!$B$33:$B$776,D$190)+'СЕТ СН'!$F$15</f>
        <v>137.42098952000001</v>
      </c>
      <c r="E217" s="36">
        <f>SUMIFS(СВЦЭМ!$F$33:$F$776,СВЦЭМ!$A$33:$A$776,$A217,СВЦЭМ!$B$33:$B$776,E$190)+'СЕТ СН'!$F$15</f>
        <v>140.09909106999999</v>
      </c>
      <c r="F217" s="36">
        <f>SUMIFS(СВЦЭМ!$F$33:$F$776,СВЦЭМ!$A$33:$A$776,$A217,СВЦЭМ!$B$33:$B$776,F$190)+'СЕТ СН'!$F$15</f>
        <v>138.56660918</v>
      </c>
      <c r="G217" s="36">
        <f>SUMIFS(СВЦЭМ!$F$33:$F$776,СВЦЭМ!$A$33:$A$776,$A217,СВЦЭМ!$B$33:$B$776,G$190)+'СЕТ СН'!$F$15</f>
        <v>137.10022533</v>
      </c>
      <c r="H217" s="36">
        <f>SUMIFS(СВЦЭМ!$F$33:$F$776,СВЦЭМ!$A$33:$A$776,$A217,СВЦЭМ!$B$33:$B$776,H$190)+'СЕТ СН'!$F$15</f>
        <v>131.77661583</v>
      </c>
      <c r="I217" s="36">
        <f>SUMIFS(СВЦЭМ!$F$33:$F$776,СВЦЭМ!$A$33:$A$776,$A217,СВЦЭМ!$B$33:$B$776,I$190)+'СЕТ СН'!$F$15</f>
        <v>126.8846344</v>
      </c>
      <c r="J217" s="36">
        <f>SUMIFS(СВЦЭМ!$F$33:$F$776,СВЦЭМ!$A$33:$A$776,$A217,СВЦЭМ!$B$33:$B$776,J$190)+'СЕТ СН'!$F$15</f>
        <v>114.52236508</v>
      </c>
      <c r="K217" s="36">
        <f>SUMIFS(СВЦЭМ!$F$33:$F$776,СВЦЭМ!$A$33:$A$776,$A217,СВЦЭМ!$B$33:$B$776,K$190)+'СЕТ СН'!$F$15</f>
        <v>108.54154758</v>
      </c>
      <c r="L217" s="36">
        <f>SUMIFS(СВЦЭМ!$F$33:$F$776,СВЦЭМ!$A$33:$A$776,$A217,СВЦЭМ!$B$33:$B$776,L$190)+'СЕТ СН'!$F$15</f>
        <v>109.7747766</v>
      </c>
      <c r="M217" s="36">
        <f>SUMIFS(СВЦЭМ!$F$33:$F$776,СВЦЭМ!$A$33:$A$776,$A217,СВЦЭМ!$B$33:$B$776,M$190)+'СЕТ СН'!$F$15</f>
        <v>110.50696257</v>
      </c>
      <c r="N217" s="36">
        <f>SUMIFS(СВЦЭМ!$F$33:$F$776,СВЦЭМ!$A$33:$A$776,$A217,СВЦЭМ!$B$33:$B$776,N$190)+'СЕТ СН'!$F$15</f>
        <v>111.78590274</v>
      </c>
      <c r="O217" s="36">
        <f>SUMIFS(СВЦЭМ!$F$33:$F$776,СВЦЭМ!$A$33:$A$776,$A217,СВЦЭМ!$B$33:$B$776,O$190)+'СЕТ СН'!$F$15</f>
        <v>119.45734760000001</v>
      </c>
      <c r="P217" s="36">
        <f>SUMIFS(СВЦЭМ!$F$33:$F$776,СВЦЭМ!$A$33:$A$776,$A217,СВЦЭМ!$B$33:$B$776,P$190)+'СЕТ СН'!$F$15</f>
        <v>125.62470862000001</v>
      </c>
      <c r="Q217" s="36">
        <f>SUMIFS(СВЦЭМ!$F$33:$F$776,СВЦЭМ!$A$33:$A$776,$A217,СВЦЭМ!$B$33:$B$776,Q$190)+'СЕТ СН'!$F$15</f>
        <v>119.16232452</v>
      </c>
      <c r="R217" s="36">
        <f>SUMIFS(СВЦЭМ!$F$33:$F$776,СВЦЭМ!$A$33:$A$776,$A217,СВЦЭМ!$B$33:$B$776,R$190)+'СЕТ СН'!$F$15</f>
        <v>109.552054</v>
      </c>
      <c r="S217" s="36">
        <f>SUMIFS(СВЦЭМ!$F$33:$F$776,СВЦЭМ!$A$33:$A$776,$A217,СВЦЭМ!$B$33:$B$776,S$190)+'СЕТ СН'!$F$15</f>
        <v>102.48450964</v>
      </c>
      <c r="T217" s="36">
        <f>SUMIFS(СВЦЭМ!$F$33:$F$776,СВЦЭМ!$A$33:$A$776,$A217,СВЦЭМ!$B$33:$B$776,T$190)+'СЕТ СН'!$F$15</f>
        <v>104.83802772999999</v>
      </c>
      <c r="U217" s="36">
        <f>SUMIFS(СВЦЭМ!$F$33:$F$776,СВЦЭМ!$A$33:$A$776,$A217,СВЦЭМ!$B$33:$B$776,U$190)+'СЕТ СН'!$F$15</f>
        <v>104.45861918999999</v>
      </c>
      <c r="V217" s="36">
        <f>SUMIFS(СВЦЭМ!$F$33:$F$776,СВЦЭМ!$A$33:$A$776,$A217,СВЦЭМ!$B$33:$B$776,V$190)+'СЕТ СН'!$F$15</f>
        <v>104.74878977</v>
      </c>
      <c r="W217" s="36">
        <f>SUMIFS(СВЦЭМ!$F$33:$F$776,СВЦЭМ!$A$33:$A$776,$A217,СВЦЭМ!$B$33:$B$776,W$190)+'СЕТ СН'!$F$15</f>
        <v>104.08107643</v>
      </c>
      <c r="X217" s="36">
        <f>SUMIFS(СВЦЭМ!$F$33:$F$776,СВЦЭМ!$A$33:$A$776,$A217,СВЦЭМ!$B$33:$B$776,X$190)+'СЕТ СН'!$F$15</f>
        <v>100.95880396</v>
      </c>
      <c r="Y217" s="36">
        <f>SUMIFS(СВЦЭМ!$F$33:$F$776,СВЦЭМ!$A$33:$A$776,$A217,СВЦЭМ!$B$33:$B$776,Y$190)+'СЕТ СН'!$F$15</f>
        <v>106.48211096999999</v>
      </c>
    </row>
    <row r="218" spans="1:25" ht="15.75" x14ac:dyDescent="0.2">
      <c r="A218" s="35">
        <f t="shared" si="5"/>
        <v>44132</v>
      </c>
      <c r="B218" s="36">
        <f>SUMIFS(СВЦЭМ!$F$33:$F$776,СВЦЭМ!$A$33:$A$776,$A218,СВЦЭМ!$B$33:$B$776,B$190)+'СЕТ СН'!$F$15</f>
        <v>121.82593107</v>
      </c>
      <c r="C218" s="36">
        <f>SUMIFS(СВЦЭМ!$F$33:$F$776,СВЦЭМ!$A$33:$A$776,$A218,СВЦЭМ!$B$33:$B$776,C$190)+'СЕТ СН'!$F$15</f>
        <v>131.17988903</v>
      </c>
      <c r="D218" s="36">
        <f>SUMIFS(СВЦЭМ!$F$33:$F$776,СВЦЭМ!$A$33:$A$776,$A218,СВЦЭМ!$B$33:$B$776,D$190)+'СЕТ СН'!$F$15</f>
        <v>131.46811824</v>
      </c>
      <c r="E218" s="36">
        <f>SUMIFS(СВЦЭМ!$F$33:$F$776,СВЦЭМ!$A$33:$A$776,$A218,СВЦЭМ!$B$33:$B$776,E$190)+'СЕТ СН'!$F$15</f>
        <v>132.05805143000001</v>
      </c>
      <c r="F218" s="36">
        <f>SUMIFS(СВЦЭМ!$F$33:$F$776,СВЦЭМ!$A$33:$A$776,$A218,СВЦЭМ!$B$33:$B$776,F$190)+'СЕТ СН'!$F$15</f>
        <v>133.37343741000001</v>
      </c>
      <c r="G218" s="36">
        <f>SUMIFS(СВЦЭМ!$F$33:$F$776,СВЦЭМ!$A$33:$A$776,$A218,СВЦЭМ!$B$33:$B$776,G$190)+'СЕТ СН'!$F$15</f>
        <v>131.25109653999999</v>
      </c>
      <c r="H218" s="36">
        <f>SUMIFS(СВЦЭМ!$F$33:$F$776,СВЦЭМ!$A$33:$A$776,$A218,СВЦЭМ!$B$33:$B$776,H$190)+'СЕТ СН'!$F$15</f>
        <v>132.97826800000001</v>
      </c>
      <c r="I218" s="36">
        <f>SUMIFS(СВЦЭМ!$F$33:$F$776,СВЦЭМ!$A$33:$A$776,$A218,СВЦЭМ!$B$33:$B$776,I$190)+'СЕТ СН'!$F$15</f>
        <v>130.37170767000001</v>
      </c>
      <c r="J218" s="36">
        <f>SUMIFS(СВЦЭМ!$F$33:$F$776,СВЦЭМ!$A$33:$A$776,$A218,СВЦЭМ!$B$33:$B$776,J$190)+'СЕТ СН'!$F$15</f>
        <v>120.73477951</v>
      </c>
      <c r="K218" s="36">
        <f>SUMIFS(СВЦЭМ!$F$33:$F$776,СВЦЭМ!$A$33:$A$776,$A218,СВЦЭМ!$B$33:$B$776,K$190)+'СЕТ СН'!$F$15</f>
        <v>113.2753551</v>
      </c>
      <c r="L218" s="36">
        <f>SUMIFS(СВЦЭМ!$F$33:$F$776,СВЦЭМ!$A$33:$A$776,$A218,СВЦЭМ!$B$33:$B$776,L$190)+'СЕТ СН'!$F$15</f>
        <v>113.53714124</v>
      </c>
      <c r="M218" s="36">
        <f>SUMIFS(СВЦЭМ!$F$33:$F$776,СВЦЭМ!$A$33:$A$776,$A218,СВЦЭМ!$B$33:$B$776,M$190)+'СЕТ СН'!$F$15</f>
        <v>113.67489878000001</v>
      </c>
      <c r="N218" s="36">
        <f>SUMIFS(СВЦЭМ!$F$33:$F$776,СВЦЭМ!$A$33:$A$776,$A218,СВЦЭМ!$B$33:$B$776,N$190)+'СЕТ СН'!$F$15</f>
        <v>115.46467908</v>
      </c>
      <c r="O218" s="36">
        <f>SUMIFS(СВЦЭМ!$F$33:$F$776,СВЦЭМ!$A$33:$A$776,$A218,СВЦЭМ!$B$33:$B$776,O$190)+'СЕТ СН'!$F$15</f>
        <v>121.34349348000001</v>
      </c>
      <c r="P218" s="36">
        <f>SUMIFS(СВЦЭМ!$F$33:$F$776,СВЦЭМ!$A$33:$A$776,$A218,СВЦЭМ!$B$33:$B$776,P$190)+'СЕТ СН'!$F$15</f>
        <v>127.21598568</v>
      </c>
      <c r="Q218" s="36">
        <f>SUMIFS(СВЦЭМ!$F$33:$F$776,СВЦЭМ!$A$33:$A$776,$A218,СВЦЭМ!$B$33:$B$776,Q$190)+'СЕТ СН'!$F$15</f>
        <v>120.80628788</v>
      </c>
      <c r="R218" s="36">
        <f>SUMIFS(СВЦЭМ!$F$33:$F$776,СВЦЭМ!$A$33:$A$776,$A218,СВЦЭМ!$B$33:$B$776,R$190)+'СЕТ СН'!$F$15</f>
        <v>112.13025233</v>
      </c>
      <c r="S218" s="36">
        <f>SUMIFS(СВЦЭМ!$F$33:$F$776,СВЦЭМ!$A$33:$A$776,$A218,СВЦЭМ!$B$33:$B$776,S$190)+'СЕТ СН'!$F$15</f>
        <v>104.83196105</v>
      </c>
      <c r="T218" s="36">
        <f>SUMIFS(СВЦЭМ!$F$33:$F$776,СВЦЭМ!$A$33:$A$776,$A218,СВЦЭМ!$B$33:$B$776,T$190)+'СЕТ СН'!$F$15</f>
        <v>105.17709188000001</v>
      </c>
      <c r="U218" s="36">
        <f>SUMIFS(СВЦЭМ!$F$33:$F$776,СВЦЭМ!$A$33:$A$776,$A218,СВЦЭМ!$B$33:$B$776,U$190)+'СЕТ СН'!$F$15</f>
        <v>105.7609671</v>
      </c>
      <c r="V218" s="36">
        <f>SUMIFS(СВЦЭМ!$F$33:$F$776,СВЦЭМ!$A$33:$A$776,$A218,СВЦЭМ!$B$33:$B$776,V$190)+'СЕТ СН'!$F$15</f>
        <v>104.65985465999999</v>
      </c>
      <c r="W218" s="36">
        <f>SUMIFS(СВЦЭМ!$F$33:$F$776,СВЦЭМ!$A$33:$A$776,$A218,СВЦЭМ!$B$33:$B$776,W$190)+'СЕТ СН'!$F$15</f>
        <v>104.42832085000001</v>
      </c>
      <c r="X218" s="36">
        <f>SUMIFS(СВЦЭМ!$F$33:$F$776,СВЦЭМ!$A$33:$A$776,$A218,СВЦЭМ!$B$33:$B$776,X$190)+'СЕТ СН'!$F$15</f>
        <v>104.92387107</v>
      </c>
      <c r="Y218" s="36">
        <f>SUMIFS(СВЦЭМ!$F$33:$F$776,СВЦЭМ!$A$33:$A$776,$A218,СВЦЭМ!$B$33:$B$776,Y$190)+'СЕТ СН'!$F$15</f>
        <v>109.10797823</v>
      </c>
    </row>
    <row r="219" spans="1:25" ht="15.75" x14ac:dyDescent="0.2">
      <c r="A219" s="35">
        <f t="shared" si="5"/>
        <v>44133</v>
      </c>
      <c r="B219" s="36">
        <f>SUMIFS(СВЦЭМ!$F$33:$F$776,СВЦЭМ!$A$33:$A$776,$A219,СВЦЭМ!$B$33:$B$776,B$190)+'СЕТ СН'!$F$15</f>
        <v>117.10661974</v>
      </c>
      <c r="C219" s="36">
        <f>SUMIFS(СВЦЭМ!$F$33:$F$776,СВЦЭМ!$A$33:$A$776,$A219,СВЦЭМ!$B$33:$B$776,C$190)+'СЕТ СН'!$F$15</f>
        <v>127.50225574</v>
      </c>
      <c r="D219" s="36">
        <f>SUMIFS(СВЦЭМ!$F$33:$F$776,СВЦЭМ!$A$33:$A$776,$A219,СВЦЭМ!$B$33:$B$776,D$190)+'СЕТ СН'!$F$15</f>
        <v>129.27136768</v>
      </c>
      <c r="E219" s="36">
        <f>SUMIFS(СВЦЭМ!$F$33:$F$776,СВЦЭМ!$A$33:$A$776,$A219,СВЦЭМ!$B$33:$B$776,E$190)+'СЕТ СН'!$F$15</f>
        <v>128.29704472</v>
      </c>
      <c r="F219" s="36">
        <f>SUMIFS(СВЦЭМ!$F$33:$F$776,СВЦЭМ!$A$33:$A$776,$A219,СВЦЭМ!$B$33:$B$776,F$190)+'СЕТ СН'!$F$15</f>
        <v>129.04565503000001</v>
      </c>
      <c r="G219" s="36">
        <f>SUMIFS(СВЦЭМ!$F$33:$F$776,СВЦЭМ!$A$33:$A$776,$A219,СВЦЭМ!$B$33:$B$776,G$190)+'СЕТ СН'!$F$15</f>
        <v>138.86848121</v>
      </c>
      <c r="H219" s="36">
        <f>SUMIFS(СВЦЭМ!$F$33:$F$776,СВЦЭМ!$A$33:$A$776,$A219,СВЦЭМ!$B$33:$B$776,H$190)+'СЕТ СН'!$F$15</f>
        <v>140.97963809000001</v>
      </c>
      <c r="I219" s="36">
        <f>SUMIFS(СВЦЭМ!$F$33:$F$776,СВЦЭМ!$A$33:$A$776,$A219,СВЦЭМ!$B$33:$B$776,I$190)+'СЕТ СН'!$F$15</f>
        <v>126.75161704999999</v>
      </c>
      <c r="J219" s="36">
        <f>SUMIFS(СВЦЭМ!$F$33:$F$776,СВЦЭМ!$A$33:$A$776,$A219,СВЦЭМ!$B$33:$B$776,J$190)+'СЕТ СН'!$F$15</f>
        <v>112.96876383</v>
      </c>
      <c r="K219" s="36">
        <f>SUMIFS(СВЦЭМ!$F$33:$F$776,СВЦЭМ!$A$33:$A$776,$A219,СВЦЭМ!$B$33:$B$776,K$190)+'СЕТ СН'!$F$15</f>
        <v>105.17294007</v>
      </c>
      <c r="L219" s="36">
        <f>SUMIFS(СВЦЭМ!$F$33:$F$776,СВЦЭМ!$A$33:$A$776,$A219,СВЦЭМ!$B$33:$B$776,L$190)+'СЕТ СН'!$F$15</f>
        <v>106.12161571</v>
      </c>
      <c r="M219" s="36">
        <f>SUMIFS(СВЦЭМ!$F$33:$F$776,СВЦЭМ!$A$33:$A$776,$A219,СВЦЭМ!$B$33:$B$776,M$190)+'СЕТ СН'!$F$15</f>
        <v>106.45969094</v>
      </c>
      <c r="N219" s="36">
        <f>SUMIFS(СВЦЭМ!$F$33:$F$776,СВЦЭМ!$A$33:$A$776,$A219,СВЦЭМ!$B$33:$B$776,N$190)+'СЕТ СН'!$F$15</f>
        <v>104.89100941</v>
      </c>
      <c r="O219" s="36">
        <f>SUMIFS(СВЦЭМ!$F$33:$F$776,СВЦЭМ!$A$33:$A$776,$A219,СВЦЭМ!$B$33:$B$776,O$190)+'СЕТ СН'!$F$15</f>
        <v>105.32325551</v>
      </c>
      <c r="P219" s="36">
        <f>SUMIFS(СВЦЭМ!$F$33:$F$776,СВЦЭМ!$A$33:$A$776,$A219,СВЦЭМ!$B$33:$B$776,P$190)+'СЕТ СН'!$F$15</f>
        <v>111.08148511</v>
      </c>
      <c r="Q219" s="36">
        <f>SUMIFS(СВЦЭМ!$F$33:$F$776,СВЦЭМ!$A$33:$A$776,$A219,СВЦЭМ!$B$33:$B$776,Q$190)+'СЕТ СН'!$F$15</f>
        <v>105.17295758</v>
      </c>
      <c r="R219" s="36">
        <f>SUMIFS(СВЦЭМ!$F$33:$F$776,СВЦЭМ!$A$33:$A$776,$A219,СВЦЭМ!$B$33:$B$776,R$190)+'СЕТ СН'!$F$15</f>
        <v>104.29418208</v>
      </c>
      <c r="S219" s="36">
        <f>SUMIFS(СВЦЭМ!$F$33:$F$776,СВЦЭМ!$A$33:$A$776,$A219,СВЦЭМ!$B$33:$B$776,S$190)+'СЕТ СН'!$F$15</f>
        <v>104.38815004</v>
      </c>
      <c r="T219" s="36">
        <f>SUMIFS(СВЦЭМ!$F$33:$F$776,СВЦЭМ!$A$33:$A$776,$A219,СВЦЭМ!$B$33:$B$776,T$190)+'СЕТ СН'!$F$15</f>
        <v>108.51884654</v>
      </c>
      <c r="U219" s="36">
        <f>SUMIFS(СВЦЭМ!$F$33:$F$776,СВЦЭМ!$A$33:$A$776,$A219,СВЦЭМ!$B$33:$B$776,U$190)+'СЕТ СН'!$F$15</f>
        <v>108.40050929</v>
      </c>
      <c r="V219" s="36">
        <f>SUMIFS(СВЦЭМ!$F$33:$F$776,СВЦЭМ!$A$33:$A$776,$A219,СВЦЭМ!$B$33:$B$776,V$190)+'СЕТ СН'!$F$15</f>
        <v>106.00149213</v>
      </c>
      <c r="W219" s="36">
        <f>SUMIFS(СВЦЭМ!$F$33:$F$776,СВЦЭМ!$A$33:$A$776,$A219,СВЦЭМ!$B$33:$B$776,W$190)+'СЕТ СН'!$F$15</f>
        <v>103.79663196</v>
      </c>
      <c r="X219" s="36">
        <f>SUMIFS(СВЦЭМ!$F$33:$F$776,СВЦЭМ!$A$33:$A$776,$A219,СВЦЭМ!$B$33:$B$776,X$190)+'СЕТ СН'!$F$15</f>
        <v>111.17869433</v>
      </c>
      <c r="Y219" s="36">
        <f>SUMIFS(СВЦЭМ!$F$33:$F$776,СВЦЭМ!$A$33:$A$776,$A219,СВЦЭМ!$B$33:$B$776,Y$190)+'СЕТ СН'!$F$15</f>
        <v>114.90715586</v>
      </c>
    </row>
    <row r="220" spans="1:25" ht="15.75" x14ac:dyDescent="0.2">
      <c r="A220" s="35">
        <f t="shared" si="5"/>
        <v>44134</v>
      </c>
      <c r="B220" s="36">
        <f>SUMIFS(СВЦЭМ!$F$33:$F$776,СВЦЭМ!$A$33:$A$776,$A220,СВЦЭМ!$B$33:$B$776,B$190)+'СЕТ СН'!$F$15</f>
        <v>114.94487275</v>
      </c>
      <c r="C220" s="36">
        <f>SUMIFS(СВЦЭМ!$F$33:$F$776,СВЦЭМ!$A$33:$A$776,$A220,СВЦЭМ!$B$33:$B$776,C$190)+'СЕТ СН'!$F$15</f>
        <v>124.23302806</v>
      </c>
      <c r="D220" s="36">
        <f>SUMIFS(СВЦЭМ!$F$33:$F$776,СВЦЭМ!$A$33:$A$776,$A220,СВЦЭМ!$B$33:$B$776,D$190)+'СЕТ СН'!$F$15</f>
        <v>138.82828531999999</v>
      </c>
      <c r="E220" s="36">
        <f>SUMIFS(СВЦЭМ!$F$33:$F$776,СВЦЭМ!$A$33:$A$776,$A220,СВЦЭМ!$B$33:$B$776,E$190)+'СЕТ СН'!$F$15</f>
        <v>141.37798362000001</v>
      </c>
      <c r="F220" s="36">
        <f>SUMIFS(СВЦЭМ!$F$33:$F$776,СВЦЭМ!$A$33:$A$776,$A220,СВЦЭМ!$B$33:$B$776,F$190)+'СЕТ СН'!$F$15</f>
        <v>140.38889089</v>
      </c>
      <c r="G220" s="36">
        <f>SUMIFS(СВЦЭМ!$F$33:$F$776,СВЦЭМ!$A$33:$A$776,$A220,СВЦЭМ!$B$33:$B$776,G$190)+'СЕТ СН'!$F$15</f>
        <v>138.03157297999999</v>
      </c>
      <c r="H220" s="36">
        <f>SUMIFS(СВЦЭМ!$F$33:$F$776,СВЦЭМ!$A$33:$A$776,$A220,СВЦЭМ!$B$33:$B$776,H$190)+'СЕТ СН'!$F$15</f>
        <v>126.60594865</v>
      </c>
      <c r="I220" s="36">
        <f>SUMIFS(СВЦЭМ!$F$33:$F$776,СВЦЭМ!$A$33:$A$776,$A220,СВЦЭМ!$B$33:$B$776,I$190)+'СЕТ СН'!$F$15</f>
        <v>124.67125104</v>
      </c>
      <c r="J220" s="36">
        <f>SUMIFS(СВЦЭМ!$F$33:$F$776,СВЦЭМ!$A$33:$A$776,$A220,СВЦЭМ!$B$33:$B$776,J$190)+'СЕТ СН'!$F$15</f>
        <v>113.15980118</v>
      </c>
      <c r="K220" s="36">
        <f>SUMIFS(СВЦЭМ!$F$33:$F$776,СВЦЭМ!$A$33:$A$776,$A220,СВЦЭМ!$B$33:$B$776,K$190)+'СЕТ СН'!$F$15</f>
        <v>110.48687068</v>
      </c>
      <c r="L220" s="36">
        <f>SUMIFS(СВЦЭМ!$F$33:$F$776,СВЦЭМ!$A$33:$A$776,$A220,СВЦЭМ!$B$33:$B$776,L$190)+'СЕТ СН'!$F$15</f>
        <v>110.86966466</v>
      </c>
      <c r="M220" s="36">
        <f>SUMIFS(СВЦЭМ!$F$33:$F$776,СВЦЭМ!$A$33:$A$776,$A220,СВЦЭМ!$B$33:$B$776,M$190)+'СЕТ СН'!$F$15</f>
        <v>110.30729902</v>
      </c>
      <c r="N220" s="36">
        <f>SUMIFS(СВЦЭМ!$F$33:$F$776,СВЦЭМ!$A$33:$A$776,$A220,СВЦЭМ!$B$33:$B$776,N$190)+'СЕТ СН'!$F$15</f>
        <v>110.13219691</v>
      </c>
      <c r="O220" s="36">
        <f>SUMIFS(СВЦЭМ!$F$33:$F$776,СВЦЭМ!$A$33:$A$776,$A220,СВЦЭМ!$B$33:$B$776,O$190)+'СЕТ СН'!$F$15</f>
        <v>115.46003331999999</v>
      </c>
      <c r="P220" s="36">
        <f>SUMIFS(СВЦЭМ!$F$33:$F$776,СВЦЭМ!$A$33:$A$776,$A220,СВЦЭМ!$B$33:$B$776,P$190)+'СЕТ СН'!$F$15</f>
        <v>119.23531892</v>
      </c>
      <c r="Q220" s="36">
        <f>SUMIFS(СВЦЭМ!$F$33:$F$776,СВЦЭМ!$A$33:$A$776,$A220,СВЦЭМ!$B$33:$B$776,Q$190)+'СЕТ СН'!$F$15</f>
        <v>117.10281259999999</v>
      </c>
      <c r="R220" s="36">
        <f>SUMIFS(СВЦЭМ!$F$33:$F$776,СВЦЭМ!$A$33:$A$776,$A220,СВЦЭМ!$B$33:$B$776,R$190)+'СЕТ СН'!$F$15</f>
        <v>111.9217386</v>
      </c>
      <c r="S220" s="36">
        <f>SUMIFS(СВЦЭМ!$F$33:$F$776,СВЦЭМ!$A$33:$A$776,$A220,СВЦЭМ!$B$33:$B$776,S$190)+'СЕТ СН'!$F$15</f>
        <v>103.96629787000001</v>
      </c>
      <c r="T220" s="36">
        <f>SUMIFS(СВЦЭМ!$F$33:$F$776,СВЦЭМ!$A$33:$A$776,$A220,СВЦЭМ!$B$33:$B$776,T$190)+'СЕТ СН'!$F$15</f>
        <v>108.11986367</v>
      </c>
      <c r="U220" s="36">
        <f>SUMIFS(СВЦЭМ!$F$33:$F$776,СВЦЭМ!$A$33:$A$776,$A220,СВЦЭМ!$B$33:$B$776,U$190)+'СЕТ СН'!$F$15</f>
        <v>108.02303099</v>
      </c>
      <c r="V220" s="36">
        <f>SUMIFS(СВЦЭМ!$F$33:$F$776,СВЦЭМ!$A$33:$A$776,$A220,СВЦЭМ!$B$33:$B$776,V$190)+'СЕТ СН'!$F$15</f>
        <v>105.71050038</v>
      </c>
      <c r="W220" s="36">
        <f>SUMIFS(СВЦЭМ!$F$33:$F$776,СВЦЭМ!$A$33:$A$776,$A220,СВЦЭМ!$B$33:$B$776,W$190)+'СЕТ СН'!$F$15</f>
        <v>104.09083003000001</v>
      </c>
      <c r="X220" s="36">
        <f>SUMIFS(СВЦЭМ!$F$33:$F$776,СВЦЭМ!$A$33:$A$776,$A220,СВЦЭМ!$B$33:$B$776,X$190)+'СЕТ СН'!$F$15</f>
        <v>102.39031865</v>
      </c>
      <c r="Y220" s="36">
        <f>SUMIFS(СВЦЭМ!$F$33:$F$776,СВЦЭМ!$A$33:$A$776,$A220,СВЦЭМ!$B$33:$B$776,Y$190)+'СЕТ СН'!$F$15</f>
        <v>108.85171344</v>
      </c>
    </row>
    <row r="221" spans="1:25" ht="15.75" x14ac:dyDescent="0.2">
      <c r="A221" s="35">
        <f t="shared" si="5"/>
        <v>44135</v>
      </c>
      <c r="B221" s="36">
        <f>SUMIFS(СВЦЭМ!$F$33:$F$776,СВЦЭМ!$A$33:$A$776,$A221,СВЦЭМ!$B$33:$B$776,B$190)+'СЕТ СН'!$F$15</f>
        <v>106.53142253999999</v>
      </c>
      <c r="C221" s="36">
        <f>SUMIFS(СВЦЭМ!$F$33:$F$776,СВЦЭМ!$A$33:$A$776,$A221,СВЦЭМ!$B$33:$B$776,C$190)+'СЕТ СН'!$F$15</f>
        <v>116.47585251</v>
      </c>
      <c r="D221" s="36">
        <f>SUMIFS(СВЦЭМ!$F$33:$F$776,СВЦЭМ!$A$33:$A$776,$A221,СВЦЭМ!$B$33:$B$776,D$190)+'СЕТ СН'!$F$15</f>
        <v>123.58008220000001</v>
      </c>
      <c r="E221" s="36">
        <f>SUMIFS(СВЦЭМ!$F$33:$F$776,СВЦЭМ!$A$33:$A$776,$A221,СВЦЭМ!$B$33:$B$776,E$190)+'СЕТ СН'!$F$15</f>
        <v>123.50248535</v>
      </c>
      <c r="F221" s="36">
        <f>SUMIFS(СВЦЭМ!$F$33:$F$776,СВЦЭМ!$A$33:$A$776,$A221,СВЦЭМ!$B$33:$B$776,F$190)+'СЕТ СН'!$F$15</f>
        <v>125.33837857</v>
      </c>
      <c r="G221" s="36">
        <f>SUMIFS(СВЦЭМ!$F$33:$F$776,СВЦЭМ!$A$33:$A$776,$A221,СВЦЭМ!$B$33:$B$776,G$190)+'СЕТ СН'!$F$15</f>
        <v>123.67737049999999</v>
      </c>
      <c r="H221" s="36">
        <f>SUMIFS(СВЦЭМ!$F$33:$F$776,СВЦЭМ!$A$33:$A$776,$A221,СВЦЭМ!$B$33:$B$776,H$190)+'СЕТ СН'!$F$15</f>
        <v>120.69025228</v>
      </c>
      <c r="I221" s="36">
        <f>SUMIFS(СВЦЭМ!$F$33:$F$776,СВЦЭМ!$A$33:$A$776,$A221,СВЦЭМ!$B$33:$B$776,I$190)+'СЕТ СН'!$F$15</f>
        <v>117.01568405</v>
      </c>
      <c r="J221" s="36">
        <f>SUMIFS(СВЦЭМ!$F$33:$F$776,СВЦЭМ!$A$33:$A$776,$A221,СВЦЭМ!$B$33:$B$776,J$190)+'СЕТ СН'!$F$15</f>
        <v>104.69347169</v>
      </c>
      <c r="K221" s="36">
        <f>SUMIFS(СВЦЭМ!$F$33:$F$776,СВЦЭМ!$A$33:$A$776,$A221,СВЦЭМ!$B$33:$B$776,K$190)+'СЕТ СН'!$F$15</f>
        <v>96.914680239999996</v>
      </c>
      <c r="L221" s="36">
        <f>SUMIFS(СВЦЭМ!$F$33:$F$776,СВЦЭМ!$A$33:$A$776,$A221,СВЦЭМ!$B$33:$B$776,L$190)+'СЕТ СН'!$F$15</f>
        <v>99.541639380000007</v>
      </c>
      <c r="M221" s="36">
        <f>SUMIFS(СВЦЭМ!$F$33:$F$776,СВЦЭМ!$A$33:$A$776,$A221,СВЦЭМ!$B$33:$B$776,M$190)+'СЕТ СН'!$F$15</f>
        <v>97.539143719999998</v>
      </c>
      <c r="N221" s="36">
        <f>SUMIFS(СВЦЭМ!$F$33:$F$776,СВЦЭМ!$A$33:$A$776,$A221,СВЦЭМ!$B$33:$B$776,N$190)+'СЕТ СН'!$F$15</f>
        <v>96.054722949999999</v>
      </c>
      <c r="O221" s="36">
        <f>SUMIFS(СВЦЭМ!$F$33:$F$776,СВЦЭМ!$A$33:$A$776,$A221,СВЦЭМ!$B$33:$B$776,O$190)+'СЕТ СН'!$F$15</f>
        <v>101.62507275999999</v>
      </c>
      <c r="P221" s="36">
        <f>SUMIFS(СВЦЭМ!$F$33:$F$776,СВЦЭМ!$A$33:$A$776,$A221,СВЦЭМ!$B$33:$B$776,P$190)+'СЕТ СН'!$F$15</f>
        <v>109.05932052</v>
      </c>
      <c r="Q221" s="36">
        <f>SUMIFS(СВЦЭМ!$F$33:$F$776,СВЦЭМ!$A$33:$A$776,$A221,СВЦЭМ!$B$33:$B$776,Q$190)+'СЕТ СН'!$F$15</f>
        <v>103.89845843000001</v>
      </c>
      <c r="R221" s="36">
        <f>SUMIFS(СВЦЭМ!$F$33:$F$776,СВЦЭМ!$A$33:$A$776,$A221,СВЦЭМ!$B$33:$B$776,R$190)+'СЕТ СН'!$F$15</f>
        <v>98.704717779999996</v>
      </c>
      <c r="S221" s="36">
        <f>SUMIFS(СВЦЭМ!$F$33:$F$776,СВЦЭМ!$A$33:$A$776,$A221,СВЦЭМ!$B$33:$B$776,S$190)+'СЕТ СН'!$F$15</f>
        <v>97.167905899999994</v>
      </c>
      <c r="T221" s="36">
        <f>SUMIFS(СВЦЭМ!$F$33:$F$776,СВЦЭМ!$A$33:$A$776,$A221,СВЦЭМ!$B$33:$B$776,T$190)+'СЕТ СН'!$F$15</f>
        <v>101.57030459000001</v>
      </c>
      <c r="U221" s="36">
        <f>SUMIFS(СВЦЭМ!$F$33:$F$776,СВЦЭМ!$A$33:$A$776,$A221,СВЦЭМ!$B$33:$B$776,U$190)+'СЕТ СН'!$F$15</f>
        <v>102.50638361</v>
      </c>
      <c r="V221" s="36">
        <f>SUMIFS(СВЦЭМ!$F$33:$F$776,СВЦЭМ!$A$33:$A$776,$A221,СВЦЭМ!$B$33:$B$776,V$190)+'СЕТ СН'!$F$15</f>
        <v>100.72431684999999</v>
      </c>
      <c r="W221" s="36">
        <f>SUMIFS(СВЦЭМ!$F$33:$F$776,СВЦЭМ!$A$33:$A$776,$A221,СВЦЭМ!$B$33:$B$776,W$190)+'СЕТ СН'!$F$15</f>
        <v>98.905191509999995</v>
      </c>
      <c r="X221" s="36">
        <f>SUMIFS(СВЦЭМ!$F$33:$F$776,СВЦЭМ!$A$33:$A$776,$A221,СВЦЭМ!$B$33:$B$776,X$190)+'СЕТ СН'!$F$15</f>
        <v>92.957281089999995</v>
      </c>
      <c r="Y221" s="36">
        <f>SUMIFS(СВЦЭМ!$F$33:$F$776,СВЦЭМ!$A$33:$A$776,$A221,СВЦЭМ!$B$33:$B$776,Y$190)+'СЕТ СН'!$F$15</f>
        <v>94.481716509999998</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7" t="s">
        <v>7</v>
      </c>
      <c r="B223" s="130" t="s">
        <v>116</v>
      </c>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2"/>
    </row>
    <row r="224" spans="1:25" ht="12.75" hidden="1" customHeight="1" x14ac:dyDescent="0.2">
      <c r="A224" s="128"/>
      <c r="B224" s="133"/>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5"/>
    </row>
    <row r="225" spans="1:27" s="46" customFormat="1" ht="12.75" hidden="1" customHeight="1" x14ac:dyDescent="0.2">
      <c r="A225" s="12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01.10.2020</v>
      </c>
      <c r="B226" s="36">
        <f>SUMIFS(СВЦЭМ!$G$34:$G$777,СВЦЭМ!$A$34:$A$777,$A226,СВЦЭМ!$B$33:$B$776,B$225)+'СЕТ СН'!$F$15</f>
        <v>0</v>
      </c>
      <c r="C226" s="36">
        <f>SUMIFS(СВЦЭМ!$G$34:$G$777,СВЦЭМ!$A$34:$A$777,$A226,СВЦЭМ!$B$33:$B$776,C$225)+'СЕТ СН'!$F$15</f>
        <v>0</v>
      </c>
      <c r="D226" s="36">
        <f>SUMIFS(СВЦЭМ!$G$34:$G$777,СВЦЭМ!$A$34:$A$777,$A226,СВЦЭМ!$B$33:$B$776,D$225)+'СЕТ СН'!$F$15</f>
        <v>0</v>
      </c>
      <c r="E226" s="36">
        <f>SUMIFS(СВЦЭМ!$G$34:$G$777,СВЦЭМ!$A$34:$A$777,$A226,СВЦЭМ!$B$33:$B$776,E$225)+'СЕТ СН'!$F$15</f>
        <v>0</v>
      </c>
      <c r="F226" s="36">
        <f>SUMIFS(СВЦЭМ!$G$34:$G$777,СВЦЭМ!$A$34:$A$777,$A226,СВЦЭМ!$B$33:$B$776,F$225)+'СЕТ СН'!$F$15</f>
        <v>0</v>
      </c>
      <c r="G226" s="36">
        <f>SUMIFS(СВЦЭМ!$G$34:$G$777,СВЦЭМ!$A$34:$A$777,$A226,СВЦЭМ!$B$33:$B$776,G$225)+'СЕТ СН'!$F$15</f>
        <v>0</v>
      </c>
      <c r="H226" s="36">
        <f>SUMIFS(СВЦЭМ!$G$34:$G$777,СВЦЭМ!$A$34:$A$777,$A226,СВЦЭМ!$B$33:$B$776,H$225)+'СЕТ СН'!$F$15</f>
        <v>0</v>
      </c>
      <c r="I226" s="36">
        <f>SUMIFS(СВЦЭМ!$G$34:$G$777,СВЦЭМ!$A$34:$A$777,$A226,СВЦЭМ!$B$33:$B$776,I$225)+'СЕТ СН'!$F$15</f>
        <v>0</v>
      </c>
      <c r="J226" s="36">
        <f>SUMIFS(СВЦЭМ!$G$34:$G$777,СВЦЭМ!$A$34:$A$777,$A226,СВЦЭМ!$B$33:$B$776,J$225)+'СЕТ СН'!$F$15</f>
        <v>0</v>
      </c>
      <c r="K226" s="36">
        <f>SUMIFS(СВЦЭМ!$G$34:$G$777,СВЦЭМ!$A$34:$A$777,$A226,СВЦЭМ!$B$33:$B$776,K$225)+'СЕТ СН'!$F$15</f>
        <v>0</v>
      </c>
      <c r="L226" s="36">
        <f>SUMIFS(СВЦЭМ!$G$34:$G$777,СВЦЭМ!$A$34:$A$777,$A226,СВЦЭМ!$B$33:$B$776,L$225)+'СЕТ СН'!$F$15</f>
        <v>0</v>
      </c>
      <c r="M226" s="36">
        <f>SUMIFS(СВЦЭМ!$G$34:$G$777,СВЦЭМ!$A$34:$A$777,$A226,СВЦЭМ!$B$33:$B$776,M$225)+'СЕТ СН'!$F$15</f>
        <v>0</v>
      </c>
      <c r="N226" s="36">
        <f>SUMIFS(СВЦЭМ!$G$34:$G$777,СВЦЭМ!$A$34:$A$777,$A226,СВЦЭМ!$B$33:$B$776,N$225)+'СЕТ СН'!$F$15</f>
        <v>0</v>
      </c>
      <c r="O226" s="36">
        <f>SUMIFS(СВЦЭМ!$G$34:$G$777,СВЦЭМ!$A$34:$A$777,$A226,СВЦЭМ!$B$33:$B$776,O$225)+'СЕТ СН'!$F$15</f>
        <v>0</v>
      </c>
      <c r="P226" s="36">
        <f>SUMIFS(СВЦЭМ!$G$34:$G$777,СВЦЭМ!$A$34:$A$777,$A226,СВЦЭМ!$B$33:$B$776,P$225)+'СЕТ СН'!$F$15</f>
        <v>0</v>
      </c>
      <c r="Q226" s="36">
        <f>SUMIFS(СВЦЭМ!$G$34:$G$777,СВЦЭМ!$A$34:$A$777,$A226,СВЦЭМ!$B$33:$B$776,Q$225)+'СЕТ СН'!$F$15</f>
        <v>0</v>
      </c>
      <c r="R226" s="36">
        <f>SUMIFS(СВЦЭМ!$G$34:$G$777,СВЦЭМ!$A$34:$A$777,$A226,СВЦЭМ!$B$33:$B$776,R$225)+'СЕТ СН'!$F$15</f>
        <v>0</v>
      </c>
      <c r="S226" s="36">
        <f>SUMIFS(СВЦЭМ!$G$34:$G$777,СВЦЭМ!$A$34:$A$777,$A226,СВЦЭМ!$B$33:$B$776,S$225)+'СЕТ СН'!$F$15</f>
        <v>0</v>
      </c>
      <c r="T226" s="36">
        <f>SUMIFS(СВЦЭМ!$G$34:$G$777,СВЦЭМ!$A$34:$A$777,$A226,СВЦЭМ!$B$33:$B$776,T$225)+'СЕТ СН'!$F$15</f>
        <v>0</v>
      </c>
      <c r="U226" s="36">
        <f>SUMIFS(СВЦЭМ!$G$34:$G$777,СВЦЭМ!$A$34:$A$777,$A226,СВЦЭМ!$B$33:$B$776,U$225)+'СЕТ СН'!$F$15</f>
        <v>0</v>
      </c>
      <c r="V226" s="36">
        <f>SUMIFS(СВЦЭМ!$G$34:$G$777,СВЦЭМ!$A$34:$A$777,$A226,СВЦЭМ!$B$33:$B$776,V$225)+'СЕТ СН'!$F$15</f>
        <v>0</v>
      </c>
      <c r="W226" s="36">
        <f>SUMIFS(СВЦЭМ!$G$34:$G$777,СВЦЭМ!$A$34:$A$777,$A226,СВЦЭМ!$B$33:$B$776,W$225)+'СЕТ СН'!$F$15</f>
        <v>0</v>
      </c>
      <c r="X226" s="36">
        <f>SUMIFS(СВЦЭМ!$G$34:$G$777,СВЦЭМ!$A$34:$A$777,$A226,СВЦЭМ!$B$33:$B$776,X$225)+'СЕТ СН'!$F$15</f>
        <v>0</v>
      </c>
      <c r="Y226" s="36">
        <f>SUMIFS(СВЦЭМ!$G$34:$G$777,СВЦЭМ!$A$34:$A$777,$A226,СВЦЭМ!$B$33:$B$776,Y$225)+'СЕТ СН'!$F$15</f>
        <v>0</v>
      </c>
      <c r="AA226" s="45"/>
    </row>
    <row r="227" spans="1:27" ht="15.75" hidden="1" x14ac:dyDescent="0.2">
      <c r="A227" s="35">
        <f>A226+1</f>
        <v>44106</v>
      </c>
      <c r="B227" s="36">
        <f>SUMIFS(СВЦЭМ!$G$34:$G$777,СВЦЭМ!$A$34:$A$777,$A227,СВЦЭМ!$B$33:$B$776,B$225)+'СЕТ СН'!$F$15</f>
        <v>0</v>
      </c>
      <c r="C227" s="36">
        <f>SUMIFS(СВЦЭМ!$G$34:$G$777,СВЦЭМ!$A$34:$A$777,$A227,СВЦЭМ!$B$33:$B$776,C$225)+'СЕТ СН'!$F$15</f>
        <v>0</v>
      </c>
      <c r="D227" s="36">
        <f>SUMIFS(СВЦЭМ!$G$34:$G$777,СВЦЭМ!$A$34:$A$777,$A227,СВЦЭМ!$B$33:$B$776,D$225)+'СЕТ СН'!$F$15</f>
        <v>0</v>
      </c>
      <c r="E227" s="36">
        <f>SUMIFS(СВЦЭМ!$G$34:$G$777,СВЦЭМ!$A$34:$A$777,$A227,СВЦЭМ!$B$33:$B$776,E$225)+'СЕТ СН'!$F$15</f>
        <v>0</v>
      </c>
      <c r="F227" s="36">
        <f>SUMIFS(СВЦЭМ!$G$34:$G$777,СВЦЭМ!$A$34:$A$777,$A227,СВЦЭМ!$B$33:$B$776,F$225)+'СЕТ СН'!$F$15</f>
        <v>0</v>
      </c>
      <c r="G227" s="36">
        <f>SUMIFS(СВЦЭМ!$G$34:$G$777,СВЦЭМ!$A$34:$A$777,$A227,СВЦЭМ!$B$33:$B$776,G$225)+'СЕТ СН'!$F$15</f>
        <v>0</v>
      </c>
      <c r="H227" s="36">
        <f>SUMIFS(СВЦЭМ!$G$34:$G$777,СВЦЭМ!$A$34:$A$777,$A227,СВЦЭМ!$B$33:$B$776,H$225)+'СЕТ СН'!$F$15</f>
        <v>0</v>
      </c>
      <c r="I227" s="36">
        <f>SUMIFS(СВЦЭМ!$G$34:$G$777,СВЦЭМ!$A$34:$A$777,$A227,СВЦЭМ!$B$33:$B$776,I$225)+'СЕТ СН'!$F$15</f>
        <v>0</v>
      </c>
      <c r="J227" s="36">
        <f>SUMIFS(СВЦЭМ!$G$34:$G$777,СВЦЭМ!$A$34:$A$777,$A227,СВЦЭМ!$B$33:$B$776,J$225)+'СЕТ СН'!$F$15</f>
        <v>0</v>
      </c>
      <c r="K227" s="36">
        <f>SUMIFS(СВЦЭМ!$G$34:$G$777,СВЦЭМ!$A$34:$A$777,$A227,СВЦЭМ!$B$33:$B$776,K$225)+'СЕТ СН'!$F$15</f>
        <v>0</v>
      </c>
      <c r="L227" s="36">
        <f>SUMIFS(СВЦЭМ!$G$34:$G$777,СВЦЭМ!$A$34:$A$777,$A227,СВЦЭМ!$B$33:$B$776,L$225)+'СЕТ СН'!$F$15</f>
        <v>0</v>
      </c>
      <c r="M227" s="36">
        <f>SUMIFS(СВЦЭМ!$G$34:$G$777,СВЦЭМ!$A$34:$A$777,$A227,СВЦЭМ!$B$33:$B$776,M$225)+'СЕТ СН'!$F$15</f>
        <v>0</v>
      </c>
      <c r="N227" s="36">
        <f>SUMIFS(СВЦЭМ!$G$34:$G$777,СВЦЭМ!$A$34:$A$777,$A227,СВЦЭМ!$B$33:$B$776,N$225)+'СЕТ СН'!$F$15</f>
        <v>0</v>
      </c>
      <c r="O227" s="36">
        <f>SUMIFS(СВЦЭМ!$G$34:$G$777,СВЦЭМ!$A$34:$A$777,$A227,СВЦЭМ!$B$33:$B$776,O$225)+'СЕТ СН'!$F$15</f>
        <v>0</v>
      </c>
      <c r="P227" s="36">
        <f>SUMIFS(СВЦЭМ!$G$34:$G$777,СВЦЭМ!$A$34:$A$777,$A227,СВЦЭМ!$B$33:$B$776,P$225)+'СЕТ СН'!$F$15</f>
        <v>0</v>
      </c>
      <c r="Q227" s="36">
        <f>SUMIFS(СВЦЭМ!$G$34:$G$777,СВЦЭМ!$A$34:$A$777,$A227,СВЦЭМ!$B$33:$B$776,Q$225)+'СЕТ СН'!$F$15</f>
        <v>0</v>
      </c>
      <c r="R227" s="36">
        <f>SUMIFS(СВЦЭМ!$G$34:$G$777,СВЦЭМ!$A$34:$A$777,$A227,СВЦЭМ!$B$33:$B$776,R$225)+'СЕТ СН'!$F$15</f>
        <v>0</v>
      </c>
      <c r="S227" s="36">
        <f>SUMIFS(СВЦЭМ!$G$34:$G$777,СВЦЭМ!$A$34:$A$777,$A227,СВЦЭМ!$B$33:$B$776,S$225)+'СЕТ СН'!$F$15</f>
        <v>0</v>
      </c>
      <c r="T227" s="36">
        <f>SUMIFS(СВЦЭМ!$G$34:$G$777,СВЦЭМ!$A$34:$A$777,$A227,СВЦЭМ!$B$33:$B$776,T$225)+'СЕТ СН'!$F$15</f>
        <v>0</v>
      </c>
      <c r="U227" s="36">
        <f>SUMIFS(СВЦЭМ!$G$34:$G$777,СВЦЭМ!$A$34:$A$777,$A227,СВЦЭМ!$B$33:$B$776,U$225)+'СЕТ СН'!$F$15</f>
        <v>0</v>
      </c>
      <c r="V227" s="36">
        <f>SUMIFS(СВЦЭМ!$G$34:$G$777,СВЦЭМ!$A$34:$A$777,$A227,СВЦЭМ!$B$33:$B$776,V$225)+'СЕТ СН'!$F$15</f>
        <v>0</v>
      </c>
      <c r="W227" s="36">
        <f>SUMIFS(СВЦЭМ!$G$34:$G$777,СВЦЭМ!$A$34:$A$777,$A227,СВЦЭМ!$B$33:$B$776,W$225)+'СЕТ СН'!$F$15</f>
        <v>0</v>
      </c>
      <c r="X227" s="36">
        <f>SUMIFS(СВЦЭМ!$G$34:$G$777,СВЦЭМ!$A$34:$A$777,$A227,СВЦЭМ!$B$33:$B$776,X$225)+'СЕТ СН'!$F$15</f>
        <v>0</v>
      </c>
      <c r="Y227" s="36">
        <f>SUMIFS(СВЦЭМ!$G$34:$G$777,СВЦЭМ!$A$34:$A$777,$A227,СВЦЭМ!$B$33:$B$776,Y$225)+'СЕТ СН'!$F$15</f>
        <v>0</v>
      </c>
    </row>
    <row r="228" spans="1:27" ht="15.75" hidden="1" x14ac:dyDescent="0.2">
      <c r="A228" s="35">
        <f t="shared" ref="A228:A256" si="6">A227+1</f>
        <v>44107</v>
      </c>
      <c r="B228" s="36">
        <f>SUMIFS(СВЦЭМ!$G$34:$G$777,СВЦЭМ!$A$34:$A$777,$A228,СВЦЭМ!$B$33:$B$776,B$225)+'СЕТ СН'!$F$15</f>
        <v>0</v>
      </c>
      <c r="C228" s="36">
        <f>SUMIFS(СВЦЭМ!$G$34:$G$777,СВЦЭМ!$A$34:$A$777,$A228,СВЦЭМ!$B$33:$B$776,C$225)+'СЕТ СН'!$F$15</f>
        <v>0</v>
      </c>
      <c r="D228" s="36">
        <f>SUMIFS(СВЦЭМ!$G$34:$G$777,СВЦЭМ!$A$34:$A$777,$A228,СВЦЭМ!$B$33:$B$776,D$225)+'СЕТ СН'!$F$15</f>
        <v>0</v>
      </c>
      <c r="E228" s="36">
        <f>SUMIFS(СВЦЭМ!$G$34:$G$777,СВЦЭМ!$A$34:$A$777,$A228,СВЦЭМ!$B$33:$B$776,E$225)+'СЕТ СН'!$F$15</f>
        <v>0</v>
      </c>
      <c r="F228" s="36">
        <f>SUMIFS(СВЦЭМ!$G$34:$G$777,СВЦЭМ!$A$34:$A$777,$A228,СВЦЭМ!$B$33:$B$776,F$225)+'СЕТ СН'!$F$15</f>
        <v>0</v>
      </c>
      <c r="G228" s="36">
        <f>SUMIFS(СВЦЭМ!$G$34:$G$777,СВЦЭМ!$A$34:$A$777,$A228,СВЦЭМ!$B$33:$B$776,G$225)+'СЕТ СН'!$F$15</f>
        <v>0</v>
      </c>
      <c r="H228" s="36">
        <f>SUMIFS(СВЦЭМ!$G$34:$G$777,СВЦЭМ!$A$34:$A$777,$A228,СВЦЭМ!$B$33:$B$776,H$225)+'СЕТ СН'!$F$15</f>
        <v>0</v>
      </c>
      <c r="I228" s="36">
        <f>SUMIFS(СВЦЭМ!$G$34:$G$777,СВЦЭМ!$A$34:$A$777,$A228,СВЦЭМ!$B$33:$B$776,I$225)+'СЕТ СН'!$F$15</f>
        <v>0</v>
      </c>
      <c r="J228" s="36">
        <f>SUMIFS(СВЦЭМ!$G$34:$G$777,СВЦЭМ!$A$34:$A$777,$A228,СВЦЭМ!$B$33:$B$776,J$225)+'СЕТ СН'!$F$15</f>
        <v>0</v>
      </c>
      <c r="K228" s="36">
        <f>SUMIFS(СВЦЭМ!$G$34:$G$777,СВЦЭМ!$A$34:$A$777,$A228,СВЦЭМ!$B$33:$B$776,K$225)+'СЕТ СН'!$F$15</f>
        <v>0</v>
      </c>
      <c r="L228" s="36">
        <f>SUMIFS(СВЦЭМ!$G$34:$G$777,СВЦЭМ!$A$34:$A$777,$A228,СВЦЭМ!$B$33:$B$776,L$225)+'СЕТ СН'!$F$15</f>
        <v>0</v>
      </c>
      <c r="M228" s="36">
        <f>SUMIFS(СВЦЭМ!$G$34:$G$777,СВЦЭМ!$A$34:$A$777,$A228,СВЦЭМ!$B$33:$B$776,M$225)+'СЕТ СН'!$F$15</f>
        <v>0</v>
      </c>
      <c r="N228" s="36">
        <f>SUMIFS(СВЦЭМ!$G$34:$G$777,СВЦЭМ!$A$34:$A$777,$A228,СВЦЭМ!$B$33:$B$776,N$225)+'СЕТ СН'!$F$15</f>
        <v>0</v>
      </c>
      <c r="O228" s="36">
        <f>SUMIFS(СВЦЭМ!$G$34:$G$777,СВЦЭМ!$A$34:$A$777,$A228,СВЦЭМ!$B$33:$B$776,O$225)+'СЕТ СН'!$F$15</f>
        <v>0</v>
      </c>
      <c r="P228" s="36">
        <f>SUMIFS(СВЦЭМ!$G$34:$G$777,СВЦЭМ!$A$34:$A$777,$A228,СВЦЭМ!$B$33:$B$776,P$225)+'СЕТ СН'!$F$15</f>
        <v>0</v>
      </c>
      <c r="Q228" s="36">
        <f>SUMIFS(СВЦЭМ!$G$34:$G$777,СВЦЭМ!$A$34:$A$777,$A228,СВЦЭМ!$B$33:$B$776,Q$225)+'СЕТ СН'!$F$15</f>
        <v>0</v>
      </c>
      <c r="R228" s="36">
        <f>SUMIFS(СВЦЭМ!$G$34:$G$777,СВЦЭМ!$A$34:$A$777,$A228,СВЦЭМ!$B$33:$B$776,R$225)+'СЕТ СН'!$F$15</f>
        <v>0</v>
      </c>
      <c r="S228" s="36">
        <f>SUMIFS(СВЦЭМ!$G$34:$G$777,СВЦЭМ!$A$34:$A$777,$A228,СВЦЭМ!$B$33:$B$776,S$225)+'СЕТ СН'!$F$15</f>
        <v>0</v>
      </c>
      <c r="T228" s="36">
        <f>SUMIFS(СВЦЭМ!$G$34:$G$777,СВЦЭМ!$A$34:$A$777,$A228,СВЦЭМ!$B$33:$B$776,T$225)+'СЕТ СН'!$F$15</f>
        <v>0</v>
      </c>
      <c r="U228" s="36">
        <f>SUMIFS(СВЦЭМ!$G$34:$G$777,СВЦЭМ!$A$34:$A$777,$A228,СВЦЭМ!$B$33:$B$776,U$225)+'СЕТ СН'!$F$15</f>
        <v>0</v>
      </c>
      <c r="V228" s="36">
        <f>SUMIFS(СВЦЭМ!$G$34:$G$777,СВЦЭМ!$A$34:$A$777,$A228,СВЦЭМ!$B$33:$B$776,V$225)+'СЕТ СН'!$F$15</f>
        <v>0</v>
      </c>
      <c r="W228" s="36">
        <f>SUMIFS(СВЦЭМ!$G$34:$G$777,СВЦЭМ!$A$34:$A$777,$A228,СВЦЭМ!$B$33:$B$776,W$225)+'СЕТ СН'!$F$15</f>
        <v>0</v>
      </c>
      <c r="X228" s="36">
        <f>SUMIFS(СВЦЭМ!$G$34:$G$777,СВЦЭМ!$A$34:$A$777,$A228,СВЦЭМ!$B$33:$B$776,X$225)+'СЕТ СН'!$F$15</f>
        <v>0</v>
      </c>
      <c r="Y228" s="36">
        <f>SUMIFS(СВЦЭМ!$G$34:$G$777,СВЦЭМ!$A$34:$A$777,$A228,СВЦЭМ!$B$33:$B$776,Y$225)+'СЕТ СН'!$F$15</f>
        <v>0</v>
      </c>
    </row>
    <row r="229" spans="1:27" ht="15.75" hidden="1" x14ac:dyDescent="0.2">
      <c r="A229" s="35">
        <f t="shared" si="6"/>
        <v>44108</v>
      </c>
      <c r="B229" s="36">
        <f>SUMIFS(СВЦЭМ!$G$34:$G$777,СВЦЭМ!$A$34:$A$777,$A229,СВЦЭМ!$B$33:$B$776,B$225)+'СЕТ СН'!$F$15</f>
        <v>0</v>
      </c>
      <c r="C229" s="36">
        <f>SUMIFS(СВЦЭМ!$G$34:$G$777,СВЦЭМ!$A$34:$A$777,$A229,СВЦЭМ!$B$33:$B$776,C$225)+'СЕТ СН'!$F$15</f>
        <v>0</v>
      </c>
      <c r="D229" s="36">
        <f>SUMIFS(СВЦЭМ!$G$34:$G$777,СВЦЭМ!$A$34:$A$777,$A229,СВЦЭМ!$B$33:$B$776,D$225)+'СЕТ СН'!$F$15</f>
        <v>0</v>
      </c>
      <c r="E229" s="36">
        <f>SUMIFS(СВЦЭМ!$G$34:$G$777,СВЦЭМ!$A$34:$A$777,$A229,СВЦЭМ!$B$33:$B$776,E$225)+'СЕТ СН'!$F$15</f>
        <v>0</v>
      </c>
      <c r="F229" s="36">
        <f>SUMIFS(СВЦЭМ!$G$34:$G$777,СВЦЭМ!$A$34:$A$777,$A229,СВЦЭМ!$B$33:$B$776,F$225)+'СЕТ СН'!$F$15</f>
        <v>0</v>
      </c>
      <c r="G229" s="36">
        <f>SUMIFS(СВЦЭМ!$G$34:$G$777,СВЦЭМ!$A$34:$A$777,$A229,СВЦЭМ!$B$33:$B$776,G$225)+'СЕТ СН'!$F$15</f>
        <v>0</v>
      </c>
      <c r="H229" s="36">
        <f>SUMIFS(СВЦЭМ!$G$34:$G$777,СВЦЭМ!$A$34:$A$777,$A229,СВЦЭМ!$B$33:$B$776,H$225)+'СЕТ СН'!$F$15</f>
        <v>0</v>
      </c>
      <c r="I229" s="36">
        <f>SUMIFS(СВЦЭМ!$G$34:$G$777,СВЦЭМ!$A$34:$A$777,$A229,СВЦЭМ!$B$33:$B$776,I$225)+'СЕТ СН'!$F$15</f>
        <v>0</v>
      </c>
      <c r="J229" s="36">
        <f>SUMIFS(СВЦЭМ!$G$34:$G$777,СВЦЭМ!$A$34:$A$777,$A229,СВЦЭМ!$B$33:$B$776,J$225)+'СЕТ СН'!$F$15</f>
        <v>0</v>
      </c>
      <c r="K229" s="36">
        <f>SUMIFS(СВЦЭМ!$G$34:$G$777,СВЦЭМ!$A$34:$A$777,$A229,СВЦЭМ!$B$33:$B$776,K$225)+'СЕТ СН'!$F$15</f>
        <v>0</v>
      </c>
      <c r="L229" s="36">
        <f>SUMIFS(СВЦЭМ!$G$34:$G$777,СВЦЭМ!$A$34:$A$777,$A229,СВЦЭМ!$B$33:$B$776,L$225)+'СЕТ СН'!$F$15</f>
        <v>0</v>
      </c>
      <c r="M229" s="36">
        <f>SUMIFS(СВЦЭМ!$G$34:$G$777,СВЦЭМ!$A$34:$A$777,$A229,СВЦЭМ!$B$33:$B$776,M$225)+'СЕТ СН'!$F$15</f>
        <v>0</v>
      </c>
      <c r="N229" s="36">
        <f>SUMIFS(СВЦЭМ!$G$34:$G$777,СВЦЭМ!$A$34:$A$777,$A229,СВЦЭМ!$B$33:$B$776,N$225)+'СЕТ СН'!$F$15</f>
        <v>0</v>
      </c>
      <c r="O229" s="36">
        <f>SUMIFS(СВЦЭМ!$G$34:$G$777,СВЦЭМ!$A$34:$A$777,$A229,СВЦЭМ!$B$33:$B$776,O$225)+'СЕТ СН'!$F$15</f>
        <v>0</v>
      </c>
      <c r="P229" s="36">
        <f>SUMIFS(СВЦЭМ!$G$34:$G$777,СВЦЭМ!$A$34:$A$777,$A229,СВЦЭМ!$B$33:$B$776,P$225)+'СЕТ СН'!$F$15</f>
        <v>0</v>
      </c>
      <c r="Q229" s="36">
        <f>SUMIFS(СВЦЭМ!$G$34:$G$777,СВЦЭМ!$A$34:$A$777,$A229,СВЦЭМ!$B$33:$B$776,Q$225)+'СЕТ СН'!$F$15</f>
        <v>0</v>
      </c>
      <c r="R229" s="36">
        <f>SUMIFS(СВЦЭМ!$G$34:$G$777,СВЦЭМ!$A$34:$A$777,$A229,СВЦЭМ!$B$33:$B$776,R$225)+'СЕТ СН'!$F$15</f>
        <v>0</v>
      </c>
      <c r="S229" s="36">
        <f>SUMIFS(СВЦЭМ!$G$34:$G$777,СВЦЭМ!$A$34:$A$777,$A229,СВЦЭМ!$B$33:$B$776,S$225)+'СЕТ СН'!$F$15</f>
        <v>0</v>
      </c>
      <c r="T229" s="36">
        <f>SUMIFS(СВЦЭМ!$G$34:$G$777,СВЦЭМ!$A$34:$A$777,$A229,СВЦЭМ!$B$33:$B$776,T$225)+'СЕТ СН'!$F$15</f>
        <v>0</v>
      </c>
      <c r="U229" s="36">
        <f>SUMIFS(СВЦЭМ!$G$34:$G$777,СВЦЭМ!$A$34:$A$777,$A229,СВЦЭМ!$B$33:$B$776,U$225)+'СЕТ СН'!$F$15</f>
        <v>0</v>
      </c>
      <c r="V229" s="36">
        <f>SUMIFS(СВЦЭМ!$G$34:$G$777,СВЦЭМ!$A$34:$A$777,$A229,СВЦЭМ!$B$33:$B$776,V$225)+'СЕТ СН'!$F$15</f>
        <v>0</v>
      </c>
      <c r="W229" s="36">
        <f>SUMIFS(СВЦЭМ!$G$34:$G$777,СВЦЭМ!$A$34:$A$777,$A229,СВЦЭМ!$B$33:$B$776,W$225)+'СЕТ СН'!$F$15</f>
        <v>0</v>
      </c>
      <c r="X229" s="36">
        <f>SUMIFS(СВЦЭМ!$G$34:$G$777,СВЦЭМ!$A$34:$A$777,$A229,СВЦЭМ!$B$33:$B$776,X$225)+'СЕТ СН'!$F$15</f>
        <v>0</v>
      </c>
      <c r="Y229" s="36">
        <f>SUMIFS(СВЦЭМ!$G$34:$G$777,СВЦЭМ!$A$34:$A$777,$A229,СВЦЭМ!$B$33:$B$776,Y$225)+'СЕТ СН'!$F$15</f>
        <v>0</v>
      </c>
    </row>
    <row r="230" spans="1:27" ht="15.75" hidden="1" x14ac:dyDescent="0.2">
      <c r="A230" s="35">
        <f t="shared" si="6"/>
        <v>44109</v>
      </c>
      <c r="B230" s="36">
        <f>SUMIFS(СВЦЭМ!$G$34:$G$777,СВЦЭМ!$A$34:$A$777,$A230,СВЦЭМ!$B$33:$B$776,B$225)+'СЕТ СН'!$F$15</f>
        <v>0</v>
      </c>
      <c r="C230" s="36">
        <f>SUMIFS(СВЦЭМ!$G$34:$G$777,СВЦЭМ!$A$34:$A$777,$A230,СВЦЭМ!$B$33:$B$776,C$225)+'СЕТ СН'!$F$15</f>
        <v>0</v>
      </c>
      <c r="D230" s="36">
        <f>SUMIFS(СВЦЭМ!$G$34:$G$777,СВЦЭМ!$A$34:$A$777,$A230,СВЦЭМ!$B$33:$B$776,D$225)+'СЕТ СН'!$F$15</f>
        <v>0</v>
      </c>
      <c r="E230" s="36">
        <f>SUMIFS(СВЦЭМ!$G$34:$G$777,СВЦЭМ!$A$34:$A$777,$A230,СВЦЭМ!$B$33:$B$776,E$225)+'СЕТ СН'!$F$15</f>
        <v>0</v>
      </c>
      <c r="F230" s="36">
        <f>SUMIFS(СВЦЭМ!$G$34:$G$777,СВЦЭМ!$A$34:$A$777,$A230,СВЦЭМ!$B$33:$B$776,F$225)+'СЕТ СН'!$F$15</f>
        <v>0</v>
      </c>
      <c r="G230" s="36">
        <f>SUMIFS(СВЦЭМ!$G$34:$G$777,СВЦЭМ!$A$34:$A$777,$A230,СВЦЭМ!$B$33:$B$776,G$225)+'СЕТ СН'!$F$15</f>
        <v>0</v>
      </c>
      <c r="H230" s="36">
        <f>SUMIFS(СВЦЭМ!$G$34:$G$777,СВЦЭМ!$A$34:$A$777,$A230,СВЦЭМ!$B$33:$B$776,H$225)+'СЕТ СН'!$F$15</f>
        <v>0</v>
      </c>
      <c r="I230" s="36">
        <f>SUMIFS(СВЦЭМ!$G$34:$G$777,СВЦЭМ!$A$34:$A$777,$A230,СВЦЭМ!$B$33:$B$776,I$225)+'СЕТ СН'!$F$15</f>
        <v>0</v>
      </c>
      <c r="J230" s="36">
        <f>SUMIFS(СВЦЭМ!$G$34:$G$777,СВЦЭМ!$A$34:$A$777,$A230,СВЦЭМ!$B$33:$B$776,J$225)+'СЕТ СН'!$F$15</f>
        <v>0</v>
      </c>
      <c r="K230" s="36">
        <f>SUMIFS(СВЦЭМ!$G$34:$G$777,СВЦЭМ!$A$34:$A$777,$A230,СВЦЭМ!$B$33:$B$776,K$225)+'СЕТ СН'!$F$15</f>
        <v>0</v>
      </c>
      <c r="L230" s="36">
        <f>SUMIFS(СВЦЭМ!$G$34:$G$777,СВЦЭМ!$A$34:$A$777,$A230,СВЦЭМ!$B$33:$B$776,L$225)+'СЕТ СН'!$F$15</f>
        <v>0</v>
      </c>
      <c r="M230" s="36">
        <f>SUMIFS(СВЦЭМ!$G$34:$G$777,СВЦЭМ!$A$34:$A$777,$A230,СВЦЭМ!$B$33:$B$776,M$225)+'СЕТ СН'!$F$15</f>
        <v>0</v>
      </c>
      <c r="N230" s="36">
        <f>SUMIFS(СВЦЭМ!$G$34:$G$777,СВЦЭМ!$A$34:$A$777,$A230,СВЦЭМ!$B$33:$B$776,N$225)+'СЕТ СН'!$F$15</f>
        <v>0</v>
      </c>
      <c r="O230" s="36">
        <f>SUMIFS(СВЦЭМ!$G$34:$G$777,СВЦЭМ!$A$34:$A$777,$A230,СВЦЭМ!$B$33:$B$776,O$225)+'СЕТ СН'!$F$15</f>
        <v>0</v>
      </c>
      <c r="P230" s="36">
        <f>SUMIFS(СВЦЭМ!$G$34:$G$777,СВЦЭМ!$A$34:$A$777,$A230,СВЦЭМ!$B$33:$B$776,P$225)+'СЕТ СН'!$F$15</f>
        <v>0</v>
      </c>
      <c r="Q230" s="36">
        <f>SUMIFS(СВЦЭМ!$G$34:$G$777,СВЦЭМ!$A$34:$A$777,$A230,СВЦЭМ!$B$33:$B$776,Q$225)+'СЕТ СН'!$F$15</f>
        <v>0</v>
      </c>
      <c r="R230" s="36">
        <f>SUMIFS(СВЦЭМ!$G$34:$G$777,СВЦЭМ!$A$34:$A$777,$A230,СВЦЭМ!$B$33:$B$776,R$225)+'СЕТ СН'!$F$15</f>
        <v>0</v>
      </c>
      <c r="S230" s="36">
        <f>SUMIFS(СВЦЭМ!$G$34:$G$777,СВЦЭМ!$A$34:$A$777,$A230,СВЦЭМ!$B$33:$B$776,S$225)+'СЕТ СН'!$F$15</f>
        <v>0</v>
      </c>
      <c r="T230" s="36">
        <f>SUMIFS(СВЦЭМ!$G$34:$G$777,СВЦЭМ!$A$34:$A$777,$A230,СВЦЭМ!$B$33:$B$776,T$225)+'СЕТ СН'!$F$15</f>
        <v>0</v>
      </c>
      <c r="U230" s="36">
        <f>SUMIFS(СВЦЭМ!$G$34:$G$777,СВЦЭМ!$A$34:$A$777,$A230,СВЦЭМ!$B$33:$B$776,U$225)+'СЕТ СН'!$F$15</f>
        <v>0</v>
      </c>
      <c r="V230" s="36">
        <f>SUMIFS(СВЦЭМ!$G$34:$G$777,СВЦЭМ!$A$34:$A$777,$A230,СВЦЭМ!$B$33:$B$776,V$225)+'СЕТ СН'!$F$15</f>
        <v>0</v>
      </c>
      <c r="W230" s="36">
        <f>SUMIFS(СВЦЭМ!$G$34:$G$777,СВЦЭМ!$A$34:$A$777,$A230,СВЦЭМ!$B$33:$B$776,W$225)+'СЕТ СН'!$F$15</f>
        <v>0</v>
      </c>
      <c r="X230" s="36">
        <f>SUMIFS(СВЦЭМ!$G$34:$G$777,СВЦЭМ!$A$34:$A$777,$A230,СВЦЭМ!$B$33:$B$776,X$225)+'СЕТ СН'!$F$15</f>
        <v>0</v>
      </c>
      <c r="Y230" s="36">
        <f>SUMIFS(СВЦЭМ!$G$34:$G$777,СВЦЭМ!$A$34:$A$777,$A230,СВЦЭМ!$B$33:$B$776,Y$225)+'СЕТ СН'!$F$15</f>
        <v>0</v>
      </c>
    </row>
    <row r="231" spans="1:27" ht="15.75" hidden="1" x14ac:dyDescent="0.2">
      <c r="A231" s="35">
        <f t="shared" si="6"/>
        <v>44110</v>
      </c>
      <c r="B231" s="36">
        <f>SUMIFS(СВЦЭМ!$G$34:$G$777,СВЦЭМ!$A$34:$A$777,$A231,СВЦЭМ!$B$33:$B$776,B$225)+'СЕТ СН'!$F$15</f>
        <v>0</v>
      </c>
      <c r="C231" s="36">
        <f>SUMIFS(СВЦЭМ!$G$34:$G$777,СВЦЭМ!$A$34:$A$777,$A231,СВЦЭМ!$B$33:$B$776,C$225)+'СЕТ СН'!$F$15</f>
        <v>0</v>
      </c>
      <c r="D231" s="36">
        <f>SUMIFS(СВЦЭМ!$G$34:$G$777,СВЦЭМ!$A$34:$A$777,$A231,СВЦЭМ!$B$33:$B$776,D$225)+'СЕТ СН'!$F$15</f>
        <v>0</v>
      </c>
      <c r="E231" s="36">
        <f>SUMIFS(СВЦЭМ!$G$34:$G$777,СВЦЭМ!$A$34:$A$777,$A231,СВЦЭМ!$B$33:$B$776,E$225)+'СЕТ СН'!$F$15</f>
        <v>0</v>
      </c>
      <c r="F231" s="36">
        <f>SUMIFS(СВЦЭМ!$G$34:$G$777,СВЦЭМ!$A$34:$A$777,$A231,СВЦЭМ!$B$33:$B$776,F$225)+'СЕТ СН'!$F$15</f>
        <v>0</v>
      </c>
      <c r="G231" s="36">
        <f>SUMIFS(СВЦЭМ!$G$34:$G$777,СВЦЭМ!$A$34:$A$777,$A231,СВЦЭМ!$B$33:$B$776,G$225)+'СЕТ СН'!$F$15</f>
        <v>0</v>
      </c>
      <c r="H231" s="36">
        <f>SUMIFS(СВЦЭМ!$G$34:$G$777,СВЦЭМ!$A$34:$A$777,$A231,СВЦЭМ!$B$33:$B$776,H$225)+'СЕТ СН'!$F$15</f>
        <v>0</v>
      </c>
      <c r="I231" s="36">
        <f>SUMIFS(СВЦЭМ!$G$34:$G$777,СВЦЭМ!$A$34:$A$777,$A231,СВЦЭМ!$B$33:$B$776,I$225)+'СЕТ СН'!$F$15</f>
        <v>0</v>
      </c>
      <c r="J231" s="36">
        <f>SUMIFS(СВЦЭМ!$G$34:$G$777,СВЦЭМ!$A$34:$A$777,$A231,СВЦЭМ!$B$33:$B$776,J$225)+'СЕТ СН'!$F$15</f>
        <v>0</v>
      </c>
      <c r="K231" s="36">
        <f>SUMIFS(СВЦЭМ!$G$34:$G$777,СВЦЭМ!$A$34:$A$777,$A231,СВЦЭМ!$B$33:$B$776,K$225)+'СЕТ СН'!$F$15</f>
        <v>0</v>
      </c>
      <c r="L231" s="36">
        <f>SUMIFS(СВЦЭМ!$G$34:$G$777,СВЦЭМ!$A$34:$A$777,$A231,СВЦЭМ!$B$33:$B$776,L$225)+'СЕТ СН'!$F$15</f>
        <v>0</v>
      </c>
      <c r="M231" s="36">
        <f>SUMIFS(СВЦЭМ!$G$34:$G$777,СВЦЭМ!$A$34:$A$777,$A231,СВЦЭМ!$B$33:$B$776,M$225)+'СЕТ СН'!$F$15</f>
        <v>0</v>
      </c>
      <c r="N231" s="36">
        <f>SUMIFS(СВЦЭМ!$G$34:$G$777,СВЦЭМ!$A$34:$A$777,$A231,СВЦЭМ!$B$33:$B$776,N$225)+'СЕТ СН'!$F$15</f>
        <v>0</v>
      </c>
      <c r="O231" s="36">
        <f>SUMIFS(СВЦЭМ!$G$34:$G$777,СВЦЭМ!$A$34:$A$777,$A231,СВЦЭМ!$B$33:$B$776,O$225)+'СЕТ СН'!$F$15</f>
        <v>0</v>
      </c>
      <c r="P231" s="36">
        <f>SUMIFS(СВЦЭМ!$G$34:$G$777,СВЦЭМ!$A$34:$A$777,$A231,СВЦЭМ!$B$33:$B$776,P$225)+'СЕТ СН'!$F$15</f>
        <v>0</v>
      </c>
      <c r="Q231" s="36">
        <f>SUMIFS(СВЦЭМ!$G$34:$G$777,СВЦЭМ!$A$34:$A$777,$A231,СВЦЭМ!$B$33:$B$776,Q$225)+'СЕТ СН'!$F$15</f>
        <v>0</v>
      </c>
      <c r="R231" s="36">
        <f>SUMIFS(СВЦЭМ!$G$34:$G$777,СВЦЭМ!$A$34:$A$777,$A231,СВЦЭМ!$B$33:$B$776,R$225)+'СЕТ СН'!$F$15</f>
        <v>0</v>
      </c>
      <c r="S231" s="36">
        <f>SUMIFS(СВЦЭМ!$G$34:$G$777,СВЦЭМ!$A$34:$A$777,$A231,СВЦЭМ!$B$33:$B$776,S$225)+'СЕТ СН'!$F$15</f>
        <v>0</v>
      </c>
      <c r="T231" s="36">
        <f>SUMIFS(СВЦЭМ!$G$34:$G$777,СВЦЭМ!$A$34:$A$777,$A231,СВЦЭМ!$B$33:$B$776,T$225)+'СЕТ СН'!$F$15</f>
        <v>0</v>
      </c>
      <c r="U231" s="36">
        <f>SUMIFS(СВЦЭМ!$G$34:$G$777,СВЦЭМ!$A$34:$A$777,$A231,СВЦЭМ!$B$33:$B$776,U$225)+'СЕТ СН'!$F$15</f>
        <v>0</v>
      </c>
      <c r="V231" s="36">
        <f>SUMIFS(СВЦЭМ!$G$34:$G$777,СВЦЭМ!$A$34:$A$777,$A231,СВЦЭМ!$B$33:$B$776,V$225)+'СЕТ СН'!$F$15</f>
        <v>0</v>
      </c>
      <c r="W231" s="36">
        <f>SUMIFS(СВЦЭМ!$G$34:$G$777,СВЦЭМ!$A$34:$A$777,$A231,СВЦЭМ!$B$33:$B$776,W$225)+'СЕТ СН'!$F$15</f>
        <v>0</v>
      </c>
      <c r="X231" s="36">
        <f>SUMIFS(СВЦЭМ!$G$34:$G$777,СВЦЭМ!$A$34:$A$777,$A231,СВЦЭМ!$B$33:$B$776,X$225)+'СЕТ СН'!$F$15</f>
        <v>0</v>
      </c>
      <c r="Y231" s="36">
        <f>SUMIFS(СВЦЭМ!$G$34:$G$777,СВЦЭМ!$A$34:$A$777,$A231,СВЦЭМ!$B$33:$B$776,Y$225)+'СЕТ СН'!$F$15</f>
        <v>0</v>
      </c>
    </row>
    <row r="232" spans="1:27" ht="15.75" hidden="1" x14ac:dyDescent="0.2">
      <c r="A232" s="35">
        <f t="shared" si="6"/>
        <v>44111</v>
      </c>
      <c r="B232" s="36">
        <f>SUMIFS(СВЦЭМ!$G$34:$G$777,СВЦЭМ!$A$34:$A$777,$A232,СВЦЭМ!$B$33:$B$776,B$225)+'СЕТ СН'!$F$15</f>
        <v>0</v>
      </c>
      <c r="C232" s="36">
        <f>SUMIFS(СВЦЭМ!$G$34:$G$777,СВЦЭМ!$A$34:$A$777,$A232,СВЦЭМ!$B$33:$B$776,C$225)+'СЕТ СН'!$F$15</f>
        <v>0</v>
      </c>
      <c r="D232" s="36">
        <f>SUMIFS(СВЦЭМ!$G$34:$G$777,СВЦЭМ!$A$34:$A$777,$A232,СВЦЭМ!$B$33:$B$776,D$225)+'СЕТ СН'!$F$15</f>
        <v>0</v>
      </c>
      <c r="E232" s="36">
        <f>SUMIFS(СВЦЭМ!$G$34:$G$777,СВЦЭМ!$A$34:$A$777,$A232,СВЦЭМ!$B$33:$B$776,E$225)+'СЕТ СН'!$F$15</f>
        <v>0</v>
      </c>
      <c r="F232" s="36">
        <f>SUMIFS(СВЦЭМ!$G$34:$G$777,СВЦЭМ!$A$34:$A$777,$A232,СВЦЭМ!$B$33:$B$776,F$225)+'СЕТ СН'!$F$15</f>
        <v>0</v>
      </c>
      <c r="G232" s="36">
        <f>SUMIFS(СВЦЭМ!$G$34:$G$777,СВЦЭМ!$A$34:$A$777,$A232,СВЦЭМ!$B$33:$B$776,G$225)+'СЕТ СН'!$F$15</f>
        <v>0</v>
      </c>
      <c r="H232" s="36">
        <f>SUMIFS(СВЦЭМ!$G$34:$G$777,СВЦЭМ!$A$34:$A$777,$A232,СВЦЭМ!$B$33:$B$776,H$225)+'СЕТ СН'!$F$15</f>
        <v>0</v>
      </c>
      <c r="I232" s="36">
        <f>SUMIFS(СВЦЭМ!$G$34:$G$777,СВЦЭМ!$A$34:$A$777,$A232,СВЦЭМ!$B$33:$B$776,I$225)+'СЕТ СН'!$F$15</f>
        <v>0</v>
      </c>
      <c r="J232" s="36">
        <f>SUMIFS(СВЦЭМ!$G$34:$G$777,СВЦЭМ!$A$34:$A$777,$A232,СВЦЭМ!$B$33:$B$776,J$225)+'СЕТ СН'!$F$15</f>
        <v>0</v>
      </c>
      <c r="K232" s="36">
        <f>SUMIFS(СВЦЭМ!$G$34:$G$777,СВЦЭМ!$A$34:$A$777,$A232,СВЦЭМ!$B$33:$B$776,K$225)+'СЕТ СН'!$F$15</f>
        <v>0</v>
      </c>
      <c r="L232" s="36">
        <f>SUMIFS(СВЦЭМ!$G$34:$G$777,СВЦЭМ!$A$34:$A$777,$A232,СВЦЭМ!$B$33:$B$776,L$225)+'СЕТ СН'!$F$15</f>
        <v>0</v>
      </c>
      <c r="M232" s="36">
        <f>SUMIFS(СВЦЭМ!$G$34:$G$777,СВЦЭМ!$A$34:$A$777,$A232,СВЦЭМ!$B$33:$B$776,M$225)+'СЕТ СН'!$F$15</f>
        <v>0</v>
      </c>
      <c r="N232" s="36">
        <f>SUMIFS(СВЦЭМ!$G$34:$G$777,СВЦЭМ!$A$34:$A$777,$A232,СВЦЭМ!$B$33:$B$776,N$225)+'СЕТ СН'!$F$15</f>
        <v>0</v>
      </c>
      <c r="O232" s="36">
        <f>SUMIFS(СВЦЭМ!$G$34:$G$777,СВЦЭМ!$A$34:$A$777,$A232,СВЦЭМ!$B$33:$B$776,O$225)+'СЕТ СН'!$F$15</f>
        <v>0</v>
      </c>
      <c r="P232" s="36">
        <f>SUMIFS(СВЦЭМ!$G$34:$G$777,СВЦЭМ!$A$34:$A$777,$A232,СВЦЭМ!$B$33:$B$776,P$225)+'СЕТ СН'!$F$15</f>
        <v>0</v>
      </c>
      <c r="Q232" s="36">
        <f>SUMIFS(СВЦЭМ!$G$34:$G$777,СВЦЭМ!$A$34:$A$777,$A232,СВЦЭМ!$B$33:$B$776,Q$225)+'СЕТ СН'!$F$15</f>
        <v>0</v>
      </c>
      <c r="R232" s="36">
        <f>SUMIFS(СВЦЭМ!$G$34:$G$777,СВЦЭМ!$A$34:$A$777,$A232,СВЦЭМ!$B$33:$B$776,R$225)+'СЕТ СН'!$F$15</f>
        <v>0</v>
      </c>
      <c r="S232" s="36">
        <f>SUMIFS(СВЦЭМ!$G$34:$G$777,СВЦЭМ!$A$34:$A$777,$A232,СВЦЭМ!$B$33:$B$776,S$225)+'СЕТ СН'!$F$15</f>
        <v>0</v>
      </c>
      <c r="T232" s="36">
        <f>SUMIFS(СВЦЭМ!$G$34:$G$777,СВЦЭМ!$A$34:$A$777,$A232,СВЦЭМ!$B$33:$B$776,T$225)+'СЕТ СН'!$F$15</f>
        <v>0</v>
      </c>
      <c r="U232" s="36">
        <f>SUMIFS(СВЦЭМ!$G$34:$G$777,СВЦЭМ!$A$34:$A$777,$A232,СВЦЭМ!$B$33:$B$776,U$225)+'СЕТ СН'!$F$15</f>
        <v>0</v>
      </c>
      <c r="V232" s="36">
        <f>SUMIFS(СВЦЭМ!$G$34:$G$777,СВЦЭМ!$A$34:$A$777,$A232,СВЦЭМ!$B$33:$B$776,V$225)+'СЕТ СН'!$F$15</f>
        <v>0</v>
      </c>
      <c r="W232" s="36">
        <f>SUMIFS(СВЦЭМ!$G$34:$G$777,СВЦЭМ!$A$34:$A$777,$A232,СВЦЭМ!$B$33:$B$776,W$225)+'СЕТ СН'!$F$15</f>
        <v>0</v>
      </c>
      <c r="X232" s="36">
        <f>SUMIFS(СВЦЭМ!$G$34:$G$777,СВЦЭМ!$A$34:$A$777,$A232,СВЦЭМ!$B$33:$B$776,X$225)+'СЕТ СН'!$F$15</f>
        <v>0</v>
      </c>
      <c r="Y232" s="36">
        <f>SUMIFS(СВЦЭМ!$G$34:$G$777,СВЦЭМ!$A$34:$A$777,$A232,СВЦЭМ!$B$33:$B$776,Y$225)+'СЕТ СН'!$F$15</f>
        <v>0</v>
      </c>
    </row>
    <row r="233" spans="1:27" ht="15.75" hidden="1" x14ac:dyDescent="0.2">
      <c r="A233" s="35">
        <f t="shared" si="6"/>
        <v>44112</v>
      </c>
      <c r="B233" s="36">
        <f>SUMIFS(СВЦЭМ!$G$34:$G$777,СВЦЭМ!$A$34:$A$777,$A233,СВЦЭМ!$B$33:$B$776,B$225)+'СЕТ СН'!$F$15</f>
        <v>0</v>
      </c>
      <c r="C233" s="36">
        <f>SUMIFS(СВЦЭМ!$G$34:$G$777,СВЦЭМ!$A$34:$A$777,$A233,СВЦЭМ!$B$33:$B$776,C$225)+'СЕТ СН'!$F$15</f>
        <v>0</v>
      </c>
      <c r="D233" s="36">
        <f>SUMIFS(СВЦЭМ!$G$34:$G$777,СВЦЭМ!$A$34:$A$777,$A233,СВЦЭМ!$B$33:$B$776,D$225)+'СЕТ СН'!$F$15</f>
        <v>0</v>
      </c>
      <c r="E233" s="36">
        <f>SUMIFS(СВЦЭМ!$G$34:$G$777,СВЦЭМ!$A$34:$A$777,$A233,СВЦЭМ!$B$33:$B$776,E$225)+'СЕТ СН'!$F$15</f>
        <v>0</v>
      </c>
      <c r="F233" s="36">
        <f>SUMIFS(СВЦЭМ!$G$34:$G$777,СВЦЭМ!$A$34:$A$777,$A233,СВЦЭМ!$B$33:$B$776,F$225)+'СЕТ СН'!$F$15</f>
        <v>0</v>
      </c>
      <c r="G233" s="36">
        <f>SUMIFS(СВЦЭМ!$G$34:$G$777,СВЦЭМ!$A$34:$A$777,$A233,СВЦЭМ!$B$33:$B$776,G$225)+'СЕТ СН'!$F$15</f>
        <v>0</v>
      </c>
      <c r="H233" s="36">
        <f>SUMIFS(СВЦЭМ!$G$34:$G$777,СВЦЭМ!$A$34:$A$777,$A233,СВЦЭМ!$B$33:$B$776,H$225)+'СЕТ СН'!$F$15</f>
        <v>0</v>
      </c>
      <c r="I233" s="36">
        <f>SUMIFS(СВЦЭМ!$G$34:$G$777,СВЦЭМ!$A$34:$A$777,$A233,СВЦЭМ!$B$33:$B$776,I$225)+'СЕТ СН'!$F$15</f>
        <v>0</v>
      </c>
      <c r="J233" s="36">
        <f>SUMIFS(СВЦЭМ!$G$34:$G$777,СВЦЭМ!$A$34:$A$777,$A233,СВЦЭМ!$B$33:$B$776,J$225)+'СЕТ СН'!$F$15</f>
        <v>0</v>
      </c>
      <c r="K233" s="36">
        <f>SUMIFS(СВЦЭМ!$G$34:$G$777,СВЦЭМ!$A$34:$A$777,$A233,СВЦЭМ!$B$33:$B$776,K$225)+'СЕТ СН'!$F$15</f>
        <v>0</v>
      </c>
      <c r="L233" s="36">
        <f>SUMIFS(СВЦЭМ!$G$34:$G$777,СВЦЭМ!$A$34:$A$777,$A233,СВЦЭМ!$B$33:$B$776,L$225)+'СЕТ СН'!$F$15</f>
        <v>0</v>
      </c>
      <c r="M233" s="36">
        <f>SUMIFS(СВЦЭМ!$G$34:$G$777,СВЦЭМ!$A$34:$A$777,$A233,СВЦЭМ!$B$33:$B$776,M$225)+'СЕТ СН'!$F$15</f>
        <v>0</v>
      </c>
      <c r="N233" s="36">
        <f>SUMIFS(СВЦЭМ!$G$34:$G$777,СВЦЭМ!$A$34:$A$777,$A233,СВЦЭМ!$B$33:$B$776,N$225)+'СЕТ СН'!$F$15</f>
        <v>0</v>
      </c>
      <c r="O233" s="36">
        <f>SUMIFS(СВЦЭМ!$G$34:$G$777,СВЦЭМ!$A$34:$A$777,$A233,СВЦЭМ!$B$33:$B$776,O$225)+'СЕТ СН'!$F$15</f>
        <v>0</v>
      </c>
      <c r="P233" s="36">
        <f>SUMIFS(СВЦЭМ!$G$34:$G$777,СВЦЭМ!$A$34:$A$777,$A233,СВЦЭМ!$B$33:$B$776,P$225)+'СЕТ СН'!$F$15</f>
        <v>0</v>
      </c>
      <c r="Q233" s="36">
        <f>SUMIFS(СВЦЭМ!$G$34:$G$777,СВЦЭМ!$A$34:$A$777,$A233,СВЦЭМ!$B$33:$B$776,Q$225)+'СЕТ СН'!$F$15</f>
        <v>0</v>
      </c>
      <c r="R233" s="36">
        <f>SUMIFS(СВЦЭМ!$G$34:$G$777,СВЦЭМ!$A$34:$A$777,$A233,СВЦЭМ!$B$33:$B$776,R$225)+'СЕТ СН'!$F$15</f>
        <v>0</v>
      </c>
      <c r="S233" s="36">
        <f>SUMIFS(СВЦЭМ!$G$34:$G$777,СВЦЭМ!$A$34:$A$777,$A233,СВЦЭМ!$B$33:$B$776,S$225)+'СЕТ СН'!$F$15</f>
        <v>0</v>
      </c>
      <c r="T233" s="36">
        <f>SUMIFS(СВЦЭМ!$G$34:$G$777,СВЦЭМ!$A$34:$A$777,$A233,СВЦЭМ!$B$33:$B$776,T$225)+'СЕТ СН'!$F$15</f>
        <v>0</v>
      </c>
      <c r="U233" s="36">
        <f>SUMIFS(СВЦЭМ!$G$34:$G$777,СВЦЭМ!$A$34:$A$777,$A233,СВЦЭМ!$B$33:$B$776,U$225)+'СЕТ СН'!$F$15</f>
        <v>0</v>
      </c>
      <c r="V233" s="36">
        <f>SUMIFS(СВЦЭМ!$G$34:$G$777,СВЦЭМ!$A$34:$A$777,$A233,СВЦЭМ!$B$33:$B$776,V$225)+'СЕТ СН'!$F$15</f>
        <v>0</v>
      </c>
      <c r="W233" s="36">
        <f>SUMIFS(СВЦЭМ!$G$34:$G$777,СВЦЭМ!$A$34:$A$777,$A233,СВЦЭМ!$B$33:$B$776,W$225)+'СЕТ СН'!$F$15</f>
        <v>0</v>
      </c>
      <c r="X233" s="36">
        <f>SUMIFS(СВЦЭМ!$G$34:$G$777,СВЦЭМ!$A$34:$A$777,$A233,СВЦЭМ!$B$33:$B$776,X$225)+'СЕТ СН'!$F$15</f>
        <v>0</v>
      </c>
      <c r="Y233" s="36">
        <f>SUMIFS(СВЦЭМ!$G$34:$G$777,СВЦЭМ!$A$34:$A$777,$A233,СВЦЭМ!$B$33:$B$776,Y$225)+'СЕТ СН'!$F$15</f>
        <v>0</v>
      </c>
    </row>
    <row r="234" spans="1:27" ht="15.75" hidden="1" x14ac:dyDescent="0.2">
      <c r="A234" s="35">
        <f t="shared" si="6"/>
        <v>44113</v>
      </c>
      <c r="B234" s="36">
        <f>SUMIFS(СВЦЭМ!$G$34:$G$777,СВЦЭМ!$A$34:$A$777,$A234,СВЦЭМ!$B$33:$B$776,B$225)+'СЕТ СН'!$F$15</f>
        <v>0</v>
      </c>
      <c r="C234" s="36">
        <f>SUMIFS(СВЦЭМ!$G$34:$G$777,СВЦЭМ!$A$34:$A$777,$A234,СВЦЭМ!$B$33:$B$776,C$225)+'СЕТ СН'!$F$15</f>
        <v>0</v>
      </c>
      <c r="D234" s="36">
        <f>SUMIFS(СВЦЭМ!$G$34:$G$777,СВЦЭМ!$A$34:$A$777,$A234,СВЦЭМ!$B$33:$B$776,D$225)+'СЕТ СН'!$F$15</f>
        <v>0</v>
      </c>
      <c r="E234" s="36">
        <f>SUMIFS(СВЦЭМ!$G$34:$G$777,СВЦЭМ!$A$34:$A$777,$A234,СВЦЭМ!$B$33:$B$776,E$225)+'СЕТ СН'!$F$15</f>
        <v>0</v>
      </c>
      <c r="F234" s="36">
        <f>SUMIFS(СВЦЭМ!$G$34:$G$777,СВЦЭМ!$A$34:$A$777,$A234,СВЦЭМ!$B$33:$B$776,F$225)+'СЕТ СН'!$F$15</f>
        <v>0</v>
      </c>
      <c r="G234" s="36">
        <f>SUMIFS(СВЦЭМ!$G$34:$G$777,СВЦЭМ!$A$34:$A$777,$A234,СВЦЭМ!$B$33:$B$776,G$225)+'СЕТ СН'!$F$15</f>
        <v>0</v>
      </c>
      <c r="H234" s="36">
        <f>SUMIFS(СВЦЭМ!$G$34:$G$777,СВЦЭМ!$A$34:$A$777,$A234,СВЦЭМ!$B$33:$B$776,H$225)+'СЕТ СН'!$F$15</f>
        <v>0</v>
      </c>
      <c r="I234" s="36">
        <f>SUMIFS(СВЦЭМ!$G$34:$G$777,СВЦЭМ!$A$34:$A$777,$A234,СВЦЭМ!$B$33:$B$776,I$225)+'СЕТ СН'!$F$15</f>
        <v>0</v>
      </c>
      <c r="J234" s="36">
        <f>SUMIFS(СВЦЭМ!$G$34:$G$777,СВЦЭМ!$A$34:$A$777,$A234,СВЦЭМ!$B$33:$B$776,J$225)+'СЕТ СН'!$F$15</f>
        <v>0</v>
      </c>
      <c r="K234" s="36">
        <f>SUMIFS(СВЦЭМ!$G$34:$G$777,СВЦЭМ!$A$34:$A$777,$A234,СВЦЭМ!$B$33:$B$776,K$225)+'СЕТ СН'!$F$15</f>
        <v>0</v>
      </c>
      <c r="L234" s="36">
        <f>SUMIFS(СВЦЭМ!$G$34:$G$777,СВЦЭМ!$A$34:$A$777,$A234,СВЦЭМ!$B$33:$B$776,L$225)+'СЕТ СН'!$F$15</f>
        <v>0</v>
      </c>
      <c r="M234" s="36">
        <f>SUMIFS(СВЦЭМ!$G$34:$G$777,СВЦЭМ!$A$34:$A$777,$A234,СВЦЭМ!$B$33:$B$776,M$225)+'СЕТ СН'!$F$15</f>
        <v>0</v>
      </c>
      <c r="N234" s="36">
        <f>SUMIFS(СВЦЭМ!$G$34:$G$777,СВЦЭМ!$A$34:$A$777,$A234,СВЦЭМ!$B$33:$B$776,N$225)+'СЕТ СН'!$F$15</f>
        <v>0</v>
      </c>
      <c r="O234" s="36">
        <f>SUMIFS(СВЦЭМ!$G$34:$G$777,СВЦЭМ!$A$34:$A$777,$A234,СВЦЭМ!$B$33:$B$776,O$225)+'СЕТ СН'!$F$15</f>
        <v>0</v>
      </c>
      <c r="P234" s="36">
        <f>SUMIFS(СВЦЭМ!$G$34:$G$777,СВЦЭМ!$A$34:$A$777,$A234,СВЦЭМ!$B$33:$B$776,P$225)+'СЕТ СН'!$F$15</f>
        <v>0</v>
      </c>
      <c r="Q234" s="36">
        <f>SUMIFS(СВЦЭМ!$G$34:$G$777,СВЦЭМ!$A$34:$A$777,$A234,СВЦЭМ!$B$33:$B$776,Q$225)+'СЕТ СН'!$F$15</f>
        <v>0</v>
      </c>
      <c r="R234" s="36">
        <f>SUMIFS(СВЦЭМ!$G$34:$G$777,СВЦЭМ!$A$34:$A$777,$A234,СВЦЭМ!$B$33:$B$776,R$225)+'СЕТ СН'!$F$15</f>
        <v>0</v>
      </c>
      <c r="S234" s="36">
        <f>SUMIFS(СВЦЭМ!$G$34:$G$777,СВЦЭМ!$A$34:$A$777,$A234,СВЦЭМ!$B$33:$B$776,S$225)+'СЕТ СН'!$F$15</f>
        <v>0</v>
      </c>
      <c r="T234" s="36">
        <f>SUMIFS(СВЦЭМ!$G$34:$G$777,СВЦЭМ!$A$34:$A$777,$A234,СВЦЭМ!$B$33:$B$776,T$225)+'СЕТ СН'!$F$15</f>
        <v>0</v>
      </c>
      <c r="U234" s="36">
        <f>SUMIFS(СВЦЭМ!$G$34:$G$777,СВЦЭМ!$A$34:$A$777,$A234,СВЦЭМ!$B$33:$B$776,U$225)+'СЕТ СН'!$F$15</f>
        <v>0</v>
      </c>
      <c r="V234" s="36">
        <f>SUMIFS(СВЦЭМ!$G$34:$G$777,СВЦЭМ!$A$34:$A$777,$A234,СВЦЭМ!$B$33:$B$776,V$225)+'СЕТ СН'!$F$15</f>
        <v>0</v>
      </c>
      <c r="W234" s="36">
        <f>SUMIFS(СВЦЭМ!$G$34:$G$777,СВЦЭМ!$A$34:$A$777,$A234,СВЦЭМ!$B$33:$B$776,W$225)+'СЕТ СН'!$F$15</f>
        <v>0</v>
      </c>
      <c r="X234" s="36">
        <f>SUMIFS(СВЦЭМ!$G$34:$G$777,СВЦЭМ!$A$34:$A$777,$A234,СВЦЭМ!$B$33:$B$776,X$225)+'СЕТ СН'!$F$15</f>
        <v>0</v>
      </c>
      <c r="Y234" s="36">
        <f>SUMIFS(СВЦЭМ!$G$34:$G$777,СВЦЭМ!$A$34:$A$777,$A234,СВЦЭМ!$B$33:$B$776,Y$225)+'СЕТ СН'!$F$15</f>
        <v>0</v>
      </c>
    </row>
    <row r="235" spans="1:27" ht="15.75" hidden="1" x14ac:dyDescent="0.2">
      <c r="A235" s="35">
        <f t="shared" si="6"/>
        <v>44114</v>
      </c>
      <c r="B235" s="36">
        <f>SUMIFS(СВЦЭМ!$G$34:$G$777,СВЦЭМ!$A$34:$A$777,$A235,СВЦЭМ!$B$33:$B$776,B$225)+'СЕТ СН'!$F$15</f>
        <v>0</v>
      </c>
      <c r="C235" s="36">
        <f>SUMIFS(СВЦЭМ!$G$34:$G$777,СВЦЭМ!$A$34:$A$777,$A235,СВЦЭМ!$B$33:$B$776,C$225)+'СЕТ СН'!$F$15</f>
        <v>0</v>
      </c>
      <c r="D235" s="36">
        <f>SUMIFS(СВЦЭМ!$G$34:$G$777,СВЦЭМ!$A$34:$A$777,$A235,СВЦЭМ!$B$33:$B$776,D$225)+'СЕТ СН'!$F$15</f>
        <v>0</v>
      </c>
      <c r="E235" s="36">
        <f>SUMIFS(СВЦЭМ!$G$34:$G$777,СВЦЭМ!$A$34:$A$777,$A235,СВЦЭМ!$B$33:$B$776,E$225)+'СЕТ СН'!$F$15</f>
        <v>0</v>
      </c>
      <c r="F235" s="36">
        <f>SUMIFS(СВЦЭМ!$G$34:$G$777,СВЦЭМ!$A$34:$A$777,$A235,СВЦЭМ!$B$33:$B$776,F$225)+'СЕТ СН'!$F$15</f>
        <v>0</v>
      </c>
      <c r="G235" s="36">
        <f>SUMIFS(СВЦЭМ!$G$34:$G$777,СВЦЭМ!$A$34:$A$777,$A235,СВЦЭМ!$B$33:$B$776,G$225)+'СЕТ СН'!$F$15</f>
        <v>0</v>
      </c>
      <c r="H235" s="36">
        <f>SUMIFS(СВЦЭМ!$G$34:$G$777,СВЦЭМ!$A$34:$A$777,$A235,СВЦЭМ!$B$33:$B$776,H$225)+'СЕТ СН'!$F$15</f>
        <v>0</v>
      </c>
      <c r="I235" s="36">
        <f>SUMIFS(СВЦЭМ!$G$34:$G$777,СВЦЭМ!$A$34:$A$777,$A235,СВЦЭМ!$B$33:$B$776,I$225)+'СЕТ СН'!$F$15</f>
        <v>0</v>
      </c>
      <c r="J235" s="36">
        <f>SUMIFS(СВЦЭМ!$G$34:$G$777,СВЦЭМ!$A$34:$A$777,$A235,СВЦЭМ!$B$33:$B$776,J$225)+'СЕТ СН'!$F$15</f>
        <v>0</v>
      </c>
      <c r="K235" s="36">
        <f>SUMIFS(СВЦЭМ!$G$34:$G$777,СВЦЭМ!$A$34:$A$777,$A235,СВЦЭМ!$B$33:$B$776,K$225)+'СЕТ СН'!$F$15</f>
        <v>0</v>
      </c>
      <c r="L235" s="36">
        <f>SUMIFS(СВЦЭМ!$G$34:$G$777,СВЦЭМ!$A$34:$A$777,$A235,СВЦЭМ!$B$33:$B$776,L$225)+'СЕТ СН'!$F$15</f>
        <v>0</v>
      </c>
      <c r="M235" s="36">
        <f>SUMIFS(СВЦЭМ!$G$34:$G$777,СВЦЭМ!$A$34:$A$777,$A235,СВЦЭМ!$B$33:$B$776,M$225)+'СЕТ СН'!$F$15</f>
        <v>0</v>
      </c>
      <c r="N235" s="36">
        <f>SUMIFS(СВЦЭМ!$G$34:$G$777,СВЦЭМ!$A$34:$A$777,$A235,СВЦЭМ!$B$33:$B$776,N$225)+'СЕТ СН'!$F$15</f>
        <v>0</v>
      </c>
      <c r="O235" s="36">
        <f>SUMIFS(СВЦЭМ!$G$34:$G$777,СВЦЭМ!$A$34:$A$777,$A235,СВЦЭМ!$B$33:$B$776,O$225)+'СЕТ СН'!$F$15</f>
        <v>0</v>
      </c>
      <c r="P235" s="36">
        <f>SUMIFS(СВЦЭМ!$G$34:$G$777,СВЦЭМ!$A$34:$A$777,$A235,СВЦЭМ!$B$33:$B$776,P$225)+'СЕТ СН'!$F$15</f>
        <v>0</v>
      </c>
      <c r="Q235" s="36">
        <f>SUMIFS(СВЦЭМ!$G$34:$G$777,СВЦЭМ!$A$34:$A$777,$A235,СВЦЭМ!$B$33:$B$776,Q$225)+'СЕТ СН'!$F$15</f>
        <v>0</v>
      </c>
      <c r="R235" s="36">
        <f>SUMIFS(СВЦЭМ!$G$34:$G$777,СВЦЭМ!$A$34:$A$777,$A235,СВЦЭМ!$B$33:$B$776,R$225)+'СЕТ СН'!$F$15</f>
        <v>0</v>
      </c>
      <c r="S235" s="36">
        <f>SUMIFS(СВЦЭМ!$G$34:$G$777,СВЦЭМ!$A$34:$A$777,$A235,СВЦЭМ!$B$33:$B$776,S$225)+'СЕТ СН'!$F$15</f>
        <v>0</v>
      </c>
      <c r="T235" s="36">
        <f>SUMIFS(СВЦЭМ!$G$34:$G$777,СВЦЭМ!$A$34:$A$777,$A235,СВЦЭМ!$B$33:$B$776,T$225)+'СЕТ СН'!$F$15</f>
        <v>0</v>
      </c>
      <c r="U235" s="36">
        <f>SUMIFS(СВЦЭМ!$G$34:$G$777,СВЦЭМ!$A$34:$A$777,$A235,СВЦЭМ!$B$33:$B$776,U$225)+'СЕТ СН'!$F$15</f>
        <v>0</v>
      </c>
      <c r="V235" s="36">
        <f>SUMIFS(СВЦЭМ!$G$34:$G$777,СВЦЭМ!$A$34:$A$777,$A235,СВЦЭМ!$B$33:$B$776,V$225)+'СЕТ СН'!$F$15</f>
        <v>0</v>
      </c>
      <c r="W235" s="36">
        <f>SUMIFS(СВЦЭМ!$G$34:$G$777,СВЦЭМ!$A$34:$A$777,$A235,СВЦЭМ!$B$33:$B$776,W$225)+'СЕТ СН'!$F$15</f>
        <v>0</v>
      </c>
      <c r="X235" s="36">
        <f>SUMIFS(СВЦЭМ!$G$34:$G$777,СВЦЭМ!$A$34:$A$777,$A235,СВЦЭМ!$B$33:$B$776,X$225)+'СЕТ СН'!$F$15</f>
        <v>0</v>
      </c>
      <c r="Y235" s="36">
        <f>SUMIFS(СВЦЭМ!$G$34:$G$777,СВЦЭМ!$A$34:$A$777,$A235,СВЦЭМ!$B$33:$B$776,Y$225)+'СЕТ СН'!$F$15</f>
        <v>0</v>
      </c>
    </row>
    <row r="236" spans="1:27" ht="15.75" hidden="1" x14ac:dyDescent="0.2">
      <c r="A236" s="35">
        <f t="shared" si="6"/>
        <v>44115</v>
      </c>
      <c r="B236" s="36">
        <f>SUMIFS(СВЦЭМ!$G$34:$G$777,СВЦЭМ!$A$34:$A$777,$A236,СВЦЭМ!$B$33:$B$776,B$225)+'СЕТ СН'!$F$15</f>
        <v>0</v>
      </c>
      <c r="C236" s="36">
        <f>SUMIFS(СВЦЭМ!$G$34:$G$777,СВЦЭМ!$A$34:$A$777,$A236,СВЦЭМ!$B$33:$B$776,C$225)+'СЕТ СН'!$F$15</f>
        <v>0</v>
      </c>
      <c r="D236" s="36">
        <f>SUMIFS(СВЦЭМ!$G$34:$G$777,СВЦЭМ!$A$34:$A$777,$A236,СВЦЭМ!$B$33:$B$776,D$225)+'СЕТ СН'!$F$15</f>
        <v>0</v>
      </c>
      <c r="E236" s="36">
        <f>SUMIFS(СВЦЭМ!$G$34:$G$777,СВЦЭМ!$A$34:$A$777,$A236,СВЦЭМ!$B$33:$B$776,E$225)+'СЕТ СН'!$F$15</f>
        <v>0</v>
      </c>
      <c r="F236" s="36">
        <f>SUMIFS(СВЦЭМ!$G$34:$G$777,СВЦЭМ!$A$34:$A$777,$A236,СВЦЭМ!$B$33:$B$776,F$225)+'СЕТ СН'!$F$15</f>
        <v>0</v>
      </c>
      <c r="G236" s="36">
        <f>SUMIFS(СВЦЭМ!$G$34:$G$777,СВЦЭМ!$A$34:$A$777,$A236,СВЦЭМ!$B$33:$B$776,G$225)+'СЕТ СН'!$F$15</f>
        <v>0</v>
      </c>
      <c r="H236" s="36">
        <f>SUMIFS(СВЦЭМ!$G$34:$G$777,СВЦЭМ!$A$34:$A$777,$A236,СВЦЭМ!$B$33:$B$776,H$225)+'СЕТ СН'!$F$15</f>
        <v>0</v>
      </c>
      <c r="I236" s="36">
        <f>SUMIFS(СВЦЭМ!$G$34:$G$777,СВЦЭМ!$A$34:$A$777,$A236,СВЦЭМ!$B$33:$B$776,I$225)+'СЕТ СН'!$F$15</f>
        <v>0</v>
      </c>
      <c r="J236" s="36">
        <f>SUMIFS(СВЦЭМ!$G$34:$G$777,СВЦЭМ!$A$34:$A$777,$A236,СВЦЭМ!$B$33:$B$776,J$225)+'СЕТ СН'!$F$15</f>
        <v>0</v>
      </c>
      <c r="K236" s="36">
        <f>SUMIFS(СВЦЭМ!$G$34:$G$777,СВЦЭМ!$A$34:$A$777,$A236,СВЦЭМ!$B$33:$B$776,K$225)+'СЕТ СН'!$F$15</f>
        <v>0</v>
      </c>
      <c r="L236" s="36">
        <f>SUMIFS(СВЦЭМ!$G$34:$G$777,СВЦЭМ!$A$34:$A$777,$A236,СВЦЭМ!$B$33:$B$776,L$225)+'СЕТ СН'!$F$15</f>
        <v>0</v>
      </c>
      <c r="M236" s="36">
        <f>SUMIFS(СВЦЭМ!$G$34:$G$777,СВЦЭМ!$A$34:$A$777,$A236,СВЦЭМ!$B$33:$B$776,M$225)+'СЕТ СН'!$F$15</f>
        <v>0</v>
      </c>
      <c r="N236" s="36">
        <f>SUMIFS(СВЦЭМ!$G$34:$G$777,СВЦЭМ!$A$34:$A$777,$A236,СВЦЭМ!$B$33:$B$776,N$225)+'СЕТ СН'!$F$15</f>
        <v>0</v>
      </c>
      <c r="O236" s="36">
        <f>SUMIFS(СВЦЭМ!$G$34:$G$777,СВЦЭМ!$A$34:$A$777,$A236,СВЦЭМ!$B$33:$B$776,O$225)+'СЕТ СН'!$F$15</f>
        <v>0</v>
      </c>
      <c r="P236" s="36">
        <f>SUMIFS(СВЦЭМ!$G$34:$G$777,СВЦЭМ!$A$34:$A$777,$A236,СВЦЭМ!$B$33:$B$776,P$225)+'СЕТ СН'!$F$15</f>
        <v>0</v>
      </c>
      <c r="Q236" s="36">
        <f>SUMIFS(СВЦЭМ!$G$34:$G$777,СВЦЭМ!$A$34:$A$777,$A236,СВЦЭМ!$B$33:$B$776,Q$225)+'СЕТ СН'!$F$15</f>
        <v>0</v>
      </c>
      <c r="R236" s="36">
        <f>SUMIFS(СВЦЭМ!$G$34:$G$777,СВЦЭМ!$A$34:$A$777,$A236,СВЦЭМ!$B$33:$B$776,R$225)+'СЕТ СН'!$F$15</f>
        <v>0</v>
      </c>
      <c r="S236" s="36">
        <f>SUMIFS(СВЦЭМ!$G$34:$G$777,СВЦЭМ!$A$34:$A$777,$A236,СВЦЭМ!$B$33:$B$776,S$225)+'СЕТ СН'!$F$15</f>
        <v>0</v>
      </c>
      <c r="T236" s="36">
        <f>SUMIFS(СВЦЭМ!$G$34:$G$777,СВЦЭМ!$A$34:$A$777,$A236,СВЦЭМ!$B$33:$B$776,T$225)+'СЕТ СН'!$F$15</f>
        <v>0</v>
      </c>
      <c r="U236" s="36">
        <f>SUMIFS(СВЦЭМ!$G$34:$G$777,СВЦЭМ!$A$34:$A$777,$A236,СВЦЭМ!$B$33:$B$776,U$225)+'СЕТ СН'!$F$15</f>
        <v>0</v>
      </c>
      <c r="V236" s="36">
        <f>SUMIFS(СВЦЭМ!$G$34:$G$777,СВЦЭМ!$A$34:$A$777,$A236,СВЦЭМ!$B$33:$B$776,V$225)+'СЕТ СН'!$F$15</f>
        <v>0</v>
      </c>
      <c r="W236" s="36">
        <f>SUMIFS(СВЦЭМ!$G$34:$G$777,СВЦЭМ!$A$34:$A$777,$A236,СВЦЭМ!$B$33:$B$776,W$225)+'СЕТ СН'!$F$15</f>
        <v>0</v>
      </c>
      <c r="X236" s="36">
        <f>SUMIFS(СВЦЭМ!$G$34:$G$777,СВЦЭМ!$A$34:$A$777,$A236,СВЦЭМ!$B$33:$B$776,X$225)+'СЕТ СН'!$F$15</f>
        <v>0</v>
      </c>
      <c r="Y236" s="36">
        <f>SUMIFS(СВЦЭМ!$G$34:$G$777,СВЦЭМ!$A$34:$A$777,$A236,СВЦЭМ!$B$33:$B$776,Y$225)+'СЕТ СН'!$F$15</f>
        <v>0</v>
      </c>
    </row>
    <row r="237" spans="1:27" ht="15.75" hidden="1" x14ac:dyDescent="0.2">
      <c r="A237" s="35">
        <f t="shared" si="6"/>
        <v>44116</v>
      </c>
      <c r="B237" s="36">
        <f>SUMIFS(СВЦЭМ!$G$34:$G$777,СВЦЭМ!$A$34:$A$777,$A237,СВЦЭМ!$B$33:$B$776,B$225)+'СЕТ СН'!$F$15</f>
        <v>0</v>
      </c>
      <c r="C237" s="36">
        <f>SUMIFS(СВЦЭМ!$G$34:$G$777,СВЦЭМ!$A$34:$A$777,$A237,СВЦЭМ!$B$33:$B$776,C$225)+'СЕТ СН'!$F$15</f>
        <v>0</v>
      </c>
      <c r="D237" s="36">
        <f>SUMIFS(СВЦЭМ!$G$34:$G$777,СВЦЭМ!$A$34:$A$777,$A237,СВЦЭМ!$B$33:$B$776,D$225)+'СЕТ СН'!$F$15</f>
        <v>0</v>
      </c>
      <c r="E237" s="36">
        <f>SUMIFS(СВЦЭМ!$G$34:$G$777,СВЦЭМ!$A$34:$A$777,$A237,СВЦЭМ!$B$33:$B$776,E$225)+'СЕТ СН'!$F$15</f>
        <v>0</v>
      </c>
      <c r="F237" s="36">
        <f>SUMIFS(СВЦЭМ!$G$34:$G$777,СВЦЭМ!$A$34:$A$777,$A237,СВЦЭМ!$B$33:$B$776,F$225)+'СЕТ СН'!$F$15</f>
        <v>0</v>
      </c>
      <c r="G237" s="36">
        <f>SUMIFS(СВЦЭМ!$G$34:$G$777,СВЦЭМ!$A$34:$A$777,$A237,СВЦЭМ!$B$33:$B$776,G$225)+'СЕТ СН'!$F$15</f>
        <v>0</v>
      </c>
      <c r="H237" s="36">
        <f>SUMIFS(СВЦЭМ!$G$34:$G$777,СВЦЭМ!$A$34:$A$777,$A237,СВЦЭМ!$B$33:$B$776,H$225)+'СЕТ СН'!$F$15</f>
        <v>0</v>
      </c>
      <c r="I237" s="36">
        <f>SUMIFS(СВЦЭМ!$G$34:$G$777,СВЦЭМ!$A$34:$A$777,$A237,СВЦЭМ!$B$33:$B$776,I$225)+'СЕТ СН'!$F$15</f>
        <v>0</v>
      </c>
      <c r="J237" s="36">
        <f>SUMIFS(СВЦЭМ!$G$34:$G$777,СВЦЭМ!$A$34:$A$777,$A237,СВЦЭМ!$B$33:$B$776,J$225)+'СЕТ СН'!$F$15</f>
        <v>0</v>
      </c>
      <c r="K237" s="36">
        <f>SUMIFS(СВЦЭМ!$G$34:$G$777,СВЦЭМ!$A$34:$A$777,$A237,СВЦЭМ!$B$33:$B$776,K$225)+'СЕТ СН'!$F$15</f>
        <v>0</v>
      </c>
      <c r="L237" s="36">
        <f>SUMIFS(СВЦЭМ!$G$34:$G$777,СВЦЭМ!$A$34:$A$777,$A237,СВЦЭМ!$B$33:$B$776,L$225)+'СЕТ СН'!$F$15</f>
        <v>0</v>
      </c>
      <c r="M237" s="36">
        <f>SUMIFS(СВЦЭМ!$G$34:$G$777,СВЦЭМ!$A$34:$A$777,$A237,СВЦЭМ!$B$33:$B$776,M$225)+'СЕТ СН'!$F$15</f>
        <v>0</v>
      </c>
      <c r="N237" s="36">
        <f>SUMIFS(СВЦЭМ!$G$34:$G$777,СВЦЭМ!$A$34:$A$777,$A237,СВЦЭМ!$B$33:$B$776,N$225)+'СЕТ СН'!$F$15</f>
        <v>0</v>
      </c>
      <c r="O237" s="36">
        <f>SUMIFS(СВЦЭМ!$G$34:$G$777,СВЦЭМ!$A$34:$A$777,$A237,СВЦЭМ!$B$33:$B$776,O$225)+'СЕТ СН'!$F$15</f>
        <v>0</v>
      </c>
      <c r="P237" s="36">
        <f>SUMIFS(СВЦЭМ!$G$34:$G$777,СВЦЭМ!$A$34:$A$777,$A237,СВЦЭМ!$B$33:$B$776,P$225)+'СЕТ СН'!$F$15</f>
        <v>0</v>
      </c>
      <c r="Q237" s="36">
        <f>SUMIFS(СВЦЭМ!$G$34:$G$777,СВЦЭМ!$A$34:$A$777,$A237,СВЦЭМ!$B$33:$B$776,Q$225)+'СЕТ СН'!$F$15</f>
        <v>0</v>
      </c>
      <c r="R237" s="36">
        <f>SUMIFS(СВЦЭМ!$G$34:$G$777,СВЦЭМ!$A$34:$A$777,$A237,СВЦЭМ!$B$33:$B$776,R$225)+'СЕТ СН'!$F$15</f>
        <v>0</v>
      </c>
      <c r="S237" s="36">
        <f>SUMIFS(СВЦЭМ!$G$34:$G$777,СВЦЭМ!$A$34:$A$777,$A237,СВЦЭМ!$B$33:$B$776,S$225)+'СЕТ СН'!$F$15</f>
        <v>0</v>
      </c>
      <c r="T237" s="36">
        <f>SUMIFS(СВЦЭМ!$G$34:$G$777,СВЦЭМ!$A$34:$A$777,$A237,СВЦЭМ!$B$33:$B$776,T$225)+'СЕТ СН'!$F$15</f>
        <v>0</v>
      </c>
      <c r="U237" s="36">
        <f>SUMIFS(СВЦЭМ!$G$34:$G$777,СВЦЭМ!$A$34:$A$777,$A237,СВЦЭМ!$B$33:$B$776,U$225)+'СЕТ СН'!$F$15</f>
        <v>0</v>
      </c>
      <c r="V237" s="36">
        <f>SUMIFS(СВЦЭМ!$G$34:$G$777,СВЦЭМ!$A$34:$A$777,$A237,СВЦЭМ!$B$33:$B$776,V$225)+'СЕТ СН'!$F$15</f>
        <v>0</v>
      </c>
      <c r="W237" s="36">
        <f>SUMIFS(СВЦЭМ!$G$34:$G$777,СВЦЭМ!$A$34:$A$777,$A237,СВЦЭМ!$B$33:$B$776,W$225)+'СЕТ СН'!$F$15</f>
        <v>0</v>
      </c>
      <c r="X237" s="36">
        <f>SUMIFS(СВЦЭМ!$G$34:$G$777,СВЦЭМ!$A$34:$A$777,$A237,СВЦЭМ!$B$33:$B$776,X$225)+'СЕТ СН'!$F$15</f>
        <v>0</v>
      </c>
      <c r="Y237" s="36">
        <f>SUMIFS(СВЦЭМ!$G$34:$G$777,СВЦЭМ!$A$34:$A$777,$A237,СВЦЭМ!$B$33:$B$776,Y$225)+'СЕТ СН'!$F$15</f>
        <v>0</v>
      </c>
    </row>
    <row r="238" spans="1:27" ht="15.75" hidden="1" x14ac:dyDescent="0.2">
      <c r="A238" s="35">
        <f t="shared" si="6"/>
        <v>44117</v>
      </c>
      <c r="B238" s="36">
        <f>SUMIFS(СВЦЭМ!$G$34:$G$777,СВЦЭМ!$A$34:$A$777,$A238,СВЦЭМ!$B$33:$B$776,B$225)+'СЕТ СН'!$F$15</f>
        <v>0</v>
      </c>
      <c r="C238" s="36">
        <f>SUMIFS(СВЦЭМ!$G$34:$G$777,СВЦЭМ!$A$34:$A$777,$A238,СВЦЭМ!$B$33:$B$776,C$225)+'СЕТ СН'!$F$15</f>
        <v>0</v>
      </c>
      <c r="D238" s="36">
        <f>SUMIFS(СВЦЭМ!$G$34:$G$777,СВЦЭМ!$A$34:$A$777,$A238,СВЦЭМ!$B$33:$B$776,D$225)+'СЕТ СН'!$F$15</f>
        <v>0</v>
      </c>
      <c r="E238" s="36">
        <f>SUMIFS(СВЦЭМ!$G$34:$G$777,СВЦЭМ!$A$34:$A$777,$A238,СВЦЭМ!$B$33:$B$776,E$225)+'СЕТ СН'!$F$15</f>
        <v>0</v>
      </c>
      <c r="F238" s="36">
        <f>SUMIFS(СВЦЭМ!$G$34:$G$777,СВЦЭМ!$A$34:$A$777,$A238,СВЦЭМ!$B$33:$B$776,F$225)+'СЕТ СН'!$F$15</f>
        <v>0</v>
      </c>
      <c r="G238" s="36">
        <f>SUMIFS(СВЦЭМ!$G$34:$G$777,СВЦЭМ!$A$34:$A$777,$A238,СВЦЭМ!$B$33:$B$776,G$225)+'СЕТ СН'!$F$15</f>
        <v>0</v>
      </c>
      <c r="H238" s="36">
        <f>SUMIFS(СВЦЭМ!$G$34:$G$777,СВЦЭМ!$A$34:$A$777,$A238,СВЦЭМ!$B$33:$B$776,H$225)+'СЕТ СН'!$F$15</f>
        <v>0</v>
      </c>
      <c r="I238" s="36">
        <f>SUMIFS(СВЦЭМ!$G$34:$G$777,СВЦЭМ!$A$34:$A$777,$A238,СВЦЭМ!$B$33:$B$776,I$225)+'СЕТ СН'!$F$15</f>
        <v>0</v>
      </c>
      <c r="J238" s="36">
        <f>SUMIFS(СВЦЭМ!$G$34:$G$777,СВЦЭМ!$A$34:$A$777,$A238,СВЦЭМ!$B$33:$B$776,J$225)+'СЕТ СН'!$F$15</f>
        <v>0</v>
      </c>
      <c r="K238" s="36">
        <f>SUMIFS(СВЦЭМ!$G$34:$G$777,СВЦЭМ!$A$34:$A$777,$A238,СВЦЭМ!$B$33:$B$776,K$225)+'СЕТ СН'!$F$15</f>
        <v>0</v>
      </c>
      <c r="L238" s="36">
        <f>SUMIFS(СВЦЭМ!$G$34:$G$777,СВЦЭМ!$A$34:$A$777,$A238,СВЦЭМ!$B$33:$B$776,L$225)+'СЕТ СН'!$F$15</f>
        <v>0</v>
      </c>
      <c r="M238" s="36">
        <f>SUMIFS(СВЦЭМ!$G$34:$G$777,СВЦЭМ!$A$34:$A$777,$A238,СВЦЭМ!$B$33:$B$776,M$225)+'СЕТ СН'!$F$15</f>
        <v>0</v>
      </c>
      <c r="N238" s="36">
        <f>SUMIFS(СВЦЭМ!$G$34:$G$777,СВЦЭМ!$A$34:$A$777,$A238,СВЦЭМ!$B$33:$B$776,N$225)+'СЕТ СН'!$F$15</f>
        <v>0</v>
      </c>
      <c r="O238" s="36">
        <f>SUMIFS(СВЦЭМ!$G$34:$G$777,СВЦЭМ!$A$34:$A$777,$A238,СВЦЭМ!$B$33:$B$776,O$225)+'СЕТ СН'!$F$15</f>
        <v>0</v>
      </c>
      <c r="P238" s="36">
        <f>SUMIFS(СВЦЭМ!$G$34:$G$777,СВЦЭМ!$A$34:$A$777,$A238,СВЦЭМ!$B$33:$B$776,P$225)+'СЕТ СН'!$F$15</f>
        <v>0</v>
      </c>
      <c r="Q238" s="36">
        <f>SUMIFS(СВЦЭМ!$G$34:$G$777,СВЦЭМ!$A$34:$A$777,$A238,СВЦЭМ!$B$33:$B$776,Q$225)+'СЕТ СН'!$F$15</f>
        <v>0</v>
      </c>
      <c r="R238" s="36">
        <f>SUMIFS(СВЦЭМ!$G$34:$G$777,СВЦЭМ!$A$34:$A$777,$A238,СВЦЭМ!$B$33:$B$776,R$225)+'СЕТ СН'!$F$15</f>
        <v>0</v>
      </c>
      <c r="S238" s="36">
        <f>SUMIFS(СВЦЭМ!$G$34:$G$777,СВЦЭМ!$A$34:$A$777,$A238,СВЦЭМ!$B$33:$B$776,S$225)+'СЕТ СН'!$F$15</f>
        <v>0</v>
      </c>
      <c r="T238" s="36">
        <f>SUMIFS(СВЦЭМ!$G$34:$G$777,СВЦЭМ!$A$34:$A$777,$A238,СВЦЭМ!$B$33:$B$776,T$225)+'СЕТ СН'!$F$15</f>
        <v>0</v>
      </c>
      <c r="U238" s="36">
        <f>SUMIFS(СВЦЭМ!$G$34:$G$777,СВЦЭМ!$A$34:$A$777,$A238,СВЦЭМ!$B$33:$B$776,U$225)+'СЕТ СН'!$F$15</f>
        <v>0</v>
      </c>
      <c r="V238" s="36">
        <f>SUMIFS(СВЦЭМ!$G$34:$G$777,СВЦЭМ!$A$34:$A$777,$A238,СВЦЭМ!$B$33:$B$776,V$225)+'СЕТ СН'!$F$15</f>
        <v>0</v>
      </c>
      <c r="W238" s="36">
        <f>SUMIFS(СВЦЭМ!$G$34:$G$777,СВЦЭМ!$A$34:$A$777,$A238,СВЦЭМ!$B$33:$B$776,W$225)+'СЕТ СН'!$F$15</f>
        <v>0</v>
      </c>
      <c r="X238" s="36">
        <f>SUMIFS(СВЦЭМ!$G$34:$G$777,СВЦЭМ!$A$34:$A$777,$A238,СВЦЭМ!$B$33:$B$776,X$225)+'СЕТ СН'!$F$15</f>
        <v>0</v>
      </c>
      <c r="Y238" s="36">
        <f>SUMIFS(СВЦЭМ!$G$34:$G$777,СВЦЭМ!$A$34:$A$777,$A238,СВЦЭМ!$B$33:$B$776,Y$225)+'СЕТ СН'!$F$15</f>
        <v>0</v>
      </c>
    </row>
    <row r="239" spans="1:27" ht="15.75" hidden="1" x14ac:dyDescent="0.2">
      <c r="A239" s="35">
        <f t="shared" si="6"/>
        <v>44118</v>
      </c>
      <c r="B239" s="36">
        <f>SUMIFS(СВЦЭМ!$G$34:$G$777,СВЦЭМ!$A$34:$A$777,$A239,СВЦЭМ!$B$33:$B$776,B$225)+'СЕТ СН'!$F$15</f>
        <v>0</v>
      </c>
      <c r="C239" s="36">
        <f>SUMIFS(СВЦЭМ!$G$34:$G$777,СВЦЭМ!$A$34:$A$777,$A239,СВЦЭМ!$B$33:$B$776,C$225)+'СЕТ СН'!$F$15</f>
        <v>0</v>
      </c>
      <c r="D239" s="36">
        <f>SUMIFS(СВЦЭМ!$G$34:$G$777,СВЦЭМ!$A$34:$A$777,$A239,СВЦЭМ!$B$33:$B$776,D$225)+'СЕТ СН'!$F$15</f>
        <v>0</v>
      </c>
      <c r="E239" s="36">
        <f>SUMIFS(СВЦЭМ!$G$34:$G$777,СВЦЭМ!$A$34:$A$777,$A239,СВЦЭМ!$B$33:$B$776,E$225)+'СЕТ СН'!$F$15</f>
        <v>0</v>
      </c>
      <c r="F239" s="36">
        <f>SUMIFS(СВЦЭМ!$G$34:$G$777,СВЦЭМ!$A$34:$A$777,$A239,СВЦЭМ!$B$33:$B$776,F$225)+'СЕТ СН'!$F$15</f>
        <v>0</v>
      </c>
      <c r="G239" s="36">
        <f>SUMIFS(СВЦЭМ!$G$34:$G$777,СВЦЭМ!$A$34:$A$777,$A239,СВЦЭМ!$B$33:$B$776,G$225)+'СЕТ СН'!$F$15</f>
        <v>0</v>
      </c>
      <c r="H239" s="36">
        <f>SUMIFS(СВЦЭМ!$G$34:$G$777,СВЦЭМ!$A$34:$A$777,$A239,СВЦЭМ!$B$33:$B$776,H$225)+'СЕТ СН'!$F$15</f>
        <v>0</v>
      </c>
      <c r="I239" s="36">
        <f>SUMIFS(СВЦЭМ!$G$34:$G$777,СВЦЭМ!$A$34:$A$777,$A239,СВЦЭМ!$B$33:$B$776,I$225)+'СЕТ СН'!$F$15</f>
        <v>0</v>
      </c>
      <c r="J239" s="36">
        <f>SUMIFS(СВЦЭМ!$G$34:$G$777,СВЦЭМ!$A$34:$A$777,$A239,СВЦЭМ!$B$33:$B$776,J$225)+'СЕТ СН'!$F$15</f>
        <v>0</v>
      </c>
      <c r="K239" s="36">
        <f>SUMIFS(СВЦЭМ!$G$34:$G$777,СВЦЭМ!$A$34:$A$777,$A239,СВЦЭМ!$B$33:$B$776,K$225)+'СЕТ СН'!$F$15</f>
        <v>0</v>
      </c>
      <c r="L239" s="36">
        <f>SUMIFS(СВЦЭМ!$G$34:$G$777,СВЦЭМ!$A$34:$A$777,$A239,СВЦЭМ!$B$33:$B$776,L$225)+'СЕТ СН'!$F$15</f>
        <v>0</v>
      </c>
      <c r="M239" s="36">
        <f>SUMIFS(СВЦЭМ!$G$34:$G$777,СВЦЭМ!$A$34:$A$777,$A239,СВЦЭМ!$B$33:$B$776,M$225)+'СЕТ СН'!$F$15</f>
        <v>0</v>
      </c>
      <c r="N239" s="36">
        <f>SUMIFS(СВЦЭМ!$G$34:$G$777,СВЦЭМ!$A$34:$A$777,$A239,СВЦЭМ!$B$33:$B$776,N$225)+'СЕТ СН'!$F$15</f>
        <v>0</v>
      </c>
      <c r="O239" s="36">
        <f>SUMIFS(СВЦЭМ!$G$34:$G$777,СВЦЭМ!$A$34:$A$777,$A239,СВЦЭМ!$B$33:$B$776,O$225)+'СЕТ СН'!$F$15</f>
        <v>0</v>
      </c>
      <c r="P239" s="36">
        <f>SUMIFS(СВЦЭМ!$G$34:$G$777,СВЦЭМ!$A$34:$A$777,$A239,СВЦЭМ!$B$33:$B$776,P$225)+'СЕТ СН'!$F$15</f>
        <v>0</v>
      </c>
      <c r="Q239" s="36">
        <f>SUMIFS(СВЦЭМ!$G$34:$G$777,СВЦЭМ!$A$34:$A$777,$A239,СВЦЭМ!$B$33:$B$776,Q$225)+'СЕТ СН'!$F$15</f>
        <v>0</v>
      </c>
      <c r="R239" s="36">
        <f>SUMIFS(СВЦЭМ!$G$34:$G$777,СВЦЭМ!$A$34:$A$777,$A239,СВЦЭМ!$B$33:$B$776,R$225)+'СЕТ СН'!$F$15</f>
        <v>0</v>
      </c>
      <c r="S239" s="36">
        <f>SUMIFS(СВЦЭМ!$G$34:$G$777,СВЦЭМ!$A$34:$A$777,$A239,СВЦЭМ!$B$33:$B$776,S$225)+'СЕТ СН'!$F$15</f>
        <v>0</v>
      </c>
      <c r="T239" s="36">
        <f>SUMIFS(СВЦЭМ!$G$34:$G$777,СВЦЭМ!$A$34:$A$777,$A239,СВЦЭМ!$B$33:$B$776,T$225)+'СЕТ СН'!$F$15</f>
        <v>0</v>
      </c>
      <c r="U239" s="36">
        <f>SUMIFS(СВЦЭМ!$G$34:$G$777,СВЦЭМ!$A$34:$A$777,$A239,СВЦЭМ!$B$33:$B$776,U$225)+'СЕТ СН'!$F$15</f>
        <v>0</v>
      </c>
      <c r="V239" s="36">
        <f>SUMIFS(СВЦЭМ!$G$34:$G$777,СВЦЭМ!$A$34:$A$777,$A239,СВЦЭМ!$B$33:$B$776,V$225)+'СЕТ СН'!$F$15</f>
        <v>0</v>
      </c>
      <c r="W239" s="36">
        <f>SUMIFS(СВЦЭМ!$G$34:$G$777,СВЦЭМ!$A$34:$A$777,$A239,СВЦЭМ!$B$33:$B$776,W$225)+'СЕТ СН'!$F$15</f>
        <v>0</v>
      </c>
      <c r="X239" s="36">
        <f>SUMIFS(СВЦЭМ!$G$34:$G$777,СВЦЭМ!$A$34:$A$777,$A239,СВЦЭМ!$B$33:$B$776,X$225)+'СЕТ СН'!$F$15</f>
        <v>0</v>
      </c>
      <c r="Y239" s="36">
        <f>SUMIFS(СВЦЭМ!$G$34:$G$777,СВЦЭМ!$A$34:$A$777,$A239,СВЦЭМ!$B$33:$B$776,Y$225)+'СЕТ СН'!$F$15</f>
        <v>0</v>
      </c>
    </row>
    <row r="240" spans="1:27" ht="15.75" hidden="1" x14ac:dyDescent="0.2">
      <c r="A240" s="35">
        <f t="shared" si="6"/>
        <v>44119</v>
      </c>
      <c r="B240" s="36">
        <f>SUMIFS(СВЦЭМ!$G$34:$G$777,СВЦЭМ!$A$34:$A$777,$A240,СВЦЭМ!$B$33:$B$776,B$225)+'СЕТ СН'!$F$15</f>
        <v>0</v>
      </c>
      <c r="C240" s="36">
        <f>SUMIFS(СВЦЭМ!$G$34:$G$777,СВЦЭМ!$A$34:$A$777,$A240,СВЦЭМ!$B$33:$B$776,C$225)+'СЕТ СН'!$F$15</f>
        <v>0</v>
      </c>
      <c r="D240" s="36">
        <f>SUMIFS(СВЦЭМ!$G$34:$G$777,СВЦЭМ!$A$34:$A$777,$A240,СВЦЭМ!$B$33:$B$776,D$225)+'СЕТ СН'!$F$15</f>
        <v>0</v>
      </c>
      <c r="E240" s="36">
        <f>SUMIFS(СВЦЭМ!$G$34:$G$777,СВЦЭМ!$A$34:$A$777,$A240,СВЦЭМ!$B$33:$B$776,E$225)+'СЕТ СН'!$F$15</f>
        <v>0</v>
      </c>
      <c r="F240" s="36">
        <f>SUMIFS(СВЦЭМ!$G$34:$G$777,СВЦЭМ!$A$34:$A$777,$A240,СВЦЭМ!$B$33:$B$776,F$225)+'СЕТ СН'!$F$15</f>
        <v>0</v>
      </c>
      <c r="G240" s="36">
        <f>SUMIFS(СВЦЭМ!$G$34:$G$777,СВЦЭМ!$A$34:$A$777,$A240,СВЦЭМ!$B$33:$B$776,G$225)+'СЕТ СН'!$F$15</f>
        <v>0</v>
      </c>
      <c r="H240" s="36">
        <f>SUMIFS(СВЦЭМ!$G$34:$G$777,СВЦЭМ!$A$34:$A$777,$A240,СВЦЭМ!$B$33:$B$776,H$225)+'СЕТ СН'!$F$15</f>
        <v>0</v>
      </c>
      <c r="I240" s="36">
        <f>SUMIFS(СВЦЭМ!$G$34:$G$777,СВЦЭМ!$A$34:$A$777,$A240,СВЦЭМ!$B$33:$B$776,I$225)+'СЕТ СН'!$F$15</f>
        <v>0</v>
      </c>
      <c r="J240" s="36">
        <f>SUMIFS(СВЦЭМ!$G$34:$G$777,СВЦЭМ!$A$34:$A$777,$A240,СВЦЭМ!$B$33:$B$776,J$225)+'СЕТ СН'!$F$15</f>
        <v>0</v>
      </c>
      <c r="K240" s="36">
        <f>SUMIFS(СВЦЭМ!$G$34:$G$777,СВЦЭМ!$A$34:$A$777,$A240,СВЦЭМ!$B$33:$B$776,K$225)+'СЕТ СН'!$F$15</f>
        <v>0</v>
      </c>
      <c r="L240" s="36">
        <f>SUMIFS(СВЦЭМ!$G$34:$G$777,СВЦЭМ!$A$34:$A$777,$A240,СВЦЭМ!$B$33:$B$776,L$225)+'СЕТ СН'!$F$15</f>
        <v>0</v>
      </c>
      <c r="M240" s="36">
        <f>SUMIFS(СВЦЭМ!$G$34:$G$777,СВЦЭМ!$A$34:$A$777,$A240,СВЦЭМ!$B$33:$B$776,M$225)+'СЕТ СН'!$F$15</f>
        <v>0</v>
      </c>
      <c r="N240" s="36">
        <f>SUMIFS(СВЦЭМ!$G$34:$G$777,СВЦЭМ!$A$34:$A$777,$A240,СВЦЭМ!$B$33:$B$776,N$225)+'СЕТ СН'!$F$15</f>
        <v>0</v>
      </c>
      <c r="O240" s="36">
        <f>SUMIFS(СВЦЭМ!$G$34:$G$777,СВЦЭМ!$A$34:$A$777,$A240,СВЦЭМ!$B$33:$B$776,O$225)+'СЕТ СН'!$F$15</f>
        <v>0</v>
      </c>
      <c r="P240" s="36">
        <f>SUMIFS(СВЦЭМ!$G$34:$G$777,СВЦЭМ!$A$34:$A$777,$A240,СВЦЭМ!$B$33:$B$776,P$225)+'СЕТ СН'!$F$15</f>
        <v>0</v>
      </c>
      <c r="Q240" s="36">
        <f>SUMIFS(СВЦЭМ!$G$34:$G$777,СВЦЭМ!$A$34:$A$777,$A240,СВЦЭМ!$B$33:$B$776,Q$225)+'СЕТ СН'!$F$15</f>
        <v>0</v>
      </c>
      <c r="R240" s="36">
        <f>SUMIFS(СВЦЭМ!$G$34:$G$777,СВЦЭМ!$A$34:$A$777,$A240,СВЦЭМ!$B$33:$B$776,R$225)+'СЕТ СН'!$F$15</f>
        <v>0</v>
      </c>
      <c r="S240" s="36">
        <f>SUMIFS(СВЦЭМ!$G$34:$G$777,СВЦЭМ!$A$34:$A$777,$A240,СВЦЭМ!$B$33:$B$776,S$225)+'СЕТ СН'!$F$15</f>
        <v>0</v>
      </c>
      <c r="T240" s="36">
        <f>SUMIFS(СВЦЭМ!$G$34:$G$777,СВЦЭМ!$A$34:$A$777,$A240,СВЦЭМ!$B$33:$B$776,T$225)+'СЕТ СН'!$F$15</f>
        <v>0</v>
      </c>
      <c r="U240" s="36">
        <f>SUMIFS(СВЦЭМ!$G$34:$G$777,СВЦЭМ!$A$34:$A$777,$A240,СВЦЭМ!$B$33:$B$776,U$225)+'СЕТ СН'!$F$15</f>
        <v>0</v>
      </c>
      <c r="V240" s="36">
        <f>SUMIFS(СВЦЭМ!$G$34:$G$777,СВЦЭМ!$A$34:$A$777,$A240,СВЦЭМ!$B$33:$B$776,V$225)+'СЕТ СН'!$F$15</f>
        <v>0</v>
      </c>
      <c r="W240" s="36">
        <f>SUMIFS(СВЦЭМ!$G$34:$G$777,СВЦЭМ!$A$34:$A$777,$A240,СВЦЭМ!$B$33:$B$776,W$225)+'СЕТ СН'!$F$15</f>
        <v>0</v>
      </c>
      <c r="X240" s="36">
        <f>SUMIFS(СВЦЭМ!$G$34:$G$777,СВЦЭМ!$A$34:$A$777,$A240,СВЦЭМ!$B$33:$B$776,X$225)+'СЕТ СН'!$F$15</f>
        <v>0</v>
      </c>
      <c r="Y240" s="36">
        <f>SUMIFS(СВЦЭМ!$G$34:$G$777,СВЦЭМ!$A$34:$A$777,$A240,СВЦЭМ!$B$33:$B$776,Y$225)+'СЕТ СН'!$F$15</f>
        <v>0</v>
      </c>
    </row>
    <row r="241" spans="1:25" ht="15.75" hidden="1" x14ac:dyDescent="0.2">
      <c r="A241" s="35">
        <f t="shared" si="6"/>
        <v>44120</v>
      </c>
      <c r="B241" s="36">
        <f>SUMIFS(СВЦЭМ!$G$34:$G$777,СВЦЭМ!$A$34:$A$777,$A241,СВЦЭМ!$B$33:$B$776,B$225)+'СЕТ СН'!$F$15</f>
        <v>0</v>
      </c>
      <c r="C241" s="36">
        <f>SUMIFS(СВЦЭМ!$G$34:$G$777,СВЦЭМ!$A$34:$A$777,$A241,СВЦЭМ!$B$33:$B$776,C$225)+'СЕТ СН'!$F$15</f>
        <v>0</v>
      </c>
      <c r="D241" s="36">
        <f>SUMIFS(СВЦЭМ!$G$34:$G$777,СВЦЭМ!$A$34:$A$777,$A241,СВЦЭМ!$B$33:$B$776,D$225)+'СЕТ СН'!$F$15</f>
        <v>0</v>
      </c>
      <c r="E241" s="36">
        <f>SUMIFS(СВЦЭМ!$G$34:$G$777,СВЦЭМ!$A$34:$A$777,$A241,СВЦЭМ!$B$33:$B$776,E$225)+'СЕТ СН'!$F$15</f>
        <v>0</v>
      </c>
      <c r="F241" s="36">
        <f>SUMIFS(СВЦЭМ!$G$34:$G$777,СВЦЭМ!$A$34:$A$777,$A241,СВЦЭМ!$B$33:$B$776,F$225)+'СЕТ СН'!$F$15</f>
        <v>0</v>
      </c>
      <c r="G241" s="36">
        <f>SUMIFS(СВЦЭМ!$G$34:$G$777,СВЦЭМ!$A$34:$A$777,$A241,СВЦЭМ!$B$33:$B$776,G$225)+'СЕТ СН'!$F$15</f>
        <v>0</v>
      </c>
      <c r="H241" s="36">
        <f>SUMIFS(СВЦЭМ!$G$34:$G$777,СВЦЭМ!$A$34:$A$777,$A241,СВЦЭМ!$B$33:$B$776,H$225)+'СЕТ СН'!$F$15</f>
        <v>0</v>
      </c>
      <c r="I241" s="36">
        <f>SUMIFS(СВЦЭМ!$G$34:$G$777,СВЦЭМ!$A$34:$A$777,$A241,СВЦЭМ!$B$33:$B$776,I$225)+'СЕТ СН'!$F$15</f>
        <v>0</v>
      </c>
      <c r="J241" s="36">
        <f>SUMIFS(СВЦЭМ!$G$34:$G$777,СВЦЭМ!$A$34:$A$777,$A241,СВЦЭМ!$B$33:$B$776,J$225)+'СЕТ СН'!$F$15</f>
        <v>0</v>
      </c>
      <c r="K241" s="36">
        <f>SUMIFS(СВЦЭМ!$G$34:$G$777,СВЦЭМ!$A$34:$A$777,$A241,СВЦЭМ!$B$33:$B$776,K$225)+'СЕТ СН'!$F$15</f>
        <v>0</v>
      </c>
      <c r="L241" s="36">
        <f>SUMIFS(СВЦЭМ!$G$34:$G$777,СВЦЭМ!$A$34:$A$777,$A241,СВЦЭМ!$B$33:$B$776,L$225)+'СЕТ СН'!$F$15</f>
        <v>0</v>
      </c>
      <c r="M241" s="36">
        <f>SUMIFS(СВЦЭМ!$G$34:$G$777,СВЦЭМ!$A$34:$A$777,$A241,СВЦЭМ!$B$33:$B$776,M$225)+'СЕТ СН'!$F$15</f>
        <v>0</v>
      </c>
      <c r="N241" s="36">
        <f>SUMIFS(СВЦЭМ!$G$34:$G$777,СВЦЭМ!$A$34:$A$777,$A241,СВЦЭМ!$B$33:$B$776,N$225)+'СЕТ СН'!$F$15</f>
        <v>0</v>
      </c>
      <c r="O241" s="36">
        <f>SUMIFS(СВЦЭМ!$G$34:$G$777,СВЦЭМ!$A$34:$A$777,$A241,СВЦЭМ!$B$33:$B$776,O$225)+'СЕТ СН'!$F$15</f>
        <v>0</v>
      </c>
      <c r="P241" s="36">
        <f>SUMIFS(СВЦЭМ!$G$34:$G$777,СВЦЭМ!$A$34:$A$777,$A241,СВЦЭМ!$B$33:$B$776,P$225)+'СЕТ СН'!$F$15</f>
        <v>0</v>
      </c>
      <c r="Q241" s="36">
        <f>SUMIFS(СВЦЭМ!$G$34:$G$777,СВЦЭМ!$A$34:$A$777,$A241,СВЦЭМ!$B$33:$B$776,Q$225)+'СЕТ СН'!$F$15</f>
        <v>0</v>
      </c>
      <c r="R241" s="36">
        <f>SUMIFS(СВЦЭМ!$G$34:$G$777,СВЦЭМ!$A$34:$A$777,$A241,СВЦЭМ!$B$33:$B$776,R$225)+'СЕТ СН'!$F$15</f>
        <v>0</v>
      </c>
      <c r="S241" s="36">
        <f>SUMIFS(СВЦЭМ!$G$34:$G$777,СВЦЭМ!$A$34:$A$777,$A241,СВЦЭМ!$B$33:$B$776,S$225)+'СЕТ СН'!$F$15</f>
        <v>0</v>
      </c>
      <c r="T241" s="36">
        <f>SUMIFS(СВЦЭМ!$G$34:$G$777,СВЦЭМ!$A$34:$A$777,$A241,СВЦЭМ!$B$33:$B$776,T$225)+'СЕТ СН'!$F$15</f>
        <v>0</v>
      </c>
      <c r="U241" s="36">
        <f>SUMIFS(СВЦЭМ!$G$34:$G$777,СВЦЭМ!$A$34:$A$777,$A241,СВЦЭМ!$B$33:$B$776,U$225)+'СЕТ СН'!$F$15</f>
        <v>0</v>
      </c>
      <c r="V241" s="36">
        <f>SUMIFS(СВЦЭМ!$G$34:$G$777,СВЦЭМ!$A$34:$A$777,$A241,СВЦЭМ!$B$33:$B$776,V$225)+'СЕТ СН'!$F$15</f>
        <v>0</v>
      </c>
      <c r="W241" s="36">
        <f>SUMIFS(СВЦЭМ!$G$34:$G$777,СВЦЭМ!$A$34:$A$777,$A241,СВЦЭМ!$B$33:$B$776,W$225)+'СЕТ СН'!$F$15</f>
        <v>0</v>
      </c>
      <c r="X241" s="36">
        <f>SUMIFS(СВЦЭМ!$G$34:$G$777,СВЦЭМ!$A$34:$A$777,$A241,СВЦЭМ!$B$33:$B$776,X$225)+'СЕТ СН'!$F$15</f>
        <v>0</v>
      </c>
      <c r="Y241" s="36">
        <f>SUMIFS(СВЦЭМ!$G$34:$G$777,СВЦЭМ!$A$34:$A$777,$A241,СВЦЭМ!$B$33:$B$776,Y$225)+'СЕТ СН'!$F$15</f>
        <v>0</v>
      </c>
    </row>
    <row r="242" spans="1:25" ht="15.75" hidden="1" x14ac:dyDescent="0.2">
      <c r="A242" s="35">
        <f t="shared" si="6"/>
        <v>44121</v>
      </c>
      <c r="B242" s="36">
        <f>SUMIFS(СВЦЭМ!$G$34:$G$777,СВЦЭМ!$A$34:$A$777,$A242,СВЦЭМ!$B$33:$B$776,B$225)+'СЕТ СН'!$F$15</f>
        <v>0</v>
      </c>
      <c r="C242" s="36">
        <f>SUMIFS(СВЦЭМ!$G$34:$G$777,СВЦЭМ!$A$34:$A$777,$A242,СВЦЭМ!$B$33:$B$776,C$225)+'СЕТ СН'!$F$15</f>
        <v>0</v>
      </c>
      <c r="D242" s="36">
        <f>SUMIFS(СВЦЭМ!$G$34:$G$777,СВЦЭМ!$A$34:$A$777,$A242,СВЦЭМ!$B$33:$B$776,D$225)+'СЕТ СН'!$F$15</f>
        <v>0</v>
      </c>
      <c r="E242" s="36">
        <f>SUMIFS(СВЦЭМ!$G$34:$G$777,СВЦЭМ!$A$34:$A$777,$A242,СВЦЭМ!$B$33:$B$776,E$225)+'СЕТ СН'!$F$15</f>
        <v>0</v>
      </c>
      <c r="F242" s="36">
        <f>SUMIFS(СВЦЭМ!$G$34:$G$777,СВЦЭМ!$A$34:$A$777,$A242,СВЦЭМ!$B$33:$B$776,F$225)+'СЕТ СН'!$F$15</f>
        <v>0</v>
      </c>
      <c r="G242" s="36">
        <f>SUMIFS(СВЦЭМ!$G$34:$G$777,СВЦЭМ!$A$34:$A$777,$A242,СВЦЭМ!$B$33:$B$776,G$225)+'СЕТ СН'!$F$15</f>
        <v>0</v>
      </c>
      <c r="H242" s="36">
        <f>SUMIFS(СВЦЭМ!$G$34:$G$777,СВЦЭМ!$A$34:$A$777,$A242,СВЦЭМ!$B$33:$B$776,H$225)+'СЕТ СН'!$F$15</f>
        <v>0</v>
      </c>
      <c r="I242" s="36">
        <f>SUMIFS(СВЦЭМ!$G$34:$G$777,СВЦЭМ!$A$34:$A$777,$A242,СВЦЭМ!$B$33:$B$776,I$225)+'СЕТ СН'!$F$15</f>
        <v>0</v>
      </c>
      <c r="J242" s="36">
        <f>SUMIFS(СВЦЭМ!$G$34:$G$777,СВЦЭМ!$A$34:$A$777,$A242,СВЦЭМ!$B$33:$B$776,J$225)+'СЕТ СН'!$F$15</f>
        <v>0</v>
      </c>
      <c r="K242" s="36">
        <f>SUMIFS(СВЦЭМ!$G$34:$G$777,СВЦЭМ!$A$34:$A$777,$A242,СВЦЭМ!$B$33:$B$776,K$225)+'СЕТ СН'!$F$15</f>
        <v>0</v>
      </c>
      <c r="L242" s="36">
        <f>SUMIFS(СВЦЭМ!$G$34:$G$777,СВЦЭМ!$A$34:$A$777,$A242,СВЦЭМ!$B$33:$B$776,L$225)+'СЕТ СН'!$F$15</f>
        <v>0</v>
      </c>
      <c r="M242" s="36">
        <f>SUMIFS(СВЦЭМ!$G$34:$G$777,СВЦЭМ!$A$34:$A$777,$A242,СВЦЭМ!$B$33:$B$776,M$225)+'СЕТ СН'!$F$15</f>
        <v>0</v>
      </c>
      <c r="N242" s="36">
        <f>SUMIFS(СВЦЭМ!$G$34:$G$777,СВЦЭМ!$A$34:$A$777,$A242,СВЦЭМ!$B$33:$B$776,N$225)+'СЕТ СН'!$F$15</f>
        <v>0</v>
      </c>
      <c r="O242" s="36">
        <f>SUMIFS(СВЦЭМ!$G$34:$G$777,СВЦЭМ!$A$34:$A$777,$A242,СВЦЭМ!$B$33:$B$776,O$225)+'СЕТ СН'!$F$15</f>
        <v>0</v>
      </c>
      <c r="P242" s="36">
        <f>SUMIFS(СВЦЭМ!$G$34:$G$777,СВЦЭМ!$A$34:$A$777,$A242,СВЦЭМ!$B$33:$B$776,P$225)+'СЕТ СН'!$F$15</f>
        <v>0</v>
      </c>
      <c r="Q242" s="36">
        <f>SUMIFS(СВЦЭМ!$G$34:$G$777,СВЦЭМ!$A$34:$A$777,$A242,СВЦЭМ!$B$33:$B$776,Q$225)+'СЕТ СН'!$F$15</f>
        <v>0</v>
      </c>
      <c r="R242" s="36">
        <f>SUMIFS(СВЦЭМ!$G$34:$G$777,СВЦЭМ!$A$34:$A$777,$A242,СВЦЭМ!$B$33:$B$776,R$225)+'СЕТ СН'!$F$15</f>
        <v>0</v>
      </c>
      <c r="S242" s="36">
        <f>SUMIFS(СВЦЭМ!$G$34:$G$777,СВЦЭМ!$A$34:$A$777,$A242,СВЦЭМ!$B$33:$B$776,S$225)+'СЕТ СН'!$F$15</f>
        <v>0</v>
      </c>
      <c r="T242" s="36">
        <f>SUMIFS(СВЦЭМ!$G$34:$G$777,СВЦЭМ!$A$34:$A$777,$A242,СВЦЭМ!$B$33:$B$776,T$225)+'СЕТ СН'!$F$15</f>
        <v>0</v>
      </c>
      <c r="U242" s="36">
        <f>SUMIFS(СВЦЭМ!$G$34:$G$777,СВЦЭМ!$A$34:$A$777,$A242,СВЦЭМ!$B$33:$B$776,U$225)+'СЕТ СН'!$F$15</f>
        <v>0</v>
      </c>
      <c r="V242" s="36">
        <f>SUMIFS(СВЦЭМ!$G$34:$G$777,СВЦЭМ!$A$34:$A$777,$A242,СВЦЭМ!$B$33:$B$776,V$225)+'СЕТ СН'!$F$15</f>
        <v>0</v>
      </c>
      <c r="W242" s="36">
        <f>SUMIFS(СВЦЭМ!$G$34:$G$777,СВЦЭМ!$A$34:$A$777,$A242,СВЦЭМ!$B$33:$B$776,W$225)+'СЕТ СН'!$F$15</f>
        <v>0</v>
      </c>
      <c r="X242" s="36">
        <f>SUMIFS(СВЦЭМ!$G$34:$G$777,СВЦЭМ!$A$34:$A$777,$A242,СВЦЭМ!$B$33:$B$776,X$225)+'СЕТ СН'!$F$15</f>
        <v>0</v>
      </c>
      <c r="Y242" s="36">
        <f>SUMIFS(СВЦЭМ!$G$34:$G$777,СВЦЭМ!$A$34:$A$777,$A242,СВЦЭМ!$B$33:$B$776,Y$225)+'СЕТ СН'!$F$15</f>
        <v>0</v>
      </c>
    </row>
    <row r="243" spans="1:25" ht="15.75" hidden="1" x14ac:dyDescent="0.2">
      <c r="A243" s="35">
        <f t="shared" si="6"/>
        <v>44122</v>
      </c>
      <c r="B243" s="36">
        <f>SUMIFS(СВЦЭМ!$G$34:$G$777,СВЦЭМ!$A$34:$A$777,$A243,СВЦЭМ!$B$33:$B$776,B$225)+'СЕТ СН'!$F$15</f>
        <v>0</v>
      </c>
      <c r="C243" s="36">
        <f>SUMIFS(СВЦЭМ!$G$34:$G$777,СВЦЭМ!$A$34:$A$777,$A243,СВЦЭМ!$B$33:$B$776,C$225)+'СЕТ СН'!$F$15</f>
        <v>0</v>
      </c>
      <c r="D243" s="36">
        <f>SUMIFS(СВЦЭМ!$G$34:$G$777,СВЦЭМ!$A$34:$A$777,$A243,СВЦЭМ!$B$33:$B$776,D$225)+'СЕТ СН'!$F$15</f>
        <v>0</v>
      </c>
      <c r="E243" s="36">
        <f>SUMIFS(СВЦЭМ!$G$34:$G$777,СВЦЭМ!$A$34:$A$777,$A243,СВЦЭМ!$B$33:$B$776,E$225)+'СЕТ СН'!$F$15</f>
        <v>0</v>
      </c>
      <c r="F243" s="36">
        <f>SUMIFS(СВЦЭМ!$G$34:$G$777,СВЦЭМ!$A$34:$A$777,$A243,СВЦЭМ!$B$33:$B$776,F$225)+'СЕТ СН'!$F$15</f>
        <v>0</v>
      </c>
      <c r="G243" s="36">
        <f>SUMIFS(СВЦЭМ!$G$34:$G$777,СВЦЭМ!$A$34:$A$777,$A243,СВЦЭМ!$B$33:$B$776,G$225)+'СЕТ СН'!$F$15</f>
        <v>0</v>
      </c>
      <c r="H243" s="36">
        <f>SUMIFS(СВЦЭМ!$G$34:$G$777,СВЦЭМ!$A$34:$A$777,$A243,СВЦЭМ!$B$33:$B$776,H$225)+'СЕТ СН'!$F$15</f>
        <v>0</v>
      </c>
      <c r="I243" s="36">
        <f>SUMIFS(СВЦЭМ!$G$34:$G$777,СВЦЭМ!$A$34:$A$777,$A243,СВЦЭМ!$B$33:$B$776,I$225)+'СЕТ СН'!$F$15</f>
        <v>0</v>
      </c>
      <c r="J243" s="36">
        <f>SUMIFS(СВЦЭМ!$G$34:$G$777,СВЦЭМ!$A$34:$A$777,$A243,СВЦЭМ!$B$33:$B$776,J$225)+'СЕТ СН'!$F$15</f>
        <v>0</v>
      </c>
      <c r="K243" s="36">
        <f>SUMIFS(СВЦЭМ!$G$34:$G$777,СВЦЭМ!$A$34:$A$777,$A243,СВЦЭМ!$B$33:$B$776,K$225)+'СЕТ СН'!$F$15</f>
        <v>0</v>
      </c>
      <c r="L243" s="36">
        <f>SUMIFS(СВЦЭМ!$G$34:$G$777,СВЦЭМ!$A$34:$A$777,$A243,СВЦЭМ!$B$33:$B$776,L$225)+'СЕТ СН'!$F$15</f>
        <v>0</v>
      </c>
      <c r="M243" s="36">
        <f>SUMIFS(СВЦЭМ!$G$34:$G$777,СВЦЭМ!$A$34:$A$777,$A243,СВЦЭМ!$B$33:$B$776,M$225)+'СЕТ СН'!$F$15</f>
        <v>0</v>
      </c>
      <c r="N243" s="36">
        <f>SUMIFS(СВЦЭМ!$G$34:$G$777,СВЦЭМ!$A$34:$A$777,$A243,СВЦЭМ!$B$33:$B$776,N$225)+'СЕТ СН'!$F$15</f>
        <v>0</v>
      </c>
      <c r="O243" s="36">
        <f>SUMIFS(СВЦЭМ!$G$34:$G$777,СВЦЭМ!$A$34:$A$777,$A243,СВЦЭМ!$B$33:$B$776,O$225)+'СЕТ СН'!$F$15</f>
        <v>0</v>
      </c>
      <c r="P243" s="36">
        <f>SUMIFS(СВЦЭМ!$G$34:$G$777,СВЦЭМ!$A$34:$A$777,$A243,СВЦЭМ!$B$33:$B$776,P$225)+'СЕТ СН'!$F$15</f>
        <v>0</v>
      </c>
      <c r="Q243" s="36">
        <f>SUMIFS(СВЦЭМ!$G$34:$G$777,СВЦЭМ!$A$34:$A$777,$A243,СВЦЭМ!$B$33:$B$776,Q$225)+'СЕТ СН'!$F$15</f>
        <v>0</v>
      </c>
      <c r="R243" s="36">
        <f>SUMIFS(СВЦЭМ!$G$34:$G$777,СВЦЭМ!$A$34:$A$777,$A243,СВЦЭМ!$B$33:$B$776,R$225)+'СЕТ СН'!$F$15</f>
        <v>0</v>
      </c>
      <c r="S243" s="36">
        <f>SUMIFS(СВЦЭМ!$G$34:$G$777,СВЦЭМ!$A$34:$A$777,$A243,СВЦЭМ!$B$33:$B$776,S$225)+'СЕТ СН'!$F$15</f>
        <v>0</v>
      </c>
      <c r="T243" s="36">
        <f>SUMIFS(СВЦЭМ!$G$34:$G$777,СВЦЭМ!$A$34:$A$777,$A243,СВЦЭМ!$B$33:$B$776,T$225)+'СЕТ СН'!$F$15</f>
        <v>0</v>
      </c>
      <c r="U243" s="36">
        <f>SUMIFS(СВЦЭМ!$G$34:$G$777,СВЦЭМ!$A$34:$A$777,$A243,СВЦЭМ!$B$33:$B$776,U$225)+'СЕТ СН'!$F$15</f>
        <v>0</v>
      </c>
      <c r="V243" s="36">
        <f>SUMIFS(СВЦЭМ!$G$34:$G$777,СВЦЭМ!$A$34:$A$777,$A243,СВЦЭМ!$B$33:$B$776,V$225)+'СЕТ СН'!$F$15</f>
        <v>0</v>
      </c>
      <c r="W243" s="36">
        <f>SUMIFS(СВЦЭМ!$G$34:$G$777,СВЦЭМ!$A$34:$A$777,$A243,СВЦЭМ!$B$33:$B$776,W$225)+'СЕТ СН'!$F$15</f>
        <v>0</v>
      </c>
      <c r="X243" s="36">
        <f>SUMIFS(СВЦЭМ!$G$34:$G$777,СВЦЭМ!$A$34:$A$777,$A243,СВЦЭМ!$B$33:$B$776,X$225)+'СЕТ СН'!$F$15</f>
        <v>0</v>
      </c>
      <c r="Y243" s="36">
        <f>SUMIFS(СВЦЭМ!$G$34:$G$777,СВЦЭМ!$A$34:$A$777,$A243,СВЦЭМ!$B$33:$B$776,Y$225)+'СЕТ СН'!$F$15</f>
        <v>0</v>
      </c>
    </row>
    <row r="244" spans="1:25" ht="15.75" hidden="1" x14ac:dyDescent="0.2">
      <c r="A244" s="35">
        <f t="shared" si="6"/>
        <v>44123</v>
      </c>
      <c r="B244" s="36">
        <f>SUMIFS(СВЦЭМ!$G$34:$G$777,СВЦЭМ!$A$34:$A$777,$A244,СВЦЭМ!$B$33:$B$776,B$225)+'СЕТ СН'!$F$15</f>
        <v>0</v>
      </c>
      <c r="C244" s="36">
        <f>SUMIFS(СВЦЭМ!$G$34:$G$777,СВЦЭМ!$A$34:$A$777,$A244,СВЦЭМ!$B$33:$B$776,C$225)+'СЕТ СН'!$F$15</f>
        <v>0</v>
      </c>
      <c r="D244" s="36">
        <f>SUMIFS(СВЦЭМ!$G$34:$G$777,СВЦЭМ!$A$34:$A$777,$A244,СВЦЭМ!$B$33:$B$776,D$225)+'СЕТ СН'!$F$15</f>
        <v>0</v>
      </c>
      <c r="E244" s="36">
        <f>SUMIFS(СВЦЭМ!$G$34:$G$777,СВЦЭМ!$A$34:$A$777,$A244,СВЦЭМ!$B$33:$B$776,E$225)+'СЕТ СН'!$F$15</f>
        <v>0</v>
      </c>
      <c r="F244" s="36">
        <f>SUMIFS(СВЦЭМ!$G$34:$G$777,СВЦЭМ!$A$34:$A$777,$A244,СВЦЭМ!$B$33:$B$776,F$225)+'СЕТ СН'!$F$15</f>
        <v>0</v>
      </c>
      <c r="G244" s="36">
        <f>SUMIFS(СВЦЭМ!$G$34:$G$777,СВЦЭМ!$A$34:$A$777,$A244,СВЦЭМ!$B$33:$B$776,G$225)+'СЕТ СН'!$F$15</f>
        <v>0</v>
      </c>
      <c r="H244" s="36">
        <f>SUMIFS(СВЦЭМ!$G$34:$G$777,СВЦЭМ!$A$34:$A$777,$A244,СВЦЭМ!$B$33:$B$776,H$225)+'СЕТ СН'!$F$15</f>
        <v>0</v>
      </c>
      <c r="I244" s="36">
        <f>SUMIFS(СВЦЭМ!$G$34:$G$777,СВЦЭМ!$A$34:$A$777,$A244,СВЦЭМ!$B$33:$B$776,I$225)+'СЕТ СН'!$F$15</f>
        <v>0</v>
      </c>
      <c r="J244" s="36">
        <f>SUMIFS(СВЦЭМ!$G$34:$G$777,СВЦЭМ!$A$34:$A$777,$A244,СВЦЭМ!$B$33:$B$776,J$225)+'СЕТ СН'!$F$15</f>
        <v>0</v>
      </c>
      <c r="K244" s="36">
        <f>SUMIFS(СВЦЭМ!$G$34:$G$777,СВЦЭМ!$A$34:$A$777,$A244,СВЦЭМ!$B$33:$B$776,K$225)+'СЕТ СН'!$F$15</f>
        <v>0</v>
      </c>
      <c r="L244" s="36">
        <f>SUMIFS(СВЦЭМ!$G$34:$G$777,СВЦЭМ!$A$34:$A$777,$A244,СВЦЭМ!$B$33:$B$776,L$225)+'СЕТ СН'!$F$15</f>
        <v>0</v>
      </c>
      <c r="M244" s="36">
        <f>SUMIFS(СВЦЭМ!$G$34:$G$777,СВЦЭМ!$A$34:$A$777,$A244,СВЦЭМ!$B$33:$B$776,M$225)+'СЕТ СН'!$F$15</f>
        <v>0</v>
      </c>
      <c r="N244" s="36">
        <f>SUMIFS(СВЦЭМ!$G$34:$G$777,СВЦЭМ!$A$34:$A$777,$A244,СВЦЭМ!$B$33:$B$776,N$225)+'СЕТ СН'!$F$15</f>
        <v>0</v>
      </c>
      <c r="O244" s="36">
        <f>SUMIFS(СВЦЭМ!$G$34:$G$777,СВЦЭМ!$A$34:$A$777,$A244,СВЦЭМ!$B$33:$B$776,O$225)+'СЕТ СН'!$F$15</f>
        <v>0</v>
      </c>
      <c r="P244" s="36">
        <f>SUMIFS(СВЦЭМ!$G$34:$G$777,СВЦЭМ!$A$34:$A$777,$A244,СВЦЭМ!$B$33:$B$776,P$225)+'СЕТ СН'!$F$15</f>
        <v>0</v>
      </c>
      <c r="Q244" s="36">
        <f>SUMIFS(СВЦЭМ!$G$34:$G$777,СВЦЭМ!$A$34:$A$777,$A244,СВЦЭМ!$B$33:$B$776,Q$225)+'СЕТ СН'!$F$15</f>
        <v>0</v>
      </c>
      <c r="R244" s="36">
        <f>SUMIFS(СВЦЭМ!$G$34:$G$777,СВЦЭМ!$A$34:$A$777,$A244,СВЦЭМ!$B$33:$B$776,R$225)+'СЕТ СН'!$F$15</f>
        <v>0</v>
      </c>
      <c r="S244" s="36">
        <f>SUMIFS(СВЦЭМ!$G$34:$G$777,СВЦЭМ!$A$34:$A$777,$A244,СВЦЭМ!$B$33:$B$776,S$225)+'СЕТ СН'!$F$15</f>
        <v>0</v>
      </c>
      <c r="T244" s="36">
        <f>SUMIFS(СВЦЭМ!$G$34:$G$777,СВЦЭМ!$A$34:$A$777,$A244,СВЦЭМ!$B$33:$B$776,T$225)+'СЕТ СН'!$F$15</f>
        <v>0</v>
      </c>
      <c r="U244" s="36">
        <f>SUMIFS(СВЦЭМ!$G$34:$G$777,СВЦЭМ!$A$34:$A$777,$A244,СВЦЭМ!$B$33:$B$776,U$225)+'СЕТ СН'!$F$15</f>
        <v>0</v>
      </c>
      <c r="V244" s="36">
        <f>SUMIFS(СВЦЭМ!$G$34:$G$777,СВЦЭМ!$A$34:$A$777,$A244,СВЦЭМ!$B$33:$B$776,V$225)+'СЕТ СН'!$F$15</f>
        <v>0</v>
      </c>
      <c r="W244" s="36">
        <f>SUMIFS(СВЦЭМ!$G$34:$G$777,СВЦЭМ!$A$34:$A$777,$A244,СВЦЭМ!$B$33:$B$776,W$225)+'СЕТ СН'!$F$15</f>
        <v>0</v>
      </c>
      <c r="X244" s="36">
        <f>SUMIFS(СВЦЭМ!$G$34:$G$777,СВЦЭМ!$A$34:$A$777,$A244,СВЦЭМ!$B$33:$B$776,X$225)+'СЕТ СН'!$F$15</f>
        <v>0</v>
      </c>
      <c r="Y244" s="36">
        <f>SUMIFS(СВЦЭМ!$G$34:$G$777,СВЦЭМ!$A$34:$A$777,$A244,СВЦЭМ!$B$33:$B$776,Y$225)+'СЕТ СН'!$F$15</f>
        <v>0</v>
      </c>
    </row>
    <row r="245" spans="1:25" ht="15.75" hidden="1" x14ac:dyDescent="0.2">
      <c r="A245" s="35">
        <f t="shared" si="6"/>
        <v>44124</v>
      </c>
      <c r="B245" s="36">
        <f>SUMIFS(СВЦЭМ!$G$34:$G$777,СВЦЭМ!$A$34:$A$777,$A245,СВЦЭМ!$B$33:$B$776,B$225)+'СЕТ СН'!$F$15</f>
        <v>0</v>
      </c>
      <c r="C245" s="36">
        <f>SUMIFS(СВЦЭМ!$G$34:$G$777,СВЦЭМ!$A$34:$A$777,$A245,СВЦЭМ!$B$33:$B$776,C$225)+'СЕТ СН'!$F$15</f>
        <v>0</v>
      </c>
      <c r="D245" s="36">
        <f>SUMIFS(СВЦЭМ!$G$34:$G$777,СВЦЭМ!$A$34:$A$777,$A245,СВЦЭМ!$B$33:$B$776,D$225)+'СЕТ СН'!$F$15</f>
        <v>0</v>
      </c>
      <c r="E245" s="36">
        <f>SUMIFS(СВЦЭМ!$G$34:$G$777,СВЦЭМ!$A$34:$A$777,$A245,СВЦЭМ!$B$33:$B$776,E$225)+'СЕТ СН'!$F$15</f>
        <v>0</v>
      </c>
      <c r="F245" s="36">
        <f>SUMIFS(СВЦЭМ!$G$34:$G$777,СВЦЭМ!$A$34:$A$777,$A245,СВЦЭМ!$B$33:$B$776,F$225)+'СЕТ СН'!$F$15</f>
        <v>0</v>
      </c>
      <c r="G245" s="36">
        <f>SUMIFS(СВЦЭМ!$G$34:$G$777,СВЦЭМ!$A$34:$A$777,$A245,СВЦЭМ!$B$33:$B$776,G$225)+'СЕТ СН'!$F$15</f>
        <v>0</v>
      </c>
      <c r="H245" s="36">
        <f>SUMIFS(СВЦЭМ!$G$34:$G$777,СВЦЭМ!$A$34:$A$777,$A245,СВЦЭМ!$B$33:$B$776,H$225)+'СЕТ СН'!$F$15</f>
        <v>0</v>
      </c>
      <c r="I245" s="36">
        <f>SUMIFS(СВЦЭМ!$G$34:$G$777,СВЦЭМ!$A$34:$A$777,$A245,СВЦЭМ!$B$33:$B$776,I$225)+'СЕТ СН'!$F$15</f>
        <v>0</v>
      </c>
      <c r="J245" s="36">
        <f>SUMIFS(СВЦЭМ!$G$34:$G$777,СВЦЭМ!$A$34:$A$777,$A245,СВЦЭМ!$B$33:$B$776,J$225)+'СЕТ СН'!$F$15</f>
        <v>0</v>
      </c>
      <c r="K245" s="36">
        <f>SUMIFS(СВЦЭМ!$G$34:$G$777,СВЦЭМ!$A$34:$A$777,$A245,СВЦЭМ!$B$33:$B$776,K$225)+'СЕТ СН'!$F$15</f>
        <v>0</v>
      </c>
      <c r="L245" s="36">
        <f>SUMIFS(СВЦЭМ!$G$34:$G$777,СВЦЭМ!$A$34:$A$777,$A245,СВЦЭМ!$B$33:$B$776,L$225)+'СЕТ СН'!$F$15</f>
        <v>0</v>
      </c>
      <c r="M245" s="36">
        <f>SUMIFS(СВЦЭМ!$G$34:$G$777,СВЦЭМ!$A$34:$A$777,$A245,СВЦЭМ!$B$33:$B$776,M$225)+'СЕТ СН'!$F$15</f>
        <v>0</v>
      </c>
      <c r="N245" s="36">
        <f>SUMIFS(СВЦЭМ!$G$34:$G$777,СВЦЭМ!$A$34:$A$777,$A245,СВЦЭМ!$B$33:$B$776,N$225)+'СЕТ СН'!$F$15</f>
        <v>0</v>
      </c>
      <c r="O245" s="36">
        <f>SUMIFS(СВЦЭМ!$G$34:$G$777,СВЦЭМ!$A$34:$A$777,$A245,СВЦЭМ!$B$33:$B$776,O$225)+'СЕТ СН'!$F$15</f>
        <v>0</v>
      </c>
      <c r="P245" s="36">
        <f>SUMIFS(СВЦЭМ!$G$34:$G$777,СВЦЭМ!$A$34:$A$777,$A245,СВЦЭМ!$B$33:$B$776,P$225)+'СЕТ СН'!$F$15</f>
        <v>0</v>
      </c>
      <c r="Q245" s="36">
        <f>SUMIFS(СВЦЭМ!$G$34:$G$777,СВЦЭМ!$A$34:$A$777,$A245,СВЦЭМ!$B$33:$B$776,Q$225)+'СЕТ СН'!$F$15</f>
        <v>0</v>
      </c>
      <c r="R245" s="36">
        <f>SUMIFS(СВЦЭМ!$G$34:$G$777,СВЦЭМ!$A$34:$A$777,$A245,СВЦЭМ!$B$33:$B$776,R$225)+'СЕТ СН'!$F$15</f>
        <v>0</v>
      </c>
      <c r="S245" s="36">
        <f>SUMIFS(СВЦЭМ!$G$34:$G$777,СВЦЭМ!$A$34:$A$777,$A245,СВЦЭМ!$B$33:$B$776,S$225)+'СЕТ СН'!$F$15</f>
        <v>0</v>
      </c>
      <c r="T245" s="36">
        <f>SUMIFS(СВЦЭМ!$G$34:$G$777,СВЦЭМ!$A$34:$A$777,$A245,СВЦЭМ!$B$33:$B$776,T$225)+'СЕТ СН'!$F$15</f>
        <v>0</v>
      </c>
      <c r="U245" s="36">
        <f>SUMIFS(СВЦЭМ!$G$34:$G$777,СВЦЭМ!$A$34:$A$777,$A245,СВЦЭМ!$B$33:$B$776,U$225)+'СЕТ СН'!$F$15</f>
        <v>0</v>
      </c>
      <c r="V245" s="36">
        <f>SUMIFS(СВЦЭМ!$G$34:$G$777,СВЦЭМ!$A$34:$A$777,$A245,СВЦЭМ!$B$33:$B$776,V$225)+'СЕТ СН'!$F$15</f>
        <v>0</v>
      </c>
      <c r="W245" s="36">
        <f>SUMIFS(СВЦЭМ!$G$34:$G$777,СВЦЭМ!$A$34:$A$777,$A245,СВЦЭМ!$B$33:$B$776,W$225)+'СЕТ СН'!$F$15</f>
        <v>0</v>
      </c>
      <c r="X245" s="36">
        <f>SUMIFS(СВЦЭМ!$G$34:$G$777,СВЦЭМ!$A$34:$A$777,$A245,СВЦЭМ!$B$33:$B$776,X$225)+'СЕТ СН'!$F$15</f>
        <v>0</v>
      </c>
      <c r="Y245" s="36">
        <f>SUMIFS(СВЦЭМ!$G$34:$G$777,СВЦЭМ!$A$34:$A$777,$A245,СВЦЭМ!$B$33:$B$776,Y$225)+'СЕТ СН'!$F$15</f>
        <v>0</v>
      </c>
    </row>
    <row r="246" spans="1:25" ht="15.75" hidden="1" x14ac:dyDescent="0.2">
      <c r="A246" s="35">
        <f t="shared" si="6"/>
        <v>44125</v>
      </c>
      <c r="B246" s="36">
        <f>SUMIFS(СВЦЭМ!$G$34:$G$777,СВЦЭМ!$A$34:$A$777,$A246,СВЦЭМ!$B$33:$B$776,B$225)+'СЕТ СН'!$F$15</f>
        <v>0</v>
      </c>
      <c r="C246" s="36">
        <f>SUMIFS(СВЦЭМ!$G$34:$G$777,СВЦЭМ!$A$34:$A$777,$A246,СВЦЭМ!$B$33:$B$776,C$225)+'СЕТ СН'!$F$15</f>
        <v>0</v>
      </c>
      <c r="D246" s="36">
        <f>SUMIFS(СВЦЭМ!$G$34:$G$777,СВЦЭМ!$A$34:$A$777,$A246,СВЦЭМ!$B$33:$B$776,D$225)+'СЕТ СН'!$F$15</f>
        <v>0</v>
      </c>
      <c r="E246" s="36">
        <f>SUMIFS(СВЦЭМ!$G$34:$G$777,СВЦЭМ!$A$34:$A$777,$A246,СВЦЭМ!$B$33:$B$776,E$225)+'СЕТ СН'!$F$15</f>
        <v>0</v>
      </c>
      <c r="F246" s="36">
        <f>SUMIFS(СВЦЭМ!$G$34:$G$777,СВЦЭМ!$A$34:$A$777,$A246,СВЦЭМ!$B$33:$B$776,F$225)+'СЕТ СН'!$F$15</f>
        <v>0</v>
      </c>
      <c r="G246" s="36">
        <f>SUMIFS(СВЦЭМ!$G$34:$G$777,СВЦЭМ!$A$34:$A$777,$A246,СВЦЭМ!$B$33:$B$776,G$225)+'СЕТ СН'!$F$15</f>
        <v>0</v>
      </c>
      <c r="H246" s="36">
        <f>SUMIFS(СВЦЭМ!$G$34:$G$777,СВЦЭМ!$A$34:$A$777,$A246,СВЦЭМ!$B$33:$B$776,H$225)+'СЕТ СН'!$F$15</f>
        <v>0</v>
      </c>
      <c r="I246" s="36">
        <f>SUMIFS(СВЦЭМ!$G$34:$G$777,СВЦЭМ!$A$34:$A$777,$A246,СВЦЭМ!$B$33:$B$776,I$225)+'СЕТ СН'!$F$15</f>
        <v>0</v>
      </c>
      <c r="J246" s="36">
        <f>SUMIFS(СВЦЭМ!$G$34:$G$777,СВЦЭМ!$A$34:$A$777,$A246,СВЦЭМ!$B$33:$B$776,J$225)+'СЕТ СН'!$F$15</f>
        <v>0</v>
      </c>
      <c r="K246" s="36">
        <f>SUMIFS(СВЦЭМ!$G$34:$G$777,СВЦЭМ!$A$34:$A$777,$A246,СВЦЭМ!$B$33:$B$776,K$225)+'СЕТ СН'!$F$15</f>
        <v>0</v>
      </c>
      <c r="L246" s="36">
        <f>SUMIFS(СВЦЭМ!$G$34:$G$777,СВЦЭМ!$A$34:$A$777,$A246,СВЦЭМ!$B$33:$B$776,L$225)+'СЕТ СН'!$F$15</f>
        <v>0</v>
      </c>
      <c r="M246" s="36">
        <f>SUMIFS(СВЦЭМ!$G$34:$G$777,СВЦЭМ!$A$34:$A$777,$A246,СВЦЭМ!$B$33:$B$776,M$225)+'СЕТ СН'!$F$15</f>
        <v>0</v>
      </c>
      <c r="N246" s="36">
        <f>SUMIFS(СВЦЭМ!$G$34:$G$777,СВЦЭМ!$A$34:$A$777,$A246,СВЦЭМ!$B$33:$B$776,N$225)+'СЕТ СН'!$F$15</f>
        <v>0</v>
      </c>
      <c r="O246" s="36">
        <f>SUMIFS(СВЦЭМ!$G$34:$G$777,СВЦЭМ!$A$34:$A$777,$A246,СВЦЭМ!$B$33:$B$776,O$225)+'СЕТ СН'!$F$15</f>
        <v>0</v>
      </c>
      <c r="P246" s="36">
        <f>SUMIFS(СВЦЭМ!$G$34:$G$777,СВЦЭМ!$A$34:$A$777,$A246,СВЦЭМ!$B$33:$B$776,P$225)+'СЕТ СН'!$F$15</f>
        <v>0</v>
      </c>
      <c r="Q246" s="36">
        <f>SUMIFS(СВЦЭМ!$G$34:$G$777,СВЦЭМ!$A$34:$A$777,$A246,СВЦЭМ!$B$33:$B$776,Q$225)+'СЕТ СН'!$F$15</f>
        <v>0</v>
      </c>
      <c r="R246" s="36">
        <f>SUMIFS(СВЦЭМ!$G$34:$G$777,СВЦЭМ!$A$34:$A$777,$A246,СВЦЭМ!$B$33:$B$776,R$225)+'СЕТ СН'!$F$15</f>
        <v>0</v>
      </c>
      <c r="S246" s="36">
        <f>SUMIFS(СВЦЭМ!$G$34:$G$777,СВЦЭМ!$A$34:$A$777,$A246,СВЦЭМ!$B$33:$B$776,S$225)+'СЕТ СН'!$F$15</f>
        <v>0</v>
      </c>
      <c r="T246" s="36">
        <f>SUMIFS(СВЦЭМ!$G$34:$G$777,СВЦЭМ!$A$34:$A$777,$A246,СВЦЭМ!$B$33:$B$776,T$225)+'СЕТ СН'!$F$15</f>
        <v>0</v>
      </c>
      <c r="U246" s="36">
        <f>SUMIFS(СВЦЭМ!$G$34:$G$777,СВЦЭМ!$A$34:$A$777,$A246,СВЦЭМ!$B$33:$B$776,U$225)+'СЕТ СН'!$F$15</f>
        <v>0</v>
      </c>
      <c r="V246" s="36">
        <f>SUMIFS(СВЦЭМ!$G$34:$G$777,СВЦЭМ!$A$34:$A$777,$A246,СВЦЭМ!$B$33:$B$776,V$225)+'СЕТ СН'!$F$15</f>
        <v>0</v>
      </c>
      <c r="W246" s="36">
        <f>SUMIFS(СВЦЭМ!$G$34:$G$777,СВЦЭМ!$A$34:$A$777,$A246,СВЦЭМ!$B$33:$B$776,W$225)+'СЕТ СН'!$F$15</f>
        <v>0</v>
      </c>
      <c r="X246" s="36">
        <f>SUMIFS(СВЦЭМ!$G$34:$G$777,СВЦЭМ!$A$34:$A$777,$A246,СВЦЭМ!$B$33:$B$776,X$225)+'СЕТ СН'!$F$15</f>
        <v>0</v>
      </c>
      <c r="Y246" s="36">
        <f>SUMIFS(СВЦЭМ!$G$34:$G$777,СВЦЭМ!$A$34:$A$777,$A246,СВЦЭМ!$B$33:$B$776,Y$225)+'СЕТ СН'!$F$15</f>
        <v>0</v>
      </c>
    </row>
    <row r="247" spans="1:25" ht="15.75" hidden="1" x14ac:dyDescent="0.2">
      <c r="A247" s="35">
        <f t="shared" si="6"/>
        <v>44126</v>
      </c>
      <c r="B247" s="36">
        <f>SUMIFS(СВЦЭМ!$G$34:$G$777,СВЦЭМ!$A$34:$A$777,$A247,СВЦЭМ!$B$33:$B$776,B$225)+'СЕТ СН'!$F$15</f>
        <v>0</v>
      </c>
      <c r="C247" s="36">
        <f>SUMIFS(СВЦЭМ!$G$34:$G$777,СВЦЭМ!$A$34:$A$777,$A247,СВЦЭМ!$B$33:$B$776,C$225)+'СЕТ СН'!$F$15</f>
        <v>0</v>
      </c>
      <c r="D247" s="36">
        <f>SUMIFS(СВЦЭМ!$G$34:$G$777,СВЦЭМ!$A$34:$A$777,$A247,СВЦЭМ!$B$33:$B$776,D$225)+'СЕТ СН'!$F$15</f>
        <v>0</v>
      </c>
      <c r="E247" s="36">
        <f>SUMIFS(СВЦЭМ!$G$34:$G$777,СВЦЭМ!$A$34:$A$777,$A247,СВЦЭМ!$B$33:$B$776,E$225)+'СЕТ СН'!$F$15</f>
        <v>0</v>
      </c>
      <c r="F247" s="36">
        <f>SUMIFS(СВЦЭМ!$G$34:$G$777,СВЦЭМ!$A$34:$A$777,$A247,СВЦЭМ!$B$33:$B$776,F$225)+'СЕТ СН'!$F$15</f>
        <v>0</v>
      </c>
      <c r="G247" s="36">
        <f>SUMIFS(СВЦЭМ!$G$34:$G$777,СВЦЭМ!$A$34:$A$777,$A247,СВЦЭМ!$B$33:$B$776,G$225)+'СЕТ СН'!$F$15</f>
        <v>0</v>
      </c>
      <c r="H247" s="36">
        <f>SUMIFS(СВЦЭМ!$G$34:$G$777,СВЦЭМ!$A$34:$A$777,$A247,СВЦЭМ!$B$33:$B$776,H$225)+'СЕТ СН'!$F$15</f>
        <v>0</v>
      </c>
      <c r="I247" s="36">
        <f>SUMIFS(СВЦЭМ!$G$34:$G$777,СВЦЭМ!$A$34:$A$777,$A247,СВЦЭМ!$B$33:$B$776,I$225)+'СЕТ СН'!$F$15</f>
        <v>0</v>
      </c>
      <c r="J247" s="36">
        <f>SUMIFS(СВЦЭМ!$G$34:$G$777,СВЦЭМ!$A$34:$A$777,$A247,СВЦЭМ!$B$33:$B$776,J$225)+'СЕТ СН'!$F$15</f>
        <v>0</v>
      </c>
      <c r="K247" s="36">
        <f>SUMIFS(СВЦЭМ!$G$34:$G$777,СВЦЭМ!$A$34:$A$777,$A247,СВЦЭМ!$B$33:$B$776,K$225)+'СЕТ СН'!$F$15</f>
        <v>0</v>
      </c>
      <c r="L247" s="36">
        <f>SUMIFS(СВЦЭМ!$G$34:$G$777,СВЦЭМ!$A$34:$A$777,$A247,СВЦЭМ!$B$33:$B$776,L$225)+'СЕТ СН'!$F$15</f>
        <v>0</v>
      </c>
      <c r="M247" s="36">
        <f>SUMIFS(СВЦЭМ!$G$34:$G$777,СВЦЭМ!$A$34:$A$777,$A247,СВЦЭМ!$B$33:$B$776,M$225)+'СЕТ СН'!$F$15</f>
        <v>0</v>
      </c>
      <c r="N247" s="36">
        <f>SUMIFS(СВЦЭМ!$G$34:$G$777,СВЦЭМ!$A$34:$A$777,$A247,СВЦЭМ!$B$33:$B$776,N$225)+'СЕТ СН'!$F$15</f>
        <v>0</v>
      </c>
      <c r="O247" s="36">
        <f>SUMIFS(СВЦЭМ!$G$34:$G$777,СВЦЭМ!$A$34:$A$777,$A247,СВЦЭМ!$B$33:$B$776,O$225)+'СЕТ СН'!$F$15</f>
        <v>0</v>
      </c>
      <c r="P247" s="36">
        <f>SUMIFS(СВЦЭМ!$G$34:$G$777,СВЦЭМ!$A$34:$A$777,$A247,СВЦЭМ!$B$33:$B$776,P$225)+'СЕТ СН'!$F$15</f>
        <v>0</v>
      </c>
      <c r="Q247" s="36">
        <f>SUMIFS(СВЦЭМ!$G$34:$G$777,СВЦЭМ!$A$34:$A$777,$A247,СВЦЭМ!$B$33:$B$776,Q$225)+'СЕТ СН'!$F$15</f>
        <v>0</v>
      </c>
      <c r="R247" s="36">
        <f>SUMIFS(СВЦЭМ!$G$34:$G$777,СВЦЭМ!$A$34:$A$777,$A247,СВЦЭМ!$B$33:$B$776,R$225)+'СЕТ СН'!$F$15</f>
        <v>0</v>
      </c>
      <c r="S247" s="36">
        <f>SUMIFS(СВЦЭМ!$G$34:$G$777,СВЦЭМ!$A$34:$A$777,$A247,СВЦЭМ!$B$33:$B$776,S$225)+'СЕТ СН'!$F$15</f>
        <v>0</v>
      </c>
      <c r="T247" s="36">
        <f>SUMIFS(СВЦЭМ!$G$34:$G$777,СВЦЭМ!$A$34:$A$777,$A247,СВЦЭМ!$B$33:$B$776,T$225)+'СЕТ СН'!$F$15</f>
        <v>0</v>
      </c>
      <c r="U247" s="36">
        <f>SUMIFS(СВЦЭМ!$G$34:$G$777,СВЦЭМ!$A$34:$A$777,$A247,СВЦЭМ!$B$33:$B$776,U$225)+'СЕТ СН'!$F$15</f>
        <v>0</v>
      </c>
      <c r="V247" s="36">
        <f>SUMIFS(СВЦЭМ!$G$34:$G$777,СВЦЭМ!$A$34:$A$777,$A247,СВЦЭМ!$B$33:$B$776,V$225)+'СЕТ СН'!$F$15</f>
        <v>0</v>
      </c>
      <c r="W247" s="36">
        <f>SUMIFS(СВЦЭМ!$G$34:$G$777,СВЦЭМ!$A$34:$A$777,$A247,СВЦЭМ!$B$33:$B$776,W$225)+'СЕТ СН'!$F$15</f>
        <v>0</v>
      </c>
      <c r="X247" s="36">
        <f>SUMIFS(СВЦЭМ!$G$34:$G$777,СВЦЭМ!$A$34:$A$777,$A247,СВЦЭМ!$B$33:$B$776,X$225)+'СЕТ СН'!$F$15</f>
        <v>0</v>
      </c>
      <c r="Y247" s="36">
        <f>SUMIFS(СВЦЭМ!$G$34:$G$777,СВЦЭМ!$A$34:$A$777,$A247,СВЦЭМ!$B$33:$B$776,Y$225)+'СЕТ СН'!$F$15</f>
        <v>0</v>
      </c>
    </row>
    <row r="248" spans="1:25" ht="15.75" hidden="1" x14ac:dyDescent="0.2">
      <c r="A248" s="35">
        <f t="shared" si="6"/>
        <v>44127</v>
      </c>
      <c r="B248" s="36">
        <f>SUMIFS(СВЦЭМ!$G$34:$G$777,СВЦЭМ!$A$34:$A$777,$A248,СВЦЭМ!$B$33:$B$776,B$225)+'СЕТ СН'!$F$15</f>
        <v>0</v>
      </c>
      <c r="C248" s="36">
        <f>SUMIFS(СВЦЭМ!$G$34:$G$777,СВЦЭМ!$A$34:$A$777,$A248,СВЦЭМ!$B$33:$B$776,C$225)+'СЕТ СН'!$F$15</f>
        <v>0</v>
      </c>
      <c r="D248" s="36">
        <f>SUMIFS(СВЦЭМ!$G$34:$G$777,СВЦЭМ!$A$34:$A$777,$A248,СВЦЭМ!$B$33:$B$776,D$225)+'СЕТ СН'!$F$15</f>
        <v>0</v>
      </c>
      <c r="E248" s="36">
        <f>SUMIFS(СВЦЭМ!$G$34:$G$777,СВЦЭМ!$A$34:$A$777,$A248,СВЦЭМ!$B$33:$B$776,E$225)+'СЕТ СН'!$F$15</f>
        <v>0</v>
      </c>
      <c r="F248" s="36">
        <f>SUMIFS(СВЦЭМ!$G$34:$G$777,СВЦЭМ!$A$34:$A$777,$A248,СВЦЭМ!$B$33:$B$776,F$225)+'СЕТ СН'!$F$15</f>
        <v>0</v>
      </c>
      <c r="G248" s="36">
        <f>SUMIFS(СВЦЭМ!$G$34:$G$777,СВЦЭМ!$A$34:$A$777,$A248,СВЦЭМ!$B$33:$B$776,G$225)+'СЕТ СН'!$F$15</f>
        <v>0</v>
      </c>
      <c r="H248" s="36">
        <f>SUMIFS(СВЦЭМ!$G$34:$G$777,СВЦЭМ!$A$34:$A$777,$A248,СВЦЭМ!$B$33:$B$776,H$225)+'СЕТ СН'!$F$15</f>
        <v>0</v>
      </c>
      <c r="I248" s="36">
        <f>SUMIFS(СВЦЭМ!$G$34:$G$777,СВЦЭМ!$A$34:$A$777,$A248,СВЦЭМ!$B$33:$B$776,I$225)+'СЕТ СН'!$F$15</f>
        <v>0</v>
      </c>
      <c r="J248" s="36">
        <f>SUMIFS(СВЦЭМ!$G$34:$G$777,СВЦЭМ!$A$34:$A$777,$A248,СВЦЭМ!$B$33:$B$776,J$225)+'СЕТ СН'!$F$15</f>
        <v>0</v>
      </c>
      <c r="K248" s="36">
        <f>SUMIFS(СВЦЭМ!$G$34:$G$777,СВЦЭМ!$A$34:$A$777,$A248,СВЦЭМ!$B$33:$B$776,K$225)+'СЕТ СН'!$F$15</f>
        <v>0</v>
      </c>
      <c r="L248" s="36">
        <f>SUMIFS(СВЦЭМ!$G$34:$G$777,СВЦЭМ!$A$34:$A$777,$A248,СВЦЭМ!$B$33:$B$776,L$225)+'СЕТ СН'!$F$15</f>
        <v>0</v>
      </c>
      <c r="M248" s="36">
        <f>SUMIFS(СВЦЭМ!$G$34:$G$777,СВЦЭМ!$A$34:$A$777,$A248,СВЦЭМ!$B$33:$B$776,M$225)+'СЕТ СН'!$F$15</f>
        <v>0</v>
      </c>
      <c r="N248" s="36">
        <f>SUMIFS(СВЦЭМ!$G$34:$G$777,СВЦЭМ!$A$34:$A$777,$A248,СВЦЭМ!$B$33:$B$776,N$225)+'СЕТ СН'!$F$15</f>
        <v>0</v>
      </c>
      <c r="O248" s="36">
        <f>SUMIFS(СВЦЭМ!$G$34:$G$777,СВЦЭМ!$A$34:$A$777,$A248,СВЦЭМ!$B$33:$B$776,O$225)+'СЕТ СН'!$F$15</f>
        <v>0</v>
      </c>
      <c r="P248" s="36">
        <f>SUMIFS(СВЦЭМ!$G$34:$G$777,СВЦЭМ!$A$34:$A$777,$A248,СВЦЭМ!$B$33:$B$776,P$225)+'СЕТ СН'!$F$15</f>
        <v>0</v>
      </c>
      <c r="Q248" s="36">
        <f>SUMIFS(СВЦЭМ!$G$34:$G$777,СВЦЭМ!$A$34:$A$777,$A248,СВЦЭМ!$B$33:$B$776,Q$225)+'СЕТ СН'!$F$15</f>
        <v>0</v>
      </c>
      <c r="R248" s="36">
        <f>SUMIFS(СВЦЭМ!$G$34:$G$777,СВЦЭМ!$A$34:$A$777,$A248,СВЦЭМ!$B$33:$B$776,R$225)+'СЕТ СН'!$F$15</f>
        <v>0</v>
      </c>
      <c r="S248" s="36">
        <f>SUMIFS(СВЦЭМ!$G$34:$G$777,СВЦЭМ!$A$34:$A$777,$A248,СВЦЭМ!$B$33:$B$776,S$225)+'СЕТ СН'!$F$15</f>
        <v>0</v>
      </c>
      <c r="T248" s="36">
        <f>SUMIFS(СВЦЭМ!$G$34:$G$777,СВЦЭМ!$A$34:$A$777,$A248,СВЦЭМ!$B$33:$B$776,T$225)+'СЕТ СН'!$F$15</f>
        <v>0</v>
      </c>
      <c r="U248" s="36">
        <f>SUMIFS(СВЦЭМ!$G$34:$G$777,СВЦЭМ!$A$34:$A$777,$A248,СВЦЭМ!$B$33:$B$776,U$225)+'СЕТ СН'!$F$15</f>
        <v>0</v>
      </c>
      <c r="V248" s="36">
        <f>SUMIFS(СВЦЭМ!$G$34:$G$777,СВЦЭМ!$A$34:$A$777,$A248,СВЦЭМ!$B$33:$B$776,V$225)+'СЕТ СН'!$F$15</f>
        <v>0</v>
      </c>
      <c r="W248" s="36">
        <f>SUMIFS(СВЦЭМ!$G$34:$G$777,СВЦЭМ!$A$34:$A$777,$A248,СВЦЭМ!$B$33:$B$776,W$225)+'СЕТ СН'!$F$15</f>
        <v>0</v>
      </c>
      <c r="X248" s="36">
        <f>SUMIFS(СВЦЭМ!$G$34:$G$777,СВЦЭМ!$A$34:$A$777,$A248,СВЦЭМ!$B$33:$B$776,X$225)+'СЕТ СН'!$F$15</f>
        <v>0</v>
      </c>
      <c r="Y248" s="36">
        <f>SUMIFS(СВЦЭМ!$G$34:$G$777,СВЦЭМ!$A$34:$A$777,$A248,СВЦЭМ!$B$33:$B$776,Y$225)+'СЕТ СН'!$F$15</f>
        <v>0</v>
      </c>
    </row>
    <row r="249" spans="1:25" ht="15.75" hidden="1" x14ac:dyDescent="0.2">
      <c r="A249" s="35">
        <f t="shared" si="6"/>
        <v>44128</v>
      </c>
      <c r="B249" s="36">
        <f>SUMIFS(СВЦЭМ!$G$34:$G$777,СВЦЭМ!$A$34:$A$777,$A249,СВЦЭМ!$B$33:$B$776,B$225)+'СЕТ СН'!$F$15</f>
        <v>0</v>
      </c>
      <c r="C249" s="36">
        <f>SUMIFS(СВЦЭМ!$G$34:$G$777,СВЦЭМ!$A$34:$A$777,$A249,СВЦЭМ!$B$33:$B$776,C$225)+'СЕТ СН'!$F$15</f>
        <v>0</v>
      </c>
      <c r="D249" s="36">
        <f>SUMIFS(СВЦЭМ!$G$34:$G$777,СВЦЭМ!$A$34:$A$777,$A249,СВЦЭМ!$B$33:$B$776,D$225)+'СЕТ СН'!$F$15</f>
        <v>0</v>
      </c>
      <c r="E249" s="36">
        <f>SUMIFS(СВЦЭМ!$G$34:$G$777,СВЦЭМ!$A$34:$A$777,$A249,СВЦЭМ!$B$33:$B$776,E$225)+'СЕТ СН'!$F$15</f>
        <v>0</v>
      </c>
      <c r="F249" s="36">
        <f>SUMIFS(СВЦЭМ!$G$34:$G$777,СВЦЭМ!$A$34:$A$777,$A249,СВЦЭМ!$B$33:$B$776,F$225)+'СЕТ СН'!$F$15</f>
        <v>0</v>
      </c>
      <c r="G249" s="36">
        <f>SUMIFS(СВЦЭМ!$G$34:$G$777,СВЦЭМ!$A$34:$A$777,$A249,СВЦЭМ!$B$33:$B$776,G$225)+'СЕТ СН'!$F$15</f>
        <v>0</v>
      </c>
      <c r="H249" s="36">
        <f>SUMIFS(СВЦЭМ!$G$34:$G$777,СВЦЭМ!$A$34:$A$777,$A249,СВЦЭМ!$B$33:$B$776,H$225)+'СЕТ СН'!$F$15</f>
        <v>0</v>
      </c>
      <c r="I249" s="36">
        <f>SUMIFS(СВЦЭМ!$G$34:$G$777,СВЦЭМ!$A$34:$A$777,$A249,СВЦЭМ!$B$33:$B$776,I$225)+'СЕТ СН'!$F$15</f>
        <v>0</v>
      </c>
      <c r="J249" s="36">
        <f>SUMIFS(СВЦЭМ!$G$34:$G$777,СВЦЭМ!$A$34:$A$777,$A249,СВЦЭМ!$B$33:$B$776,J$225)+'СЕТ СН'!$F$15</f>
        <v>0</v>
      </c>
      <c r="K249" s="36">
        <f>SUMIFS(СВЦЭМ!$G$34:$G$777,СВЦЭМ!$A$34:$A$777,$A249,СВЦЭМ!$B$33:$B$776,K$225)+'СЕТ СН'!$F$15</f>
        <v>0</v>
      </c>
      <c r="L249" s="36">
        <f>SUMIFS(СВЦЭМ!$G$34:$G$777,СВЦЭМ!$A$34:$A$777,$A249,СВЦЭМ!$B$33:$B$776,L$225)+'СЕТ СН'!$F$15</f>
        <v>0</v>
      </c>
      <c r="M249" s="36">
        <f>SUMIFS(СВЦЭМ!$G$34:$G$777,СВЦЭМ!$A$34:$A$777,$A249,СВЦЭМ!$B$33:$B$776,M$225)+'СЕТ СН'!$F$15</f>
        <v>0</v>
      </c>
      <c r="N249" s="36">
        <f>SUMIFS(СВЦЭМ!$G$34:$G$777,СВЦЭМ!$A$34:$A$777,$A249,СВЦЭМ!$B$33:$B$776,N$225)+'СЕТ СН'!$F$15</f>
        <v>0</v>
      </c>
      <c r="O249" s="36">
        <f>SUMIFS(СВЦЭМ!$G$34:$G$777,СВЦЭМ!$A$34:$A$777,$A249,СВЦЭМ!$B$33:$B$776,O$225)+'СЕТ СН'!$F$15</f>
        <v>0</v>
      </c>
      <c r="P249" s="36">
        <f>SUMIFS(СВЦЭМ!$G$34:$G$777,СВЦЭМ!$A$34:$A$777,$A249,СВЦЭМ!$B$33:$B$776,P$225)+'СЕТ СН'!$F$15</f>
        <v>0</v>
      </c>
      <c r="Q249" s="36">
        <f>SUMIFS(СВЦЭМ!$G$34:$G$777,СВЦЭМ!$A$34:$A$777,$A249,СВЦЭМ!$B$33:$B$776,Q$225)+'СЕТ СН'!$F$15</f>
        <v>0</v>
      </c>
      <c r="R249" s="36">
        <f>SUMIFS(СВЦЭМ!$G$34:$G$777,СВЦЭМ!$A$34:$A$777,$A249,СВЦЭМ!$B$33:$B$776,R$225)+'СЕТ СН'!$F$15</f>
        <v>0</v>
      </c>
      <c r="S249" s="36">
        <f>SUMIFS(СВЦЭМ!$G$34:$G$777,СВЦЭМ!$A$34:$A$777,$A249,СВЦЭМ!$B$33:$B$776,S$225)+'СЕТ СН'!$F$15</f>
        <v>0</v>
      </c>
      <c r="T249" s="36">
        <f>SUMIFS(СВЦЭМ!$G$34:$G$777,СВЦЭМ!$A$34:$A$777,$A249,СВЦЭМ!$B$33:$B$776,T$225)+'СЕТ СН'!$F$15</f>
        <v>0</v>
      </c>
      <c r="U249" s="36">
        <f>SUMIFS(СВЦЭМ!$G$34:$G$777,СВЦЭМ!$A$34:$A$777,$A249,СВЦЭМ!$B$33:$B$776,U$225)+'СЕТ СН'!$F$15</f>
        <v>0</v>
      </c>
      <c r="V249" s="36">
        <f>SUMIFS(СВЦЭМ!$G$34:$G$777,СВЦЭМ!$A$34:$A$777,$A249,СВЦЭМ!$B$33:$B$776,V$225)+'СЕТ СН'!$F$15</f>
        <v>0</v>
      </c>
      <c r="W249" s="36">
        <f>SUMIFS(СВЦЭМ!$G$34:$G$777,СВЦЭМ!$A$34:$A$777,$A249,СВЦЭМ!$B$33:$B$776,W$225)+'СЕТ СН'!$F$15</f>
        <v>0</v>
      </c>
      <c r="X249" s="36">
        <f>SUMIFS(СВЦЭМ!$G$34:$G$777,СВЦЭМ!$A$34:$A$777,$A249,СВЦЭМ!$B$33:$B$776,X$225)+'СЕТ СН'!$F$15</f>
        <v>0</v>
      </c>
      <c r="Y249" s="36">
        <f>SUMIFS(СВЦЭМ!$G$34:$G$777,СВЦЭМ!$A$34:$A$777,$A249,СВЦЭМ!$B$33:$B$776,Y$225)+'СЕТ СН'!$F$15</f>
        <v>0</v>
      </c>
    </row>
    <row r="250" spans="1:25" ht="15.75" hidden="1" x14ac:dyDescent="0.2">
      <c r="A250" s="35">
        <f t="shared" si="6"/>
        <v>44129</v>
      </c>
      <c r="B250" s="36">
        <f>SUMIFS(СВЦЭМ!$G$34:$G$777,СВЦЭМ!$A$34:$A$777,$A250,СВЦЭМ!$B$33:$B$776,B$225)+'СЕТ СН'!$F$15</f>
        <v>0</v>
      </c>
      <c r="C250" s="36">
        <f>SUMIFS(СВЦЭМ!$G$34:$G$777,СВЦЭМ!$A$34:$A$777,$A250,СВЦЭМ!$B$33:$B$776,C$225)+'СЕТ СН'!$F$15</f>
        <v>0</v>
      </c>
      <c r="D250" s="36">
        <f>SUMIFS(СВЦЭМ!$G$34:$G$777,СВЦЭМ!$A$34:$A$777,$A250,СВЦЭМ!$B$33:$B$776,D$225)+'СЕТ СН'!$F$15</f>
        <v>0</v>
      </c>
      <c r="E250" s="36">
        <f>SUMIFS(СВЦЭМ!$G$34:$G$777,СВЦЭМ!$A$34:$A$777,$A250,СВЦЭМ!$B$33:$B$776,E$225)+'СЕТ СН'!$F$15</f>
        <v>0</v>
      </c>
      <c r="F250" s="36">
        <f>SUMIFS(СВЦЭМ!$G$34:$G$777,СВЦЭМ!$A$34:$A$777,$A250,СВЦЭМ!$B$33:$B$776,F$225)+'СЕТ СН'!$F$15</f>
        <v>0</v>
      </c>
      <c r="G250" s="36">
        <f>SUMIFS(СВЦЭМ!$G$34:$G$777,СВЦЭМ!$A$34:$A$777,$A250,СВЦЭМ!$B$33:$B$776,G$225)+'СЕТ СН'!$F$15</f>
        <v>0</v>
      </c>
      <c r="H250" s="36">
        <f>SUMIFS(СВЦЭМ!$G$34:$G$777,СВЦЭМ!$A$34:$A$777,$A250,СВЦЭМ!$B$33:$B$776,H$225)+'СЕТ СН'!$F$15</f>
        <v>0</v>
      </c>
      <c r="I250" s="36">
        <f>SUMIFS(СВЦЭМ!$G$34:$G$777,СВЦЭМ!$A$34:$A$777,$A250,СВЦЭМ!$B$33:$B$776,I$225)+'СЕТ СН'!$F$15</f>
        <v>0</v>
      </c>
      <c r="J250" s="36">
        <f>SUMIFS(СВЦЭМ!$G$34:$G$777,СВЦЭМ!$A$34:$A$777,$A250,СВЦЭМ!$B$33:$B$776,J$225)+'СЕТ СН'!$F$15</f>
        <v>0</v>
      </c>
      <c r="K250" s="36">
        <f>SUMIFS(СВЦЭМ!$G$34:$G$777,СВЦЭМ!$A$34:$A$777,$A250,СВЦЭМ!$B$33:$B$776,K$225)+'СЕТ СН'!$F$15</f>
        <v>0</v>
      </c>
      <c r="L250" s="36">
        <f>SUMIFS(СВЦЭМ!$G$34:$G$777,СВЦЭМ!$A$34:$A$777,$A250,СВЦЭМ!$B$33:$B$776,L$225)+'СЕТ СН'!$F$15</f>
        <v>0</v>
      </c>
      <c r="M250" s="36">
        <f>SUMIFS(СВЦЭМ!$G$34:$G$777,СВЦЭМ!$A$34:$A$777,$A250,СВЦЭМ!$B$33:$B$776,M$225)+'СЕТ СН'!$F$15</f>
        <v>0</v>
      </c>
      <c r="N250" s="36">
        <f>SUMIFS(СВЦЭМ!$G$34:$G$777,СВЦЭМ!$A$34:$A$777,$A250,СВЦЭМ!$B$33:$B$776,N$225)+'СЕТ СН'!$F$15</f>
        <v>0</v>
      </c>
      <c r="O250" s="36">
        <f>SUMIFS(СВЦЭМ!$G$34:$G$777,СВЦЭМ!$A$34:$A$777,$A250,СВЦЭМ!$B$33:$B$776,O$225)+'СЕТ СН'!$F$15</f>
        <v>0</v>
      </c>
      <c r="P250" s="36">
        <f>SUMIFS(СВЦЭМ!$G$34:$G$777,СВЦЭМ!$A$34:$A$777,$A250,СВЦЭМ!$B$33:$B$776,P$225)+'СЕТ СН'!$F$15</f>
        <v>0</v>
      </c>
      <c r="Q250" s="36">
        <f>SUMIFS(СВЦЭМ!$G$34:$G$777,СВЦЭМ!$A$34:$A$777,$A250,СВЦЭМ!$B$33:$B$776,Q$225)+'СЕТ СН'!$F$15</f>
        <v>0</v>
      </c>
      <c r="R250" s="36">
        <f>SUMIFS(СВЦЭМ!$G$34:$G$777,СВЦЭМ!$A$34:$A$777,$A250,СВЦЭМ!$B$33:$B$776,R$225)+'СЕТ СН'!$F$15</f>
        <v>0</v>
      </c>
      <c r="S250" s="36">
        <f>SUMIFS(СВЦЭМ!$G$34:$G$777,СВЦЭМ!$A$34:$A$777,$A250,СВЦЭМ!$B$33:$B$776,S$225)+'СЕТ СН'!$F$15</f>
        <v>0</v>
      </c>
      <c r="T250" s="36">
        <f>SUMIFS(СВЦЭМ!$G$34:$G$777,СВЦЭМ!$A$34:$A$777,$A250,СВЦЭМ!$B$33:$B$776,T$225)+'СЕТ СН'!$F$15</f>
        <v>0</v>
      </c>
      <c r="U250" s="36">
        <f>SUMIFS(СВЦЭМ!$G$34:$G$777,СВЦЭМ!$A$34:$A$777,$A250,СВЦЭМ!$B$33:$B$776,U$225)+'СЕТ СН'!$F$15</f>
        <v>0</v>
      </c>
      <c r="V250" s="36">
        <f>SUMIFS(СВЦЭМ!$G$34:$G$777,СВЦЭМ!$A$34:$A$777,$A250,СВЦЭМ!$B$33:$B$776,V$225)+'СЕТ СН'!$F$15</f>
        <v>0</v>
      </c>
      <c r="W250" s="36">
        <f>SUMIFS(СВЦЭМ!$G$34:$G$777,СВЦЭМ!$A$34:$A$777,$A250,СВЦЭМ!$B$33:$B$776,W$225)+'СЕТ СН'!$F$15</f>
        <v>0</v>
      </c>
      <c r="X250" s="36">
        <f>SUMIFS(СВЦЭМ!$G$34:$G$777,СВЦЭМ!$A$34:$A$777,$A250,СВЦЭМ!$B$33:$B$776,X$225)+'СЕТ СН'!$F$15</f>
        <v>0</v>
      </c>
      <c r="Y250" s="36">
        <f>SUMIFS(СВЦЭМ!$G$34:$G$777,СВЦЭМ!$A$34:$A$777,$A250,СВЦЭМ!$B$33:$B$776,Y$225)+'СЕТ СН'!$F$15</f>
        <v>0</v>
      </c>
    </row>
    <row r="251" spans="1:25" ht="15.75" hidden="1" x14ac:dyDescent="0.2">
      <c r="A251" s="35">
        <f t="shared" si="6"/>
        <v>44130</v>
      </c>
      <c r="B251" s="36">
        <f>SUMIFS(СВЦЭМ!$G$34:$G$777,СВЦЭМ!$A$34:$A$777,$A251,СВЦЭМ!$B$33:$B$776,B$225)+'СЕТ СН'!$F$15</f>
        <v>0</v>
      </c>
      <c r="C251" s="36">
        <f>SUMIFS(СВЦЭМ!$G$34:$G$777,СВЦЭМ!$A$34:$A$777,$A251,СВЦЭМ!$B$33:$B$776,C$225)+'СЕТ СН'!$F$15</f>
        <v>0</v>
      </c>
      <c r="D251" s="36">
        <f>SUMIFS(СВЦЭМ!$G$34:$G$777,СВЦЭМ!$A$34:$A$777,$A251,СВЦЭМ!$B$33:$B$776,D$225)+'СЕТ СН'!$F$15</f>
        <v>0</v>
      </c>
      <c r="E251" s="36">
        <f>SUMIFS(СВЦЭМ!$G$34:$G$777,СВЦЭМ!$A$34:$A$777,$A251,СВЦЭМ!$B$33:$B$776,E$225)+'СЕТ СН'!$F$15</f>
        <v>0</v>
      </c>
      <c r="F251" s="36">
        <f>SUMIFS(СВЦЭМ!$G$34:$G$777,СВЦЭМ!$A$34:$A$777,$A251,СВЦЭМ!$B$33:$B$776,F$225)+'СЕТ СН'!$F$15</f>
        <v>0</v>
      </c>
      <c r="G251" s="36">
        <f>SUMIFS(СВЦЭМ!$G$34:$G$777,СВЦЭМ!$A$34:$A$777,$A251,СВЦЭМ!$B$33:$B$776,G$225)+'СЕТ СН'!$F$15</f>
        <v>0</v>
      </c>
      <c r="H251" s="36">
        <f>SUMIFS(СВЦЭМ!$G$34:$G$777,СВЦЭМ!$A$34:$A$777,$A251,СВЦЭМ!$B$33:$B$776,H$225)+'СЕТ СН'!$F$15</f>
        <v>0</v>
      </c>
      <c r="I251" s="36">
        <f>SUMIFS(СВЦЭМ!$G$34:$G$777,СВЦЭМ!$A$34:$A$777,$A251,СВЦЭМ!$B$33:$B$776,I$225)+'СЕТ СН'!$F$15</f>
        <v>0</v>
      </c>
      <c r="J251" s="36">
        <f>SUMIFS(СВЦЭМ!$G$34:$G$777,СВЦЭМ!$A$34:$A$777,$A251,СВЦЭМ!$B$33:$B$776,J$225)+'СЕТ СН'!$F$15</f>
        <v>0</v>
      </c>
      <c r="K251" s="36">
        <f>SUMIFS(СВЦЭМ!$G$34:$G$777,СВЦЭМ!$A$34:$A$777,$A251,СВЦЭМ!$B$33:$B$776,K$225)+'СЕТ СН'!$F$15</f>
        <v>0</v>
      </c>
      <c r="L251" s="36">
        <f>SUMIFS(СВЦЭМ!$G$34:$G$777,СВЦЭМ!$A$34:$A$777,$A251,СВЦЭМ!$B$33:$B$776,L$225)+'СЕТ СН'!$F$15</f>
        <v>0</v>
      </c>
      <c r="M251" s="36">
        <f>SUMIFS(СВЦЭМ!$G$34:$G$777,СВЦЭМ!$A$34:$A$777,$A251,СВЦЭМ!$B$33:$B$776,M$225)+'СЕТ СН'!$F$15</f>
        <v>0</v>
      </c>
      <c r="N251" s="36">
        <f>SUMIFS(СВЦЭМ!$G$34:$G$777,СВЦЭМ!$A$34:$A$777,$A251,СВЦЭМ!$B$33:$B$776,N$225)+'СЕТ СН'!$F$15</f>
        <v>0</v>
      </c>
      <c r="O251" s="36">
        <f>SUMIFS(СВЦЭМ!$G$34:$G$777,СВЦЭМ!$A$34:$A$777,$A251,СВЦЭМ!$B$33:$B$776,O$225)+'СЕТ СН'!$F$15</f>
        <v>0</v>
      </c>
      <c r="P251" s="36">
        <f>SUMIFS(СВЦЭМ!$G$34:$G$777,СВЦЭМ!$A$34:$A$777,$A251,СВЦЭМ!$B$33:$B$776,P$225)+'СЕТ СН'!$F$15</f>
        <v>0</v>
      </c>
      <c r="Q251" s="36">
        <f>SUMIFS(СВЦЭМ!$G$34:$G$777,СВЦЭМ!$A$34:$A$777,$A251,СВЦЭМ!$B$33:$B$776,Q$225)+'СЕТ СН'!$F$15</f>
        <v>0</v>
      </c>
      <c r="R251" s="36">
        <f>SUMIFS(СВЦЭМ!$G$34:$G$777,СВЦЭМ!$A$34:$A$777,$A251,СВЦЭМ!$B$33:$B$776,R$225)+'СЕТ СН'!$F$15</f>
        <v>0</v>
      </c>
      <c r="S251" s="36">
        <f>SUMIFS(СВЦЭМ!$G$34:$G$777,СВЦЭМ!$A$34:$A$777,$A251,СВЦЭМ!$B$33:$B$776,S$225)+'СЕТ СН'!$F$15</f>
        <v>0</v>
      </c>
      <c r="T251" s="36">
        <f>SUMIFS(СВЦЭМ!$G$34:$G$777,СВЦЭМ!$A$34:$A$777,$A251,СВЦЭМ!$B$33:$B$776,T$225)+'СЕТ СН'!$F$15</f>
        <v>0</v>
      </c>
      <c r="U251" s="36">
        <f>SUMIFS(СВЦЭМ!$G$34:$G$777,СВЦЭМ!$A$34:$A$777,$A251,СВЦЭМ!$B$33:$B$776,U$225)+'СЕТ СН'!$F$15</f>
        <v>0</v>
      </c>
      <c r="V251" s="36">
        <f>SUMIFS(СВЦЭМ!$G$34:$G$777,СВЦЭМ!$A$34:$A$777,$A251,СВЦЭМ!$B$33:$B$776,V$225)+'СЕТ СН'!$F$15</f>
        <v>0</v>
      </c>
      <c r="W251" s="36">
        <f>SUMIFS(СВЦЭМ!$G$34:$G$777,СВЦЭМ!$A$34:$A$777,$A251,СВЦЭМ!$B$33:$B$776,W$225)+'СЕТ СН'!$F$15</f>
        <v>0</v>
      </c>
      <c r="X251" s="36">
        <f>SUMIFS(СВЦЭМ!$G$34:$G$777,СВЦЭМ!$A$34:$A$777,$A251,СВЦЭМ!$B$33:$B$776,X$225)+'СЕТ СН'!$F$15</f>
        <v>0</v>
      </c>
      <c r="Y251" s="36">
        <f>SUMIFS(СВЦЭМ!$G$34:$G$777,СВЦЭМ!$A$34:$A$777,$A251,СВЦЭМ!$B$33:$B$776,Y$225)+'СЕТ СН'!$F$15</f>
        <v>0</v>
      </c>
    </row>
    <row r="252" spans="1:25" ht="15.75" hidden="1" x14ac:dyDescent="0.2">
      <c r="A252" s="35">
        <f t="shared" si="6"/>
        <v>44131</v>
      </c>
      <c r="B252" s="36">
        <f>SUMIFS(СВЦЭМ!$G$34:$G$777,СВЦЭМ!$A$34:$A$777,$A252,СВЦЭМ!$B$33:$B$776,B$225)+'СЕТ СН'!$F$15</f>
        <v>0</v>
      </c>
      <c r="C252" s="36">
        <f>SUMIFS(СВЦЭМ!$G$34:$G$777,СВЦЭМ!$A$34:$A$777,$A252,СВЦЭМ!$B$33:$B$776,C$225)+'СЕТ СН'!$F$15</f>
        <v>0</v>
      </c>
      <c r="D252" s="36">
        <f>SUMIFS(СВЦЭМ!$G$34:$G$777,СВЦЭМ!$A$34:$A$777,$A252,СВЦЭМ!$B$33:$B$776,D$225)+'СЕТ СН'!$F$15</f>
        <v>0</v>
      </c>
      <c r="E252" s="36">
        <f>SUMIFS(СВЦЭМ!$G$34:$G$777,СВЦЭМ!$A$34:$A$777,$A252,СВЦЭМ!$B$33:$B$776,E$225)+'СЕТ СН'!$F$15</f>
        <v>0</v>
      </c>
      <c r="F252" s="36">
        <f>SUMIFS(СВЦЭМ!$G$34:$G$777,СВЦЭМ!$A$34:$A$777,$A252,СВЦЭМ!$B$33:$B$776,F$225)+'СЕТ СН'!$F$15</f>
        <v>0</v>
      </c>
      <c r="G252" s="36">
        <f>SUMIFS(СВЦЭМ!$G$34:$G$777,СВЦЭМ!$A$34:$A$777,$A252,СВЦЭМ!$B$33:$B$776,G$225)+'СЕТ СН'!$F$15</f>
        <v>0</v>
      </c>
      <c r="H252" s="36">
        <f>SUMIFS(СВЦЭМ!$G$34:$G$777,СВЦЭМ!$A$34:$A$777,$A252,СВЦЭМ!$B$33:$B$776,H$225)+'СЕТ СН'!$F$15</f>
        <v>0</v>
      </c>
      <c r="I252" s="36">
        <f>SUMIFS(СВЦЭМ!$G$34:$G$777,СВЦЭМ!$A$34:$A$777,$A252,СВЦЭМ!$B$33:$B$776,I$225)+'СЕТ СН'!$F$15</f>
        <v>0</v>
      </c>
      <c r="J252" s="36">
        <f>SUMIFS(СВЦЭМ!$G$34:$G$777,СВЦЭМ!$A$34:$A$777,$A252,СВЦЭМ!$B$33:$B$776,J$225)+'СЕТ СН'!$F$15</f>
        <v>0</v>
      </c>
      <c r="K252" s="36">
        <f>SUMIFS(СВЦЭМ!$G$34:$G$777,СВЦЭМ!$A$34:$A$777,$A252,СВЦЭМ!$B$33:$B$776,K$225)+'СЕТ СН'!$F$15</f>
        <v>0</v>
      </c>
      <c r="L252" s="36">
        <f>SUMIFS(СВЦЭМ!$G$34:$G$777,СВЦЭМ!$A$34:$A$777,$A252,СВЦЭМ!$B$33:$B$776,L$225)+'СЕТ СН'!$F$15</f>
        <v>0</v>
      </c>
      <c r="M252" s="36">
        <f>SUMIFS(СВЦЭМ!$G$34:$G$777,СВЦЭМ!$A$34:$A$777,$A252,СВЦЭМ!$B$33:$B$776,M$225)+'СЕТ СН'!$F$15</f>
        <v>0</v>
      </c>
      <c r="N252" s="36">
        <f>SUMIFS(СВЦЭМ!$G$34:$G$777,СВЦЭМ!$A$34:$A$777,$A252,СВЦЭМ!$B$33:$B$776,N$225)+'СЕТ СН'!$F$15</f>
        <v>0</v>
      </c>
      <c r="O252" s="36">
        <f>SUMIFS(СВЦЭМ!$G$34:$G$777,СВЦЭМ!$A$34:$A$777,$A252,СВЦЭМ!$B$33:$B$776,O$225)+'СЕТ СН'!$F$15</f>
        <v>0</v>
      </c>
      <c r="P252" s="36">
        <f>SUMIFS(СВЦЭМ!$G$34:$G$777,СВЦЭМ!$A$34:$A$777,$A252,СВЦЭМ!$B$33:$B$776,P$225)+'СЕТ СН'!$F$15</f>
        <v>0</v>
      </c>
      <c r="Q252" s="36">
        <f>SUMIFS(СВЦЭМ!$G$34:$G$777,СВЦЭМ!$A$34:$A$777,$A252,СВЦЭМ!$B$33:$B$776,Q$225)+'СЕТ СН'!$F$15</f>
        <v>0</v>
      </c>
      <c r="R252" s="36">
        <f>SUMIFS(СВЦЭМ!$G$34:$G$777,СВЦЭМ!$A$34:$A$777,$A252,СВЦЭМ!$B$33:$B$776,R$225)+'СЕТ СН'!$F$15</f>
        <v>0</v>
      </c>
      <c r="S252" s="36">
        <f>SUMIFS(СВЦЭМ!$G$34:$G$777,СВЦЭМ!$A$34:$A$777,$A252,СВЦЭМ!$B$33:$B$776,S$225)+'СЕТ СН'!$F$15</f>
        <v>0</v>
      </c>
      <c r="T252" s="36">
        <f>SUMIFS(СВЦЭМ!$G$34:$G$777,СВЦЭМ!$A$34:$A$777,$A252,СВЦЭМ!$B$33:$B$776,T$225)+'СЕТ СН'!$F$15</f>
        <v>0</v>
      </c>
      <c r="U252" s="36">
        <f>SUMIFS(СВЦЭМ!$G$34:$G$777,СВЦЭМ!$A$34:$A$777,$A252,СВЦЭМ!$B$33:$B$776,U$225)+'СЕТ СН'!$F$15</f>
        <v>0</v>
      </c>
      <c r="V252" s="36">
        <f>SUMIFS(СВЦЭМ!$G$34:$G$777,СВЦЭМ!$A$34:$A$777,$A252,СВЦЭМ!$B$33:$B$776,V$225)+'СЕТ СН'!$F$15</f>
        <v>0</v>
      </c>
      <c r="W252" s="36">
        <f>SUMIFS(СВЦЭМ!$G$34:$G$777,СВЦЭМ!$A$34:$A$777,$A252,СВЦЭМ!$B$33:$B$776,W$225)+'СЕТ СН'!$F$15</f>
        <v>0</v>
      </c>
      <c r="X252" s="36">
        <f>SUMIFS(СВЦЭМ!$G$34:$G$777,СВЦЭМ!$A$34:$A$777,$A252,СВЦЭМ!$B$33:$B$776,X$225)+'СЕТ СН'!$F$15</f>
        <v>0</v>
      </c>
      <c r="Y252" s="36">
        <f>SUMIFS(СВЦЭМ!$G$34:$G$777,СВЦЭМ!$A$34:$A$777,$A252,СВЦЭМ!$B$33:$B$776,Y$225)+'СЕТ СН'!$F$15</f>
        <v>0</v>
      </c>
    </row>
    <row r="253" spans="1:25" ht="15.75" hidden="1" x14ac:dyDescent="0.2">
      <c r="A253" s="35">
        <f t="shared" si="6"/>
        <v>44132</v>
      </c>
      <c r="B253" s="36">
        <f>SUMIFS(СВЦЭМ!$G$34:$G$777,СВЦЭМ!$A$34:$A$777,$A253,СВЦЭМ!$B$33:$B$776,B$225)+'СЕТ СН'!$F$15</f>
        <v>0</v>
      </c>
      <c r="C253" s="36">
        <f>SUMIFS(СВЦЭМ!$G$34:$G$777,СВЦЭМ!$A$34:$A$777,$A253,СВЦЭМ!$B$33:$B$776,C$225)+'СЕТ СН'!$F$15</f>
        <v>0</v>
      </c>
      <c r="D253" s="36">
        <f>SUMIFS(СВЦЭМ!$G$34:$G$777,СВЦЭМ!$A$34:$A$777,$A253,СВЦЭМ!$B$33:$B$776,D$225)+'СЕТ СН'!$F$15</f>
        <v>0</v>
      </c>
      <c r="E253" s="36">
        <f>SUMIFS(СВЦЭМ!$G$34:$G$777,СВЦЭМ!$A$34:$A$777,$A253,СВЦЭМ!$B$33:$B$776,E$225)+'СЕТ СН'!$F$15</f>
        <v>0</v>
      </c>
      <c r="F253" s="36">
        <f>SUMIFS(СВЦЭМ!$G$34:$G$777,СВЦЭМ!$A$34:$A$777,$A253,СВЦЭМ!$B$33:$B$776,F$225)+'СЕТ СН'!$F$15</f>
        <v>0</v>
      </c>
      <c r="G253" s="36">
        <f>SUMIFS(СВЦЭМ!$G$34:$G$777,СВЦЭМ!$A$34:$A$777,$A253,СВЦЭМ!$B$33:$B$776,G$225)+'СЕТ СН'!$F$15</f>
        <v>0</v>
      </c>
      <c r="H253" s="36">
        <f>SUMIFS(СВЦЭМ!$G$34:$G$777,СВЦЭМ!$A$34:$A$777,$A253,СВЦЭМ!$B$33:$B$776,H$225)+'СЕТ СН'!$F$15</f>
        <v>0</v>
      </c>
      <c r="I253" s="36">
        <f>SUMIFS(СВЦЭМ!$G$34:$G$777,СВЦЭМ!$A$34:$A$777,$A253,СВЦЭМ!$B$33:$B$776,I$225)+'СЕТ СН'!$F$15</f>
        <v>0</v>
      </c>
      <c r="J253" s="36">
        <f>SUMIFS(СВЦЭМ!$G$34:$G$777,СВЦЭМ!$A$34:$A$777,$A253,СВЦЭМ!$B$33:$B$776,J$225)+'СЕТ СН'!$F$15</f>
        <v>0</v>
      </c>
      <c r="K253" s="36">
        <f>SUMIFS(СВЦЭМ!$G$34:$G$777,СВЦЭМ!$A$34:$A$777,$A253,СВЦЭМ!$B$33:$B$776,K$225)+'СЕТ СН'!$F$15</f>
        <v>0</v>
      </c>
      <c r="L253" s="36">
        <f>SUMIFS(СВЦЭМ!$G$34:$G$777,СВЦЭМ!$A$34:$A$777,$A253,СВЦЭМ!$B$33:$B$776,L$225)+'СЕТ СН'!$F$15</f>
        <v>0</v>
      </c>
      <c r="M253" s="36">
        <f>SUMIFS(СВЦЭМ!$G$34:$G$777,СВЦЭМ!$A$34:$A$777,$A253,СВЦЭМ!$B$33:$B$776,M$225)+'СЕТ СН'!$F$15</f>
        <v>0</v>
      </c>
      <c r="N253" s="36">
        <f>SUMIFS(СВЦЭМ!$G$34:$G$777,СВЦЭМ!$A$34:$A$777,$A253,СВЦЭМ!$B$33:$B$776,N$225)+'СЕТ СН'!$F$15</f>
        <v>0</v>
      </c>
      <c r="O253" s="36">
        <f>SUMIFS(СВЦЭМ!$G$34:$G$777,СВЦЭМ!$A$34:$A$777,$A253,СВЦЭМ!$B$33:$B$776,O$225)+'СЕТ СН'!$F$15</f>
        <v>0</v>
      </c>
      <c r="P253" s="36">
        <f>SUMIFS(СВЦЭМ!$G$34:$G$777,СВЦЭМ!$A$34:$A$777,$A253,СВЦЭМ!$B$33:$B$776,P$225)+'СЕТ СН'!$F$15</f>
        <v>0</v>
      </c>
      <c r="Q253" s="36">
        <f>SUMIFS(СВЦЭМ!$G$34:$G$777,СВЦЭМ!$A$34:$A$777,$A253,СВЦЭМ!$B$33:$B$776,Q$225)+'СЕТ СН'!$F$15</f>
        <v>0</v>
      </c>
      <c r="R253" s="36">
        <f>SUMIFS(СВЦЭМ!$G$34:$G$777,СВЦЭМ!$A$34:$A$777,$A253,СВЦЭМ!$B$33:$B$776,R$225)+'СЕТ СН'!$F$15</f>
        <v>0</v>
      </c>
      <c r="S253" s="36">
        <f>SUMIFS(СВЦЭМ!$G$34:$G$777,СВЦЭМ!$A$34:$A$777,$A253,СВЦЭМ!$B$33:$B$776,S$225)+'СЕТ СН'!$F$15</f>
        <v>0</v>
      </c>
      <c r="T253" s="36">
        <f>SUMIFS(СВЦЭМ!$G$34:$G$777,СВЦЭМ!$A$34:$A$777,$A253,СВЦЭМ!$B$33:$B$776,T$225)+'СЕТ СН'!$F$15</f>
        <v>0</v>
      </c>
      <c r="U253" s="36">
        <f>SUMIFS(СВЦЭМ!$G$34:$G$777,СВЦЭМ!$A$34:$A$777,$A253,СВЦЭМ!$B$33:$B$776,U$225)+'СЕТ СН'!$F$15</f>
        <v>0</v>
      </c>
      <c r="V253" s="36">
        <f>SUMIFS(СВЦЭМ!$G$34:$G$777,СВЦЭМ!$A$34:$A$777,$A253,СВЦЭМ!$B$33:$B$776,V$225)+'СЕТ СН'!$F$15</f>
        <v>0</v>
      </c>
      <c r="W253" s="36">
        <f>SUMIFS(СВЦЭМ!$G$34:$G$777,СВЦЭМ!$A$34:$A$777,$A253,СВЦЭМ!$B$33:$B$776,W$225)+'СЕТ СН'!$F$15</f>
        <v>0</v>
      </c>
      <c r="X253" s="36">
        <f>SUMIFS(СВЦЭМ!$G$34:$G$777,СВЦЭМ!$A$34:$A$777,$A253,СВЦЭМ!$B$33:$B$776,X$225)+'СЕТ СН'!$F$15</f>
        <v>0</v>
      </c>
      <c r="Y253" s="36">
        <f>SUMIFS(СВЦЭМ!$G$34:$G$777,СВЦЭМ!$A$34:$A$777,$A253,СВЦЭМ!$B$33:$B$776,Y$225)+'СЕТ СН'!$F$15</f>
        <v>0</v>
      </c>
    </row>
    <row r="254" spans="1:25" ht="15.75" hidden="1" x14ac:dyDescent="0.2">
      <c r="A254" s="35">
        <f t="shared" si="6"/>
        <v>44133</v>
      </c>
      <c r="B254" s="36">
        <f>SUMIFS(СВЦЭМ!$G$34:$G$777,СВЦЭМ!$A$34:$A$777,$A254,СВЦЭМ!$B$33:$B$776,B$225)+'СЕТ СН'!$F$15</f>
        <v>0</v>
      </c>
      <c r="C254" s="36">
        <f>SUMIFS(СВЦЭМ!$G$34:$G$777,СВЦЭМ!$A$34:$A$777,$A254,СВЦЭМ!$B$33:$B$776,C$225)+'СЕТ СН'!$F$15</f>
        <v>0</v>
      </c>
      <c r="D254" s="36">
        <f>SUMIFS(СВЦЭМ!$G$34:$G$777,СВЦЭМ!$A$34:$A$777,$A254,СВЦЭМ!$B$33:$B$776,D$225)+'СЕТ СН'!$F$15</f>
        <v>0</v>
      </c>
      <c r="E254" s="36">
        <f>SUMIFS(СВЦЭМ!$G$34:$G$777,СВЦЭМ!$A$34:$A$777,$A254,СВЦЭМ!$B$33:$B$776,E$225)+'СЕТ СН'!$F$15</f>
        <v>0</v>
      </c>
      <c r="F254" s="36">
        <f>SUMIFS(СВЦЭМ!$G$34:$G$777,СВЦЭМ!$A$34:$A$777,$A254,СВЦЭМ!$B$33:$B$776,F$225)+'СЕТ СН'!$F$15</f>
        <v>0</v>
      </c>
      <c r="G254" s="36">
        <f>SUMIFS(СВЦЭМ!$G$34:$G$777,СВЦЭМ!$A$34:$A$777,$A254,СВЦЭМ!$B$33:$B$776,G$225)+'СЕТ СН'!$F$15</f>
        <v>0</v>
      </c>
      <c r="H254" s="36">
        <f>SUMIFS(СВЦЭМ!$G$34:$G$777,СВЦЭМ!$A$34:$A$777,$A254,СВЦЭМ!$B$33:$B$776,H$225)+'СЕТ СН'!$F$15</f>
        <v>0</v>
      </c>
      <c r="I254" s="36">
        <f>SUMIFS(СВЦЭМ!$G$34:$G$777,СВЦЭМ!$A$34:$A$777,$A254,СВЦЭМ!$B$33:$B$776,I$225)+'СЕТ СН'!$F$15</f>
        <v>0</v>
      </c>
      <c r="J254" s="36">
        <f>SUMIFS(СВЦЭМ!$G$34:$G$777,СВЦЭМ!$A$34:$A$777,$A254,СВЦЭМ!$B$33:$B$776,J$225)+'СЕТ СН'!$F$15</f>
        <v>0</v>
      </c>
      <c r="K254" s="36">
        <f>SUMIFS(СВЦЭМ!$G$34:$G$777,СВЦЭМ!$A$34:$A$777,$A254,СВЦЭМ!$B$33:$B$776,K$225)+'СЕТ СН'!$F$15</f>
        <v>0</v>
      </c>
      <c r="L254" s="36">
        <f>SUMIFS(СВЦЭМ!$G$34:$G$777,СВЦЭМ!$A$34:$A$777,$A254,СВЦЭМ!$B$33:$B$776,L$225)+'СЕТ СН'!$F$15</f>
        <v>0</v>
      </c>
      <c r="M254" s="36">
        <f>SUMIFS(СВЦЭМ!$G$34:$G$777,СВЦЭМ!$A$34:$A$777,$A254,СВЦЭМ!$B$33:$B$776,M$225)+'СЕТ СН'!$F$15</f>
        <v>0</v>
      </c>
      <c r="N254" s="36">
        <f>SUMIFS(СВЦЭМ!$G$34:$G$777,СВЦЭМ!$A$34:$A$777,$A254,СВЦЭМ!$B$33:$B$776,N$225)+'СЕТ СН'!$F$15</f>
        <v>0</v>
      </c>
      <c r="O254" s="36">
        <f>SUMIFS(СВЦЭМ!$G$34:$G$777,СВЦЭМ!$A$34:$A$777,$A254,СВЦЭМ!$B$33:$B$776,O$225)+'СЕТ СН'!$F$15</f>
        <v>0</v>
      </c>
      <c r="P254" s="36">
        <f>SUMIFS(СВЦЭМ!$G$34:$G$777,СВЦЭМ!$A$34:$A$777,$A254,СВЦЭМ!$B$33:$B$776,P$225)+'СЕТ СН'!$F$15</f>
        <v>0</v>
      </c>
      <c r="Q254" s="36">
        <f>SUMIFS(СВЦЭМ!$G$34:$G$777,СВЦЭМ!$A$34:$A$777,$A254,СВЦЭМ!$B$33:$B$776,Q$225)+'СЕТ СН'!$F$15</f>
        <v>0</v>
      </c>
      <c r="R254" s="36">
        <f>SUMIFS(СВЦЭМ!$G$34:$G$777,СВЦЭМ!$A$34:$A$777,$A254,СВЦЭМ!$B$33:$B$776,R$225)+'СЕТ СН'!$F$15</f>
        <v>0</v>
      </c>
      <c r="S254" s="36">
        <f>SUMIFS(СВЦЭМ!$G$34:$G$777,СВЦЭМ!$A$34:$A$777,$A254,СВЦЭМ!$B$33:$B$776,S$225)+'СЕТ СН'!$F$15</f>
        <v>0</v>
      </c>
      <c r="T254" s="36">
        <f>SUMIFS(СВЦЭМ!$G$34:$G$777,СВЦЭМ!$A$34:$A$777,$A254,СВЦЭМ!$B$33:$B$776,T$225)+'СЕТ СН'!$F$15</f>
        <v>0</v>
      </c>
      <c r="U254" s="36">
        <f>SUMIFS(СВЦЭМ!$G$34:$G$777,СВЦЭМ!$A$34:$A$777,$A254,СВЦЭМ!$B$33:$B$776,U$225)+'СЕТ СН'!$F$15</f>
        <v>0</v>
      </c>
      <c r="V254" s="36">
        <f>SUMIFS(СВЦЭМ!$G$34:$G$777,СВЦЭМ!$A$34:$A$777,$A254,СВЦЭМ!$B$33:$B$776,V$225)+'СЕТ СН'!$F$15</f>
        <v>0</v>
      </c>
      <c r="W254" s="36">
        <f>SUMIFS(СВЦЭМ!$G$34:$G$777,СВЦЭМ!$A$34:$A$777,$A254,СВЦЭМ!$B$33:$B$776,W$225)+'СЕТ СН'!$F$15</f>
        <v>0</v>
      </c>
      <c r="X254" s="36">
        <f>SUMIFS(СВЦЭМ!$G$34:$G$777,СВЦЭМ!$A$34:$A$777,$A254,СВЦЭМ!$B$33:$B$776,X$225)+'СЕТ СН'!$F$15</f>
        <v>0</v>
      </c>
      <c r="Y254" s="36">
        <f>SUMIFS(СВЦЭМ!$G$34:$G$777,СВЦЭМ!$A$34:$A$777,$A254,СВЦЭМ!$B$33:$B$776,Y$225)+'СЕТ СН'!$F$15</f>
        <v>0</v>
      </c>
    </row>
    <row r="255" spans="1:25" ht="15.75" hidden="1" x14ac:dyDescent="0.2">
      <c r="A255" s="35">
        <f t="shared" si="6"/>
        <v>44134</v>
      </c>
      <c r="B255" s="36">
        <f>SUMIFS(СВЦЭМ!$G$34:$G$777,СВЦЭМ!$A$34:$A$777,$A255,СВЦЭМ!$B$33:$B$776,B$225)+'СЕТ СН'!$F$15</f>
        <v>0</v>
      </c>
      <c r="C255" s="36">
        <f>SUMIFS(СВЦЭМ!$G$34:$G$777,СВЦЭМ!$A$34:$A$777,$A255,СВЦЭМ!$B$33:$B$776,C$225)+'СЕТ СН'!$F$15</f>
        <v>0</v>
      </c>
      <c r="D255" s="36">
        <f>SUMIFS(СВЦЭМ!$G$34:$G$777,СВЦЭМ!$A$34:$A$777,$A255,СВЦЭМ!$B$33:$B$776,D$225)+'СЕТ СН'!$F$15</f>
        <v>0</v>
      </c>
      <c r="E255" s="36">
        <f>SUMIFS(СВЦЭМ!$G$34:$G$777,СВЦЭМ!$A$34:$A$777,$A255,СВЦЭМ!$B$33:$B$776,E$225)+'СЕТ СН'!$F$15</f>
        <v>0</v>
      </c>
      <c r="F255" s="36">
        <f>SUMIFS(СВЦЭМ!$G$34:$G$777,СВЦЭМ!$A$34:$A$777,$A255,СВЦЭМ!$B$33:$B$776,F$225)+'СЕТ СН'!$F$15</f>
        <v>0</v>
      </c>
      <c r="G255" s="36">
        <f>SUMIFS(СВЦЭМ!$G$34:$G$777,СВЦЭМ!$A$34:$A$777,$A255,СВЦЭМ!$B$33:$B$776,G$225)+'СЕТ СН'!$F$15</f>
        <v>0</v>
      </c>
      <c r="H255" s="36">
        <f>SUMIFS(СВЦЭМ!$G$34:$G$777,СВЦЭМ!$A$34:$A$777,$A255,СВЦЭМ!$B$33:$B$776,H$225)+'СЕТ СН'!$F$15</f>
        <v>0</v>
      </c>
      <c r="I255" s="36">
        <f>SUMIFS(СВЦЭМ!$G$34:$G$777,СВЦЭМ!$A$34:$A$777,$A255,СВЦЭМ!$B$33:$B$776,I$225)+'СЕТ СН'!$F$15</f>
        <v>0</v>
      </c>
      <c r="J255" s="36">
        <f>SUMIFS(СВЦЭМ!$G$34:$G$777,СВЦЭМ!$A$34:$A$777,$A255,СВЦЭМ!$B$33:$B$776,J$225)+'СЕТ СН'!$F$15</f>
        <v>0</v>
      </c>
      <c r="K255" s="36">
        <f>SUMIFS(СВЦЭМ!$G$34:$G$777,СВЦЭМ!$A$34:$A$777,$A255,СВЦЭМ!$B$33:$B$776,K$225)+'СЕТ СН'!$F$15</f>
        <v>0</v>
      </c>
      <c r="L255" s="36">
        <f>SUMIFS(СВЦЭМ!$G$34:$G$777,СВЦЭМ!$A$34:$A$777,$A255,СВЦЭМ!$B$33:$B$776,L$225)+'СЕТ СН'!$F$15</f>
        <v>0</v>
      </c>
      <c r="M255" s="36">
        <f>SUMIFS(СВЦЭМ!$G$34:$G$777,СВЦЭМ!$A$34:$A$777,$A255,СВЦЭМ!$B$33:$B$776,M$225)+'СЕТ СН'!$F$15</f>
        <v>0</v>
      </c>
      <c r="N255" s="36">
        <f>SUMIFS(СВЦЭМ!$G$34:$G$777,СВЦЭМ!$A$34:$A$777,$A255,СВЦЭМ!$B$33:$B$776,N$225)+'СЕТ СН'!$F$15</f>
        <v>0</v>
      </c>
      <c r="O255" s="36">
        <f>SUMIFS(СВЦЭМ!$G$34:$G$777,СВЦЭМ!$A$34:$A$777,$A255,СВЦЭМ!$B$33:$B$776,O$225)+'СЕТ СН'!$F$15</f>
        <v>0</v>
      </c>
      <c r="P255" s="36">
        <f>SUMIFS(СВЦЭМ!$G$34:$G$777,СВЦЭМ!$A$34:$A$777,$A255,СВЦЭМ!$B$33:$B$776,P$225)+'СЕТ СН'!$F$15</f>
        <v>0</v>
      </c>
      <c r="Q255" s="36">
        <f>SUMIFS(СВЦЭМ!$G$34:$G$777,СВЦЭМ!$A$34:$A$777,$A255,СВЦЭМ!$B$33:$B$776,Q$225)+'СЕТ СН'!$F$15</f>
        <v>0</v>
      </c>
      <c r="R255" s="36">
        <f>SUMIFS(СВЦЭМ!$G$34:$G$777,СВЦЭМ!$A$34:$A$777,$A255,СВЦЭМ!$B$33:$B$776,R$225)+'СЕТ СН'!$F$15</f>
        <v>0</v>
      </c>
      <c r="S255" s="36">
        <f>SUMIFS(СВЦЭМ!$G$34:$G$777,СВЦЭМ!$A$34:$A$777,$A255,СВЦЭМ!$B$33:$B$776,S$225)+'СЕТ СН'!$F$15</f>
        <v>0</v>
      </c>
      <c r="T255" s="36">
        <f>SUMIFS(СВЦЭМ!$G$34:$G$777,СВЦЭМ!$A$34:$A$777,$A255,СВЦЭМ!$B$33:$B$776,T$225)+'СЕТ СН'!$F$15</f>
        <v>0</v>
      </c>
      <c r="U255" s="36">
        <f>SUMIFS(СВЦЭМ!$G$34:$G$777,СВЦЭМ!$A$34:$A$777,$A255,СВЦЭМ!$B$33:$B$776,U$225)+'СЕТ СН'!$F$15</f>
        <v>0</v>
      </c>
      <c r="V255" s="36">
        <f>SUMIFS(СВЦЭМ!$G$34:$G$777,СВЦЭМ!$A$34:$A$777,$A255,СВЦЭМ!$B$33:$B$776,V$225)+'СЕТ СН'!$F$15</f>
        <v>0</v>
      </c>
      <c r="W255" s="36">
        <f>SUMIFS(СВЦЭМ!$G$34:$G$777,СВЦЭМ!$A$34:$A$777,$A255,СВЦЭМ!$B$33:$B$776,W$225)+'СЕТ СН'!$F$15</f>
        <v>0</v>
      </c>
      <c r="X255" s="36">
        <f>SUMIFS(СВЦЭМ!$G$34:$G$777,СВЦЭМ!$A$34:$A$777,$A255,СВЦЭМ!$B$33:$B$776,X$225)+'СЕТ СН'!$F$15</f>
        <v>0</v>
      </c>
      <c r="Y255" s="36">
        <f>SUMIFS(СВЦЭМ!$G$34:$G$777,СВЦЭМ!$A$34:$A$777,$A255,СВЦЭМ!$B$33:$B$776,Y$225)+'СЕТ СН'!$F$15</f>
        <v>0</v>
      </c>
    </row>
    <row r="256" spans="1:25" ht="15.75" hidden="1" x14ac:dyDescent="0.2">
      <c r="A256" s="35">
        <f t="shared" si="6"/>
        <v>44135</v>
      </c>
      <c r="B256" s="36">
        <f>SUMIFS(СВЦЭМ!$G$34:$G$777,СВЦЭМ!$A$34:$A$777,$A256,СВЦЭМ!$B$33:$B$776,B$225)+'СЕТ СН'!$F$15</f>
        <v>0</v>
      </c>
      <c r="C256" s="36">
        <f>SUMIFS(СВЦЭМ!$G$34:$G$777,СВЦЭМ!$A$34:$A$777,$A256,СВЦЭМ!$B$33:$B$776,C$225)+'СЕТ СН'!$F$15</f>
        <v>0</v>
      </c>
      <c r="D256" s="36">
        <f>SUMIFS(СВЦЭМ!$G$34:$G$777,СВЦЭМ!$A$34:$A$777,$A256,СВЦЭМ!$B$33:$B$776,D$225)+'СЕТ СН'!$F$15</f>
        <v>0</v>
      </c>
      <c r="E256" s="36">
        <f>SUMIFS(СВЦЭМ!$G$34:$G$777,СВЦЭМ!$A$34:$A$777,$A256,СВЦЭМ!$B$33:$B$776,E$225)+'СЕТ СН'!$F$15</f>
        <v>0</v>
      </c>
      <c r="F256" s="36">
        <f>SUMIFS(СВЦЭМ!$G$34:$G$777,СВЦЭМ!$A$34:$A$777,$A256,СВЦЭМ!$B$33:$B$776,F$225)+'СЕТ СН'!$F$15</f>
        <v>0</v>
      </c>
      <c r="G256" s="36">
        <f>SUMIFS(СВЦЭМ!$G$34:$G$777,СВЦЭМ!$A$34:$A$777,$A256,СВЦЭМ!$B$33:$B$776,G$225)+'СЕТ СН'!$F$15</f>
        <v>0</v>
      </c>
      <c r="H256" s="36">
        <f>SUMIFS(СВЦЭМ!$G$34:$G$777,СВЦЭМ!$A$34:$A$777,$A256,СВЦЭМ!$B$33:$B$776,H$225)+'СЕТ СН'!$F$15</f>
        <v>0</v>
      </c>
      <c r="I256" s="36">
        <f>SUMIFS(СВЦЭМ!$G$34:$G$777,СВЦЭМ!$A$34:$A$777,$A256,СВЦЭМ!$B$33:$B$776,I$225)+'СЕТ СН'!$F$15</f>
        <v>0</v>
      </c>
      <c r="J256" s="36">
        <f>SUMIFS(СВЦЭМ!$G$34:$G$777,СВЦЭМ!$A$34:$A$777,$A256,СВЦЭМ!$B$33:$B$776,J$225)+'СЕТ СН'!$F$15</f>
        <v>0</v>
      </c>
      <c r="K256" s="36">
        <f>SUMIFS(СВЦЭМ!$G$34:$G$777,СВЦЭМ!$A$34:$A$777,$A256,СВЦЭМ!$B$33:$B$776,K$225)+'СЕТ СН'!$F$15</f>
        <v>0</v>
      </c>
      <c r="L256" s="36">
        <f>SUMIFS(СВЦЭМ!$G$34:$G$777,СВЦЭМ!$A$34:$A$777,$A256,СВЦЭМ!$B$33:$B$776,L$225)+'СЕТ СН'!$F$15</f>
        <v>0</v>
      </c>
      <c r="M256" s="36">
        <f>SUMIFS(СВЦЭМ!$G$34:$G$777,СВЦЭМ!$A$34:$A$777,$A256,СВЦЭМ!$B$33:$B$776,M$225)+'СЕТ СН'!$F$15</f>
        <v>0</v>
      </c>
      <c r="N256" s="36">
        <f>SUMIFS(СВЦЭМ!$G$34:$G$777,СВЦЭМ!$A$34:$A$777,$A256,СВЦЭМ!$B$33:$B$776,N$225)+'СЕТ СН'!$F$15</f>
        <v>0</v>
      </c>
      <c r="O256" s="36">
        <f>SUMIFS(СВЦЭМ!$G$34:$G$777,СВЦЭМ!$A$34:$A$777,$A256,СВЦЭМ!$B$33:$B$776,O$225)+'СЕТ СН'!$F$15</f>
        <v>0</v>
      </c>
      <c r="P256" s="36">
        <f>SUMIFS(СВЦЭМ!$G$34:$G$777,СВЦЭМ!$A$34:$A$777,$A256,СВЦЭМ!$B$33:$B$776,P$225)+'СЕТ СН'!$F$15</f>
        <v>0</v>
      </c>
      <c r="Q256" s="36">
        <f>SUMIFS(СВЦЭМ!$G$34:$G$777,СВЦЭМ!$A$34:$A$777,$A256,СВЦЭМ!$B$33:$B$776,Q$225)+'СЕТ СН'!$F$15</f>
        <v>0</v>
      </c>
      <c r="R256" s="36">
        <f>SUMIFS(СВЦЭМ!$G$34:$G$777,СВЦЭМ!$A$34:$A$777,$A256,СВЦЭМ!$B$33:$B$776,R$225)+'СЕТ СН'!$F$15</f>
        <v>0</v>
      </c>
      <c r="S256" s="36">
        <f>SUMIFS(СВЦЭМ!$G$34:$G$777,СВЦЭМ!$A$34:$A$777,$A256,СВЦЭМ!$B$33:$B$776,S$225)+'СЕТ СН'!$F$15</f>
        <v>0</v>
      </c>
      <c r="T256" s="36">
        <f>SUMIFS(СВЦЭМ!$G$34:$G$777,СВЦЭМ!$A$34:$A$777,$A256,СВЦЭМ!$B$33:$B$776,T$225)+'СЕТ СН'!$F$15</f>
        <v>0</v>
      </c>
      <c r="U256" s="36">
        <f>SUMIFS(СВЦЭМ!$G$34:$G$777,СВЦЭМ!$A$34:$A$777,$A256,СВЦЭМ!$B$33:$B$776,U$225)+'СЕТ СН'!$F$15</f>
        <v>0</v>
      </c>
      <c r="V256" s="36">
        <f>SUMIFS(СВЦЭМ!$G$34:$G$777,СВЦЭМ!$A$34:$A$777,$A256,СВЦЭМ!$B$33:$B$776,V$225)+'СЕТ СН'!$F$15</f>
        <v>0</v>
      </c>
      <c r="W256" s="36">
        <f>SUMIFS(СВЦЭМ!$G$34:$G$777,СВЦЭМ!$A$34:$A$777,$A256,СВЦЭМ!$B$33:$B$776,W$225)+'СЕТ СН'!$F$15</f>
        <v>0</v>
      </c>
      <c r="X256" s="36">
        <f>SUMIFS(СВЦЭМ!$G$34:$G$777,СВЦЭМ!$A$34:$A$777,$A256,СВЦЭМ!$B$33:$B$776,X$225)+'СЕТ СН'!$F$15</f>
        <v>0</v>
      </c>
      <c r="Y256" s="36">
        <f>SUMIFS(СВЦЭМ!$G$34:$G$777,СВЦЭМ!$A$34:$A$777,$A256,СВЦЭМ!$B$33:$B$776,Y$225)+'СЕТ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7" t="s">
        <v>7</v>
      </c>
      <c r="B258" s="130" t="s">
        <v>117</v>
      </c>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2"/>
    </row>
    <row r="259" spans="1:27" ht="12.75" hidden="1" customHeight="1" x14ac:dyDescent="0.2">
      <c r="A259" s="128"/>
      <c r="B259" s="133"/>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5"/>
    </row>
    <row r="260" spans="1:27" s="46" customFormat="1" ht="12.75" hidden="1" customHeight="1" x14ac:dyDescent="0.2">
      <c r="A260" s="12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01.10.2020</v>
      </c>
      <c r="B261" s="36">
        <f>SUMIFS(СВЦЭМ!$H$34:$H$777,СВЦЭМ!$A$34:$A$777,$A261,СВЦЭМ!$B$33:$B$776,B$260)+'СЕТ СН'!$F$15</f>
        <v>0</v>
      </c>
      <c r="C261" s="36">
        <f>SUMIFS(СВЦЭМ!$H$34:$H$777,СВЦЭМ!$A$34:$A$777,$A261,СВЦЭМ!$B$33:$B$776,C$260)+'СЕТ СН'!$F$15</f>
        <v>0</v>
      </c>
      <c r="D261" s="36">
        <f>SUMIFS(СВЦЭМ!$H$34:$H$777,СВЦЭМ!$A$34:$A$777,$A261,СВЦЭМ!$B$33:$B$776,D$260)+'СЕТ СН'!$F$15</f>
        <v>0</v>
      </c>
      <c r="E261" s="36">
        <f>SUMIFS(СВЦЭМ!$H$34:$H$777,СВЦЭМ!$A$34:$A$777,$A261,СВЦЭМ!$B$33:$B$776,E$260)+'СЕТ СН'!$F$15</f>
        <v>0</v>
      </c>
      <c r="F261" s="36">
        <f>SUMIFS(СВЦЭМ!$H$34:$H$777,СВЦЭМ!$A$34:$A$777,$A261,СВЦЭМ!$B$33:$B$776,F$260)+'СЕТ СН'!$F$15</f>
        <v>0</v>
      </c>
      <c r="G261" s="36">
        <f>SUMIFS(СВЦЭМ!$H$34:$H$777,СВЦЭМ!$A$34:$A$777,$A261,СВЦЭМ!$B$33:$B$776,G$260)+'СЕТ СН'!$F$15</f>
        <v>0</v>
      </c>
      <c r="H261" s="36">
        <f>SUMIFS(СВЦЭМ!$H$34:$H$777,СВЦЭМ!$A$34:$A$777,$A261,СВЦЭМ!$B$33:$B$776,H$260)+'СЕТ СН'!$F$15</f>
        <v>0</v>
      </c>
      <c r="I261" s="36">
        <f>SUMIFS(СВЦЭМ!$H$34:$H$777,СВЦЭМ!$A$34:$A$777,$A261,СВЦЭМ!$B$33:$B$776,I$260)+'СЕТ СН'!$F$15</f>
        <v>0</v>
      </c>
      <c r="J261" s="36">
        <f>SUMIFS(СВЦЭМ!$H$34:$H$777,СВЦЭМ!$A$34:$A$777,$A261,СВЦЭМ!$B$33:$B$776,J$260)+'СЕТ СН'!$F$15</f>
        <v>0</v>
      </c>
      <c r="K261" s="36">
        <f>SUMIFS(СВЦЭМ!$H$34:$H$777,СВЦЭМ!$A$34:$A$777,$A261,СВЦЭМ!$B$33:$B$776,K$260)+'СЕТ СН'!$F$15</f>
        <v>0</v>
      </c>
      <c r="L261" s="36">
        <f>SUMIFS(СВЦЭМ!$H$34:$H$777,СВЦЭМ!$A$34:$A$777,$A261,СВЦЭМ!$B$33:$B$776,L$260)+'СЕТ СН'!$F$15</f>
        <v>0</v>
      </c>
      <c r="M261" s="36">
        <f>SUMIFS(СВЦЭМ!$H$34:$H$777,СВЦЭМ!$A$34:$A$777,$A261,СВЦЭМ!$B$33:$B$776,M$260)+'СЕТ СН'!$F$15</f>
        <v>0</v>
      </c>
      <c r="N261" s="36">
        <f>SUMIFS(СВЦЭМ!$H$34:$H$777,СВЦЭМ!$A$34:$A$777,$A261,СВЦЭМ!$B$33:$B$776,N$260)+'СЕТ СН'!$F$15</f>
        <v>0</v>
      </c>
      <c r="O261" s="36">
        <f>SUMIFS(СВЦЭМ!$H$34:$H$777,СВЦЭМ!$A$34:$A$777,$A261,СВЦЭМ!$B$33:$B$776,O$260)+'СЕТ СН'!$F$15</f>
        <v>0</v>
      </c>
      <c r="P261" s="36">
        <f>SUMIFS(СВЦЭМ!$H$34:$H$777,СВЦЭМ!$A$34:$A$777,$A261,СВЦЭМ!$B$33:$B$776,P$260)+'СЕТ СН'!$F$15</f>
        <v>0</v>
      </c>
      <c r="Q261" s="36">
        <f>SUMIFS(СВЦЭМ!$H$34:$H$777,СВЦЭМ!$A$34:$A$777,$A261,СВЦЭМ!$B$33:$B$776,Q$260)+'СЕТ СН'!$F$15</f>
        <v>0</v>
      </c>
      <c r="R261" s="36">
        <f>SUMIFS(СВЦЭМ!$H$34:$H$777,СВЦЭМ!$A$34:$A$777,$A261,СВЦЭМ!$B$33:$B$776,R$260)+'СЕТ СН'!$F$15</f>
        <v>0</v>
      </c>
      <c r="S261" s="36">
        <f>SUMIFS(СВЦЭМ!$H$34:$H$777,СВЦЭМ!$A$34:$A$777,$A261,СВЦЭМ!$B$33:$B$776,S$260)+'СЕТ СН'!$F$15</f>
        <v>0</v>
      </c>
      <c r="T261" s="36">
        <f>SUMIFS(СВЦЭМ!$H$34:$H$777,СВЦЭМ!$A$34:$A$777,$A261,СВЦЭМ!$B$33:$B$776,T$260)+'СЕТ СН'!$F$15</f>
        <v>0</v>
      </c>
      <c r="U261" s="36">
        <f>SUMIFS(СВЦЭМ!$H$34:$H$777,СВЦЭМ!$A$34:$A$777,$A261,СВЦЭМ!$B$33:$B$776,U$260)+'СЕТ СН'!$F$15</f>
        <v>0</v>
      </c>
      <c r="V261" s="36">
        <f>SUMIFS(СВЦЭМ!$H$34:$H$777,СВЦЭМ!$A$34:$A$777,$A261,СВЦЭМ!$B$33:$B$776,V$260)+'СЕТ СН'!$F$15</f>
        <v>0</v>
      </c>
      <c r="W261" s="36">
        <f>SUMIFS(СВЦЭМ!$H$34:$H$777,СВЦЭМ!$A$34:$A$777,$A261,СВЦЭМ!$B$33:$B$776,W$260)+'СЕТ СН'!$F$15</f>
        <v>0</v>
      </c>
      <c r="X261" s="36">
        <f>SUMIFS(СВЦЭМ!$H$34:$H$777,СВЦЭМ!$A$34:$A$777,$A261,СВЦЭМ!$B$33:$B$776,X$260)+'СЕТ СН'!$F$15</f>
        <v>0</v>
      </c>
      <c r="Y261" s="36">
        <f>SUMIFS(СВЦЭМ!$H$34:$H$777,СВЦЭМ!$A$34:$A$777,$A261,СВЦЭМ!$B$33:$B$776,Y$260)+'СЕТ СН'!$F$15</f>
        <v>0</v>
      </c>
      <c r="AA261" s="45"/>
    </row>
    <row r="262" spans="1:27" ht="15.75" hidden="1" x14ac:dyDescent="0.2">
      <c r="A262" s="35">
        <f>A261+1</f>
        <v>44106</v>
      </c>
      <c r="B262" s="36">
        <f>SUMIFS(СВЦЭМ!$H$34:$H$777,СВЦЭМ!$A$34:$A$777,$A262,СВЦЭМ!$B$33:$B$776,B$260)+'СЕТ СН'!$F$15</f>
        <v>0</v>
      </c>
      <c r="C262" s="36">
        <f>SUMIFS(СВЦЭМ!$H$34:$H$777,СВЦЭМ!$A$34:$A$777,$A262,СВЦЭМ!$B$33:$B$776,C$260)+'СЕТ СН'!$F$15</f>
        <v>0</v>
      </c>
      <c r="D262" s="36">
        <f>SUMIFS(СВЦЭМ!$H$34:$H$777,СВЦЭМ!$A$34:$A$777,$A262,СВЦЭМ!$B$33:$B$776,D$260)+'СЕТ СН'!$F$15</f>
        <v>0</v>
      </c>
      <c r="E262" s="36">
        <f>SUMIFS(СВЦЭМ!$H$34:$H$777,СВЦЭМ!$A$34:$A$777,$A262,СВЦЭМ!$B$33:$B$776,E$260)+'СЕТ СН'!$F$15</f>
        <v>0</v>
      </c>
      <c r="F262" s="36">
        <f>SUMIFS(СВЦЭМ!$H$34:$H$777,СВЦЭМ!$A$34:$A$777,$A262,СВЦЭМ!$B$33:$B$776,F$260)+'СЕТ СН'!$F$15</f>
        <v>0</v>
      </c>
      <c r="G262" s="36">
        <f>SUMIFS(СВЦЭМ!$H$34:$H$777,СВЦЭМ!$A$34:$A$777,$A262,СВЦЭМ!$B$33:$B$776,G$260)+'СЕТ СН'!$F$15</f>
        <v>0</v>
      </c>
      <c r="H262" s="36">
        <f>SUMIFS(СВЦЭМ!$H$34:$H$777,СВЦЭМ!$A$34:$A$777,$A262,СВЦЭМ!$B$33:$B$776,H$260)+'СЕТ СН'!$F$15</f>
        <v>0</v>
      </c>
      <c r="I262" s="36">
        <f>SUMIFS(СВЦЭМ!$H$34:$H$777,СВЦЭМ!$A$34:$A$777,$A262,СВЦЭМ!$B$33:$B$776,I$260)+'СЕТ СН'!$F$15</f>
        <v>0</v>
      </c>
      <c r="J262" s="36">
        <f>SUMIFS(СВЦЭМ!$H$34:$H$777,СВЦЭМ!$A$34:$A$777,$A262,СВЦЭМ!$B$33:$B$776,J$260)+'СЕТ СН'!$F$15</f>
        <v>0</v>
      </c>
      <c r="K262" s="36">
        <f>SUMIFS(СВЦЭМ!$H$34:$H$777,СВЦЭМ!$A$34:$A$777,$A262,СВЦЭМ!$B$33:$B$776,K$260)+'СЕТ СН'!$F$15</f>
        <v>0</v>
      </c>
      <c r="L262" s="36">
        <f>SUMIFS(СВЦЭМ!$H$34:$H$777,СВЦЭМ!$A$34:$A$777,$A262,СВЦЭМ!$B$33:$B$776,L$260)+'СЕТ СН'!$F$15</f>
        <v>0</v>
      </c>
      <c r="M262" s="36">
        <f>SUMIFS(СВЦЭМ!$H$34:$H$777,СВЦЭМ!$A$34:$A$777,$A262,СВЦЭМ!$B$33:$B$776,M$260)+'СЕТ СН'!$F$15</f>
        <v>0</v>
      </c>
      <c r="N262" s="36">
        <f>SUMIFS(СВЦЭМ!$H$34:$H$777,СВЦЭМ!$A$34:$A$777,$A262,СВЦЭМ!$B$33:$B$776,N$260)+'СЕТ СН'!$F$15</f>
        <v>0</v>
      </c>
      <c r="O262" s="36">
        <f>SUMIFS(СВЦЭМ!$H$34:$H$777,СВЦЭМ!$A$34:$A$777,$A262,СВЦЭМ!$B$33:$B$776,O$260)+'СЕТ СН'!$F$15</f>
        <v>0</v>
      </c>
      <c r="P262" s="36">
        <f>SUMIFS(СВЦЭМ!$H$34:$H$777,СВЦЭМ!$A$34:$A$777,$A262,СВЦЭМ!$B$33:$B$776,P$260)+'СЕТ СН'!$F$15</f>
        <v>0</v>
      </c>
      <c r="Q262" s="36">
        <f>SUMIFS(СВЦЭМ!$H$34:$H$777,СВЦЭМ!$A$34:$A$777,$A262,СВЦЭМ!$B$33:$B$776,Q$260)+'СЕТ СН'!$F$15</f>
        <v>0</v>
      </c>
      <c r="R262" s="36">
        <f>SUMIFS(СВЦЭМ!$H$34:$H$777,СВЦЭМ!$A$34:$A$777,$A262,СВЦЭМ!$B$33:$B$776,R$260)+'СЕТ СН'!$F$15</f>
        <v>0</v>
      </c>
      <c r="S262" s="36">
        <f>SUMIFS(СВЦЭМ!$H$34:$H$777,СВЦЭМ!$A$34:$A$777,$A262,СВЦЭМ!$B$33:$B$776,S$260)+'СЕТ СН'!$F$15</f>
        <v>0</v>
      </c>
      <c r="T262" s="36">
        <f>SUMIFS(СВЦЭМ!$H$34:$H$777,СВЦЭМ!$A$34:$A$777,$A262,СВЦЭМ!$B$33:$B$776,T$260)+'СЕТ СН'!$F$15</f>
        <v>0</v>
      </c>
      <c r="U262" s="36">
        <f>SUMIFS(СВЦЭМ!$H$34:$H$777,СВЦЭМ!$A$34:$A$777,$A262,СВЦЭМ!$B$33:$B$776,U$260)+'СЕТ СН'!$F$15</f>
        <v>0</v>
      </c>
      <c r="V262" s="36">
        <f>SUMIFS(СВЦЭМ!$H$34:$H$777,СВЦЭМ!$A$34:$A$777,$A262,СВЦЭМ!$B$33:$B$776,V$260)+'СЕТ СН'!$F$15</f>
        <v>0</v>
      </c>
      <c r="W262" s="36">
        <f>SUMIFS(СВЦЭМ!$H$34:$H$777,СВЦЭМ!$A$34:$A$777,$A262,СВЦЭМ!$B$33:$B$776,W$260)+'СЕТ СН'!$F$15</f>
        <v>0</v>
      </c>
      <c r="X262" s="36">
        <f>SUMIFS(СВЦЭМ!$H$34:$H$777,СВЦЭМ!$A$34:$A$777,$A262,СВЦЭМ!$B$33:$B$776,X$260)+'СЕТ СН'!$F$15</f>
        <v>0</v>
      </c>
      <c r="Y262" s="36">
        <f>SUMIFS(СВЦЭМ!$H$34:$H$777,СВЦЭМ!$A$34:$A$777,$A262,СВЦЭМ!$B$33:$B$776,Y$260)+'СЕТ СН'!$F$15</f>
        <v>0</v>
      </c>
    </row>
    <row r="263" spans="1:27" ht="15.75" hidden="1" x14ac:dyDescent="0.2">
      <c r="A263" s="35">
        <f t="shared" ref="A263:A291" si="7">A262+1</f>
        <v>44107</v>
      </c>
      <c r="B263" s="36">
        <f>SUMIFS(СВЦЭМ!$H$34:$H$777,СВЦЭМ!$A$34:$A$777,$A263,СВЦЭМ!$B$33:$B$776,B$260)+'СЕТ СН'!$F$15</f>
        <v>0</v>
      </c>
      <c r="C263" s="36">
        <f>SUMIFS(СВЦЭМ!$H$34:$H$777,СВЦЭМ!$A$34:$A$777,$A263,СВЦЭМ!$B$33:$B$776,C$260)+'СЕТ СН'!$F$15</f>
        <v>0</v>
      </c>
      <c r="D263" s="36">
        <f>SUMIFS(СВЦЭМ!$H$34:$H$777,СВЦЭМ!$A$34:$A$777,$A263,СВЦЭМ!$B$33:$B$776,D$260)+'СЕТ СН'!$F$15</f>
        <v>0</v>
      </c>
      <c r="E263" s="36">
        <f>SUMIFS(СВЦЭМ!$H$34:$H$777,СВЦЭМ!$A$34:$A$777,$A263,СВЦЭМ!$B$33:$B$776,E$260)+'СЕТ СН'!$F$15</f>
        <v>0</v>
      </c>
      <c r="F263" s="36">
        <f>SUMIFS(СВЦЭМ!$H$34:$H$777,СВЦЭМ!$A$34:$A$777,$A263,СВЦЭМ!$B$33:$B$776,F$260)+'СЕТ СН'!$F$15</f>
        <v>0</v>
      </c>
      <c r="G263" s="36">
        <f>SUMIFS(СВЦЭМ!$H$34:$H$777,СВЦЭМ!$A$34:$A$777,$A263,СВЦЭМ!$B$33:$B$776,G$260)+'СЕТ СН'!$F$15</f>
        <v>0</v>
      </c>
      <c r="H263" s="36">
        <f>SUMIFS(СВЦЭМ!$H$34:$H$777,СВЦЭМ!$A$34:$A$777,$A263,СВЦЭМ!$B$33:$B$776,H$260)+'СЕТ СН'!$F$15</f>
        <v>0</v>
      </c>
      <c r="I263" s="36">
        <f>SUMIFS(СВЦЭМ!$H$34:$H$777,СВЦЭМ!$A$34:$A$777,$A263,СВЦЭМ!$B$33:$B$776,I$260)+'СЕТ СН'!$F$15</f>
        <v>0</v>
      </c>
      <c r="J263" s="36">
        <f>SUMIFS(СВЦЭМ!$H$34:$H$777,СВЦЭМ!$A$34:$A$777,$A263,СВЦЭМ!$B$33:$B$776,J$260)+'СЕТ СН'!$F$15</f>
        <v>0</v>
      </c>
      <c r="K263" s="36">
        <f>SUMIFS(СВЦЭМ!$H$34:$H$777,СВЦЭМ!$A$34:$A$777,$A263,СВЦЭМ!$B$33:$B$776,K$260)+'СЕТ СН'!$F$15</f>
        <v>0</v>
      </c>
      <c r="L263" s="36">
        <f>SUMIFS(СВЦЭМ!$H$34:$H$777,СВЦЭМ!$A$34:$A$777,$A263,СВЦЭМ!$B$33:$B$776,L$260)+'СЕТ СН'!$F$15</f>
        <v>0</v>
      </c>
      <c r="M263" s="36">
        <f>SUMIFS(СВЦЭМ!$H$34:$H$777,СВЦЭМ!$A$34:$A$777,$A263,СВЦЭМ!$B$33:$B$776,M$260)+'СЕТ СН'!$F$15</f>
        <v>0</v>
      </c>
      <c r="N263" s="36">
        <f>SUMIFS(СВЦЭМ!$H$34:$H$777,СВЦЭМ!$A$34:$A$777,$A263,СВЦЭМ!$B$33:$B$776,N$260)+'СЕТ СН'!$F$15</f>
        <v>0</v>
      </c>
      <c r="O263" s="36">
        <f>SUMIFS(СВЦЭМ!$H$34:$H$777,СВЦЭМ!$A$34:$A$777,$A263,СВЦЭМ!$B$33:$B$776,O$260)+'СЕТ СН'!$F$15</f>
        <v>0</v>
      </c>
      <c r="P263" s="36">
        <f>SUMIFS(СВЦЭМ!$H$34:$H$777,СВЦЭМ!$A$34:$A$777,$A263,СВЦЭМ!$B$33:$B$776,P$260)+'СЕТ СН'!$F$15</f>
        <v>0</v>
      </c>
      <c r="Q263" s="36">
        <f>SUMIFS(СВЦЭМ!$H$34:$H$777,СВЦЭМ!$A$34:$A$777,$A263,СВЦЭМ!$B$33:$B$776,Q$260)+'СЕТ СН'!$F$15</f>
        <v>0</v>
      </c>
      <c r="R263" s="36">
        <f>SUMIFS(СВЦЭМ!$H$34:$H$777,СВЦЭМ!$A$34:$A$777,$A263,СВЦЭМ!$B$33:$B$776,R$260)+'СЕТ СН'!$F$15</f>
        <v>0</v>
      </c>
      <c r="S263" s="36">
        <f>SUMIFS(СВЦЭМ!$H$34:$H$777,СВЦЭМ!$A$34:$A$777,$A263,СВЦЭМ!$B$33:$B$776,S$260)+'СЕТ СН'!$F$15</f>
        <v>0</v>
      </c>
      <c r="T263" s="36">
        <f>SUMIFS(СВЦЭМ!$H$34:$H$777,СВЦЭМ!$A$34:$A$777,$A263,СВЦЭМ!$B$33:$B$776,T$260)+'СЕТ СН'!$F$15</f>
        <v>0</v>
      </c>
      <c r="U263" s="36">
        <f>SUMIFS(СВЦЭМ!$H$34:$H$777,СВЦЭМ!$A$34:$A$777,$A263,СВЦЭМ!$B$33:$B$776,U$260)+'СЕТ СН'!$F$15</f>
        <v>0</v>
      </c>
      <c r="V263" s="36">
        <f>SUMIFS(СВЦЭМ!$H$34:$H$777,СВЦЭМ!$A$34:$A$777,$A263,СВЦЭМ!$B$33:$B$776,V$260)+'СЕТ СН'!$F$15</f>
        <v>0</v>
      </c>
      <c r="W263" s="36">
        <f>SUMIFS(СВЦЭМ!$H$34:$H$777,СВЦЭМ!$A$34:$A$777,$A263,СВЦЭМ!$B$33:$B$776,W$260)+'СЕТ СН'!$F$15</f>
        <v>0</v>
      </c>
      <c r="X263" s="36">
        <f>SUMIFS(СВЦЭМ!$H$34:$H$777,СВЦЭМ!$A$34:$A$777,$A263,СВЦЭМ!$B$33:$B$776,X$260)+'СЕТ СН'!$F$15</f>
        <v>0</v>
      </c>
      <c r="Y263" s="36">
        <f>SUMIFS(СВЦЭМ!$H$34:$H$777,СВЦЭМ!$A$34:$A$777,$A263,СВЦЭМ!$B$33:$B$776,Y$260)+'СЕТ СН'!$F$15</f>
        <v>0</v>
      </c>
    </row>
    <row r="264" spans="1:27" ht="15.75" hidden="1" x14ac:dyDescent="0.2">
      <c r="A264" s="35">
        <f t="shared" si="7"/>
        <v>44108</v>
      </c>
      <c r="B264" s="36">
        <f>SUMIFS(СВЦЭМ!$H$34:$H$777,СВЦЭМ!$A$34:$A$777,$A264,СВЦЭМ!$B$33:$B$776,B$260)+'СЕТ СН'!$F$15</f>
        <v>0</v>
      </c>
      <c r="C264" s="36">
        <f>SUMIFS(СВЦЭМ!$H$34:$H$777,СВЦЭМ!$A$34:$A$777,$A264,СВЦЭМ!$B$33:$B$776,C$260)+'СЕТ СН'!$F$15</f>
        <v>0</v>
      </c>
      <c r="D264" s="36">
        <f>SUMIFS(СВЦЭМ!$H$34:$H$777,СВЦЭМ!$A$34:$A$777,$A264,СВЦЭМ!$B$33:$B$776,D$260)+'СЕТ СН'!$F$15</f>
        <v>0</v>
      </c>
      <c r="E264" s="36">
        <f>SUMIFS(СВЦЭМ!$H$34:$H$777,СВЦЭМ!$A$34:$A$777,$A264,СВЦЭМ!$B$33:$B$776,E$260)+'СЕТ СН'!$F$15</f>
        <v>0</v>
      </c>
      <c r="F264" s="36">
        <f>SUMIFS(СВЦЭМ!$H$34:$H$777,СВЦЭМ!$A$34:$A$777,$A264,СВЦЭМ!$B$33:$B$776,F$260)+'СЕТ СН'!$F$15</f>
        <v>0</v>
      </c>
      <c r="G264" s="36">
        <f>SUMIFS(СВЦЭМ!$H$34:$H$777,СВЦЭМ!$A$34:$A$777,$A264,СВЦЭМ!$B$33:$B$776,G$260)+'СЕТ СН'!$F$15</f>
        <v>0</v>
      </c>
      <c r="H264" s="36">
        <f>SUMIFS(СВЦЭМ!$H$34:$H$777,СВЦЭМ!$A$34:$A$777,$A264,СВЦЭМ!$B$33:$B$776,H$260)+'СЕТ СН'!$F$15</f>
        <v>0</v>
      </c>
      <c r="I264" s="36">
        <f>SUMIFS(СВЦЭМ!$H$34:$H$777,СВЦЭМ!$A$34:$A$777,$A264,СВЦЭМ!$B$33:$B$776,I$260)+'СЕТ СН'!$F$15</f>
        <v>0</v>
      </c>
      <c r="J264" s="36">
        <f>SUMIFS(СВЦЭМ!$H$34:$H$777,СВЦЭМ!$A$34:$A$777,$A264,СВЦЭМ!$B$33:$B$776,J$260)+'СЕТ СН'!$F$15</f>
        <v>0</v>
      </c>
      <c r="K264" s="36">
        <f>SUMIFS(СВЦЭМ!$H$34:$H$777,СВЦЭМ!$A$34:$A$777,$A264,СВЦЭМ!$B$33:$B$776,K$260)+'СЕТ СН'!$F$15</f>
        <v>0</v>
      </c>
      <c r="L264" s="36">
        <f>SUMIFS(СВЦЭМ!$H$34:$H$777,СВЦЭМ!$A$34:$A$777,$A264,СВЦЭМ!$B$33:$B$776,L$260)+'СЕТ СН'!$F$15</f>
        <v>0</v>
      </c>
      <c r="M264" s="36">
        <f>SUMIFS(СВЦЭМ!$H$34:$H$777,СВЦЭМ!$A$34:$A$777,$A264,СВЦЭМ!$B$33:$B$776,M$260)+'СЕТ СН'!$F$15</f>
        <v>0</v>
      </c>
      <c r="N264" s="36">
        <f>SUMIFS(СВЦЭМ!$H$34:$H$777,СВЦЭМ!$A$34:$A$777,$A264,СВЦЭМ!$B$33:$B$776,N$260)+'СЕТ СН'!$F$15</f>
        <v>0</v>
      </c>
      <c r="O264" s="36">
        <f>SUMIFS(СВЦЭМ!$H$34:$H$777,СВЦЭМ!$A$34:$A$777,$A264,СВЦЭМ!$B$33:$B$776,O$260)+'СЕТ СН'!$F$15</f>
        <v>0</v>
      </c>
      <c r="P264" s="36">
        <f>SUMIFS(СВЦЭМ!$H$34:$H$777,СВЦЭМ!$A$34:$A$777,$A264,СВЦЭМ!$B$33:$B$776,P$260)+'СЕТ СН'!$F$15</f>
        <v>0</v>
      </c>
      <c r="Q264" s="36">
        <f>SUMIFS(СВЦЭМ!$H$34:$H$777,СВЦЭМ!$A$34:$A$777,$A264,СВЦЭМ!$B$33:$B$776,Q$260)+'СЕТ СН'!$F$15</f>
        <v>0</v>
      </c>
      <c r="R264" s="36">
        <f>SUMIFS(СВЦЭМ!$H$34:$H$777,СВЦЭМ!$A$34:$A$777,$A264,СВЦЭМ!$B$33:$B$776,R$260)+'СЕТ СН'!$F$15</f>
        <v>0</v>
      </c>
      <c r="S264" s="36">
        <f>SUMIFS(СВЦЭМ!$H$34:$H$777,СВЦЭМ!$A$34:$A$777,$A264,СВЦЭМ!$B$33:$B$776,S$260)+'СЕТ СН'!$F$15</f>
        <v>0</v>
      </c>
      <c r="T264" s="36">
        <f>SUMIFS(СВЦЭМ!$H$34:$H$777,СВЦЭМ!$A$34:$A$777,$A264,СВЦЭМ!$B$33:$B$776,T$260)+'СЕТ СН'!$F$15</f>
        <v>0</v>
      </c>
      <c r="U264" s="36">
        <f>SUMIFS(СВЦЭМ!$H$34:$H$777,СВЦЭМ!$A$34:$A$777,$A264,СВЦЭМ!$B$33:$B$776,U$260)+'СЕТ СН'!$F$15</f>
        <v>0</v>
      </c>
      <c r="V264" s="36">
        <f>SUMIFS(СВЦЭМ!$H$34:$H$777,СВЦЭМ!$A$34:$A$777,$A264,СВЦЭМ!$B$33:$B$776,V$260)+'СЕТ СН'!$F$15</f>
        <v>0</v>
      </c>
      <c r="W264" s="36">
        <f>SUMIFS(СВЦЭМ!$H$34:$H$777,СВЦЭМ!$A$34:$A$777,$A264,СВЦЭМ!$B$33:$B$776,W$260)+'СЕТ СН'!$F$15</f>
        <v>0</v>
      </c>
      <c r="X264" s="36">
        <f>SUMIFS(СВЦЭМ!$H$34:$H$777,СВЦЭМ!$A$34:$A$777,$A264,СВЦЭМ!$B$33:$B$776,X$260)+'СЕТ СН'!$F$15</f>
        <v>0</v>
      </c>
      <c r="Y264" s="36">
        <f>SUMIFS(СВЦЭМ!$H$34:$H$777,СВЦЭМ!$A$34:$A$777,$A264,СВЦЭМ!$B$33:$B$776,Y$260)+'СЕТ СН'!$F$15</f>
        <v>0</v>
      </c>
    </row>
    <row r="265" spans="1:27" ht="15.75" hidden="1" x14ac:dyDescent="0.2">
      <c r="A265" s="35">
        <f t="shared" si="7"/>
        <v>44109</v>
      </c>
      <c r="B265" s="36">
        <f>SUMIFS(СВЦЭМ!$H$34:$H$777,СВЦЭМ!$A$34:$A$777,$A265,СВЦЭМ!$B$33:$B$776,B$260)+'СЕТ СН'!$F$15</f>
        <v>0</v>
      </c>
      <c r="C265" s="36">
        <f>SUMIFS(СВЦЭМ!$H$34:$H$777,СВЦЭМ!$A$34:$A$777,$A265,СВЦЭМ!$B$33:$B$776,C$260)+'СЕТ СН'!$F$15</f>
        <v>0</v>
      </c>
      <c r="D265" s="36">
        <f>SUMIFS(СВЦЭМ!$H$34:$H$777,СВЦЭМ!$A$34:$A$777,$A265,СВЦЭМ!$B$33:$B$776,D$260)+'СЕТ СН'!$F$15</f>
        <v>0</v>
      </c>
      <c r="E265" s="36">
        <f>SUMIFS(СВЦЭМ!$H$34:$H$777,СВЦЭМ!$A$34:$A$777,$A265,СВЦЭМ!$B$33:$B$776,E$260)+'СЕТ СН'!$F$15</f>
        <v>0</v>
      </c>
      <c r="F265" s="36">
        <f>SUMIFS(СВЦЭМ!$H$34:$H$777,СВЦЭМ!$A$34:$A$777,$A265,СВЦЭМ!$B$33:$B$776,F$260)+'СЕТ СН'!$F$15</f>
        <v>0</v>
      </c>
      <c r="G265" s="36">
        <f>SUMIFS(СВЦЭМ!$H$34:$H$777,СВЦЭМ!$A$34:$A$777,$A265,СВЦЭМ!$B$33:$B$776,G$260)+'СЕТ СН'!$F$15</f>
        <v>0</v>
      </c>
      <c r="H265" s="36">
        <f>SUMIFS(СВЦЭМ!$H$34:$H$777,СВЦЭМ!$A$34:$A$777,$A265,СВЦЭМ!$B$33:$B$776,H$260)+'СЕТ СН'!$F$15</f>
        <v>0</v>
      </c>
      <c r="I265" s="36">
        <f>SUMIFS(СВЦЭМ!$H$34:$H$777,СВЦЭМ!$A$34:$A$777,$A265,СВЦЭМ!$B$33:$B$776,I$260)+'СЕТ СН'!$F$15</f>
        <v>0</v>
      </c>
      <c r="J265" s="36">
        <f>SUMIFS(СВЦЭМ!$H$34:$H$777,СВЦЭМ!$A$34:$A$777,$A265,СВЦЭМ!$B$33:$B$776,J$260)+'СЕТ СН'!$F$15</f>
        <v>0</v>
      </c>
      <c r="K265" s="36">
        <f>SUMIFS(СВЦЭМ!$H$34:$H$777,СВЦЭМ!$A$34:$A$777,$A265,СВЦЭМ!$B$33:$B$776,K$260)+'СЕТ СН'!$F$15</f>
        <v>0</v>
      </c>
      <c r="L265" s="36">
        <f>SUMIFS(СВЦЭМ!$H$34:$H$777,СВЦЭМ!$A$34:$A$777,$A265,СВЦЭМ!$B$33:$B$776,L$260)+'СЕТ СН'!$F$15</f>
        <v>0</v>
      </c>
      <c r="M265" s="36">
        <f>SUMIFS(СВЦЭМ!$H$34:$H$777,СВЦЭМ!$A$34:$A$777,$A265,СВЦЭМ!$B$33:$B$776,M$260)+'СЕТ СН'!$F$15</f>
        <v>0</v>
      </c>
      <c r="N265" s="36">
        <f>SUMIFS(СВЦЭМ!$H$34:$H$777,СВЦЭМ!$A$34:$A$777,$A265,СВЦЭМ!$B$33:$B$776,N$260)+'СЕТ СН'!$F$15</f>
        <v>0</v>
      </c>
      <c r="O265" s="36">
        <f>SUMIFS(СВЦЭМ!$H$34:$H$777,СВЦЭМ!$A$34:$A$777,$A265,СВЦЭМ!$B$33:$B$776,O$260)+'СЕТ СН'!$F$15</f>
        <v>0</v>
      </c>
      <c r="P265" s="36">
        <f>SUMIFS(СВЦЭМ!$H$34:$H$777,СВЦЭМ!$A$34:$A$777,$A265,СВЦЭМ!$B$33:$B$776,P$260)+'СЕТ СН'!$F$15</f>
        <v>0</v>
      </c>
      <c r="Q265" s="36">
        <f>SUMIFS(СВЦЭМ!$H$34:$H$777,СВЦЭМ!$A$34:$A$777,$A265,СВЦЭМ!$B$33:$B$776,Q$260)+'СЕТ СН'!$F$15</f>
        <v>0</v>
      </c>
      <c r="R265" s="36">
        <f>SUMIFS(СВЦЭМ!$H$34:$H$777,СВЦЭМ!$A$34:$A$777,$A265,СВЦЭМ!$B$33:$B$776,R$260)+'СЕТ СН'!$F$15</f>
        <v>0</v>
      </c>
      <c r="S265" s="36">
        <f>SUMIFS(СВЦЭМ!$H$34:$H$777,СВЦЭМ!$A$34:$A$777,$A265,СВЦЭМ!$B$33:$B$776,S$260)+'СЕТ СН'!$F$15</f>
        <v>0</v>
      </c>
      <c r="T265" s="36">
        <f>SUMIFS(СВЦЭМ!$H$34:$H$777,СВЦЭМ!$A$34:$A$777,$A265,СВЦЭМ!$B$33:$B$776,T$260)+'СЕТ СН'!$F$15</f>
        <v>0</v>
      </c>
      <c r="U265" s="36">
        <f>SUMIFS(СВЦЭМ!$H$34:$H$777,СВЦЭМ!$A$34:$A$777,$A265,СВЦЭМ!$B$33:$B$776,U$260)+'СЕТ СН'!$F$15</f>
        <v>0</v>
      </c>
      <c r="V265" s="36">
        <f>SUMIFS(СВЦЭМ!$H$34:$H$777,СВЦЭМ!$A$34:$A$777,$A265,СВЦЭМ!$B$33:$B$776,V$260)+'СЕТ СН'!$F$15</f>
        <v>0</v>
      </c>
      <c r="W265" s="36">
        <f>SUMIFS(СВЦЭМ!$H$34:$H$777,СВЦЭМ!$A$34:$A$777,$A265,СВЦЭМ!$B$33:$B$776,W$260)+'СЕТ СН'!$F$15</f>
        <v>0</v>
      </c>
      <c r="X265" s="36">
        <f>SUMIFS(СВЦЭМ!$H$34:$H$777,СВЦЭМ!$A$34:$A$777,$A265,СВЦЭМ!$B$33:$B$776,X$260)+'СЕТ СН'!$F$15</f>
        <v>0</v>
      </c>
      <c r="Y265" s="36">
        <f>SUMIFS(СВЦЭМ!$H$34:$H$777,СВЦЭМ!$A$34:$A$777,$A265,СВЦЭМ!$B$33:$B$776,Y$260)+'СЕТ СН'!$F$15</f>
        <v>0</v>
      </c>
    </row>
    <row r="266" spans="1:27" ht="15.75" hidden="1" x14ac:dyDescent="0.2">
      <c r="A266" s="35">
        <f t="shared" si="7"/>
        <v>44110</v>
      </c>
      <c r="B266" s="36">
        <f>SUMIFS(СВЦЭМ!$H$34:$H$777,СВЦЭМ!$A$34:$A$777,$A266,СВЦЭМ!$B$33:$B$776,B$260)+'СЕТ СН'!$F$15</f>
        <v>0</v>
      </c>
      <c r="C266" s="36">
        <f>SUMIFS(СВЦЭМ!$H$34:$H$777,СВЦЭМ!$A$34:$A$777,$A266,СВЦЭМ!$B$33:$B$776,C$260)+'СЕТ СН'!$F$15</f>
        <v>0</v>
      </c>
      <c r="D266" s="36">
        <f>SUMIFS(СВЦЭМ!$H$34:$H$777,СВЦЭМ!$A$34:$A$777,$A266,СВЦЭМ!$B$33:$B$776,D$260)+'СЕТ СН'!$F$15</f>
        <v>0</v>
      </c>
      <c r="E266" s="36">
        <f>SUMIFS(СВЦЭМ!$H$34:$H$777,СВЦЭМ!$A$34:$A$777,$A266,СВЦЭМ!$B$33:$B$776,E$260)+'СЕТ СН'!$F$15</f>
        <v>0</v>
      </c>
      <c r="F266" s="36">
        <f>SUMIFS(СВЦЭМ!$H$34:$H$777,СВЦЭМ!$A$34:$A$777,$A266,СВЦЭМ!$B$33:$B$776,F$260)+'СЕТ СН'!$F$15</f>
        <v>0</v>
      </c>
      <c r="G266" s="36">
        <f>SUMIFS(СВЦЭМ!$H$34:$H$777,СВЦЭМ!$A$34:$A$777,$A266,СВЦЭМ!$B$33:$B$776,G$260)+'СЕТ СН'!$F$15</f>
        <v>0</v>
      </c>
      <c r="H266" s="36">
        <f>SUMIFS(СВЦЭМ!$H$34:$H$777,СВЦЭМ!$A$34:$A$777,$A266,СВЦЭМ!$B$33:$B$776,H$260)+'СЕТ СН'!$F$15</f>
        <v>0</v>
      </c>
      <c r="I266" s="36">
        <f>SUMIFS(СВЦЭМ!$H$34:$H$777,СВЦЭМ!$A$34:$A$777,$A266,СВЦЭМ!$B$33:$B$776,I$260)+'СЕТ СН'!$F$15</f>
        <v>0</v>
      </c>
      <c r="J266" s="36">
        <f>SUMIFS(СВЦЭМ!$H$34:$H$777,СВЦЭМ!$A$34:$A$777,$A266,СВЦЭМ!$B$33:$B$776,J$260)+'СЕТ СН'!$F$15</f>
        <v>0</v>
      </c>
      <c r="K266" s="36">
        <f>SUMIFS(СВЦЭМ!$H$34:$H$777,СВЦЭМ!$A$34:$A$777,$A266,СВЦЭМ!$B$33:$B$776,K$260)+'СЕТ СН'!$F$15</f>
        <v>0</v>
      </c>
      <c r="L266" s="36">
        <f>SUMIFS(СВЦЭМ!$H$34:$H$777,СВЦЭМ!$A$34:$A$777,$A266,СВЦЭМ!$B$33:$B$776,L$260)+'СЕТ СН'!$F$15</f>
        <v>0</v>
      </c>
      <c r="M266" s="36">
        <f>SUMIFS(СВЦЭМ!$H$34:$H$777,СВЦЭМ!$A$34:$A$777,$A266,СВЦЭМ!$B$33:$B$776,M$260)+'СЕТ СН'!$F$15</f>
        <v>0</v>
      </c>
      <c r="N266" s="36">
        <f>SUMIFS(СВЦЭМ!$H$34:$H$777,СВЦЭМ!$A$34:$A$777,$A266,СВЦЭМ!$B$33:$B$776,N$260)+'СЕТ СН'!$F$15</f>
        <v>0</v>
      </c>
      <c r="O266" s="36">
        <f>SUMIFS(СВЦЭМ!$H$34:$H$777,СВЦЭМ!$A$34:$A$777,$A266,СВЦЭМ!$B$33:$B$776,O$260)+'СЕТ СН'!$F$15</f>
        <v>0</v>
      </c>
      <c r="P266" s="36">
        <f>SUMIFS(СВЦЭМ!$H$34:$H$777,СВЦЭМ!$A$34:$A$777,$A266,СВЦЭМ!$B$33:$B$776,P$260)+'СЕТ СН'!$F$15</f>
        <v>0</v>
      </c>
      <c r="Q266" s="36">
        <f>SUMIFS(СВЦЭМ!$H$34:$H$777,СВЦЭМ!$A$34:$A$777,$A266,СВЦЭМ!$B$33:$B$776,Q$260)+'СЕТ СН'!$F$15</f>
        <v>0</v>
      </c>
      <c r="R266" s="36">
        <f>SUMIFS(СВЦЭМ!$H$34:$H$777,СВЦЭМ!$A$34:$A$777,$A266,СВЦЭМ!$B$33:$B$776,R$260)+'СЕТ СН'!$F$15</f>
        <v>0</v>
      </c>
      <c r="S266" s="36">
        <f>SUMIFS(СВЦЭМ!$H$34:$H$777,СВЦЭМ!$A$34:$A$777,$A266,СВЦЭМ!$B$33:$B$776,S$260)+'СЕТ СН'!$F$15</f>
        <v>0</v>
      </c>
      <c r="T266" s="36">
        <f>SUMIFS(СВЦЭМ!$H$34:$H$777,СВЦЭМ!$A$34:$A$777,$A266,СВЦЭМ!$B$33:$B$776,T$260)+'СЕТ СН'!$F$15</f>
        <v>0</v>
      </c>
      <c r="U266" s="36">
        <f>SUMIFS(СВЦЭМ!$H$34:$H$777,СВЦЭМ!$A$34:$A$777,$A266,СВЦЭМ!$B$33:$B$776,U$260)+'СЕТ СН'!$F$15</f>
        <v>0</v>
      </c>
      <c r="V266" s="36">
        <f>SUMIFS(СВЦЭМ!$H$34:$H$777,СВЦЭМ!$A$34:$A$777,$A266,СВЦЭМ!$B$33:$B$776,V$260)+'СЕТ СН'!$F$15</f>
        <v>0</v>
      </c>
      <c r="W266" s="36">
        <f>SUMIFS(СВЦЭМ!$H$34:$H$777,СВЦЭМ!$A$34:$A$777,$A266,СВЦЭМ!$B$33:$B$776,W$260)+'СЕТ СН'!$F$15</f>
        <v>0</v>
      </c>
      <c r="X266" s="36">
        <f>SUMIFS(СВЦЭМ!$H$34:$H$777,СВЦЭМ!$A$34:$A$777,$A266,СВЦЭМ!$B$33:$B$776,X$260)+'СЕТ СН'!$F$15</f>
        <v>0</v>
      </c>
      <c r="Y266" s="36">
        <f>SUMIFS(СВЦЭМ!$H$34:$H$777,СВЦЭМ!$A$34:$A$777,$A266,СВЦЭМ!$B$33:$B$776,Y$260)+'СЕТ СН'!$F$15</f>
        <v>0</v>
      </c>
    </row>
    <row r="267" spans="1:27" ht="15.75" hidden="1" x14ac:dyDescent="0.2">
      <c r="A267" s="35">
        <f t="shared" si="7"/>
        <v>44111</v>
      </c>
      <c r="B267" s="36">
        <f>SUMIFS(СВЦЭМ!$H$34:$H$777,СВЦЭМ!$A$34:$A$777,$A267,СВЦЭМ!$B$33:$B$776,B$260)+'СЕТ СН'!$F$15</f>
        <v>0</v>
      </c>
      <c r="C267" s="36">
        <f>SUMIFS(СВЦЭМ!$H$34:$H$777,СВЦЭМ!$A$34:$A$777,$A267,СВЦЭМ!$B$33:$B$776,C$260)+'СЕТ СН'!$F$15</f>
        <v>0</v>
      </c>
      <c r="D267" s="36">
        <f>SUMIFS(СВЦЭМ!$H$34:$H$777,СВЦЭМ!$A$34:$A$777,$A267,СВЦЭМ!$B$33:$B$776,D$260)+'СЕТ СН'!$F$15</f>
        <v>0</v>
      </c>
      <c r="E267" s="36">
        <f>SUMIFS(СВЦЭМ!$H$34:$H$777,СВЦЭМ!$A$34:$A$777,$A267,СВЦЭМ!$B$33:$B$776,E$260)+'СЕТ СН'!$F$15</f>
        <v>0</v>
      </c>
      <c r="F267" s="36">
        <f>SUMIFS(СВЦЭМ!$H$34:$H$777,СВЦЭМ!$A$34:$A$777,$A267,СВЦЭМ!$B$33:$B$776,F$260)+'СЕТ СН'!$F$15</f>
        <v>0</v>
      </c>
      <c r="G267" s="36">
        <f>SUMIFS(СВЦЭМ!$H$34:$H$777,СВЦЭМ!$A$34:$A$777,$A267,СВЦЭМ!$B$33:$B$776,G$260)+'СЕТ СН'!$F$15</f>
        <v>0</v>
      </c>
      <c r="H267" s="36">
        <f>SUMIFS(СВЦЭМ!$H$34:$H$777,СВЦЭМ!$A$34:$A$777,$A267,СВЦЭМ!$B$33:$B$776,H$260)+'СЕТ СН'!$F$15</f>
        <v>0</v>
      </c>
      <c r="I267" s="36">
        <f>SUMIFS(СВЦЭМ!$H$34:$H$777,СВЦЭМ!$A$34:$A$777,$A267,СВЦЭМ!$B$33:$B$776,I$260)+'СЕТ СН'!$F$15</f>
        <v>0</v>
      </c>
      <c r="J267" s="36">
        <f>SUMIFS(СВЦЭМ!$H$34:$H$777,СВЦЭМ!$A$34:$A$777,$A267,СВЦЭМ!$B$33:$B$776,J$260)+'СЕТ СН'!$F$15</f>
        <v>0</v>
      </c>
      <c r="K267" s="36">
        <f>SUMIFS(СВЦЭМ!$H$34:$H$777,СВЦЭМ!$A$34:$A$777,$A267,СВЦЭМ!$B$33:$B$776,K$260)+'СЕТ СН'!$F$15</f>
        <v>0</v>
      </c>
      <c r="L267" s="36">
        <f>SUMIFS(СВЦЭМ!$H$34:$H$777,СВЦЭМ!$A$34:$A$777,$A267,СВЦЭМ!$B$33:$B$776,L$260)+'СЕТ СН'!$F$15</f>
        <v>0</v>
      </c>
      <c r="M267" s="36">
        <f>SUMIFS(СВЦЭМ!$H$34:$H$777,СВЦЭМ!$A$34:$A$777,$A267,СВЦЭМ!$B$33:$B$776,M$260)+'СЕТ СН'!$F$15</f>
        <v>0</v>
      </c>
      <c r="N267" s="36">
        <f>SUMIFS(СВЦЭМ!$H$34:$H$777,СВЦЭМ!$A$34:$A$777,$A267,СВЦЭМ!$B$33:$B$776,N$260)+'СЕТ СН'!$F$15</f>
        <v>0</v>
      </c>
      <c r="O267" s="36">
        <f>SUMIFS(СВЦЭМ!$H$34:$H$777,СВЦЭМ!$A$34:$A$777,$A267,СВЦЭМ!$B$33:$B$776,O$260)+'СЕТ СН'!$F$15</f>
        <v>0</v>
      </c>
      <c r="P267" s="36">
        <f>SUMIFS(СВЦЭМ!$H$34:$H$777,СВЦЭМ!$A$34:$A$777,$A267,СВЦЭМ!$B$33:$B$776,P$260)+'СЕТ СН'!$F$15</f>
        <v>0</v>
      </c>
      <c r="Q267" s="36">
        <f>SUMIFS(СВЦЭМ!$H$34:$H$777,СВЦЭМ!$A$34:$A$777,$A267,СВЦЭМ!$B$33:$B$776,Q$260)+'СЕТ СН'!$F$15</f>
        <v>0</v>
      </c>
      <c r="R267" s="36">
        <f>SUMIFS(СВЦЭМ!$H$34:$H$777,СВЦЭМ!$A$34:$A$777,$A267,СВЦЭМ!$B$33:$B$776,R$260)+'СЕТ СН'!$F$15</f>
        <v>0</v>
      </c>
      <c r="S267" s="36">
        <f>SUMIFS(СВЦЭМ!$H$34:$H$777,СВЦЭМ!$A$34:$A$777,$A267,СВЦЭМ!$B$33:$B$776,S$260)+'СЕТ СН'!$F$15</f>
        <v>0</v>
      </c>
      <c r="T267" s="36">
        <f>SUMIFS(СВЦЭМ!$H$34:$H$777,СВЦЭМ!$A$34:$A$777,$A267,СВЦЭМ!$B$33:$B$776,T$260)+'СЕТ СН'!$F$15</f>
        <v>0</v>
      </c>
      <c r="U267" s="36">
        <f>SUMIFS(СВЦЭМ!$H$34:$H$777,СВЦЭМ!$A$34:$A$777,$A267,СВЦЭМ!$B$33:$B$776,U$260)+'СЕТ СН'!$F$15</f>
        <v>0</v>
      </c>
      <c r="V267" s="36">
        <f>SUMIFS(СВЦЭМ!$H$34:$H$777,СВЦЭМ!$A$34:$A$777,$A267,СВЦЭМ!$B$33:$B$776,V$260)+'СЕТ СН'!$F$15</f>
        <v>0</v>
      </c>
      <c r="W267" s="36">
        <f>SUMIFS(СВЦЭМ!$H$34:$H$777,СВЦЭМ!$A$34:$A$777,$A267,СВЦЭМ!$B$33:$B$776,W$260)+'СЕТ СН'!$F$15</f>
        <v>0</v>
      </c>
      <c r="X267" s="36">
        <f>SUMIFS(СВЦЭМ!$H$34:$H$777,СВЦЭМ!$A$34:$A$777,$A267,СВЦЭМ!$B$33:$B$776,X$260)+'СЕТ СН'!$F$15</f>
        <v>0</v>
      </c>
      <c r="Y267" s="36">
        <f>SUMIFS(СВЦЭМ!$H$34:$H$777,СВЦЭМ!$A$34:$A$777,$A267,СВЦЭМ!$B$33:$B$776,Y$260)+'СЕТ СН'!$F$15</f>
        <v>0</v>
      </c>
    </row>
    <row r="268" spans="1:27" ht="15.75" hidden="1" x14ac:dyDescent="0.2">
      <c r="A268" s="35">
        <f t="shared" si="7"/>
        <v>44112</v>
      </c>
      <c r="B268" s="36">
        <f>SUMIFS(СВЦЭМ!$H$34:$H$777,СВЦЭМ!$A$34:$A$777,$A268,СВЦЭМ!$B$33:$B$776,B$260)+'СЕТ СН'!$F$15</f>
        <v>0</v>
      </c>
      <c r="C268" s="36">
        <f>SUMIFS(СВЦЭМ!$H$34:$H$777,СВЦЭМ!$A$34:$A$777,$A268,СВЦЭМ!$B$33:$B$776,C$260)+'СЕТ СН'!$F$15</f>
        <v>0</v>
      </c>
      <c r="D268" s="36">
        <f>SUMIFS(СВЦЭМ!$H$34:$H$777,СВЦЭМ!$A$34:$A$777,$A268,СВЦЭМ!$B$33:$B$776,D$260)+'СЕТ СН'!$F$15</f>
        <v>0</v>
      </c>
      <c r="E268" s="36">
        <f>SUMIFS(СВЦЭМ!$H$34:$H$777,СВЦЭМ!$A$34:$A$777,$A268,СВЦЭМ!$B$33:$B$776,E$260)+'СЕТ СН'!$F$15</f>
        <v>0</v>
      </c>
      <c r="F268" s="36">
        <f>SUMIFS(СВЦЭМ!$H$34:$H$777,СВЦЭМ!$A$34:$A$777,$A268,СВЦЭМ!$B$33:$B$776,F$260)+'СЕТ СН'!$F$15</f>
        <v>0</v>
      </c>
      <c r="G268" s="36">
        <f>SUMIFS(СВЦЭМ!$H$34:$H$777,СВЦЭМ!$A$34:$A$777,$A268,СВЦЭМ!$B$33:$B$776,G$260)+'СЕТ СН'!$F$15</f>
        <v>0</v>
      </c>
      <c r="H268" s="36">
        <f>SUMIFS(СВЦЭМ!$H$34:$H$777,СВЦЭМ!$A$34:$A$777,$A268,СВЦЭМ!$B$33:$B$776,H$260)+'СЕТ СН'!$F$15</f>
        <v>0</v>
      </c>
      <c r="I268" s="36">
        <f>SUMIFS(СВЦЭМ!$H$34:$H$777,СВЦЭМ!$A$34:$A$777,$A268,СВЦЭМ!$B$33:$B$776,I$260)+'СЕТ СН'!$F$15</f>
        <v>0</v>
      </c>
      <c r="J268" s="36">
        <f>SUMIFS(СВЦЭМ!$H$34:$H$777,СВЦЭМ!$A$34:$A$777,$A268,СВЦЭМ!$B$33:$B$776,J$260)+'СЕТ СН'!$F$15</f>
        <v>0</v>
      </c>
      <c r="K268" s="36">
        <f>SUMIFS(СВЦЭМ!$H$34:$H$777,СВЦЭМ!$A$34:$A$777,$A268,СВЦЭМ!$B$33:$B$776,K$260)+'СЕТ СН'!$F$15</f>
        <v>0</v>
      </c>
      <c r="L268" s="36">
        <f>SUMIFS(СВЦЭМ!$H$34:$H$777,СВЦЭМ!$A$34:$A$777,$A268,СВЦЭМ!$B$33:$B$776,L$260)+'СЕТ СН'!$F$15</f>
        <v>0</v>
      </c>
      <c r="M268" s="36">
        <f>SUMIFS(СВЦЭМ!$H$34:$H$777,СВЦЭМ!$A$34:$A$777,$A268,СВЦЭМ!$B$33:$B$776,M$260)+'СЕТ СН'!$F$15</f>
        <v>0</v>
      </c>
      <c r="N268" s="36">
        <f>SUMIFS(СВЦЭМ!$H$34:$H$777,СВЦЭМ!$A$34:$A$777,$A268,СВЦЭМ!$B$33:$B$776,N$260)+'СЕТ СН'!$F$15</f>
        <v>0</v>
      </c>
      <c r="O268" s="36">
        <f>SUMIFS(СВЦЭМ!$H$34:$H$777,СВЦЭМ!$A$34:$A$777,$A268,СВЦЭМ!$B$33:$B$776,O$260)+'СЕТ СН'!$F$15</f>
        <v>0</v>
      </c>
      <c r="P268" s="36">
        <f>SUMIFS(СВЦЭМ!$H$34:$H$777,СВЦЭМ!$A$34:$A$777,$A268,СВЦЭМ!$B$33:$B$776,P$260)+'СЕТ СН'!$F$15</f>
        <v>0</v>
      </c>
      <c r="Q268" s="36">
        <f>SUMIFS(СВЦЭМ!$H$34:$H$777,СВЦЭМ!$A$34:$A$777,$A268,СВЦЭМ!$B$33:$B$776,Q$260)+'СЕТ СН'!$F$15</f>
        <v>0</v>
      </c>
      <c r="R268" s="36">
        <f>SUMIFS(СВЦЭМ!$H$34:$H$777,СВЦЭМ!$A$34:$A$777,$A268,СВЦЭМ!$B$33:$B$776,R$260)+'СЕТ СН'!$F$15</f>
        <v>0</v>
      </c>
      <c r="S268" s="36">
        <f>SUMIFS(СВЦЭМ!$H$34:$H$777,СВЦЭМ!$A$34:$A$777,$A268,СВЦЭМ!$B$33:$B$776,S$260)+'СЕТ СН'!$F$15</f>
        <v>0</v>
      </c>
      <c r="T268" s="36">
        <f>SUMIFS(СВЦЭМ!$H$34:$H$777,СВЦЭМ!$A$34:$A$777,$A268,СВЦЭМ!$B$33:$B$776,T$260)+'СЕТ СН'!$F$15</f>
        <v>0</v>
      </c>
      <c r="U268" s="36">
        <f>SUMIFS(СВЦЭМ!$H$34:$H$777,СВЦЭМ!$A$34:$A$777,$A268,СВЦЭМ!$B$33:$B$776,U$260)+'СЕТ СН'!$F$15</f>
        <v>0</v>
      </c>
      <c r="V268" s="36">
        <f>SUMIFS(СВЦЭМ!$H$34:$H$777,СВЦЭМ!$A$34:$A$777,$A268,СВЦЭМ!$B$33:$B$776,V$260)+'СЕТ СН'!$F$15</f>
        <v>0</v>
      </c>
      <c r="W268" s="36">
        <f>SUMIFS(СВЦЭМ!$H$34:$H$777,СВЦЭМ!$A$34:$A$777,$A268,СВЦЭМ!$B$33:$B$776,W$260)+'СЕТ СН'!$F$15</f>
        <v>0</v>
      </c>
      <c r="X268" s="36">
        <f>SUMIFS(СВЦЭМ!$H$34:$H$777,СВЦЭМ!$A$34:$A$777,$A268,СВЦЭМ!$B$33:$B$776,X$260)+'СЕТ СН'!$F$15</f>
        <v>0</v>
      </c>
      <c r="Y268" s="36">
        <f>SUMIFS(СВЦЭМ!$H$34:$H$777,СВЦЭМ!$A$34:$A$777,$A268,СВЦЭМ!$B$33:$B$776,Y$260)+'СЕТ СН'!$F$15</f>
        <v>0</v>
      </c>
    </row>
    <row r="269" spans="1:27" ht="15.75" hidden="1" x14ac:dyDescent="0.2">
      <c r="A269" s="35">
        <f t="shared" si="7"/>
        <v>44113</v>
      </c>
      <c r="B269" s="36">
        <f>SUMIFS(СВЦЭМ!$H$34:$H$777,СВЦЭМ!$A$34:$A$777,$A269,СВЦЭМ!$B$33:$B$776,B$260)+'СЕТ СН'!$F$15</f>
        <v>0</v>
      </c>
      <c r="C269" s="36">
        <f>SUMIFS(СВЦЭМ!$H$34:$H$777,СВЦЭМ!$A$34:$A$777,$A269,СВЦЭМ!$B$33:$B$776,C$260)+'СЕТ СН'!$F$15</f>
        <v>0</v>
      </c>
      <c r="D269" s="36">
        <f>SUMIFS(СВЦЭМ!$H$34:$H$777,СВЦЭМ!$A$34:$A$777,$A269,СВЦЭМ!$B$33:$B$776,D$260)+'СЕТ СН'!$F$15</f>
        <v>0</v>
      </c>
      <c r="E269" s="36">
        <f>SUMIFS(СВЦЭМ!$H$34:$H$777,СВЦЭМ!$A$34:$A$777,$A269,СВЦЭМ!$B$33:$B$776,E$260)+'СЕТ СН'!$F$15</f>
        <v>0</v>
      </c>
      <c r="F269" s="36">
        <f>SUMIFS(СВЦЭМ!$H$34:$H$777,СВЦЭМ!$A$34:$A$777,$A269,СВЦЭМ!$B$33:$B$776,F$260)+'СЕТ СН'!$F$15</f>
        <v>0</v>
      </c>
      <c r="G269" s="36">
        <f>SUMIFS(СВЦЭМ!$H$34:$H$777,СВЦЭМ!$A$34:$A$777,$A269,СВЦЭМ!$B$33:$B$776,G$260)+'СЕТ СН'!$F$15</f>
        <v>0</v>
      </c>
      <c r="H269" s="36">
        <f>SUMIFS(СВЦЭМ!$H$34:$H$777,СВЦЭМ!$A$34:$A$777,$A269,СВЦЭМ!$B$33:$B$776,H$260)+'СЕТ СН'!$F$15</f>
        <v>0</v>
      </c>
      <c r="I269" s="36">
        <f>SUMIFS(СВЦЭМ!$H$34:$H$777,СВЦЭМ!$A$34:$A$777,$A269,СВЦЭМ!$B$33:$B$776,I$260)+'СЕТ СН'!$F$15</f>
        <v>0</v>
      </c>
      <c r="J269" s="36">
        <f>SUMIFS(СВЦЭМ!$H$34:$H$777,СВЦЭМ!$A$34:$A$777,$A269,СВЦЭМ!$B$33:$B$776,J$260)+'СЕТ СН'!$F$15</f>
        <v>0</v>
      </c>
      <c r="K269" s="36">
        <f>SUMIFS(СВЦЭМ!$H$34:$H$777,СВЦЭМ!$A$34:$A$777,$A269,СВЦЭМ!$B$33:$B$776,K$260)+'СЕТ СН'!$F$15</f>
        <v>0</v>
      </c>
      <c r="L269" s="36">
        <f>SUMIFS(СВЦЭМ!$H$34:$H$777,СВЦЭМ!$A$34:$A$777,$A269,СВЦЭМ!$B$33:$B$776,L$260)+'СЕТ СН'!$F$15</f>
        <v>0</v>
      </c>
      <c r="M269" s="36">
        <f>SUMIFS(СВЦЭМ!$H$34:$H$777,СВЦЭМ!$A$34:$A$777,$A269,СВЦЭМ!$B$33:$B$776,M$260)+'СЕТ СН'!$F$15</f>
        <v>0</v>
      </c>
      <c r="N269" s="36">
        <f>SUMIFS(СВЦЭМ!$H$34:$H$777,СВЦЭМ!$A$34:$A$777,$A269,СВЦЭМ!$B$33:$B$776,N$260)+'СЕТ СН'!$F$15</f>
        <v>0</v>
      </c>
      <c r="O269" s="36">
        <f>SUMIFS(СВЦЭМ!$H$34:$H$777,СВЦЭМ!$A$34:$A$777,$A269,СВЦЭМ!$B$33:$B$776,O$260)+'СЕТ СН'!$F$15</f>
        <v>0</v>
      </c>
      <c r="P269" s="36">
        <f>SUMIFS(СВЦЭМ!$H$34:$H$777,СВЦЭМ!$A$34:$A$777,$A269,СВЦЭМ!$B$33:$B$776,P$260)+'СЕТ СН'!$F$15</f>
        <v>0</v>
      </c>
      <c r="Q269" s="36">
        <f>SUMIFS(СВЦЭМ!$H$34:$H$777,СВЦЭМ!$A$34:$A$777,$A269,СВЦЭМ!$B$33:$B$776,Q$260)+'СЕТ СН'!$F$15</f>
        <v>0</v>
      </c>
      <c r="R269" s="36">
        <f>SUMIFS(СВЦЭМ!$H$34:$H$777,СВЦЭМ!$A$34:$A$777,$A269,СВЦЭМ!$B$33:$B$776,R$260)+'СЕТ СН'!$F$15</f>
        <v>0</v>
      </c>
      <c r="S269" s="36">
        <f>SUMIFS(СВЦЭМ!$H$34:$H$777,СВЦЭМ!$A$34:$A$777,$A269,СВЦЭМ!$B$33:$B$776,S$260)+'СЕТ СН'!$F$15</f>
        <v>0</v>
      </c>
      <c r="T269" s="36">
        <f>SUMIFS(СВЦЭМ!$H$34:$H$777,СВЦЭМ!$A$34:$A$777,$A269,СВЦЭМ!$B$33:$B$776,T$260)+'СЕТ СН'!$F$15</f>
        <v>0</v>
      </c>
      <c r="U269" s="36">
        <f>SUMIFS(СВЦЭМ!$H$34:$H$777,СВЦЭМ!$A$34:$A$777,$A269,СВЦЭМ!$B$33:$B$776,U$260)+'СЕТ СН'!$F$15</f>
        <v>0</v>
      </c>
      <c r="V269" s="36">
        <f>SUMIFS(СВЦЭМ!$H$34:$H$777,СВЦЭМ!$A$34:$A$777,$A269,СВЦЭМ!$B$33:$B$776,V$260)+'СЕТ СН'!$F$15</f>
        <v>0</v>
      </c>
      <c r="W269" s="36">
        <f>SUMIFS(СВЦЭМ!$H$34:$H$777,СВЦЭМ!$A$34:$A$777,$A269,СВЦЭМ!$B$33:$B$776,W$260)+'СЕТ СН'!$F$15</f>
        <v>0</v>
      </c>
      <c r="X269" s="36">
        <f>SUMIFS(СВЦЭМ!$H$34:$H$777,СВЦЭМ!$A$34:$A$777,$A269,СВЦЭМ!$B$33:$B$776,X$260)+'СЕТ СН'!$F$15</f>
        <v>0</v>
      </c>
      <c r="Y269" s="36">
        <f>SUMIFS(СВЦЭМ!$H$34:$H$777,СВЦЭМ!$A$34:$A$777,$A269,СВЦЭМ!$B$33:$B$776,Y$260)+'СЕТ СН'!$F$15</f>
        <v>0</v>
      </c>
    </row>
    <row r="270" spans="1:27" ht="15.75" hidden="1" x14ac:dyDescent="0.2">
      <c r="A270" s="35">
        <f t="shared" si="7"/>
        <v>44114</v>
      </c>
      <c r="B270" s="36">
        <f>SUMIFS(СВЦЭМ!$H$34:$H$777,СВЦЭМ!$A$34:$A$777,$A270,СВЦЭМ!$B$33:$B$776,B$260)+'СЕТ СН'!$F$15</f>
        <v>0</v>
      </c>
      <c r="C270" s="36">
        <f>SUMIFS(СВЦЭМ!$H$34:$H$777,СВЦЭМ!$A$34:$A$777,$A270,СВЦЭМ!$B$33:$B$776,C$260)+'СЕТ СН'!$F$15</f>
        <v>0</v>
      </c>
      <c r="D270" s="36">
        <f>SUMIFS(СВЦЭМ!$H$34:$H$777,СВЦЭМ!$A$34:$A$777,$A270,СВЦЭМ!$B$33:$B$776,D$260)+'СЕТ СН'!$F$15</f>
        <v>0</v>
      </c>
      <c r="E270" s="36">
        <f>SUMIFS(СВЦЭМ!$H$34:$H$777,СВЦЭМ!$A$34:$A$777,$A270,СВЦЭМ!$B$33:$B$776,E$260)+'СЕТ СН'!$F$15</f>
        <v>0</v>
      </c>
      <c r="F270" s="36">
        <f>SUMIFS(СВЦЭМ!$H$34:$H$777,СВЦЭМ!$A$34:$A$777,$A270,СВЦЭМ!$B$33:$B$776,F$260)+'СЕТ СН'!$F$15</f>
        <v>0</v>
      </c>
      <c r="G270" s="36">
        <f>SUMIFS(СВЦЭМ!$H$34:$H$777,СВЦЭМ!$A$34:$A$777,$A270,СВЦЭМ!$B$33:$B$776,G$260)+'СЕТ СН'!$F$15</f>
        <v>0</v>
      </c>
      <c r="H270" s="36">
        <f>SUMIFS(СВЦЭМ!$H$34:$H$777,СВЦЭМ!$A$34:$A$777,$A270,СВЦЭМ!$B$33:$B$776,H$260)+'СЕТ СН'!$F$15</f>
        <v>0</v>
      </c>
      <c r="I270" s="36">
        <f>SUMIFS(СВЦЭМ!$H$34:$H$777,СВЦЭМ!$A$34:$A$777,$A270,СВЦЭМ!$B$33:$B$776,I$260)+'СЕТ СН'!$F$15</f>
        <v>0</v>
      </c>
      <c r="J270" s="36">
        <f>SUMIFS(СВЦЭМ!$H$34:$H$777,СВЦЭМ!$A$34:$A$777,$A270,СВЦЭМ!$B$33:$B$776,J$260)+'СЕТ СН'!$F$15</f>
        <v>0</v>
      </c>
      <c r="K270" s="36">
        <f>SUMIFS(СВЦЭМ!$H$34:$H$777,СВЦЭМ!$A$34:$A$777,$A270,СВЦЭМ!$B$33:$B$776,K$260)+'СЕТ СН'!$F$15</f>
        <v>0</v>
      </c>
      <c r="L270" s="36">
        <f>SUMIFS(СВЦЭМ!$H$34:$H$777,СВЦЭМ!$A$34:$A$777,$A270,СВЦЭМ!$B$33:$B$776,L$260)+'СЕТ СН'!$F$15</f>
        <v>0</v>
      </c>
      <c r="M270" s="36">
        <f>SUMIFS(СВЦЭМ!$H$34:$H$777,СВЦЭМ!$A$34:$A$777,$A270,СВЦЭМ!$B$33:$B$776,M$260)+'СЕТ СН'!$F$15</f>
        <v>0</v>
      </c>
      <c r="N270" s="36">
        <f>SUMIFS(СВЦЭМ!$H$34:$H$777,СВЦЭМ!$A$34:$A$777,$A270,СВЦЭМ!$B$33:$B$776,N$260)+'СЕТ СН'!$F$15</f>
        <v>0</v>
      </c>
      <c r="O270" s="36">
        <f>SUMIFS(СВЦЭМ!$H$34:$H$777,СВЦЭМ!$A$34:$A$777,$A270,СВЦЭМ!$B$33:$B$776,O$260)+'СЕТ СН'!$F$15</f>
        <v>0</v>
      </c>
      <c r="P270" s="36">
        <f>SUMIFS(СВЦЭМ!$H$34:$H$777,СВЦЭМ!$A$34:$A$777,$A270,СВЦЭМ!$B$33:$B$776,P$260)+'СЕТ СН'!$F$15</f>
        <v>0</v>
      </c>
      <c r="Q270" s="36">
        <f>SUMIFS(СВЦЭМ!$H$34:$H$777,СВЦЭМ!$A$34:$A$777,$A270,СВЦЭМ!$B$33:$B$776,Q$260)+'СЕТ СН'!$F$15</f>
        <v>0</v>
      </c>
      <c r="R270" s="36">
        <f>SUMIFS(СВЦЭМ!$H$34:$H$777,СВЦЭМ!$A$34:$A$777,$A270,СВЦЭМ!$B$33:$B$776,R$260)+'СЕТ СН'!$F$15</f>
        <v>0</v>
      </c>
      <c r="S270" s="36">
        <f>SUMIFS(СВЦЭМ!$H$34:$H$777,СВЦЭМ!$A$34:$A$777,$A270,СВЦЭМ!$B$33:$B$776,S$260)+'СЕТ СН'!$F$15</f>
        <v>0</v>
      </c>
      <c r="T270" s="36">
        <f>SUMIFS(СВЦЭМ!$H$34:$H$777,СВЦЭМ!$A$34:$A$777,$A270,СВЦЭМ!$B$33:$B$776,T$260)+'СЕТ СН'!$F$15</f>
        <v>0</v>
      </c>
      <c r="U270" s="36">
        <f>SUMIFS(СВЦЭМ!$H$34:$H$777,СВЦЭМ!$A$34:$A$777,$A270,СВЦЭМ!$B$33:$B$776,U$260)+'СЕТ СН'!$F$15</f>
        <v>0</v>
      </c>
      <c r="V270" s="36">
        <f>SUMIFS(СВЦЭМ!$H$34:$H$777,СВЦЭМ!$A$34:$A$777,$A270,СВЦЭМ!$B$33:$B$776,V$260)+'СЕТ СН'!$F$15</f>
        <v>0</v>
      </c>
      <c r="W270" s="36">
        <f>SUMIFS(СВЦЭМ!$H$34:$H$777,СВЦЭМ!$A$34:$A$777,$A270,СВЦЭМ!$B$33:$B$776,W$260)+'СЕТ СН'!$F$15</f>
        <v>0</v>
      </c>
      <c r="X270" s="36">
        <f>SUMIFS(СВЦЭМ!$H$34:$H$777,СВЦЭМ!$A$34:$A$777,$A270,СВЦЭМ!$B$33:$B$776,X$260)+'СЕТ СН'!$F$15</f>
        <v>0</v>
      </c>
      <c r="Y270" s="36">
        <f>SUMIFS(СВЦЭМ!$H$34:$H$777,СВЦЭМ!$A$34:$A$777,$A270,СВЦЭМ!$B$33:$B$776,Y$260)+'СЕТ СН'!$F$15</f>
        <v>0</v>
      </c>
    </row>
    <row r="271" spans="1:27" ht="15.75" hidden="1" x14ac:dyDescent="0.2">
      <c r="A271" s="35">
        <f t="shared" si="7"/>
        <v>44115</v>
      </c>
      <c r="B271" s="36">
        <f>SUMIFS(СВЦЭМ!$H$34:$H$777,СВЦЭМ!$A$34:$A$777,$A271,СВЦЭМ!$B$33:$B$776,B$260)+'СЕТ СН'!$F$15</f>
        <v>0</v>
      </c>
      <c r="C271" s="36">
        <f>SUMIFS(СВЦЭМ!$H$34:$H$777,СВЦЭМ!$A$34:$A$777,$A271,СВЦЭМ!$B$33:$B$776,C$260)+'СЕТ СН'!$F$15</f>
        <v>0</v>
      </c>
      <c r="D271" s="36">
        <f>SUMIFS(СВЦЭМ!$H$34:$H$777,СВЦЭМ!$A$34:$A$777,$A271,СВЦЭМ!$B$33:$B$776,D$260)+'СЕТ СН'!$F$15</f>
        <v>0</v>
      </c>
      <c r="E271" s="36">
        <f>SUMIFS(СВЦЭМ!$H$34:$H$777,СВЦЭМ!$A$34:$A$777,$A271,СВЦЭМ!$B$33:$B$776,E$260)+'СЕТ СН'!$F$15</f>
        <v>0</v>
      </c>
      <c r="F271" s="36">
        <f>SUMIFS(СВЦЭМ!$H$34:$H$777,СВЦЭМ!$A$34:$A$777,$A271,СВЦЭМ!$B$33:$B$776,F$260)+'СЕТ СН'!$F$15</f>
        <v>0</v>
      </c>
      <c r="G271" s="36">
        <f>SUMIFS(СВЦЭМ!$H$34:$H$777,СВЦЭМ!$A$34:$A$777,$A271,СВЦЭМ!$B$33:$B$776,G$260)+'СЕТ СН'!$F$15</f>
        <v>0</v>
      </c>
      <c r="H271" s="36">
        <f>SUMIFS(СВЦЭМ!$H$34:$H$777,СВЦЭМ!$A$34:$A$777,$A271,СВЦЭМ!$B$33:$B$776,H$260)+'СЕТ СН'!$F$15</f>
        <v>0</v>
      </c>
      <c r="I271" s="36">
        <f>SUMIFS(СВЦЭМ!$H$34:$H$777,СВЦЭМ!$A$34:$A$777,$A271,СВЦЭМ!$B$33:$B$776,I$260)+'СЕТ СН'!$F$15</f>
        <v>0</v>
      </c>
      <c r="J271" s="36">
        <f>SUMIFS(СВЦЭМ!$H$34:$H$777,СВЦЭМ!$A$34:$A$777,$A271,СВЦЭМ!$B$33:$B$776,J$260)+'СЕТ СН'!$F$15</f>
        <v>0</v>
      </c>
      <c r="K271" s="36">
        <f>SUMIFS(СВЦЭМ!$H$34:$H$777,СВЦЭМ!$A$34:$A$777,$A271,СВЦЭМ!$B$33:$B$776,K$260)+'СЕТ СН'!$F$15</f>
        <v>0</v>
      </c>
      <c r="L271" s="36">
        <f>SUMIFS(СВЦЭМ!$H$34:$H$777,СВЦЭМ!$A$34:$A$777,$A271,СВЦЭМ!$B$33:$B$776,L$260)+'СЕТ СН'!$F$15</f>
        <v>0</v>
      </c>
      <c r="M271" s="36">
        <f>SUMIFS(СВЦЭМ!$H$34:$H$777,СВЦЭМ!$A$34:$A$777,$A271,СВЦЭМ!$B$33:$B$776,M$260)+'СЕТ СН'!$F$15</f>
        <v>0</v>
      </c>
      <c r="N271" s="36">
        <f>SUMIFS(СВЦЭМ!$H$34:$H$777,СВЦЭМ!$A$34:$A$777,$A271,СВЦЭМ!$B$33:$B$776,N$260)+'СЕТ СН'!$F$15</f>
        <v>0</v>
      </c>
      <c r="O271" s="36">
        <f>SUMIFS(СВЦЭМ!$H$34:$H$777,СВЦЭМ!$A$34:$A$777,$A271,СВЦЭМ!$B$33:$B$776,O$260)+'СЕТ СН'!$F$15</f>
        <v>0</v>
      </c>
      <c r="P271" s="36">
        <f>SUMIFS(СВЦЭМ!$H$34:$H$777,СВЦЭМ!$A$34:$A$777,$A271,СВЦЭМ!$B$33:$B$776,P$260)+'СЕТ СН'!$F$15</f>
        <v>0</v>
      </c>
      <c r="Q271" s="36">
        <f>SUMIFS(СВЦЭМ!$H$34:$H$777,СВЦЭМ!$A$34:$A$777,$A271,СВЦЭМ!$B$33:$B$776,Q$260)+'СЕТ СН'!$F$15</f>
        <v>0</v>
      </c>
      <c r="R271" s="36">
        <f>SUMIFS(СВЦЭМ!$H$34:$H$777,СВЦЭМ!$A$34:$A$777,$A271,СВЦЭМ!$B$33:$B$776,R$260)+'СЕТ СН'!$F$15</f>
        <v>0</v>
      </c>
      <c r="S271" s="36">
        <f>SUMIFS(СВЦЭМ!$H$34:$H$777,СВЦЭМ!$A$34:$A$777,$A271,СВЦЭМ!$B$33:$B$776,S$260)+'СЕТ СН'!$F$15</f>
        <v>0</v>
      </c>
      <c r="T271" s="36">
        <f>SUMIFS(СВЦЭМ!$H$34:$H$777,СВЦЭМ!$A$34:$A$777,$A271,СВЦЭМ!$B$33:$B$776,T$260)+'СЕТ СН'!$F$15</f>
        <v>0</v>
      </c>
      <c r="U271" s="36">
        <f>SUMIFS(СВЦЭМ!$H$34:$H$777,СВЦЭМ!$A$34:$A$777,$A271,СВЦЭМ!$B$33:$B$776,U$260)+'СЕТ СН'!$F$15</f>
        <v>0</v>
      </c>
      <c r="V271" s="36">
        <f>SUMIFS(СВЦЭМ!$H$34:$H$777,СВЦЭМ!$A$34:$A$777,$A271,СВЦЭМ!$B$33:$B$776,V$260)+'СЕТ СН'!$F$15</f>
        <v>0</v>
      </c>
      <c r="W271" s="36">
        <f>SUMIFS(СВЦЭМ!$H$34:$H$777,СВЦЭМ!$A$34:$A$777,$A271,СВЦЭМ!$B$33:$B$776,W$260)+'СЕТ СН'!$F$15</f>
        <v>0</v>
      </c>
      <c r="X271" s="36">
        <f>SUMIFS(СВЦЭМ!$H$34:$H$777,СВЦЭМ!$A$34:$A$777,$A271,СВЦЭМ!$B$33:$B$776,X$260)+'СЕТ СН'!$F$15</f>
        <v>0</v>
      </c>
      <c r="Y271" s="36">
        <f>SUMIFS(СВЦЭМ!$H$34:$H$777,СВЦЭМ!$A$34:$A$777,$A271,СВЦЭМ!$B$33:$B$776,Y$260)+'СЕТ СН'!$F$15</f>
        <v>0</v>
      </c>
    </row>
    <row r="272" spans="1:27" ht="15.75" hidden="1" x14ac:dyDescent="0.2">
      <c r="A272" s="35">
        <f t="shared" si="7"/>
        <v>44116</v>
      </c>
      <c r="B272" s="36">
        <f>SUMIFS(СВЦЭМ!$H$34:$H$777,СВЦЭМ!$A$34:$A$777,$A272,СВЦЭМ!$B$33:$B$776,B$260)+'СЕТ СН'!$F$15</f>
        <v>0</v>
      </c>
      <c r="C272" s="36">
        <f>SUMIFS(СВЦЭМ!$H$34:$H$777,СВЦЭМ!$A$34:$A$777,$A272,СВЦЭМ!$B$33:$B$776,C$260)+'СЕТ СН'!$F$15</f>
        <v>0</v>
      </c>
      <c r="D272" s="36">
        <f>SUMIFS(СВЦЭМ!$H$34:$H$777,СВЦЭМ!$A$34:$A$777,$A272,СВЦЭМ!$B$33:$B$776,D$260)+'СЕТ СН'!$F$15</f>
        <v>0</v>
      </c>
      <c r="E272" s="36">
        <f>SUMIFS(СВЦЭМ!$H$34:$H$777,СВЦЭМ!$A$34:$A$777,$A272,СВЦЭМ!$B$33:$B$776,E$260)+'СЕТ СН'!$F$15</f>
        <v>0</v>
      </c>
      <c r="F272" s="36">
        <f>SUMIFS(СВЦЭМ!$H$34:$H$777,СВЦЭМ!$A$34:$A$777,$A272,СВЦЭМ!$B$33:$B$776,F$260)+'СЕТ СН'!$F$15</f>
        <v>0</v>
      </c>
      <c r="G272" s="36">
        <f>SUMIFS(СВЦЭМ!$H$34:$H$777,СВЦЭМ!$A$34:$A$777,$A272,СВЦЭМ!$B$33:$B$776,G$260)+'СЕТ СН'!$F$15</f>
        <v>0</v>
      </c>
      <c r="H272" s="36">
        <f>SUMIFS(СВЦЭМ!$H$34:$H$777,СВЦЭМ!$A$34:$A$777,$A272,СВЦЭМ!$B$33:$B$776,H$260)+'СЕТ СН'!$F$15</f>
        <v>0</v>
      </c>
      <c r="I272" s="36">
        <f>SUMIFS(СВЦЭМ!$H$34:$H$777,СВЦЭМ!$A$34:$A$777,$A272,СВЦЭМ!$B$33:$B$776,I$260)+'СЕТ СН'!$F$15</f>
        <v>0</v>
      </c>
      <c r="J272" s="36">
        <f>SUMIFS(СВЦЭМ!$H$34:$H$777,СВЦЭМ!$A$34:$A$777,$A272,СВЦЭМ!$B$33:$B$776,J$260)+'СЕТ СН'!$F$15</f>
        <v>0</v>
      </c>
      <c r="K272" s="36">
        <f>SUMIFS(СВЦЭМ!$H$34:$H$777,СВЦЭМ!$A$34:$A$777,$A272,СВЦЭМ!$B$33:$B$776,K$260)+'СЕТ СН'!$F$15</f>
        <v>0</v>
      </c>
      <c r="L272" s="36">
        <f>SUMIFS(СВЦЭМ!$H$34:$H$777,СВЦЭМ!$A$34:$A$777,$A272,СВЦЭМ!$B$33:$B$776,L$260)+'СЕТ СН'!$F$15</f>
        <v>0</v>
      </c>
      <c r="M272" s="36">
        <f>SUMIFS(СВЦЭМ!$H$34:$H$777,СВЦЭМ!$A$34:$A$777,$A272,СВЦЭМ!$B$33:$B$776,M$260)+'СЕТ СН'!$F$15</f>
        <v>0</v>
      </c>
      <c r="N272" s="36">
        <f>SUMIFS(СВЦЭМ!$H$34:$H$777,СВЦЭМ!$A$34:$A$777,$A272,СВЦЭМ!$B$33:$B$776,N$260)+'СЕТ СН'!$F$15</f>
        <v>0</v>
      </c>
      <c r="O272" s="36">
        <f>SUMIFS(СВЦЭМ!$H$34:$H$777,СВЦЭМ!$A$34:$A$777,$A272,СВЦЭМ!$B$33:$B$776,O$260)+'СЕТ СН'!$F$15</f>
        <v>0</v>
      </c>
      <c r="P272" s="36">
        <f>SUMIFS(СВЦЭМ!$H$34:$H$777,СВЦЭМ!$A$34:$A$777,$A272,СВЦЭМ!$B$33:$B$776,P$260)+'СЕТ СН'!$F$15</f>
        <v>0</v>
      </c>
      <c r="Q272" s="36">
        <f>SUMIFS(СВЦЭМ!$H$34:$H$777,СВЦЭМ!$A$34:$A$777,$A272,СВЦЭМ!$B$33:$B$776,Q$260)+'СЕТ СН'!$F$15</f>
        <v>0</v>
      </c>
      <c r="R272" s="36">
        <f>SUMIFS(СВЦЭМ!$H$34:$H$777,СВЦЭМ!$A$34:$A$777,$A272,СВЦЭМ!$B$33:$B$776,R$260)+'СЕТ СН'!$F$15</f>
        <v>0</v>
      </c>
      <c r="S272" s="36">
        <f>SUMIFS(СВЦЭМ!$H$34:$H$777,СВЦЭМ!$A$34:$A$777,$A272,СВЦЭМ!$B$33:$B$776,S$260)+'СЕТ СН'!$F$15</f>
        <v>0</v>
      </c>
      <c r="T272" s="36">
        <f>SUMIFS(СВЦЭМ!$H$34:$H$777,СВЦЭМ!$A$34:$A$777,$A272,СВЦЭМ!$B$33:$B$776,T$260)+'СЕТ СН'!$F$15</f>
        <v>0</v>
      </c>
      <c r="U272" s="36">
        <f>SUMIFS(СВЦЭМ!$H$34:$H$777,СВЦЭМ!$A$34:$A$777,$A272,СВЦЭМ!$B$33:$B$776,U$260)+'СЕТ СН'!$F$15</f>
        <v>0</v>
      </c>
      <c r="V272" s="36">
        <f>SUMIFS(СВЦЭМ!$H$34:$H$777,СВЦЭМ!$A$34:$A$777,$A272,СВЦЭМ!$B$33:$B$776,V$260)+'СЕТ СН'!$F$15</f>
        <v>0</v>
      </c>
      <c r="W272" s="36">
        <f>SUMIFS(СВЦЭМ!$H$34:$H$777,СВЦЭМ!$A$34:$A$777,$A272,СВЦЭМ!$B$33:$B$776,W$260)+'СЕТ СН'!$F$15</f>
        <v>0</v>
      </c>
      <c r="X272" s="36">
        <f>SUMIFS(СВЦЭМ!$H$34:$H$777,СВЦЭМ!$A$34:$A$777,$A272,СВЦЭМ!$B$33:$B$776,X$260)+'СЕТ СН'!$F$15</f>
        <v>0</v>
      </c>
      <c r="Y272" s="36">
        <f>SUMIFS(СВЦЭМ!$H$34:$H$777,СВЦЭМ!$A$34:$A$777,$A272,СВЦЭМ!$B$33:$B$776,Y$260)+'СЕТ СН'!$F$15</f>
        <v>0</v>
      </c>
    </row>
    <row r="273" spans="1:25" ht="15.75" hidden="1" x14ac:dyDescent="0.2">
      <c r="A273" s="35">
        <f t="shared" si="7"/>
        <v>44117</v>
      </c>
      <c r="B273" s="36">
        <f>SUMIFS(СВЦЭМ!$H$34:$H$777,СВЦЭМ!$A$34:$A$777,$A273,СВЦЭМ!$B$33:$B$776,B$260)+'СЕТ СН'!$F$15</f>
        <v>0</v>
      </c>
      <c r="C273" s="36">
        <f>SUMIFS(СВЦЭМ!$H$34:$H$777,СВЦЭМ!$A$34:$A$777,$A273,СВЦЭМ!$B$33:$B$776,C$260)+'СЕТ СН'!$F$15</f>
        <v>0</v>
      </c>
      <c r="D273" s="36">
        <f>SUMIFS(СВЦЭМ!$H$34:$H$777,СВЦЭМ!$A$34:$A$777,$A273,СВЦЭМ!$B$33:$B$776,D$260)+'СЕТ СН'!$F$15</f>
        <v>0</v>
      </c>
      <c r="E273" s="36">
        <f>SUMIFS(СВЦЭМ!$H$34:$H$777,СВЦЭМ!$A$34:$A$777,$A273,СВЦЭМ!$B$33:$B$776,E$260)+'СЕТ СН'!$F$15</f>
        <v>0</v>
      </c>
      <c r="F273" s="36">
        <f>SUMIFS(СВЦЭМ!$H$34:$H$777,СВЦЭМ!$A$34:$A$777,$A273,СВЦЭМ!$B$33:$B$776,F$260)+'СЕТ СН'!$F$15</f>
        <v>0</v>
      </c>
      <c r="G273" s="36">
        <f>SUMIFS(СВЦЭМ!$H$34:$H$777,СВЦЭМ!$A$34:$A$777,$A273,СВЦЭМ!$B$33:$B$776,G$260)+'СЕТ СН'!$F$15</f>
        <v>0</v>
      </c>
      <c r="H273" s="36">
        <f>SUMIFS(СВЦЭМ!$H$34:$H$777,СВЦЭМ!$A$34:$A$777,$A273,СВЦЭМ!$B$33:$B$776,H$260)+'СЕТ СН'!$F$15</f>
        <v>0</v>
      </c>
      <c r="I273" s="36">
        <f>SUMIFS(СВЦЭМ!$H$34:$H$777,СВЦЭМ!$A$34:$A$777,$A273,СВЦЭМ!$B$33:$B$776,I$260)+'СЕТ СН'!$F$15</f>
        <v>0</v>
      </c>
      <c r="J273" s="36">
        <f>SUMIFS(СВЦЭМ!$H$34:$H$777,СВЦЭМ!$A$34:$A$777,$A273,СВЦЭМ!$B$33:$B$776,J$260)+'СЕТ СН'!$F$15</f>
        <v>0</v>
      </c>
      <c r="K273" s="36">
        <f>SUMIFS(СВЦЭМ!$H$34:$H$777,СВЦЭМ!$A$34:$A$777,$A273,СВЦЭМ!$B$33:$B$776,K$260)+'СЕТ СН'!$F$15</f>
        <v>0</v>
      </c>
      <c r="L273" s="36">
        <f>SUMIFS(СВЦЭМ!$H$34:$H$777,СВЦЭМ!$A$34:$A$777,$A273,СВЦЭМ!$B$33:$B$776,L$260)+'СЕТ СН'!$F$15</f>
        <v>0</v>
      </c>
      <c r="M273" s="36">
        <f>SUMIFS(СВЦЭМ!$H$34:$H$777,СВЦЭМ!$A$34:$A$777,$A273,СВЦЭМ!$B$33:$B$776,M$260)+'СЕТ СН'!$F$15</f>
        <v>0</v>
      </c>
      <c r="N273" s="36">
        <f>SUMIFS(СВЦЭМ!$H$34:$H$777,СВЦЭМ!$A$34:$A$777,$A273,СВЦЭМ!$B$33:$B$776,N$260)+'СЕТ СН'!$F$15</f>
        <v>0</v>
      </c>
      <c r="O273" s="36">
        <f>SUMIFS(СВЦЭМ!$H$34:$H$777,СВЦЭМ!$A$34:$A$777,$A273,СВЦЭМ!$B$33:$B$776,O$260)+'СЕТ СН'!$F$15</f>
        <v>0</v>
      </c>
      <c r="P273" s="36">
        <f>SUMIFS(СВЦЭМ!$H$34:$H$777,СВЦЭМ!$A$34:$A$777,$A273,СВЦЭМ!$B$33:$B$776,P$260)+'СЕТ СН'!$F$15</f>
        <v>0</v>
      </c>
      <c r="Q273" s="36">
        <f>SUMIFS(СВЦЭМ!$H$34:$H$777,СВЦЭМ!$A$34:$A$777,$A273,СВЦЭМ!$B$33:$B$776,Q$260)+'СЕТ СН'!$F$15</f>
        <v>0</v>
      </c>
      <c r="R273" s="36">
        <f>SUMIFS(СВЦЭМ!$H$34:$H$777,СВЦЭМ!$A$34:$A$777,$A273,СВЦЭМ!$B$33:$B$776,R$260)+'СЕТ СН'!$F$15</f>
        <v>0</v>
      </c>
      <c r="S273" s="36">
        <f>SUMIFS(СВЦЭМ!$H$34:$H$777,СВЦЭМ!$A$34:$A$777,$A273,СВЦЭМ!$B$33:$B$776,S$260)+'СЕТ СН'!$F$15</f>
        <v>0</v>
      </c>
      <c r="T273" s="36">
        <f>SUMIFS(СВЦЭМ!$H$34:$H$777,СВЦЭМ!$A$34:$A$777,$A273,СВЦЭМ!$B$33:$B$776,T$260)+'СЕТ СН'!$F$15</f>
        <v>0</v>
      </c>
      <c r="U273" s="36">
        <f>SUMIFS(СВЦЭМ!$H$34:$H$777,СВЦЭМ!$A$34:$A$777,$A273,СВЦЭМ!$B$33:$B$776,U$260)+'СЕТ СН'!$F$15</f>
        <v>0</v>
      </c>
      <c r="V273" s="36">
        <f>SUMIFS(СВЦЭМ!$H$34:$H$777,СВЦЭМ!$A$34:$A$777,$A273,СВЦЭМ!$B$33:$B$776,V$260)+'СЕТ СН'!$F$15</f>
        <v>0</v>
      </c>
      <c r="W273" s="36">
        <f>SUMIFS(СВЦЭМ!$H$34:$H$777,СВЦЭМ!$A$34:$A$777,$A273,СВЦЭМ!$B$33:$B$776,W$260)+'СЕТ СН'!$F$15</f>
        <v>0</v>
      </c>
      <c r="X273" s="36">
        <f>SUMIFS(СВЦЭМ!$H$34:$H$777,СВЦЭМ!$A$34:$A$777,$A273,СВЦЭМ!$B$33:$B$776,X$260)+'СЕТ СН'!$F$15</f>
        <v>0</v>
      </c>
      <c r="Y273" s="36">
        <f>SUMIFS(СВЦЭМ!$H$34:$H$777,СВЦЭМ!$A$34:$A$777,$A273,СВЦЭМ!$B$33:$B$776,Y$260)+'СЕТ СН'!$F$15</f>
        <v>0</v>
      </c>
    </row>
    <row r="274" spans="1:25" ht="15.75" hidden="1" x14ac:dyDescent="0.2">
      <c r="A274" s="35">
        <f t="shared" si="7"/>
        <v>44118</v>
      </c>
      <c r="B274" s="36">
        <f>SUMIFS(СВЦЭМ!$H$34:$H$777,СВЦЭМ!$A$34:$A$777,$A274,СВЦЭМ!$B$33:$B$776,B$260)+'СЕТ СН'!$F$15</f>
        <v>0</v>
      </c>
      <c r="C274" s="36">
        <f>SUMIFS(СВЦЭМ!$H$34:$H$777,СВЦЭМ!$A$34:$A$777,$A274,СВЦЭМ!$B$33:$B$776,C$260)+'СЕТ СН'!$F$15</f>
        <v>0</v>
      </c>
      <c r="D274" s="36">
        <f>SUMIFS(СВЦЭМ!$H$34:$H$777,СВЦЭМ!$A$34:$A$777,$A274,СВЦЭМ!$B$33:$B$776,D$260)+'СЕТ СН'!$F$15</f>
        <v>0</v>
      </c>
      <c r="E274" s="36">
        <f>SUMIFS(СВЦЭМ!$H$34:$H$777,СВЦЭМ!$A$34:$A$777,$A274,СВЦЭМ!$B$33:$B$776,E$260)+'СЕТ СН'!$F$15</f>
        <v>0</v>
      </c>
      <c r="F274" s="36">
        <f>SUMIFS(СВЦЭМ!$H$34:$H$777,СВЦЭМ!$A$34:$A$777,$A274,СВЦЭМ!$B$33:$B$776,F$260)+'СЕТ СН'!$F$15</f>
        <v>0</v>
      </c>
      <c r="G274" s="36">
        <f>SUMIFS(СВЦЭМ!$H$34:$H$777,СВЦЭМ!$A$34:$A$777,$A274,СВЦЭМ!$B$33:$B$776,G$260)+'СЕТ СН'!$F$15</f>
        <v>0</v>
      </c>
      <c r="H274" s="36">
        <f>SUMIFS(СВЦЭМ!$H$34:$H$777,СВЦЭМ!$A$34:$A$777,$A274,СВЦЭМ!$B$33:$B$776,H$260)+'СЕТ СН'!$F$15</f>
        <v>0</v>
      </c>
      <c r="I274" s="36">
        <f>SUMIFS(СВЦЭМ!$H$34:$H$777,СВЦЭМ!$A$34:$A$777,$A274,СВЦЭМ!$B$33:$B$776,I$260)+'СЕТ СН'!$F$15</f>
        <v>0</v>
      </c>
      <c r="J274" s="36">
        <f>SUMIFS(СВЦЭМ!$H$34:$H$777,СВЦЭМ!$A$34:$A$777,$A274,СВЦЭМ!$B$33:$B$776,J$260)+'СЕТ СН'!$F$15</f>
        <v>0</v>
      </c>
      <c r="K274" s="36">
        <f>SUMIFS(СВЦЭМ!$H$34:$H$777,СВЦЭМ!$A$34:$A$777,$A274,СВЦЭМ!$B$33:$B$776,K$260)+'СЕТ СН'!$F$15</f>
        <v>0</v>
      </c>
      <c r="L274" s="36">
        <f>SUMIFS(СВЦЭМ!$H$34:$H$777,СВЦЭМ!$A$34:$A$777,$A274,СВЦЭМ!$B$33:$B$776,L$260)+'СЕТ СН'!$F$15</f>
        <v>0</v>
      </c>
      <c r="M274" s="36">
        <f>SUMIFS(СВЦЭМ!$H$34:$H$777,СВЦЭМ!$A$34:$A$777,$A274,СВЦЭМ!$B$33:$B$776,M$260)+'СЕТ СН'!$F$15</f>
        <v>0</v>
      </c>
      <c r="N274" s="36">
        <f>SUMIFS(СВЦЭМ!$H$34:$H$777,СВЦЭМ!$A$34:$A$777,$A274,СВЦЭМ!$B$33:$B$776,N$260)+'СЕТ СН'!$F$15</f>
        <v>0</v>
      </c>
      <c r="O274" s="36">
        <f>SUMIFS(СВЦЭМ!$H$34:$H$777,СВЦЭМ!$A$34:$A$777,$A274,СВЦЭМ!$B$33:$B$776,O$260)+'СЕТ СН'!$F$15</f>
        <v>0</v>
      </c>
      <c r="P274" s="36">
        <f>SUMIFS(СВЦЭМ!$H$34:$H$777,СВЦЭМ!$A$34:$A$777,$A274,СВЦЭМ!$B$33:$B$776,P$260)+'СЕТ СН'!$F$15</f>
        <v>0</v>
      </c>
      <c r="Q274" s="36">
        <f>SUMIFS(СВЦЭМ!$H$34:$H$777,СВЦЭМ!$A$34:$A$777,$A274,СВЦЭМ!$B$33:$B$776,Q$260)+'СЕТ СН'!$F$15</f>
        <v>0</v>
      </c>
      <c r="R274" s="36">
        <f>SUMIFS(СВЦЭМ!$H$34:$H$777,СВЦЭМ!$A$34:$A$777,$A274,СВЦЭМ!$B$33:$B$776,R$260)+'СЕТ СН'!$F$15</f>
        <v>0</v>
      </c>
      <c r="S274" s="36">
        <f>SUMIFS(СВЦЭМ!$H$34:$H$777,СВЦЭМ!$A$34:$A$777,$A274,СВЦЭМ!$B$33:$B$776,S$260)+'СЕТ СН'!$F$15</f>
        <v>0</v>
      </c>
      <c r="T274" s="36">
        <f>SUMIFS(СВЦЭМ!$H$34:$H$777,СВЦЭМ!$A$34:$A$777,$A274,СВЦЭМ!$B$33:$B$776,T$260)+'СЕТ СН'!$F$15</f>
        <v>0</v>
      </c>
      <c r="U274" s="36">
        <f>SUMIFS(СВЦЭМ!$H$34:$H$777,СВЦЭМ!$A$34:$A$777,$A274,СВЦЭМ!$B$33:$B$776,U$260)+'СЕТ СН'!$F$15</f>
        <v>0</v>
      </c>
      <c r="V274" s="36">
        <f>SUMIFS(СВЦЭМ!$H$34:$H$777,СВЦЭМ!$A$34:$A$777,$A274,СВЦЭМ!$B$33:$B$776,V$260)+'СЕТ СН'!$F$15</f>
        <v>0</v>
      </c>
      <c r="W274" s="36">
        <f>SUMIFS(СВЦЭМ!$H$34:$H$777,СВЦЭМ!$A$34:$A$777,$A274,СВЦЭМ!$B$33:$B$776,W$260)+'СЕТ СН'!$F$15</f>
        <v>0</v>
      </c>
      <c r="X274" s="36">
        <f>SUMIFS(СВЦЭМ!$H$34:$H$777,СВЦЭМ!$A$34:$A$777,$A274,СВЦЭМ!$B$33:$B$776,X$260)+'СЕТ СН'!$F$15</f>
        <v>0</v>
      </c>
      <c r="Y274" s="36">
        <f>SUMIFS(СВЦЭМ!$H$34:$H$777,СВЦЭМ!$A$34:$A$777,$A274,СВЦЭМ!$B$33:$B$776,Y$260)+'СЕТ СН'!$F$15</f>
        <v>0</v>
      </c>
    </row>
    <row r="275" spans="1:25" ht="15.75" hidden="1" x14ac:dyDescent="0.2">
      <c r="A275" s="35">
        <f t="shared" si="7"/>
        <v>44119</v>
      </c>
      <c r="B275" s="36">
        <f>SUMIFS(СВЦЭМ!$H$34:$H$777,СВЦЭМ!$A$34:$A$777,$A275,СВЦЭМ!$B$33:$B$776,B$260)+'СЕТ СН'!$F$15</f>
        <v>0</v>
      </c>
      <c r="C275" s="36">
        <f>SUMIFS(СВЦЭМ!$H$34:$H$777,СВЦЭМ!$A$34:$A$777,$A275,СВЦЭМ!$B$33:$B$776,C$260)+'СЕТ СН'!$F$15</f>
        <v>0</v>
      </c>
      <c r="D275" s="36">
        <f>SUMIFS(СВЦЭМ!$H$34:$H$777,СВЦЭМ!$A$34:$A$777,$A275,СВЦЭМ!$B$33:$B$776,D$260)+'СЕТ СН'!$F$15</f>
        <v>0</v>
      </c>
      <c r="E275" s="36">
        <f>SUMIFS(СВЦЭМ!$H$34:$H$777,СВЦЭМ!$A$34:$A$777,$A275,СВЦЭМ!$B$33:$B$776,E$260)+'СЕТ СН'!$F$15</f>
        <v>0</v>
      </c>
      <c r="F275" s="36">
        <f>SUMIFS(СВЦЭМ!$H$34:$H$777,СВЦЭМ!$A$34:$A$777,$A275,СВЦЭМ!$B$33:$B$776,F$260)+'СЕТ СН'!$F$15</f>
        <v>0</v>
      </c>
      <c r="G275" s="36">
        <f>SUMIFS(СВЦЭМ!$H$34:$H$777,СВЦЭМ!$A$34:$A$777,$A275,СВЦЭМ!$B$33:$B$776,G$260)+'СЕТ СН'!$F$15</f>
        <v>0</v>
      </c>
      <c r="H275" s="36">
        <f>SUMIFS(СВЦЭМ!$H$34:$H$777,СВЦЭМ!$A$34:$A$777,$A275,СВЦЭМ!$B$33:$B$776,H$260)+'СЕТ СН'!$F$15</f>
        <v>0</v>
      </c>
      <c r="I275" s="36">
        <f>SUMIFS(СВЦЭМ!$H$34:$H$777,СВЦЭМ!$A$34:$A$777,$A275,СВЦЭМ!$B$33:$B$776,I$260)+'СЕТ СН'!$F$15</f>
        <v>0</v>
      </c>
      <c r="J275" s="36">
        <f>SUMIFS(СВЦЭМ!$H$34:$H$777,СВЦЭМ!$A$34:$A$777,$A275,СВЦЭМ!$B$33:$B$776,J$260)+'СЕТ СН'!$F$15</f>
        <v>0</v>
      </c>
      <c r="K275" s="36">
        <f>SUMIFS(СВЦЭМ!$H$34:$H$777,СВЦЭМ!$A$34:$A$777,$A275,СВЦЭМ!$B$33:$B$776,K$260)+'СЕТ СН'!$F$15</f>
        <v>0</v>
      </c>
      <c r="L275" s="36">
        <f>SUMIFS(СВЦЭМ!$H$34:$H$777,СВЦЭМ!$A$34:$A$777,$A275,СВЦЭМ!$B$33:$B$776,L$260)+'СЕТ СН'!$F$15</f>
        <v>0</v>
      </c>
      <c r="M275" s="36">
        <f>SUMIFS(СВЦЭМ!$H$34:$H$777,СВЦЭМ!$A$34:$A$777,$A275,СВЦЭМ!$B$33:$B$776,M$260)+'СЕТ СН'!$F$15</f>
        <v>0</v>
      </c>
      <c r="N275" s="36">
        <f>SUMIFS(СВЦЭМ!$H$34:$H$777,СВЦЭМ!$A$34:$A$777,$A275,СВЦЭМ!$B$33:$B$776,N$260)+'СЕТ СН'!$F$15</f>
        <v>0</v>
      </c>
      <c r="O275" s="36">
        <f>SUMIFS(СВЦЭМ!$H$34:$H$777,СВЦЭМ!$A$34:$A$777,$A275,СВЦЭМ!$B$33:$B$776,O$260)+'СЕТ СН'!$F$15</f>
        <v>0</v>
      </c>
      <c r="P275" s="36">
        <f>SUMIFS(СВЦЭМ!$H$34:$H$777,СВЦЭМ!$A$34:$A$777,$A275,СВЦЭМ!$B$33:$B$776,P$260)+'СЕТ СН'!$F$15</f>
        <v>0</v>
      </c>
      <c r="Q275" s="36">
        <f>SUMIFS(СВЦЭМ!$H$34:$H$777,СВЦЭМ!$A$34:$A$777,$A275,СВЦЭМ!$B$33:$B$776,Q$260)+'СЕТ СН'!$F$15</f>
        <v>0</v>
      </c>
      <c r="R275" s="36">
        <f>SUMIFS(СВЦЭМ!$H$34:$H$777,СВЦЭМ!$A$34:$A$777,$A275,СВЦЭМ!$B$33:$B$776,R$260)+'СЕТ СН'!$F$15</f>
        <v>0</v>
      </c>
      <c r="S275" s="36">
        <f>SUMIFS(СВЦЭМ!$H$34:$H$777,СВЦЭМ!$A$34:$A$777,$A275,СВЦЭМ!$B$33:$B$776,S$260)+'СЕТ СН'!$F$15</f>
        <v>0</v>
      </c>
      <c r="T275" s="36">
        <f>SUMIFS(СВЦЭМ!$H$34:$H$777,СВЦЭМ!$A$34:$A$777,$A275,СВЦЭМ!$B$33:$B$776,T$260)+'СЕТ СН'!$F$15</f>
        <v>0</v>
      </c>
      <c r="U275" s="36">
        <f>SUMIFS(СВЦЭМ!$H$34:$H$777,СВЦЭМ!$A$34:$A$777,$A275,СВЦЭМ!$B$33:$B$776,U$260)+'СЕТ СН'!$F$15</f>
        <v>0</v>
      </c>
      <c r="V275" s="36">
        <f>SUMIFS(СВЦЭМ!$H$34:$H$777,СВЦЭМ!$A$34:$A$777,$A275,СВЦЭМ!$B$33:$B$776,V$260)+'СЕТ СН'!$F$15</f>
        <v>0</v>
      </c>
      <c r="W275" s="36">
        <f>SUMIFS(СВЦЭМ!$H$34:$H$777,СВЦЭМ!$A$34:$A$777,$A275,СВЦЭМ!$B$33:$B$776,W$260)+'СЕТ СН'!$F$15</f>
        <v>0</v>
      </c>
      <c r="X275" s="36">
        <f>SUMIFS(СВЦЭМ!$H$34:$H$777,СВЦЭМ!$A$34:$A$777,$A275,СВЦЭМ!$B$33:$B$776,X$260)+'СЕТ СН'!$F$15</f>
        <v>0</v>
      </c>
      <c r="Y275" s="36">
        <f>SUMIFS(СВЦЭМ!$H$34:$H$777,СВЦЭМ!$A$34:$A$777,$A275,СВЦЭМ!$B$33:$B$776,Y$260)+'СЕТ СН'!$F$15</f>
        <v>0</v>
      </c>
    </row>
    <row r="276" spans="1:25" ht="15.75" hidden="1" x14ac:dyDescent="0.2">
      <c r="A276" s="35">
        <f t="shared" si="7"/>
        <v>44120</v>
      </c>
      <c r="B276" s="36">
        <f>SUMIFS(СВЦЭМ!$H$34:$H$777,СВЦЭМ!$A$34:$A$777,$A276,СВЦЭМ!$B$33:$B$776,B$260)+'СЕТ СН'!$F$15</f>
        <v>0</v>
      </c>
      <c r="C276" s="36">
        <f>SUMIFS(СВЦЭМ!$H$34:$H$777,СВЦЭМ!$A$34:$A$777,$A276,СВЦЭМ!$B$33:$B$776,C$260)+'СЕТ СН'!$F$15</f>
        <v>0</v>
      </c>
      <c r="D276" s="36">
        <f>SUMIFS(СВЦЭМ!$H$34:$H$777,СВЦЭМ!$A$34:$A$777,$A276,СВЦЭМ!$B$33:$B$776,D$260)+'СЕТ СН'!$F$15</f>
        <v>0</v>
      </c>
      <c r="E276" s="36">
        <f>SUMIFS(СВЦЭМ!$H$34:$H$777,СВЦЭМ!$A$34:$A$777,$A276,СВЦЭМ!$B$33:$B$776,E$260)+'СЕТ СН'!$F$15</f>
        <v>0</v>
      </c>
      <c r="F276" s="36">
        <f>SUMIFS(СВЦЭМ!$H$34:$H$777,СВЦЭМ!$A$34:$A$777,$A276,СВЦЭМ!$B$33:$B$776,F$260)+'СЕТ СН'!$F$15</f>
        <v>0</v>
      </c>
      <c r="G276" s="36">
        <f>SUMIFS(СВЦЭМ!$H$34:$H$777,СВЦЭМ!$A$34:$A$777,$A276,СВЦЭМ!$B$33:$B$776,G$260)+'СЕТ СН'!$F$15</f>
        <v>0</v>
      </c>
      <c r="H276" s="36">
        <f>SUMIFS(СВЦЭМ!$H$34:$H$777,СВЦЭМ!$A$34:$A$777,$A276,СВЦЭМ!$B$33:$B$776,H$260)+'СЕТ СН'!$F$15</f>
        <v>0</v>
      </c>
      <c r="I276" s="36">
        <f>SUMIFS(СВЦЭМ!$H$34:$H$777,СВЦЭМ!$A$34:$A$777,$A276,СВЦЭМ!$B$33:$B$776,I$260)+'СЕТ СН'!$F$15</f>
        <v>0</v>
      </c>
      <c r="J276" s="36">
        <f>SUMIFS(СВЦЭМ!$H$34:$H$777,СВЦЭМ!$A$34:$A$777,$A276,СВЦЭМ!$B$33:$B$776,J$260)+'СЕТ СН'!$F$15</f>
        <v>0</v>
      </c>
      <c r="K276" s="36">
        <f>SUMIFS(СВЦЭМ!$H$34:$H$777,СВЦЭМ!$A$34:$A$777,$A276,СВЦЭМ!$B$33:$B$776,K$260)+'СЕТ СН'!$F$15</f>
        <v>0</v>
      </c>
      <c r="L276" s="36">
        <f>SUMIFS(СВЦЭМ!$H$34:$H$777,СВЦЭМ!$A$34:$A$777,$A276,СВЦЭМ!$B$33:$B$776,L$260)+'СЕТ СН'!$F$15</f>
        <v>0</v>
      </c>
      <c r="M276" s="36">
        <f>SUMIFS(СВЦЭМ!$H$34:$H$777,СВЦЭМ!$A$34:$A$777,$A276,СВЦЭМ!$B$33:$B$776,M$260)+'СЕТ СН'!$F$15</f>
        <v>0</v>
      </c>
      <c r="N276" s="36">
        <f>SUMIFS(СВЦЭМ!$H$34:$H$777,СВЦЭМ!$A$34:$A$777,$A276,СВЦЭМ!$B$33:$B$776,N$260)+'СЕТ СН'!$F$15</f>
        <v>0</v>
      </c>
      <c r="O276" s="36">
        <f>SUMIFS(СВЦЭМ!$H$34:$H$777,СВЦЭМ!$A$34:$A$777,$A276,СВЦЭМ!$B$33:$B$776,O$260)+'СЕТ СН'!$F$15</f>
        <v>0</v>
      </c>
      <c r="P276" s="36">
        <f>SUMIFS(СВЦЭМ!$H$34:$H$777,СВЦЭМ!$A$34:$A$777,$A276,СВЦЭМ!$B$33:$B$776,P$260)+'СЕТ СН'!$F$15</f>
        <v>0</v>
      </c>
      <c r="Q276" s="36">
        <f>SUMIFS(СВЦЭМ!$H$34:$H$777,СВЦЭМ!$A$34:$A$777,$A276,СВЦЭМ!$B$33:$B$776,Q$260)+'СЕТ СН'!$F$15</f>
        <v>0</v>
      </c>
      <c r="R276" s="36">
        <f>SUMIFS(СВЦЭМ!$H$34:$H$777,СВЦЭМ!$A$34:$A$777,$A276,СВЦЭМ!$B$33:$B$776,R$260)+'СЕТ СН'!$F$15</f>
        <v>0</v>
      </c>
      <c r="S276" s="36">
        <f>SUMIFS(СВЦЭМ!$H$34:$H$777,СВЦЭМ!$A$34:$A$777,$A276,СВЦЭМ!$B$33:$B$776,S$260)+'СЕТ СН'!$F$15</f>
        <v>0</v>
      </c>
      <c r="T276" s="36">
        <f>SUMIFS(СВЦЭМ!$H$34:$H$777,СВЦЭМ!$A$34:$A$777,$A276,СВЦЭМ!$B$33:$B$776,T$260)+'СЕТ СН'!$F$15</f>
        <v>0</v>
      </c>
      <c r="U276" s="36">
        <f>SUMIFS(СВЦЭМ!$H$34:$H$777,СВЦЭМ!$A$34:$A$777,$A276,СВЦЭМ!$B$33:$B$776,U$260)+'СЕТ СН'!$F$15</f>
        <v>0</v>
      </c>
      <c r="V276" s="36">
        <f>SUMIFS(СВЦЭМ!$H$34:$H$777,СВЦЭМ!$A$34:$A$777,$A276,СВЦЭМ!$B$33:$B$776,V$260)+'СЕТ СН'!$F$15</f>
        <v>0</v>
      </c>
      <c r="W276" s="36">
        <f>SUMIFS(СВЦЭМ!$H$34:$H$777,СВЦЭМ!$A$34:$A$777,$A276,СВЦЭМ!$B$33:$B$776,W$260)+'СЕТ СН'!$F$15</f>
        <v>0</v>
      </c>
      <c r="X276" s="36">
        <f>SUMIFS(СВЦЭМ!$H$34:$H$777,СВЦЭМ!$A$34:$A$777,$A276,СВЦЭМ!$B$33:$B$776,X$260)+'СЕТ СН'!$F$15</f>
        <v>0</v>
      </c>
      <c r="Y276" s="36">
        <f>SUMIFS(СВЦЭМ!$H$34:$H$777,СВЦЭМ!$A$34:$A$777,$A276,СВЦЭМ!$B$33:$B$776,Y$260)+'СЕТ СН'!$F$15</f>
        <v>0</v>
      </c>
    </row>
    <row r="277" spans="1:25" ht="15.75" hidden="1" x14ac:dyDescent="0.2">
      <c r="A277" s="35">
        <f t="shared" si="7"/>
        <v>44121</v>
      </c>
      <c r="B277" s="36">
        <f>SUMIFS(СВЦЭМ!$H$34:$H$777,СВЦЭМ!$A$34:$A$777,$A277,СВЦЭМ!$B$33:$B$776,B$260)+'СЕТ СН'!$F$15</f>
        <v>0</v>
      </c>
      <c r="C277" s="36">
        <f>SUMIFS(СВЦЭМ!$H$34:$H$777,СВЦЭМ!$A$34:$A$777,$A277,СВЦЭМ!$B$33:$B$776,C$260)+'СЕТ СН'!$F$15</f>
        <v>0</v>
      </c>
      <c r="D277" s="36">
        <f>SUMIFS(СВЦЭМ!$H$34:$H$777,СВЦЭМ!$A$34:$A$777,$A277,СВЦЭМ!$B$33:$B$776,D$260)+'СЕТ СН'!$F$15</f>
        <v>0</v>
      </c>
      <c r="E277" s="36">
        <f>SUMIFS(СВЦЭМ!$H$34:$H$777,СВЦЭМ!$A$34:$A$777,$A277,СВЦЭМ!$B$33:$B$776,E$260)+'СЕТ СН'!$F$15</f>
        <v>0</v>
      </c>
      <c r="F277" s="36">
        <f>SUMIFS(СВЦЭМ!$H$34:$H$777,СВЦЭМ!$A$34:$A$777,$A277,СВЦЭМ!$B$33:$B$776,F$260)+'СЕТ СН'!$F$15</f>
        <v>0</v>
      </c>
      <c r="G277" s="36">
        <f>SUMIFS(СВЦЭМ!$H$34:$H$777,СВЦЭМ!$A$34:$A$777,$A277,СВЦЭМ!$B$33:$B$776,G$260)+'СЕТ СН'!$F$15</f>
        <v>0</v>
      </c>
      <c r="H277" s="36">
        <f>SUMIFS(СВЦЭМ!$H$34:$H$777,СВЦЭМ!$A$34:$A$777,$A277,СВЦЭМ!$B$33:$B$776,H$260)+'СЕТ СН'!$F$15</f>
        <v>0</v>
      </c>
      <c r="I277" s="36">
        <f>SUMIFS(СВЦЭМ!$H$34:$H$777,СВЦЭМ!$A$34:$A$777,$A277,СВЦЭМ!$B$33:$B$776,I$260)+'СЕТ СН'!$F$15</f>
        <v>0</v>
      </c>
      <c r="J277" s="36">
        <f>SUMIFS(СВЦЭМ!$H$34:$H$777,СВЦЭМ!$A$34:$A$777,$A277,СВЦЭМ!$B$33:$B$776,J$260)+'СЕТ СН'!$F$15</f>
        <v>0</v>
      </c>
      <c r="K277" s="36">
        <f>SUMIFS(СВЦЭМ!$H$34:$H$777,СВЦЭМ!$A$34:$A$777,$A277,СВЦЭМ!$B$33:$B$776,K$260)+'СЕТ СН'!$F$15</f>
        <v>0</v>
      </c>
      <c r="L277" s="36">
        <f>SUMIFS(СВЦЭМ!$H$34:$H$777,СВЦЭМ!$A$34:$A$777,$A277,СВЦЭМ!$B$33:$B$776,L$260)+'СЕТ СН'!$F$15</f>
        <v>0</v>
      </c>
      <c r="M277" s="36">
        <f>SUMIFS(СВЦЭМ!$H$34:$H$777,СВЦЭМ!$A$34:$A$777,$A277,СВЦЭМ!$B$33:$B$776,M$260)+'СЕТ СН'!$F$15</f>
        <v>0</v>
      </c>
      <c r="N277" s="36">
        <f>SUMIFS(СВЦЭМ!$H$34:$H$777,СВЦЭМ!$A$34:$A$777,$A277,СВЦЭМ!$B$33:$B$776,N$260)+'СЕТ СН'!$F$15</f>
        <v>0</v>
      </c>
      <c r="O277" s="36">
        <f>SUMIFS(СВЦЭМ!$H$34:$H$777,СВЦЭМ!$A$34:$A$777,$A277,СВЦЭМ!$B$33:$B$776,O$260)+'СЕТ СН'!$F$15</f>
        <v>0</v>
      </c>
      <c r="P277" s="36">
        <f>SUMIFS(СВЦЭМ!$H$34:$H$777,СВЦЭМ!$A$34:$A$777,$A277,СВЦЭМ!$B$33:$B$776,P$260)+'СЕТ СН'!$F$15</f>
        <v>0</v>
      </c>
      <c r="Q277" s="36">
        <f>SUMIFS(СВЦЭМ!$H$34:$H$777,СВЦЭМ!$A$34:$A$777,$A277,СВЦЭМ!$B$33:$B$776,Q$260)+'СЕТ СН'!$F$15</f>
        <v>0</v>
      </c>
      <c r="R277" s="36">
        <f>SUMIFS(СВЦЭМ!$H$34:$H$777,СВЦЭМ!$A$34:$A$777,$A277,СВЦЭМ!$B$33:$B$776,R$260)+'СЕТ СН'!$F$15</f>
        <v>0</v>
      </c>
      <c r="S277" s="36">
        <f>SUMIFS(СВЦЭМ!$H$34:$H$777,СВЦЭМ!$A$34:$A$777,$A277,СВЦЭМ!$B$33:$B$776,S$260)+'СЕТ СН'!$F$15</f>
        <v>0</v>
      </c>
      <c r="T277" s="36">
        <f>SUMIFS(СВЦЭМ!$H$34:$H$777,СВЦЭМ!$A$34:$A$777,$A277,СВЦЭМ!$B$33:$B$776,T$260)+'СЕТ СН'!$F$15</f>
        <v>0</v>
      </c>
      <c r="U277" s="36">
        <f>SUMIFS(СВЦЭМ!$H$34:$H$777,СВЦЭМ!$A$34:$A$777,$A277,СВЦЭМ!$B$33:$B$776,U$260)+'СЕТ СН'!$F$15</f>
        <v>0</v>
      </c>
      <c r="V277" s="36">
        <f>SUMIFS(СВЦЭМ!$H$34:$H$777,СВЦЭМ!$A$34:$A$777,$A277,СВЦЭМ!$B$33:$B$776,V$260)+'СЕТ СН'!$F$15</f>
        <v>0</v>
      </c>
      <c r="W277" s="36">
        <f>SUMIFS(СВЦЭМ!$H$34:$H$777,СВЦЭМ!$A$34:$A$777,$A277,СВЦЭМ!$B$33:$B$776,W$260)+'СЕТ СН'!$F$15</f>
        <v>0</v>
      </c>
      <c r="X277" s="36">
        <f>SUMIFS(СВЦЭМ!$H$34:$H$777,СВЦЭМ!$A$34:$A$777,$A277,СВЦЭМ!$B$33:$B$776,X$260)+'СЕТ СН'!$F$15</f>
        <v>0</v>
      </c>
      <c r="Y277" s="36">
        <f>SUMIFS(СВЦЭМ!$H$34:$H$777,СВЦЭМ!$A$34:$A$777,$A277,СВЦЭМ!$B$33:$B$776,Y$260)+'СЕТ СН'!$F$15</f>
        <v>0</v>
      </c>
    </row>
    <row r="278" spans="1:25" ht="15.75" hidden="1" x14ac:dyDescent="0.2">
      <c r="A278" s="35">
        <f t="shared" si="7"/>
        <v>44122</v>
      </c>
      <c r="B278" s="36">
        <f>SUMIFS(СВЦЭМ!$H$34:$H$777,СВЦЭМ!$A$34:$A$777,$A278,СВЦЭМ!$B$33:$B$776,B$260)+'СЕТ СН'!$F$15</f>
        <v>0</v>
      </c>
      <c r="C278" s="36">
        <f>SUMIFS(СВЦЭМ!$H$34:$H$777,СВЦЭМ!$A$34:$A$777,$A278,СВЦЭМ!$B$33:$B$776,C$260)+'СЕТ СН'!$F$15</f>
        <v>0</v>
      </c>
      <c r="D278" s="36">
        <f>SUMIFS(СВЦЭМ!$H$34:$H$777,СВЦЭМ!$A$34:$A$777,$A278,СВЦЭМ!$B$33:$B$776,D$260)+'СЕТ СН'!$F$15</f>
        <v>0</v>
      </c>
      <c r="E278" s="36">
        <f>SUMIFS(СВЦЭМ!$H$34:$H$777,СВЦЭМ!$A$34:$A$777,$A278,СВЦЭМ!$B$33:$B$776,E$260)+'СЕТ СН'!$F$15</f>
        <v>0</v>
      </c>
      <c r="F278" s="36">
        <f>SUMIFS(СВЦЭМ!$H$34:$H$777,СВЦЭМ!$A$34:$A$777,$A278,СВЦЭМ!$B$33:$B$776,F$260)+'СЕТ СН'!$F$15</f>
        <v>0</v>
      </c>
      <c r="G278" s="36">
        <f>SUMIFS(СВЦЭМ!$H$34:$H$777,СВЦЭМ!$A$34:$A$777,$A278,СВЦЭМ!$B$33:$B$776,G$260)+'СЕТ СН'!$F$15</f>
        <v>0</v>
      </c>
      <c r="H278" s="36">
        <f>SUMIFS(СВЦЭМ!$H$34:$H$777,СВЦЭМ!$A$34:$A$777,$A278,СВЦЭМ!$B$33:$B$776,H$260)+'СЕТ СН'!$F$15</f>
        <v>0</v>
      </c>
      <c r="I278" s="36">
        <f>SUMIFS(СВЦЭМ!$H$34:$H$777,СВЦЭМ!$A$34:$A$777,$A278,СВЦЭМ!$B$33:$B$776,I$260)+'СЕТ СН'!$F$15</f>
        <v>0</v>
      </c>
      <c r="J278" s="36">
        <f>SUMIFS(СВЦЭМ!$H$34:$H$777,СВЦЭМ!$A$34:$A$777,$A278,СВЦЭМ!$B$33:$B$776,J$260)+'СЕТ СН'!$F$15</f>
        <v>0</v>
      </c>
      <c r="K278" s="36">
        <f>SUMIFS(СВЦЭМ!$H$34:$H$777,СВЦЭМ!$A$34:$A$777,$A278,СВЦЭМ!$B$33:$B$776,K$260)+'СЕТ СН'!$F$15</f>
        <v>0</v>
      </c>
      <c r="L278" s="36">
        <f>SUMIFS(СВЦЭМ!$H$34:$H$777,СВЦЭМ!$A$34:$A$777,$A278,СВЦЭМ!$B$33:$B$776,L$260)+'СЕТ СН'!$F$15</f>
        <v>0</v>
      </c>
      <c r="M278" s="36">
        <f>SUMIFS(СВЦЭМ!$H$34:$H$777,СВЦЭМ!$A$34:$A$777,$A278,СВЦЭМ!$B$33:$B$776,M$260)+'СЕТ СН'!$F$15</f>
        <v>0</v>
      </c>
      <c r="N278" s="36">
        <f>SUMIFS(СВЦЭМ!$H$34:$H$777,СВЦЭМ!$A$34:$A$777,$A278,СВЦЭМ!$B$33:$B$776,N$260)+'СЕТ СН'!$F$15</f>
        <v>0</v>
      </c>
      <c r="O278" s="36">
        <f>SUMIFS(СВЦЭМ!$H$34:$H$777,СВЦЭМ!$A$34:$A$777,$A278,СВЦЭМ!$B$33:$B$776,O$260)+'СЕТ СН'!$F$15</f>
        <v>0</v>
      </c>
      <c r="P278" s="36">
        <f>SUMIFS(СВЦЭМ!$H$34:$H$777,СВЦЭМ!$A$34:$A$777,$A278,СВЦЭМ!$B$33:$B$776,P$260)+'СЕТ СН'!$F$15</f>
        <v>0</v>
      </c>
      <c r="Q278" s="36">
        <f>SUMIFS(СВЦЭМ!$H$34:$H$777,СВЦЭМ!$A$34:$A$777,$A278,СВЦЭМ!$B$33:$B$776,Q$260)+'СЕТ СН'!$F$15</f>
        <v>0</v>
      </c>
      <c r="R278" s="36">
        <f>SUMIFS(СВЦЭМ!$H$34:$H$777,СВЦЭМ!$A$34:$A$777,$A278,СВЦЭМ!$B$33:$B$776,R$260)+'СЕТ СН'!$F$15</f>
        <v>0</v>
      </c>
      <c r="S278" s="36">
        <f>SUMIFS(СВЦЭМ!$H$34:$H$777,СВЦЭМ!$A$34:$A$777,$A278,СВЦЭМ!$B$33:$B$776,S$260)+'СЕТ СН'!$F$15</f>
        <v>0</v>
      </c>
      <c r="T278" s="36">
        <f>SUMIFS(СВЦЭМ!$H$34:$H$777,СВЦЭМ!$A$34:$A$777,$A278,СВЦЭМ!$B$33:$B$776,T$260)+'СЕТ СН'!$F$15</f>
        <v>0</v>
      </c>
      <c r="U278" s="36">
        <f>SUMIFS(СВЦЭМ!$H$34:$H$777,СВЦЭМ!$A$34:$A$777,$A278,СВЦЭМ!$B$33:$B$776,U$260)+'СЕТ СН'!$F$15</f>
        <v>0</v>
      </c>
      <c r="V278" s="36">
        <f>SUMIFS(СВЦЭМ!$H$34:$H$777,СВЦЭМ!$A$34:$A$777,$A278,СВЦЭМ!$B$33:$B$776,V$260)+'СЕТ СН'!$F$15</f>
        <v>0</v>
      </c>
      <c r="W278" s="36">
        <f>SUMIFS(СВЦЭМ!$H$34:$H$777,СВЦЭМ!$A$34:$A$777,$A278,СВЦЭМ!$B$33:$B$776,W$260)+'СЕТ СН'!$F$15</f>
        <v>0</v>
      </c>
      <c r="X278" s="36">
        <f>SUMIFS(СВЦЭМ!$H$34:$H$777,СВЦЭМ!$A$34:$A$777,$A278,СВЦЭМ!$B$33:$B$776,X$260)+'СЕТ СН'!$F$15</f>
        <v>0</v>
      </c>
      <c r="Y278" s="36">
        <f>SUMIFS(СВЦЭМ!$H$34:$H$777,СВЦЭМ!$A$34:$A$777,$A278,СВЦЭМ!$B$33:$B$776,Y$260)+'СЕТ СН'!$F$15</f>
        <v>0</v>
      </c>
    </row>
    <row r="279" spans="1:25" ht="15.75" hidden="1" x14ac:dyDescent="0.2">
      <c r="A279" s="35">
        <f t="shared" si="7"/>
        <v>44123</v>
      </c>
      <c r="B279" s="36">
        <f>SUMIFS(СВЦЭМ!$H$34:$H$777,СВЦЭМ!$A$34:$A$777,$A279,СВЦЭМ!$B$33:$B$776,B$260)+'СЕТ СН'!$F$15</f>
        <v>0</v>
      </c>
      <c r="C279" s="36">
        <f>SUMIFS(СВЦЭМ!$H$34:$H$777,СВЦЭМ!$A$34:$A$777,$A279,СВЦЭМ!$B$33:$B$776,C$260)+'СЕТ СН'!$F$15</f>
        <v>0</v>
      </c>
      <c r="D279" s="36">
        <f>SUMIFS(СВЦЭМ!$H$34:$H$777,СВЦЭМ!$A$34:$A$777,$A279,СВЦЭМ!$B$33:$B$776,D$260)+'СЕТ СН'!$F$15</f>
        <v>0</v>
      </c>
      <c r="E279" s="36">
        <f>SUMIFS(СВЦЭМ!$H$34:$H$777,СВЦЭМ!$A$34:$A$777,$A279,СВЦЭМ!$B$33:$B$776,E$260)+'СЕТ СН'!$F$15</f>
        <v>0</v>
      </c>
      <c r="F279" s="36">
        <f>SUMIFS(СВЦЭМ!$H$34:$H$777,СВЦЭМ!$A$34:$A$777,$A279,СВЦЭМ!$B$33:$B$776,F$260)+'СЕТ СН'!$F$15</f>
        <v>0</v>
      </c>
      <c r="G279" s="36">
        <f>SUMIFS(СВЦЭМ!$H$34:$H$777,СВЦЭМ!$A$34:$A$777,$A279,СВЦЭМ!$B$33:$B$776,G$260)+'СЕТ СН'!$F$15</f>
        <v>0</v>
      </c>
      <c r="H279" s="36">
        <f>SUMIFS(СВЦЭМ!$H$34:$H$777,СВЦЭМ!$A$34:$A$777,$A279,СВЦЭМ!$B$33:$B$776,H$260)+'СЕТ СН'!$F$15</f>
        <v>0</v>
      </c>
      <c r="I279" s="36">
        <f>SUMIFS(СВЦЭМ!$H$34:$H$777,СВЦЭМ!$A$34:$A$777,$A279,СВЦЭМ!$B$33:$B$776,I$260)+'СЕТ СН'!$F$15</f>
        <v>0</v>
      </c>
      <c r="J279" s="36">
        <f>SUMIFS(СВЦЭМ!$H$34:$H$777,СВЦЭМ!$A$34:$A$777,$A279,СВЦЭМ!$B$33:$B$776,J$260)+'СЕТ СН'!$F$15</f>
        <v>0</v>
      </c>
      <c r="K279" s="36">
        <f>SUMIFS(СВЦЭМ!$H$34:$H$777,СВЦЭМ!$A$34:$A$777,$A279,СВЦЭМ!$B$33:$B$776,K$260)+'СЕТ СН'!$F$15</f>
        <v>0</v>
      </c>
      <c r="L279" s="36">
        <f>SUMIFS(СВЦЭМ!$H$34:$H$777,СВЦЭМ!$A$34:$A$777,$A279,СВЦЭМ!$B$33:$B$776,L$260)+'СЕТ СН'!$F$15</f>
        <v>0</v>
      </c>
      <c r="M279" s="36">
        <f>SUMIFS(СВЦЭМ!$H$34:$H$777,СВЦЭМ!$A$34:$A$777,$A279,СВЦЭМ!$B$33:$B$776,M$260)+'СЕТ СН'!$F$15</f>
        <v>0</v>
      </c>
      <c r="N279" s="36">
        <f>SUMIFS(СВЦЭМ!$H$34:$H$777,СВЦЭМ!$A$34:$A$777,$A279,СВЦЭМ!$B$33:$B$776,N$260)+'СЕТ СН'!$F$15</f>
        <v>0</v>
      </c>
      <c r="O279" s="36">
        <f>SUMIFS(СВЦЭМ!$H$34:$H$777,СВЦЭМ!$A$34:$A$777,$A279,СВЦЭМ!$B$33:$B$776,O$260)+'СЕТ СН'!$F$15</f>
        <v>0</v>
      </c>
      <c r="P279" s="36">
        <f>SUMIFS(СВЦЭМ!$H$34:$H$777,СВЦЭМ!$A$34:$A$777,$A279,СВЦЭМ!$B$33:$B$776,P$260)+'СЕТ СН'!$F$15</f>
        <v>0</v>
      </c>
      <c r="Q279" s="36">
        <f>SUMIFS(СВЦЭМ!$H$34:$H$777,СВЦЭМ!$A$34:$A$777,$A279,СВЦЭМ!$B$33:$B$776,Q$260)+'СЕТ СН'!$F$15</f>
        <v>0</v>
      </c>
      <c r="R279" s="36">
        <f>SUMIFS(СВЦЭМ!$H$34:$H$777,СВЦЭМ!$A$34:$A$777,$A279,СВЦЭМ!$B$33:$B$776,R$260)+'СЕТ СН'!$F$15</f>
        <v>0</v>
      </c>
      <c r="S279" s="36">
        <f>SUMIFS(СВЦЭМ!$H$34:$H$777,СВЦЭМ!$A$34:$A$777,$A279,СВЦЭМ!$B$33:$B$776,S$260)+'СЕТ СН'!$F$15</f>
        <v>0</v>
      </c>
      <c r="T279" s="36">
        <f>SUMIFS(СВЦЭМ!$H$34:$H$777,СВЦЭМ!$A$34:$A$777,$A279,СВЦЭМ!$B$33:$B$776,T$260)+'СЕТ СН'!$F$15</f>
        <v>0</v>
      </c>
      <c r="U279" s="36">
        <f>SUMIFS(СВЦЭМ!$H$34:$H$777,СВЦЭМ!$A$34:$A$777,$A279,СВЦЭМ!$B$33:$B$776,U$260)+'СЕТ СН'!$F$15</f>
        <v>0</v>
      </c>
      <c r="V279" s="36">
        <f>SUMIFS(СВЦЭМ!$H$34:$H$777,СВЦЭМ!$A$34:$A$777,$A279,СВЦЭМ!$B$33:$B$776,V$260)+'СЕТ СН'!$F$15</f>
        <v>0</v>
      </c>
      <c r="W279" s="36">
        <f>SUMIFS(СВЦЭМ!$H$34:$H$777,СВЦЭМ!$A$34:$A$777,$A279,СВЦЭМ!$B$33:$B$776,W$260)+'СЕТ СН'!$F$15</f>
        <v>0</v>
      </c>
      <c r="X279" s="36">
        <f>SUMIFS(СВЦЭМ!$H$34:$H$777,СВЦЭМ!$A$34:$A$777,$A279,СВЦЭМ!$B$33:$B$776,X$260)+'СЕТ СН'!$F$15</f>
        <v>0</v>
      </c>
      <c r="Y279" s="36">
        <f>SUMIFS(СВЦЭМ!$H$34:$H$777,СВЦЭМ!$A$34:$A$777,$A279,СВЦЭМ!$B$33:$B$776,Y$260)+'СЕТ СН'!$F$15</f>
        <v>0</v>
      </c>
    </row>
    <row r="280" spans="1:25" ht="15.75" hidden="1" x14ac:dyDescent="0.2">
      <c r="A280" s="35">
        <f t="shared" si="7"/>
        <v>44124</v>
      </c>
      <c r="B280" s="36">
        <f>SUMIFS(СВЦЭМ!$H$34:$H$777,СВЦЭМ!$A$34:$A$777,$A280,СВЦЭМ!$B$33:$B$776,B$260)+'СЕТ СН'!$F$15</f>
        <v>0</v>
      </c>
      <c r="C280" s="36">
        <f>SUMIFS(СВЦЭМ!$H$34:$H$777,СВЦЭМ!$A$34:$A$777,$A280,СВЦЭМ!$B$33:$B$776,C$260)+'СЕТ СН'!$F$15</f>
        <v>0</v>
      </c>
      <c r="D280" s="36">
        <f>SUMIFS(СВЦЭМ!$H$34:$H$777,СВЦЭМ!$A$34:$A$777,$A280,СВЦЭМ!$B$33:$B$776,D$260)+'СЕТ СН'!$F$15</f>
        <v>0</v>
      </c>
      <c r="E280" s="36">
        <f>SUMIFS(СВЦЭМ!$H$34:$H$777,СВЦЭМ!$A$34:$A$777,$A280,СВЦЭМ!$B$33:$B$776,E$260)+'СЕТ СН'!$F$15</f>
        <v>0</v>
      </c>
      <c r="F280" s="36">
        <f>SUMIFS(СВЦЭМ!$H$34:$H$777,СВЦЭМ!$A$34:$A$777,$A280,СВЦЭМ!$B$33:$B$776,F$260)+'СЕТ СН'!$F$15</f>
        <v>0</v>
      </c>
      <c r="G280" s="36">
        <f>SUMIFS(СВЦЭМ!$H$34:$H$777,СВЦЭМ!$A$34:$A$777,$A280,СВЦЭМ!$B$33:$B$776,G$260)+'СЕТ СН'!$F$15</f>
        <v>0</v>
      </c>
      <c r="H280" s="36">
        <f>SUMIFS(СВЦЭМ!$H$34:$H$777,СВЦЭМ!$A$34:$A$777,$A280,СВЦЭМ!$B$33:$B$776,H$260)+'СЕТ СН'!$F$15</f>
        <v>0</v>
      </c>
      <c r="I280" s="36">
        <f>SUMIFS(СВЦЭМ!$H$34:$H$777,СВЦЭМ!$A$34:$A$777,$A280,СВЦЭМ!$B$33:$B$776,I$260)+'СЕТ СН'!$F$15</f>
        <v>0</v>
      </c>
      <c r="J280" s="36">
        <f>SUMIFS(СВЦЭМ!$H$34:$H$777,СВЦЭМ!$A$34:$A$777,$A280,СВЦЭМ!$B$33:$B$776,J$260)+'СЕТ СН'!$F$15</f>
        <v>0</v>
      </c>
      <c r="K280" s="36">
        <f>SUMIFS(СВЦЭМ!$H$34:$H$777,СВЦЭМ!$A$34:$A$777,$A280,СВЦЭМ!$B$33:$B$776,K$260)+'СЕТ СН'!$F$15</f>
        <v>0</v>
      </c>
      <c r="L280" s="36">
        <f>SUMIFS(СВЦЭМ!$H$34:$H$777,СВЦЭМ!$A$34:$A$777,$A280,СВЦЭМ!$B$33:$B$776,L$260)+'СЕТ СН'!$F$15</f>
        <v>0</v>
      </c>
      <c r="M280" s="36">
        <f>SUMIFS(СВЦЭМ!$H$34:$H$777,СВЦЭМ!$A$34:$A$777,$A280,СВЦЭМ!$B$33:$B$776,M$260)+'СЕТ СН'!$F$15</f>
        <v>0</v>
      </c>
      <c r="N280" s="36">
        <f>SUMIFS(СВЦЭМ!$H$34:$H$777,СВЦЭМ!$A$34:$A$777,$A280,СВЦЭМ!$B$33:$B$776,N$260)+'СЕТ СН'!$F$15</f>
        <v>0</v>
      </c>
      <c r="O280" s="36">
        <f>SUMIFS(СВЦЭМ!$H$34:$H$777,СВЦЭМ!$A$34:$A$777,$A280,СВЦЭМ!$B$33:$B$776,O$260)+'СЕТ СН'!$F$15</f>
        <v>0</v>
      </c>
      <c r="P280" s="36">
        <f>SUMIFS(СВЦЭМ!$H$34:$H$777,СВЦЭМ!$A$34:$A$777,$A280,СВЦЭМ!$B$33:$B$776,P$260)+'СЕТ СН'!$F$15</f>
        <v>0</v>
      </c>
      <c r="Q280" s="36">
        <f>SUMIFS(СВЦЭМ!$H$34:$H$777,СВЦЭМ!$A$34:$A$777,$A280,СВЦЭМ!$B$33:$B$776,Q$260)+'СЕТ СН'!$F$15</f>
        <v>0</v>
      </c>
      <c r="R280" s="36">
        <f>SUMIFS(СВЦЭМ!$H$34:$H$777,СВЦЭМ!$A$34:$A$777,$A280,СВЦЭМ!$B$33:$B$776,R$260)+'СЕТ СН'!$F$15</f>
        <v>0</v>
      </c>
      <c r="S280" s="36">
        <f>SUMIFS(СВЦЭМ!$H$34:$H$777,СВЦЭМ!$A$34:$A$777,$A280,СВЦЭМ!$B$33:$B$776,S$260)+'СЕТ СН'!$F$15</f>
        <v>0</v>
      </c>
      <c r="T280" s="36">
        <f>SUMIFS(СВЦЭМ!$H$34:$H$777,СВЦЭМ!$A$34:$A$777,$A280,СВЦЭМ!$B$33:$B$776,T$260)+'СЕТ СН'!$F$15</f>
        <v>0</v>
      </c>
      <c r="U280" s="36">
        <f>SUMIFS(СВЦЭМ!$H$34:$H$777,СВЦЭМ!$A$34:$A$777,$A280,СВЦЭМ!$B$33:$B$776,U$260)+'СЕТ СН'!$F$15</f>
        <v>0</v>
      </c>
      <c r="V280" s="36">
        <f>SUMIFS(СВЦЭМ!$H$34:$H$777,СВЦЭМ!$A$34:$A$777,$A280,СВЦЭМ!$B$33:$B$776,V$260)+'СЕТ СН'!$F$15</f>
        <v>0</v>
      </c>
      <c r="W280" s="36">
        <f>SUMIFS(СВЦЭМ!$H$34:$H$777,СВЦЭМ!$A$34:$A$777,$A280,СВЦЭМ!$B$33:$B$776,W$260)+'СЕТ СН'!$F$15</f>
        <v>0</v>
      </c>
      <c r="X280" s="36">
        <f>SUMIFS(СВЦЭМ!$H$34:$H$777,СВЦЭМ!$A$34:$A$777,$A280,СВЦЭМ!$B$33:$B$776,X$260)+'СЕТ СН'!$F$15</f>
        <v>0</v>
      </c>
      <c r="Y280" s="36">
        <f>SUMIFS(СВЦЭМ!$H$34:$H$777,СВЦЭМ!$A$34:$A$777,$A280,СВЦЭМ!$B$33:$B$776,Y$260)+'СЕТ СН'!$F$15</f>
        <v>0</v>
      </c>
    </row>
    <row r="281" spans="1:25" ht="15.75" hidden="1" x14ac:dyDescent="0.2">
      <c r="A281" s="35">
        <f t="shared" si="7"/>
        <v>44125</v>
      </c>
      <c r="B281" s="36">
        <f>SUMIFS(СВЦЭМ!$H$34:$H$777,СВЦЭМ!$A$34:$A$777,$A281,СВЦЭМ!$B$33:$B$776,B$260)+'СЕТ СН'!$F$15</f>
        <v>0</v>
      </c>
      <c r="C281" s="36">
        <f>SUMIFS(СВЦЭМ!$H$34:$H$777,СВЦЭМ!$A$34:$A$777,$A281,СВЦЭМ!$B$33:$B$776,C$260)+'СЕТ СН'!$F$15</f>
        <v>0</v>
      </c>
      <c r="D281" s="36">
        <f>SUMIFS(СВЦЭМ!$H$34:$H$777,СВЦЭМ!$A$34:$A$777,$A281,СВЦЭМ!$B$33:$B$776,D$260)+'СЕТ СН'!$F$15</f>
        <v>0</v>
      </c>
      <c r="E281" s="36">
        <f>SUMIFS(СВЦЭМ!$H$34:$H$777,СВЦЭМ!$A$34:$A$777,$A281,СВЦЭМ!$B$33:$B$776,E$260)+'СЕТ СН'!$F$15</f>
        <v>0</v>
      </c>
      <c r="F281" s="36">
        <f>SUMIFS(СВЦЭМ!$H$34:$H$777,СВЦЭМ!$A$34:$A$777,$A281,СВЦЭМ!$B$33:$B$776,F$260)+'СЕТ СН'!$F$15</f>
        <v>0</v>
      </c>
      <c r="G281" s="36">
        <f>SUMIFS(СВЦЭМ!$H$34:$H$777,СВЦЭМ!$A$34:$A$777,$A281,СВЦЭМ!$B$33:$B$776,G$260)+'СЕТ СН'!$F$15</f>
        <v>0</v>
      </c>
      <c r="H281" s="36">
        <f>SUMIFS(СВЦЭМ!$H$34:$H$777,СВЦЭМ!$A$34:$A$777,$A281,СВЦЭМ!$B$33:$B$776,H$260)+'СЕТ СН'!$F$15</f>
        <v>0</v>
      </c>
      <c r="I281" s="36">
        <f>SUMIFS(СВЦЭМ!$H$34:$H$777,СВЦЭМ!$A$34:$A$777,$A281,СВЦЭМ!$B$33:$B$776,I$260)+'СЕТ СН'!$F$15</f>
        <v>0</v>
      </c>
      <c r="J281" s="36">
        <f>SUMIFS(СВЦЭМ!$H$34:$H$777,СВЦЭМ!$A$34:$A$777,$A281,СВЦЭМ!$B$33:$B$776,J$260)+'СЕТ СН'!$F$15</f>
        <v>0</v>
      </c>
      <c r="K281" s="36">
        <f>SUMIFS(СВЦЭМ!$H$34:$H$777,СВЦЭМ!$A$34:$A$777,$A281,СВЦЭМ!$B$33:$B$776,K$260)+'СЕТ СН'!$F$15</f>
        <v>0</v>
      </c>
      <c r="L281" s="36">
        <f>SUMIFS(СВЦЭМ!$H$34:$H$777,СВЦЭМ!$A$34:$A$777,$A281,СВЦЭМ!$B$33:$B$776,L$260)+'СЕТ СН'!$F$15</f>
        <v>0</v>
      </c>
      <c r="M281" s="36">
        <f>SUMIFS(СВЦЭМ!$H$34:$H$777,СВЦЭМ!$A$34:$A$777,$A281,СВЦЭМ!$B$33:$B$776,M$260)+'СЕТ СН'!$F$15</f>
        <v>0</v>
      </c>
      <c r="N281" s="36">
        <f>SUMIFS(СВЦЭМ!$H$34:$H$777,СВЦЭМ!$A$34:$A$777,$A281,СВЦЭМ!$B$33:$B$776,N$260)+'СЕТ СН'!$F$15</f>
        <v>0</v>
      </c>
      <c r="O281" s="36">
        <f>SUMIFS(СВЦЭМ!$H$34:$H$777,СВЦЭМ!$A$34:$A$777,$A281,СВЦЭМ!$B$33:$B$776,O$260)+'СЕТ СН'!$F$15</f>
        <v>0</v>
      </c>
      <c r="P281" s="36">
        <f>SUMIFS(СВЦЭМ!$H$34:$H$777,СВЦЭМ!$A$34:$A$777,$A281,СВЦЭМ!$B$33:$B$776,P$260)+'СЕТ СН'!$F$15</f>
        <v>0</v>
      </c>
      <c r="Q281" s="36">
        <f>SUMIFS(СВЦЭМ!$H$34:$H$777,СВЦЭМ!$A$34:$A$777,$A281,СВЦЭМ!$B$33:$B$776,Q$260)+'СЕТ СН'!$F$15</f>
        <v>0</v>
      </c>
      <c r="R281" s="36">
        <f>SUMIFS(СВЦЭМ!$H$34:$H$777,СВЦЭМ!$A$34:$A$777,$A281,СВЦЭМ!$B$33:$B$776,R$260)+'СЕТ СН'!$F$15</f>
        <v>0</v>
      </c>
      <c r="S281" s="36">
        <f>SUMIFS(СВЦЭМ!$H$34:$H$777,СВЦЭМ!$A$34:$A$777,$A281,СВЦЭМ!$B$33:$B$776,S$260)+'СЕТ СН'!$F$15</f>
        <v>0</v>
      </c>
      <c r="T281" s="36">
        <f>SUMIFS(СВЦЭМ!$H$34:$H$777,СВЦЭМ!$A$34:$A$777,$A281,СВЦЭМ!$B$33:$B$776,T$260)+'СЕТ СН'!$F$15</f>
        <v>0</v>
      </c>
      <c r="U281" s="36">
        <f>SUMIFS(СВЦЭМ!$H$34:$H$777,СВЦЭМ!$A$34:$A$777,$A281,СВЦЭМ!$B$33:$B$776,U$260)+'СЕТ СН'!$F$15</f>
        <v>0</v>
      </c>
      <c r="V281" s="36">
        <f>SUMIFS(СВЦЭМ!$H$34:$H$777,СВЦЭМ!$A$34:$A$777,$A281,СВЦЭМ!$B$33:$B$776,V$260)+'СЕТ СН'!$F$15</f>
        <v>0</v>
      </c>
      <c r="W281" s="36">
        <f>SUMIFS(СВЦЭМ!$H$34:$H$777,СВЦЭМ!$A$34:$A$777,$A281,СВЦЭМ!$B$33:$B$776,W$260)+'СЕТ СН'!$F$15</f>
        <v>0</v>
      </c>
      <c r="X281" s="36">
        <f>SUMIFS(СВЦЭМ!$H$34:$H$777,СВЦЭМ!$A$34:$A$777,$A281,СВЦЭМ!$B$33:$B$776,X$260)+'СЕТ СН'!$F$15</f>
        <v>0</v>
      </c>
      <c r="Y281" s="36">
        <f>SUMIFS(СВЦЭМ!$H$34:$H$777,СВЦЭМ!$A$34:$A$777,$A281,СВЦЭМ!$B$33:$B$776,Y$260)+'СЕТ СН'!$F$15</f>
        <v>0</v>
      </c>
    </row>
    <row r="282" spans="1:25" ht="15.75" hidden="1" x14ac:dyDescent="0.2">
      <c r="A282" s="35">
        <f t="shared" si="7"/>
        <v>44126</v>
      </c>
      <c r="B282" s="36">
        <f>SUMIFS(СВЦЭМ!$H$34:$H$777,СВЦЭМ!$A$34:$A$777,$A282,СВЦЭМ!$B$33:$B$776,B$260)+'СЕТ СН'!$F$15</f>
        <v>0</v>
      </c>
      <c r="C282" s="36">
        <f>SUMIFS(СВЦЭМ!$H$34:$H$777,СВЦЭМ!$A$34:$A$777,$A282,СВЦЭМ!$B$33:$B$776,C$260)+'СЕТ СН'!$F$15</f>
        <v>0</v>
      </c>
      <c r="D282" s="36">
        <f>SUMIFS(СВЦЭМ!$H$34:$H$777,СВЦЭМ!$A$34:$A$777,$A282,СВЦЭМ!$B$33:$B$776,D$260)+'СЕТ СН'!$F$15</f>
        <v>0</v>
      </c>
      <c r="E282" s="36">
        <f>SUMIFS(СВЦЭМ!$H$34:$H$777,СВЦЭМ!$A$34:$A$777,$A282,СВЦЭМ!$B$33:$B$776,E$260)+'СЕТ СН'!$F$15</f>
        <v>0</v>
      </c>
      <c r="F282" s="36">
        <f>SUMIFS(СВЦЭМ!$H$34:$H$777,СВЦЭМ!$A$34:$A$777,$A282,СВЦЭМ!$B$33:$B$776,F$260)+'СЕТ СН'!$F$15</f>
        <v>0</v>
      </c>
      <c r="G282" s="36">
        <f>SUMIFS(СВЦЭМ!$H$34:$H$777,СВЦЭМ!$A$34:$A$777,$A282,СВЦЭМ!$B$33:$B$776,G$260)+'СЕТ СН'!$F$15</f>
        <v>0</v>
      </c>
      <c r="H282" s="36">
        <f>SUMIFS(СВЦЭМ!$H$34:$H$777,СВЦЭМ!$A$34:$A$777,$A282,СВЦЭМ!$B$33:$B$776,H$260)+'СЕТ СН'!$F$15</f>
        <v>0</v>
      </c>
      <c r="I282" s="36">
        <f>SUMIFS(СВЦЭМ!$H$34:$H$777,СВЦЭМ!$A$34:$A$777,$A282,СВЦЭМ!$B$33:$B$776,I$260)+'СЕТ СН'!$F$15</f>
        <v>0</v>
      </c>
      <c r="J282" s="36">
        <f>SUMIFS(СВЦЭМ!$H$34:$H$777,СВЦЭМ!$A$34:$A$777,$A282,СВЦЭМ!$B$33:$B$776,J$260)+'СЕТ СН'!$F$15</f>
        <v>0</v>
      </c>
      <c r="K282" s="36">
        <f>SUMIFS(СВЦЭМ!$H$34:$H$777,СВЦЭМ!$A$34:$A$777,$A282,СВЦЭМ!$B$33:$B$776,K$260)+'СЕТ СН'!$F$15</f>
        <v>0</v>
      </c>
      <c r="L282" s="36">
        <f>SUMIFS(СВЦЭМ!$H$34:$H$777,СВЦЭМ!$A$34:$A$777,$A282,СВЦЭМ!$B$33:$B$776,L$260)+'СЕТ СН'!$F$15</f>
        <v>0</v>
      </c>
      <c r="M282" s="36">
        <f>SUMIFS(СВЦЭМ!$H$34:$H$777,СВЦЭМ!$A$34:$A$777,$A282,СВЦЭМ!$B$33:$B$776,M$260)+'СЕТ СН'!$F$15</f>
        <v>0</v>
      </c>
      <c r="N282" s="36">
        <f>SUMIFS(СВЦЭМ!$H$34:$H$777,СВЦЭМ!$A$34:$A$777,$A282,СВЦЭМ!$B$33:$B$776,N$260)+'СЕТ СН'!$F$15</f>
        <v>0</v>
      </c>
      <c r="O282" s="36">
        <f>SUMIFS(СВЦЭМ!$H$34:$H$777,СВЦЭМ!$A$34:$A$777,$A282,СВЦЭМ!$B$33:$B$776,O$260)+'СЕТ СН'!$F$15</f>
        <v>0</v>
      </c>
      <c r="P282" s="36">
        <f>SUMIFS(СВЦЭМ!$H$34:$H$777,СВЦЭМ!$A$34:$A$777,$A282,СВЦЭМ!$B$33:$B$776,P$260)+'СЕТ СН'!$F$15</f>
        <v>0</v>
      </c>
      <c r="Q282" s="36">
        <f>SUMIFS(СВЦЭМ!$H$34:$H$777,СВЦЭМ!$A$34:$A$777,$A282,СВЦЭМ!$B$33:$B$776,Q$260)+'СЕТ СН'!$F$15</f>
        <v>0</v>
      </c>
      <c r="R282" s="36">
        <f>SUMIFS(СВЦЭМ!$H$34:$H$777,СВЦЭМ!$A$34:$A$777,$A282,СВЦЭМ!$B$33:$B$776,R$260)+'СЕТ СН'!$F$15</f>
        <v>0</v>
      </c>
      <c r="S282" s="36">
        <f>SUMIFS(СВЦЭМ!$H$34:$H$777,СВЦЭМ!$A$34:$A$777,$A282,СВЦЭМ!$B$33:$B$776,S$260)+'СЕТ СН'!$F$15</f>
        <v>0</v>
      </c>
      <c r="T282" s="36">
        <f>SUMIFS(СВЦЭМ!$H$34:$H$777,СВЦЭМ!$A$34:$A$777,$A282,СВЦЭМ!$B$33:$B$776,T$260)+'СЕТ СН'!$F$15</f>
        <v>0</v>
      </c>
      <c r="U282" s="36">
        <f>SUMIFS(СВЦЭМ!$H$34:$H$777,СВЦЭМ!$A$34:$A$777,$A282,СВЦЭМ!$B$33:$B$776,U$260)+'СЕТ СН'!$F$15</f>
        <v>0</v>
      </c>
      <c r="V282" s="36">
        <f>SUMIFS(СВЦЭМ!$H$34:$H$777,СВЦЭМ!$A$34:$A$777,$A282,СВЦЭМ!$B$33:$B$776,V$260)+'СЕТ СН'!$F$15</f>
        <v>0</v>
      </c>
      <c r="W282" s="36">
        <f>SUMIFS(СВЦЭМ!$H$34:$H$777,СВЦЭМ!$A$34:$A$777,$A282,СВЦЭМ!$B$33:$B$776,W$260)+'СЕТ СН'!$F$15</f>
        <v>0</v>
      </c>
      <c r="X282" s="36">
        <f>SUMIFS(СВЦЭМ!$H$34:$H$777,СВЦЭМ!$A$34:$A$777,$A282,СВЦЭМ!$B$33:$B$776,X$260)+'СЕТ СН'!$F$15</f>
        <v>0</v>
      </c>
      <c r="Y282" s="36">
        <f>SUMIFS(СВЦЭМ!$H$34:$H$777,СВЦЭМ!$A$34:$A$777,$A282,СВЦЭМ!$B$33:$B$776,Y$260)+'СЕТ СН'!$F$15</f>
        <v>0</v>
      </c>
    </row>
    <row r="283" spans="1:25" ht="15.75" hidden="1" x14ac:dyDescent="0.2">
      <c r="A283" s="35">
        <f t="shared" si="7"/>
        <v>44127</v>
      </c>
      <c r="B283" s="36">
        <f>SUMIFS(СВЦЭМ!$H$34:$H$777,СВЦЭМ!$A$34:$A$777,$A283,СВЦЭМ!$B$33:$B$776,B$260)+'СЕТ СН'!$F$15</f>
        <v>0</v>
      </c>
      <c r="C283" s="36">
        <f>SUMIFS(СВЦЭМ!$H$34:$H$777,СВЦЭМ!$A$34:$A$777,$A283,СВЦЭМ!$B$33:$B$776,C$260)+'СЕТ СН'!$F$15</f>
        <v>0</v>
      </c>
      <c r="D283" s="36">
        <f>SUMIFS(СВЦЭМ!$H$34:$H$777,СВЦЭМ!$A$34:$A$777,$A283,СВЦЭМ!$B$33:$B$776,D$260)+'СЕТ СН'!$F$15</f>
        <v>0</v>
      </c>
      <c r="E283" s="36">
        <f>SUMIFS(СВЦЭМ!$H$34:$H$777,СВЦЭМ!$A$34:$A$777,$A283,СВЦЭМ!$B$33:$B$776,E$260)+'СЕТ СН'!$F$15</f>
        <v>0</v>
      </c>
      <c r="F283" s="36">
        <f>SUMIFS(СВЦЭМ!$H$34:$H$777,СВЦЭМ!$A$34:$A$777,$A283,СВЦЭМ!$B$33:$B$776,F$260)+'СЕТ СН'!$F$15</f>
        <v>0</v>
      </c>
      <c r="G283" s="36">
        <f>SUMIFS(СВЦЭМ!$H$34:$H$777,СВЦЭМ!$A$34:$A$777,$A283,СВЦЭМ!$B$33:$B$776,G$260)+'СЕТ СН'!$F$15</f>
        <v>0</v>
      </c>
      <c r="H283" s="36">
        <f>SUMIFS(СВЦЭМ!$H$34:$H$777,СВЦЭМ!$A$34:$A$777,$A283,СВЦЭМ!$B$33:$B$776,H$260)+'СЕТ СН'!$F$15</f>
        <v>0</v>
      </c>
      <c r="I283" s="36">
        <f>SUMIFS(СВЦЭМ!$H$34:$H$777,СВЦЭМ!$A$34:$A$777,$A283,СВЦЭМ!$B$33:$B$776,I$260)+'СЕТ СН'!$F$15</f>
        <v>0</v>
      </c>
      <c r="J283" s="36">
        <f>SUMIFS(СВЦЭМ!$H$34:$H$777,СВЦЭМ!$A$34:$A$777,$A283,СВЦЭМ!$B$33:$B$776,J$260)+'СЕТ СН'!$F$15</f>
        <v>0</v>
      </c>
      <c r="K283" s="36">
        <f>SUMIFS(СВЦЭМ!$H$34:$H$777,СВЦЭМ!$A$34:$A$777,$A283,СВЦЭМ!$B$33:$B$776,K$260)+'СЕТ СН'!$F$15</f>
        <v>0</v>
      </c>
      <c r="L283" s="36">
        <f>SUMIFS(СВЦЭМ!$H$34:$H$777,СВЦЭМ!$A$34:$A$777,$A283,СВЦЭМ!$B$33:$B$776,L$260)+'СЕТ СН'!$F$15</f>
        <v>0</v>
      </c>
      <c r="M283" s="36">
        <f>SUMIFS(СВЦЭМ!$H$34:$H$777,СВЦЭМ!$A$34:$A$777,$A283,СВЦЭМ!$B$33:$B$776,M$260)+'СЕТ СН'!$F$15</f>
        <v>0</v>
      </c>
      <c r="N283" s="36">
        <f>SUMIFS(СВЦЭМ!$H$34:$H$777,СВЦЭМ!$A$34:$A$777,$A283,СВЦЭМ!$B$33:$B$776,N$260)+'СЕТ СН'!$F$15</f>
        <v>0</v>
      </c>
      <c r="O283" s="36">
        <f>SUMIFS(СВЦЭМ!$H$34:$H$777,СВЦЭМ!$A$34:$A$777,$A283,СВЦЭМ!$B$33:$B$776,O$260)+'СЕТ СН'!$F$15</f>
        <v>0</v>
      </c>
      <c r="P283" s="36">
        <f>SUMIFS(СВЦЭМ!$H$34:$H$777,СВЦЭМ!$A$34:$A$777,$A283,СВЦЭМ!$B$33:$B$776,P$260)+'СЕТ СН'!$F$15</f>
        <v>0</v>
      </c>
      <c r="Q283" s="36">
        <f>SUMIFS(СВЦЭМ!$H$34:$H$777,СВЦЭМ!$A$34:$A$777,$A283,СВЦЭМ!$B$33:$B$776,Q$260)+'СЕТ СН'!$F$15</f>
        <v>0</v>
      </c>
      <c r="R283" s="36">
        <f>SUMIFS(СВЦЭМ!$H$34:$H$777,СВЦЭМ!$A$34:$A$777,$A283,СВЦЭМ!$B$33:$B$776,R$260)+'СЕТ СН'!$F$15</f>
        <v>0</v>
      </c>
      <c r="S283" s="36">
        <f>SUMIFS(СВЦЭМ!$H$34:$H$777,СВЦЭМ!$A$34:$A$777,$A283,СВЦЭМ!$B$33:$B$776,S$260)+'СЕТ СН'!$F$15</f>
        <v>0</v>
      </c>
      <c r="T283" s="36">
        <f>SUMIFS(СВЦЭМ!$H$34:$H$777,СВЦЭМ!$A$34:$A$777,$A283,СВЦЭМ!$B$33:$B$776,T$260)+'СЕТ СН'!$F$15</f>
        <v>0</v>
      </c>
      <c r="U283" s="36">
        <f>SUMIFS(СВЦЭМ!$H$34:$H$777,СВЦЭМ!$A$34:$A$777,$A283,СВЦЭМ!$B$33:$B$776,U$260)+'СЕТ СН'!$F$15</f>
        <v>0</v>
      </c>
      <c r="V283" s="36">
        <f>SUMIFS(СВЦЭМ!$H$34:$H$777,СВЦЭМ!$A$34:$A$777,$A283,СВЦЭМ!$B$33:$B$776,V$260)+'СЕТ СН'!$F$15</f>
        <v>0</v>
      </c>
      <c r="W283" s="36">
        <f>SUMIFS(СВЦЭМ!$H$34:$H$777,СВЦЭМ!$A$34:$A$777,$A283,СВЦЭМ!$B$33:$B$776,W$260)+'СЕТ СН'!$F$15</f>
        <v>0</v>
      </c>
      <c r="X283" s="36">
        <f>SUMIFS(СВЦЭМ!$H$34:$H$777,СВЦЭМ!$A$34:$A$777,$A283,СВЦЭМ!$B$33:$B$776,X$260)+'СЕТ СН'!$F$15</f>
        <v>0</v>
      </c>
      <c r="Y283" s="36">
        <f>SUMIFS(СВЦЭМ!$H$34:$H$777,СВЦЭМ!$A$34:$A$777,$A283,СВЦЭМ!$B$33:$B$776,Y$260)+'СЕТ СН'!$F$15</f>
        <v>0</v>
      </c>
    </row>
    <row r="284" spans="1:25" ht="15.75" hidden="1" x14ac:dyDescent="0.2">
      <c r="A284" s="35">
        <f t="shared" si="7"/>
        <v>44128</v>
      </c>
      <c r="B284" s="36">
        <f>SUMIFS(СВЦЭМ!$H$34:$H$777,СВЦЭМ!$A$34:$A$777,$A284,СВЦЭМ!$B$33:$B$776,B$260)+'СЕТ СН'!$F$15</f>
        <v>0</v>
      </c>
      <c r="C284" s="36">
        <f>SUMIFS(СВЦЭМ!$H$34:$H$777,СВЦЭМ!$A$34:$A$777,$A284,СВЦЭМ!$B$33:$B$776,C$260)+'СЕТ СН'!$F$15</f>
        <v>0</v>
      </c>
      <c r="D284" s="36">
        <f>SUMIFS(СВЦЭМ!$H$34:$H$777,СВЦЭМ!$A$34:$A$777,$A284,СВЦЭМ!$B$33:$B$776,D$260)+'СЕТ СН'!$F$15</f>
        <v>0</v>
      </c>
      <c r="E284" s="36">
        <f>SUMIFS(СВЦЭМ!$H$34:$H$777,СВЦЭМ!$A$34:$A$777,$A284,СВЦЭМ!$B$33:$B$776,E$260)+'СЕТ СН'!$F$15</f>
        <v>0</v>
      </c>
      <c r="F284" s="36">
        <f>SUMIFS(СВЦЭМ!$H$34:$H$777,СВЦЭМ!$A$34:$A$777,$A284,СВЦЭМ!$B$33:$B$776,F$260)+'СЕТ СН'!$F$15</f>
        <v>0</v>
      </c>
      <c r="G284" s="36">
        <f>SUMIFS(СВЦЭМ!$H$34:$H$777,СВЦЭМ!$A$34:$A$777,$A284,СВЦЭМ!$B$33:$B$776,G$260)+'СЕТ СН'!$F$15</f>
        <v>0</v>
      </c>
      <c r="H284" s="36">
        <f>SUMIFS(СВЦЭМ!$H$34:$H$777,СВЦЭМ!$A$34:$A$777,$A284,СВЦЭМ!$B$33:$B$776,H$260)+'СЕТ СН'!$F$15</f>
        <v>0</v>
      </c>
      <c r="I284" s="36">
        <f>SUMIFS(СВЦЭМ!$H$34:$H$777,СВЦЭМ!$A$34:$A$777,$A284,СВЦЭМ!$B$33:$B$776,I$260)+'СЕТ СН'!$F$15</f>
        <v>0</v>
      </c>
      <c r="J284" s="36">
        <f>SUMIFS(СВЦЭМ!$H$34:$H$777,СВЦЭМ!$A$34:$A$777,$A284,СВЦЭМ!$B$33:$B$776,J$260)+'СЕТ СН'!$F$15</f>
        <v>0</v>
      </c>
      <c r="K284" s="36">
        <f>SUMIFS(СВЦЭМ!$H$34:$H$777,СВЦЭМ!$A$34:$A$777,$A284,СВЦЭМ!$B$33:$B$776,K$260)+'СЕТ СН'!$F$15</f>
        <v>0</v>
      </c>
      <c r="L284" s="36">
        <f>SUMIFS(СВЦЭМ!$H$34:$H$777,СВЦЭМ!$A$34:$A$777,$A284,СВЦЭМ!$B$33:$B$776,L$260)+'СЕТ СН'!$F$15</f>
        <v>0</v>
      </c>
      <c r="M284" s="36">
        <f>SUMIFS(СВЦЭМ!$H$34:$H$777,СВЦЭМ!$A$34:$A$777,$A284,СВЦЭМ!$B$33:$B$776,M$260)+'СЕТ СН'!$F$15</f>
        <v>0</v>
      </c>
      <c r="N284" s="36">
        <f>SUMIFS(СВЦЭМ!$H$34:$H$777,СВЦЭМ!$A$34:$A$777,$A284,СВЦЭМ!$B$33:$B$776,N$260)+'СЕТ СН'!$F$15</f>
        <v>0</v>
      </c>
      <c r="O284" s="36">
        <f>SUMIFS(СВЦЭМ!$H$34:$H$777,СВЦЭМ!$A$34:$A$777,$A284,СВЦЭМ!$B$33:$B$776,O$260)+'СЕТ СН'!$F$15</f>
        <v>0</v>
      </c>
      <c r="P284" s="36">
        <f>SUMIFS(СВЦЭМ!$H$34:$H$777,СВЦЭМ!$A$34:$A$777,$A284,СВЦЭМ!$B$33:$B$776,P$260)+'СЕТ СН'!$F$15</f>
        <v>0</v>
      </c>
      <c r="Q284" s="36">
        <f>SUMIFS(СВЦЭМ!$H$34:$H$777,СВЦЭМ!$A$34:$A$777,$A284,СВЦЭМ!$B$33:$B$776,Q$260)+'СЕТ СН'!$F$15</f>
        <v>0</v>
      </c>
      <c r="R284" s="36">
        <f>SUMIFS(СВЦЭМ!$H$34:$H$777,СВЦЭМ!$A$34:$A$777,$A284,СВЦЭМ!$B$33:$B$776,R$260)+'СЕТ СН'!$F$15</f>
        <v>0</v>
      </c>
      <c r="S284" s="36">
        <f>SUMIFS(СВЦЭМ!$H$34:$H$777,СВЦЭМ!$A$34:$A$777,$A284,СВЦЭМ!$B$33:$B$776,S$260)+'СЕТ СН'!$F$15</f>
        <v>0</v>
      </c>
      <c r="T284" s="36">
        <f>SUMIFS(СВЦЭМ!$H$34:$H$777,СВЦЭМ!$A$34:$A$777,$A284,СВЦЭМ!$B$33:$B$776,T$260)+'СЕТ СН'!$F$15</f>
        <v>0</v>
      </c>
      <c r="U284" s="36">
        <f>SUMIFS(СВЦЭМ!$H$34:$H$777,СВЦЭМ!$A$34:$A$777,$A284,СВЦЭМ!$B$33:$B$776,U$260)+'СЕТ СН'!$F$15</f>
        <v>0</v>
      </c>
      <c r="V284" s="36">
        <f>SUMIFS(СВЦЭМ!$H$34:$H$777,СВЦЭМ!$A$34:$A$777,$A284,СВЦЭМ!$B$33:$B$776,V$260)+'СЕТ СН'!$F$15</f>
        <v>0</v>
      </c>
      <c r="W284" s="36">
        <f>SUMIFS(СВЦЭМ!$H$34:$H$777,СВЦЭМ!$A$34:$A$777,$A284,СВЦЭМ!$B$33:$B$776,W$260)+'СЕТ СН'!$F$15</f>
        <v>0</v>
      </c>
      <c r="X284" s="36">
        <f>SUMIFS(СВЦЭМ!$H$34:$H$777,СВЦЭМ!$A$34:$A$777,$A284,СВЦЭМ!$B$33:$B$776,X$260)+'СЕТ СН'!$F$15</f>
        <v>0</v>
      </c>
      <c r="Y284" s="36">
        <f>SUMIFS(СВЦЭМ!$H$34:$H$777,СВЦЭМ!$A$34:$A$777,$A284,СВЦЭМ!$B$33:$B$776,Y$260)+'СЕТ СН'!$F$15</f>
        <v>0</v>
      </c>
    </row>
    <row r="285" spans="1:25" ht="15.75" hidden="1" x14ac:dyDescent="0.2">
      <c r="A285" s="35">
        <f t="shared" si="7"/>
        <v>44129</v>
      </c>
      <c r="B285" s="36">
        <f>SUMIFS(СВЦЭМ!$H$34:$H$777,СВЦЭМ!$A$34:$A$777,$A285,СВЦЭМ!$B$33:$B$776,B$260)+'СЕТ СН'!$F$15</f>
        <v>0</v>
      </c>
      <c r="C285" s="36">
        <f>SUMIFS(СВЦЭМ!$H$34:$H$777,СВЦЭМ!$A$34:$A$777,$A285,СВЦЭМ!$B$33:$B$776,C$260)+'СЕТ СН'!$F$15</f>
        <v>0</v>
      </c>
      <c r="D285" s="36">
        <f>SUMIFS(СВЦЭМ!$H$34:$H$777,СВЦЭМ!$A$34:$A$777,$A285,СВЦЭМ!$B$33:$B$776,D$260)+'СЕТ СН'!$F$15</f>
        <v>0</v>
      </c>
      <c r="E285" s="36">
        <f>SUMIFS(СВЦЭМ!$H$34:$H$777,СВЦЭМ!$A$34:$A$777,$A285,СВЦЭМ!$B$33:$B$776,E$260)+'СЕТ СН'!$F$15</f>
        <v>0</v>
      </c>
      <c r="F285" s="36">
        <f>SUMIFS(СВЦЭМ!$H$34:$H$777,СВЦЭМ!$A$34:$A$777,$A285,СВЦЭМ!$B$33:$B$776,F$260)+'СЕТ СН'!$F$15</f>
        <v>0</v>
      </c>
      <c r="G285" s="36">
        <f>SUMIFS(СВЦЭМ!$H$34:$H$777,СВЦЭМ!$A$34:$A$777,$A285,СВЦЭМ!$B$33:$B$776,G$260)+'СЕТ СН'!$F$15</f>
        <v>0</v>
      </c>
      <c r="H285" s="36">
        <f>SUMIFS(СВЦЭМ!$H$34:$H$777,СВЦЭМ!$A$34:$A$777,$A285,СВЦЭМ!$B$33:$B$776,H$260)+'СЕТ СН'!$F$15</f>
        <v>0</v>
      </c>
      <c r="I285" s="36">
        <f>SUMIFS(СВЦЭМ!$H$34:$H$777,СВЦЭМ!$A$34:$A$777,$A285,СВЦЭМ!$B$33:$B$776,I$260)+'СЕТ СН'!$F$15</f>
        <v>0</v>
      </c>
      <c r="J285" s="36">
        <f>SUMIFS(СВЦЭМ!$H$34:$H$777,СВЦЭМ!$A$34:$A$777,$A285,СВЦЭМ!$B$33:$B$776,J$260)+'СЕТ СН'!$F$15</f>
        <v>0</v>
      </c>
      <c r="K285" s="36">
        <f>SUMIFS(СВЦЭМ!$H$34:$H$777,СВЦЭМ!$A$34:$A$777,$A285,СВЦЭМ!$B$33:$B$776,K$260)+'СЕТ СН'!$F$15</f>
        <v>0</v>
      </c>
      <c r="L285" s="36">
        <f>SUMIFS(СВЦЭМ!$H$34:$H$777,СВЦЭМ!$A$34:$A$777,$A285,СВЦЭМ!$B$33:$B$776,L$260)+'СЕТ СН'!$F$15</f>
        <v>0</v>
      </c>
      <c r="M285" s="36">
        <f>SUMIFS(СВЦЭМ!$H$34:$H$777,СВЦЭМ!$A$34:$A$777,$A285,СВЦЭМ!$B$33:$B$776,M$260)+'СЕТ СН'!$F$15</f>
        <v>0</v>
      </c>
      <c r="N285" s="36">
        <f>SUMIFS(СВЦЭМ!$H$34:$H$777,СВЦЭМ!$A$34:$A$777,$A285,СВЦЭМ!$B$33:$B$776,N$260)+'СЕТ СН'!$F$15</f>
        <v>0</v>
      </c>
      <c r="O285" s="36">
        <f>SUMIFS(СВЦЭМ!$H$34:$H$777,СВЦЭМ!$A$34:$A$777,$A285,СВЦЭМ!$B$33:$B$776,O$260)+'СЕТ СН'!$F$15</f>
        <v>0</v>
      </c>
      <c r="P285" s="36">
        <f>SUMIFS(СВЦЭМ!$H$34:$H$777,СВЦЭМ!$A$34:$A$777,$A285,СВЦЭМ!$B$33:$B$776,P$260)+'СЕТ СН'!$F$15</f>
        <v>0</v>
      </c>
      <c r="Q285" s="36">
        <f>SUMIFS(СВЦЭМ!$H$34:$H$777,СВЦЭМ!$A$34:$A$777,$A285,СВЦЭМ!$B$33:$B$776,Q$260)+'СЕТ СН'!$F$15</f>
        <v>0</v>
      </c>
      <c r="R285" s="36">
        <f>SUMIFS(СВЦЭМ!$H$34:$H$777,СВЦЭМ!$A$34:$A$777,$A285,СВЦЭМ!$B$33:$B$776,R$260)+'СЕТ СН'!$F$15</f>
        <v>0</v>
      </c>
      <c r="S285" s="36">
        <f>SUMIFS(СВЦЭМ!$H$34:$H$777,СВЦЭМ!$A$34:$A$777,$A285,СВЦЭМ!$B$33:$B$776,S$260)+'СЕТ СН'!$F$15</f>
        <v>0</v>
      </c>
      <c r="T285" s="36">
        <f>SUMIFS(СВЦЭМ!$H$34:$H$777,СВЦЭМ!$A$34:$A$777,$A285,СВЦЭМ!$B$33:$B$776,T$260)+'СЕТ СН'!$F$15</f>
        <v>0</v>
      </c>
      <c r="U285" s="36">
        <f>SUMIFS(СВЦЭМ!$H$34:$H$777,СВЦЭМ!$A$34:$A$777,$A285,СВЦЭМ!$B$33:$B$776,U$260)+'СЕТ СН'!$F$15</f>
        <v>0</v>
      </c>
      <c r="V285" s="36">
        <f>SUMIFS(СВЦЭМ!$H$34:$H$777,СВЦЭМ!$A$34:$A$777,$A285,СВЦЭМ!$B$33:$B$776,V$260)+'СЕТ СН'!$F$15</f>
        <v>0</v>
      </c>
      <c r="W285" s="36">
        <f>SUMIFS(СВЦЭМ!$H$34:$H$777,СВЦЭМ!$A$34:$A$777,$A285,СВЦЭМ!$B$33:$B$776,W$260)+'СЕТ СН'!$F$15</f>
        <v>0</v>
      </c>
      <c r="X285" s="36">
        <f>SUMIFS(СВЦЭМ!$H$34:$H$777,СВЦЭМ!$A$34:$A$777,$A285,СВЦЭМ!$B$33:$B$776,X$260)+'СЕТ СН'!$F$15</f>
        <v>0</v>
      </c>
      <c r="Y285" s="36">
        <f>SUMIFS(СВЦЭМ!$H$34:$H$777,СВЦЭМ!$A$34:$A$777,$A285,СВЦЭМ!$B$33:$B$776,Y$260)+'СЕТ СН'!$F$15</f>
        <v>0</v>
      </c>
    </row>
    <row r="286" spans="1:25" ht="15.75" hidden="1" x14ac:dyDescent="0.2">
      <c r="A286" s="35">
        <f t="shared" si="7"/>
        <v>44130</v>
      </c>
      <c r="B286" s="36">
        <f>SUMIFS(СВЦЭМ!$H$34:$H$777,СВЦЭМ!$A$34:$A$777,$A286,СВЦЭМ!$B$33:$B$776,B$260)+'СЕТ СН'!$F$15</f>
        <v>0</v>
      </c>
      <c r="C286" s="36">
        <f>SUMIFS(СВЦЭМ!$H$34:$H$777,СВЦЭМ!$A$34:$A$777,$A286,СВЦЭМ!$B$33:$B$776,C$260)+'СЕТ СН'!$F$15</f>
        <v>0</v>
      </c>
      <c r="D286" s="36">
        <f>SUMIFS(СВЦЭМ!$H$34:$H$777,СВЦЭМ!$A$34:$A$777,$A286,СВЦЭМ!$B$33:$B$776,D$260)+'СЕТ СН'!$F$15</f>
        <v>0</v>
      </c>
      <c r="E286" s="36">
        <f>SUMIFS(СВЦЭМ!$H$34:$H$777,СВЦЭМ!$A$34:$A$777,$A286,СВЦЭМ!$B$33:$B$776,E$260)+'СЕТ СН'!$F$15</f>
        <v>0</v>
      </c>
      <c r="F286" s="36">
        <f>SUMIFS(СВЦЭМ!$H$34:$H$777,СВЦЭМ!$A$34:$A$777,$A286,СВЦЭМ!$B$33:$B$776,F$260)+'СЕТ СН'!$F$15</f>
        <v>0</v>
      </c>
      <c r="G286" s="36">
        <f>SUMIFS(СВЦЭМ!$H$34:$H$777,СВЦЭМ!$A$34:$A$777,$A286,СВЦЭМ!$B$33:$B$776,G$260)+'СЕТ СН'!$F$15</f>
        <v>0</v>
      </c>
      <c r="H286" s="36">
        <f>SUMIFS(СВЦЭМ!$H$34:$H$777,СВЦЭМ!$A$34:$A$777,$A286,СВЦЭМ!$B$33:$B$776,H$260)+'СЕТ СН'!$F$15</f>
        <v>0</v>
      </c>
      <c r="I286" s="36">
        <f>SUMIFS(СВЦЭМ!$H$34:$H$777,СВЦЭМ!$A$34:$A$777,$A286,СВЦЭМ!$B$33:$B$776,I$260)+'СЕТ СН'!$F$15</f>
        <v>0</v>
      </c>
      <c r="J286" s="36">
        <f>SUMIFS(СВЦЭМ!$H$34:$H$777,СВЦЭМ!$A$34:$A$777,$A286,СВЦЭМ!$B$33:$B$776,J$260)+'СЕТ СН'!$F$15</f>
        <v>0</v>
      </c>
      <c r="K286" s="36">
        <f>SUMIFS(СВЦЭМ!$H$34:$H$777,СВЦЭМ!$A$34:$A$777,$A286,СВЦЭМ!$B$33:$B$776,K$260)+'СЕТ СН'!$F$15</f>
        <v>0</v>
      </c>
      <c r="L286" s="36">
        <f>SUMIFS(СВЦЭМ!$H$34:$H$777,СВЦЭМ!$A$34:$A$777,$A286,СВЦЭМ!$B$33:$B$776,L$260)+'СЕТ СН'!$F$15</f>
        <v>0</v>
      </c>
      <c r="M286" s="36">
        <f>SUMIFS(СВЦЭМ!$H$34:$H$777,СВЦЭМ!$A$34:$A$777,$A286,СВЦЭМ!$B$33:$B$776,M$260)+'СЕТ СН'!$F$15</f>
        <v>0</v>
      </c>
      <c r="N286" s="36">
        <f>SUMIFS(СВЦЭМ!$H$34:$H$777,СВЦЭМ!$A$34:$A$777,$A286,СВЦЭМ!$B$33:$B$776,N$260)+'СЕТ СН'!$F$15</f>
        <v>0</v>
      </c>
      <c r="O286" s="36">
        <f>SUMIFS(СВЦЭМ!$H$34:$H$777,СВЦЭМ!$A$34:$A$777,$A286,СВЦЭМ!$B$33:$B$776,O$260)+'СЕТ СН'!$F$15</f>
        <v>0</v>
      </c>
      <c r="P286" s="36">
        <f>SUMIFS(СВЦЭМ!$H$34:$H$777,СВЦЭМ!$A$34:$A$777,$A286,СВЦЭМ!$B$33:$B$776,P$260)+'СЕТ СН'!$F$15</f>
        <v>0</v>
      </c>
      <c r="Q286" s="36">
        <f>SUMIFS(СВЦЭМ!$H$34:$H$777,СВЦЭМ!$A$34:$A$777,$A286,СВЦЭМ!$B$33:$B$776,Q$260)+'СЕТ СН'!$F$15</f>
        <v>0</v>
      </c>
      <c r="R286" s="36">
        <f>SUMIFS(СВЦЭМ!$H$34:$H$777,СВЦЭМ!$A$34:$A$777,$A286,СВЦЭМ!$B$33:$B$776,R$260)+'СЕТ СН'!$F$15</f>
        <v>0</v>
      </c>
      <c r="S286" s="36">
        <f>SUMIFS(СВЦЭМ!$H$34:$H$777,СВЦЭМ!$A$34:$A$777,$A286,СВЦЭМ!$B$33:$B$776,S$260)+'СЕТ СН'!$F$15</f>
        <v>0</v>
      </c>
      <c r="T286" s="36">
        <f>SUMIFS(СВЦЭМ!$H$34:$H$777,СВЦЭМ!$A$34:$A$777,$A286,СВЦЭМ!$B$33:$B$776,T$260)+'СЕТ СН'!$F$15</f>
        <v>0</v>
      </c>
      <c r="U286" s="36">
        <f>SUMIFS(СВЦЭМ!$H$34:$H$777,СВЦЭМ!$A$34:$A$777,$A286,СВЦЭМ!$B$33:$B$776,U$260)+'СЕТ СН'!$F$15</f>
        <v>0</v>
      </c>
      <c r="V286" s="36">
        <f>SUMIFS(СВЦЭМ!$H$34:$H$777,СВЦЭМ!$A$34:$A$777,$A286,СВЦЭМ!$B$33:$B$776,V$260)+'СЕТ СН'!$F$15</f>
        <v>0</v>
      </c>
      <c r="W286" s="36">
        <f>SUMIFS(СВЦЭМ!$H$34:$H$777,СВЦЭМ!$A$34:$A$777,$A286,СВЦЭМ!$B$33:$B$776,W$260)+'СЕТ СН'!$F$15</f>
        <v>0</v>
      </c>
      <c r="X286" s="36">
        <f>SUMIFS(СВЦЭМ!$H$34:$H$777,СВЦЭМ!$A$34:$A$777,$A286,СВЦЭМ!$B$33:$B$776,X$260)+'СЕТ СН'!$F$15</f>
        <v>0</v>
      </c>
      <c r="Y286" s="36">
        <f>SUMIFS(СВЦЭМ!$H$34:$H$777,СВЦЭМ!$A$34:$A$777,$A286,СВЦЭМ!$B$33:$B$776,Y$260)+'СЕТ СН'!$F$15</f>
        <v>0</v>
      </c>
    </row>
    <row r="287" spans="1:25" ht="15.75" hidden="1" x14ac:dyDescent="0.2">
      <c r="A287" s="35">
        <f t="shared" si="7"/>
        <v>44131</v>
      </c>
      <c r="B287" s="36">
        <f>SUMIFS(СВЦЭМ!$H$34:$H$777,СВЦЭМ!$A$34:$A$777,$A287,СВЦЭМ!$B$33:$B$776,B$260)+'СЕТ СН'!$F$15</f>
        <v>0</v>
      </c>
      <c r="C287" s="36">
        <f>SUMIFS(СВЦЭМ!$H$34:$H$777,СВЦЭМ!$A$34:$A$777,$A287,СВЦЭМ!$B$33:$B$776,C$260)+'СЕТ СН'!$F$15</f>
        <v>0</v>
      </c>
      <c r="D287" s="36">
        <f>SUMIFS(СВЦЭМ!$H$34:$H$777,СВЦЭМ!$A$34:$A$777,$A287,СВЦЭМ!$B$33:$B$776,D$260)+'СЕТ СН'!$F$15</f>
        <v>0</v>
      </c>
      <c r="E287" s="36">
        <f>SUMIFS(СВЦЭМ!$H$34:$H$777,СВЦЭМ!$A$34:$A$777,$A287,СВЦЭМ!$B$33:$B$776,E$260)+'СЕТ СН'!$F$15</f>
        <v>0</v>
      </c>
      <c r="F287" s="36">
        <f>SUMIFS(СВЦЭМ!$H$34:$H$777,СВЦЭМ!$A$34:$A$777,$A287,СВЦЭМ!$B$33:$B$776,F$260)+'СЕТ СН'!$F$15</f>
        <v>0</v>
      </c>
      <c r="G287" s="36">
        <f>SUMIFS(СВЦЭМ!$H$34:$H$777,СВЦЭМ!$A$34:$A$777,$A287,СВЦЭМ!$B$33:$B$776,G$260)+'СЕТ СН'!$F$15</f>
        <v>0</v>
      </c>
      <c r="H287" s="36">
        <f>SUMIFS(СВЦЭМ!$H$34:$H$777,СВЦЭМ!$A$34:$A$777,$A287,СВЦЭМ!$B$33:$B$776,H$260)+'СЕТ СН'!$F$15</f>
        <v>0</v>
      </c>
      <c r="I287" s="36">
        <f>SUMIFS(СВЦЭМ!$H$34:$H$777,СВЦЭМ!$A$34:$A$777,$A287,СВЦЭМ!$B$33:$B$776,I$260)+'СЕТ СН'!$F$15</f>
        <v>0</v>
      </c>
      <c r="J287" s="36">
        <f>SUMIFS(СВЦЭМ!$H$34:$H$777,СВЦЭМ!$A$34:$A$777,$A287,СВЦЭМ!$B$33:$B$776,J$260)+'СЕТ СН'!$F$15</f>
        <v>0</v>
      </c>
      <c r="K287" s="36">
        <f>SUMIFS(СВЦЭМ!$H$34:$H$777,СВЦЭМ!$A$34:$A$777,$A287,СВЦЭМ!$B$33:$B$776,K$260)+'СЕТ СН'!$F$15</f>
        <v>0</v>
      </c>
      <c r="L287" s="36">
        <f>SUMIFS(СВЦЭМ!$H$34:$H$777,СВЦЭМ!$A$34:$A$777,$A287,СВЦЭМ!$B$33:$B$776,L$260)+'СЕТ СН'!$F$15</f>
        <v>0</v>
      </c>
      <c r="M287" s="36">
        <f>SUMIFS(СВЦЭМ!$H$34:$H$777,СВЦЭМ!$A$34:$A$777,$A287,СВЦЭМ!$B$33:$B$776,M$260)+'СЕТ СН'!$F$15</f>
        <v>0</v>
      </c>
      <c r="N287" s="36">
        <f>SUMIFS(СВЦЭМ!$H$34:$H$777,СВЦЭМ!$A$34:$A$777,$A287,СВЦЭМ!$B$33:$B$776,N$260)+'СЕТ СН'!$F$15</f>
        <v>0</v>
      </c>
      <c r="O287" s="36">
        <f>SUMIFS(СВЦЭМ!$H$34:$H$777,СВЦЭМ!$A$34:$A$777,$A287,СВЦЭМ!$B$33:$B$776,O$260)+'СЕТ СН'!$F$15</f>
        <v>0</v>
      </c>
      <c r="P287" s="36">
        <f>SUMIFS(СВЦЭМ!$H$34:$H$777,СВЦЭМ!$A$34:$A$777,$A287,СВЦЭМ!$B$33:$B$776,P$260)+'СЕТ СН'!$F$15</f>
        <v>0</v>
      </c>
      <c r="Q287" s="36">
        <f>SUMIFS(СВЦЭМ!$H$34:$H$777,СВЦЭМ!$A$34:$A$777,$A287,СВЦЭМ!$B$33:$B$776,Q$260)+'СЕТ СН'!$F$15</f>
        <v>0</v>
      </c>
      <c r="R287" s="36">
        <f>SUMIFS(СВЦЭМ!$H$34:$H$777,СВЦЭМ!$A$34:$A$777,$A287,СВЦЭМ!$B$33:$B$776,R$260)+'СЕТ СН'!$F$15</f>
        <v>0</v>
      </c>
      <c r="S287" s="36">
        <f>SUMIFS(СВЦЭМ!$H$34:$H$777,СВЦЭМ!$A$34:$A$777,$A287,СВЦЭМ!$B$33:$B$776,S$260)+'СЕТ СН'!$F$15</f>
        <v>0</v>
      </c>
      <c r="T287" s="36">
        <f>SUMIFS(СВЦЭМ!$H$34:$H$777,СВЦЭМ!$A$34:$A$777,$A287,СВЦЭМ!$B$33:$B$776,T$260)+'СЕТ СН'!$F$15</f>
        <v>0</v>
      </c>
      <c r="U287" s="36">
        <f>SUMIFS(СВЦЭМ!$H$34:$H$777,СВЦЭМ!$A$34:$A$777,$A287,СВЦЭМ!$B$33:$B$776,U$260)+'СЕТ СН'!$F$15</f>
        <v>0</v>
      </c>
      <c r="V287" s="36">
        <f>SUMIFS(СВЦЭМ!$H$34:$H$777,СВЦЭМ!$A$34:$A$777,$A287,СВЦЭМ!$B$33:$B$776,V$260)+'СЕТ СН'!$F$15</f>
        <v>0</v>
      </c>
      <c r="W287" s="36">
        <f>SUMIFS(СВЦЭМ!$H$34:$H$777,СВЦЭМ!$A$34:$A$777,$A287,СВЦЭМ!$B$33:$B$776,W$260)+'СЕТ СН'!$F$15</f>
        <v>0</v>
      </c>
      <c r="X287" s="36">
        <f>SUMIFS(СВЦЭМ!$H$34:$H$777,СВЦЭМ!$A$34:$A$777,$A287,СВЦЭМ!$B$33:$B$776,X$260)+'СЕТ СН'!$F$15</f>
        <v>0</v>
      </c>
      <c r="Y287" s="36">
        <f>SUMIFS(СВЦЭМ!$H$34:$H$777,СВЦЭМ!$A$34:$A$777,$A287,СВЦЭМ!$B$33:$B$776,Y$260)+'СЕТ СН'!$F$15</f>
        <v>0</v>
      </c>
    </row>
    <row r="288" spans="1:25" ht="15.75" hidden="1" x14ac:dyDescent="0.2">
      <c r="A288" s="35">
        <f t="shared" si="7"/>
        <v>44132</v>
      </c>
      <c r="B288" s="36">
        <f>SUMIFS(СВЦЭМ!$H$34:$H$777,СВЦЭМ!$A$34:$A$777,$A288,СВЦЭМ!$B$33:$B$776,B$260)+'СЕТ СН'!$F$15</f>
        <v>0</v>
      </c>
      <c r="C288" s="36">
        <f>SUMIFS(СВЦЭМ!$H$34:$H$777,СВЦЭМ!$A$34:$A$777,$A288,СВЦЭМ!$B$33:$B$776,C$260)+'СЕТ СН'!$F$15</f>
        <v>0</v>
      </c>
      <c r="D288" s="36">
        <f>SUMIFS(СВЦЭМ!$H$34:$H$777,СВЦЭМ!$A$34:$A$777,$A288,СВЦЭМ!$B$33:$B$776,D$260)+'СЕТ СН'!$F$15</f>
        <v>0</v>
      </c>
      <c r="E288" s="36">
        <f>SUMIFS(СВЦЭМ!$H$34:$H$777,СВЦЭМ!$A$34:$A$777,$A288,СВЦЭМ!$B$33:$B$776,E$260)+'СЕТ СН'!$F$15</f>
        <v>0</v>
      </c>
      <c r="F288" s="36">
        <f>SUMIFS(СВЦЭМ!$H$34:$H$777,СВЦЭМ!$A$34:$A$777,$A288,СВЦЭМ!$B$33:$B$776,F$260)+'СЕТ СН'!$F$15</f>
        <v>0</v>
      </c>
      <c r="G288" s="36">
        <f>SUMIFS(СВЦЭМ!$H$34:$H$777,СВЦЭМ!$A$34:$A$777,$A288,СВЦЭМ!$B$33:$B$776,G$260)+'СЕТ СН'!$F$15</f>
        <v>0</v>
      </c>
      <c r="H288" s="36">
        <f>SUMIFS(СВЦЭМ!$H$34:$H$777,СВЦЭМ!$A$34:$A$777,$A288,СВЦЭМ!$B$33:$B$776,H$260)+'СЕТ СН'!$F$15</f>
        <v>0</v>
      </c>
      <c r="I288" s="36">
        <f>SUMIFS(СВЦЭМ!$H$34:$H$777,СВЦЭМ!$A$34:$A$777,$A288,СВЦЭМ!$B$33:$B$776,I$260)+'СЕТ СН'!$F$15</f>
        <v>0</v>
      </c>
      <c r="J288" s="36">
        <f>SUMIFS(СВЦЭМ!$H$34:$H$777,СВЦЭМ!$A$34:$A$777,$A288,СВЦЭМ!$B$33:$B$776,J$260)+'СЕТ СН'!$F$15</f>
        <v>0</v>
      </c>
      <c r="K288" s="36">
        <f>SUMIFS(СВЦЭМ!$H$34:$H$777,СВЦЭМ!$A$34:$A$777,$A288,СВЦЭМ!$B$33:$B$776,K$260)+'СЕТ СН'!$F$15</f>
        <v>0</v>
      </c>
      <c r="L288" s="36">
        <f>SUMIFS(СВЦЭМ!$H$34:$H$777,СВЦЭМ!$A$34:$A$777,$A288,СВЦЭМ!$B$33:$B$776,L$260)+'СЕТ СН'!$F$15</f>
        <v>0</v>
      </c>
      <c r="M288" s="36">
        <f>SUMIFS(СВЦЭМ!$H$34:$H$777,СВЦЭМ!$A$34:$A$777,$A288,СВЦЭМ!$B$33:$B$776,M$260)+'СЕТ СН'!$F$15</f>
        <v>0</v>
      </c>
      <c r="N288" s="36">
        <f>SUMIFS(СВЦЭМ!$H$34:$H$777,СВЦЭМ!$A$34:$A$777,$A288,СВЦЭМ!$B$33:$B$776,N$260)+'СЕТ СН'!$F$15</f>
        <v>0</v>
      </c>
      <c r="O288" s="36">
        <f>SUMIFS(СВЦЭМ!$H$34:$H$777,СВЦЭМ!$A$34:$A$777,$A288,СВЦЭМ!$B$33:$B$776,O$260)+'СЕТ СН'!$F$15</f>
        <v>0</v>
      </c>
      <c r="P288" s="36">
        <f>SUMIFS(СВЦЭМ!$H$34:$H$777,СВЦЭМ!$A$34:$A$777,$A288,СВЦЭМ!$B$33:$B$776,P$260)+'СЕТ СН'!$F$15</f>
        <v>0</v>
      </c>
      <c r="Q288" s="36">
        <f>SUMIFS(СВЦЭМ!$H$34:$H$777,СВЦЭМ!$A$34:$A$777,$A288,СВЦЭМ!$B$33:$B$776,Q$260)+'СЕТ СН'!$F$15</f>
        <v>0</v>
      </c>
      <c r="R288" s="36">
        <f>SUMIFS(СВЦЭМ!$H$34:$H$777,СВЦЭМ!$A$34:$A$777,$A288,СВЦЭМ!$B$33:$B$776,R$260)+'СЕТ СН'!$F$15</f>
        <v>0</v>
      </c>
      <c r="S288" s="36">
        <f>SUMIFS(СВЦЭМ!$H$34:$H$777,СВЦЭМ!$A$34:$A$777,$A288,СВЦЭМ!$B$33:$B$776,S$260)+'СЕТ СН'!$F$15</f>
        <v>0</v>
      </c>
      <c r="T288" s="36">
        <f>SUMIFS(СВЦЭМ!$H$34:$H$777,СВЦЭМ!$A$34:$A$777,$A288,СВЦЭМ!$B$33:$B$776,T$260)+'СЕТ СН'!$F$15</f>
        <v>0</v>
      </c>
      <c r="U288" s="36">
        <f>SUMIFS(СВЦЭМ!$H$34:$H$777,СВЦЭМ!$A$34:$A$777,$A288,СВЦЭМ!$B$33:$B$776,U$260)+'СЕТ СН'!$F$15</f>
        <v>0</v>
      </c>
      <c r="V288" s="36">
        <f>SUMIFS(СВЦЭМ!$H$34:$H$777,СВЦЭМ!$A$34:$A$777,$A288,СВЦЭМ!$B$33:$B$776,V$260)+'СЕТ СН'!$F$15</f>
        <v>0</v>
      </c>
      <c r="W288" s="36">
        <f>SUMIFS(СВЦЭМ!$H$34:$H$777,СВЦЭМ!$A$34:$A$777,$A288,СВЦЭМ!$B$33:$B$776,W$260)+'СЕТ СН'!$F$15</f>
        <v>0</v>
      </c>
      <c r="X288" s="36">
        <f>SUMIFS(СВЦЭМ!$H$34:$H$777,СВЦЭМ!$A$34:$A$777,$A288,СВЦЭМ!$B$33:$B$776,X$260)+'СЕТ СН'!$F$15</f>
        <v>0</v>
      </c>
      <c r="Y288" s="36">
        <f>SUMIFS(СВЦЭМ!$H$34:$H$777,СВЦЭМ!$A$34:$A$777,$A288,СВЦЭМ!$B$33:$B$776,Y$260)+'СЕТ СН'!$F$15</f>
        <v>0</v>
      </c>
    </row>
    <row r="289" spans="1:27" ht="15.75" hidden="1" x14ac:dyDescent="0.2">
      <c r="A289" s="35">
        <f t="shared" si="7"/>
        <v>44133</v>
      </c>
      <c r="B289" s="36">
        <f>SUMIFS(СВЦЭМ!$H$34:$H$777,СВЦЭМ!$A$34:$A$777,$A289,СВЦЭМ!$B$33:$B$776,B$260)+'СЕТ СН'!$F$15</f>
        <v>0</v>
      </c>
      <c r="C289" s="36">
        <f>SUMIFS(СВЦЭМ!$H$34:$H$777,СВЦЭМ!$A$34:$A$777,$A289,СВЦЭМ!$B$33:$B$776,C$260)+'СЕТ СН'!$F$15</f>
        <v>0</v>
      </c>
      <c r="D289" s="36">
        <f>SUMIFS(СВЦЭМ!$H$34:$H$777,СВЦЭМ!$A$34:$A$777,$A289,СВЦЭМ!$B$33:$B$776,D$260)+'СЕТ СН'!$F$15</f>
        <v>0</v>
      </c>
      <c r="E289" s="36">
        <f>SUMIFS(СВЦЭМ!$H$34:$H$777,СВЦЭМ!$A$34:$A$777,$A289,СВЦЭМ!$B$33:$B$776,E$260)+'СЕТ СН'!$F$15</f>
        <v>0</v>
      </c>
      <c r="F289" s="36">
        <f>SUMIFS(СВЦЭМ!$H$34:$H$777,СВЦЭМ!$A$34:$A$777,$A289,СВЦЭМ!$B$33:$B$776,F$260)+'СЕТ СН'!$F$15</f>
        <v>0</v>
      </c>
      <c r="G289" s="36">
        <f>SUMIFS(СВЦЭМ!$H$34:$H$777,СВЦЭМ!$A$34:$A$777,$A289,СВЦЭМ!$B$33:$B$776,G$260)+'СЕТ СН'!$F$15</f>
        <v>0</v>
      </c>
      <c r="H289" s="36">
        <f>SUMIFS(СВЦЭМ!$H$34:$H$777,СВЦЭМ!$A$34:$A$777,$A289,СВЦЭМ!$B$33:$B$776,H$260)+'СЕТ СН'!$F$15</f>
        <v>0</v>
      </c>
      <c r="I289" s="36">
        <f>SUMIFS(СВЦЭМ!$H$34:$H$777,СВЦЭМ!$A$34:$A$777,$A289,СВЦЭМ!$B$33:$B$776,I$260)+'СЕТ СН'!$F$15</f>
        <v>0</v>
      </c>
      <c r="J289" s="36">
        <f>SUMIFS(СВЦЭМ!$H$34:$H$777,СВЦЭМ!$A$34:$A$777,$A289,СВЦЭМ!$B$33:$B$776,J$260)+'СЕТ СН'!$F$15</f>
        <v>0</v>
      </c>
      <c r="K289" s="36">
        <f>SUMIFS(СВЦЭМ!$H$34:$H$777,СВЦЭМ!$A$34:$A$777,$A289,СВЦЭМ!$B$33:$B$776,K$260)+'СЕТ СН'!$F$15</f>
        <v>0</v>
      </c>
      <c r="L289" s="36">
        <f>SUMIFS(СВЦЭМ!$H$34:$H$777,СВЦЭМ!$A$34:$A$777,$A289,СВЦЭМ!$B$33:$B$776,L$260)+'СЕТ СН'!$F$15</f>
        <v>0</v>
      </c>
      <c r="M289" s="36">
        <f>SUMIFS(СВЦЭМ!$H$34:$H$777,СВЦЭМ!$A$34:$A$777,$A289,СВЦЭМ!$B$33:$B$776,M$260)+'СЕТ СН'!$F$15</f>
        <v>0</v>
      </c>
      <c r="N289" s="36">
        <f>SUMIFS(СВЦЭМ!$H$34:$H$777,СВЦЭМ!$A$34:$A$777,$A289,СВЦЭМ!$B$33:$B$776,N$260)+'СЕТ СН'!$F$15</f>
        <v>0</v>
      </c>
      <c r="O289" s="36">
        <f>SUMIFS(СВЦЭМ!$H$34:$H$777,СВЦЭМ!$A$34:$A$777,$A289,СВЦЭМ!$B$33:$B$776,O$260)+'СЕТ СН'!$F$15</f>
        <v>0</v>
      </c>
      <c r="P289" s="36">
        <f>SUMIFS(СВЦЭМ!$H$34:$H$777,СВЦЭМ!$A$34:$A$777,$A289,СВЦЭМ!$B$33:$B$776,P$260)+'СЕТ СН'!$F$15</f>
        <v>0</v>
      </c>
      <c r="Q289" s="36">
        <f>SUMIFS(СВЦЭМ!$H$34:$H$777,СВЦЭМ!$A$34:$A$777,$A289,СВЦЭМ!$B$33:$B$776,Q$260)+'СЕТ СН'!$F$15</f>
        <v>0</v>
      </c>
      <c r="R289" s="36">
        <f>SUMIFS(СВЦЭМ!$H$34:$H$777,СВЦЭМ!$A$34:$A$777,$A289,СВЦЭМ!$B$33:$B$776,R$260)+'СЕТ СН'!$F$15</f>
        <v>0</v>
      </c>
      <c r="S289" s="36">
        <f>SUMIFS(СВЦЭМ!$H$34:$H$777,СВЦЭМ!$A$34:$A$777,$A289,СВЦЭМ!$B$33:$B$776,S$260)+'СЕТ СН'!$F$15</f>
        <v>0</v>
      </c>
      <c r="T289" s="36">
        <f>SUMIFS(СВЦЭМ!$H$34:$H$777,СВЦЭМ!$A$34:$A$777,$A289,СВЦЭМ!$B$33:$B$776,T$260)+'СЕТ СН'!$F$15</f>
        <v>0</v>
      </c>
      <c r="U289" s="36">
        <f>SUMIFS(СВЦЭМ!$H$34:$H$777,СВЦЭМ!$A$34:$A$777,$A289,СВЦЭМ!$B$33:$B$776,U$260)+'СЕТ СН'!$F$15</f>
        <v>0</v>
      </c>
      <c r="V289" s="36">
        <f>SUMIFS(СВЦЭМ!$H$34:$H$777,СВЦЭМ!$A$34:$A$777,$A289,СВЦЭМ!$B$33:$B$776,V$260)+'СЕТ СН'!$F$15</f>
        <v>0</v>
      </c>
      <c r="W289" s="36">
        <f>SUMIFS(СВЦЭМ!$H$34:$H$777,СВЦЭМ!$A$34:$A$777,$A289,СВЦЭМ!$B$33:$B$776,W$260)+'СЕТ СН'!$F$15</f>
        <v>0</v>
      </c>
      <c r="X289" s="36">
        <f>SUMIFS(СВЦЭМ!$H$34:$H$777,СВЦЭМ!$A$34:$A$777,$A289,СВЦЭМ!$B$33:$B$776,X$260)+'СЕТ СН'!$F$15</f>
        <v>0</v>
      </c>
      <c r="Y289" s="36">
        <f>SUMIFS(СВЦЭМ!$H$34:$H$777,СВЦЭМ!$A$34:$A$777,$A289,СВЦЭМ!$B$33:$B$776,Y$260)+'СЕТ СН'!$F$15</f>
        <v>0</v>
      </c>
    </row>
    <row r="290" spans="1:27" ht="15.75" hidden="1" x14ac:dyDescent="0.2">
      <c r="A290" s="35">
        <f t="shared" si="7"/>
        <v>44134</v>
      </c>
      <c r="B290" s="36">
        <f>SUMIFS(СВЦЭМ!$H$34:$H$777,СВЦЭМ!$A$34:$A$777,$A290,СВЦЭМ!$B$33:$B$776,B$260)+'СЕТ СН'!$F$15</f>
        <v>0</v>
      </c>
      <c r="C290" s="36">
        <f>SUMIFS(СВЦЭМ!$H$34:$H$777,СВЦЭМ!$A$34:$A$777,$A290,СВЦЭМ!$B$33:$B$776,C$260)+'СЕТ СН'!$F$15</f>
        <v>0</v>
      </c>
      <c r="D290" s="36">
        <f>SUMIFS(СВЦЭМ!$H$34:$H$777,СВЦЭМ!$A$34:$A$777,$A290,СВЦЭМ!$B$33:$B$776,D$260)+'СЕТ СН'!$F$15</f>
        <v>0</v>
      </c>
      <c r="E290" s="36">
        <f>SUMIFS(СВЦЭМ!$H$34:$H$777,СВЦЭМ!$A$34:$A$777,$A290,СВЦЭМ!$B$33:$B$776,E$260)+'СЕТ СН'!$F$15</f>
        <v>0</v>
      </c>
      <c r="F290" s="36">
        <f>SUMIFS(СВЦЭМ!$H$34:$H$777,СВЦЭМ!$A$34:$A$777,$A290,СВЦЭМ!$B$33:$B$776,F$260)+'СЕТ СН'!$F$15</f>
        <v>0</v>
      </c>
      <c r="G290" s="36">
        <f>SUMIFS(СВЦЭМ!$H$34:$H$777,СВЦЭМ!$A$34:$A$777,$A290,СВЦЭМ!$B$33:$B$776,G$260)+'СЕТ СН'!$F$15</f>
        <v>0</v>
      </c>
      <c r="H290" s="36">
        <f>SUMIFS(СВЦЭМ!$H$34:$H$777,СВЦЭМ!$A$34:$A$777,$A290,СВЦЭМ!$B$33:$B$776,H$260)+'СЕТ СН'!$F$15</f>
        <v>0</v>
      </c>
      <c r="I290" s="36">
        <f>SUMIFS(СВЦЭМ!$H$34:$H$777,СВЦЭМ!$A$34:$A$777,$A290,СВЦЭМ!$B$33:$B$776,I$260)+'СЕТ СН'!$F$15</f>
        <v>0</v>
      </c>
      <c r="J290" s="36">
        <f>SUMIFS(СВЦЭМ!$H$34:$H$777,СВЦЭМ!$A$34:$A$777,$A290,СВЦЭМ!$B$33:$B$776,J$260)+'СЕТ СН'!$F$15</f>
        <v>0</v>
      </c>
      <c r="K290" s="36">
        <f>SUMIFS(СВЦЭМ!$H$34:$H$777,СВЦЭМ!$A$34:$A$777,$A290,СВЦЭМ!$B$33:$B$776,K$260)+'СЕТ СН'!$F$15</f>
        <v>0</v>
      </c>
      <c r="L290" s="36">
        <f>SUMIFS(СВЦЭМ!$H$34:$H$777,СВЦЭМ!$A$34:$A$777,$A290,СВЦЭМ!$B$33:$B$776,L$260)+'СЕТ СН'!$F$15</f>
        <v>0</v>
      </c>
      <c r="M290" s="36">
        <f>SUMIFS(СВЦЭМ!$H$34:$H$777,СВЦЭМ!$A$34:$A$777,$A290,СВЦЭМ!$B$33:$B$776,M$260)+'СЕТ СН'!$F$15</f>
        <v>0</v>
      </c>
      <c r="N290" s="36">
        <f>SUMIFS(СВЦЭМ!$H$34:$H$777,СВЦЭМ!$A$34:$A$777,$A290,СВЦЭМ!$B$33:$B$776,N$260)+'СЕТ СН'!$F$15</f>
        <v>0</v>
      </c>
      <c r="O290" s="36">
        <f>SUMIFS(СВЦЭМ!$H$34:$H$777,СВЦЭМ!$A$34:$A$777,$A290,СВЦЭМ!$B$33:$B$776,O$260)+'СЕТ СН'!$F$15</f>
        <v>0</v>
      </c>
      <c r="P290" s="36">
        <f>SUMIFS(СВЦЭМ!$H$34:$H$777,СВЦЭМ!$A$34:$A$777,$A290,СВЦЭМ!$B$33:$B$776,P$260)+'СЕТ СН'!$F$15</f>
        <v>0</v>
      </c>
      <c r="Q290" s="36">
        <f>SUMIFS(СВЦЭМ!$H$34:$H$777,СВЦЭМ!$A$34:$A$777,$A290,СВЦЭМ!$B$33:$B$776,Q$260)+'СЕТ СН'!$F$15</f>
        <v>0</v>
      </c>
      <c r="R290" s="36">
        <f>SUMIFS(СВЦЭМ!$H$34:$H$777,СВЦЭМ!$A$34:$A$777,$A290,СВЦЭМ!$B$33:$B$776,R$260)+'СЕТ СН'!$F$15</f>
        <v>0</v>
      </c>
      <c r="S290" s="36">
        <f>SUMIFS(СВЦЭМ!$H$34:$H$777,СВЦЭМ!$A$34:$A$777,$A290,СВЦЭМ!$B$33:$B$776,S$260)+'СЕТ СН'!$F$15</f>
        <v>0</v>
      </c>
      <c r="T290" s="36">
        <f>SUMIFS(СВЦЭМ!$H$34:$H$777,СВЦЭМ!$A$34:$A$777,$A290,СВЦЭМ!$B$33:$B$776,T$260)+'СЕТ СН'!$F$15</f>
        <v>0</v>
      </c>
      <c r="U290" s="36">
        <f>SUMIFS(СВЦЭМ!$H$34:$H$777,СВЦЭМ!$A$34:$A$777,$A290,СВЦЭМ!$B$33:$B$776,U$260)+'СЕТ СН'!$F$15</f>
        <v>0</v>
      </c>
      <c r="V290" s="36">
        <f>SUMIFS(СВЦЭМ!$H$34:$H$777,СВЦЭМ!$A$34:$A$777,$A290,СВЦЭМ!$B$33:$B$776,V$260)+'СЕТ СН'!$F$15</f>
        <v>0</v>
      </c>
      <c r="W290" s="36">
        <f>SUMIFS(СВЦЭМ!$H$34:$H$777,СВЦЭМ!$A$34:$A$777,$A290,СВЦЭМ!$B$33:$B$776,W$260)+'СЕТ СН'!$F$15</f>
        <v>0</v>
      </c>
      <c r="X290" s="36">
        <f>SUMIFS(СВЦЭМ!$H$34:$H$777,СВЦЭМ!$A$34:$A$777,$A290,СВЦЭМ!$B$33:$B$776,X$260)+'СЕТ СН'!$F$15</f>
        <v>0</v>
      </c>
      <c r="Y290" s="36">
        <f>SUMIFS(СВЦЭМ!$H$34:$H$777,СВЦЭМ!$A$34:$A$777,$A290,СВЦЭМ!$B$33:$B$776,Y$260)+'СЕТ СН'!$F$15</f>
        <v>0</v>
      </c>
    </row>
    <row r="291" spans="1:27" ht="15.75" hidden="1" x14ac:dyDescent="0.2">
      <c r="A291" s="35">
        <f t="shared" si="7"/>
        <v>44135</v>
      </c>
      <c r="B291" s="36">
        <f>SUMIFS(СВЦЭМ!$H$34:$H$777,СВЦЭМ!$A$34:$A$777,$A291,СВЦЭМ!$B$33:$B$776,B$260)+'СЕТ СН'!$F$15</f>
        <v>0</v>
      </c>
      <c r="C291" s="36">
        <f>SUMIFS(СВЦЭМ!$H$34:$H$777,СВЦЭМ!$A$34:$A$777,$A291,СВЦЭМ!$B$33:$B$776,C$260)+'СЕТ СН'!$F$15</f>
        <v>0</v>
      </c>
      <c r="D291" s="36">
        <f>SUMIFS(СВЦЭМ!$H$34:$H$777,СВЦЭМ!$A$34:$A$777,$A291,СВЦЭМ!$B$33:$B$776,D$260)+'СЕТ СН'!$F$15</f>
        <v>0</v>
      </c>
      <c r="E291" s="36">
        <f>SUMIFS(СВЦЭМ!$H$34:$H$777,СВЦЭМ!$A$34:$A$777,$A291,СВЦЭМ!$B$33:$B$776,E$260)+'СЕТ СН'!$F$15</f>
        <v>0</v>
      </c>
      <c r="F291" s="36">
        <f>SUMIFS(СВЦЭМ!$H$34:$H$777,СВЦЭМ!$A$34:$A$777,$A291,СВЦЭМ!$B$33:$B$776,F$260)+'СЕТ СН'!$F$15</f>
        <v>0</v>
      </c>
      <c r="G291" s="36">
        <f>SUMIFS(СВЦЭМ!$H$34:$H$777,СВЦЭМ!$A$34:$A$777,$A291,СВЦЭМ!$B$33:$B$776,G$260)+'СЕТ СН'!$F$15</f>
        <v>0</v>
      </c>
      <c r="H291" s="36">
        <f>SUMIFS(СВЦЭМ!$H$34:$H$777,СВЦЭМ!$A$34:$A$777,$A291,СВЦЭМ!$B$33:$B$776,H$260)+'СЕТ СН'!$F$15</f>
        <v>0</v>
      </c>
      <c r="I291" s="36">
        <f>SUMIFS(СВЦЭМ!$H$34:$H$777,СВЦЭМ!$A$34:$A$777,$A291,СВЦЭМ!$B$33:$B$776,I$260)+'СЕТ СН'!$F$15</f>
        <v>0</v>
      </c>
      <c r="J291" s="36">
        <f>SUMIFS(СВЦЭМ!$H$34:$H$777,СВЦЭМ!$A$34:$A$777,$A291,СВЦЭМ!$B$33:$B$776,J$260)+'СЕТ СН'!$F$15</f>
        <v>0</v>
      </c>
      <c r="K291" s="36">
        <f>SUMIFS(СВЦЭМ!$H$34:$H$777,СВЦЭМ!$A$34:$A$777,$A291,СВЦЭМ!$B$33:$B$776,K$260)+'СЕТ СН'!$F$15</f>
        <v>0</v>
      </c>
      <c r="L291" s="36">
        <f>SUMIFS(СВЦЭМ!$H$34:$H$777,СВЦЭМ!$A$34:$A$777,$A291,СВЦЭМ!$B$33:$B$776,L$260)+'СЕТ СН'!$F$15</f>
        <v>0</v>
      </c>
      <c r="M291" s="36">
        <f>SUMIFS(СВЦЭМ!$H$34:$H$777,СВЦЭМ!$A$34:$A$777,$A291,СВЦЭМ!$B$33:$B$776,M$260)+'СЕТ СН'!$F$15</f>
        <v>0</v>
      </c>
      <c r="N291" s="36">
        <f>SUMIFS(СВЦЭМ!$H$34:$H$777,СВЦЭМ!$A$34:$A$777,$A291,СВЦЭМ!$B$33:$B$776,N$260)+'СЕТ СН'!$F$15</f>
        <v>0</v>
      </c>
      <c r="O291" s="36">
        <f>SUMIFS(СВЦЭМ!$H$34:$H$777,СВЦЭМ!$A$34:$A$777,$A291,СВЦЭМ!$B$33:$B$776,O$260)+'СЕТ СН'!$F$15</f>
        <v>0</v>
      </c>
      <c r="P291" s="36">
        <f>SUMIFS(СВЦЭМ!$H$34:$H$777,СВЦЭМ!$A$34:$A$777,$A291,СВЦЭМ!$B$33:$B$776,P$260)+'СЕТ СН'!$F$15</f>
        <v>0</v>
      </c>
      <c r="Q291" s="36">
        <f>SUMIFS(СВЦЭМ!$H$34:$H$777,СВЦЭМ!$A$34:$A$777,$A291,СВЦЭМ!$B$33:$B$776,Q$260)+'СЕТ СН'!$F$15</f>
        <v>0</v>
      </c>
      <c r="R291" s="36">
        <f>SUMIFS(СВЦЭМ!$H$34:$H$777,СВЦЭМ!$A$34:$A$777,$A291,СВЦЭМ!$B$33:$B$776,R$260)+'СЕТ СН'!$F$15</f>
        <v>0</v>
      </c>
      <c r="S291" s="36">
        <f>SUMIFS(СВЦЭМ!$H$34:$H$777,СВЦЭМ!$A$34:$A$777,$A291,СВЦЭМ!$B$33:$B$776,S$260)+'СЕТ СН'!$F$15</f>
        <v>0</v>
      </c>
      <c r="T291" s="36">
        <f>SUMIFS(СВЦЭМ!$H$34:$H$777,СВЦЭМ!$A$34:$A$777,$A291,СВЦЭМ!$B$33:$B$776,T$260)+'СЕТ СН'!$F$15</f>
        <v>0</v>
      </c>
      <c r="U291" s="36">
        <f>SUMIFS(СВЦЭМ!$H$34:$H$777,СВЦЭМ!$A$34:$A$777,$A291,СВЦЭМ!$B$33:$B$776,U$260)+'СЕТ СН'!$F$15</f>
        <v>0</v>
      </c>
      <c r="V291" s="36">
        <f>SUMIFS(СВЦЭМ!$H$34:$H$777,СВЦЭМ!$A$34:$A$777,$A291,СВЦЭМ!$B$33:$B$776,V$260)+'СЕТ СН'!$F$15</f>
        <v>0</v>
      </c>
      <c r="W291" s="36">
        <f>SUMIFS(СВЦЭМ!$H$34:$H$777,СВЦЭМ!$A$34:$A$777,$A291,СВЦЭМ!$B$33:$B$776,W$260)+'СЕТ СН'!$F$15</f>
        <v>0</v>
      </c>
      <c r="X291" s="36">
        <f>SUMIFS(СВЦЭМ!$H$34:$H$777,СВЦЭМ!$A$34:$A$777,$A291,СВЦЭМ!$B$33:$B$776,X$260)+'СЕТ СН'!$F$15</f>
        <v>0</v>
      </c>
      <c r="Y291" s="36">
        <f>SUMIFS(СВЦЭМ!$H$34:$H$777,СВЦЭМ!$A$34:$A$777,$A291,СВЦЭМ!$B$33:$B$776,Y$260)+'СЕТ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7" t="s">
        <v>7</v>
      </c>
      <c r="B294" s="130" t="s">
        <v>118</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28"/>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2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01.10.2020</v>
      </c>
      <c r="B297" s="36">
        <f>SUMIFS(СВЦЭМ!$I$34:$I$777,СВЦЭМ!$A$34:$A$777,$A297,СВЦЭМ!$B$33:$B$776,B$296)+'СЕТ СН'!$F$16</f>
        <v>0</v>
      </c>
      <c r="C297" s="36">
        <f>SUMIFS(СВЦЭМ!$I$34:$I$777,СВЦЭМ!$A$34:$A$777,$A297,СВЦЭМ!$B$33:$B$776,C$296)+'СЕТ СН'!$F$16</f>
        <v>0</v>
      </c>
      <c r="D297" s="36">
        <f>SUMIFS(СВЦЭМ!$I$34:$I$777,СВЦЭМ!$A$34:$A$777,$A297,СВЦЭМ!$B$33:$B$776,D$296)+'СЕТ СН'!$F$16</f>
        <v>0</v>
      </c>
      <c r="E297" s="36">
        <f>SUMIFS(СВЦЭМ!$I$34:$I$777,СВЦЭМ!$A$34:$A$777,$A297,СВЦЭМ!$B$33:$B$776,E$296)+'СЕТ СН'!$F$16</f>
        <v>0</v>
      </c>
      <c r="F297" s="36">
        <f>SUMIFS(СВЦЭМ!$I$34:$I$777,СВЦЭМ!$A$34:$A$777,$A297,СВЦЭМ!$B$33:$B$776,F$296)+'СЕТ СН'!$F$16</f>
        <v>0</v>
      </c>
      <c r="G297" s="36">
        <f>SUMIFS(СВЦЭМ!$I$34:$I$777,СВЦЭМ!$A$34:$A$777,$A297,СВЦЭМ!$B$33:$B$776,G$296)+'СЕТ СН'!$F$16</f>
        <v>0</v>
      </c>
      <c r="H297" s="36">
        <f>SUMIFS(СВЦЭМ!$I$34:$I$777,СВЦЭМ!$A$34:$A$777,$A297,СВЦЭМ!$B$33:$B$776,H$296)+'СЕТ СН'!$F$16</f>
        <v>0</v>
      </c>
      <c r="I297" s="36">
        <f>SUMIFS(СВЦЭМ!$I$34:$I$777,СВЦЭМ!$A$34:$A$777,$A297,СВЦЭМ!$B$33:$B$776,I$296)+'СЕТ СН'!$F$16</f>
        <v>0</v>
      </c>
      <c r="J297" s="36">
        <f>SUMIFS(СВЦЭМ!$I$34:$I$777,СВЦЭМ!$A$34:$A$777,$A297,СВЦЭМ!$B$33:$B$776,J$296)+'СЕТ СН'!$F$16</f>
        <v>0</v>
      </c>
      <c r="K297" s="36">
        <f>SUMIFS(СВЦЭМ!$I$34:$I$777,СВЦЭМ!$A$34:$A$777,$A297,СВЦЭМ!$B$33:$B$776,K$296)+'СЕТ СН'!$F$16</f>
        <v>0</v>
      </c>
      <c r="L297" s="36">
        <f>SUMIFS(СВЦЭМ!$I$34:$I$777,СВЦЭМ!$A$34:$A$777,$A297,СВЦЭМ!$B$33:$B$776,L$296)+'СЕТ СН'!$F$16</f>
        <v>0</v>
      </c>
      <c r="M297" s="36">
        <f>SUMIFS(СВЦЭМ!$I$34:$I$777,СВЦЭМ!$A$34:$A$777,$A297,СВЦЭМ!$B$33:$B$776,M$296)+'СЕТ СН'!$F$16</f>
        <v>0</v>
      </c>
      <c r="N297" s="36">
        <f>SUMIFS(СВЦЭМ!$I$34:$I$777,СВЦЭМ!$A$34:$A$777,$A297,СВЦЭМ!$B$33:$B$776,N$296)+'СЕТ СН'!$F$16</f>
        <v>0</v>
      </c>
      <c r="O297" s="36">
        <f>SUMIFS(СВЦЭМ!$I$34:$I$777,СВЦЭМ!$A$34:$A$777,$A297,СВЦЭМ!$B$33:$B$776,O$296)+'СЕТ СН'!$F$16</f>
        <v>0</v>
      </c>
      <c r="P297" s="36">
        <f>SUMIFS(СВЦЭМ!$I$34:$I$777,СВЦЭМ!$A$34:$A$777,$A297,СВЦЭМ!$B$33:$B$776,P$296)+'СЕТ СН'!$F$16</f>
        <v>0</v>
      </c>
      <c r="Q297" s="36">
        <f>SUMIFS(СВЦЭМ!$I$34:$I$777,СВЦЭМ!$A$34:$A$777,$A297,СВЦЭМ!$B$33:$B$776,Q$296)+'СЕТ СН'!$F$16</f>
        <v>0</v>
      </c>
      <c r="R297" s="36">
        <f>SUMIFS(СВЦЭМ!$I$34:$I$777,СВЦЭМ!$A$34:$A$777,$A297,СВЦЭМ!$B$33:$B$776,R$296)+'СЕТ СН'!$F$16</f>
        <v>0</v>
      </c>
      <c r="S297" s="36">
        <f>SUMIFS(СВЦЭМ!$I$34:$I$777,СВЦЭМ!$A$34:$A$777,$A297,СВЦЭМ!$B$33:$B$776,S$296)+'СЕТ СН'!$F$16</f>
        <v>0</v>
      </c>
      <c r="T297" s="36">
        <f>SUMIFS(СВЦЭМ!$I$34:$I$777,СВЦЭМ!$A$34:$A$777,$A297,СВЦЭМ!$B$33:$B$776,T$296)+'СЕТ СН'!$F$16</f>
        <v>0</v>
      </c>
      <c r="U297" s="36">
        <f>SUMIFS(СВЦЭМ!$I$34:$I$777,СВЦЭМ!$A$34:$A$777,$A297,СВЦЭМ!$B$33:$B$776,U$296)+'СЕТ СН'!$F$16</f>
        <v>0</v>
      </c>
      <c r="V297" s="36">
        <f>SUMIFS(СВЦЭМ!$I$34:$I$777,СВЦЭМ!$A$34:$A$777,$A297,СВЦЭМ!$B$33:$B$776,V$296)+'СЕТ СН'!$F$16</f>
        <v>0</v>
      </c>
      <c r="W297" s="36">
        <f>SUMIFS(СВЦЭМ!$I$34:$I$777,СВЦЭМ!$A$34:$A$777,$A297,СВЦЭМ!$B$33:$B$776,W$296)+'СЕТ СН'!$F$16</f>
        <v>0</v>
      </c>
      <c r="X297" s="36">
        <f>SUMIFS(СВЦЭМ!$I$34:$I$777,СВЦЭМ!$A$34:$A$777,$A297,СВЦЭМ!$B$33:$B$776,X$296)+'СЕТ СН'!$F$16</f>
        <v>0</v>
      </c>
      <c r="Y297" s="36">
        <f>SUMIFS(СВЦЭМ!$I$34:$I$777,СВЦЭМ!$A$34:$A$777,$A297,СВЦЭМ!$B$33:$B$776,Y$296)+'СЕТ СН'!$F$16</f>
        <v>0</v>
      </c>
      <c r="AA297" s="45"/>
    </row>
    <row r="298" spans="1:27" ht="15.75" hidden="1" x14ac:dyDescent="0.2">
      <c r="A298" s="35">
        <f>A297+1</f>
        <v>44106</v>
      </c>
      <c r="B298" s="36">
        <f>SUMIFS(СВЦЭМ!$I$34:$I$777,СВЦЭМ!$A$34:$A$777,$A298,СВЦЭМ!$B$33:$B$776,B$296)+'СЕТ СН'!$F$16</f>
        <v>0</v>
      </c>
      <c r="C298" s="36">
        <f>SUMIFS(СВЦЭМ!$I$34:$I$777,СВЦЭМ!$A$34:$A$777,$A298,СВЦЭМ!$B$33:$B$776,C$296)+'СЕТ СН'!$F$16</f>
        <v>0</v>
      </c>
      <c r="D298" s="36">
        <f>SUMIFS(СВЦЭМ!$I$34:$I$777,СВЦЭМ!$A$34:$A$777,$A298,СВЦЭМ!$B$33:$B$776,D$296)+'СЕТ СН'!$F$16</f>
        <v>0</v>
      </c>
      <c r="E298" s="36">
        <f>SUMIFS(СВЦЭМ!$I$34:$I$777,СВЦЭМ!$A$34:$A$777,$A298,СВЦЭМ!$B$33:$B$776,E$296)+'СЕТ СН'!$F$16</f>
        <v>0</v>
      </c>
      <c r="F298" s="36">
        <f>SUMIFS(СВЦЭМ!$I$34:$I$777,СВЦЭМ!$A$34:$A$777,$A298,СВЦЭМ!$B$33:$B$776,F$296)+'СЕТ СН'!$F$16</f>
        <v>0</v>
      </c>
      <c r="G298" s="36">
        <f>SUMIFS(СВЦЭМ!$I$34:$I$777,СВЦЭМ!$A$34:$A$777,$A298,СВЦЭМ!$B$33:$B$776,G$296)+'СЕТ СН'!$F$16</f>
        <v>0</v>
      </c>
      <c r="H298" s="36">
        <f>SUMIFS(СВЦЭМ!$I$34:$I$777,СВЦЭМ!$A$34:$A$777,$A298,СВЦЭМ!$B$33:$B$776,H$296)+'СЕТ СН'!$F$16</f>
        <v>0</v>
      </c>
      <c r="I298" s="36">
        <f>SUMIFS(СВЦЭМ!$I$34:$I$777,СВЦЭМ!$A$34:$A$777,$A298,СВЦЭМ!$B$33:$B$776,I$296)+'СЕТ СН'!$F$16</f>
        <v>0</v>
      </c>
      <c r="J298" s="36">
        <f>SUMIFS(СВЦЭМ!$I$34:$I$777,СВЦЭМ!$A$34:$A$777,$A298,СВЦЭМ!$B$33:$B$776,J$296)+'СЕТ СН'!$F$16</f>
        <v>0</v>
      </c>
      <c r="K298" s="36">
        <f>SUMIFS(СВЦЭМ!$I$34:$I$777,СВЦЭМ!$A$34:$A$777,$A298,СВЦЭМ!$B$33:$B$776,K$296)+'СЕТ СН'!$F$16</f>
        <v>0</v>
      </c>
      <c r="L298" s="36">
        <f>SUMIFS(СВЦЭМ!$I$34:$I$777,СВЦЭМ!$A$34:$A$777,$A298,СВЦЭМ!$B$33:$B$776,L$296)+'СЕТ СН'!$F$16</f>
        <v>0</v>
      </c>
      <c r="M298" s="36">
        <f>SUMIFS(СВЦЭМ!$I$34:$I$777,СВЦЭМ!$A$34:$A$777,$A298,СВЦЭМ!$B$33:$B$776,M$296)+'СЕТ СН'!$F$16</f>
        <v>0</v>
      </c>
      <c r="N298" s="36">
        <f>SUMIFS(СВЦЭМ!$I$34:$I$777,СВЦЭМ!$A$34:$A$777,$A298,СВЦЭМ!$B$33:$B$776,N$296)+'СЕТ СН'!$F$16</f>
        <v>0</v>
      </c>
      <c r="O298" s="36">
        <f>SUMIFS(СВЦЭМ!$I$34:$I$777,СВЦЭМ!$A$34:$A$777,$A298,СВЦЭМ!$B$33:$B$776,O$296)+'СЕТ СН'!$F$16</f>
        <v>0</v>
      </c>
      <c r="P298" s="36">
        <f>SUMIFS(СВЦЭМ!$I$34:$I$777,СВЦЭМ!$A$34:$A$777,$A298,СВЦЭМ!$B$33:$B$776,P$296)+'СЕТ СН'!$F$16</f>
        <v>0</v>
      </c>
      <c r="Q298" s="36">
        <f>SUMIFS(СВЦЭМ!$I$34:$I$777,СВЦЭМ!$A$34:$A$777,$A298,СВЦЭМ!$B$33:$B$776,Q$296)+'СЕТ СН'!$F$16</f>
        <v>0</v>
      </c>
      <c r="R298" s="36">
        <f>SUMIFS(СВЦЭМ!$I$34:$I$777,СВЦЭМ!$A$34:$A$777,$A298,СВЦЭМ!$B$33:$B$776,R$296)+'СЕТ СН'!$F$16</f>
        <v>0</v>
      </c>
      <c r="S298" s="36">
        <f>SUMIFS(СВЦЭМ!$I$34:$I$777,СВЦЭМ!$A$34:$A$777,$A298,СВЦЭМ!$B$33:$B$776,S$296)+'СЕТ СН'!$F$16</f>
        <v>0</v>
      </c>
      <c r="T298" s="36">
        <f>SUMIFS(СВЦЭМ!$I$34:$I$777,СВЦЭМ!$A$34:$A$777,$A298,СВЦЭМ!$B$33:$B$776,T$296)+'СЕТ СН'!$F$16</f>
        <v>0</v>
      </c>
      <c r="U298" s="36">
        <f>SUMIFS(СВЦЭМ!$I$34:$I$777,СВЦЭМ!$A$34:$A$777,$A298,СВЦЭМ!$B$33:$B$776,U$296)+'СЕТ СН'!$F$16</f>
        <v>0</v>
      </c>
      <c r="V298" s="36">
        <f>SUMIFS(СВЦЭМ!$I$34:$I$777,СВЦЭМ!$A$34:$A$777,$A298,СВЦЭМ!$B$33:$B$776,V$296)+'СЕТ СН'!$F$16</f>
        <v>0</v>
      </c>
      <c r="W298" s="36">
        <f>SUMIFS(СВЦЭМ!$I$34:$I$777,СВЦЭМ!$A$34:$A$777,$A298,СВЦЭМ!$B$33:$B$776,W$296)+'СЕТ СН'!$F$16</f>
        <v>0</v>
      </c>
      <c r="X298" s="36">
        <f>SUMIFS(СВЦЭМ!$I$34:$I$777,СВЦЭМ!$A$34:$A$777,$A298,СВЦЭМ!$B$33:$B$776,X$296)+'СЕТ СН'!$F$16</f>
        <v>0</v>
      </c>
      <c r="Y298" s="36">
        <f>SUMIFS(СВЦЭМ!$I$34:$I$777,СВЦЭМ!$A$34:$A$777,$A298,СВЦЭМ!$B$33:$B$776,Y$296)+'СЕТ СН'!$F$16</f>
        <v>0</v>
      </c>
    </row>
    <row r="299" spans="1:27" ht="15.75" hidden="1" x14ac:dyDescent="0.2">
      <c r="A299" s="35">
        <f t="shared" ref="A299:A327" si="8">A298+1</f>
        <v>44107</v>
      </c>
      <c r="B299" s="36">
        <f>SUMIFS(СВЦЭМ!$I$34:$I$777,СВЦЭМ!$A$34:$A$777,$A299,СВЦЭМ!$B$33:$B$776,B$296)+'СЕТ СН'!$F$16</f>
        <v>0</v>
      </c>
      <c r="C299" s="36">
        <f>SUMIFS(СВЦЭМ!$I$34:$I$777,СВЦЭМ!$A$34:$A$777,$A299,СВЦЭМ!$B$33:$B$776,C$296)+'СЕТ СН'!$F$16</f>
        <v>0</v>
      </c>
      <c r="D299" s="36">
        <f>SUMIFS(СВЦЭМ!$I$34:$I$777,СВЦЭМ!$A$34:$A$777,$A299,СВЦЭМ!$B$33:$B$776,D$296)+'СЕТ СН'!$F$16</f>
        <v>0</v>
      </c>
      <c r="E299" s="36">
        <f>SUMIFS(СВЦЭМ!$I$34:$I$777,СВЦЭМ!$A$34:$A$777,$A299,СВЦЭМ!$B$33:$B$776,E$296)+'СЕТ СН'!$F$16</f>
        <v>0</v>
      </c>
      <c r="F299" s="36">
        <f>SUMIFS(СВЦЭМ!$I$34:$I$777,СВЦЭМ!$A$34:$A$777,$A299,СВЦЭМ!$B$33:$B$776,F$296)+'СЕТ СН'!$F$16</f>
        <v>0</v>
      </c>
      <c r="G299" s="36">
        <f>SUMIFS(СВЦЭМ!$I$34:$I$777,СВЦЭМ!$A$34:$A$777,$A299,СВЦЭМ!$B$33:$B$776,G$296)+'СЕТ СН'!$F$16</f>
        <v>0</v>
      </c>
      <c r="H299" s="36">
        <f>SUMIFS(СВЦЭМ!$I$34:$I$777,СВЦЭМ!$A$34:$A$777,$A299,СВЦЭМ!$B$33:$B$776,H$296)+'СЕТ СН'!$F$16</f>
        <v>0</v>
      </c>
      <c r="I299" s="36">
        <f>SUMIFS(СВЦЭМ!$I$34:$I$777,СВЦЭМ!$A$34:$A$777,$A299,СВЦЭМ!$B$33:$B$776,I$296)+'СЕТ СН'!$F$16</f>
        <v>0</v>
      </c>
      <c r="J299" s="36">
        <f>SUMIFS(СВЦЭМ!$I$34:$I$777,СВЦЭМ!$A$34:$A$777,$A299,СВЦЭМ!$B$33:$B$776,J$296)+'СЕТ СН'!$F$16</f>
        <v>0</v>
      </c>
      <c r="K299" s="36">
        <f>SUMIFS(СВЦЭМ!$I$34:$I$777,СВЦЭМ!$A$34:$A$777,$A299,СВЦЭМ!$B$33:$B$776,K$296)+'СЕТ СН'!$F$16</f>
        <v>0</v>
      </c>
      <c r="L299" s="36">
        <f>SUMIFS(СВЦЭМ!$I$34:$I$777,СВЦЭМ!$A$34:$A$777,$A299,СВЦЭМ!$B$33:$B$776,L$296)+'СЕТ СН'!$F$16</f>
        <v>0</v>
      </c>
      <c r="M299" s="36">
        <f>SUMIFS(СВЦЭМ!$I$34:$I$777,СВЦЭМ!$A$34:$A$777,$A299,СВЦЭМ!$B$33:$B$776,M$296)+'СЕТ СН'!$F$16</f>
        <v>0</v>
      </c>
      <c r="N299" s="36">
        <f>SUMIFS(СВЦЭМ!$I$34:$I$777,СВЦЭМ!$A$34:$A$777,$A299,СВЦЭМ!$B$33:$B$776,N$296)+'СЕТ СН'!$F$16</f>
        <v>0</v>
      </c>
      <c r="O299" s="36">
        <f>SUMIFS(СВЦЭМ!$I$34:$I$777,СВЦЭМ!$A$34:$A$777,$A299,СВЦЭМ!$B$33:$B$776,O$296)+'СЕТ СН'!$F$16</f>
        <v>0</v>
      </c>
      <c r="P299" s="36">
        <f>SUMIFS(СВЦЭМ!$I$34:$I$777,СВЦЭМ!$A$34:$A$777,$A299,СВЦЭМ!$B$33:$B$776,P$296)+'СЕТ СН'!$F$16</f>
        <v>0</v>
      </c>
      <c r="Q299" s="36">
        <f>SUMIFS(СВЦЭМ!$I$34:$I$777,СВЦЭМ!$A$34:$A$777,$A299,СВЦЭМ!$B$33:$B$776,Q$296)+'СЕТ СН'!$F$16</f>
        <v>0</v>
      </c>
      <c r="R299" s="36">
        <f>SUMIFS(СВЦЭМ!$I$34:$I$777,СВЦЭМ!$A$34:$A$777,$A299,СВЦЭМ!$B$33:$B$776,R$296)+'СЕТ СН'!$F$16</f>
        <v>0</v>
      </c>
      <c r="S299" s="36">
        <f>SUMIFS(СВЦЭМ!$I$34:$I$777,СВЦЭМ!$A$34:$A$777,$A299,СВЦЭМ!$B$33:$B$776,S$296)+'СЕТ СН'!$F$16</f>
        <v>0</v>
      </c>
      <c r="T299" s="36">
        <f>SUMIFS(СВЦЭМ!$I$34:$I$777,СВЦЭМ!$A$34:$A$777,$A299,СВЦЭМ!$B$33:$B$776,T$296)+'СЕТ СН'!$F$16</f>
        <v>0</v>
      </c>
      <c r="U299" s="36">
        <f>SUMIFS(СВЦЭМ!$I$34:$I$777,СВЦЭМ!$A$34:$A$777,$A299,СВЦЭМ!$B$33:$B$776,U$296)+'СЕТ СН'!$F$16</f>
        <v>0</v>
      </c>
      <c r="V299" s="36">
        <f>SUMIFS(СВЦЭМ!$I$34:$I$777,СВЦЭМ!$A$34:$A$777,$A299,СВЦЭМ!$B$33:$B$776,V$296)+'СЕТ СН'!$F$16</f>
        <v>0</v>
      </c>
      <c r="W299" s="36">
        <f>SUMIFS(СВЦЭМ!$I$34:$I$777,СВЦЭМ!$A$34:$A$777,$A299,СВЦЭМ!$B$33:$B$776,W$296)+'СЕТ СН'!$F$16</f>
        <v>0</v>
      </c>
      <c r="X299" s="36">
        <f>SUMIFS(СВЦЭМ!$I$34:$I$777,СВЦЭМ!$A$34:$A$777,$A299,СВЦЭМ!$B$33:$B$776,X$296)+'СЕТ СН'!$F$16</f>
        <v>0</v>
      </c>
      <c r="Y299" s="36">
        <f>SUMIFS(СВЦЭМ!$I$34:$I$777,СВЦЭМ!$A$34:$A$777,$A299,СВЦЭМ!$B$33:$B$776,Y$296)+'СЕТ СН'!$F$16</f>
        <v>0</v>
      </c>
    </row>
    <row r="300" spans="1:27" ht="15.75" hidden="1" x14ac:dyDescent="0.2">
      <c r="A300" s="35">
        <f t="shared" si="8"/>
        <v>44108</v>
      </c>
      <c r="B300" s="36">
        <f>SUMIFS(СВЦЭМ!$I$34:$I$777,СВЦЭМ!$A$34:$A$777,$A300,СВЦЭМ!$B$33:$B$776,B$296)+'СЕТ СН'!$F$16</f>
        <v>0</v>
      </c>
      <c r="C300" s="36">
        <f>SUMIFS(СВЦЭМ!$I$34:$I$777,СВЦЭМ!$A$34:$A$777,$A300,СВЦЭМ!$B$33:$B$776,C$296)+'СЕТ СН'!$F$16</f>
        <v>0</v>
      </c>
      <c r="D300" s="36">
        <f>SUMIFS(СВЦЭМ!$I$34:$I$777,СВЦЭМ!$A$34:$A$777,$A300,СВЦЭМ!$B$33:$B$776,D$296)+'СЕТ СН'!$F$16</f>
        <v>0</v>
      </c>
      <c r="E300" s="36">
        <f>SUMIFS(СВЦЭМ!$I$34:$I$777,СВЦЭМ!$A$34:$A$777,$A300,СВЦЭМ!$B$33:$B$776,E$296)+'СЕТ СН'!$F$16</f>
        <v>0</v>
      </c>
      <c r="F300" s="36">
        <f>SUMIFS(СВЦЭМ!$I$34:$I$777,СВЦЭМ!$A$34:$A$777,$A300,СВЦЭМ!$B$33:$B$776,F$296)+'СЕТ СН'!$F$16</f>
        <v>0</v>
      </c>
      <c r="G300" s="36">
        <f>SUMIFS(СВЦЭМ!$I$34:$I$777,СВЦЭМ!$A$34:$A$777,$A300,СВЦЭМ!$B$33:$B$776,G$296)+'СЕТ СН'!$F$16</f>
        <v>0</v>
      </c>
      <c r="H300" s="36">
        <f>SUMIFS(СВЦЭМ!$I$34:$I$777,СВЦЭМ!$A$34:$A$777,$A300,СВЦЭМ!$B$33:$B$776,H$296)+'СЕТ СН'!$F$16</f>
        <v>0</v>
      </c>
      <c r="I300" s="36">
        <f>SUMIFS(СВЦЭМ!$I$34:$I$777,СВЦЭМ!$A$34:$A$777,$A300,СВЦЭМ!$B$33:$B$776,I$296)+'СЕТ СН'!$F$16</f>
        <v>0</v>
      </c>
      <c r="J300" s="36">
        <f>SUMIFS(СВЦЭМ!$I$34:$I$777,СВЦЭМ!$A$34:$A$777,$A300,СВЦЭМ!$B$33:$B$776,J$296)+'СЕТ СН'!$F$16</f>
        <v>0</v>
      </c>
      <c r="K300" s="36">
        <f>SUMIFS(СВЦЭМ!$I$34:$I$777,СВЦЭМ!$A$34:$A$777,$A300,СВЦЭМ!$B$33:$B$776,K$296)+'СЕТ СН'!$F$16</f>
        <v>0</v>
      </c>
      <c r="L300" s="36">
        <f>SUMIFS(СВЦЭМ!$I$34:$I$777,СВЦЭМ!$A$34:$A$777,$A300,СВЦЭМ!$B$33:$B$776,L$296)+'СЕТ СН'!$F$16</f>
        <v>0</v>
      </c>
      <c r="M300" s="36">
        <f>SUMIFS(СВЦЭМ!$I$34:$I$777,СВЦЭМ!$A$34:$A$777,$A300,СВЦЭМ!$B$33:$B$776,M$296)+'СЕТ СН'!$F$16</f>
        <v>0</v>
      </c>
      <c r="N300" s="36">
        <f>SUMIFS(СВЦЭМ!$I$34:$I$777,СВЦЭМ!$A$34:$A$777,$A300,СВЦЭМ!$B$33:$B$776,N$296)+'СЕТ СН'!$F$16</f>
        <v>0</v>
      </c>
      <c r="O300" s="36">
        <f>SUMIFS(СВЦЭМ!$I$34:$I$777,СВЦЭМ!$A$34:$A$777,$A300,СВЦЭМ!$B$33:$B$776,O$296)+'СЕТ СН'!$F$16</f>
        <v>0</v>
      </c>
      <c r="P300" s="36">
        <f>SUMIFS(СВЦЭМ!$I$34:$I$777,СВЦЭМ!$A$34:$A$777,$A300,СВЦЭМ!$B$33:$B$776,P$296)+'СЕТ СН'!$F$16</f>
        <v>0</v>
      </c>
      <c r="Q300" s="36">
        <f>SUMIFS(СВЦЭМ!$I$34:$I$777,СВЦЭМ!$A$34:$A$777,$A300,СВЦЭМ!$B$33:$B$776,Q$296)+'СЕТ СН'!$F$16</f>
        <v>0</v>
      </c>
      <c r="R300" s="36">
        <f>SUMIFS(СВЦЭМ!$I$34:$I$777,СВЦЭМ!$A$34:$A$777,$A300,СВЦЭМ!$B$33:$B$776,R$296)+'СЕТ СН'!$F$16</f>
        <v>0</v>
      </c>
      <c r="S300" s="36">
        <f>SUMIFS(СВЦЭМ!$I$34:$I$777,СВЦЭМ!$A$34:$A$777,$A300,СВЦЭМ!$B$33:$B$776,S$296)+'СЕТ СН'!$F$16</f>
        <v>0</v>
      </c>
      <c r="T300" s="36">
        <f>SUMIFS(СВЦЭМ!$I$34:$I$777,СВЦЭМ!$A$34:$A$777,$A300,СВЦЭМ!$B$33:$B$776,T$296)+'СЕТ СН'!$F$16</f>
        <v>0</v>
      </c>
      <c r="U300" s="36">
        <f>SUMIFS(СВЦЭМ!$I$34:$I$777,СВЦЭМ!$A$34:$A$777,$A300,СВЦЭМ!$B$33:$B$776,U$296)+'СЕТ СН'!$F$16</f>
        <v>0</v>
      </c>
      <c r="V300" s="36">
        <f>SUMIFS(СВЦЭМ!$I$34:$I$777,СВЦЭМ!$A$34:$A$777,$A300,СВЦЭМ!$B$33:$B$776,V$296)+'СЕТ СН'!$F$16</f>
        <v>0</v>
      </c>
      <c r="W300" s="36">
        <f>SUMIFS(СВЦЭМ!$I$34:$I$777,СВЦЭМ!$A$34:$A$777,$A300,СВЦЭМ!$B$33:$B$776,W$296)+'СЕТ СН'!$F$16</f>
        <v>0</v>
      </c>
      <c r="X300" s="36">
        <f>SUMIFS(СВЦЭМ!$I$34:$I$777,СВЦЭМ!$A$34:$A$777,$A300,СВЦЭМ!$B$33:$B$776,X$296)+'СЕТ СН'!$F$16</f>
        <v>0</v>
      </c>
      <c r="Y300" s="36">
        <f>SUMIFS(СВЦЭМ!$I$34:$I$777,СВЦЭМ!$A$34:$A$777,$A300,СВЦЭМ!$B$33:$B$776,Y$296)+'СЕТ СН'!$F$16</f>
        <v>0</v>
      </c>
    </row>
    <row r="301" spans="1:27" ht="15.75" hidden="1" x14ac:dyDescent="0.2">
      <c r="A301" s="35">
        <f t="shared" si="8"/>
        <v>44109</v>
      </c>
      <c r="B301" s="36">
        <f>SUMIFS(СВЦЭМ!$I$34:$I$777,СВЦЭМ!$A$34:$A$777,$A301,СВЦЭМ!$B$33:$B$776,B$296)+'СЕТ СН'!$F$16</f>
        <v>0</v>
      </c>
      <c r="C301" s="36">
        <f>SUMIFS(СВЦЭМ!$I$34:$I$777,СВЦЭМ!$A$34:$A$777,$A301,СВЦЭМ!$B$33:$B$776,C$296)+'СЕТ СН'!$F$16</f>
        <v>0</v>
      </c>
      <c r="D301" s="36">
        <f>SUMIFS(СВЦЭМ!$I$34:$I$777,СВЦЭМ!$A$34:$A$777,$A301,СВЦЭМ!$B$33:$B$776,D$296)+'СЕТ СН'!$F$16</f>
        <v>0</v>
      </c>
      <c r="E301" s="36">
        <f>SUMIFS(СВЦЭМ!$I$34:$I$777,СВЦЭМ!$A$34:$A$777,$A301,СВЦЭМ!$B$33:$B$776,E$296)+'СЕТ СН'!$F$16</f>
        <v>0</v>
      </c>
      <c r="F301" s="36">
        <f>SUMIFS(СВЦЭМ!$I$34:$I$777,СВЦЭМ!$A$34:$A$777,$A301,СВЦЭМ!$B$33:$B$776,F$296)+'СЕТ СН'!$F$16</f>
        <v>0</v>
      </c>
      <c r="G301" s="36">
        <f>SUMIFS(СВЦЭМ!$I$34:$I$777,СВЦЭМ!$A$34:$A$777,$A301,СВЦЭМ!$B$33:$B$776,G$296)+'СЕТ СН'!$F$16</f>
        <v>0</v>
      </c>
      <c r="H301" s="36">
        <f>SUMIFS(СВЦЭМ!$I$34:$I$777,СВЦЭМ!$A$34:$A$777,$A301,СВЦЭМ!$B$33:$B$776,H$296)+'СЕТ СН'!$F$16</f>
        <v>0</v>
      </c>
      <c r="I301" s="36">
        <f>SUMIFS(СВЦЭМ!$I$34:$I$777,СВЦЭМ!$A$34:$A$777,$A301,СВЦЭМ!$B$33:$B$776,I$296)+'СЕТ СН'!$F$16</f>
        <v>0</v>
      </c>
      <c r="J301" s="36">
        <f>SUMIFS(СВЦЭМ!$I$34:$I$777,СВЦЭМ!$A$34:$A$777,$A301,СВЦЭМ!$B$33:$B$776,J$296)+'СЕТ СН'!$F$16</f>
        <v>0</v>
      </c>
      <c r="K301" s="36">
        <f>SUMIFS(СВЦЭМ!$I$34:$I$777,СВЦЭМ!$A$34:$A$777,$A301,СВЦЭМ!$B$33:$B$776,K$296)+'СЕТ СН'!$F$16</f>
        <v>0</v>
      </c>
      <c r="L301" s="36">
        <f>SUMIFS(СВЦЭМ!$I$34:$I$777,СВЦЭМ!$A$34:$A$777,$A301,СВЦЭМ!$B$33:$B$776,L$296)+'СЕТ СН'!$F$16</f>
        <v>0</v>
      </c>
      <c r="M301" s="36">
        <f>SUMIFS(СВЦЭМ!$I$34:$I$777,СВЦЭМ!$A$34:$A$777,$A301,СВЦЭМ!$B$33:$B$776,M$296)+'СЕТ СН'!$F$16</f>
        <v>0</v>
      </c>
      <c r="N301" s="36">
        <f>SUMIFS(СВЦЭМ!$I$34:$I$777,СВЦЭМ!$A$34:$A$777,$A301,СВЦЭМ!$B$33:$B$776,N$296)+'СЕТ СН'!$F$16</f>
        <v>0</v>
      </c>
      <c r="O301" s="36">
        <f>SUMIFS(СВЦЭМ!$I$34:$I$777,СВЦЭМ!$A$34:$A$777,$A301,СВЦЭМ!$B$33:$B$776,O$296)+'СЕТ СН'!$F$16</f>
        <v>0</v>
      </c>
      <c r="P301" s="36">
        <f>SUMIFS(СВЦЭМ!$I$34:$I$777,СВЦЭМ!$A$34:$A$777,$A301,СВЦЭМ!$B$33:$B$776,P$296)+'СЕТ СН'!$F$16</f>
        <v>0</v>
      </c>
      <c r="Q301" s="36">
        <f>SUMIFS(СВЦЭМ!$I$34:$I$777,СВЦЭМ!$A$34:$A$777,$A301,СВЦЭМ!$B$33:$B$776,Q$296)+'СЕТ СН'!$F$16</f>
        <v>0</v>
      </c>
      <c r="R301" s="36">
        <f>SUMIFS(СВЦЭМ!$I$34:$I$777,СВЦЭМ!$A$34:$A$777,$A301,СВЦЭМ!$B$33:$B$776,R$296)+'СЕТ СН'!$F$16</f>
        <v>0</v>
      </c>
      <c r="S301" s="36">
        <f>SUMIFS(СВЦЭМ!$I$34:$I$777,СВЦЭМ!$A$34:$A$777,$A301,СВЦЭМ!$B$33:$B$776,S$296)+'СЕТ СН'!$F$16</f>
        <v>0</v>
      </c>
      <c r="T301" s="36">
        <f>SUMIFS(СВЦЭМ!$I$34:$I$777,СВЦЭМ!$A$34:$A$777,$A301,СВЦЭМ!$B$33:$B$776,T$296)+'СЕТ СН'!$F$16</f>
        <v>0</v>
      </c>
      <c r="U301" s="36">
        <f>SUMIFS(СВЦЭМ!$I$34:$I$777,СВЦЭМ!$A$34:$A$777,$A301,СВЦЭМ!$B$33:$B$776,U$296)+'СЕТ СН'!$F$16</f>
        <v>0</v>
      </c>
      <c r="V301" s="36">
        <f>SUMIFS(СВЦЭМ!$I$34:$I$777,СВЦЭМ!$A$34:$A$777,$A301,СВЦЭМ!$B$33:$B$776,V$296)+'СЕТ СН'!$F$16</f>
        <v>0</v>
      </c>
      <c r="W301" s="36">
        <f>SUMIFS(СВЦЭМ!$I$34:$I$777,СВЦЭМ!$A$34:$A$777,$A301,СВЦЭМ!$B$33:$B$776,W$296)+'СЕТ СН'!$F$16</f>
        <v>0</v>
      </c>
      <c r="X301" s="36">
        <f>SUMIFS(СВЦЭМ!$I$34:$I$777,СВЦЭМ!$A$34:$A$777,$A301,СВЦЭМ!$B$33:$B$776,X$296)+'СЕТ СН'!$F$16</f>
        <v>0</v>
      </c>
      <c r="Y301" s="36">
        <f>SUMIFS(СВЦЭМ!$I$34:$I$777,СВЦЭМ!$A$34:$A$777,$A301,СВЦЭМ!$B$33:$B$776,Y$296)+'СЕТ СН'!$F$16</f>
        <v>0</v>
      </c>
    </row>
    <row r="302" spans="1:27" ht="15.75" hidden="1" x14ac:dyDescent="0.2">
      <c r="A302" s="35">
        <f t="shared" si="8"/>
        <v>44110</v>
      </c>
      <c r="B302" s="36">
        <f>SUMIFS(СВЦЭМ!$I$34:$I$777,СВЦЭМ!$A$34:$A$777,$A302,СВЦЭМ!$B$33:$B$776,B$296)+'СЕТ СН'!$F$16</f>
        <v>0</v>
      </c>
      <c r="C302" s="36">
        <f>SUMIFS(СВЦЭМ!$I$34:$I$777,СВЦЭМ!$A$34:$A$777,$A302,СВЦЭМ!$B$33:$B$776,C$296)+'СЕТ СН'!$F$16</f>
        <v>0</v>
      </c>
      <c r="D302" s="36">
        <f>SUMIFS(СВЦЭМ!$I$34:$I$777,СВЦЭМ!$A$34:$A$777,$A302,СВЦЭМ!$B$33:$B$776,D$296)+'СЕТ СН'!$F$16</f>
        <v>0</v>
      </c>
      <c r="E302" s="36">
        <f>SUMIFS(СВЦЭМ!$I$34:$I$777,СВЦЭМ!$A$34:$A$777,$A302,СВЦЭМ!$B$33:$B$776,E$296)+'СЕТ СН'!$F$16</f>
        <v>0</v>
      </c>
      <c r="F302" s="36">
        <f>SUMIFS(СВЦЭМ!$I$34:$I$777,СВЦЭМ!$A$34:$A$777,$A302,СВЦЭМ!$B$33:$B$776,F$296)+'СЕТ СН'!$F$16</f>
        <v>0</v>
      </c>
      <c r="G302" s="36">
        <f>SUMIFS(СВЦЭМ!$I$34:$I$777,СВЦЭМ!$A$34:$A$777,$A302,СВЦЭМ!$B$33:$B$776,G$296)+'СЕТ СН'!$F$16</f>
        <v>0</v>
      </c>
      <c r="H302" s="36">
        <f>SUMIFS(СВЦЭМ!$I$34:$I$777,СВЦЭМ!$A$34:$A$777,$A302,СВЦЭМ!$B$33:$B$776,H$296)+'СЕТ СН'!$F$16</f>
        <v>0</v>
      </c>
      <c r="I302" s="36">
        <f>SUMIFS(СВЦЭМ!$I$34:$I$777,СВЦЭМ!$A$34:$A$777,$A302,СВЦЭМ!$B$33:$B$776,I$296)+'СЕТ СН'!$F$16</f>
        <v>0</v>
      </c>
      <c r="J302" s="36">
        <f>SUMIFS(СВЦЭМ!$I$34:$I$777,СВЦЭМ!$A$34:$A$777,$A302,СВЦЭМ!$B$33:$B$776,J$296)+'СЕТ СН'!$F$16</f>
        <v>0</v>
      </c>
      <c r="K302" s="36">
        <f>SUMIFS(СВЦЭМ!$I$34:$I$777,СВЦЭМ!$A$34:$A$777,$A302,СВЦЭМ!$B$33:$B$776,K$296)+'СЕТ СН'!$F$16</f>
        <v>0</v>
      </c>
      <c r="L302" s="36">
        <f>SUMIFS(СВЦЭМ!$I$34:$I$777,СВЦЭМ!$A$34:$A$777,$A302,СВЦЭМ!$B$33:$B$776,L$296)+'СЕТ СН'!$F$16</f>
        <v>0</v>
      </c>
      <c r="M302" s="36">
        <f>SUMIFS(СВЦЭМ!$I$34:$I$777,СВЦЭМ!$A$34:$A$777,$A302,СВЦЭМ!$B$33:$B$776,M$296)+'СЕТ СН'!$F$16</f>
        <v>0</v>
      </c>
      <c r="N302" s="36">
        <f>SUMIFS(СВЦЭМ!$I$34:$I$777,СВЦЭМ!$A$34:$A$777,$A302,СВЦЭМ!$B$33:$B$776,N$296)+'СЕТ СН'!$F$16</f>
        <v>0</v>
      </c>
      <c r="O302" s="36">
        <f>SUMIFS(СВЦЭМ!$I$34:$I$777,СВЦЭМ!$A$34:$A$777,$A302,СВЦЭМ!$B$33:$B$776,O$296)+'СЕТ СН'!$F$16</f>
        <v>0</v>
      </c>
      <c r="P302" s="36">
        <f>SUMIFS(СВЦЭМ!$I$34:$I$777,СВЦЭМ!$A$34:$A$777,$A302,СВЦЭМ!$B$33:$B$776,P$296)+'СЕТ СН'!$F$16</f>
        <v>0</v>
      </c>
      <c r="Q302" s="36">
        <f>SUMIFS(СВЦЭМ!$I$34:$I$777,СВЦЭМ!$A$34:$A$777,$A302,СВЦЭМ!$B$33:$B$776,Q$296)+'СЕТ СН'!$F$16</f>
        <v>0</v>
      </c>
      <c r="R302" s="36">
        <f>SUMIFS(СВЦЭМ!$I$34:$I$777,СВЦЭМ!$A$34:$A$777,$A302,СВЦЭМ!$B$33:$B$776,R$296)+'СЕТ СН'!$F$16</f>
        <v>0</v>
      </c>
      <c r="S302" s="36">
        <f>SUMIFS(СВЦЭМ!$I$34:$I$777,СВЦЭМ!$A$34:$A$777,$A302,СВЦЭМ!$B$33:$B$776,S$296)+'СЕТ СН'!$F$16</f>
        <v>0</v>
      </c>
      <c r="T302" s="36">
        <f>SUMIFS(СВЦЭМ!$I$34:$I$777,СВЦЭМ!$A$34:$A$777,$A302,СВЦЭМ!$B$33:$B$776,T$296)+'СЕТ СН'!$F$16</f>
        <v>0</v>
      </c>
      <c r="U302" s="36">
        <f>SUMIFS(СВЦЭМ!$I$34:$I$777,СВЦЭМ!$A$34:$A$777,$A302,СВЦЭМ!$B$33:$B$776,U$296)+'СЕТ СН'!$F$16</f>
        <v>0</v>
      </c>
      <c r="V302" s="36">
        <f>SUMIFS(СВЦЭМ!$I$34:$I$777,СВЦЭМ!$A$34:$A$777,$A302,СВЦЭМ!$B$33:$B$776,V$296)+'СЕТ СН'!$F$16</f>
        <v>0</v>
      </c>
      <c r="W302" s="36">
        <f>SUMIFS(СВЦЭМ!$I$34:$I$777,СВЦЭМ!$A$34:$A$777,$A302,СВЦЭМ!$B$33:$B$776,W$296)+'СЕТ СН'!$F$16</f>
        <v>0</v>
      </c>
      <c r="X302" s="36">
        <f>SUMIFS(СВЦЭМ!$I$34:$I$777,СВЦЭМ!$A$34:$A$777,$A302,СВЦЭМ!$B$33:$B$776,X$296)+'СЕТ СН'!$F$16</f>
        <v>0</v>
      </c>
      <c r="Y302" s="36">
        <f>SUMIFS(СВЦЭМ!$I$34:$I$777,СВЦЭМ!$A$34:$A$777,$A302,СВЦЭМ!$B$33:$B$776,Y$296)+'СЕТ СН'!$F$16</f>
        <v>0</v>
      </c>
    </row>
    <row r="303" spans="1:27" ht="15.75" hidden="1" x14ac:dyDescent="0.2">
      <c r="A303" s="35">
        <f t="shared" si="8"/>
        <v>44111</v>
      </c>
      <c r="B303" s="36">
        <f>SUMIFS(СВЦЭМ!$I$34:$I$777,СВЦЭМ!$A$34:$A$777,$A303,СВЦЭМ!$B$33:$B$776,B$296)+'СЕТ СН'!$F$16</f>
        <v>0</v>
      </c>
      <c r="C303" s="36">
        <f>SUMIFS(СВЦЭМ!$I$34:$I$777,СВЦЭМ!$A$34:$A$777,$A303,СВЦЭМ!$B$33:$B$776,C$296)+'СЕТ СН'!$F$16</f>
        <v>0</v>
      </c>
      <c r="D303" s="36">
        <f>SUMIFS(СВЦЭМ!$I$34:$I$777,СВЦЭМ!$A$34:$A$777,$A303,СВЦЭМ!$B$33:$B$776,D$296)+'СЕТ СН'!$F$16</f>
        <v>0</v>
      </c>
      <c r="E303" s="36">
        <f>SUMIFS(СВЦЭМ!$I$34:$I$777,СВЦЭМ!$A$34:$A$777,$A303,СВЦЭМ!$B$33:$B$776,E$296)+'СЕТ СН'!$F$16</f>
        <v>0</v>
      </c>
      <c r="F303" s="36">
        <f>SUMIFS(СВЦЭМ!$I$34:$I$777,СВЦЭМ!$A$34:$A$777,$A303,СВЦЭМ!$B$33:$B$776,F$296)+'СЕТ СН'!$F$16</f>
        <v>0</v>
      </c>
      <c r="G303" s="36">
        <f>SUMIFS(СВЦЭМ!$I$34:$I$777,СВЦЭМ!$A$34:$A$777,$A303,СВЦЭМ!$B$33:$B$776,G$296)+'СЕТ СН'!$F$16</f>
        <v>0</v>
      </c>
      <c r="H303" s="36">
        <f>SUMIFS(СВЦЭМ!$I$34:$I$777,СВЦЭМ!$A$34:$A$777,$A303,СВЦЭМ!$B$33:$B$776,H$296)+'СЕТ СН'!$F$16</f>
        <v>0</v>
      </c>
      <c r="I303" s="36">
        <f>SUMIFS(СВЦЭМ!$I$34:$I$777,СВЦЭМ!$A$34:$A$777,$A303,СВЦЭМ!$B$33:$B$776,I$296)+'СЕТ СН'!$F$16</f>
        <v>0</v>
      </c>
      <c r="J303" s="36">
        <f>SUMIFS(СВЦЭМ!$I$34:$I$777,СВЦЭМ!$A$34:$A$777,$A303,СВЦЭМ!$B$33:$B$776,J$296)+'СЕТ СН'!$F$16</f>
        <v>0</v>
      </c>
      <c r="K303" s="36">
        <f>SUMIFS(СВЦЭМ!$I$34:$I$777,СВЦЭМ!$A$34:$A$777,$A303,СВЦЭМ!$B$33:$B$776,K$296)+'СЕТ СН'!$F$16</f>
        <v>0</v>
      </c>
      <c r="L303" s="36">
        <f>SUMIFS(СВЦЭМ!$I$34:$I$777,СВЦЭМ!$A$34:$A$777,$A303,СВЦЭМ!$B$33:$B$776,L$296)+'СЕТ СН'!$F$16</f>
        <v>0</v>
      </c>
      <c r="M303" s="36">
        <f>SUMIFS(СВЦЭМ!$I$34:$I$777,СВЦЭМ!$A$34:$A$777,$A303,СВЦЭМ!$B$33:$B$776,M$296)+'СЕТ СН'!$F$16</f>
        <v>0</v>
      </c>
      <c r="N303" s="36">
        <f>SUMIFS(СВЦЭМ!$I$34:$I$777,СВЦЭМ!$A$34:$A$777,$A303,СВЦЭМ!$B$33:$B$776,N$296)+'СЕТ СН'!$F$16</f>
        <v>0</v>
      </c>
      <c r="O303" s="36">
        <f>SUMIFS(СВЦЭМ!$I$34:$I$777,СВЦЭМ!$A$34:$A$777,$A303,СВЦЭМ!$B$33:$B$776,O$296)+'СЕТ СН'!$F$16</f>
        <v>0</v>
      </c>
      <c r="P303" s="36">
        <f>SUMIFS(СВЦЭМ!$I$34:$I$777,СВЦЭМ!$A$34:$A$777,$A303,СВЦЭМ!$B$33:$B$776,P$296)+'СЕТ СН'!$F$16</f>
        <v>0</v>
      </c>
      <c r="Q303" s="36">
        <f>SUMIFS(СВЦЭМ!$I$34:$I$777,СВЦЭМ!$A$34:$A$777,$A303,СВЦЭМ!$B$33:$B$776,Q$296)+'СЕТ СН'!$F$16</f>
        <v>0</v>
      </c>
      <c r="R303" s="36">
        <f>SUMIFS(СВЦЭМ!$I$34:$I$777,СВЦЭМ!$A$34:$A$777,$A303,СВЦЭМ!$B$33:$B$776,R$296)+'СЕТ СН'!$F$16</f>
        <v>0</v>
      </c>
      <c r="S303" s="36">
        <f>SUMIFS(СВЦЭМ!$I$34:$I$777,СВЦЭМ!$A$34:$A$777,$A303,СВЦЭМ!$B$33:$B$776,S$296)+'СЕТ СН'!$F$16</f>
        <v>0</v>
      </c>
      <c r="T303" s="36">
        <f>SUMIFS(СВЦЭМ!$I$34:$I$777,СВЦЭМ!$A$34:$A$777,$A303,СВЦЭМ!$B$33:$B$776,T$296)+'СЕТ СН'!$F$16</f>
        <v>0</v>
      </c>
      <c r="U303" s="36">
        <f>SUMIFS(СВЦЭМ!$I$34:$I$777,СВЦЭМ!$A$34:$A$777,$A303,СВЦЭМ!$B$33:$B$776,U$296)+'СЕТ СН'!$F$16</f>
        <v>0</v>
      </c>
      <c r="V303" s="36">
        <f>SUMIFS(СВЦЭМ!$I$34:$I$777,СВЦЭМ!$A$34:$A$777,$A303,СВЦЭМ!$B$33:$B$776,V$296)+'СЕТ СН'!$F$16</f>
        <v>0</v>
      </c>
      <c r="W303" s="36">
        <f>SUMIFS(СВЦЭМ!$I$34:$I$777,СВЦЭМ!$A$34:$A$777,$A303,СВЦЭМ!$B$33:$B$776,W$296)+'СЕТ СН'!$F$16</f>
        <v>0</v>
      </c>
      <c r="X303" s="36">
        <f>SUMIFS(СВЦЭМ!$I$34:$I$777,СВЦЭМ!$A$34:$A$777,$A303,СВЦЭМ!$B$33:$B$776,X$296)+'СЕТ СН'!$F$16</f>
        <v>0</v>
      </c>
      <c r="Y303" s="36">
        <f>SUMIFS(СВЦЭМ!$I$34:$I$777,СВЦЭМ!$A$34:$A$777,$A303,СВЦЭМ!$B$33:$B$776,Y$296)+'СЕТ СН'!$F$16</f>
        <v>0</v>
      </c>
    </row>
    <row r="304" spans="1:27" ht="15.75" hidden="1" x14ac:dyDescent="0.2">
      <c r="A304" s="35">
        <f t="shared" si="8"/>
        <v>44112</v>
      </c>
      <c r="B304" s="36">
        <f>SUMIFS(СВЦЭМ!$I$34:$I$777,СВЦЭМ!$A$34:$A$777,$A304,СВЦЭМ!$B$33:$B$776,B$296)+'СЕТ СН'!$F$16</f>
        <v>0</v>
      </c>
      <c r="C304" s="36">
        <f>SUMIFS(СВЦЭМ!$I$34:$I$777,СВЦЭМ!$A$34:$A$777,$A304,СВЦЭМ!$B$33:$B$776,C$296)+'СЕТ СН'!$F$16</f>
        <v>0</v>
      </c>
      <c r="D304" s="36">
        <f>SUMIFS(СВЦЭМ!$I$34:$I$777,СВЦЭМ!$A$34:$A$777,$A304,СВЦЭМ!$B$33:$B$776,D$296)+'СЕТ СН'!$F$16</f>
        <v>0</v>
      </c>
      <c r="E304" s="36">
        <f>SUMIFS(СВЦЭМ!$I$34:$I$777,СВЦЭМ!$A$34:$A$777,$A304,СВЦЭМ!$B$33:$B$776,E$296)+'СЕТ СН'!$F$16</f>
        <v>0</v>
      </c>
      <c r="F304" s="36">
        <f>SUMIFS(СВЦЭМ!$I$34:$I$777,СВЦЭМ!$A$34:$A$777,$A304,СВЦЭМ!$B$33:$B$776,F$296)+'СЕТ СН'!$F$16</f>
        <v>0</v>
      </c>
      <c r="G304" s="36">
        <f>SUMIFS(СВЦЭМ!$I$34:$I$777,СВЦЭМ!$A$34:$A$777,$A304,СВЦЭМ!$B$33:$B$776,G$296)+'СЕТ СН'!$F$16</f>
        <v>0</v>
      </c>
      <c r="H304" s="36">
        <f>SUMIFS(СВЦЭМ!$I$34:$I$777,СВЦЭМ!$A$34:$A$777,$A304,СВЦЭМ!$B$33:$B$776,H$296)+'СЕТ СН'!$F$16</f>
        <v>0</v>
      </c>
      <c r="I304" s="36">
        <f>SUMIFS(СВЦЭМ!$I$34:$I$777,СВЦЭМ!$A$34:$A$777,$A304,СВЦЭМ!$B$33:$B$776,I$296)+'СЕТ СН'!$F$16</f>
        <v>0</v>
      </c>
      <c r="J304" s="36">
        <f>SUMIFS(СВЦЭМ!$I$34:$I$777,СВЦЭМ!$A$34:$A$777,$A304,СВЦЭМ!$B$33:$B$776,J$296)+'СЕТ СН'!$F$16</f>
        <v>0</v>
      </c>
      <c r="K304" s="36">
        <f>SUMIFS(СВЦЭМ!$I$34:$I$777,СВЦЭМ!$A$34:$A$777,$A304,СВЦЭМ!$B$33:$B$776,K$296)+'СЕТ СН'!$F$16</f>
        <v>0</v>
      </c>
      <c r="L304" s="36">
        <f>SUMIFS(СВЦЭМ!$I$34:$I$777,СВЦЭМ!$A$34:$A$777,$A304,СВЦЭМ!$B$33:$B$776,L$296)+'СЕТ СН'!$F$16</f>
        <v>0</v>
      </c>
      <c r="M304" s="36">
        <f>SUMIFS(СВЦЭМ!$I$34:$I$777,СВЦЭМ!$A$34:$A$777,$A304,СВЦЭМ!$B$33:$B$776,M$296)+'СЕТ СН'!$F$16</f>
        <v>0</v>
      </c>
      <c r="N304" s="36">
        <f>SUMIFS(СВЦЭМ!$I$34:$I$777,СВЦЭМ!$A$34:$A$777,$A304,СВЦЭМ!$B$33:$B$776,N$296)+'СЕТ СН'!$F$16</f>
        <v>0</v>
      </c>
      <c r="O304" s="36">
        <f>SUMIFS(СВЦЭМ!$I$34:$I$777,СВЦЭМ!$A$34:$A$777,$A304,СВЦЭМ!$B$33:$B$776,O$296)+'СЕТ СН'!$F$16</f>
        <v>0</v>
      </c>
      <c r="P304" s="36">
        <f>SUMIFS(СВЦЭМ!$I$34:$I$777,СВЦЭМ!$A$34:$A$777,$A304,СВЦЭМ!$B$33:$B$776,P$296)+'СЕТ СН'!$F$16</f>
        <v>0</v>
      </c>
      <c r="Q304" s="36">
        <f>SUMIFS(СВЦЭМ!$I$34:$I$777,СВЦЭМ!$A$34:$A$777,$A304,СВЦЭМ!$B$33:$B$776,Q$296)+'СЕТ СН'!$F$16</f>
        <v>0</v>
      </c>
      <c r="R304" s="36">
        <f>SUMIFS(СВЦЭМ!$I$34:$I$777,СВЦЭМ!$A$34:$A$777,$A304,СВЦЭМ!$B$33:$B$776,R$296)+'СЕТ СН'!$F$16</f>
        <v>0</v>
      </c>
      <c r="S304" s="36">
        <f>SUMIFS(СВЦЭМ!$I$34:$I$777,СВЦЭМ!$A$34:$A$777,$A304,СВЦЭМ!$B$33:$B$776,S$296)+'СЕТ СН'!$F$16</f>
        <v>0</v>
      </c>
      <c r="T304" s="36">
        <f>SUMIFS(СВЦЭМ!$I$34:$I$777,СВЦЭМ!$A$34:$A$777,$A304,СВЦЭМ!$B$33:$B$776,T$296)+'СЕТ СН'!$F$16</f>
        <v>0</v>
      </c>
      <c r="U304" s="36">
        <f>SUMIFS(СВЦЭМ!$I$34:$I$777,СВЦЭМ!$A$34:$A$777,$A304,СВЦЭМ!$B$33:$B$776,U$296)+'СЕТ СН'!$F$16</f>
        <v>0</v>
      </c>
      <c r="V304" s="36">
        <f>SUMIFS(СВЦЭМ!$I$34:$I$777,СВЦЭМ!$A$34:$A$777,$A304,СВЦЭМ!$B$33:$B$776,V$296)+'СЕТ СН'!$F$16</f>
        <v>0</v>
      </c>
      <c r="W304" s="36">
        <f>SUMIFS(СВЦЭМ!$I$34:$I$777,СВЦЭМ!$A$34:$A$777,$A304,СВЦЭМ!$B$33:$B$776,W$296)+'СЕТ СН'!$F$16</f>
        <v>0</v>
      </c>
      <c r="X304" s="36">
        <f>SUMIFS(СВЦЭМ!$I$34:$I$777,СВЦЭМ!$A$34:$A$777,$A304,СВЦЭМ!$B$33:$B$776,X$296)+'СЕТ СН'!$F$16</f>
        <v>0</v>
      </c>
      <c r="Y304" s="36">
        <f>SUMIFS(СВЦЭМ!$I$34:$I$777,СВЦЭМ!$A$34:$A$777,$A304,СВЦЭМ!$B$33:$B$776,Y$296)+'СЕТ СН'!$F$16</f>
        <v>0</v>
      </c>
    </row>
    <row r="305" spans="1:25" ht="15.75" hidden="1" x14ac:dyDescent="0.2">
      <c r="A305" s="35">
        <f t="shared" si="8"/>
        <v>44113</v>
      </c>
      <c r="B305" s="36">
        <f>SUMIFS(СВЦЭМ!$I$34:$I$777,СВЦЭМ!$A$34:$A$777,$A305,СВЦЭМ!$B$33:$B$776,B$296)+'СЕТ СН'!$F$16</f>
        <v>0</v>
      </c>
      <c r="C305" s="36">
        <f>SUMIFS(СВЦЭМ!$I$34:$I$777,СВЦЭМ!$A$34:$A$777,$A305,СВЦЭМ!$B$33:$B$776,C$296)+'СЕТ СН'!$F$16</f>
        <v>0</v>
      </c>
      <c r="D305" s="36">
        <f>SUMIFS(СВЦЭМ!$I$34:$I$777,СВЦЭМ!$A$34:$A$777,$A305,СВЦЭМ!$B$33:$B$776,D$296)+'СЕТ СН'!$F$16</f>
        <v>0</v>
      </c>
      <c r="E305" s="36">
        <f>SUMIFS(СВЦЭМ!$I$34:$I$777,СВЦЭМ!$A$34:$A$777,$A305,СВЦЭМ!$B$33:$B$776,E$296)+'СЕТ СН'!$F$16</f>
        <v>0</v>
      </c>
      <c r="F305" s="36">
        <f>SUMIFS(СВЦЭМ!$I$34:$I$777,СВЦЭМ!$A$34:$A$777,$A305,СВЦЭМ!$B$33:$B$776,F$296)+'СЕТ СН'!$F$16</f>
        <v>0</v>
      </c>
      <c r="G305" s="36">
        <f>SUMIFS(СВЦЭМ!$I$34:$I$777,СВЦЭМ!$A$34:$A$777,$A305,СВЦЭМ!$B$33:$B$776,G$296)+'СЕТ СН'!$F$16</f>
        <v>0</v>
      </c>
      <c r="H305" s="36">
        <f>SUMIFS(СВЦЭМ!$I$34:$I$777,СВЦЭМ!$A$34:$A$777,$A305,СВЦЭМ!$B$33:$B$776,H$296)+'СЕТ СН'!$F$16</f>
        <v>0</v>
      </c>
      <c r="I305" s="36">
        <f>SUMIFS(СВЦЭМ!$I$34:$I$777,СВЦЭМ!$A$34:$A$777,$A305,СВЦЭМ!$B$33:$B$776,I$296)+'СЕТ СН'!$F$16</f>
        <v>0</v>
      </c>
      <c r="J305" s="36">
        <f>SUMIFS(СВЦЭМ!$I$34:$I$777,СВЦЭМ!$A$34:$A$777,$A305,СВЦЭМ!$B$33:$B$776,J$296)+'СЕТ СН'!$F$16</f>
        <v>0</v>
      </c>
      <c r="K305" s="36">
        <f>SUMIFS(СВЦЭМ!$I$34:$I$777,СВЦЭМ!$A$34:$A$777,$A305,СВЦЭМ!$B$33:$B$776,K$296)+'СЕТ СН'!$F$16</f>
        <v>0</v>
      </c>
      <c r="L305" s="36">
        <f>SUMIFS(СВЦЭМ!$I$34:$I$777,СВЦЭМ!$A$34:$A$777,$A305,СВЦЭМ!$B$33:$B$776,L$296)+'СЕТ СН'!$F$16</f>
        <v>0</v>
      </c>
      <c r="M305" s="36">
        <f>SUMIFS(СВЦЭМ!$I$34:$I$777,СВЦЭМ!$A$34:$A$777,$A305,СВЦЭМ!$B$33:$B$776,M$296)+'СЕТ СН'!$F$16</f>
        <v>0</v>
      </c>
      <c r="N305" s="36">
        <f>SUMIFS(СВЦЭМ!$I$34:$I$777,СВЦЭМ!$A$34:$A$777,$A305,СВЦЭМ!$B$33:$B$776,N$296)+'СЕТ СН'!$F$16</f>
        <v>0</v>
      </c>
      <c r="O305" s="36">
        <f>SUMIFS(СВЦЭМ!$I$34:$I$777,СВЦЭМ!$A$34:$A$777,$A305,СВЦЭМ!$B$33:$B$776,O$296)+'СЕТ СН'!$F$16</f>
        <v>0</v>
      </c>
      <c r="P305" s="36">
        <f>SUMIFS(СВЦЭМ!$I$34:$I$777,СВЦЭМ!$A$34:$A$777,$A305,СВЦЭМ!$B$33:$B$776,P$296)+'СЕТ СН'!$F$16</f>
        <v>0</v>
      </c>
      <c r="Q305" s="36">
        <f>SUMIFS(СВЦЭМ!$I$34:$I$777,СВЦЭМ!$A$34:$A$777,$A305,СВЦЭМ!$B$33:$B$776,Q$296)+'СЕТ СН'!$F$16</f>
        <v>0</v>
      </c>
      <c r="R305" s="36">
        <f>SUMIFS(СВЦЭМ!$I$34:$I$777,СВЦЭМ!$A$34:$A$777,$A305,СВЦЭМ!$B$33:$B$776,R$296)+'СЕТ СН'!$F$16</f>
        <v>0</v>
      </c>
      <c r="S305" s="36">
        <f>SUMIFS(СВЦЭМ!$I$34:$I$777,СВЦЭМ!$A$34:$A$777,$A305,СВЦЭМ!$B$33:$B$776,S$296)+'СЕТ СН'!$F$16</f>
        <v>0</v>
      </c>
      <c r="T305" s="36">
        <f>SUMIFS(СВЦЭМ!$I$34:$I$777,СВЦЭМ!$A$34:$A$777,$A305,СВЦЭМ!$B$33:$B$776,T$296)+'СЕТ СН'!$F$16</f>
        <v>0</v>
      </c>
      <c r="U305" s="36">
        <f>SUMIFS(СВЦЭМ!$I$34:$I$777,СВЦЭМ!$A$34:$A$777,$A305,СВЦЭМ!$B$33:$B$776,U$296)+'СЕТ СН'!$F$16</f>
        <v>0</v>
      </c>
      <c r="V305" s="36">
        <f>SUMIFS(СВЦЭМ!$I$34:$I$777,СВЦЭМ!$A$34:$A$777,$A305,СВЦЭМ!$B$33:$B$776,V$296)+'СЕТ СН'!$F$16</f>
        <v>0</v>
      </c>
      <c r="W305" s="36">
        <f>SUMIFS(СВЦЭМ!$I$34:$I$777,СВЦЭМ!$A$34:$A$777,$A305,СВЦЭМ!$B$33:$B$776,W$296)+'СЕТ СН'!$F$16</f>
        <v>0</v>
      </c>
      <c r="X305" s="36">
        <f>SUMIFS(СВЦЭМ!$I$34:$I$777,СВЦЭМ!$A$34:$A$777,$A305,СВЦЭМ!$B$33:$B$776,X$296)+'СЕТ СН'!$F$16</f>
        <v>0</v>
      </c>
      <c r="Y305" s="36">
        <f>SUMIFS(СВЦЭМ!$I$34:$I$777,СВЦЭМ!$A$34:$A$777,$A305,СВЦЭМ!$B$33:$B$776,Y$296)+'СЕТ СН'!$F$16</f>
        <v>0</v>
      </c>
    </row>
    <row r="306" spans="1:25" ht="15.75" hidden="1" x14ac:dyDescent="0.2">
      <c r="A306" s="35">
        <f t="shared" si="8"/>
        <v>44114</v>
      </c>
      <c r="B306" s="36">
        <f>SUMIFS(СВЦЭМ!$I$34:$I$777,СВЦЭМ!$A$34:$A$777,$A306,СВЦЭМ!$B$33:$B$776,B$296)+'СЕТ СН'!$F$16</f>
        <v>0</v>
      </c>
      <c r="C306" s="36">
        <f>SUMIFS(СВЦЭМ!$I$34:$I$777,СВЦЭМ!$A$34:$A$777,$A306,СВЦЭМ!$B$33:$B$776,C$296)+'СЕТ СН'!$F$16</f>
        <v>0</v>
      </c>
      <c r="D306" s="36">
        <f>SUMIFS(СВЦЭМ!$I$34:$I$777,СВЦЭМ!$A$34:$A$777,$A306,СВЦЭМ!$B$33:$B$776,D$296)+'СЕТ СН'!$F$16</f>
        <v>0</v>
      </c>
      <c r="E306" s="36">
        <f>SUMIFS(СВЦЭМ!$I$34:$I$777,СВЦЭМ!$A$34:$A$777,$A306,СВЦЭМ!$B$33:$B$776,E$296)+'СЕТ СН'!$F$16</f>
        <v>0</v>
      </c>
      <c r="F306" s="36">
        <f>SUMIFS(СВЦЭМ!$I$34:$I$777,СВЦЭМ!$A$34:$A$777,$A306,СВЦЭМ!$B$33:$B$776,F$296)+'СЕТ СН'!$F$16</f>
        <v>0</v>
      </c>
      <c r="G306" s="36">
        <f>SUMIFS(СВЦЭМ!$I$34:$I$777,СВЦЭМ!$A$34:$A$777,$A306,СВЦЭМ!$B$33:$B$776,G$296)+'СЕТ СН'!$F$16</f>
        <v>0</v>
      </c>
      <c r="H306" s="36">
        <f>SUMIFS(СВЦЭМ!$I$34:$I$777,СВЦЭМ!$A$34:$A$777,$A306,СВЦЭМ!$B$33:$B$776,H$296)+'СЕТ СН'!$F$16</f>
        <v>0</v>
      </c>
      <c r="I306" s="36">
        <f>SUMIFS(СВЦЭМ!$I$34:$I$777,СВЦЭМ!$A$34:$A$777,$A306,СВЦЭМ!$B$33:$B$776,I$296)+'СЕТ СН'!$F$16</f>
        <v>0</v>
      </c>
      <c r="J306" s="36">
        <f>SUMIFS(СВЦЭМ!$I$34:$I$777,СВЦЭМ!$A$34:$A$777,$A306,СВЦЭМ!$B$33:$B$776,J$296)+'СЕТ СН'!$F$16</f>
        <v>0</v>
      </c>
      <c r="K306" s="36">
        <f>SUMIFS(СВЦЭМ!$I$34:$I$777,СВЦЭМ!$A$34:$A$777,$A306,СВЦЭМ!$B$33:$B$776,K$296)+'СЕТ СН'!$F$16</f>
        <v>0</v>
      </c>
      <c r="L306" s="36">
        <f>SUMIFS(СВЦЭМ!$I$34:$I$777,СВЦЭМ!$A$34:$A$777,$A306,СВЦЭМ!$B$33:$B$776,L$296)+'СЕТ СН'!$F$16</f>
        <v>0</v>
      </c>
      <c r="M306" s="36">
        <f>SUMIFS(СВЦЭМ!$I$34:$I$777,СВЦЭМ!$A$34:$A$777,$A306,СВЦЭМ!$B$33:$B$776,M$296)+'СЕТ СН'!$F$16</f>
        <v>0</v>
      </c>
      <c r="N306" s="36">
        <f>SUMIFS(СВЦЭМ!$I$34:$I$777,СВЦЭМ!$A$34:$A$777,$A306,СВЦЭМ!$B$33:$B$776,N$296)+'СЕТ СН'!$F$16</f>
        <v>0</v>
      </c>
      <c r="O306" s="36">
        <f>SUMIFS(СВЦЭМ!$I$34:$I$777,СВЦЭМ!$A$34:$A$777,$A306,СВЦЭМ!$B$33:$B$776,O$296)+'СЕТ СН'!$F$16</f>
        <v>0</v>
      </c>
      <c r="P306" s="36">
        <f>SUMIFS(СВЦЭМ!$I$34:$I$777,СВЦЭМ!$A$34:$A$777,$A306,СВЦЭМ!$B$33:$B$776,P$296)+'СЕТ СН'!$F$16</f>
        <v>0</v>
      </c>
      <c r="Q306" s="36">
        <f>SUMIFS(СВЦЭМ!$I$34:$I$777,СВЦЭМ!$A$34:$A$777,$A306,СВЦЭМ!$B$33:$B$776,Q$296)+'СЕТ СН'!$F$16</f>
        <v>0</v>
      </c>
      <c r="R306" s="36">
        <f>SUMIFS(СВЦЭМ!$I$34:$I$777,СВЦЭМ!$A$34:$A$777,$A306,СВЦЭМ!$B$33:$B$776,R$296)+'СЕТ СН'!$F$16</f>
        <v>0</v>
      </c>
      <c r="S306" s="36">
        <f>SUMIFS(СВЦЭМ!$I$34:$I$777,СВЦЭМ!$A$34:$A$777,$A306,СВЦЭМ!$B$33:$B$776,S$296)+'СЕТ СН'!$F$16</f>
        <v>0</v>
      </c>
      <c r="T306" s="36">
        <f>SUMIFS(СВЦЭМ!$I$34:$I$777,СВЦЭМ!$A$34:$A$777,$A306,СВЦЭМ!$B$33:$B$776,T$296)+'СЕТ СН'!$F$16</f>
        <v>0</v>
      </c>
      <c r="U306" s="36">
        <f>SUMIFS(СВЦЭМ!$I$34:$I$777,СВЦЭМ!$A$34:$A$777,$A306,СВЦЭМ!$B$33:$B$776,U$296)+'СЕТ СН'!$F$16</f>
        <v>0</v>
      </c>
      <c r="V306" s="36">
        <f>SUMIFS(СВЦЭМ!$I$34:$I$777,СВЦЭМ!$A$34:$A$777,$A306,СВЦЭМ!$B$33:$B$776,V$296)+'СЕТ СН'!$F$16</f>
        <v>0</v>
      </c>
      <c r="W306" s="36">
        <f>SUMIFS(СВЦЭМ!$I$34:$I$777,СВЦЭМ!$A$34:$A$777,$A306,СВЦЭМ!$B$33:$B$776,W$296)+'СЕТ СН'!$F$16</f>
        <v>0</v>
      </c>
      <c r="X306" s="36">
        <f>SUMIFS(СВЦЭМ!$I$34:$I$777,СВЦЭМ!$A$34:$A$777,$A306,СВЦЭМ!$B$33:$B$776,X$296)+'СЕТ СН'!$F$16</f>
        <v>0</v>
      </c>
      <c r="Y306" s="36">
        <f>SUMIFS(СВЦЭМ!$I$34:$I$777,СВЦЭМ!$A$34:$A$777,$A306,СВЦЭМ!$B$33:$B$776,Y$296)+'СЕТ СН'!$F$16</f>
        <v>0</v>
      </c>
    </row>
    <row r="307" spans="1:25" ht="15.75" hidden="1" x14ac:dyDescent="0.2">
      <c r="A307" s="35">
        <f t="shared" si="8"/>
        <v>44115</v>
      </c>
      <c r="B307" s="36">
        <f>SUMIFS(СВЦЭМ!$I$34:$I$777,СВЦЭМ!$A$34:$A$777,$A307,СВЦЭМ!$B$33:$B$776,B$296)+'СЕТ СН'!$F$16</f>
        <v>0</v>
      </c>
      <c r="C307" s="36">
        <f>SUMIFS(СВЦЭМ!$I$34:$I$777,СВЦЭМ!$A$34:$A$777,$A307,СВЦЭМ!$B$33:$B$776,C$296)+'СЕТ СН'!$F$16</f>
        <v>0</v>
      </c>
      <c r="D307" s="36">
        <f>SUMIFS(СВЦЭМ!$I$34:$I$777,СВЦЭМ!$A$34:$A$777,$A307,СВЦЭМ!$B$33:$B$776,D$296)+'СЕТ СН'!$F$16</f>
        <v>0</v>
      </c>
      <c r="E307" s="36">
        <f>SUMIFS(СВЦЭМ!$I$34:$I$777,СВЦЭМ!$A$34:$A$777,$A307,СВЦЭМ!$B$33:$B$776,E$296)+'СЕТ СН'!$F$16</f>
        <v>0</v>
      </c>
      <c r="F307" s="36">
        <f>SUMIFS(СВЦЭМ!$I$34:$I$777,СВЦЭМ!$A$34:$A$777,$A307,СВЦЭМ!$B$33:$B$776,F$296)+'СЕТ СН'!$F$16</f>
        <v>0</v>
      </c>
      <c r="G307" s="36">
        <f>SUMIFS(СВЦЭМ!$I$34:$I$777,СВЦЭМ!$A$34:$A$777,$A307,СВЦЭМ!$B$33:$B$776,G$296)+'СЕТ СН'!$F$16</f>
        <v>0</v>
      </c>
      <c r="H307" s="36">
        <f>SUMIFS(СВЦЭМ!$I$34:$I$777,СВЦЭМ!$A$34:$A$777,$A307,СВЦЭМ!$B$33:$B$776,H$296)+'СЕТ СН'!$F$16</f>
        <v>0</v>
      </c>
      <c r="I307" s="36">
        <f>SUMIFS(СВЦЭМ!$I$34:$I$777,СВЦЭМ!$A$34:$A$777,$A307,СВЦЭМ!$B$33:$B$776,I$296)+'СЕТ СН'!$F$16</f>
        <v>0</v>
      </c>
      <c r="J307" s="36">
        <f>SUMIFS(СВЦЭМ!$I$34:$I$777,СВЦЭМ!$A$34:$A$777,$A307,СВЦЭМ!$B$33:$B$776,J$296)+'СЕТ СН'!$F$16</f>
        <v>0</v>
      </c>
      <c r="K307" s="36">
        <f>SUMIFS(СВЦЭМ!$I$34:$I$777,СВЦЭМ!$A$34:$A$777,$A307,СВЦЭМ!$B$33:$B$776,K$296)+'СЕТ СН'!$F$16</f>
        <v>0</v>
      </c>
      <c r="L307" s="36">
        <f>SUMIFS(СВЦЭМ!$I$34:$I$777,СВЦЭМ!$A$34:$A$777,$A307,СВЦЭМ!$B$33:$B$776,L$296)+'СЕТ СН'!$F$16</f>
        <v>0</v>
      </c>
      <c r="M307" s="36">
        <f>SUMIFS(СВЦЭМ!$I$34:$I$777,СВЦЭМ!$A$34:$A$777,$A307,СВЦЭМ!$B$33:$B$776,M$296)+'СЕТ СН'!$F$16</f>
        <v>0</v>
      </c>
      <c r="N307" s="36">
        <f>SUMIFS(СВЦЭМ!$I$34:$I$777,СВЦЭМ!$A$34:$A$777,$A307,СВЦЭМ!$B$33:$B$776,N$296)+'СЕТ СН'!$F$16</f>
        <v>0</v>
      </c>
      <c r="O307" s="36">
        <f>SUMIFS(СВЦЭМ!$I$34:$I$777,СВЦЭМ!$A$34:$A$777,$A307,СВЦЭМ!$B$33:$B$776,O$296)+'СЕТ СН'!$F$16</f>
        <v>0</v>
      </c>
      <c r="P307" s="36">
        <f>SUMIFS(СВЦЭМ!$I$34:$I$777,СВЦЭМ!$A$34:$A$777,$A307,СВЦЭМ!$B$33:$B$776,P$296)+'СЕТ СН'!$F$16</f>
        <v>0</v>
      </c>
      <c r="Q307" s="36">
        <f>SUMIFS(СВЦЭМ!$I$34:$I$777,СВЦЭМ!$A$34:$A$777,$A307,СВЦЭМ!$B$33:$B$776,Q$296)+'СЕТ СН'!$F$16</f>
        <v>0</v>
      </c>
      <c r="R307" s="36">
        <f>SUMIFS(СВЦЭМ!$I$34:$I$777,СВЦЭМ!$A$34:$A$777,$A307,СВЦЭМ!$B$33:$B$776,R$296)+'СЕТ СН'!$F$16</f>
        <v>0</v>
      </c>
      <c r="S307" s="36">
        <f>SUMIFS(СВЦЭМ!$I$34:$I$777,СВЦЭМ!$A$34:$A$777,$A307,СВЦЭМ!$B$33:$B$776,S$296)+'СЕТ СН'!$F$16</f>
        <v>0</v>
      </c>
      <c r="T307" s="36">
        <f>SUMIFS(СВЦЭМ!$I$34:$I$777,СВЦЭМ!$A$34:$A$777,$A307,СВЦЭМ!$B$33:$B$776,T$296)+'СЕТ СН'!$F$16</f>
        <v>0</v>
      </c>
      <c r="U307" s="36">
        <f>SUMIFS(СВЦЭМ!$I$34:$I$777,СВЦЭМ!$A$34:$A$777,$A307,СВЦЭМ!$B$33:$B$776,U$296)+'СЕТ СН'!$F$16</f>
        <v>0</v>
      </c>
      <c r="V307" s="36">
        <f>SUMIFS(СВЦЭМ!$I$34:$I$777,СВЦЭМ!$A$34:$A$777,$A307,СВЦЭМ!$B$33:$B$776,V$296)+'СЕТ СН'!$F$16</f>
        <v>0</v>
      </c>
      <c r="W307" s="36">
        <f>SUMIFS(СВЦЭМ!$I$34:$I$777,СВЦЭМ!$A$34:$A$777,$A307,СВЦЭМ!$B$33:$B$776,W$296)+'СЕТ СН'!$F$16</f>
        <v>0</v>
      </c>
      <c r="X307" s="36">
        <f>SUMIFS(СВЦЭМ!$I$34:$I$777,СВЦЭМ!$A$34:$A$777,$A307,СВЦЭМ!$B$33:$B$776,X$296)+'СЕТ СН'!$F$16</f>
        <v>0</v>
      </c>
      <c r="Y307" s="36">
        <f>SUMIFS(СВЦЭМ!$I$34:$I$777,СВЦЭМ!$A$34:$A$777,$A307,СВЦЭМ!$B$33:$B$776,Y$296)+'СЕТ СН'!$F$16</f>
        <v>0</v>
      </c>
    </row>
    <row r="308" spans="1:25" ht="15.75" hidden="1" x14ac:dyDescent="0.2">
      <c r="A308" s="35">
        <f t="shared" si="8"/>
        <v>44116</v>
      </c>
      <c r="B308" s="36">
        <f>SUMIFS(СВЦЭМ!$I$34:$I$777,СВЦЭМ!$A$34:$A$777,$A308,СВЦЭМ!$B$33:$B$776,B$296)+'СЕТ СН'!$F$16</f>
        <v>0</v>
      </c>
      <c r="C308" s="36">
        <f>SUMIFS(СВЦЭМ!$I$34:$I$777,СВЦЭМ!$A$34:$A$777,$A308,СВЦЭМ!$B$33:$B$776,C$296)+'СЕТ СН'!$F$16</f>
        <v>0</v>
      </c>
      <c r="D308" s="36">
        <f>SUMIFS(СВЦЭМ!$I$34:$I$777,СВЦЭМ!$A$34:$A$777,$A308,СВЦЭМ!$B$33:$B$776,D$296)+'СЕТ СН'!$F$16</f>
        <v>0</v>
      </c>
      <c r="E308" s="36">
        <f>SUMIFS(СВЦЭМ!$I$34:$I$777,СВЦЭМ!$A$34:$A$777,$A308,СВЦЭМ!$B$33:$B$776,E$296)+'СЕТ СН'!$F$16</f>
        <v>0</v>
      </c>
      <c r="F308" s="36">
        <f>SUMIFS(СВЦЭМ!$I$34:$I$777,СВЦЭМ!$A$34:$A$777,$A308,СВЦЭМ!$B$33:$B$776,F$296)+'СЕТ СН'!$F$16</f>
        <v>0</v>
      </c>
      <c r="G308" s="36">
        <f>SUMIFS(СВЦЭМ!$I$34:$I$777,СВЦЭМ!$A$34:$A$777,$A308,СВЦЭМ!$B$33:$B$776,G$296)+'СЕТ СН'!$F$16</f>
        <v>0</v>
      </c>
      <c r="H308" s="36">
        <f>SUMIFS(СВЦЭМ!$I$34:$I$777,СВЦЭМ!$A$34:$A$777,$A308,СВЦЭМ!$B$33:$B$776,H$296)+'СЕТ СН'!$F$16</f>
        <v>0</v>
      </c>
      <c r="I308" s="36">
        <f>SUMIFS(СВЦЭМ!$I$34:$I$777,СВЦЭМ!$A$34:$A$777,$A308,СВЦЭМ!$B$33:$B$776,I$296)+'СЕТ СН'!$F$16</f>
        <v>0</v>
      </c>
      <c r="J308" s="36">
        <f>SUMIFS(СВЦЭМ!$I$34:$I$777,СВЦЭМ!$A$34:$A$777,$A308,СВЦЭМ!$B$33:$B$776,J$296)+'СЕТ СН'!$F$16</f>
        <v>0</v>
      </c>
      <c r="K308" s="36">
        <f>SUMIFS(СВЦЭМ!$I$34:$I$777,СВЦЭМ!$A$34:$A$777,$A308,СВЦЭМ!$B$33:$B$776,K$296)+'СЕТ СН'!$F$16</f>
        <v>0</v>
      </c>
      <c r="L308" s="36">
        <f>SUMIFS(СВЦЭМ!$I$34:$I$777,СВЦЭМ!$A$34:$A$777,$A308,СВЦЭМ!$B$33:$B$776,L$296)+'СЕТ СН'!$F$16</f>
        <v>0</v>
      </c>
      <c r="M308" s="36">
        <f>SUMIFS(СВЦЭМ!$I$34:$I$777,СВЦЭМ!$A$34:$A$777,$A308,СВЦЭМ!$B$33:$B$776,M$296)+'СЕТ СН'!$F$16</f>
        <v>0</v>
      </c>
      <c r="N308" s="36">
        <f>SUMIFS(СВЦЭМ!$I$34:$I$777,СВЦЭМ!$A$34:$A$777,$A308,СВЦЭМ!$B$33:$B$776,N$296)+'СЕТ СН'!$F$16</f>
        <v>0</v>
      </c>
      <c r="O308" s="36">
        <f>SUMIFS(СВЦЭМ!$I$34:$I$777,СВЦЭМ!$A$34:$A$777,$A308,СВЦЭМ!$B$33:$B$776,O$296)+'СЕТ СН'!$F$16</f>
        <v>0</v>
      </c>
      <c r="P308" s="36">
        <f>SUMIFS(СВЦЭМ!$I$34:$I$777,СВЦЭМ!$A$34:$A$777,$A308,СВЦЭМ!$B$33:$B$776,P$296)+'СЕТ СН'!$F$16</f>
        <v>0</v>
      </c>
      <c r="Q308" s="36">
        <f>SUMIFS(СВЦЭМ!$I$34:$I$777,СВЦЭМ!$A$34:$A$777,$A308,СВЦЭМ!$B$33:$B$776,Q$296)+'СЕТ СН'!$F$16</f>
        <v>0</v>
      </c>
      <c r="R308" s="36">
        <f>SUMIFS(СВЦЭМ!$I$34:$I$777,СВЦЭМ!$A$34:$A$777,$A308,СВЦЭМ!$B$33:$B$776,R$296)+'СЕТ СН'!$F$16</f>
        <v>0</v>
      </c>
      <c r="S308" s="36">
        <f>SUMIFS(СВЦЭМ!$I$34:$I$777,СВЦЭМ!$A$34:$A$777,$A308,СВЦЭМ!$B$33:$B$776,S$296)+'СЕТ СН'!$F$16</f>
        <v>0</v>
      </c>
      <c r="T308" s="36">
        <f>SUMIFS(СВЦЭМ!$I$34:$I$777,СВЦЭМ!$A$34:$A$777,$A308,СВЦЭМ!$B$33:$B$776,T$296)+'СЕТ СН'!$F$16</f>
        <v>0</v>
      </c>
      <c r="U308" s="36">
        <f>SUMIFS(СВЦЭМ!$I$34:$I$777,СВЦЭМ!$A$34:$A$777,$A308,СВЦЭМ!$B$33:$B$776,U$296)+'СЕТ СН'!$F$16</f>
        <v>0</v>
      </c>
      <c r="V308" s="36">
        <f>SUMIFS(СВЦЭМ!$I$34:$I$777,СВЦЭМ!$A$34:$A$777,$A308,СВЦЭМ!$B$33:$B$776,V$296)+'СЕТ СН'!$F$16</f>
        <v>0</v>
      </c>
      <c r="W308" s="36">
        <f>SUMIFS(СВЦЭМ!$I$34:$I$777,СВЦЭМ!$A$34:$A$777,$A308,СВЦЭМ!$B$33:$B$776,W$296)+'СЕТ СН'!$F$16</f>
        <v>0</v>
      </c>
      <c r="X308" s="36">
        <f>SUMIFS(СВЦЭМ!$I$34:$I$777,СВЦЭМ!$A$34:$A$777,$A308,СВЦЭМ!$B$33:$B$776,X$296)+'СЕТ СН'!$F$16</f>
        <v>0</v>
      </c>
      <c r="Y308" s="36">
        <f>SUMIFS(СВЦЭМ!$I$34:$I$777,СВЦЭМ!$A$34:$A$777,$A308,СВЦЭМ!$B$33:$B$776,Y$296)+'СЕТ СН'!$F$16</f>
        <v>0</v>
      </c>
    </row>
    <row r="309" spans="1:25" ht="15.75" hidden="1" x14ac:dyDescent="0.2">
      <c r="A309" s="35">
        <f t="shared" si="8"/>
        <v>44117</v>
      </c>
      <c r="B309" s="36">
        <f>SUMIFS(СВЦЭМ!$I$34:$I$777,СВЦЭМ!$A$34:$A$777,$A309,СВЦЭМ!$B$33:$B$776,B$296)+'СЕТ СН'!$F$16</f>
        <v>0</v>
      </c>
      <c r="C309" s="36">
        <f>SUMIFS(СВЦЭМ!$I$34:$I$777,СВЦЭМ!$A$34:$A$777,$A309,СВЦЭМ!$B$33:$B$776,C$296)+'СЕТ СН'!$F$16</f>
        <v>0</v>
      </c>
      <c r="D309" s="36">
        <f>SUMIFS(СВЦЭМ!$I$34:$I$777,СВЦЭМ!$A$34:$A$777,$A309,СВЦЭМ!$B$33:$B$776,D$296)+'СЕТ СН'!$F$16</f>
        <v>0</v>
      </c>
      <c r="E309" s="36">
        <f>SUMIFS(СВЦЭМ!$I$34:$I$777,СВЦЭМ!$A$34:$A$777,$A309,СВЦЭМ!$B$33:$B$776,E$296)+'СЕТ СН'!$F$16</f>
        <v>0</v>
      </c>
      <c r="F309" s="36">
        <f>SUMIFS(СВЦЭМ!$I$34:$I$777,СВЦЭМ!$A$34:$A$777,$A309,СВЦЭМ!$B$33:$B$776,F$296)+'СЕТ СН'!$F$16</f>
        <v>0</v>
      </c>
      <c r="G309" s="36">
        <f>SUMIFS(СВЦЭМ!$I$34:$I$777,СВЦЭМ!$A$34:$A$777,$A309,СВЦЭМ!$B$33:$B$776,G$296)+'СЕТ СН'!$F$16</f>
        <v>0</v>
      </c>
      <c r="H309" s="36">
        <f>SUMIFS(СВЦЭМ!$I$34:$I$777,СВЦЭМ!$A$34:$A$777,$A309,СВЦЭМ!$B$33:$B$776,H$296)+'СЕТ СН'!$F$16</f>
        <v>0</v>
      </c>
      <c r="I309" s="36">
        <f>SUMIFS(СВЦЭМ!$I$34:$I$777,СВЦЭМ!$A$34:$A$777,$A309,СВЦЭМ!$B$33:$B$776,I$296)+'СЕТ СН'!$F$16</f>
        <v>0</v>
      </c>
      <c r="J309" s="36">
        <f>SUMIFS(СВЦЭМ!$I$34:$I$777,СВЦЭМ!$A$34:$A$777,$A309,СВЦЭМ!$B$33:$B$776,J$296)+'СЕТ СН'!$F$16</f>
        <v>0</v>
      </c>
      <c r="K309" s="36">
        <f>SUMIFS(СВЦЭМ!$I$34:$I$777,СВЦЭМ!$A$34:$A$777,$A309,СВЦЭМ!$B$33:$B$776,K$296)+'СЕТ СН'!$F$16</f>
        <v>0</v>
      </c>
      <c r="L309" s="36">
        <f>SUMIFS(СВЦЭМ!$I$34:$I$777,СВЦЭМ!$A$34:$A$777,$A309,СВЦЭМ!$B$33:$B$776,L$296)+'СЕТ СН'!$F$16</f>
        <v>0</v>
      </c>
      <c r="M309" s="36">
        <f>SUMIFS(СВЦЭМ!$I$34:$I$777,СВЦЭМ!$A$34:$A$777,$A309,СВЦЭМ!$B$33:$B$776,M$296)+'СЕТ СН'!$F$16</f>
        <v>0</v>
      </c>
      <c r="N309" s="36">
        <f>SUMIFS(СВЦЭМ!$I$34:$I$777,СВЦЭМ!$A$34:$A$777,$A309,СВЦЭМ!$B$33:$B$776,N$296)+'СЕТ СН'!$F$16</f>
        <v>0</v>
      </c>
      <c r="O309" s="36">
        <f>SUMIFS(СВЦЭМ!$I$34:$I$777,СВЦЭМ!$A$34:$A$777,$A309,СВЦЭМ!$B$33:$B$776,O$296)+'СЕТ СН'!$F$16</f>
        <v>0</v>
      </c>
      <c r="P309" s="36">
        <f>SUMIFS(СВЦЭМ!$I$34:$I$777,СВЦЭМ!$A$34:$A$777,$A309,СВЦЭМ!$B$33:$B$776,P$296)+'СЕТ СН'!$F$16</f>
        <v>0</v>
      </c>
      <c r="Q309" s="36">
        <f>SUMIFS(СВЦЭМ!$I$34:$I$777,СВЦЭМ!$A$34:$A$777,$A309,СВЦЭМ!$B$33:$B$776,Q$296)+'СЕТ СН'!$F$16</f>
        <v>0</v>
      </c>
      <c r="R309" s="36">
        <f>SUMIFS(СВЦЭМ!$I$34:$I$777,СВЦЭМ!$A$34:$A$777,$A309,СВЦЭМ!$B$33:$B$776,R$296)+'СЕТ СН'!$F$16</f>
        <v>0</v>
      </c>
      <c r="S309" s="36">
        <f>SUMIFS(СВЦЭМ!$I$34:$I$777,СВЦЭМ!$A$34:$A$777,$A309,СВЦЭМ!$B$33:$B$776,S$296)+'СЕТ СН'!$F$16</f>
        <v>0</v>
      </c>
      <c r="T309" s="36">
        <f>SUMIFS(СВЦЭМ!$I$34:$I$777,СВЦЭМ!$A$34:$A$777,$A309,СВЦЭМ!$B$33:$B$776,T$296)+'СЕТ СН'!$F$16</f>
        <v>0</v>
      </c>
      <c r="U309" s="36">
        <f>SUMIFS(СВЦЭМ!$I$34:$I$777,СВЦЭМ!$A$34:$A$777,$A309,СВЦЭМ!$B$33:$B$776,U$296)+'СЕТ СН'!$F$16</f>
        <v>0</v>
      </c>
      <c r="V309" s="36">
        <f>SUMIFS(СВЦЭМ!$I$34:$I$777,СВЦЭМ!$A$34:$A$777,$A309,СВЦЭМ!$B$33:$B$776,V$296)+'СЕТ СН'!$F$16</f>
        <v>0</v>
      </c>
      <c r="W309" s="36">
        <f>SUMIFS(СВЦЭМ!$I$34:$I$777,СВЦЭМ!$A$34:$A$777,$A309,СВЦЭМ!$B$33:$B$776,W$296)+'СЕТ СН'!$F$16</f>
        <v>0</v>
      </c>
      <c r="X309" s="36">
        <f>SUMIFS(СВЦЭМ!$I$34:$I$777,СВЦЭМ!$A$34:$A$777,$A309,СВЦЭМ!$B$33:$B$776,X$296)+'СЕТ СН'!$F$16</f>
        <v>0</v>
      </c>
      <c r="Y309" s="36">
        <f>SUMIFS(СВЦЭМ!$I$34:$I$777,СВЦЭМ!$A$34:$A$777,$A309,СВЦЭМ!$B$33:$B$776,Y$296)+'СЕТ СН'!$F$16</f>
        <v>0</v>
      </c>
    </row>
    <row r="310" spans="1:25" ht="15.75" hidden="1" x14ac:dyDescent="0.2">
      <c r="A310" s="35">
        <f t="shared" si="8"/>
        <v>44118</v>
      </c>
      <c r="B310" s="36">
        <f>SUMIFS(СВЦЭМ!$I$34:$I$777,СВЦЭМ!$A$34:$A$777,$A310,СВЦЭМ!$B$33:$B$776,B$296)+'СЕТ СН'!$F$16</f>
        <v>0</v>
      </c>
      <c r="C310" s="36">
        <f>SUMIFS(СВЦЭМ!$I$34:$I$777,СВЦЭМ!$A$34:$A$777,$A310,СВЦЭМ!$B$33:$B$776,C$296)+'СЕТ СН'!$F$16</f>
        <v>0</v>
      </c>
      <c r="D310" s="36">
        <f>SUMIFS(СВЦЭМ!$I$34:$I$777,СВЦЭМ!$A$34:$A$777,$A310,СВЦЭМ!$B$33:$B$776,D$296)+'СЕТ СН'!$F$16</f>
        <v>0</v>
      </c>
      <c r="E310" s="36">
        <f>SUMIFS(СВЦЭМ!$I$34:$I$777,СВЦЭМ!$A$34:$A$777,$A310,СВЦЭМ!$B$33:$B$776,E$296)+'СЕТ СН'!$F$16</f>
        <v>0</v>
      </c>
      <c r="F310" s="36">
        <f>SUMIFS(СВЦЭМ!$I$34:$I$777,СВЦЭМ!$A$34:$A$777,$A310,СВЦЭМ!$B$33:$B$776,F$296)+'СЕТ СН'!$F$16</f>
        <v>0</v>
      </c>
      <c r="G310" s="36">
        <f>SUMIFS(СВЦЭМ!$I$34:$I$777,СВЦЭМ!$A$34:$A$777,$A310,СВЦЭМ!$B$33:$B$776,G$296)+'СЕТ СН'!$F$16</f>
        <v>0</v>
      </c>
      <c r="H310" s="36">
        <f>SUMIFS(СВЦЭМ!$I$34:$I$777,СВЦЭМ!$A$34:$A$777,$A310,СВЦЭМ!$B$33:$B$776,H$296)+'СЕТ СН'!$F$16</f>
        <v>0</v>
      </c>
      <c r="I310" s="36">
        <f>SUMIFS(СВЦЭМ!$I$34:$I$777,СВЦЭМ!$A$34:$A$777,$A310,СВЦЭМ!$B$33:$B$776,I$296)+'СЕТ СН'!$F$16</f>
        <v>0</v>
      </c>
      <c r="J310" s="36">
        <f>SUMIFS(СВЦЭМ!$I$34:$I$777,СВЦЭМ!$A$34:$A$777,$A310,СВЦЭМ!$B$33:$B$776,J$296)+'СЕТ СН'!$F$16</f>
        <v>0</v>
      </c>
      <c r="K310" s="36">
        <f>SUMIFS(СВЦЭМ!$I$34:$I$777,СВЦЭМ!$A$34:$A$777,$A310,СВЦЭМ!$B$33:$B$776,K$296)+'СЕТ СН'!$F$16</f>
        <v>0</v>
      </c>
      <c r="L310" s="36">
        <f>SUMIFS(СВЦЭМ!$I$34:$I$777,СВЦЭМ!$A$34:$A$777,$A310,СВЦЭМ!$B$33:$B$776,L$296)+'СЕТ СН'!$F$16</f>
        <v>0</v>
      </c>
      <c r="M310" s="36">
        <f>SUMIFS(СВЦЭМ!$I$34:$I$777,СВЦЭМ!$A$34:$A$777,$A310,СВЦЭМ!$B$33:$B$776,M$296)+'СЕТ СН'!$F$16</f>
        <v>0</v>
      </c>
      <c r="N310" s="36">
        <f>SUMIFS(СВЦЭМ!$I$34:$I$777,СВЦЭМ!$A$34:$A$777,$A310,СВЦЭМ!$B$33:$B$776,N$296)+'СЕТ СН'!$F$16</f>
        <v>0</v>
      </c>
      <c r="O310" s="36">
        <f>SUMIFS(СВЦЭМ!$I$34:$I$777,СВЦЭМ!$A$34:$A$777,$A310,СВЦЭМ!$B$33:$B$776,O$296)+'СЕТ СН'!$F$16</f>
        <v>0</v>
      </c>
      <c r="P310" s="36">
        <f>SUMIFS(СВЦЭМ!$I$34:$I$777,СВЦЭМ!$A$34:$A$777,$A310,СВЦЭМ!$B$33:$B$776,P$296)+'СЕТ СН'!$F$16</f>
        <v>0</v>
      </c>
      <c r="Q310" s="36">
        <f>SUMIFS(СВЦЭМ!$I$34:$I$777,СВЦЭМ!$A$34:$A$777,$A310,СВЦЭМ!$B$33:$B$776,Q$296)+'СЕТ СН'!$F$16</f>
        <v>0</v>
      </c>
      <c r="R310" s="36">
        <f>SUMIFS(СВЦЭМ!$I$34:$I$777,СВЦЭМ!$A$34:$A$777,$A310,СВЦЭМ!$B$33:$B$776,R$296)+'СЕТ СН'!$F$16</f>
        <v>0</v>
      </c>
      <c r="S310" s="36">
        <f>SUMIFS(СВЦЭМ!$I$34:$I$777,СВЦЭМ!$A$34:$A$777,$A310,СВЦЭМ!$B$33:$B$776,S$296)+'СЕТ СН'!$F$16</f>
        <v>0</v>
      </c>
      <c r="T310" s="36">
        <f>SUMIFS(СВЦЭМ!$I$34:$I$777,СВЦЭМ!$A$34:$A$777,$A310,СВЦЭМ!$B$33:$B$776,T$296)+'СЕТ СН'!$F$16</f>
        <v>0</v>
      </c>
      <c r="U310" s="36">
        <f>SUMIFS(СВЦЭМ!$I$34:$I$777,СВЦЭМ!$A$34:$A$777,$A310,СВЦЭМ!$B$33:$B$776,U$296)+'СЕТ СН'!$F$16</f>
        <v>0</v>
      </c>
      <c r="V310" s="36">
        <f>SUMIFS(СВЦЭМ!$I$34:$I$777,СВЦЭМ!$A$34:$A$777,$A310,СВЦЭМ!$B$33:$B$776,V$296)+'СЕТ СН'!$F$16</f>
        <v>0</v>
      </c>
      <c r="W310" s="36">
        <f>SUMIFS(СВЦЭМ!$I$34:$I$777,СВЦЭМ!$A$34:$A$777,$A310,СВЦЭМ!$B$33:$B$776,W$296)+'СЕТ СН'!$F$16</f>
        <v>0</v>
      </c>
      <c r="X310" s="36">
        <f>SUMIFS(СВЦЭМ!$I$34:$I$777,СВЦЭМ!$A$34:$A$777,$A310,СВЦЭМ!$B$33:$B$776,X$296)+'СЕТ СН'!$F$16</f>
        <v>0</v>
      </c>
      <c r="Y310" s="36">
        <f>SUMIFS(СВЦЭМ!$I$34:$I$777,СВЦЭМ!$A$34:$A$777,$A310,СВЦЭМ!$B$33:$B$776,Y$296)+'СЕТ СН'!$F$16</f>
        <v>0</v>
      </c>
    </row>
    <row r="311" spans="1:25" ht="15.75" hidden="1" x14ac:dyDescent="0.2">
      <c r="A311" s="35">
        <f t="shared" si="8"/>
        <v>44119</v>
      </c>
      <c r="B311" s="36">
        <f>SUMIFS(СВЦЭМ!$I$34:$I$777,СВЦЭМ!$A$34:$A$777,$A311,СВЦЭМ!$B$33:$B$776,B$296)+'СЕТ СН'!$F$16</f>
        <v>0</v>
      </c>
      <c r="C311" s="36">
        <f>SUMIFS(СВЦЭМ!$I$34:$I$777,СВЦЭМ!$A$34:$A$777,$A311,СВЦЭМ!$B$33:$B$776,C$296)+'СЕТ СН'!$F$16</f>
        <v>0</v>
      </c>
      <c r="D311" s="36">
        <f>SUMIFS(СВЦЭМ!$I$34:$I$777,СВЦЭМ!$A$34:$A$777,$A311,СВЦЭМ!$B$33:$B$776,D$296)+'СЕТ СН'!$F$16</f>
        <v>0</v>
      </c>
      <c r="E311" s="36">
        <f>SUMIFS(СВЦЭМ!$I$34:$I$777,СВЦЭМ!$A$34:$A$777,$A311,СВЦЭМ!$B$33:$B$776,E$296)+'СЕТ СН'!$F$16</f>
        <v>0</v>
      </c>
      <c r="F311" s="36">
        <f>SUMIFS(СВЦЭМ!$I$34:$I$777,СВЦЭМ!$A$34:$A$777,$A311,СВЦЭМ!$B$33:$B$776,F$296)+'СЕТ СН'!$F$16</f>
        <v>0</v>
      </c>
      <c r="G311" s="36">
        <f>SUMIFS(СВЦЭМ!$I$34:$I$777,СВЦЭМ!$A$34:$A$777,$A311,СВЦЭМ!$B$33:$B$776,G$296)+'СЕТ СН'!$F$16</f>
        <v>0</v>
      </c>
      <c r="H311" s="36">
        <f>SUMIFS(СВЦЭМ!$I$34:$I$777,СВЦЭМ!$A$34:$A$777,$A311,СВЦЭМ!$B$33:$B$776,H$296)+'СЕТ СН'!$F$16</f>
        <v>0</v>
      </c>
      <c r="I311" s="36">
        <f>SUMIFS(СВЦЭМ!$I$34:$I$777,СВЦЭМ!$A$34:$A$777,$A311,СВЦЭМ!$B$33:$B$776,I$296)+'СЕТ СН'!$F$16</f>
        <v>0</v>
      </c>
      <c r="J311" s="36">
        <f>SUMIFS(СВЦЭМ!$I$34:$I$777,СВЦЭМ!$A$34:$A$777,$A311,СВЦЭМ!$B$33:$B$776,J$296)+'СЕТ СН'!$F$16</f>
        <v>0</v>
      </c>
      <c r="K311" s="36">
        <f>SUMIFS(СВЦЭМ!$I$34:$I$777,СВЦЭМ!$A$34:$A$777,$A311,СВЦЭМ!$B$33:$B$776,K$296)+'СЕТ СН'!$F$16</f>
        <v>0</v>
      </c>
      <c r="L311" s="36">
        <f>SUMIFS(СВЦЭМ!$I$34:$I$777,СВЦЭМ!$A$34:$A$777,$A311,СВЦЭМ!$B$33:$B$776,L$296)+'СЕТ СН'!$F$16</f>
        <v>0</v>
      </c>
      <c r="M311" s="36">
        <f>SUMIFS(СВЦЭМ!$I$34:$I$777,СВЦЭМ!$A$34:$A$777,$A311,СВЦЭМ!$B$33:$B$776,M$296)+'СЕТ СН'!$F$16</f>
        <v>0</v>
      </c>
      <c r="N311" s="36">
        <f>SUMIFS(СВЦЭМ!$I$34:$I$777,СВЦЭМ!$A$34:$A$777,$A311,СВЦЭМ!$B$33:$B$776,N$296)+'СЕТ СН'!$F$16</f>
        <v>0</v>
      </c>
      <c r="O311" s="36">
        <f>SUMIFS(СВЦЭМ!$I$34:$I$777,СВЦЭМ!$A$34:$A$777,$A311,СВЦЭМ!$B$33:$B$776,O$296)+'СЕТ СН'!$F$16</f>
        <v>0</v>
      </c>
      <c r="P311" s="36">
        <f>SUMIFS(СВЦЭМ!$I$34:$I$777,СВЦЭМ!$A$34:$A$777,$A311,СВЦЭМ!$B$33:$B$776,P$296)+'СЕТ СН'!$F$16</f>
        <v>0</v>
      </c>
      <c r="Q311" s="36">
        <f>SUMIFS(СВЦЭМ!$I$34:$I$777,СВЦЭМ!$A$34:$A$777,$A311,СВЦЭМ!$B$33:$B$776,Q$296)+'СЕТ СН'!$F$16</f>
        <v>0</v>
      </c>
      <c r="R311" s="36">
        <f>SUMIFS(СВЦЭМ!$I$34:$I$777,СВЦЭМ!$A$34:$A$777,$A311,СВЦЭМ!$B$33:$B$776,R$296)+'СЕТ СН'!$F$16</f>
        <v>0</v>
      </c>
      <c r="S311" s="36">
        <f>SUMIFS(СВЦЭМ!$I$34:$I$777,СВЦЭМ!$A$34:$A$777,$A311,СВЦЭМ!$B$33:$B$776,S$296)+'СЕТ СН'!$F$16</f>
        <v>0</v>
      </c>
      <c r="T311" s="36">
        <f>SUMIFS(СВЦЭМ!$I$34:$I$777,СВЦЭМ!$A$34:$A$777,$A311,СВЦЭМ!$B$33:$B$776,T$296)+'СЕТ СН'!$F$16</f>
        <v>0</v>
      </c>
      <c r="U311" s="36">
        <f>SUMIFS(СВЦЭМ!$I$34:$I$777,СВЦЭМ!$A$34:$A$777,$A311,СВЦЭМ!$B$33:$B$776,U$296)+'СЕТ СН'!$F$16</f>
        <v>0</v>
      </c>
      <c r="V311" s="36">
        <f>SUMIFS(СВЦЭМ!$I$34:$I$777,СВЦЭМ!$A$34:$A$777,$A311,СВЦЭМ!$B$33:$B$776,V$296)+'СЕТ СН'!$F$16</f>
        <v>0</v>
      </c>
      <c r="W311" s="36">
        <f>SUMIFS(СВЦЭМ!$I$34:$I$777,СВЦЭМ!$A$34:$A$777,$A311,СВЦЭМ!$B$33:$B$776,W$296)+'СЕТ СН'!$F$16</f>
        <v>0</v>
      </c>
      <c r="X311" s="36">
        <f>SUMIFS(СВЦЭМ!$I$34:$I$777,СВЦЭМ!$A$34:$A$777,$A311,СВЦЭМ!$B$33:$B$776,X$296)+'СЕТ СН'!$F$16</f>
        <v>0</v>
      </c>
      <c r="Y311" s="36">
        <f>SUMIFS(СВЦЭМ!$I$34:$I$777,СВЦЭМ!$A$34:$A$777,$A311,СВЦЭМ!$B$33:$B$776,Y$296)+'СЕТ СН'!$F$16</f>
        <v>0</v>
      </c>
    </row>
    <row r="312" spans="1:25" ht="15.75" hidden="1" x14ac:dyDescent="0.2">
      <c r="A312" s="35">
        <f t="shared" si="8"/>
        <v>44120</v>
      </c>
      <c r="B312" s="36">
        <f>SUMIFS(СВЦЭМ!$I$34:$I$777,СВЦЭМ!$A$34:$A$777,$A312,СВЦЭМ!$B$33:$B$776,B$296)+'СЕТ СН'!$F$16</f>
        <v>0</v>
      </c>
      <c r="C312" s="36">
        <f>SUMIFS(СВЦЭМ!$I$34:$I$777,СВЦЭМ!$A$34:$A$777,$A312,СВЦЭМ!$B$33:$B$776,C$296)+'СЕТ СН'!$F$16</f>
        <v>0</v>
      </c>
      <c r="D312" s="36">
        <f>SUMIFS(СВЦЭМ!$I$34:$I$777,СВЦЭМ!$A$34:$A$777,$A312,СВЦЭМ!$B$33:$B$776,D$296)+'СЕТ СН'!$F$16</f>
        <v>0</v>
      </c>
      <c r="E312" s="36">
        <f>SUMIFS(СВЦЭМ!$I$34:$I$777,СВЦЭМ!$A$34:$A$777,$A312,СВЦЭМ!$B$33:$B$776,E$296)+'СЕТ СН'!$F$16</f>
        <v>0</v>
      </c>
      <c r="F312" s="36">
        <f>SUMIFS(СВЦЭМ!$I$34:$I$777,СВЦЭМ!$A$34:$A$777,$A312,СВЦЭМ!$B$33:$B$776,F$296)+'СЕТ СН'!$F$16</f>
        <v>0</v>
      </c>
      <c r="G312" s="36">
        <f>SUMIFS(СВЦЭМ!$I$34:$I$777,СВЦЭМ!$A$34:$A$777,$A312,СВЦЭМ!$B$33:$B$776,G$296)+'СЕТ СН'!$F$16</f>
        <v>0</v>
      </c>
      <c r="H312" s="36">
        <f>SUMIFS(СВЦЭМ!$I$34:$I$777,СВЦЭМ!$A$34:$A$777,$A312,СВЦЭМ!$B$33:$B$776,H$296)+'СЕТ СН'!$F$16</f>
        <v>0</v>
      </c>
      <c r="I312" s="36">
        <f>SUMIFS(СВЦЭМ!$I$34:$I$777,СВЦЭМ!$A$34:$A$777,$A312,СВЦЭМ!$B$33:$B$776,I$296)+'СЕТ СН'!$F$16</f>
        <v>0</v>
      </c>
      <c r="J312" s="36">
        <f>SUMIFS(СВЦЭМ!$I$34:$I$777,СВЦЭМ!$A$34:$A$777,$A312,СВЦЭМ!$B$33:$B$776,J$296)+'СЕТ СН'!$F$16</f>
        <v>0</v>
      </c>
      <c r="K312" s="36">
        <f>SUMIFS(СВЦЭМ!$I$34:$I$777,СВЦЭМ!$A$34:$A$777,$A312,СВЦЭМ!$B$33:$B$776,K$296)+'СЕТ СН'!$F$16</f>
        <v>0</v>
      </c>
      <c r="L312" s="36">
        <f>SUMIFS(СВЦЭМ!$I$34:$I$777,СВЦЭМ!$A$34:$A$777,$A312,СВЦЭМ!$B$33:$B$776,L$296)+'СЕТ СН'!$F$16</f>
        <v>0</v>
      </c>
      <c r="M312" s="36">
        <f>SUMIFS(СВЦЭМ!$I$34:$I$777,СВЦЭМ!$A$34:$A$777,$A312,СВЦЭМ!$B$33:$B$776,M$296)+'СЕТ СН'!$F$16</f>
        <v>0</v>
      </c>
      <c r="N312" s="36">
        <f>SUMIFS(СВЦЭМ!$I$34:$I$777,СВЦЭМ!$A$34:$A$777,$A312,СВЦЭМ!$B$33:$B$776,N$296)+'СЕТ СН'!$F$16</f>
        <v>0</v>
      </c>
      <c r="O312" s="36">
        <f>SUMIFS(СВЦЭМ!$I$34:$I$777,СВЦЭМ!$A$34:$A$777,$A312,СВЦЭМ!$B$33:$B$776,O$296)+'СЕТ СН'!$F$16</f>
        <v>0</v>
      </c>
      <c r="P312" s="36">
        <f>SUMIFS(СВЦЭМ!$I$34:$I$777,СВЦЭМ!$A$34:$A$777,$A312,СВЦЭМ!$B$33:$B$776,P$296)+'СЕТ СН'!$F$16</f>
        <v>0</v>
      </c>
      <c r="Q312" s="36">
        <f>SUMIFS(СВЦЭМ!$I$34:$I$777,СВЦЭМ!$A$34:$A$777,$A312,СВЦЭМ!$B$33:$B$776,Q$296)+'СЕТ СН'!$F$16</f>
        <v>0</v>
      </c>
      <c r="R312" s="36">
        <f>SUMIFS(СВЦЭМ!$I$34:$I$777,СВЦЭМ!$A$34:$A$777,$A312,СВЦЭМ!$B$33:$B$776,R$296)+'СЕТ СН'!$F$16</f>
        <v>0</v>
      </c>
      <c r="S312" s="36">
        <f>SUMIFS(СВЦЭМ!$I$34:$I$777,СВЦЭМ!$A$34:$A$777,$A312,СВЦЭМ!$B$33:$B$776,S$296)+'СЕТ СН'!$F$16</f>
        <v>0</v>
      </c>
      <c r="T312" s="36">
        <f>SUMIFS(СВЦЭМ!$I$34:$I$777,СВЦЭМ!$A$34:$A$777,$A312,СВЦЭМ!$B$33:$B$776,T$296)+'СЕТ СН'!$F$16</f>
        <v>0</v>
      </c>
      <c r="U312" s="36">
        <f>SUMIFS(СВЦЭМ!$I$34:$I$777,СВЦЭМ!$A$34:$A$777,$A312,СВЦЭМ!$B$33:$B$776,U$296)+'СЕТ СН'!$F$16</f>
        <v>0</v>
      </c>
      <c r="V312" s="36">
        <f>SUMIFS(СВЦЭМ!$I$34:$I$777,СВЦЭМ!$A$34:$A$777,$A312,СВЦЭМ!$B$33:$B$776,V$296)+'СЕТ СН'!$F$16</f>
        <v>0</v>
      </c>
      <c r="W312" s="36">
        <f>SUMIFS(СВЦЭМ!$I$34:$I$777,СВЦЭМ!$A$34:$A$777,$A312,СВЦЭМ!$B$33:$B$776,W$296)+'СЕТ СН'!$F$16</f>
        <v>0</v>
      </c>
      <c r="X312" s="36">
        <f>SUMIFS(СВЦЭМ!$I$34:$I$777,СВЦЭМ!$A$34:$A$777,$A312,СВЦЭМ!$B$33:$B$776,X$296)+'СЕТ СН'!$F$16</f>
        <v>0</v>
      </c>
      <c r="Y312" s="36">
        <f>SUMIFS(СВЦЭМ!$I$34:$I$777,СВЦЭМ!$A$34:$A$777,$A312,СВЦЭМ!$B$33:$B$776,Y$296)+'СЕТ СН'!$F$16</f>
        <v>0</v>
      </c>
    </row>
    <row r="313" spans="1:25" ht="15.75" hidden="1" x14ac:dyDescent="0.2">
      <c r="A313" s="35">
        <f t="shared" si="8"/>
        <v>44121</v>
      </c>
      <c r="B313" s="36">
        <f>SUMIFS(СВЦЭМ!$I$34:$I$777,СВЦЭМ!$A$34:$A$777,$A313,СВЦЭМ!$B$33:$B$776,B$296)+'СЕТ СН'!$F$16</f>
        <v>0</v>
      </c>
      <c r="C313" s="36">
        <f>SUMIFS(СВЦЭМ!$I$34:$I$777,СВЦЭМ!$A$34:$A$777,$A313,СВЦЭМ!$B$33:$B$776,C$296)+'СЕТ СН'!$F$16</f>
        <v>0</v>
      </c>
      <c r="D313" s="36">
        <f>SUMIFS(СВЦЭМ!$I$34:$I$777,СВЦЭМ!$A$34:$A$777,$A313,СВЦЭМ!$B$33:$B$776,D$296)+'СЕТ СН'!$F$16</f>
        <v>0</v>
      </c>
      <c r="E313" s="36">
        <f>SUMIFS(СВЦЭМ!$I$34:$I$777,СВЦЭМ!$A$34:$A$777,$A313,СВЦЭМ!$B$33:$B$776,E$296)+'СЕТ СН'!$F$16</f>
        <v>0</v>
      </c>
      <c r="F313" s="36">
        <f>SUMIFS(СВЦЭМ!$I$34:$I$777,СВЦЭМ!$A$34:$A$777,$A313,СВЦЭМ!$B$33:$B$776,F$296)+'СЕТ СН'!$F$16</f>
        <v>0</v>
      </c>
      <c r="G313" s="36">
        <f>SUMIFS(СВЦЭМ!$I$34:$I$777,СВЦЭМ!$A$34:$A$777,$A313,СВЦЭМ!$B$33:$B$776,G$296)+'СЕТ СН'!$F$16</f>
        <v>0</v>
      </c>
      <c r="H313" s="36">
        <f>SUMIFS(СВЦЭМ!$I$34:$I$777,СВЦЭМ!$A$34:$A$777,$A313,СВЦЭМ!$B$33:$B$776,H$296)+'СЕТ СН'!$F$16</f>
        <v>0</v>
      </c>
      <c r="I313" s="36">
        <f>SUMIFS(СВЦЭМ!$I$34:$I$777,СВЦЭМ!$A$34:$A$777,$A313,СВЦЭМ!$B$33:$B$776,I$296)+'СЕТ СН'!$F$16</f>
        <v>0</v>
      </c>
      <c r="J313" s="36">
        <f>SUMIFS(СВЦЭМ!$I$34:$I$777,СВЦЭМ!$A$34:$A$777,$A313,СВЦЭМ!$B$33:$B$776,J$296)+'СЕТ СН'!$F$16</f>
        <v>0</v>
      </c>
      <c r="K313" s="36">
        <f>SUMIFS(СВЦЭМ!$I$34:$I$777,СВЦЭМ!$A$34:$A$777,$A313,СВЦЭМ!$B$33:$B$776,K$296)+'СЕТ СН'!$F$16</f>
        <v>0</v>
      </c>
      <c r="L313" s="36">
        <f>SUMIFS(СВЦЭМ!$I$34:$I$777,СВЦЭМ!$A$34:$A$777,$A313,СВЦЭМ!$B$33:$B$776,L$296)+'СЕТ СН'!$F$16</f>
        <v>0</v>
      </c>
      <c r="M313" s="36">
        <f>SUMIFS(СВЦЭМ!$I$34:$I$777,СВЦЭМ!$A$34:$A$777,$A313,СВЦЭМ!$B$33:$B$776,M$296)+'СЕТ СН'!$F$16</f>
        <v>0</v>
      </c>
      <c r="N313" s="36">
        <f>SUMIFS(СВЦЭМ!$I$34:$I$777,СВЦЭМ!$A$34:$A$777,$A313,СВЦЭМ!$B$33:$B$776,N$296)+'СЕТ СН'!$F$16</f>
        <v>0</v>
      </c>
      <c r="O313" s="36">
        <f>SUMIFS(СВЦЭМ!$I$34:$I$777,СВЦЭМ!$A$34:$A$777,$A313,СВЦЭМ!$B$33:$B$776,O$296)+'СЕТ СН'!$F$16</f>
        <v>0</v>
      </c>
      <c r="P313" s="36">
        <f>SUMIFS(СВЦЭМ!$I$34:$I$777,СВЦЭМ!$A$34:$A$777,$A313,СВЦЭМ!$B$33:$B$776,P$296)+'СЕТ СН'!$F$16</f>
        <v>0</v>
      </c>
      <c r="Q313" s="36">
        <f>SUMIFS(СВЦЭМ!$I$34:$I$777,СВЦЭМ!$A$34:$A$777,$A313,СВЦЭМ!$B$33:$B$776,Q$296)+'СЕТ СН'!$F$16</f>
        <v>0</v>
      </c>
      <c r="R313" s="36">
        <f>SUMIFS(СВЦЭМ!$I$34:$I$777,СВЦЭМ!$A$34:$A$777,$A313,СВЦЭМ!$B$33:$B$776,R$296)+'СЕТ СН'!$F$16</f>
        <v>0</v>
      </c>
      <c r="S313" s="36">
        <f>SUMIFS(СВЦЭМ!$I$34:$I$777,СВЦЭМ!$A$34:$A$777,$A313,СВЦЭМ!$B$33:$B$776,S$296)+'СЕТ СН'!$F$16</f>
        <v>0</v>
      </c>
      <c r="T313" s="36">
        <f>SUMIFS(СВЦЭМ!$I$34:$I$777,СВЦЭМ!$A$34:$A$777,$A313,СВЦЭМ!$B$33:$B$776,T$296)+'СЕТ СН'!$F$16</f>
        <v>0</v>
      </c>
      <c r="U313" s="36">
        <f>SUMIFS(СВЦЭМ!$I$34:$I$777,СВЦЭМ!$A$34:$A$777,$A313,СВЦЭМ!$B$33:$B$776,U$296)+'СЕТ СН'!$F$16</f>
        <v>0</v>
      </c>
      <c r="V313" s="36">
        <f>SUMIFS(СВЦЭМ!$I$34:$I$777,СВЦЭМ!$A$34:$A$777,$A313,СВЦЭМ!$B$33:$B$776,V$296)+'СЕТ СН'!$F$16</f>
        <v>0</v>
      </c>
      <c r="W313" s="36">
        <f>SUMIFS(СВЦЭМ!$I$34:$I$777,СВЦЭМ!$A$34:$A$777,$A313,СВЦЭМ!$B$33:$B$776,W$296)+'СЕТ СН'!$F$16</f>
        <v>0</v>
      </c>
      <c r="X313" s="36">
        <f>SUMIFS(СВЦЭМ!$I$34:$I$777,СВЦЭМ!$A$34:$A$777,$A313,СВЦЭМ!$B$33:$B$776,X$296)+'СЕТ СН'!$F$16</f>
        <v>0</v>
      </c>
      <c r="Y313" s="36">
        <f>SUMIFS(СВЦЭМ!$I$34:$I$777,СВЦЭМ!$A$34:$A$777,$A313,СВЦЭМ!$B$33:$B$776,Y$296)+'СЕТ СН'!$F$16</f>
        <v>0</v>
      </c>
    </row>
    <row r="314" spans="1:25" ht="15.75" hidden="1" x14ac:dyDescent="0.2">
      <c r="A314" s="35">
        <f t="shared" si="8"/>
        <v>44122</v>
      </c>
      <c r="B314" s="36">
        <f>SUMIFS(СВЦЭМ!$I$34:$I$777,СВЦЭМ!$A$34:$A$777,$A314,СВЦЭМ!$B$33:$B$776,B$296)+'СЕТ СН'!$F$16</f>
        <v>0</v>
      </c>
      <c r="C314" s="36">
        <f>SUMIFS(СВЦЭМ!$I$34:$I$777,СВЦЭМ!$A$34:$A$777,$A314,СВЦЭМ!$B$33:$B$776,C$296)+'СЕТ СН'!$F$16</f>
        <v>0</v>
      </c>
      <c r="D314" s="36">
        <f>SUMIFS(СВЦЭМ!$I$34:$I$777,СВЦЭМ!$A$34:$A$777,$A314,СВЦЭМ!$B$33:$B$776,D$296)+'СЕТ СН'!$F$16</f>
        <v>0</v>
      </c>
      <c r="E314" s="36">
        <f>SUMIFS(СВЦЭМ!$I$34:$I$777,СВЦЭМ!$A$34:$A$777,$A314,СВЦЭМ!$B$33:$B$776,E$296)+'СЕТ СН'!$F$16</f>
        <v>0</v>
      </c>
      <c r="F314" s="36">
        <f>SUMIFS(СВЦЭМ!$I$34:$I$777,СВЦЭМ!$A$34:$A$777,$A314,СВЦЭМ!$B$33:$B$776,F$296)+'СЕТ СН'!$F$16</f>
        <v>0</v>
      </c>
      <c r="G314" s="36">
        <f>SUMIFS(СВЦЭМ!$I$34:$I$777,СВЦЭМ!$A$34:$A$777,$A314,СВЦЭМ!$B$33:$B$776,G$296)+'СЕТ СН'!$F$16</f>
        <v>0</v>
      </c>
      <c r="H314" s="36">
        <f>SUMIFS(СВЦЭМ!$I$34:$I$777,СВЦЭМ!$A$34:$A$777,$A314,СВЦЭМ!$B$33:$B$776,H$296)+'СЕТ СН'!$F$16</f>
        <v>0</v>
      </c>
      <c r="I314" s="36">
        <f>SUMIFS(СВЦЭМ!$I$34:$I$777,СВЦЭМ!$A$34:$A$777,$A314,СВЦЭМ!$B$33:$B$776,I$296)+'СЕТ СН'!$F$16</f>
        <v>0</v>
      </c>
      <c r="J314" s="36">
        <f>SUMIFS(СВЦЭМ!$I$34:$I$777,СВЦЭМ!$A$34:$A$777,$A314,СВЦЭМ!$B$33:$B$776,J$296)+'СЕТ СН'!$F$16</f>
        <v>0</v>
      </c>
      <c r="K314" s="36">
        <f>SUMIFS(СВЦЭМ!$I$34:$I$777,СВЦЭМ!$A$34:$A$777,$A314,СВЦЭМ!$B$33:$B$776,K$296)+'СЕТ СН'!$F$16</f>
        <v>0</v>
      </c>
      <c r="L314" s="36">
        <f>SUMIFS(СВЦЭМ!$I$34:$I$777,СВЦЭМ!$A$34:$A$777,$A314,СВЦЭМ!$B$33:$B$776,L$296)+'СЕТ СН'!$F$16</f>
        <v>0</v>
      </c>
      <c r="M314" s="36">
        <f>SUMIFS(СВЦЭМ!$I$34:$I$777,СВЦЭМ!$A$34:$A$777,$A314,СВЦЭМ!$B$33:$B$776,M$296)+'СЕТ СН'!$F$16</f>
        <v>0</v>
      </c>
      <c r="N314" s="36">
        <f>SUMIFS(СВЦЭМ!$I$34:$I$777,СВЦЭМ!$A$34:$A$777,$A314,СВЦЭМ!$B$33:$B$776,N$296)+'СЕТ СН'!$F$16</f>
        <v>0</v>
      </c>
      <c r="O314" s="36">
        <f>SUMIFS(СВЦЭМ!$I$34:$I$777,СВЦЭМ!$A$34:$A$777,$A314,СВЦЭМ!$B$33:$B$776,O$296)+'СЕТ СН'!$F$16</f>
        <v>0</v>
      </c>
      <c r="P314" s="36">
        <f>SUMIFS(СВЦЭМ!$I$34:$I$777,СВЦЭМ!$A$34:$A$777,$A314,СВЦЭМ!$B$33:$B$776,P$296)+'СЕТ СН'!$F$16</f>
        <v>0</v>
      </c>
      <c r="Q314" s="36">
        <f>SUMIFS(СВЦЭМ!$I$34:$I$777,СВЦЭМ!$A$34:$A$777,$A314,СВЦЭМ!$B$33:$B$776,Q$296)+'СЕТ СН'!$F$16</f>
        <v>0</v>
      </c>
      <c r="R314" s="36">
        <f>SUMIFS(СВЦЭМ!$I$34:$I$777,СВЦЭМ!$A$34:$A$777,$A314,СВЦЭМ!$B$33:$B$776,R$296)+'СЕТ СН'!$F$16</f>
        <v>0</v>
      </c>
      <c r="S314" s="36">
        <f>SUMIFS(СВЦЭМ!$I$34:$I$777,СВЦЭМ!$A$34:$A$777,$A314,СВЦЭМ!$B$33:$B$776,S$296)+'СЕТ СН'!$F$16</f>
        <v>0</v>
      </c>
      <c r="T314" s="36">
        <f>SUMIFS(СВЦЭМ!$I$34:$I$777,СВЦЭМ!$A$34:$A$777,$A314,СВЦЭМ!$B$33:$B$776,T$296)+'СЕТ СН'!$F$16</f>
        <v>0</v>
      </c>
      <c r="U314" s="36">
        <f>SUMIFS(СВЦЭМ!$I$34:$I$777,СВЦЭМ!$A$34:$A$777,$A314,СВЦЭМ!$B$33:$B$776,U$296)+'СЕТ СН'!$F$16</f>
        <v>0</v>
      </c>
      <c r="V314" s="36">
        <f>SUMIFS(СВЦЭМ!$I$34:$I$777,СВЦЭМ!$A$34:$A$777,$A314,СВЦЭМ!$B$33:$B$776,V$296)+'СЕТ СН'!$F$16</f>
        <v>0</v>
      </c>
      <c r="W314" s="36">
        <f>SUMIFS(СВЦЭМ!$I$34:$I$777,СВЦЭМ!$A$34:$A$777,$A314,СВЦЭМ!$B$33:$B$776,W$296)+'СЕТ СН'!$F$16</f>
        <v>0</v>
      </c>
      <c r="X314" s="36">
        <f>SUMIFS(СВЦЭМ!$I$34:$I$777,СВЦЭМ!$A$34:$A$777,$A314,СВЦЭМ!$B$33:$B$776,X$296)+'СЕТ СН'!$F$16</f>
        <v>0</v>
      </c>
      <c r="Y314" s="36">
        <f>SUMIFS(СВЦЭМ!$I$34:$I$777,СВЦЭМ!$A$34:$A$777,$A314,СВЦЭМ!$B$33:$B$776,Y$296)+'СЕТ СН'!$F$16</f>
        <v>0</v>
      </c>
    </row>
    <row r="315" spans="1:25" ht="15.75" hidden="1" x14ac:dyDescent="0.2">
      <c r="A315" s="35">
        <f t="shared" si="8"/>
        <v>44123</v>
      </c>
      <c r="B315" s="36">
        <f>SUMIFS(СВЦЭМ!$I$34:$I$777,СВЦЭМ!$A$34:$A$777,$A315,СВЦЭМ!$B$33:$B$776,B$296)+'СЕТ СН'!$F$16</f>
        <v>0</v>
      </c>
      <c r="C315" s="36">
        <f>SUMIFS(СВЦЭМ!$I$34:$I$777,СВЦЭМ!$A$34:$A$777,$A315,СВЦЭМ!$B$33:$B$776,C$296)+'СЕТ СН'!$F$16</f>
        <v>0</v>
      </c>
      <c r="D315" s="36">
        <f>SUMIFS(СВЦЭМ!$I$34:$I$777,СВЦЭМ!$A$34:$A$777,$A315,СВЦЭМ!$B$33:$B$776,D$296)+'СЕТ СН'!$F$16</f>
        <v>0</v>
      </c>
      <c r="E315" s="36">
        <f>SUMIFS(СВЦЭМ!$I$34:$I$777,СВЦЭМ!$A$34:$A$777,$A315,СВЦЭМ!$B$33:$B$776,E$296)+'СЕТ СН'!$F$16</f>
        <v>0</v>
      </c>
      <c r="F315" s="36">
        <f>SUMIFS(СВЦЭМ!$I$34:$I$777,СВЦЭМ!$A$34:$A$777,$A315,СВЦЭМ!$B$33:$B$776,F$296)+'СЕТ СН'!$F$16</f>
        <v>0</v>
      </c>
      <c r="G315" s="36">
        <f>SUMIFS(СВЦЭМ!$I$34:$I$777,СВЦЭМ!$A$34:$A$777,$A315,СВЦЭМ!$B$33:$B$776,G$296)+'СЕТ СН'!$F$16</f>
        <v>0</v>
      </c>
      <c r="H315" s="36">
        <f>SUMIFS(СВЦЭМ!$I$34:$I$777,СВЦЭМ!$A$34:$A$777,$A315,СВЦЭМ!$B$33:$B$776,H$296)+'СЕТ СН'!$F$16</f>
        <v>0</v>
      </c>
      <c r="I315" s="36">
        <f>SUMIFS(СВЦЭМ!$I$34:$I$777,СВЦЭМ!$A$34:$A$777,$A315,СВЦЭМ!$B$33:$B$776,I$296)+'СЕТ СН'!$F$16</f>
        <v>0</v>
      </c>
      <c r="J315" s="36">
        <f>SUMIFS(СВЦЭМ!$I$34:$I$777,СВЦЭМ!$A$34:$A$777,$A315,СВЦЭМ!$B$33:$B$776,J$296)+'СЕТ СН'!$F$16</f>
        <v>0</v>
      </c>
      <c r="K315" s="36">
        <f>SUMIFS(СВЦЭМ!$I$34:$I$777,СВЦЭМ!$A$34:$A$777,$A315,СВЦЭМ!$B$33:$B$776,K$296)+'СЕТ СН'!$F$16</f>
        <v>0</v>
      </c>
      <c r="L315" s="36">
        <f>SUMIFS(СВЦЭМ!$I$34:$I$777,СВЦЭМ!$A$34:$A$777,$A315,СВЦЭМ!$B$33:$B$776,L$296)+'СЕТ СН'!$F$16</f>
        <v>0</v>
      </c>
      <c r="M315" s="36">
        <f>SUMIFS(СВЦЭМ!$I$34:$I$777,СВЦЭМ!$A$34:$A$777,$A315,СВЦЭМ!$B$33:$B$776,M$296)+'СЕТ СН'!$F$16</f>
        <v>0</v>
      </c>
      <c r="N315" s="36">
        <f>SUMIFS(СВЦЭМ!$I$34:$I$777,СВЦЭМ!$A$34:$A$777,$A315,СВЦЭМ!$B$33:$B$776,N$296)+'СЕТ СН'!$F$16</f>
        <v>0</v>
      </c>
      <c r="O315" s="36">
        <f>SUMIFS(СВЦЭМ!$I$34:$I$777,СВЦЭМ!$A$34:$A$777,$A315,СВЦЭМ!$B$33:$B$776,O$296)+'СЕТ СН'!$F$16</f>
        <v>0</v>
      </c>
      <c r="P315" s="36">
        <f>SUMIFS(СВЦЭМ!$I$34:$I$777,СВЦЭМ!$A$34:$A$777,$A315,СВЦЭМ!$B$33:$B$776,P$296)+'СЕТ СН'!$F$16</f>
        <v>0</v>
      </c>
      <c r="Q315" s="36">
        <f>SUMIFS(СВЦЭМ!$I$34:$I$777,СВЦЭМ!$A$34:$A$777,$A315,СВЦЭМ!$B$33:$B$776,Q$296)+'СЕТ СН'!$F$16</f>
        <v>0</v>
      </c>
      <c r="R315" s="36">
        <f>SUMIFS(СВЦЭМ!$I$34:$I$777,СВЦЭМ!$A$34:$A$777,$A315,СВЦЭМ!$B$33:$B$776,R$296)+'СЕТ СН'!$F$16</f>
        <v>0</v>
      </c>
      <c r="S315" s="36">
        <f>SUMIFS(СВЦЭМ!$I$34:$I$777,СВЦЭМ!$A$34:$A$777,$A315,СВЦЭМ!$B$33:$B$776,S$296)+'СЕТ СН'!$F$16</f>
        <v>0</v>
      </c>
      <c r="T315" s="36">
        <f>SUMIFS(СВЦЭМ!$I$34:$I$777,СВЦЭМ!$A$34:$A$777,$A315,СВЦЭМ!$B$33:$B$776,T$296)+'СЕТ СН'!$F$16</f>
        <v>0</v>
      </c>
      <c r="U315" s="36">
        <f>SUMIFS(СВЦЭМ!$I$34:$I$777,СВЦЭМ!$A$34:$A$777,$A315,СВЦЭМ!$B$33:$B$776,U$296)+'СЕТ СН'!$F$16</f>
        <v>0</v>
      </c>
      <c r="V315" s="36">
        <f>SUMIFS(СВЦЭМ!$I$34:$I$777,СВЦЭМ!$A$34:$A$777,$A315,СВЦЭМ!$B$33:$B$776,V$296)+'СЕТ СН'!$F$16</f>
        <v>0</v>
      </c>
      <c r="W315" s="36">
        <f>SUMIFS(СВЦЭМ!$I$34:$I$777,СВЦЭМ!$A$34:$A$777,$A315,СВЦЭМ!$B$33:$B$776,W$296)+'СЕТ СН'!$F$16</f>
        <v>0</v>
      </c>
      <c r="X315" s="36">
        <f>SUMIFS(СВЦЭМ!$I$34:$I$777,СВЦЭМ!$A$34:$A$777,$A315,СВЦЭМ!$B$33:$B$776,X$296)+'СЕТ СН'!$F$16</f>
        <v>0</v>
      </c>
      <c r="Y315" s="36">
        <f>SUMIFS(СВЦЭМ!$I$34:$I$777,СВЦЭМ!$A$34:$A$777,$A315,СВЦЭМ!$B$33:$B$776,Y$296)+'СЕТ СН'!$F$16</f>
        <v>0</v>
      </c>
    </row>
    <row r="316" spans="1:25" ht="15.75" hidden="1" x14ac:dyDescent="0.2">
      <c r="A316" s="35">
        <f t="shared" si="8"/>
        <v>44124</v>
      </c>
      <c r="B316" s="36">
        <f>SUMIFS(СВЦЭМ!$I$34:$I$777,СВЦЭМ!$A$34:$A$777,$A316,СВЦЭМ!$B$33:$B$776,B$296)+'СЕТ СН'!$F$16</f>
        <v>0</v>
      </c>
      <c r="C316" s="36">
        <f>SUMIFS(СВЦЭМ!$I$34:$I$777,СВЦЭМ!$A$34:$A$777,$A316,СВЦЭМ!$B$33:$B$776,C$296)+'СЕТ СН'!$F$16</f>
        <v>0</v>
      </c>
      <c r="D316" s="36">
        <f>SUMIFS(СВЦЭМ!$I$34:$I$777,СВЦЭМ!$A$34:$A$777,$A316,СВЦЭМ!$B$33:$B$776,D$296)+'СЕТ СН'!$F$16</f>
        <v>0</v>
      </c>
      <c r="E316" s="36">
        <f>SUMIFS(СВЦЭМ!$I$34:$I$777,СВЦЭМ!$A$34:$A$777,$A316,СВЦЭМ!$B$33:$B$776,E$296)+'СЕТ СН'!$F$16</f>
        <v>0</v>
      </c>
      <c r="F316" s="36">
        <f>SUMIFS(СВЦЭМ!$I$34:$I$777,СВЦЭМ!$A$34:$A$777,$A316,СВЦЭМ!$B$33:$B$776,F$296)+'СЕТ СН'!$F$16</f>
        <v>0</v>
      </c>
      <c r="G316" s="36">
        <f>SUMIFS(СВЦЭМ!$I$34:$I$777,СВЦЭМ!$A$34:$A$777,$A316,СВЦЭМ!$B$33:$B$776,G$296)+'СЕТ СН'!$F$16</f>
        <v>0</v>
      </c>
      <c r="H316" s="36">
        <f>SUMIFS(СВЦЭМ!$I$34:$I$777,СВЦЭМ!$A$34:$A$777,$A316,СВЦЭМ!$B$33:$B$776,H$296)+'СЕТ СН'!$F$16</f>
        <v>0</v>
      </c>
      <c r="I316" s="36">
        <f>SUMIFS(СВЦЭМ!$I$34:$I$777,СВЦЭМ!$A$34:$A$777,$A316,СВЦЭМ!$B$33:$B$776,I$296)+'СЕТ СН'!$F$16</f>
        <v>0</v>
      </c>
      <c r="J316" s="36">
        <f>SUMIFS(СВЦЭМ!$I$34:$I$777,СВЦЭМ!$A$34:$A$777,$A316,СВЦЭМ!$B$33:$B$776,J$296)+'СЕТ СН'!$F$16</f>
        <v>0</v>
      </c>
      <c r="K316" s="36">
        <f>SUMIFS(СВЦЭМ!$I$34:$I$777,СВЦЭМ!$A$34:$A$777,$A316,СВЦЭМ!$B$33:$B$776,K$296)+'СЕТ СН'!$F$16</f>
        <v>0</v>
      </c>
      <c r="L316" s="36">
        <f>SUMIFS(СВЦЭМ!$I$34:$I$777,СВЦЭМ!$A$34:$A$777,$A316,СВЦЭМ!$B$33:$B$776,L$296)+'СЕТ СН'!$F$16</f>
        <v>0</v>
      </c>
      <c r="M316" s="36">
        <f>SUMIFS(СВЦЭМ!$I$34:$I$777,СВЦЭМ!$A$34:$A$777,$A316,СВЦЭМ!$B$33:$B$776,M$296)+'СЕТ СН'!$F$16</f>
        <v>0</v>
      </c>
      <c r="N316" s="36">
        <f>SUMIFS(СВЦЭМ!$I$34:$I$777,СВЦЭМ!$A$34:$A$777,$A316,СВЦЭМ!$B$33:$B$776,N$296)+'СЕТ СН'!$F$16</f>
        <v>0</v>
      </c>
      <c r="O316" s="36">
        <f>SUMIFS(СВЦЭМ!$I$34:$I$777,СВЦЭМ!$A$34:$A$777,$A316,СВЦЭМ!$B$33:$B$776,O$296)+'СЕТ СН'!$F$16</f>
        <v>0</v>
      </c>
      <c r="P316" s="36">
        <f>SUMIFS(СВЦЭМ!$I$34:$I$777,СВЦЭМ!$A$34:$A$777,$A316,СВЦЭМ!$B$33:$B$776,P$296)+'СЕТ СН'!$F$16</f>
        <v>0</v>
      </c>
      <c r="Q316" s="36">
        <f>SUMIFS(СВЦЭМ!$I$34:$I$777,СВЦЭМ!$A$34:$A$777,$A316,СВЦЭМ!$B$33:$B$776,Q$296)+'СЕТ СН'!$F$16</f>
        <v>0</v>
      </c>
      <c r="R316" s="36">
        <f>SUMIFS(СВЦЭМ!$I$34:$I$777,СВЦЭМ!$A$34:$A$777,$A316,СВЦЭМ!$B$33:$B$776,R$296)+'СЕТ СН'!$F$16</f>
        <v>0</v>
      </c>
      <c r="S316" s="36">
        <f>SUMIFS(СВЦЭМ!$I$34:$I$777,СВЦЭМ!$A$34:$A$777,$A316,СВЦЭМ!$B$33:$B$776,S$296)+'СЕТ СН'!$F$16</f>
        <v>0</v>
      </c>
      <c r="T316" s="36">
        <f>SUMIFS(СВЦЭМ!$I$34:$I$777,СВЦЭМ!$A$34:$A$777,$A316,СВЦЭМ!$B$33:$B$776,T$296)+'СЕТ СН'!$F$16</f>
        <v>0</v>
      </c>
      <c r="U316" s="36">
        <f>SUMIFS(СВЦЭМ!$I$34:$I$777,СВЦЭМ!$A$34:$A$777,$A316,СВЦЭМ!$B$33:$B$776,U$296)+'СЕТ СН'!$F$16</f>
        <v>0</v>
      </c>
      <c r="V316" s="36">
        <f>SUMIFS(СВЦЭМ!$I$34:$I$777,СВЦЭМ!$A$34:$A$777,$A316,СВЦЭМ!$B$33:$B$776,V$296)+'СЕТ СН'!$F$16</f>
        <v>0</v>
      </c>
      <c r="W316" s="36">
        <f>SUMIFS(СВЦЭМ!$I$34:$I$777,СВЦЭМ!$A$34:$A$777,$A316,СВЦЭМ!$B$33:$B$776,W$296)+'СЕТ СН'!$F$16</f>
        <v>0</v>
      </c>
      <c r="X316" s="36">
        <f>SUMIFS(СВЦЭМ!$I$34:$I$777,СВЦЭМ!$A$34:$A$777,$A316,СВЦЭМ!$B$33:$B$776,X$296)+'СЕТ СН'!$F$16</f>
        <v>0</v>
      </c>
      <c r="Y316" s="36">
        <f>SUMIFS(СВЦЭМ!$I$34:$I$777,СВЦЭМ!$A$34:$A$777,$A316,СВЦЭМ!$B$33:$B$776,Y$296)+'СЕТ СН'!$F$16</f>
        <v>0</v>
      </c>
    </row>
    <row r="317" spans="1:25" ht="15.75" hidden="1" x14ac:dyDescent="0.2">
      <c r="A317" s="35">
        <f t="shared" si="8"/>
        <v>44125</v>
      </c>
      <c r="B317" s="36">
        <f>SUMIFS(СВЦЭМ!$I$34:$I$777,СВЦЭМ!$A$34:$A$777,$A317,СВЦЭМ!$B$33:$B$776,B$296)+'СЕТ СН'!$F$16</f>
        <v>0</v>
      </c>
      <c r="C317" s="36">
        <f>SUMIFS(СВЦЭМ!$I$34:$I$777,СВЦЭМ!$A$34:$A$777,$A317,СВЦЭМ!$B$33:$B$776,C$296)+'СЕТ СН'!$F$16</f>
        <v>0</v>
      </c>
      <c r="D317" s="36">
        <f>SUMIFS(СВЦЭМ!$I$34:$I$777,СВЦЭМ!$A$34:$A$777,$A317,СВЦЭМ!$B$33:$B$776,D$296)+'СЕТ СН'!$F$16</f>
        <v>0</v>
      </c>
      <c r="E317" s="36">
        <f>SUMIFS(СВЦЭМ!$I$34:$I$777,СВЦЭМ!$A$34:$A$777,$A317,СВЦЭМ!$B$33:$B$776,E$296)+'СЕТ СН'!$F$16</f>
        <v>0</v>
      </c>
      <c r="F317" s="36">
        <f>SUMIFS(СВЦЭМ!$I$34:$I$777,СВЦЭМ!$A$34:$A$777,$A317,СВЦЭМ!$B$33:$B$776,F$296)+'СЕТ СН'!$F$16</f>
        <v>0</v>
      </c>
      <c r="G317" s="36">
        <f>SUMIFS(СВЦЭМ!$I$34:$I$777,СВЦЭМ!$A$34:$A$777,$A317,СВЦЭМ!$B$33:$B$776,G$296)+'СЕТ СН'!$F$16</f>
        <v>0</v>
      </c>
      <c r="H317" s="36">
        <f>SUMIFS(СВЦЭМ!$I$34:$I$777,СВЦЭМ!$A$34:$A$777,$A317,СВЦЭМ!$B$33:$B$776,H$296)+'СЕТ СН'!$F$16</f>
        <v>0</v>
      </c>
      <c r="I317" s="36">
        <f>SUMIFS(СВЦЭМ!$I$34:$I$777,СВЦЭМ!$A$34:$A$777,$A317,СВЦЭМ!$B$33:$B$776,I$296)+'СЕТ СН'!$F$16</f>
        <v>0</v>
      </c>
      <c r="J317" s="36">
        <f>SUMIFS(СВЦЭМ!$I$34:$I$777,СВЦЭМ!$A$34:$A$777,$A317,СВЦЭМ!$B$33:$B$776,J$296)+'СЕТ СН'!$F$16</f>
        <v>0</v>
      </c>
      <c r="K317" s="36">
        <f>SUMIFS(СВЦЭМ!$I$34:$I$777,СВЦЭМ!$A$34:$A$777,$A317,СВЦЭМ!$B$33:$B$776,K$296)+'СЕТ СН'!$F$16</f>
        <v>0</v>
      </c>
      <c r="L317" s="36">
        <f>SUMIFS(СВЦЭМ!$I$34:$I$777,СВЦЭМ!$A$34:$A$777,$A317,СВЦЭМ!$B$33:$B$776,L$296)+'СЕТ СН'!$F$16</f>
        <v>0</v>
      </c>
      <c r="M317" s="36">
        <f>SUMIFS(СВЦЭМ!$I$34:$I$777,СВЦЭМ!$A$34:$A$777,$A317,СВЦЭМ!$B$33:$B$776,M$296)+'СЕТ СН'!$F$16</f>
        <v>0</v>
      </c>
      <c r="N317" s="36">
        <f>SUMIFS(СВЦЭМ!$I$34:$I$777,СВЦЭМ!$A$34:$A$777,$A317,СВЦЭМ!$B$33:$B$776,N$296)+'СЕТ СН'!$F$16</f>
        <v>0</v>
      </c>
      <c r="O317" s="36">
        <f>SUMIFS(СВЦЭМ!$I$34:$I$777,СВЦЭМ!$A$34:$A$777,$A317,СВЦЭМ!$B$33:$B$776,O$296)+'СЕТ СН'!$F$16</f>
        <v>0</v>
      </c>
      <c r="P317" s="36">
        <f>SUMIFS(СВЦЭМ!$I$34:$I$777,СВЦЭМ!$A$34:$A$777,$A317,СВЦЭМ!$B$33:$B$776,P$296)+'СЕТ СН'!$F$16</f>
        <v>0</v>
      </c>
      <c r="Q317" s="36">
        <f>SUMIFS(СВЦЭМ!$I$34:$I$777,СВЦЭМ!$A$34:$A$777,$A317,СВЦЭМ!$B$33:$B$776,Q$296)+'СЕТ СН'!$F$16</f>
        <v>0</v>
      </c>
      <c r="R317" s="36">
        <f>SUMIFS(СВЦЭМ!$I$34:$I$777,СВЦЭМ!$A$34:$A$777,$A317,СВЦЭМ!$B$33:$B$776,R$296)+'СЕТ СН'!$F$16</f>
        <v>0</v>
      </c>
      <c r="S317" s="36">
        <f>SUMIFS(СВЦЭМ!$I$34:$I$777,СВЦЭМ!$A$34:$A$777,$A317,СВЦЭМ!$B$33:$B$776,S$296)+'СЕТ СН'!$F$16</f>
        <v>0</v>
      </c>
      <c r="T317" s="36">
        <f>SUMIFS(СВЦЭМ!$I$34:$I$777,СВЦЭМ!$A$34:$A$777,$A317,СВЦЭМ!$B$33:$B$776,T$296)+'СЕТ СН'!$F$16</f>
        <v>0</v>
      </c>
      <c r="U317" s="36">
        <f>SUMIFS(СВЦЭМ!$I$34:$I$777,СВЦЭМ!$A$34:$A$777,$A317,СВЦЭМ!$B$33:$B$776,U$296)+'СЕТ СН'!$F$16</f>
        <v>0</v>
      </c>
      <c r="V317" s="36">
        <f>SUMIFS(СВЦЭМ!$I$34:$I$777,СВЦЭМ!$A$34:$A$777,$A317,СВЦЭМ!$B$33:$B$776,V$296)+'СЕТ СН'!$F$16</f>
        <v>0</v>
      </c>
      <c r="W317" s="36">
        <f>SUMIFS(СВЦЭМ!$I$34:$I$777,СВЦЭМ!$A$34:$A$777,$A317,СВЦЭМ!$B$33:$B$776,W$296)+'СЕТ СН'!$F$16</f>
        <v>0</v>
      </c>
      <c r="X317" s="36">
        <f>SUMIFS(СВЦЭМ!$I$34:$I$777,СВЦЭМ!$A$34:$A$777,$A317,СВЦЭМ!$B$33:$B$776,X$296)+'СЕТ СН'!$F$16</f>
        <v>0</v>
      </c>
      <c r="Y317" s="36">
        <f>SUMIFS(СВЦЭМ!$I$34:$I$777,СВЦЭМ!$A$34:$A$777,$A317,СВЦЭМ!$B$33:$B$776,Y$296)+'СЕТ СН'!$F$16</f>
        <v>0</v>
      </c>
    </row>
    <row r="318" spans="1:25" ht="15.75" hidden="1" x14ac:dyDescent="0.2">
      <c r="A318" s="35">
        <f t="shared" si="8"/>
        <v>44126</v>
      </c>
      <c r="B318" s="36">
        <f>SUMIFS(СВЦЭМ!$I$34:$I$777,СВЦЭМ!$A$34:$A$777,$A318,СВЦЭМ!$B$33:$B$776,B$296)+'СЕТ СН'!$F$16</f>
        <v>0</v>
      </c>
      <c r="C318" s="36">
        <f>SUMIFS(СВЦЭМ!$I$34:$I$777,СВЦЭМ!$A$34:$A$777,$A318,СВЦЭМ!$B$33:$B$776,C$296)+'СЕТ СН'!$F$16</f>
        <v>0</v>
      </c>
      <c r="D318" s="36">
        <f>SUMIFS(СВЦЭМ!$I$34:$I$777,СВЦЭМ!$A$34:$A$777,$A318,СВЦЭМ!$B$33:$B$776,D$296)+'СЕТ СН'!$F$16</f>
        <v>0</v>
      </c>
      <c r="E318" s="36">
        <f>SUMIFS(СВЦЭМ!$I$34:$I$777,СВЦЭМ!$A$34:$A$777,$A318,СВЦЭМ!$B$33:$B$776,E$296)+'СЕТ СН'!$F$16</f>
        <v>0</v>
      </c>
      <c r="F318" s="36">
        <f>SUMIFS(СВЦЭМ!$I$34:$I$777,СВЦЭМ!$A$34:$A$777,$A318,СВЦЭМ!$B$33:$B$776,F$296)+'СЕТ СН'!$F$16</f>
        <v>0</v>
      </c>
      <c r="G318" s="36">
        <f>SUMIFS(СВЦЭМ!$I$34:$I$777,СВЦЭМ!$A$34:$A$777,$A318,СВЦЭМ!$B$33:$B$776,G$296)+'СЕТ СН'!$F$16</f>
        <v>0</v>
      </c>
      <c r="H318" s="36">
        <f>SUMIFS(СВЦЭМ!$I$34:$I$777,СВЦЭМ!$A$34:$A$777,$A318,СВЦЭМ!$B$33:$B$776,H$296)+'СЕТ СН'!$F$16</f>
        <v>0</v>
      </c>
      <c r="I318" s="36">
        <f>SUMIFS(СВЦЭМ!$I$34:$I$777,СВЦЭМ!$A$34:$A$777,$A318,СВЦЭМ!$B$33:$B$776,I$296)+'СЕТ СН'!$F$16</f>
        <v>0</v>
      </c>
      <c r="J318" s="36">
        <f>SUMIFS(СВЦЭМ!$I$34:$I$777,СВЦЭМ!$A$34:$A$777,$A318,СВЦЭМ!$B$33:$B$776,J$296)+'СЕТ СН'!$F$16</f>
        <v>0</v>
      </c>
      <c r="K318" s="36">
        <f>SUMIFS(СВЦЭМ!$I$34:$I$777,СВЦЭМ!$A$34:$A$777,$A318,СВЦЭМ!$B$33:$B$776,K$296)+'СЕТ СН'!$F$16</f>
        <v>0</v>
      </c>
      <c r="L318" s="36">
        <f>SUMIFS(СВЦЭМ!$I$34:$I$777,СВЦЭМ!$A$34:$A$777,$A318,СВЦЭМ!$B$33:$B$776,L$296)+'СЕТ СН'!$F$16</f>
        <v>0</v>
      </c>
      <c r="M318" s="36">
        <f>SUMIFS(СВЦЭМ!$I$34:$I$777,СВЦЭМ!$A$34:$A$777,$A318,СВЦЭМ!$B$33:$B$776,M$296)+'СЕТ СН'!$F$16</f>
        <v>0</v>
      </c>
      <c r="N318" s="36">
        <f>SUMIFS(СВЦЭМ!$I$34:$I$777,СВЦЭМ!$A$34:$A$777,$A318,СВЦЭМ!$B$33:$B$776,N$296)+'СЕТ СН'!$F$16</f>
        <v>0</v>
      </c>
      <c r="O318" s="36">
        <f>SUMIFS(СВЦЭМ!$I$34:$I$777,СВЦЭМ!$A$34:$A$777,$A318,СВЦЭМ!$B$33:$B$776,O$296)+'СЕТ СН'!$F$16</f>
        <v>0</v>
      </c>
      <c r="P318" s="36">
        <f>SUMIFS(СВЦЭМ!$I$34:$I$777,СВЦЭМ!$A$34:$A$777,$A318,СВЦЭМ!$B$33:$B$776,P$296)+'СЕТ СН'!$F$16</f>
        <v>0</v>
      </c>
      <c r="Q318" s="36">
        <f>SUMIFS(СВЦЭМ!$I$34:$I$777,СВЦЭМ!$A$34:$A$777,$A318,СВЦЭМ!$B$33:$B$776,Q$296)+'СЕТ СН'!$F$16</f>
        <v>0</v>
      </c>
      <c r="R318" s="36">
        <f>SUMIFS(СВЦЭМ!$I$34:$I$777,СВЦЭМ!$A$34:$A$777,$A318,СВЦЭМ!$B$33:$B$776,R$296)+'СЕТ СН'!$F$16</f>
        <v>0</v>
      </c>
      <c r="S318" s="36">
        <f>SUMIFS(СВЦЭМ!$I$34:$I$777,СВЦЭМ!$A$34:$A$777,$A318,СВЦЭМ!$B$33:$B$776,S$296)+'СЕТ СН'!$F$16</f>
        <v>0</v>
      </c>
      <c r="T318" s="36">
        <f>SUMIFS(СВЦЭМ!$I$34:$I$777,СВЦЭМ!$A$34:$A$777,$A318,СВЦЭМ!$B$33:$B$776,T$296)+'СЕТ СН'!$F$16</f>
        <v>0</v>
      </c>
      <c r="U318" s="36">
        <f>SUMIFS(СВЦЭМ!$I$34:$I$777,СВЦЭМ!$A$34:$A$777,$A318,СВЦЭМ!$B$33:$B$776,U$296)+'СЕТ СН'!$F$16</f>
        <v>0</v>
      </c>
      <c r="V318" s="36">
        <f>SUMIFS(СВЦЭМ!$I$34:$I$777,СВЦЭМ!$A$34:$A$777,$A318,СВЦЭМ!$B$33:$B$776,V$296)+'СЕТ СН'!$F$16</f>
        <v>0</v>
      </c>
      <c r="W318" s="36">
        <f>SUMIFS(СВЦЭМ!$I$34:$I$777,СВЦЭМ!$A$34:$A$777,$A318,СВЦЭМ!$B$33:$B$776,W$296)+'СЕТ СН'!$F$16</f>
        <v>0</v>
      </c>
      <c r="X318" s="36">
        <f>SUMIFS(СВЦЭМ!$I$34:$I$777,СВЦЭМ!$A$34:$A$777,$A318,СВЦЭМ!$B$33:$B$776,X$296)+'СЕТ СН'!$F$16</f>
        <v>0</v>
      </c>
      <c r="Y318" s="36">
        <f>SUMIFS(СВЦЭМ!$I$34:$I$777,СВЦЭМ!$A$34:$A$777,$A318,СВЦЭМ!$B$33:$B$776,Y$296)+'СЕТ СН'!$F$16</f>
        <v>0</v>
      </c>
    </row>
    <row r="319" spans="1:25" ht="15.75" hidden="1" x14ac:dyDescent="0.2">
      <c r="A319" s="35">
        <f t="shared" si="8"/>
        <v>44127</v>
      </c>
      <c r="B319" s="36">
        <f>SUMIFS(СВЦЭМ!$I$34:$I$777,СВЦЭМ!$A$34:$A$777,$A319,СВЦЭМ!$B$33:$B$776,B$296)+'СЕТ СН'!$F$16</f>
        <v>0</v>
      </c>
      <c r="C319" s="36">
        <f>SUMIFS(СВЦЭМ!$I$34:$I$777,СВЦЭМ!$A$34:$A$777,$A319,СВЦЭМ!$B$33:$B$776,C$296)+'СЕТ СН'!$F$16</f>
        <v>0</v>
      </c>
      <c r="D319" s="36">
        <f>SUMIFS(СВЦЭМ!$I$34:$I$777,СВЦЭМ!$A$34:$A$777,$A319,СВЦЭМ!$B$33:$B$776,D$296)+'СЕТ СН'!$F$16</f>
        <v>0</v>
      </c>
      <c r="E319" s="36">
        <f>SUMIFS(СВЦЭМ!$I$34:$I$777,СВЦЭМ!$A$34:$A$777,$A319,СВЦЭМ!$B$33:$B$776,E$296)+'СЕТ СН'!$F$16</f>
        <v>0</v>
      </c>
      <c r="F319" s="36">
        <f>SUMIFS(СВЦЭМ!$I$34:$I$777,СВЦЭМ!$A$34:$A$777,$A319,СВЦЭМ!$B$33:$B$776,F$296)+'СЕТ СН'!$F$16</f>
        <v>0</v>
      </c>
      <c r="G319" s="36">
        <f>SUMIFS(СВЦЭМ!$I$34:$I$777,СВЦЭМ!$A$34:$A$777,$A319,СВЦЭМ!$B$33:$B$776,G$296)+'СЕТ СН'!$F$16</f>
        <v>0</v>
      </c>
      <c r="H319" s="36">
        <f>SUMIFS(СВЦЭМ!$I$34:$I$777,СВЦЭМ!$A$34:$A$777,$A319,СВЦЭМ!$B$33:$B$776,H$296)+'СЕТ СН'!$F$16</f>
        <v>0</v>
      </c>
      <c r="I319" s="36">
        <f>SUMIFS(СВЦЭМ!$I$34:$I$777,СВЦЭМ!$A$34:$A$777,$A319,СВЦЭМ!$B$33:$B$776,I$296)+'СЕТ СН'!$F$16</f>
        <v>0</v>
      </c>
      <c r="J319" s="36">
        <f>SUMIFS(СВЦЭМ!$I$34:$I$777,СВЦЭМ!$A$34:$A$777,$A319,СВЦЭМ!$B$33:$B$776,J$296)+'СЕТ СН'!$F$16</f>
        <v>0</v>
      </c>
      <c r="K319" s="36">
        <f>SUMIFS(СВЦЭМ!$I$34:$I$777,СВЦЭМ!$A$34:$A$777,$A319,СВЦЭМ!$B$33:$B$776,K$296)+'СЕТ СН'!$F$16</f>
        <v>0</v>
      </c>
      <c r="L319" s="36">
        <f>SUMIFS(СВЦЭМ!$I$34:$I$777,СВЦЭМ!$A$34:$A$777,$A319,СВЦЭМ!$B$33:$B$776,L$296)+'СЕТ СН'!$F$16</f>
        <v>0</v>
      </c>
      <c r="M319" s="36">
        <f>SUMIFS(СВЦЭМ!$I$34:$I$777,СВЦЭМ!$A$34:$A$777,$A319,СВЦЭМ!$B$33:$B$776,M$296)+'СЕТ СН'!$F$16</f>
        <v>0</v>
      </c>
      <c r="N319" s="36">
        <f>SUMIFS(СВЦЭМ!$I$34:$I$777,СВЦЭМ!$A$34:$A$777,$A319,СВЦЭМ!$B$33:$B$776,N$296)+'СЕТ СН'!$F$16</f>
        <v>0</v>
      </c>
      <c r="O319" s="36">
        <f>SUMIFS(СВЦЭМ!$I$34:$I$777,СВЦЭМ!$A$34:$A$777,$A319,СВЦЭМ!$B$33:$B$776,O$296)+'СЕТ СН'!$F$16</f>
        <v>0</v>
      </c>
      <c r="P319" s="36">
        <f>SUMIFS(СВЦЭМ!$I$34:$I$777,СВЦЭМ!$A$34:$A$777,$A319,СВЦЭМ!$B$33:$B$776,P$296)+'СЕТ СН'!$F$16</f>
        <v>0</v>
      </c>
      <c r="Q319" s="36">
        <f>SUMIFS(СВЦЭМ!$I$34:$I$777,СВЦЭМ!$A$34:$A$777,$A319,СВЦЭМ!$B$33:$B$776,Q$296)+'СЕТ СН'!$F$16</f>
        <v>0</v>
      </c>
      <c r="R319" s="36">
        <f>SUMIFS(СВЦЭМ!$I$34:$I$777,СВЦЭМ!$A$34:$A$777,$A319,СВЦЭМ!$B$33:$B$776,R$296)+'СЕТ СН'!$F$16</f>
        <v>0</v>
      </c>
      <c r="S319" s="36">
        <f>SUMIFS(СВЦЭМ!$I$34:$I$777,СВЦЭМ!$A$34:$A$777,$A319,СВЦЭМ!$B$33:$B$776,S$296)+'СЕТ СН'!$F$16</f>
        <v>0</v>
      </c>
      <c r="T319" s="36">
        <f>SUMIFS(СВЦЭМ!$I$34:$I$777,СВЦЭМ!$A$34:$A$777,$A319,СВЦЭМ!$B$33:$B$776,T$296)+'СЕТ СН'!$F$16</f>
        <v>0</v>
      </c>
      <c r="U319" s="36">
        <f>SUMIFS(СВЦЭМ!$I$34:$I$777,СВЦЭМ!$A$34:$A$777,$A319,СВЦЭМ!$B$33:$B$776,U$296)+'СЕТ СН'!$F$16</f>
        <v>0</v>
      </c>
      <c r="V319" s="36">
        <f>SUMIFS(СВЦЭМ!$I$34:$I$777,СВЦЭМ!$A$34:$A$777,$A319,СВЦЭМ!$B$33:$B$776,V$296)+'СЕТ СН'!$F$16</f>
        <v>0</v>
      </c>
      <c r="W319" s="36">
        <f>SUMIFS(СВЦЭМ!$I$34:$I$777,СВЦЭМ!$A$34:$A$777,$A319,СВЦЭМ!$B$33:$B$776,W$296)+'СЕТ СН'!$F$16</f>
        <v>0</v>
      </c>
      <c r="X319" s="36">
        <f>SUMIFS(СВЦЭМ!$I$34:$I$777,СВЦЭМ!$A$34:$A$777,$A319,СВЦЭМ!$B$33:$B$776,X$296)+'СЕТ СН'!$F$16</f>
        <v>0</v>
      </c>
      <c r="Y319" s="36">
        <f>SUMIFS(СВЦЭМ!$I$34:$I$777,СВЦЭМ!$A$34:$A$777,$A319,СВЦЭМ!$B$33:$B$776,Y$296)+'СЕТ СН'!$F$16</f>
        <v>0</v>
      </c>
    </row>
    <row r="320" spans="1:25" ht="15.75" hidden="1" x14ac:dyDescent="0.2">
      <c r="A320" s="35">
        <f t="shared" si="8"/>
        <v>44128</v>
      </c>
      <c r="B320" s="36">
        <f>SUMIFS(СВЦЭМ!$I$34:$I$777,СВЦЭМ!$A$34:$A$777,$A320,СВЦЭМ!$B$33:$B$776,B$296)+'СЕТ СН'!$F$16</f>
        <v>0</v>
      </c>
      <c r="C320" s="36">
        <f>SUMIFS(СВЦЭМ!$I$34:$I$777,СВЦЭМ!$A$34:$A$777,$A320,СВЦЭМ!$B$33:$B$776,C$296)+'СЕТ СН'!$F$16</f>
        <v>0</v>
      </c>
      <c r="D320" s="36">
        <f>SUMIFS(СВЦЭМ!$I$34:$I$777,СВЦЭМ!$A$34:$A$777,$A320,СВЦЭМ!$B$33:$B$776,D$296)+'СЕТ СН'!$F$16</f>
        <v>0</v>
      </c>
      <c r="E320" s="36">
        <f>SUMIFS(СВЦЭМ!$I$34:$I$777,СВЦЭМ!$A$34:$A$777,$A320,СВЦЭМ!$B$33:$B$776,E$296)+'СЕТ СН'!$F$16</f>
        <v>0</v>
      </c>
      <c r="F320" s="36">
        <f>SUMIFS(СВЦЭМ!$I$34:$I$777,СВЦЭМ!$A$34:$A$777,$A320,СВЦЭМ!$B$33:$B$776,F$296)+'СЕТ СН'!$F$16</f>
        <v>0</v>
      </c>
      <c r="G320" s="36">
        <f>SUMIFS(СВЦЭМ!$I$34:$I$777,СВЦЭМ!$A$34:$A$777,$A320,СВЦЭМ!$B$33:$B$776,G$296)+'СЕТ СН'!$F$16</f>
        <v>0</v>
      </c>
      <c r="H320" s="36">
        <f>SUMIFS(СВЦЭМ!$I$34:$I$777,СВЦЭМ!$A$34:$A$777,$A320,СВЦЭМ!$B$33:$B$776,H$296)+'СЕТ СН'!$F$16</f>
        <v>0</v>
      </c>
      <c r="I320" s="36">
        <f>SUMIFS(СВЦЭМ!$I$34:$I$777,СВЦЭМ!$A$34:$A$777,$A320,СВЦЭМ!$B$33:$B$776,I$296)+'СЕТ СН'!$F$16</f>
        <v>0</v>
      </c>
      <c r="J320" s="36">
        <f>SUMIFS(СВЦЭМ!$I$34:$I$777,СВЦЭМ!$A$34:$A$777,$A320,СВЦЭМ!$B$33:$B$776,J$296)+'СЕТ СН'!$F$16</f>
        <v>0</v>
      </c>
      <c r="K320" s="36">
        <f>SUMIFS(СВЦЭМ!$I$34:$I$777,СВЦЭМ!$A$34:$A$777,$A320,СВЦЭМ!$B$33:$B$776,K$296)+'СЕТ СН'!$F$16</f>
        <v>0</v>
      </c>
      <c r="L320" s="36">
        <f>SUMIFS(СВЦЭМ!$I$34:$I$777,СВЦЭМ!$A$34:$A$777,$A320,СВЦЭМ!$B$33:$B$776,L$296)+'СЕТ СН'!$F$16</f>
        <v>0</v>
      </c>
      <c r="M320" s="36">
        <f>SUMIFS(СВЦЭМ!$I$34:$I$777,СВЦЭМ!$A$34:$A$777,$A320,СВЦЭМ!$B$33:$B$776,M$296)+'СЕТ СН'!$F$16</f>
        <v>0</v>
      </c>
      <c r="N320" s="36">
        <f>SUMIFS(СВЦЭМ!$I$34:$I$777,СВЦЭМ!$A$34:$A$777,$A320,СВЦЭМ!$B$33:$B$776,N$296)+'СЕТ СН'!$F$16</f>
        <v>0</v>
      </c>
      <c r="O320" s="36">
        <f>SUMIFS(СВЦЭМ!$I$34:$I$777,СВЦЭМ!$A$34:$A$777,$A320,СВЦЭМ!$B$33:$B$776,O$296)+'СЕТ СН'!$F$16</f>
        <v>0</v>
      </c>
      <c r="P320" s="36">
        <f>SUMIFS(СВЦЭМ!$I$34:$I$777,СВЦЭМ!$A$34:$A$777,$A320,СВЦЭМ!$B$33:$B$776,P$296)+'СЕТ СН'!$F$16</f>
        <v>0</v>
      </c>
      <c r="Q320" s="36">
        <f>SUMIFS(СВЦЭМ!$I$34:$I$777,СВЦЭМ!$A$34:$A$777,$A320,СВЦЭМ!$B$33:$B$776,Q$296)+'СЕТ СН'!$F$16</f>
        <v>0</v>
      </c>
      <c r="R320" s="36">
        <f>SUMIFS(СВЦЭМ!$I$34:$I$777,СВЦЭМ!$A$34:$A$777,$A320,СВЦЭМ!$B$33:$B$776,R$296)+'СЕТ СН'!$F$16</f>
        <v>0</v>
      </c>
      <c r="S320" s="36">
        <f>SUMIFS(СВЦЭМ!$I$34:$I$777,СВЦЭМ!$A$34:$A$777,$A320,СВЦЭМ!$B$33:$B$776,S$296)+'СЕТ СН'!$F$16</f>
        <v>0</v>
      </c>
      <c r="T320" s="36">
        <f>SUMIFS(СВЦЭМ!$I$34:$I$777,СВЦЭМ!$A$34:$A$777,$A320,СВЦЭМ!$B$33:$B$776,T$296)+'СЕТ СН'!$F$16</f>
        <v>0</v>
      </c>
      <c r="U320" s="36">
        <f>SUMIFS(СВЦЭМ!$I$34:$I$777,СВЦЭМ!$A$34:$A$777,$A320,СВЦЭМ!$B$33:$B$776,U$296)+'СЕТ СН'!$F$16</f>
        <v>0</v>
      </c>
      <c r="V320" s="36">
        <f>SUMIFS(СВЦЭМ!$I$34:$I$777,СВЦЭМ!$A$34:$A$777,$A320,СВЦЭМ!$B$33:$B$776,V$296)+'СЕТ СН'!$F$16</f>
        <v>0</v>
      </c>
      <c r="W320" s="36">
        <f>SUMIFS(СВЦЭМ!$I$34:$I$777,СВЦЭМ!$A$34:$A$777,$A320,СВЦЭМ!$B$33:$B$776,W$296)+'СЕТ СН'!$F$16</f>
        <v>0</v>
      </c>
      <c r="X320" s="36">
        <f>SUMIFS(СВЦЭМ!$I$34:$I$777,СВЦЭМ!$A$34:$A$777,$A320,СВЦЭМ!$B$33:$B$776,X$296)+'СЕТ СН'!$F$16</f>
        <v>0</v>
      </c>
      <c r="Y320" s="36">
        <f>SUMIFS(СВЦЭМ!$I$34:$I$777,СВЦЭМ!$A$34:$A$777,$A320,СВЦЭМ!$B$33:$B$776,Y$296)+'СЕТ СН'!$F$16</f>
        <v>0</v>
      </c>
    </row>
    <row r="321" spans="1:27" ht="15.75" hidden="1" x14ac:dyDescent="0.2">
      <c r="A321" s="35">
        <f t="shared" si="8"/>
        <v>44129</v>
      </c>
      <c r="B321" s="36">
        <f>SUMIFS(СВЦЭМ!$I$34:$I$777,СВЦЭМ!$A$34:$A$777,$A321,СВЦЭМ!$B$33:$B$776,B$296)+'СЕТ СН'!$F$16</f>
        <v>0</v>
      </c>
      <c r="C321" s="36">
        <f>SUMIFS(СВЦЭМ!$I$34:$I$777,СВЦЭМ!$A$34:$A$777,$A321,СВЦЭМ!$B$33:$B$776,C$296)+'СЕТ СН'!$F$16</f>
        <v>0</v>
      </c>
      <c r="D321" s="36">
        <f>SUMIFS(СВЦЭМ!$I$34:$I$777,СВЦЭМ!$A$34:$A$777,$A321,СВЦЭМ!$B$33:$B$776,D$296)+'СЕТ СН'!$F$16</f>
        <v>0</v>
      </c>
      <c r="E321" s="36">
        <f>SUMIFS(СВЦЭМ!$I$34:$I$777,СВЦЭМ!$A$34:$A$777,$A321,СВЦЭМ!$B$33:$B$776,E$296)+'СЕТ СН'!$F$16</f>
        <v>0</v>
      </c>
      <c r="F321" s="36">
        <f>SUMIFS(СВЦЭМ!$I$34:$I$777,СВЦЭМ!$A$34:$A$777,$A321,СВЦЭМ!$B$33:$B$776,F$296)+'СЕТ СН'!$F$16</f>
        <v>0</v>
      </c>
      <c r="G321" s="36">
        <f>SUMIFS(СВЦЭМ!$I$34:$I$777,СВЦЭМ!$A$34:$A$777,$A321,СВЦЭМ!$B$33:$B$776,G$296)+'СЕТ СН'!$F$16</f>
        <v>0</v>
      </c>
      <c r="H321" s="36">
        <f>SUMIFS(СВЦЭМ!$I$34:$I$777,СВЦЭМ!$A$34:$A$777,$A321,СВЦЭМ!$B$33:$B$776,H$296)+'СЕТ СН'!$F$16</f>
        <v>0</v>
      </c>
      <c r="I321" s="36">
        <f>SUMIFS(СВЦЭМ!$I$34:$I$777,СВЦЭМ!$A$34:$A$777,$A321,СВЦЭМ!$B$33:$B$776,I$296)+'СЕТ СН'!$F$16</f>
        <v>0</v>
      </c>
      <c r="J321" s="36">
        <f>SUMIFS(СВЦЭМ!$I$34:$I$777,СВЦЭМ!$A$34:$A$777,$A321,СВЦЭМ!$B$33:$B$776,J$296)+'СЕТ СН'!$F$16</f>
        <v>0</v>
      </c>
      <c r="K321" s="36">
        <f>SUMIFS(СВЦЭМ!$I$34:$I$777,СВЦЭМ!$A$34:$A$777,$A321,СВЦЭМ!$B$33:$B$776,K$296)+'СЕТ СН'!$F$16</f>
        <v>0</v>
      </c>
      <c r="L321" s="36">
        <f>SUMIFS(СВЦЭМ!$I$34:$I$777,СВЦЭМ!$A$34:$A$777,$A321,СВЦЭМ!$B$33:$B$776,L$296)+'СЕТ СН'!$F$16</f>
        <v>0</v>
      </c>
      <c r="M321" s="36">
        <f>SUMIFS(СВЦЭМ!$I$34:$I$777,СВЦЭМ!$A$34:$A$777,$A321,СВЦЭМ!$B$33:$B$776,M$296)+'СЕТ СН'!$F$16</f>
        <v>0</v>
      </c>
      <c r="N321" s="36">
        <f>SUMIFS(СВЦЭМ!$I$34:$I$777,СВЦЭМ!$A$34:$A$777,$A321,СВЦЭМ!$B$33:$B$776,N$296)+'СЕТ СН'!$F$16</f>
        <v>0</v>
      </c>
      <c r="O321" s="36">
        <f>SUMIFS(СВЦЭМ!$I$34:$I$777,СВЦЭМ!$A$34:$A$777,$A321,СВЦЭМ!$B$33:$B$776,O$296)+'СЕТ СН'!$F$16</f>
        <v>0</v>
      </c>
      <c r="P321" s="36">
        <f>SUMIFS(СВЦЭМ!$I$34:$I$777,СВЦЭМ!$A$34:$A$777,$A321,СВЦЭМ!$B$33:$B$776,P$296)+'СЕТ СН'!$F$16</f>
        <v>0</v>
      </c>
      <c r="Q321" s="36">
        <f>SUMIFS(СВЦЭМ!$I$34:$I$777,СВЦЭМ!$A$34:$A$777,$A321,СВЦЭМ!$B$33:$B$776,Q$296)+'СЕТ СН'!$F$16</f>
        <v>0</v>
      </c>
      <c r="R321" s="36">
        <f>SUMIFS(СВЦЭМ!$I$34:$I$777,СВЦЭМ!$A$34:$A$777,$A321,СВЦЭМ!$B$33:$B$776,R$296)+'СЕТ СН'!$F$16</f>
        <v>0</v>
      </c>
      <c r="S321" s="36">
        <f>SUMIFS(СВЦЭМ!$I$34:$I$777,СВЦЭМ!$A$34:$A$777,$A321,СВЦЭМ!$B$33:$B$776,S$296)+'СЕТ СН'!$F$16</f>
        <v>0</v>
      </c>
      <c r="T321" s="36">
        <f>SUMIFS(СВЦЭМ!$I$34:$I$777,СВЦЭМ!$A$34:$A$777,$A321,СВЦЭМ!$B$33:$B$776,T$296)+'СЕТ СН'!$F$16</f>
        <v>0</v>
      </c>
      <c r="U321" s="36">
        <f>SUMIFS(СВЦЭМ!$I$34:$I$777,СВЦЭМ!$A$34:$A$777,$A321,СВЦЭМ!$B$33:$B$776,U$296)+'СЕТ СН'!$F$16</f>
        <v>0</v>
      </c>
      <c r="V321" s="36">
        <f>SUMIFS(СВЦЭМ!$I$34:$I$777,СВЦЭМ!$A$34:$A$777,$A321,СВЦЭМ!$B$33:$B$776,V$296)+'СЕТ СН'!$F$16</f>
        <v>0</v>
      </c>
      <c r="W321" s="36">
        <f>SUMIFS(СВЦЭМ!$I$34:$I$777,СВЦЭМ!$A$34:$A$777,$A321,СВЦЭМ!$B$33:$B$776,W$296)+'СЕТ СН'!$F$16</f>
        <v>0</v>
      </c>
      <c r="X321" s="36">
        <f>SUMIFS(СВЦЭМ!$I$34:$I$777,СВЦЭМ!$A$34:$A$777,$A321,СВЦЭМ!$B$33:$B$776,X$296)+'СЕТ СН'!$F$16</f>
        <v>0</v>
      </c>
      <c r="Y321" s="36">
        <f>SUMIFS(СВЦЭМ!$I$34:$I$777,СВЦЭМ!$A$34:$A$777,$A321,СВЦЭМ!$B$33:$B$776,Y$296)+'СЕТ СН'!$F$16</f>
        <v>0</v>
      </c>
    </row>
    <row r="322" spans="1:27" ht="15.75" hidden="1" x14ac:dyDescent="0.2">
      <c r="A322" s="35">
        <f t="shared" si="8"/>
        <v>44130</v>
      </c>
      <c r="B322" s="36">
        <f>SUMIFS(СВЦЭМ!$I$34:$I$777,СВЦЭМ!$A$34:$A$777,$A322,СВЦЭМ!$B$33:$B$776,B$296)+'СЕТ СН'!$F$16</f>
        <v>0</v>
      </c>
      <c r="C322" s="36">
        <f>SUMIFS(СВЦЭМ!$I$34:$I$777,СВЦЭМ!$A$34:$A$777,$A322,СВЦЭМ!$B$33:$B$776,C$296)+'СЕТ СН'!$F$16</f>
        <v>0</v>
      </c>
      <c r="D322" s="36">
        <f>SUMIFS(СВЦЭМ!$I$34:$I$777,СВЦЭМ!$A$34:$A$777,$A322,СВЦЭМ!$B$33:$B$776,D$296)+'СЕТ СН'!$F$16</f>
        <v>0</v>
      </c>
      <c r="E322" s="36">
        <f>SUMIFS(СВЦЭМ!$I$34:$I$777,СВЦЭМ!$A$34:$A$777,$A322,СВЦЭМ!$B$33:$B$776,E$296)+'СЕТ СН'!$F$16</f>
        <v>0</v>
      </c>
      <c r="F322" s="36">
        <f>SUMIFS(СВЦЭМ!$I$34:$I$777,СВЦЭМ!$A$34:$A$777,$A322,СВЦЭМ!$B$33:$B$776,F$296)+'СЕТ СН'!$F$16</f>
        <v>0</v>
      </c>
      <c r="G322" s="36">
        <f>SUMIFS(СВЦЭМ!$I$34:$I$777,СВЦЭМ!$A$34:$A$777,$A322,СВЦЭМ!$B$33:$B$776,G$296)+'СЕТ СН'!$F$16</f>
        <v>0</v>
      </c>
      <c r="H322" s="36">
        <f>SUMIFS(СВЦЭМ!$I$34:$I$777,СВЦЭМ!$A$34:$A$777,$A322,СВЦЭМ!$B$33:$B$776,H$296)+'СЕТ СН'!$F$16</f>
        <v>0</v>
      </c>
      <c r="I322" s="36">
        <f>SUMIFS(СВЦЭМ!$I$34:$I$777,СВЦЭМ!$A$34:$A$777,$A322,СВЦЭМ!$B$33:$B$776,I$296)+'СЕТ СН'!$F$16</f>
        <v>0</v>
      </c>
      <c r="J322" s="36">
        <f>SUMIFS(СВЦЭМ!$I$34:$I$777,СВЦЭМ!$A$34:$A$777,$A322,СВЦЭМ!$B$33:$B$776,J$296)+'СЕТ СН'!$F$16</f>
        <v>0</v>
      </c>
      <c r="K322" s="36">
        <f>SUMIFS(СВЦЭМ!$I$34:$I$777,СВЦЭМ!$A$34:$A$777,$A322,СВЦЭМ!$B$33:$B$776,K$296)+'СЕТ СН'!$F$16</f>
        <v>0</v>
      </c>
      <c r="L322" s="36">
        <f>SUMIFS(СВЦЭМ!$I$34:$I$777,СВЦЭМ!$A$34:$A$777,$A322,СВЦЭМ!$B$33:$B$776,L$296)+'СЕТ СН'!$F$16</f>
        <v>0</v>
      </c>
      <c r="M322" s="36">
        <f>SUMIFS(СВЦЭМ!$I$34:$I$777,СВЦЭМ!$A$34:$A$777,$A322,СВЦЭМ!$B$33:$B$776,M$296)+'СЕТ СН'!$F$16</f>
        <v>0</v>
      </c>
      <c r="N322" s="36">
        <f>SUMIFS(СВЦЭМ!$I$34:$I$777,СВЦЭМ!$A$34:$A$777,$A322,СВЦЭМ!$B$33:$B$776,N$296)+'СЕТ СН'!$F$16</f>
        <v>0</v>
      </c>
      <c r="O322" s="36">
        <f>SUMIFS(СВЦЭМ!$I$34:$I$777,СВЦЭМ!$A$34:$A$777,$A322,СВЦЭМ!$B$33:$B$776,O$296)+'СЕТ СН'!$F$16</f>
        <v>0</v>
      </c>
      <c r="P322" s="36">
        <f>SUMIFS(СВЦЭМ!$I$34:$I$777,СВЦЭМ!$A$34:$A$777,$A322,СВЦЭМ!$B$33:$B$776,P$296)+'СЕТ СН'!$F$16</f>
        <v>0</v>
      </c>
      <c r="Q322" s="36">
        <f>SUMIFS(СВЦЭМ!$I$34:$I$777,СВЦЭМ!$A$34:$A$777,$A322,СВЦЭМ!$B$33:$B$776,Q$296)+'СЕТ СН'!$F$16</f>
        <v>0</v>
      </c>
      <c r="R322" s="36">
        <f>SUMIFS(СВЦЭМ!$I$34:$I$777,СВЦЭМ!$A$34:$A$777,$A322,СВЦЭМ!$B$33:$B$776,R$296)+'СЕТ СН'!$F$16</f>
        <v>0</v>
      </c>
      <c r="S322" s="36">
        <f>SUMIFS(СВЦЭМ!$I$34:$I$777,СВЦЭМ!$A$34:$A$777,$A322,СВЦЭМ!$B$33:$B$776,S$296)+'СЕТ СН'!$F$16</f>
        <v>0</v>
      </c>
      <c r="T322" s="36">
        <f>SUMIFS(СВЦЭМ!$I$34:$I$777,СВЦЭМ!$A$34:$A$777,$A322,СВЦЭМ!$B$33:$B$776,T$296)+'СЕТ СН'!$F$16</f>
        <v>0</v>
      </c>
      <c r="U322" s="36">
        <f>SUMIFS(СВЦЭМ!$I$34:$I$777,СВЦЭМ!$A$34:$A$777,$A322,СВЦЭМ!$B$33:$B$776,U$296)+'СЕТ СН'!$F$16</f>
        <v>0</v>
      </c>
      <c r="V322" s="36">
        <f>SUMIFS(СВЦЭМ!$I$34:$I$777,СВЦЭМ!$A$34:$A$777,$A322,СВЦЭМ!$B$33:$B$776,V$296)+'СЕТ СН'!$F$16</f>
        <v>0</v>
      </c>
      <c r="W322" s="36">
        <f>SUMIFS(СВЦЭМ!$I$34:$I$777,СВЦЭМ!$A$34:$A$777,$A322,СВЦЭМ!$B$33:$B$776,W$296)+'СЕТ СН'!$F$16</f>
        <v>0</v>
      </c>
      <c r="X322" s="36">
        <f>SUMIFS(СВЦЭМ!$I$34:$I$777,СВЦЭМ!$A$34:$A$777,$A322,СВЦЭМ!$B$33:$B$776,X$296)+'СЕТ СН'!$F$16</f>
        <v>0</v>
      </c>
      <c r="Y322" s="36">
        <f>SUMIFS(СВЦЭМ!$I$34:$I$777,СВЦЭМ!$A$34:$A$777,$A322,СВЦЭМ!$B$33:$B$776,Y$296)+'СЕТ СН'!$F$16</f>
        <v>0</v>
      </c>
    </row>
    <row r="323" spans="1:27" ht="15.75" hidden="1" x14ac:dyDescent="0.2">
      <c r="A323" s="35">
        <f t="shared" si="8"/>
        <v>44131</v>
      </c>
      <c r="B323" s="36">
        <f>SUMIFS(СВЦЭМ!$I$34:$I$777,СВЦЭМ!$A$34:$A$777,$A323,СВЦЭМ!$B$33:$B$776,B$296)+'СЕТ СН'!$F$16</f>
        <v>0</v>
      </c>
      <c r="C323" s="36">
        <f>SUMIFS(СВЦЭМ!$I$34:$I$777,СВЦЭМ!$A$34:$A$777,$A323,СВЦЭМ!$B$33:$B$776,C$296)+'СЕТ СН'!$F$16</f>
        <v>0</v>
      </c>
      <c r="D323" s="36">
        <f>SUMIFS(СВЦЭМ!$I$34:$I$777,СВЦЭМ!$A$34:$A$777,$A323,СВЦЭМ!$B$33:$B$776,D$296)+'СЕТ СН'!$F$16</f>
        <v>0</v>
      </c>
      <c r="E323" s="36">
        <f>SUMIFS(СВЦЭМ!$I$34:$I$777,СВЦЭМ!$A$34:$A$777,$A323,СВЦЭМ!$B$33:$B$776,E$296)+'СЕТ СН'!$F$16</f>
        <v>0</v>
      </c>
      <c r="F323" s="36">
        <f>SUMIFS(СВЦЭМ!$I$34:$I$777,СВЦЭМ!$A$34:$A$777,$A323,СВЦЭМ!$B$33:$B$776,F$296)+'СЕТ СН'!$F$16</f>
        <v>0</v>
      </c>
      <c r="G323" s="36">
        <f>SUMIFS(СВЦЭМ!$I$34:$I$777,СВЦЭМ!$A$34:$A$777,$A323,СВЦЭМ!$B$33:$B$776,G$296)+'СЕТ СН'!$F$16</f>
        <v>0</v>
      </c>
      <c r="H323" s="36">
        <f>SUMIFS(СВЦЭМ!$I$34:$I$777,СВЦЭМ!$A$34:$A$777,$A323,СВЦЭМ!$B$33:$B$776,H$296)+'СЕТ СН'!$F$16</f>
        <v>0</v>
      </c>
      <c r="I323" s="36">
        <f>SUMIFS(СВЦЭМ!$I$34:$I$777,СВЦЭМ!$A$34:$A$777,$A323,СВЦЭМ!$B$33:$B$776,I$296)+'СЕТ СН'!$F$16</f>
        <v>0</v>
      </c>
      <c r="J323" s="36">
        <f>SUMIFS(СВЦЭМ!$I$34:$I$777,СВЦЭМ!$A$34:$A$777,$A323,СВЦЭМ!$B$33:$B$776,J$296)+'СЕТ СН'!$F$16</f>
        <v>0</v>
      </c>
      <c r="K323" s="36">
        <f>SUMIFS(СВЦЭМ!$I$34:$I$777,СВЦЭМ!$A$34:$A$777,$A323,СВЦЭМ!$B$33:$B$776,K$296)+'СЕТ СН'!$F$16</f>
        <v>0</v>
      </c>
      <c r="L323" s="36">
        <f>SUMIFS(СВЦЭМ!$I$34:$I$777,СВЦЭМ!$A$34:$A$777,$A323,СВЦЭМ!$B$33:$B$776,L$296)+'СЕТ СН'!$F$16</f>
        <v>0</v>
      </c>
      <c r="M323" s="36">
        <f>SUMIFS(СВЦЭМ!$I$34:$I$777,СВЦЭМ!$A$34:$A$777,$A323,СВЦЭМ!$B$33:$B$776,M$296)+'СЕТ СН'!$F$16</f>
        <v>0</v>
      </c>
      <c r="N323" s="36">
        <f>SUMIFS(СВЦЭМ!$I$34:$I$777,СВЦЭМ!$A$34:$A$777,$A323,СВЦЭМ!$B$33:$B$776,N$296)+'СЕТ СН'!$F$16</f>
        <v>0</v>
      </c>
      <c r="O323" s="36">
        <f>SUMIFS(СВЦЭМ!$I$34:$I$777,СВЦЭМ!$A$34:$A$777,$A323,СВЦЭМ!$B$33:$B$776,O$296)+'СЕТ СН'!$F$16</f>
        <v>0</v>
      </c>
      <c r="P323" s="36">
        <f>SUMIFS(СВЦЭМ!$I$34:$I$777,СВЦЭМ!$A$34:$A$777,$A323,СВЦЭМ!$B$33:$B$776,P$296)+'СЕТ СН'!$F$16</f>
        <v>0</v>
      </c>
      <c r="Q323" s="36">
        <f>SUMIFS(СВЦЭМ!$I$34:$I$777,СВЦЭМ!$A$34:$A$777,$A323,СВЦЭМ!$B$33:$B$776,Q$296)+'СЕТ СН'!$F$16</f>
        <v>0</v>
      </c>
      <c r="R323" s="36">
        <f>SUMIFS(СВЦЭМ!$I$34:$I$777,СВЦЭМ!$A$34:$A$777,$A323,СВЦЭМ!$B$33:$B$776,R$296)+'СЕТ СН'!$F$16</f>
        <v>0</v>
      </c>
      <c r="S323" s="36">
        <f>SUMIFS(СВЦЭМ!$I$34:$I$777,СВЦЭМ!$A$34:$A$777,$A323,СВЦЭМ!$B$33:$B$776,S$296)+'СЕТ СН'!$F$16</f>
        <v>0</v>
      </c>
      <c r="T323" s="36">
        <f>SUMIFS(СВЦЭМ!$I$34:$I$777,СВЦЭМ!$A$34:$A$777,$A323,СВЦЭМ!$B$33:$B$776,T$296)+'СЕТ СН'!$F$16</f>
        <v>0</v>
      </c>
      <c r="U323" s="36">
        <f>SUMIFS(СВЦЭМ!$I$34:$I$777,СВЦЭМ!$A$34:$A$777,$A323,СВЦЭМ!$B$33:$B$776,U$296)+'СЕТ СН'!$F$16</f>
        <v>0</v>
      </c>
      <c r="V323" s="36">
        <f>SUMIFS(СВЦЭМ!$I$34:$I$777,СВЦЭМ!$A$34:$A$777,$A323,СВЦЭМ!$B$33:$B$776,V$296)+'СЕТ СН'!$F$16</f>
        <v>0</v>
      </c>
      <c r="W323" s="36">
        <f>SUMIFS(СВЦЭМ!$I$34:$I$777,СВЦЭМ!$A$34:$A$777,$A323,СВЦЭМ!$B$33:$B$776,W$296)+'СЕТ СН'!$F$16</f>
        <v>0</v>
      </c>
      <c r="X323" s="36">
        <f>SUMIFS(СВЦЭМ!$I$34:$I$777,СВЦЭМ!$A$34:$A$777,$A323,СВЦЭМ!$B$33:$B$776,X$296)+'СЕТ СН'!$F$16</f>
        <v>0</v>
      </c>
      <c r="Y323" s="36">
        <f>SUMIFS(СВЦЭМ!$I$34:$I$777,СВЦЭМ!$A$34:$A$777,$A323,СВЦЭМ!$B$33:$B$776,Y$296)+'СЕТ СН'!$F$16</f>
        <v>0</v>
      </c>
    </row>
    <row r="324" spans="1:27" ht="15.75" hidden="1" x14ac:dyDescent="0.2">
      <c r="A324" s="35">
        <f t="shared" si="8"/>
        <v>44132</v>
      </c>
      <c r="B324" s="36">
        <f>SUMIFS(СВЦЭМ!$I$34:$I$777,СВЦЭМ!$A$34:$A$777,$A324,СВЦЭМ!$B$33:$B$776,B$296)+'СЕТ СН'!$F$16</f>
        <v>0</v>
      </c>
      <c r="C324" s="36">
        <f>SUMIFS(СВЦЭМ!$I$34:$I$777,СВЦЭМ!$A$34:$A$777,$A324,СВЦЭМ!$B$33:$B$776,C$296)+'СЕТ СН'!$F$16</f>
        <v>0</v>
      </c>
      <c r="D324" s="36">
        <f>SUMIFS(СВЦЭМ!$I$34:$I$777,СВЦЭМ!$A$34:$A$777,$A324,СВЦЭМ!$B$33:$B$776,D$296)+'СЕТ СН'!$F$16</f>
        <v>0</v>
      </c>
      <c r="E324" s="36">
        <f>SUMIFS(СВЦЭМ!$I$34:$I$777,СВЦЭМ!$A$34:$A$777,$A324,СВЦЭМ!$B$33:$B$776,E$296)+'СЕТ СН'!$F$16</f>
        <v>0</v>
      </c>
      <c r="F324" s="36">
        <f>SUMIFS(СВЦЭМ!$I$34:$I$777,СВЦЭМ!$A$34:$A$777,$A324,СВЦЭМ!$B$33:$B$776,F$296)+'СЕТ СН'!$F$16</f>
        <v>0</v>
      </c>
      <c r="G324" s="36">
        <f>SUMIFS(СВЦЭМ!$I$34:$I$777,СВЦЭМ!$A$34:$A$777,$A324,СВЦЭМ!$B$33:$B$776,G$296)+'СЕТ СН'!$F$16</f>
        <v>0</v>
      </c>
      <c r="H324" s="36">
        <f>SUMIFS(СВЦЭМ!$I$34:$I$777,СВЦЭМ!$A$34:$A$777,$A324,СВЦЭМ!$B$33:$B$776,H$296)+'СЕТ СН'!$F$16</f>
        <v>0</v>
      </c>
      <c r="I324" s="36">
        <f>SUMIFS(СВЦЭМ!$I$34:$I$777,СВЦЭМ!$A$34:$A$777,$A324,СВЦЭМ!$B$33:$B$776,I$296)+'СЕТ СН'!$F$16</f>
        <v>0</v>
      </c>
      <c r="J324" s="36">
        <f>SUMIFS(СВЦЭМ!$I$34:$I$777,СВЦЭМ!$A$34:$A$777,$A324,СВЦЭМ!$B$33:$B$776,J$296)+'СЕТ СН'!$F$16</f>
        <v>0</v>
      </c>
      <c r="K324" s="36">
        <f>SUMIFS(СВЦЭМ!$I$34:$I$777,СВЦЭМ!$A$34:$A$777,$A324,СВЦЭМ!$B$33:$B$776,K$296)+'СЕТ СН'!$F$16</f>
        <v>0</v>
      </c>
      <c r="L324" s="36">
        <f>SUMIFS(СВЦЭМ!$I$34:$I$777,СВЦЭМ!$A$34:$A$777,$A324,СВЦЭМ!$B$33:$B$776,L$296)+'СЕТ СН'!$F$16</f>
        <v>0</v>
      </c>
      <c r="M324" s="36">
        <f>SUMIFS(СВЦЭМ!$I$34:$I$777,СВЦЭМ!$A$34:$A$777,$A324,СВЦЭМ!$B$33:$B$776,M$296)+'СЕТ СН'!$F$16</f>
        <v>0</v>
      </c>
      <c r="N324" s="36">
        <f>SUMIFS(СВЦЭМ!$I$34:$I$777,СВЦЭМ!$A$34:$A$777,$A324,СВЦЭМ!$B$33:$B$776,N$296)+'СЕТ СН'!$F$16</f>
        <v>0</v>
      </c>
      <c r="O324" s="36">
        <f>SUMIFS(СВЦЭМ!$I$34:$I$777,СВЦЭМ!$A$34:$A$777,$A324,СВЦЭМ!$B$33:$B$776,O$296)+'СЕТ СН'!$F$16</f>
        <v>0</v>
      </c>
      <c r="P324" s="36">
        <f>SUMIFS(СВЦЭМ!$I$34:$I$777,СВЦЭМ!$A$34:$A$777,$A324,СВЦЭМ!$B$33:$B$776,P$296)+'СЕТ СН'!$F$16</f>
        <v>0</v>
      </c>
      <c r="Q324" s="36">
        <f>SUMIFS(СВЦЭМ!$I$34:$I$777,СВЦЭМ!$A$34:$A$777,$A324,СВЦЭМ!$B$33:$B$776,Q$296)+'СЕТ СН'!$F$16</f>
        <v>0</v>
      </c>
      <c r="R324" s="36">
        <f>SUMIFS(СВЦЭМ!$I$34:$I$777,СВЦЭМ!$A$34:$A$777,$A324,СВЦЭМ!$B$33:$B$776,R$296)+'СЕТ СН'!$F$16</f>
        <v>0</v>
      </c>
      <c r="S324" s="36">
        <f>SUMIFS(СВЦЭМ!$I$34:$I$777,СВЦЭМ!$A$34:$A$777,$A324,СВЦЭМ!$B$33:$B$776,S$296)+'СЕТ СН'!$F$16</f>
        <v>0</v>
      </c>
      <c r="T324" s="36">
        <f>SUMIFS(СВЦЭМ!$I$34:$I$777,СВЦЭМ!$A$34:$A$777,$A324,СВЦЭМ!$B$33:$B$776,T$296)+'СЕТ СН'!$F$16</f>
        <v>0</v>
      </c>
      <c r="U324" s="36">
        <f>SUMIFS(СВЦЭМ!$I$34:$I$777,СВЦЭМ!$A$34:$A$777,$A324,СВЦЭМ!$B$33:$B$776,U$296)+'СЕТ СН'!$F$16</f>
        <v>0</v>
      </c>
      <c r="V324" s="36">
        <f>SUMIFS(СВЦЭМ!$I$34:$I$777,СВЦЭМ!$A$34:$A$777,$A324,СВЦЭМ!$B$33:$B$776,V$296)+'СЕТ СН'!$F$16</f>
        <v>0</v>
      </c>
      <c r="W324" s="36">
        <f>SUMIFS(СВЦЭМ!$I$34:$I$777,СВЦЭМ!$A$34:$A$777,$A324,СВЦЭМ!$B$33:$B$776,W$296)+'СЕТ СН'!$F$16</f>
        <v>0</v>
      </c>
      <c r="X324" s="36">
        <f>SUMIFS(СВЦЭМ!$I$34:$I$777,СВЦЭМ!$A$34:$A$777,$A324,СВЦЭМ!$B$33:$B$776,X$296)+'СЕТ СН'!$F$16</f>
        <v>0</v>
      </c>
      <c r="Y324" s="36">
        <f>SUMIFS(СВЦЭМ!$I$34:$I$777,СВЦЭМ!$A$34:$A$777,$A324,СВЦЭМ!$B$33:$B$776,Y$296)+'СЕТ СН'!$F$16</f>
        <v>0</v>
      </c>
    </row>
    <row r="325" spans="1:27" ht="15.75" hidden="1" x14ac:dyDescent="0.2">
      <c r="A325" s="35">
        <f t="shared" si="8"/>
        <v>44133</v>
      </c>
      <c r="B325" s="36">
        <f>SUMIFS(СВЦЭМ!$I$34:$I$777,СВЦЭМ!$A$34:$A$777,$A325,СВЦЭМ!$B$33:$B$776,B$296)+'СЕТ СН'!$F$16</f>
        <v>0</v>
      </c>
      <c r="C325" s="36">
        <f>SUMIFS(СВЦЭМ!$I$34:$I$777,СВЦЭМ!$A$34:$A$777,$A325,СВЦЭМ!$B$33:$B$776,C$296)+'СЕТ СН'!$F$16</f>
        <v>0</v>
      </c>
      <c r="D325" s="36">
        <f>SUMIFS(СВЦЭМ!$I$34:$I$777,СВЦЭМ!$A$34:$A$777,$A325,СВЦЭМ!$B$33:$B$776,D$296)+'СЕТ СН'!$F$16</f>
        <v>0</v>
      </c>
      <c r="E325" s="36">
        <f>SUMIFS(СВЦЭМ!$I$34:$I$777,СВЦЭМ!$A$34:$A$777,$A325,СВЦЭМ!$B$33:$B$776,E$296)+'СЕТ СН'!$F$16</f>
        <v>0</v>
      </c>
      <c r="F325" s="36">
        <f>SUMIFS(СВЦЭМ!$I$34:$I$777,СВЦЭМ!$A$34:$A$777,$A325,СВЦЭМ!$B$33:$B$776,F$296)+'СЕТ СН'!$F$16</f>
        <v>0</v>
      </c>
      <c r="G325" s="36">
        <f>SUMIFS(СВЦЭМ!$I$34:$I$777,СВЦЭМ!$A$34:$A$777,$A325,СВЦЭМ!$B$33:$B$776,G$296)+'СЕТ СН'!$F$16</f>
        <v>0</v>
      </c>
      <c r="H325" s="36">
        <f>SUMIFS(СВЦЭМ!$I$34:$I$777,СВЦЭМ!$A$34:$A$777,$A325,СВЦЭМ!$B$33:$B$776,H$296)+'СЕТ СН'!$F$16</f>
        <v>0</v>
      </c>
      <c r="I325" s="36">
        <f>SUMIFS(СВЦЭМ!$I$34:$I$777,СВЦЭМ!$A$34:$A$777,$A325,СВЦЭМ!$B$33:$B$776,I$296)+'СЕТ СН'!$F$16</f>
        <v>0</v>
      </c>
      <c r="J325" s="36">
        <f>SUMIFS(СВЦЭМ!$I$34:$I$777,СВЦЭМ!$A$34:$A$777,$A325,СВЦЭМ!$B$33:$B$776,J$296)+'СЕТ СН'!$F$16</f>
        <v>0</v>
      </c>
      <c r="K325" s="36">
        <f>SUMIFS(СВЦЭМ!$I$34:$I$777,СВЦЭМ!$A$34:$A$777,$A325,СВЦЭМ!$B$33:$B$776,K$296)+'СЕТ СН'!$F$16</f>
        <v>0</v>
      </c>
      <c r="L325" s="36">
        <f>SUMIFS(СВЦЭМ!$I$34:$I$777,СВЦЭМ!$A$34:$A$777,$A325,СВЦЭМ!$B$33:$B$776,L$296)+'СЕТ СН'!$F$16</f>
        <v>0</v>
      </c>
      <c r="M325" s="36">
        <f>SUMIFS(СВЦЭМ!$I$34:$I$777,СВЦЭМ!$A$34:$A$777,$A325,СВЦЭМ!$B$33:$B$776,M$296)+'СЕТ СН'!$F$16</f>
        <v>0</v>
      </c>
      <c r="N325" s="36">
        <f>SUMIFS(СВЦЭМ!$I$34:$I$777,СВЦЭМ!$A$34:$A$777,$A325,СВЦЭМ!$B$33:$B$776,N$296)+'СЕТ СН'!$F$16</f>
        <v>0</v>
      </c>
      <c r="O325" s="36">
        <f>SUMIFS(СВЦЭМ!$I$34:$I$777,СВЦЭМ!$A$34:$A$777,$A325,СВЦЭМ!$B$33:$B$776,O$296)+'СЕТ СН'!$F$16</f>
        <v>0</v>
      </c>
      <c r="P325" s="36">
        <f>SUMIFS(СВЦЭМ!$I$34:$I$777,СВЦЭМ!$A$34:$A$777,$A325,СВЦЭМ!$B$33:$B$776,P$296)+'СЕТ СН'!$F$16</f>
        <v>0</v>
      </c>
      <c r="Q325" s="36">
        <f>SUMIFS(СВЦЭМ!$I$34:$I$777,СВЦЭМ!$A$34:$A$777,$A325,СВЦЭМ!$B$33:$B$776,Q$296)+'СЕТ СН'!$F$16</f>
        <v>0</v>
      </c>
      <c r="R325" s="36">
        <f>SUMIFS(СВЦЭМ!$I$34:$I$777,СВЦЭМ!$A$34:$A$777,$A325,СВЦЭМ!$B$33:$B$776,R$296)+'СЕТ СН'!$F$16</f>
        <v>0</v>
      </c>
      <c r="S325" s="36">
        <f>SUMIFS(СВЦЭМ!$I$34:$I$777,СВЦЭМ!$A$34:$A$777,$A325,СВЦЭМ!$B$33:$B$776,S$296)+'СЕТ СН'!$F$16</f>
        <v>0</v>
      </c>
      <c r="T325" s="36">
        <f>SUMIFS(СВЦЭМ!$I$34:$I$777,СВЦЭМ!$A$34:$A$777,$A325,СВЦЭМ!$B$33:$B$776,T$296)+'СЕТ СН'!$F$16</f>
        <v>0</v>
      </c>
      <c r="U325" s="36">
        <f>SUMIFS(СВЦЭМ!$I$34:$I$777,СВЦЭМ!$A$34:$A$777,$A325,СВЦЭМ!$B$33:$B$776,U$296)+'СЕТ СН'!$F$16</f>
        <v>0</v>
      </c>
      <c r="V325" s="36">
        <f>SUMIFS(СВЦЭМ!$I$34:$I$777,СВЦЭМ!$A$34:$A$777,$A325,СВЦЭМ!$B$33:$B$776,V$296)+'СЕТ СН'!$F$16</f>
        <v>0</v>
      </c>
      <c r="W325" s="36">
        <f>SUMIFS(СВЦЭМ!$I$34:$I$777,СВЦЭМ!$A$34:$A$777,$A325,СВЦЭМ!$B$33:$B$776,W$296)+'СЕТ СН'!$F$16</f>
        <v>0</v>
      </c>
      <c r="X325" s="36">
        <f>SUMIFS(СВЦЭМ!$I$34:$I$777,СВЦЭМ!$A$34:$A$777,$A325,СВЦЭМ!$B$33:$B$776,X$296)+'СЕТ СН'!$F$16</f>
        <v>0</v>
      </c>
      <c r="Y325" s="36">
        <f>SUMIFS(СВЦЭМ!$I$34:$I$777,СВЦЭМ!$A$34:$A$777,$A325,СВЦЭМ!$B$33:$B$776,Y$296)+'СЕТ СН'!$F$16</f>
        <v>0</v>
      </c>
    </row>
    <row r="326" spans="1:27" ht="15.75" hidden="1" x14ac:dyDescent="0.2">
      <c r="A326" s="35">
        <f t="shared" si="8"/>
        <v>44134</v>
      </c>
      <c r="B326" s="36">
        <f>SUMIFS(СВЦЭМ!$I$34:$I$777,СВЦЭМ!$A$34:$A$777,$A326,СВЦЭМ!$B$33:$B$776,B$296)+'СЕТ СН'!$F$16</f>
        <v>0</v>
      </c>
      <c r="C326" s="36">
        <f>SUMIFS(СВЦЭМ!$I$34:$I$777,СВЦЭМ!$A$34:$A$777,$A326,СВЦЭМ!$B$33:$B$776,C$296)+'СЕТ СН'!$F$16</f>
        <v>0</v>
      </c>
      <c r="D326" s="36">
        <f>SUMIFS(СВЦЭМ!$I$34:$I$777,СВЦЭМ!$A$34:$A$777,$A326,СВЦЭМ!$B$33:$B$776,D$296)+'СЕТ СН'!$F$16</f>
        <v>0</v>
      </c>
      <c r="E326" s="36">
        <f>SUMIFS(СВЦЭМ!$I$34:$I$777,СВЦЭМ!$A$34:$A$777,$A326,СВЦЭМ!$B$33:$B$776,E$296)+'СЕТ СН'!$F$16</f>
        <v>0</v>
      </c>
      <c r="F326" s="36">
        <f>SUMIFS(СВЦЭМ!$I$34:$I$777,СВЦЭМ!$A$34:$A$777,$A326,СВЦЭМ!$B$33:$B$776,F$296)+'СЕТ СН'!$F$16</f>
        <v>0</v>
      </c>
      <c r="G326" s="36">
        <f>SUMIFS(СВЦЭМ!$I$34:$I$777,СВЦЭМ!$A$34:$A$777,$A326,СВЦЭМ!$B$33:$B$776,G$296)+'СЕТ СН'!$F$16</f>
        <v>0</v>
      </c>
      <c r="H326" s="36">
        <f>SUMIFS(СВЦЭМ!$I$34:$I$777,СВЦЭМ!$A$34:$A$777,$A326,СВЦЭМ!$B$33:$B$776,H$296)+'СЕТ СН'!$F$16</f>
        <v>0</v>
      </c>
      <c r="I326" s="36">
        <f>SUMIFS(СВЦЭМ!$I$34:$I$777,СВЦЭМ!$A$34:$A$777,$A326,СВЦЭМ!$B$33:$B$776,I$296)+'СЕТ СН'!$F$16</f>
        <v>0</v>
      </c>
      <c r="J326" s="36">
        <f>SUMIFS(СВЦЭМ!$I$34:$I$777,СВЦЭМ!$A$34:$A$777,$A326,СВЦЭМ!$B$33:$B$776,J$296)+'СЕТ СН'!$F$16</f>
        <v>0</v>
      </c>
      <c r="K326" s="36">
        <f>SUMIFS(СВЦЭМ!$I$34:$I$777,СВЦЭМ!$A$34:$A$777,$A326,СВЦЭМ!$B$33:$B$776,K$296)+'СЕТ СН'!$F$16</f>
        <v>0</v>
      </c>
      <c r="L326" s="36">
        <f>SUMIFS(СВЦЭМ!$I$34:$I$777,СВЦЭМ!$A$34:$A$777,$A326,СВЦЭМ!$B$33:$B$776,L$296)+'СЕТ СН'!$F$16</f>
        <v>0</v>
      </c>
      <c r="M326" s="36">
        <f>SUMIFS(СВЦЭМ!$I$34:$I$777,СВЦЭМ!$A$34:$A$777,$A326,СВЦЭМ!$B$33:$B$776,M$296)+'СЕТ СН'!$F$16</f>
        <v>0</v>
      </c>
      <c r="N326" s="36">
        <f>SUMIFS(СВЦЭМ!$I$34:$I$777,СВЦЭМ!$A$34:$A$777,$A326,СВЦЭМ!$B$33:$B$776,N$296)+'СЕТ СН'!$F$16</f>
        <v>0</v>
      </c>
      <c r="O326" s="36">
        <f>SUMIFS(СВЦЭМ!$I$34:$I$777,СВЦЭМ!$A$34:$A$777,$A326,СВЦЭМ!$B$33:$B$776,O$296)+'СЕТ СН'!$F$16</f>
        <v>0</v>
      </c>
      <c r="P326" s="36">
        <f>SUMIFS(СВЦЭМ!$I$34:$I$777,СВЦЭМ!$A$34:$A$777,$A326,СВЦЭМ!$B$33:$B$776,P$296)+'СЕТ СН'!$F$16</f>
        <v>0</v>
      </c>
      <c r="Q326" s="36">
        <f>SUMIFS(СВЦЭМ!$I$34:$I$777,СВЦЭМ!$A$34:$A$777,$A326,СВЦЭМ!$B$33:$B$776,Q$296)+'СЕТ СН'!$F$16</f>
        <v>0</v>
      </c>
      <c r="R326" s="36">
        <f>SUMIFS(СВЦЭМ!$I$34:$I$777,СВЦЭМ!$A$34:$A$777,$A326,СВЦЭМ!$B$33:$B$776,R$296)+'СЕТ СН'!$F$16</f>
        <v>0</v>
      </c>
      <c r="S326" s="36">
        <f>SUMIFS(СВЦЭМ!$I$34:$I$777,СВЦЭМ!$A$34:$A$777,$A326,СВЦЭМ!$B$33:$B$776,S$296)+'СЕТ СН'!$F$16</f>
        <v>0</v>
      </c>
      <c r="T326" s="36">
        <f>SUMIFS(СВЦЭМ!$I$34:$I$777,СВЦЭМ!$A$34:$A$777,$A326,СВЦЭМ!$B$33:$B$776,T$296)+'СЕТ СН'!$F$16</f>
        <v>0</v>
      </c>
      <c r="U326" s="36">
        <f>SUMIFS(СВЦЭМ!$I$34:$I$777,СВЦЭМ!$A$34:$A$777,$A326,СВЦЭМ!$B$33:$B$776,U$296)+'СЕТ СН'!$F$16</f>
        <v>0</v>
      </c>
      <c r="V326" s="36">
        <f>SUMIFS(СВЦЭМ!$I$34:$I$777,СВЦЭМ!$A$34:$A$777,$A326,СВЦЭМ!$B$33:$B$776,V$296)+'СЕТ СН'!$F$16</f>
        <v>0</v>
      </c>
      <c r="W326" s="36">
        <f>SUMIFS(СВЦЭМ!$I$34:$I$777,СВЦЭМ!$A$34:$A$777,$A326,СВЦЭМ!$B$33:$B$776,W$296)+'СЕТ СН'!$F$16</f>
        <v>0</v>
      </c>
      <c r="X326" s="36">
        <f>SUMIFS(СВЦЭМ!$I$34:$I$777,СВЦЭМ!$A$34:$A$777,$A326,СВЦЭМ!$B$33:$B$776,X$296)+'СЕТ СН'!$F$16</f>
        <v>0</v>
      </c>
      <c r="Y326" s="36">
        <f>SUMIFS(СВЦЭМ!$I$34:$I$777,СВЦЭМ!$A$34:$A$777,$A326,СВЦЭМ!$B$33:$B$776,Y$296)+'СЕТ СН'!$F$16</f>
        <v>0</v>
      </c>
    </row>
    <row r="327" spans="1:27" ht="15.75" hidden="1" x14ac:dyDescent="0.2">
      <c r="A327" s="35">
        <f t="shared" si="8"/>
        <v>44135</v>
      </c>
      <c r="B327" s="36">
        <f>SUMIFS(СВЦЭМ!$I$34:$I$777,СВЦЭМ!$A$34:$A$777,$A327,СВЦЭМ!$B$33:$B$776,B$296)+'СЕТ СН'!$F$16</f>
        <v>0</v>
      </c>
      <c r="C327" s="36">
        <f>SUMIFS(СВЦЭМ!$I$34:$I$777,СВЦЭМ!$A$34:$A$777,$A327,СВЦЭМ!$B$33:$B$776,C$296)+'СЕТ СН'!$F$16</f>
        <v>0</v>
      </c>
      <c r="D327" s="36">
        <f>SUMIFS(СВЦЭМ!$I$34:$I$777,СВЦЭМ!$A$34:$A$777,$A327,СВЦЭМ!$B$33:$B$776,D$296)+'СЕТ СН'!$F$16</f>
        <v>0</v>
      </c>
      <c r="E327" s="36">
        <f>SUMIFS(СВЦЭМ!$I$34:$I$777,СВЦЭМ!$A$34:$A$777,$A327,СВЦЭМ!$B$33:$B$776,E$296)+'СЕТ СН'!$F$16</f>
        <v>0</v>
      </c>
      <c r="F327" s="36">
        <f>SUMIFS(СВЦЭМ!$I$34:$I$777,СВЦЭМ!$A$34:$A$777,$A327,СВЦЭМ!$B$33:$B$776,F$296)+'СЕТ СН'!$F$16</f>
        <v>0</v>
      </c>
      <c r="G327" s="36">
        <f>SUMIFS(СВЦЭМ!$I$34:$I$777,СВЦЭМ!$A$34:$A$777,$A327,СВЦЭМ!$B$33:$B$776,G$296)+'СЕТ СН'!$F$16</f>
        <v>0</v>
      </c>
      <c r="H327" s="36">
        <f>SUMIFS(СВЦЭМ!$I$34:$I$777,СВЦЭМ!$A$34:$A$777,$A327,СВЦЭМ!$B$33:$B$776,H$296)+'СЕТ СН'!$F$16</f>
        <v>0</v>
      </c>
      <c r="I327" s="36">
        <f>SUMIFS(СВЦЭМ!$I$34:$I$777,СВЦЭМ!$A$34:$A$777,$A327,СВЦЭМ!$B$33:$B$776,I$296)+'СЕТ СН'!$F$16</f>
        <v>0</v>
      </c>
      <c r="J327" s="36">
        <f>SUMIFS(СВЦЭМ!$I$34:$I$777,СВЦЭМ!$A$34:$A$777,$A327,СВЦЭМ!$B$33:$B$776,J$296)+'СЕТ СН'!$F$16</f>
        <v>0</v>
      </c>
      <c r="K327" s="36">
        <f>SUMIFS(СВЦЭМ!$I$34:$I$777,СВЦЭМ!$A$34:$A$777,$A327,СВЦЭМ!$B$33:$B$776,K$296)+'СЕТ СН'!$F$16</f>
        <v>0</v>
      </c>
      <c r="L327" s="36">
        <f>SUMIFS(СВЦЭМ!$I$34:$I$777,СВЦЭМ!$A$34:$A$777,$A327,СВЦЭМ!$B$33:$B$776,L$296)+'СЕТ СН'!$F$16</f>
        <v>0</v>
      </c>
      <c r="M327" s="36">
        <f>SUMIFS(СВЦЭМ!$I$34:$I$777,СВЦЭМ!$A$34:$A$777,$A327,СВЦЭМ!$B$33:$B$776,M$296)+'СЕТ СН'!$F$16</f>
        <v>0</v>
      </c>
      <c r="N327" s="36">
        <f>SUMIFS(СВЦЭМ!$I$34:$I$777,СВЦЭМ!$A$34:$A$777,$A327,СВЦЭМ!$B$33:$B$776,N$296)+'СЕТ СН'!$F$16</f>
        <v>0</v>
      </c>
      <c r="O327" s="36">
        <f>SUMIFS(СВЦЭМ!$I$34:$I$777,СВЦЭМ!$A$34:$A$777,$A327,СВЦЭМ!$B$33:$B$776,O$296)+'СЕТ СН'!$F$16</f>
        <v>0</v>
      </c>
      <c r="P327" s="36">
        <f>SUMIFS(СВЦЭМ!$I$34:$I$777,СВЦЭМ!$A$34:$A$777,$A327,СВЦЭМ!$B$33:$B$776,P$296)+'СЕТ СН'!$F$16</f>
        <v>0</v>
      </c>
      <c r="Q327" s="36">
        <f>SUMIFS(СВЦЭМ!$I$34:$I$777,СВЦЭМ!$A$34:$A$777,$A327,СВЦЭМ!$B$33:$B$776,Q$296)+'СЕТ СН'!$F$16</f>
        <v>0</v>
      </c>
      <c r="R327" s="36">
        <f>SUMIFS(СВЦЭМ!$I$34:$I$777,СВЦЭМ!$A$34:$A$777,$A327,СВЦЭМ!$B$33:$B$776,R$296)+'СЕТ СН'!$F$16</f>
        <v>0</v>
      </c>
      <c r="S327" s="36">
        <f>SUMIFS(СВЦЭМ!$I$34:$I$777,СВЦЭМ!$A$34:$A$777,$A327,СВЦЭМ!$B$33:$B$776,S$296)+'СЕТ СН'!$F$16</f>
        <v>0</v>
      </c>
      <c r="T327" s="36">
        <f>SUMIFS(СВЦЭМ!$I$34:$I$777,СВЦЭМ!$A$34:$A$777,$A327,СВЦЭМ!$B$33:$B$776,T$296)+'СЕТ СН'!$F$16</f>
        <v>0</v>
      </c>
      <c r="U327" s="36">
        <f>SUMIFS(СВЦЭМ!$I$34:$I$777,СВЦЭМ!$A$34:$A$777,$A327,СВЦЭМ!$B$33:$B$776,U$296)+'СЕТ СН'!$F$16</f>
        <v>0</v>
      </c>
      <c r="V327" s="36">
        <f>SUMIFS(СВЦЭМ!$I$34:$I$777,СВЦЭМ!$A$34:$A$777,$A327,СВЦЭМ!$B$33:$B$776,V$296)+'СЕТ СН'!$F$16</f>
        <v>0</v>
      </c>
      <c r="W327" s="36">
        <f>SUMIFS(СВЦЭМ!$I$34:$I$777,СВЦЭМ!$A$34:$A$777,$A327,СВЦЭМ!$B$33:$B$776,W$296)+'СЕТ СН'!$F$16</f>
        <v>0</v>
      </c>
      <c r="X327" s="36">
        <f>SUMIFS(СВЦЭМ!$I$34:$I$777,СВЦЭМ!$A$34:$A$777,$A327,СВЦЭМ!$B$33:$B$776,X$296)+'СЕТ СН'!$F$16</f>
        <v>0</v>
      </c>
      <c r="Y327" s="36">
        <f>SUMIFS(СВЦЭМ!$I$34:$I$777,СВЦЭМ!$A$34:$A$777,$A327,СВЦЭМ!$B$33:$B$776,Y$296)+'СЕТ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7" t="s">
        <v>7</v>
      </c>
      <c r="B329" s="130" t="s">
        <v>119</v>
      </c>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2"/>
    </row>
    <row r="330" spans="1:27" ht="12.75" hidden="1" customHeight="1" x14ac:dyDescent="0.2">
      <c r="A330" s="128"/>
      <c r="B330" s="133"/>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5"/>
    </row>
    <row r="331" spans="1:27" s="46" customFormat="1" ht="12.75" hidden="1" customHeight="1" x14ac:dyDescent="0.2">
      <c r="A331" s="12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01.10.2020</v>
      </c>
      <c r="B332" s="36">
        <f>SUMIFS(СВЦЭМ!$J$34:$J$777,СВЦЭМ!$A$34:$A$777,$A332,СВЦЭМ!$B$33:$B$776,B$331)+'СЕТ СН'!$F$16</f>
        <v>0</v>
      </c>
      <c r="C332" s="36">
        <f>SUMIFS(СВЦЭМ!$J$34:$J$777,СВЦЭМ!$A$34:$A$777,$A332,СВЦЭМ!$B$33:$B$776,C$331)+'СЕТ СН'!$F$16</f>
        <v>0</v>
      </c>
      <c r="D332" s="36">
        <f>SUMIFS(СВЦЭМ!$J$34:$J$777,СВЦЭМ!$A$34:$A$777,$A332,СВЦЭМ!$B$33:$B$776,D$331)+'СЕТ СН'!$F$16</f>
        <v>0</v>
      </c>
      <c r="E332" s="36">
        <f>SUMIFS(СВЦЭМ!$J$34:$J$777,СВЦЭМ!$A$34:$A$777,$A332,СВЦЭМ!$B$33:$B$776,E$331)+'СЕТ СН'!$F$16</f>
        <v>0</v>
      </c>
      <c r="F332" s="36">
        <f>SUMIFS(СВЦЭМ!$J$34:$J$777,СВЦЭМ!$A$34:$A$777,$A332,СВЦЭМ!$B$33:$B$776,F$331)+'СЕТ СН'!$F$16</f>
        <v>0</v>
      </c>
      <c r="G332" s="36">
        <f>SUMIFS(СВЦЭМ!$J$34:$J$777,СВЦЭМ!$A$34:$A$777,$A332,СВЦЭМ!$B$33:$B$776,G$331)+'СЕТ СН'!$F$16</f>
        <v>0</v>
      </c>
      <c r="H332" s="36">
        <f>SUMIFS(СВЦЭМ!$J$34:$J$777,СВЦЭМ!$A$34:$A$777,$A332,СВЦЭМ!$B$33:$B$776,H$331)+'СЕТ СН'!$F$16</f>
        <v>0</v>
      </c>
      <c r="I332" s="36">
        <f>SUMIFS(СВЦЭМ!$J$34:$J$777,СВЦЭМ!$A$34:$A$777,$A332,СВЦЭМ!$B$33:$B$776,I$331)+'СЕТ СН'!$F$16</f>
        <v>0</v>
      </c>
      <c r="J332" s="36">
        <f>SUMIFS(СВЦЭМ!$J$34:$J$777,СВЦЭМ!$A$34:$A$777,$A332,СВЦЭМ!$B$33:$B$776,J$331)+'СЕТ СН'!$F$16</f>
        <v>0</v>
      </c>
      <c r="K332" s="36">
        <f>SUMIFS(СВЦЭМ!$J$34:$J$777,СВЦЭМ!$A$34:$A$777,$A332,СВЦЭМ!$B$33:$B$776,K$331)+'СЕТ СН'!$F$16</f>
        <v>0</v>
      </c>
      <c r="L332" s="36">
        <f>SUMIFS(СВЦЭМ!$J$34:$J$777,СВЦЭМ!$A$34:$A$777,$A332,СВЦЭМ!$B$33:$B$776,L$331)+'СЕТ СН'!$F$16</f>
        <v>0</v>
      </c>
      <c r="M332" s="36">
        <f>SUMIFS(СВЦЭМ!$J$34:$J$777,СВЦЭМ!$A$34:$A$777,$A332,СВЦЭМ!$B$33:$B$776,M$331)+'СЕТ СН'!$F$16</f>
        <v>0</v>
      </c>
      <c r="N332" s="36">
        <f>SUMIFS(СВЦЭМ!$J$34:$J$777,СВЦЭМ!$A$34:$A$777,$A332,СВЦЭМ!$B$33:$B$776,N$331)+'СЕТ СН'!$F$16</f>
        <v>0</v>
      </c>
      <c r="O332" s="36">
        <f>SUMIFS(СВЦЭМ!$J$34:$J$777,СВЦЭМ!$A$34:$A$777,$A332,СВЦЭМ!$B$33:$B$776,O$331)+'СЕТ СН'!$F$16</f>
        <v>0</v>
      </c>
      <c r="P332" s="36">
        <f>SUMIFS(СВЦЭМ!$J$34:$J$777,СВЦЭМ!$A$34:$A$777,$A332,СВЦЭМ!$B$33:$B$776,P$331)+'СЕТ СН'!$F$16</f>
        <v>0</v>
      </c>
      <c r="Q332" s="36">
        <f>SUMIFS(СВЦЭМ!$J$34:$J$777,СВЦЭМ!$A$34:$A$777,$A332,СВЦЭМ!$B$33:$B$776,Q$331)+'СЕТ СН'!$F$16</f>
        <v>0</v>
      </c>
      <c r="R332" s="36">
        <f>SUMIFS(СВЦЭМ!$J$34:$J$777,СВЦЭМ!$A$34:$A$777,$A332,СВЦЭМ!$B$33:$B$776,R$331)+'СЕТ СН'!$F$16</f>
        <v>0</v>
      </c>
      <c r="S332" s="36">
        <f>SUMIFS(СВЦЭМ!$J$34:$J$777,СВЦЭМ!$A$34:$A$777,$A332,СВЦЭМ!$B$33:$B$776,S$331)+'СЕТ СН'!$F$16</f>
        <v>0</v>
      </c>
      <c r="T332" s="36">
        <f>SUMIFS(СВЦЭМ!$J$34:$J$777,СВЦЭМ!$A$34:$A$777,$A332,СВЦЭМ!$B$33:$B$776,T$331)+'СЕТ СН'!$F$16</f>
        <v>0</v>
      </c>
      <c r="U332" s="36">
        <f>SUMIFS(СВЦЭМ!$J$34:$J$777,СВЦЭМ!$A$34:$A$777,$A332,СВЦЭМ!$B$33:$B$776,U$331)+'СЕТ СН'!$F$16</f>
        <v>0</v>
      </c>
      <c r="V332" s="36">
        <f>SUMIFS(СВЦЭМ!$J$34:$J$777,СВЦЭМ!$A$34:$A$777,$A332,СВЦЭМ!$B$33:$B$776,V$331)+'СЕТ СН'!$F$16</f>
        <v>0</v>
      </c>
      <c r="W332" s="36">
        <f>SUMIFS(СВЦЭМ!$J$34:$J$777,СВЦЭМ!$A$34:$A$777,$A332,СВЦЭМ!$B$33:$B$776,W$331)+'СЕТ СН'!$F$16</f>
        <v>0</v>
      </c>
      <c r="X332" s="36">
        <f>SUMIFS(СВЦЭМ!$J$34:$J$777,СВЦЭМ!$A$34:$A$777,$A332,СВЦЭМ!$B$33:$B$776,X$331)+'СЕТ СН'!$F$16</f>
        <v>0</v>
      </c>
      <c r="Y332" s="36">
        <f>SUMIFS(СВЦЭМ!$J$34:$J$777,СВЦЭМ!$A$34:$A$777,$A332,СВЦЭМ!$B$33:$B$776,Y$331)+'СЕТ СН'!$F$16</f>
        <v>0</v>
      </c>
      <c r="AA332" s="45"/>
    </row>
    <row r="333" spans="1:27" ht="15.75" hidden="1" x14ac:dyDescent="0.2">
      <c r="A333" s="35">
        <f>A332+1</f>
        <v>44106</v>
      </c>
      <c r="B333" s="36">
        <f>SUMIFS(СВЦЭМ!$J$34:$J$777,СВЦЭМ!$A$34:$A$777,$A333,СВЦЭМ!$B$33:$B$776,B$331)+'СЕТ СН'!$F$16</f>
        <v>0</v>
      </c>
      <c r="C333" s="36">
        <f>SUMIFS(СВЦЭМ!$J$34:$J$777,СВЦЭМ!$A$34:$A$777,$A333,СВЦЭМ!$B$33:$B$776,C$331)+'СЕТ СН'!$F$16</f>
        <v>0</v>
      </c>
      <c r="D333" s="36">
        <f>SUMIFS(СВЦЭМ!$J$34:$J$777,СВЦЭМ!$A$34:$A$777,$A333,СВЦЭМ!$B$33:$B$776,D$331)+'СЕТ СН'!$F$16</f>
        <v>0</v>
      </c>
      <c r="E333" s="36">
        <f>SUMIFS(СВЦЭМ!$J$34:$J$777,СВЦЭМ!$A$34:$A$777,$A333,СВЦЭМ!$B$33:$B$776,E$331)+'СЕТ СН'!$F$16</f>
        <v>0</v>
      </c>
      <c r="F333" s="36">
        <f>SUMIFS(СВЦЭМ!$J$34:$J$777,СВЦЭМ!$A$34:$A$777,$A333,СВЦЭМ!$B$33:$B$776,F$331)+'СЕТ СН'!$F$16</f>
        <v>0</v>
      </c>
      <c r="G333" s="36">
        <f>SUMIFS(СВЦЭМ!$J$34:$J$777,СВЦЭМ!$A$34:$A$777,$A333,СВЦЭМ!$B$33:$B$776,G$331)+'СЕТ СН'!$F$16</f>
        <v>0</v>
      </c>
      <c r="H333" s="36">
        <f>SUMIFS(СВЦЭМ!$J$34:$J$777,СВЦЭМ!$A$34:$A$777,$A333,СВЦЭМ!$B$33:$B$776,H$331)+'СЕТ СН'!$F$16</f>
        <v>0</v>
      </c>
      <c r="I333" s="36">
        <f>SUMIFS(СВЦЭМ!$J$34:$J$777,СВЦЭМ!$A$34:$A$777,$A333,СВЦЭМ!$B$33:$B$776,I$331)+'СЕТ СН'!$F$16</f>
        <v>0</v>
      </c>
      <c r="J333" s="36">
        <f>SUMIFS(СВЦЭМ!$J$34:$J$777,СВЦЭМ!$A$34:$A$777,$A333,СВЦЭМ!$B$33:$B$776,J$331)+'СЕТ СН'!$F$16</f>
        <v>0</v>
      </c>
      <c r="K333" s="36">
        <f>SUMIFS(СВЦЭМ!$J$34:$J$777,СВЦЭМ!$A$34:$A$777,$A333,СВЦЭМ!$B$33:$B$776,K$331)+'СЕТ СН'!$F$16</f>
        <v>0</v>
      </c>
      <c r="L333" s="36">
        <f>SUMIFS(СВЦЭМ!$J$34:$J$777,СВЦЭМ!$A$34:$A$777,$A333,СВЦЭМ!$B$33:$B$776,L$331)+'СЕТ СН'!$F$16</f>
        <v>0</v>
      </c>
      <c r="M333" s="36">
        <f>SUMIFS(СВЦЭМ!$J$34:$J$777,СВЦЭМ!$A$34:$A$777,$A333,СВЦЭМ!$B$33:$B$776,M$331)+'СЕТ СН'!$F$16</f>
        <v>0</v>
      </c>
      <c r="N333" s="36">
        <f>SUMIFS(СВЦЭМ!$J$34:$J$777,СВЦЭМ!$A$34:$A$777,$A333,СВЦЭМ!$B$33:$B$776,N$331)+'СЕТ СН'!$F$16</f>
        <v>0</v>
      </c>
      <c r="O333" s="36">
        <f>SUMIFS(СВЦЭМ!$J$34:$J$777,СВЦЭМ!$A$34:$A$777,$A333,СВЦЭМ!$B$33:$B$776,O$331)+'СЕТ СН'!$F$16</f>
        <v>0</v>
      </c>
      <c r="P333" s="36">
        <f>SUMIFS(СВЦЭМ!$J$34:$J$777,СВЦЭМ!$A$34:$A$777,$A333,СВЦЭМ!$B$33:$B$776,P$331)+'СЕТ СН'!$F$16</f>
        <v>0</v>
      </c>
      <c r="Q333" s="36">
        <f>SUMIFS(СВЦЭМ!$J$34:$J$777,СВЦЭМ!$A$34:$A$777,$A333,СВЦЭМ!$B$33:$B$776,Q$331)+'СЕТ СН'!$F$16</f>
        <v>0</v>
      </c>
      <c r="R333" s="36">
        <f>SUMIFS(СВЦЭМ!$J$34:$J$777,СВЦЭМ!$A$34:$A$777,$A333,СВЦЭМ!$B$33:$B$776,R$331)+'СЕТ СН'!$F$16</f>
        <v>0</v>
      </c>
      <c r="S333" s="36">
        <f>SUMIFS(СВЦЭМ!$J$34:$J$777,СВЦЭМ!$A$34:$A$777,$A333,СВЦЭМ!$B$33:$B$776,S$331)+'СЕТ СН'!$F$16</f>
        <v>0</v>
      </c>
      <c r="T333" s="36">
        <f>SUMIFS(СВЦЭМ!$J$34:$J$777,СВЦЭМ!$A$34:$A$777,$A333,СВЦЭМ!$B$33:$B$776,T$331)+'СЕТ СН'!$F$16</f>
        <v>0</v>
      </c>
      <c r="U333" s="36">
        <f>SUMIFS(СВЦЭМ!$J$34:$J$777,СВЦЭМ!$A$34:$A$777,$A333,СВЦЭМ!$B$33:$B$776,U$331)+'СЕТ СН'!$F$16</f>
        <v>0</v>
      </c>
      <c r="V333" s="36">
        <f>SUMIFS(СВЦЭМ!$J$34:$J$777,СВЦЭМ!$A$34:$A$777,$A333,СВЦЭМ!$B$33:$B$776,V$331)+'СЕТ СН'!$F$16</f>
        <v>0</v>
      </c>
      <c r="W333" s="36">
        <f>SUMIFS(СВЦЭМ!$J$34:$J$777,СВЦЭМ!$A$34:$A$777,$A333,СВЦЭМ!$B$33:$B$776,W$331)+'СЕТ СН'!$F$16</f>
        <v>0</v>
      </c>
      <c r="X333" s="36">
        <f>SUMIFS(СВЦЭМ!$J$34:$J$777,СВЦЭМ!$A$34:$A$777,$A333,СВЦЭМ!$B$33:$B$776,X$331)+'СЕТ СН'!$F$16</f>
        <v>0</v>
      </c>
      <c r="Y333" s="36">
        <f>SUMIFS(СВЦЭМ!$J$34:$J$777,СВЦЭМ!$A$34:$A$777,$A333,СВЦЭМ!$B$33:$B$776,Y$331)+'СЕТ СН'!$F$16</f>
        <v>0</v>
      </c>
    </row>
    <row r="334" spans="1:27" ht="15.75" hidden="1" x14ac:dyDescent="0.2">
      <c r="A334" s="35">
        <f t="shared" ref="A334:A362" si="9">A333+1</f>
        <v>44107</v>
      </c>
      <c r="B334" s="36">
        <f>SUMIFS(СВЦЭМ!$J$34:$J$777,СВЦЭМ!$A$34:$A$777,$A334,СВЦЭМ!$B$33:$B$776,B$331)+'СЕТ СН'!$F$16</f>
        <v>0</v>
      </c>
      <c r="C334" s="36">
        <f>SUMIFS(СВЦЭМ!$J$34:$J$777,СВЦЭМ!$A$34:$A$777,$A334,СВЦЭМ!$B$33:$B$776,C$331)+'СЕТ СН'!$F$16</f>
        <v>0</v>
      </c>
      <c r="D334" s="36">
        <f>SUMIFS(СВЦЭМ!$J$34:$J$777,СВЦЭМ!$A$34:$A$777,$A334,СВЦЭМ!$B$33:$B$776,D$331)+'СЕТ СН'!$F$16</f>
        <v>0</v>
      </c>
      <c r="E334" s="36">
        <f>SUMIFS(СВЦЭМ!$J$34:$J$777,СВЦЭМ!$A$34:$A$777,$A334,СВЦЭМ!$B$33:$B$776,E$331)+'СЕТ СН'!$F$16</f>
        <v>0</v>
      </c>
      <c r="F334" s="36">
        <f>SUMIFS(СВЦЭМ!$J$34:$J$777,СВЦЭМ!$A$34:$A$777,$A334,СВЦЭМ!$B$33:$B$776,F$331)+'СЕТ СН'!$F$16</f>
        <v>0</v>
      </c>
      <c r="G334" s="36">
        <f>SUMIFS(СВЦЭМ!$J$34:$J$777,СВЦЭМ!$A$34:$A$777,$A334,СВЦЭМ!$B$33:$B$776,G$331)+'СЕТ СН'!$F$16</f>
        <v>0</v>
      </c>
      <c r="H334" s="36">
        <f>SUMIFS(СВЦЭМ!$J$34:$J$777,СВЦЭМ!$A$34:$A$777,$A334,СВЦЭМ!$B$33:$B$776,H$331)+'СЕТ СН'!$F$16</f>
        <v>0</v>
      </c>
      <c r="I334" s="36">
        <f>SUMIFS(СВЦЭМ!$J$34:$J$777,СВЦЭМ!$A$34:$A$777,$A334,СВЦЭМ!$B$33:$B$776,I$331)+'СЕТ СН'!$F$16</f>
        <v>0</v>
      </c>
      <c r="J334" s="36">
        <f>SUMIFS(СВЦЭМ!$J$34:$J$777,СВЦЭМ!$A$34:$A$777,$A334,СВЦЭМ!$B$33:$B$776,J$331)+'СЕТ СН'!$F$16</f>
        <v>0</v>
      </c>
      <c r="K334" s="36">
        <f>SUMIFS(СВЦЭМ!$J$34:$J$777,СВЦЭМ!$A$34:$A$777,$A334,СВЦЭМ!$B$33:$B$776,K$331)+'СЕТ СН'!$F$16</f>
        <v>0</v>
      </c>
      <c r="L334" s="36">
        <f>SUMIFS(СВЦЭМ!$J$34:$J$777,СВЦЭМ!$A$34:$A$777,$A334,СВЦЭМ!$B$33:$B$776,L$331)+'СЕТ СН'!$F$16</f>
        <v>0</v>
      </c>
      <c r="M334" s="36">
        <f>SUMIFS(СВЦЭМ!$J$34:$J$777,СВЦЭМ!$A$34:$A$777,$A334,СВЦЭМ!$B$33:$B$776,M$331)+'СЕТ СН'!$F$16</f>
        <v>0</v>
      </c>
      <c r="N334" s="36">
        <f>SUMIFS(СВЦЭМ!$J$34:$J$777,СВЦЭМ!$A$34:$A$777,$A334,СВЦЭМ!$B$33:$B$776,N$331)+'СЕТ СН'!$F$16</f>
        <v>0</v>
      </c>
      <c r="O334" s="36">
        <f>SUMIFS(СВЦЭМ!$J$34:$J$777,СВЦЭМ!$A$34:$A$777,$A334,СВЦЭМ!$B$33:$B$776,O$331)+'СЕТ СН'!$F$16</f>
        <v>0</v>
      </c>
      <c r="P334" s="36">
        <f>SUMIFS(СВЦЭМ!$J$34:$J$777,СВЦЭМ!$A$34:$A$777,$A334,СВЦЭМ!$B$33:$B$776,P$331)+'СЕТ СН'!$F$16</f>
        <v>0</v>
      </c>
      <c r="Q334" s="36">
        <f>SUMIFS(СВЦЭМ!$J$34:$J$777,СВЦЭМ!$A$34:$A$777,$A334,СВЦЭМ!$B$33:$B$776,Q$331)+'СЕТ СН'!$F$16</f>
        <v>0</v>
      </c>
      <c r="R334" s="36">
        <f>SUMIFS(СВЦЭМ!$J$34:$J$777,СВЦЭМ!$A$34:$A$777,$A334,СВЦЭМ!$B$33:$B$776,R$331)+'СЕТ СН'!$F$16</f>
        <v>0</v>
      </c>
      <c r="S334" s="36">
        <f>SUMIFS(СВЦЭМ!$J$34:$J$777,СВЦЭМ!$A$34:$A$777,$A334,СВЦЭМ!$B$33:$B$776,S$331)+'СЕТ СН'!$F$16</f>
        <v>0</v>
      </c>
      <c r="T334" s="36">
        <f>SUMIFS(СВЦЭМ!$J$34:$J$777,СВЦЭМ!$A$34:$A$777,$A334,СВЦЭМ!$B$33:$B$776,T$331)+'СЕТ СН'!$F$16</f>
        <v>0</v>
      </c>
      <c r="U334" s="36">
        <f>SUMIFS(СВЦЭМ!$J$34:$J$777,СВЦЭМ!$A$34:$A$777,$A334,СВЦЭМ!$B$33:$B$776,U$331)+'СЕТ СН'!$F$16</f>
        <v>0</v>
      </c>
      <c r="V334" s="36">
        <f>SUMIFS(СВЦЭМ!$J$34:$J$777,СВЦЭМ!$A$34:$A$777,$A334,СВЦЭМ!$B$33:$B$776,V$331)+'СЕТ СН'!$F$16</f>
        <v>0</v>
      </c>
      <c r="W334" s="36">
        <f>SUMIFS(СВЦЭМ!$J$34:$J$777,СВЦЭМ!$A$34:$A$777,$A334,СВЦЭМ!$B$33:$B$776,W$331)+'СЕТ СН'!$F$16</f>
        <v>0</v>
      </c>
      <c r="X334" s="36">
        <f>SUMIFS(СВЦЭМ!$J$34:$J$777,СВЦЭМ!$A$34:$A$777,$A334,СВЦЭМ!$B$33:$B$776,X$331)+'СЕТ СН'!$F$16</f>
        <v>0</v>
      </c>
      <c r="Y334" s="36">
        <f>SUMIFS(СВЦЭМ!$J$34:$J$777,СВЦЭМ!$A$34:$A$777,$A334,СВЦЭМ!$B$33:$B$776,Y$331)+'СЕТ СН'!$F$16</f>
        <v>0</v>
      </c>
    </row>
    <row r="335" spans="1:27" ht="15.75" hidden="1" x14ac:dyDescent="0.2">
      <c r="A335" s="35">
        <f t="shared" si="9"/>
        <v>44108</v>
      </c>
      <c r="B335" s="36">
        <f>SUMIFS(СВЦЭМ!$J$34:$J$777,СВЦЭМ!$A$34:$A$777,$A335,СВЦЭМ!$B$33:$B$776,B$331)+'СЕТ СН'!$F$16</f>
        <v>0</v>
      </c>
      <c r="C335" s="36">
        <f>SUMIFS(СВЦЭМ!$J$34:$J$777,СВЦЭМ!$A$34:$A$777,$A335,СВЦЭМ!$B$33:$B$776,C$331)+'СЕТ СН'!$F$16</f>
        <v>0</v>
      </c>
      <c r="D335" s="36">
        <f>SUMIFS(СВЦЭМ!$J$34:$J$777,СВЦЭМ!$A$34:$A$777,$A335,СВЦЭМ!$B$33:$B$776,D$331)+'СЕТ СН'!$F$16</f>
        <v>0</v>
      </c>
      <c r="E335" s="36">
        <f>SUMIFS(СВЦЭМ!$J$34:$J$777,СВЦЭМ!$A$34:$A$777,$A335,СВЦЭМ!$B$33:$B$776,E$331)+'СЕТ СН'!$F$16</f>
        <v>0</v>
      </c>
      <c r="F335" s="36">
        <f>SUMIFS(СВЦЭМ!$J$34:$J$777,СВЦЭМ!$A$34:$A$777,$A335,СВЦЭМ!$B$33:$B$776,F$331)+'СЕТ СН'!$F$16</f>
        <v>0</v>
      </c>
      <c r="G335" s="36">
        <f>SUMIFS(СВЦЭМ!$J$34:$J$777,СВЦЭМ!$A$34:$A$777,$A335,СВЦЭМ!$B$33:$B$776,G$331)+'СЕТ СН'!$F$16</f>
        <v>0</v>
      </c>
      <c r="H335" s="36">
        <f>SUMIFS(СВЦЭМ!$J$34:$J$777,СВЦЭМ!$A$34:$A$777,$A335,СВЦЭМ!$B$33:$B$776,H$331)+'СЕТ СН'!$F$16</f>
        <v>0</v>
      </c>
      <c r="I335" s="36">
        <f>SUMIFS(СВЦЭМ!$J$34:$J$777,СВЦЭМ!$A$34:$A$777,$A335,СВЦЭМ!$B$33:$B$776,I$331)+'СЕТ СН'!$F$16</f>
        <v>0</v>
      </c>
      <c r="J335" s="36">
        <f>SUMIFS(СВЦЭМ!$J$34:$J$777,СВЦЭМ!$A$34:$A$777,$A335,СВЦЭМ!$B$33:$B$776,J$331)+'СЕТ СН'!$F$16</f>
        <v>0</v>
      </c>
      <c r="K335" s="36">
        <f>SUMIFS(СВЦЭМ!$J$34:$J$777,СВЦЭМ!$A$34:$A$777,$A335,СВЦЭМ!$B$33:$B$776,K$331)+'СЕТ СН'!$F$16</f>
        <v>0</v>
      </c>
      <c r="L335" s="36">
        <f>SUMIFS(СВЦЭМ!$J$34:$J$777,СВЦЭМ!$A$34:$A$777,$A335,СВЦЭМ!$B$33:$B$776,L$331)+'СЕТ СН'!$F$16</f>
        <v>0</v>
      </c>
      <c r="M335" s="36">
        <f>SUMIFS(СВЦЭМ!$J$34:$J$777,СВЦЭМ!$A$34:$A$777,$A335,СВЦЭМ!$B$33:$B$776,M$331)+'СЕТ СН'!$F$16</f>
        <v>0</v>
      </c>
      <c r="N335" s="36">
        <f>SUMIFS(СВЦЭМ!$J$34:$J$777,СВЦЭМ!$A$34:$A$777,$A335,СВЦЭМ!$B$33:$B$776,N$331)+'СЕТ СН'!$F$16</f>
        <v>0</v>
      </c>
      <c r="O335" s="36">
        <f>SUMIFS(СВЦЭМ!$J$34:$J$777,СВЦЭМ!$A$34:$A$777,$A335,СВЦЭМ!$B$33:$B$776,O$331)+'СЕТ СН'!$F$16</f>
        <v>0</v>
      </c>
      <c r="P335" s="36">
        <f>SUMIFS(СВЦЭМ!$J$34:$J$777,СВЦЭМ!$A$34:$A$777,$A335,СВЦЭМ!$B$33:$B$776,P$331)+'СЕТ СН'!$F$16</f>
        <v>0</v>
      </c>
      <c r="Q335" s="36">
        <f>SUMIFS(СВЦЭМ!$J$34:$J$777,СВЦЭМ!$A$34:$A$777,$A335,СВЦЭМ!$B$33:$B$776,Q$331)+'СЕТ СН'!$F$16</f>
        <v>0</v>
      </c>
      <c r="R335" s="36">
        <f>SUMIFS(СВЦЭМ!$J$34:$J$777,СВЦЭМ!$A$34:$A$777,$A335,СВЦЭМ!$B$33:$B$776,R$331)+'СЕТ СН'!$F$16</f>
        <v>0</v>
      </c>
      <c r="S335" s="36">
        <f>SUMIFS(СВЦЭМ!$J$34:$J$777,СВЦЭМ!$A$34:$A$777,$A335,СВЦЭМ!$B$33:$B$776,S$331)+'СЕТ СН'!$F$16</f>
        <v>0</v>
      </c>
      <c r="T335" s="36">
        <f>SUMIFS(СВЦЭМ!$J$34:$J$777,СВЦЭМ!$A$34:$A$777,$A335,СВЦЭМ!$B$33:$B$776,T$331)+'СЕТ СН'!$F$16</f>
        <v>0</v>
      </c>
      <c r="U335" s="36">
        <f>SUMIFS(СВЦЭМ!$J$34:$J$777,СВЦЭМ!$A$34:$A$777,$A335,СВЦЭМ!$B$33:$B$776,U$331)+'СЕТ СН'!$F$16</f>
        <v>0</v>
      </c>
      <c r="V335" s="36">
        <f>SUMIFS(СВЦЭМ!$J$34:$J$777,СВЦЭМ!$A$34:$A$777,$A335,СВЦЭМ!$B$33:$B$776,V$331)+'СЕТ СН'!$F$16</f>
        <v>0</v>
      </c>
      <c r="W335" s="36">
        <f>SUMIFS(СВЦЭМ!$J$34:$J$777,СВЦЭМ!$A$34:$A$777,$A335,СВЦЭМ!$B$33:$B$776,W$331)+'СЕТ СН'!$F$16</f>
        <v>0</v>
      </c>
      <c r="X335" s="36">
        <f>SUMIFS(СВЦЭМ!$J$34:$J$777,СВЦЭМ!$A$34:$A$777,$A335,СВЦЭМ!$B$33:$B$776,X$331)+'СЕТ СН'!$F$16</f>
        <v>0</v>
      </c>
      <c r="Y335" s="36">
        <f>SUMIFS(СВЦЭМ!$J$34:$J$777,СВЦЭМ!$A$34:$A$777,$A335,СВЦЭМ!$B$33:$B$776,Y$331)+'СЕТ СН'!$F$16</f>
        <v>0</v>
      </c>
    </row>
    <row r="336" spans="1:27" ht="15.75" hidden="1" x14ac:dyDescent="0.2">
      <c r="A336" s="35">
        <f t="shared" si="9"/>
        <v>44109</v>
      </c>
      <c r="B336" s="36">
        <f>SUMIFS(СВЦЭМ!$J$34:$J$777,СВЦЭМ!$A$34:$A$777,$A336,СВЦЭМ!$B$33:$B$776,B$331)+'СЕТ СН'!$F$16</f>
        <v>0</v>
      </c>
      <c r="C336" s="36">
        <f>SUMIFS(СВЦЭМ!$J$34:$J$777,СВЦЭМ!$A$34:$A$777,$A336,СВЦЭМ!$B$33:$B$776,C$331)+'СЕТ СН'!$F$16</f>
        <v>0</v>
      </c>
      <c r="D336" s="36">
        <f>SUMIFS(СВЦЭМ!$J$34:$J$777,СВЦЭМ!$A$34:$A$777,$A336,СВЦЭМ!$B$33:$B$776,D$331)+'СЕТ СН'!$F$16</f>
        <v>0</v>
      </c>
      <c r="E336" s="36">
        <f>SUMIFS(СВЦЭМ!$J$34:$J$777,СВЦЭМ!$A$34:$A$777,$A336,СВЦЭМ!$B$33:$B$776,E$331)+'СЕТ СН'!$F$16</f>
        <v>0</v>
      </c>
      <c r="F336" s="36">
        <f>SUMIFS(СВЦЭМ!$J$34:$J$777,СВЦЭМ!$A$34:$A$777,$A336,СВЦЭМ!$B$33:$B$776,F$331)+'СЕТ СН'!$F$16</f>
        <v>0</v>
      </c>
      <c r="G336" s="36">
        <f>SUMIFS(СВЦЭМ!$J$34:$J$777,СВЦЭМ!$A$34:$A$777,$A336,СВЦЭМ!$B$33:$B$776,G$331)+'СЕТ СН'!$F$16</f>
        <v>0</v>
      </c>
      <c r="H336" s="36">
        <f>SUMIFS(СВЦЭМ!$J$34:$J$777,СВЦЭМ!$A$34:$A$777,$A336,СВЦЭМ!$B$33:$B$776,H$331)+'СЕТ СН'!$F$16</f>
        <v>0</v>
      </c>
      <c r="I336" s="36">
        <f>SUMIFS(СВЦЭМ!$J$34:$J$777,СВЦЭМ!$A$34:$A$777,$A336,СВЦЭМ!$B$33:$B$776,I$331)+'СЕТ СН'!$F$16</f>
        <v>0</v>
      </c>
      <c r="J336" s="36">
        <f>SUMIFS(СВЦЭМ!$J$34:$J$777,СВЦЭМ!$A$34:$A$777,$A336,СВЦЭМ!$B$33:$B$776,J$331)+'СЕТ СН'!$F$16</f>
        <v>0</v>
      </c>
      <c r="K336" s="36">
        <f>SUMIFS(СВЦЭМ!$J$34:$J$777,СВЦЭМ!$A$34:$A$777,$A336,СВЦЭМ!$B$33:$B$776,K$331)+'СЕТ СН'!$F$16</f>
        <v>0</v>
      </c>
      <c r="L336" s="36">
        <f>SUMIFS(СВЦЭМ!$J$34:$J$777,СВЦЭМ!$A$34:$A$777,$A336,СВЦЭМ!$B$33:$B$776,L$331)+'СЕТ СН'!$F$16</f>
        <v>0</v>
      </c>
      <c r="M336" s="36">
        <f>SUMIFS(СВЦЭМ!$J$34:$J$777,СВЦЭМ!$A$34:$A$777,$A336,СВЦЭМ!$B$33:$B$776,M$331)+'СЕТ СН'!$F$16</f>
        <v>0</v>
      </c>
      <c r="N336" s="36">
        <f>SUMIFS(СВЦЭМ!$J$34:$J$777,СВЦЭМ!$A$34:$A$777,$A336,СВЦЭМ!$B$33:$B$776,N$331)+'СЕТ СН'!$F$16</f>
        <v>0</v>
      </c>
      <c r="O336" s="36">
        <f>SUMIFS(СВЦЭМ!$J$34:$J$777,СВЦЭМ!$A$34:$A$777,$A336,СВЦЭМ!$B$33:$B$776,O$331)+'СЕТ СН'!$F$16</f>
        <v>0</v>
      </c>
      <c r="P336" s="36">
        <f>SUMIFS(СВЦЭМ!$J$34:$J$777,СВЦЭМ!$A$34:$A$777,$A336,СВЦЭМ!$B$33:$B$776,P$331)+'СЕТ СН'!$F$16</f>
        <v>0</v>
      </c>
      <c r="Q336" s="36">
        <f>SUMIFS(СВЦЭМ!$J$34:$J$777,СВЦЭМ!$A$34:$A$777,$A336,СВЦЭМ!$B$33:$B$776,Q$331)+'СЕТ СН'!$F$16</f>
        <v>0</v>
      </c>
      <c r="R336" s="36">
        <f>SUMIFS(СВЦЭМ!$J$34:$J$777,СВЦЭМ!$A$34:$A$777,$A336,СВЦЭМ!$B$33:$B$776,R$331)+'СЕТ СН'!$F$16</f>
        <v>0</v>
      </c>
      <c r="S336" s="36">
        <f>SUMIFS(СВЦЭМ!$J$34:$J$777,СВЦЭМ!$A$34:$A$777,$A336,СВЦЭМ!$B$33:$B$776,S$331)+'СЕТ СН'!$F$16</f>
        <v>0</v>
      </c>
      <c r="T336" s="36">
        <f>SUMIFS(СВЦЭМ!$J$34:$J$777,СВЦЭМ!$A$34:$A$777,$A336,СВЦЭМ!$B$33:$B$776,T$331)+'СЕТ СН'!$F$16</f>
        <v>0</v>
      </c>
      <c r="U336" s="36">
        <f>SUMIFS(СВЦЭМ!$J$34:$J$777,СВЦЭМ!$A$34:$A$777,$A336,СВЦЭМ!$B$33:$B$776,U$331)+'СЕТ СН'!$F$16</f>
        <v>0</v>
      </c>
      <c r="V336" s="36">
        <f>SUMIFS(СВЦЭМ!$J$34:$J$777,СВЦЭМ!$A$34:$A$777,$A336,СВЦЭМ!$B$33:$B$776,V$331)+'СЕТ СН'!$F$16</f>
        <v>0</v>
      </c>
      <c r="W336" s="36">
        <f>SUMIFS(СВЦЭМ!$J$34:$J$777,СВЦЭМ!$A$34:$A$777,$A336,СВЦЭМ!$B$33:$B$776,W$331)+'СЕТ СН'!$F$16</f>
        <v>0</v>
      </c>
      <c r="X336" s="36">
        <f>SUMIFS(СВЦЭМ!$J$34:$J$777,СВЦЭМ!$A$34:$A$777,$A336,СВЦЭМ!$B$33:$B$776,X$331)+'СЕТ СН'!$F$16</f>
        <v>0</v>
      </c>
      <c r="Y336" s="36">
        <f>SUMIFS(СВЦЭМ!$J$34:$J$777,СВЦЭМ!$A$34:$A$777,$A336,СВЦЭМ!$B$33:$B$776,Y$331)+'СЕТ СН'!$F$16</f>
        <v>0</v>
      </c>
    </row>
    <row r="337" spans="1:25" ht="15.75" hidden="1" x14ac:dyDescent="0.2">
      <c r="A337" s="35">
        <f t="shared" si="9"/>
        <v>44110</v>
      </c>
      <c r="B337" s="36">
        <f>SUMIFS(СВЦЭМ!$J$34:$J$777,СВЦЭМ!$A$34:$A$777,$A337,СВЦЭМ!$B$33:$B$776,B$331)+'СЕТ СН'!$F$16</f>
        <v>0</v>
      </c>
      <c r="C337" s="36">
        <f>SUMIFS(СВЦЭМ!$J$34:$J$777,СВЦЭМ!$A$34:$A$777,$A337,СВЦЭМ!$B$33:$B$776,C$331)+'СЕТ СН'!$F$16</f>
        <v>0</v>
      </c>
      <c r="D337" s="36">
        <f>SUMIFS(СВЦЭМ!$J$34:$J$777,СВЦЭМ!$A$34:$A$777,$A337,СВЦЭМ!$B$33:$B$776,D$331)+'СЕТ СН'!$F$16</f>
        <v>0</v>
      </c>
      <c r="E337" s="36">
        <f>SUMIFS(СВЦЭМ!$J$34:$J$777,СВЦЭМ!$A$34:$A$777,$A337,СВЦЭМ!$B$33:$B$776,E$331)+'СЕТ СН'!$F$16</f>
        <v>0</v>
      </c>
      <c r="F337" s="36">
        <f>SUMIFS(СВЦЭМ!$J$34:$J$777,СВЦЭМ!$A$34:$A$777,$A337,СВЦЭМ!$B$33:$B$776,F$331)+'СЕТ СН'!$F$16</f>
        <v>0</v>
      </c>
      <c r="G337" s="36">
        <f>SUMIFS(СВЦЭМ!$J$34:$J$777,СВЦЭМ!$A$34:$A$777,$A337,СВЦЭМ!$B$33:$B$776,G$331)+'СЕТ СН'!$F$16</f>
        <v>0</v>
      </c>
      <c r="H337" s="36">
        <f>SUMIFS(СВЦЭМ!$J$34:$J$777,СВЦЭМ!$A$34:$A$777,$A337,СВЦЭМ!$B$33:$B$776,H$331)+'СЕТ СН'!$F$16</f>
        <v>0</v>
      </c>
      <c r="I337" s="36">
        <f>SUMIFS(СВЦЭМ!$J$34:$J$777,СВЦЭМ!$A$34:$A$777,$A337,СВЦЭМ!$B$33:$B$776,I$331)+'СЕТ СН'!$F$16</f>
        <v>0</v>
      </c>
      <c r="J337" s="36">
        <f>SUMIFS(СВЦЭМ!$J$34:$J$777,СВЦЭМ!$A$34:$A$777,$A337,СВЦЭМ!$B$33:$B$776,J$331)+'СЕТ СН'!$F$16</f>
        <v>0</v>
      </c>
      <c r="K337" s="36">
        <f>SUMIFS(СВЦЭМ!$J$34:$J$777,СВЦЭМ!$A$34:$A$777,$A337,СВЦЭМ!$B$33:$B$776,K$331)+'СЕТ СН'!$F$16</f>
        <v>0</v>
      </c>
      <c r="L337" s="36">
        <f>SUMIFS(СВЦЭМ!$J$34:$J$777,СВЦЭМ!$A$34:$A$777,$A337,СВЦЭМ!$B$33:$B$776,L$331)+'СЕТ СН'!$F$16</f>
        <v>0</v>
      </c>
      <c r="M337" s="36">
        <f>SUMIFS(СВЦЭМ!$J$34:$J$777,СВЦЭМ!$A$34:$A$777,$A337,СВЦЭМ!$B$33:$B$776,M$331)+'СЕТ СН'!$F$16</f>
        <v>0</v>
      </c>
      <c r="N337" s="36">
        <f>SUMIFS(СВЦЭМ!$J$34:$J$777,СВЦЭМ!$A$34:$A$777,$A337,СВЦЭМ!$B$33:$B$776,N$331)+'СЕТ СН'!$F$16</f>
        <v>0</v>
      </c>
      <c r="O337" s="36">
        <f>SUMIFS(СВЦЭМ!$J$34:$J$777,СВЦЭМ!$A$34:$A$777,$A337,СВЦЭМ!$B$33:$B$776,O$331)+'СЕТ СН'!$F$16</f>
        <v>0</v>
      </c>
      <c r="P337" s="36">
        <f>SUMIFS(СВЦЭМ!$J$34:$J$777,СВЦЭМ!$A$34:$A$777,$A337,СВЦЭМ!$B$33:$B$776,P$331)+'СЕТ СН'!$F$16</f>
        <v>0</v>
      </c>
      <c r="Q337" s="36">
        <f>SUMIFS(СВЦЭМ!$J$34:$J$777,СВЦЭМ!$A$34:$A$777,$A337,СВЦЭМ!$B$33:$B$776,Q$331)+'СЕТ СН'!$F$16</f>
        <v>0</v>
      </c>
      <c r="R337" s="36">
        <f>SUMIFS(СВЦЭМ!$J$34:$J$777,СВЦЭМ!$A$34:$A$777,$A337,СВЦЭМ!$B$33:$B$776,R$331)+'СЕТ СН'!$F$16</f>
        <v>0</v>
      </c>
      <c r="S337" s="36">
        <f>SUMIFS(СВЦЭМ!$J$34:$J$777,СВЦЭМ!$A$34:$A$777,$A337,СВЦЭМ!$B$33:$B$776,S$331)+'СЕТ СН'!$F$16</f>
        <v>0</v>
      </c>
      <c r="T337" s="36">
        <f>SUMIFS(СВЦЭМ!$J$34:$J$777,СВЦЭМ!$A$34:$A$777,$A337,СВЦЭМ!$B$33:$B$776,T$331)+'СЕТ СН'!$F$16</f>
        <v>0</v>
      </c>
      <c r="U337" s="36">
        <f>SUMIFS(СВЦЭМ!$J$34:$J$777,СВЦЭМ!$A$34:$A$777,$A337,СВЦЭМ!$B$33:$B$776,U$331)+'СЕТ СН'!$F$16</f>
        <v>0</v>
      </c>
      <c r="V337" s="36">
        <f>SUMIFS(СВЦЭМ!$J$34:$J$777,СВЦЭМ!$A$34:$A$777,$A337,СВЦЭМ!$B$33:$B$776,V$331)+'СЕТ СН'!$F$16</f>
        <v>0</v>
      </c>
      <c r="W337" s="36">
        <f>SUMIFS(СВЦЭМ!$J$34:$J$777,СВЦЭМ!$A$34:$A$777,$A337,СВЦЭМ!$B$33:$B$776,W$331)+'СЕТ СН'!$F$16</f>
        <v>0</v>
      </c>
      <c r="X337" s="36">
        <f>SUMIFS(СВЦЭМ!$J$34:$J$777,СВЦЭМ!$A$34:$A$777,$A337,СВЦЭМ!$B$33:$B$776,X$331)+'СЕТ СН'!$F$16</f>
        <v>0</v>
      </c>
      <c r="Y337" s="36">
        <f>SUMIFS(СВЦЭМ!$J$34:$J$777,СВЦЭМ!$A$34:$A$777,$A337,СВЦЭМ!$B$33:$B$776,Y$331)+'СЕТ СН'!$F$16</f>
        <v>0</v>
      </c>
    </row>
    <row r="338" spans="1:25" ht="15.75" hidden="1" x14ac:dyDescent="0.2">
      <c r="A338" s="35">
        <f t="shared" si="9"/>
        <v>44111</v>
      </c>
      <c r="B338" s="36">
        <f>SUMIFS(СВЦЭМ!$J$34:$J$777,СВЦЭМ!$A$34:$A$777,$A338,СВЦЭМ!$B$33:$B$776,B$331)+'СЕТ СН'!$F$16</f>
        <v>0</v>
      </c>
      <c r="C338" s="36">
        <f>SUMIFS(СВЦЭМ!$J$34:$J$777,СВЦЭМ!$A$34:$A$777,$A338,СВЦЭМ!$B$33:$B$776,C$331)+'СЕТ СН'!$F$16</f>
        <v>0</v>
      </c>
      <c r="D338" s="36">
        <f>SUMIFS(СВЦЭМ!$J$34:$J$777,СВЦЭМ!$A$34:$A$777,$A338,СВЦЭМ!$B$33:$B$776,D$331)+'СЕТ СН'!$F$16</f>
        <v>0</v>
      </c>
      <c r="E338" s="36">
        <f>SUMIFS(СВЦЭМ!$J$34:$J$777,СВЦЭМ!$A$34:$A$777,$A338,СВЦЭМ!$B$33:$B$776,E$331)+'СЕТ СН'!$F$16</f>
        <v>0</v>
      </c>
      <c r="F338" s="36">
        <f>SUMIFS(СВЦЭМ!$J$34:$J$777,СВЦЭМ!$A$34:$A$777,$A338,СВЦЭМ!$B$33:$B$776,F$331)+'СЕТ СН'!$F$16</f>
        <v>0</v>
      </c>
      <c r="G338" s="36">
        <f>SUMIFS(СВЦЭМ!$J$34:$J$777,СВЦЭМ!$A$34:$A$777,$A338,СВЦЭМ!$B$33:$B$776,G$331)+'СЕТ СН'!$F$16</f>
        <v>0</v>
      </c>
      <c r="H338" s="36">
        <f>SUMIFS(СВЦЭМ!$J$34:$J$777,СВЦЭМ!$A$34:$A$777,$A338,СВЦЭМ!$B$33:$B$776,H$331)+'СЕТ СН'!$F$16</f>
        <v>0</v>
      </c>
      <c r="I338" s="36">
        <f>SUMIFS(СВЦЭМ!$J$34:$J$777,СВЦЭМ!$A$34:$A$777,$A338,СВЦЭМ!$B$33:$B$776,I$331)+'СЕТ СН'!$F$16</f>
        <v>0</v>
      </c>
      <c r="J338" s="36">
        <f>SUMIFS(СВЦЭМ!$J$34:$J$777,СВЦЭМ!$A$34:$A$777,$A338,СВЦЭМ!$B$33:$B$776,J$331)+'СЕТ СН'!$F$16</f>
        <v>0</v>
      </c>
      <c r="K338" s="36">
        <f>SUMIFS(СВЦЭМ!$J$34:$J$777,СВЦЭМ!$A$34:$A$777,$A338,СВЦЭМ!$B$33:$B$776,K$331)+'СЕТ СН'!$F$16</f>
        <v>0</v>
      </c>
      <c r="L338" s="36">
        <f>SUMIFS(СВЦЭМ!$J$34:$J$777,СВЦЭМ!$A$34:$A$777,$A338,СВЦЭМ!$B$33:$B$776,L$331)+'СЕТ СН'!$F$16</f>
        <v>0</v>
      </c>
      <c r="M338" s="36">
        <f>SUMIFS(СВЦЭМ!$J$34:$J$777,СВЦЭМ!$A$34:$A$777,$A338,СВЦЭМ!$B$33:$B$776,M$331)+'СЕТ СН'!$F$16</f>
        <v>0</v>
      </c>
      <c r="N338" s="36">
        <f>SUMIFS(СВЦЭМ!$J$34:$J$777,СВЦЭМ!$A$34:$A$777,$A338,СВЦЭМ!$B$33:$B$776,N$331)+'СЕТ СН'!$F$16</f>
        <v>0</v>
      </c>
      <c r="O338" s="36">
        <f>SUMIFS(СВЦЭМ!$J$34:$J$777,СВЦЭМ!$A$34:$A$777,$A338,СВЦЭМ!$B$33:$B$776,O$331)+'СЕТ СН'!$F$16</f>
        <v>0</v>
      </c>
      <c r="P338" s="36">
        <f>SUMIFS(СВЦЭМ!$J$34:$J$777,СВЦЭМ!$A$34:$A$777,$A338,СВЦЭМ!$B$33:$B$776,P$331)+'СЕТ СН'!$F$16</f>
        <v>0</v>
      </c>
      <c r="Q338" s="36">
        <f>SUMIFS(СВЦЭМ!$J$34:$J$777,СВЦЭМ!$A$34:$A$777,$A338,СВЦЭМ!$B$33:$B$776,Q$331)+'СЕТ СН'!$F$16</f>
        <v>0</v>
      </c>
      <c r="R338" s="36">
        <f>SUMIFS(СВЦЭМ!$J$34:$J$777,СВЦЭМ!$A$34:$A$777,$A338,СВЦЭМ!$B$33:$B$776,R$331)+'СЕТ СН'!$F$16</f>
        <v>0</v>
      </c>
      <c r="S338" s="36">
        <f>SUMIFS(СВЦЭМ!$J$34:$J$777,СВЦЭМ!$A$34:$A$777,$A338,СВЦЭМ!$B$33:$B$776,S$331)+'СЕТ СН'!$F$16</f>
        <v>0</v>
      </c>
      <c r="T338" s="36">
        <f>SUMIFS(СВЦЭМ!$J$34:$J$777,СВЦЭМ!$A$34:$A$777,$A338,СВЦЭМ!$B$33:$B$776,T$331)+'СЕТ СН'!$F$16</f>
        <v>0</v>
      </c>
      <c r="U338" s="36">
        <f>SUMIFS(СВЦЭМ!$J$34:$J$777,СВЦЭМ!$A$34:$A$777,$A338,СВЦЭМ!$B$33:$B$776,U$331)+'СЕТ СН'!$F$16</f>
        <v>0</v>
      </c>
      <c r="V338" s="36">
        <f>SUMIFS(СВЦЭМ!$J$34:$J$777,СВЦЭМ!$A$34:$A$777,$A338,СВЦЭМ!$B$33:$B$776,V$331)+'СЕТ СН'!$F$16</f>
        <v>0</v>
      </c>
      <c r="W338" s="36">
        <f>SUMIFS(СВЦЭМ!$J$34:$J$777,СВЦЭМ!$A$34:$A$777,$A338,СВЦЭМ!$B$33:$B$776,W$331)+'СЕТ СН'!$F$16</f>
        <v>0</v>
      </c>
      <c r="X338" s="36">
        <f>SUMIFS(СВЦЭМ!$J$34:$J$777,СВЦЭМ!$A$34:$A$777,$A338,СВЦЭМ!$B$33:$B$776,X$331)+'СЕТ СН'!$F$16</f>
        <v>0</v>
      </c>
      <c r="Y338" s="36">
        <f>SUMIFS(СВЦЭМ!$J$34:$J$777,СВЦЭМ!$A$34:$A$777,$A338,СВЦЭМ!$B$33:$B$776,Y$331)+'СЕТ СН'!$F$16</f>
        <v>0</v>
      </c>
    </row>
    <row r="339" spans="1:25" ht="15.75" hidden="1" x14ac:dyDescent="0.2">
      <c r="A339" s="35">
        <f t="shared" si="9"/>
        <v>44112</v>
      </c>
      <c r="B339" s="36">
        <f>SUMIFS(СВЦЭМ!$J$34:$J$777,СВЦЭМ!$A$34:$A$777,$A339,СВЦЭМ!$B$33:$B$776,B$331)+'СЕТ СН'!$F$16</f>
        <v>0</v>
      </c>
      <c r="C339" s="36">
        <f>SUMIFS(СВЦЭМ!$J$34:$J$777,СВЦЭМ!$A$34:$A$777,$A339,СВЦЭМ!$B$33:$B$776,C$331)+'СЕТ СН'!$F$16</f>
        <v>0</v>
      </c>
      <c r="D339" s="36">
        <f>SUMIFS(СВЦЭМ!$J$34:$J$777,СВЦЭМ!$A$34:$A$777,$A339,СВЦЭМ!$B$33:$B$776,D$331)+'СЕТ СН'!$F$16</f>
        <v>0</v>
      </c>
      <c r="E339" s="36">
        <f>SUMIFS(СВЦЭМ!$J$34:$J$777,СВЦЭМ!$A$34:$A$777,$A339,СВЦЭМ!$B$33:$B$776,E$331)+'СЕТ СН'!$F$16</f>
        <v>0</v>
      </c>
      <c r="F339" s="36">
        <f>SUMIFS(СВЦЭМ!$J$34:$J$777,СВЦЭМ!$A$34:$A$777,$A339,СВЦЭМ!$B$33:$B$776,F$331)+'СЕТ СН'!$F$16</f>
        <v>0</v>
      </c>
      <c r="G339" s="36">
        <f>SUMIFS(СВЦЭМ!$J$34:$J$777,СВЦЭМ!$A$34:$A$777,$A339,СВЦЭМ!$B$33:$B$776,G$331)+'СЕТ СН'!$F$16</f>
        <v>0</v>
      </c>
      <c r="H339" s="36">
        <f>SUMIFS(СВЦЭМ!$J$34:$J$777,СВЦЭМ!$A$34:$A$777,$A339,СВЦЭМ!$B$33:$B$776,H$331)+'СЕТ СН'!$F$16</f>
        <v>0</v>
      </c>
      <c r="I339" s="36">
        <f>SUMIFS(СВЦЭМ!$J$34:$J$777,СВЦЭМ!$A$34:$A$777,$A339,СВЦЭМ!$B$33:$B$776,I$331)+'СЕТ СН'!$F$16</f>
        <v>0</v>
      </c>
      <c r="J339" s="36">
        <f>SUMIFS(СВЦЭМ!$J$34:$J$777,СВЦЭМ!$A$34:$A$777,$A339,СВЦЭМ!$B$33:$B$776,J$331)+'СЕТ СН'!$F$16</f>
        <v>0</v>
      </c>
      <c r="K339" s="36">
        <f>SUMIFS(СВЦЭМ!$J$34:$J$777,СВЦЭМ!$A$34:$A$777,$A339,СВЦЭМ!$B$33:$B$776,K$331)+'СЕТ СН'!$F$16</f>
        <v>0</v>
      </c>
      <c r="L339" s="36">
        <f>SUMIFS(СВЦЭМ!$J$34:$J$777,СВЦЭМ!$A$34:$A$777,$A339,СВЦЭМ!$B$33:$B$776,L$331)+'СЕТ СН'!$F$16</f>
        <v>0</v>
      </c>
      <c r="M339" s="36">
        <f>SUMIFS(СВЦЭМ!$J$34:$J$777,СВЦЭМ!$A$34:$A$777,$A339,СВЦЭМ!$B$33:$B$776,M$331)+'СЕТ СН'!$F$16</f>
        <v>0</v>
      </c>
      <c r="N339" s="36">
        <f>SUMIFS(СВЦЭМ!$J$34:$J$777,СВЦЭМ!$A$34:$A$777,$A339,СВЦЭМ!$B$33:$B$776,N$331)+'СЕТ СН'!$F$16</f>
        <v>0</v>
      </c>
      <c r="O339" s="36">
        <f>SUMIFS(СВЦЭМ!$J$34:$J$777,СВЦЭМ!$A$34:$A$777,$A339,СВЦЭМ!$B$33:$B$776,O$331)+'СЕТ СН'!$F$16</f>
        <v>0</v>
      </c>
      <c r="P339" s="36">
        <f>SUMIFS(СВЦЭМ!$J$34:$J$777,СВЦЭМ!$A$34:$A$777,$A339,СВЦЭМ!$B$33:$B$776,P$331)+'СЕТ СН'!$F$16</f>
        <v>0</v>
      </c>
      <c r="Q339" s="36">
        <f>SUMIFS(СВЦЭМ!$J$34:$J$777,СВЦЭМ!$A$34:$A$777,$A339,СВЦЭМ!$B$33:$B$776,Q$331)+'СЕТ СН'!$F$16</f>
        <v>0</v>
      </c>
      <c r="R339" s="36">
        <f>SUMIFS(СВЦЭМ!$J$34:$J$777,СВЦЭМ!$A$34:$A$777,$A339,СВЦЭМ!$B$33:$B$776,R$331)+'СЕТ СН'!$F$16</f>
        <v>0</v>
      </c>
      <c r="S339" s="36">
        <f>SUMIFS(СВЦЭМ!$J$34:$J$777,СВЦЭМ!$A$34:$A$777,$A339,СВЦЭМ!$B$33:$B$776,S$331)+'СЕТ СН'!$F$16</f>
        <v>0</v>
      </c>
      <c r="T339" s="36">
        <f>SUMIFS(СВЦЭМ!$J$34:$J$777,СВЦЭМ!$A$34:$A$777,$A339,СВЦЭМ!$B$33:$B$776,T$331)+'СЕТ СН'!$F$16</f>
        <v>0</v>
      </c>
      <c r="U339" s="36">
        <f>SUMIFS(СВЦЭМ!$J$34:$J$777,СВЦЭМ!$A$34:$A$777,$A339,СВЦЭМ!$B$33:$B$776,U$331)+'СЕТ СН'!$F$16</f>
        <v>0</v>
      </c>
      <c r="V339" s="36">
        <f>SUMIFS(СВЦЭМ!$J$34:$J$777,СВЦЭМ!$A$34:$A$777,$A339,СВЦЭМ!$B$33:$B$776,V$331)+'СЕТ СН'!$F$16</f>
        <v>0</v>
      </c>
      <c r="W339" s="36">
        <f>SUMIFS(СВЦЭМ!$J$34:$J$777,СВЦЭМ!$A$34:$A$777,$A339,СВЦЭМ!$B$33:$B$776,W$331)+'СЕТ СН'!$F$16</f>
        <v>0</v>
      </c>
      <c r="X339" s="36">
        <f>SUMIFS(СВЦЭМ!$J$34:$J$777,СВЦЭМ!$A$34:$A$777,$A339,СВЦЭМ!$B$33:$B$776,X$331)+'СЕТ СН'!$F$16</f>
        <v>0</v>
      </c>
      <c r="Y339" s="36">
        <f>SUMIFS(СВЦЭМ!$J$34:$J$777,СВЦЭМ!$A$34:$A$777,$A339,СВЦЭМ!$B$33:$B$776,Y$331)+'СЕТ СН'!$F$16</f>
        <v>0</v>
      </c>
    </row>
    <row r="340" spans="1:25" ht="15.75" hidden="1" x14ac:dyDescent="0.2">
      <c r="A340" s="35">
        <f t="shared" si="9"/>
        <v>44113</v>
      </c>
      <c r="B340" s="36">
        <f>SUMIFS(СВЦЭМ!$J$34:$J$777,СВЦЭМ!$A$34:$A$777,$A340,СВЦЭМ!$B$33:$B$776,B$331)+'СЕТ СН'!$F$16</f>
        <v>0</v>
      </c>
      <c r="C340" s="36">
        <f>SUMIFS(СВЦЭМ!$J$34:$J$777,СВЦЭМ!$A$34:$A$777,$A340,СВЦЭМ!$B$33:$B$776,C$331)+'СЕТ СН'!$F$16</f>
        <v>0</v>
      </c>
      <c r="D340" s="36">
        <f>SUMIFS(СВЦЭМ!$J$34:$J$777,СВЦЭМ!$A$34:$A$777,$A340,СВЦЭМ!$B$33:$B$776,D$331)+'СЕТ СН'!$F$16</f>
        <v>0</v>
      </c>
      <c r="E340" s="36">
        <f>SUMIFS(СВЦЭМ!$J$34:$J$777,СВЦЭМ!$A$34:$A$777,$A340,СВЦЭМ!$B$33:$B$776,E$331)+'СЕТ СН'!$F$16</f>
        <v>0</v>
      </c>
      <c r="F340" s="36">
        <f>SUMIFS(СВЦЭМ!$J$34:$J$777,СВЦЭМ!$A$34:$A$777,$A340,СВЦЭМ!$B$33:$B$776,F$331)+'СЕТ СН'!$F$16</f>
        <v>0</v>
      </c>
      <c r="G340" s="36">
        <f>SUMIFS(СВЦЭМ!$J$34:$J$777,СВЦЭМ!$A$34:$A$777,$A340,СВЦЭМ!$B$33:$B$776,G$331)+'СЕТ СН'!$F$16</f>
        <v>0</v>
      </c>
      <c r="H340" s="36">
        <f>SUMIFS(СВЦЭМ!$J$34:$J$777,СВЦЭМ!$A$34:$A$777,$A340,СВЦЭМ!$B$33:$B$776,H$331)+'СЕТ СН'!$F$16</f>
        <v>0</v>
      </c>
      <c r="I340" s="36">
        <f>SUMIFS(СВЦЭМ!$J$34:$J$777,СВЦЭМ!$A$34:$A$777,$A340,СВЦЭМ!$B$33:$B$776,I$331)+'СЕТ СН'!$F$16</f>
        <v>0</v>
      </c>
      <c r="J340" s="36">
        <f>SUMIFS(СВЦЭМ!$J$34:$J$777,СВЦЭМ!$A$34:$A$777,$A340,СВЦЭМ!$B$33:$B$776,J$331)+'СЕТ СН'!$F$16</f>
        <v>0</v>
      </c>
      <c r="K340" s="36">
        <f>SUMIFS(СВЦЭМ!$J$34:$J$777,СВЦЭМ!$A$34:$A$777,$A340,СВЦЭМ!$B$33:$B$776,K$331)+'СЕТ СН'!$F$16</f>
        <v>0</v>
      </c>
      <c r="L340" s="36">
        <f>SUMIFS(СВЦЭМ!$J$34:$J$777,СВЦЭМ!$A$34:$A$777,$A340,СВЦЭМ!$B$33:$B$776,L$331)+'СЕТ СН'!$F$16</f>
        <v>0</v>
      </c>
      <c r="M340" s="36">
        <f>SUMIFS(СВЦЭМ!$J$34:$J$777,СВЦЭМ!$A$34:$A$777,$A340,СВЦЭМ!$B$33:$B$776,M$331)+'СЕТ СН'!$F$16</f>
        <v>0</v>
      </c>
      <c r="N340" s="36">
        <f>SUMIFS(СВЦЭМ!$J$34:$J$777,СВЦЭМ!$A$34:$A$777,$A340,СВЦЭМ!$B$33:$B$776,N$331)+'СЕТ СН'!$F$16</f>
        <v>0</v>
      </c>
      <c r="O340" s="36">
        <f>SUMIFS(СВЦЭМ!$J$34:$J$777,СВЦЭМ!$A$34:$A$777,$A340,СВЦЭМ!$B$33:$B$776,O$331)+'СЕТ СН'!$F$16</f>
        <v>0</v>
      </c>
      <c r="P340" s="36">
        <f>SUMIFS(СВЦЭМ!$J$34:$J$777,СВЦЭМ!$A$34:$A$777,$A340,СВЦЭМ!$B$33:$B$776,P$331)+'СЕТ СН'!$F$16</f>
        <v>0</v>
      </c>
      <c r="Q340" s="36">
        <f>SUMIFS(СВЦЭМ!$J$34:$J$777,СВЦЭМ!$A$34:$A$777,$A340,СВЦЭМ!$B$33:$B$776,Q$331)+'СЕТ СН'!$F$16</f>
        <v>0</v>
      </c>
      <c r="R340" s="36">
        <f>SUMIFS(СВЦЭМ!$J$34:$J$777,СВЦЭМ!$A$34:$A$777,$A340,СВЦЭМ!$B$33:$B$776,R$331)+'СЕТ СН'!$F$16</f>
        <v>0</v>
      </c>
      <c r="S340" s="36">
        <f>SUMIFS(СВЦЭМ!$J$34:$J$777,СВЦЭМ!$A$34:$A$777,$A340,СВЦЭМ!$B$33:$B$776,S$331)+'СЕТ СН'!$F$16</f>
        <v>0</v>
      </c>
      <c r="T340" s="36">
        <f>SUMIFS(СВЦЭМ!$J$34:$J$777,СВЦЭМ!$A$34:$A$777,$A340,СВЦЭМ!$B$33:$B$776,T$331)+'СЕТ СН'!$F$16</f>
        <v>0</v>
      </c>
      <c r="U340" s="36">
        <f>SUMIFS(СВЦЭМ!$J$34:$J$777,СВЦЭМ!$A$34:$A$777,$A340,СВЦЭМ!$B$33:$B$776,U$331)+'СЕТ СН'!$F$16</f>
        <v>0</v>
      </c>
      <c r="V340" s="36">
        <f>SUMIFS(СВЦЭМ!$J$34:$J$777,СВЦЭМ!$A$34:$A$777,$A340,СВЦЭМ!$B$33:$B$776,V$331)+'СЕТ СН'!$F$16</f>
        <v>0</v>
      </c>
      <c r="W340" s="36">
        <f>SUMIFS(СВЦЭМ!$J$34:$J$777,СВЦЭМ!$A$34:$A$777,$A340,СВЦЭМ!$B$33:$B$776,W$331)+'СЕТ СН'!$F$16</f>
        <v>0</v>
      </c>
      <c r="X340" s="36">
        <f>SUMIFS(СВЦЭМ!$J$34:$J$777,СВЦЭМ!$A$34:$A$777,$A340,СВЦЭМ!$B$33:$B$776,X$331)+'СЕТ СН'!$F$16</f>
        <v>0</v>
      </c>
      <c r="Y340" s="36">
        <f>SUMIFS(СВЦЭМ!$J$34:$J$777,СВЦЭМ!$A$34:$A$777,$A340,СВЦЭМ!$B$33:$B$776,Y$331)+'СЕТ СН'!$F$16</f>
        <v>0</v>
      </c>
    </row>
    <row r="341" spans="1:25" ht="15.75" hidden="1" x14ac:dyDescent="0.2">
      <c r="A341" s="35">
        <f t="shared" si="9"/>
        <v>44114</v>
      </c>
      <c r="B341" s="36">
        <f>SUMIFS(СВЦЭМ!$J$34:$J$777,СВЦЭМ!$A$34:$A$777,$A341,СВЦЭМ!$B$33:$B$776,B$331)+'СЕТ СН'!$F$16</f>
        <v>0</v>
      </c>
      <c r="C341" s="36">
        <f>SUMIFS(СВЦЭМ!$J$34:$J$777,СВЦЭМ!$A$34:$A$777,$A341,СВЦЭМ!$B$33:$B$776,C$331)+'СЕТ СН'!$F$16</f>
        <v>0</v>
      </c>
      <c r="D341" s="36">
        <f>SUMIFS(СВЦЭМ!$J$34:$J$777,СВЦЭМ!$A$34:$A$777,$A341,СВЦЭМ!$B$33:$B$776,D$331)+'СЕТ СН'!$F$16</f>
        <v>0</v>
      </c>
      <c r="E341" s="36">
        <f>SUMIFS(СВЦЭМ!$J$34:$J$777,СВЦЭМ!$A$34:$A$777,$A341,СВЦЭМ!$B$33:$B$776,E$331)+'СЕТ СН'!$F$16</f>
        <v>0</v>
      </c>
      <c r="F341" s="36">
        <f>SUMIFS(СВЦЭМ!$J$34:$J$777,СВЦЭМ!$A$34:$A$777,$A341,СВЦЭМ!$B$33:$B$776,F$331)+'СЕТ СН'!$F$16</f>
        <v>0</v>
      </c>
      <c r="G341" s="36">
        <f>SUMIFS(СВЦЭМ!$J$34:$J$777,СВЦЭМ!$A$34:$A$777,$A341,СВЦЭМ!$B$33:$B$776,G$331)+'СЕТ СН'!$F$16</f>
        <v>0</v>
      </c>
      <c r="H341" s="36">
        <f>SUMIFS(СВЦЭМ!$J$34:$J$777,СВЦЭМ!$A$34:$A$777,$A341,СВЦЭМ!$B$33:$B$776,H$331)+'СЕТ СН'!$F$16</f>
        <v>0</v>
      </c>
      <c r="I341" s="36">
        <f>SUMIFS(СВЦЭМ!$J$34:$J$777,СВЦЭМ!$A$34:$A$777,$A341,СВЦЭМ!$B$33:$B$776,I$331)+'СЕТ СН'!$F$16</f>
        <v>0</v>
      </c>
      <c r="J341" s="36">
        <f>SUMIFS(СВЦЭМ!$J$34:$J$777,СВЦЭМ!$A$34:$A$777,$A341,СВЦЭМ!$B$33:$B$776,J$331)+'СЕТ СН'!$F$16</f>
        <v>0</v>
      </c>
      <c r="K341" s="36">
        <f>SUMIFS(СВЦЭМ!$J$34:$J$777,СВЦЭМ!$A$34:$A$777,$A341,СВЦЭМ!$B$33:$B$776,K$331)+'СЕТ СН'!$F$16</f>
        <v>0</v>
      </c>
      <c r="L341" s="36">
        <f>SUMIFS(СВЦЭМ!$J$34:$J$777,СВЦЭМ!$A$34:$A$777,$A341,СВЦЭМ!$B$33:$B$776,L$331)+'СЕТ СН'!$F$16</f>
        <v>0</v>
      </c>
      <c r="M341" s="36">
        <f>SUMIFS(СВЦЭМ!$J$34:$J$777,СВЦЭМ!$A$34:$A$777,$A341,СВЦЭМ!$B$33:$B$776,M$331)+'СЕТ СН'!$F$16</f>
        <v>0</v>
      </c>
      <c r="N341" s="36">
        <f>SUMIFS(СВЦЭМ!$J$34:$J$777,СВЦЭМ!$A$34:$A$777,$A341,СВЦЭМ!$B$33:$B$776,N$331)+'СЕТ СН'!$F$16</f>
        <v>0</v>
      </c>
      <c r="O341" s="36">
        <f>SUMIFS(СВЦЭМ!$J$34:$J$777,СВЦЭМ!$A$34:$A$777,$A341,СВЦЭМ!$B$33:$B$776,O$331)+'СЕТ СН'!$F$16</f>
        <v>0</v>
      </c>
      <c r="P341" s="36">
        <f>SUMIFS(СВЦЭМ!$J$34:$J$777,СВЦЭМ!$A$34:$A$777,$A341,СВЦЭМ!$B$33:$B$776,P$331)+'СЕТ СН'!$F$16</f>
        <v>0</v>
      </c>
      <c r="Q341" s="36">
        <f>SUMIFS(СВЦЭМ!$J$34:$J$777,СВЦЭМ!$A$34:$A$777,$A341,СВЦЭМ!$B$33:$B$776,Q$331)+'СЕТ СН'!$F$16</f>
        <v>0</v>
      </c>
      <c r="R341" s="36">
        <f>SUMIFS(СВЦЭМ!$J$34:$J$777,СВЦЭМ!$A$34:$A$777,$A341,СВЦЭМ!$B$33:$B$776,R$331)+'СЕТ СН'!$F$16</f>
        <v>0</v>
      </c>
      <c r="S341" s="36">
        <f>SUMIFS(СВЦЭМ!$J$34:$J$777,СВЦЭМ!$A$34:$A$777,$A341,СВЦЭМ!$B$33:$B$776,S$331)+'СЕТ СН'!$F$16</f>
        <v>0</v>
      </c>
      <c r="T341" s="36">
        <f>SUMIFS(СВЦЭМ!$J$34:$J$777,СВЦЭМ!$A$34:$A$777,$A341,СВЦЭМ!$B$33:$B$776,T$331)+'СЕТ СН'!$F$16</f>
        <v>0</v>
      </c>
      <c r="U341" s="36">
        <f>SUMIFS(СВЦЭМ!$J$34:$J$777,СВЦЭМ!$A$34:$A$777,$A341,СВЦЭМ!$B$33:$B$776,U$331)+'СЕТ СН'!$F$16</f>
        <v>0</v>
      </c>
      <c r="V341" s="36">
        <f>SUMIFS(СВЦЭМ!$J$34:$J$777,СВЦЭМ!$A$34:$A$777,$A341,СВЦЭМ!$B$33:$B$776,V$331)+'СЕТ СН'!$F$16</f>
        <v>0</v>
      </c>
      <c r="W341" s="36">
        <f>SUMIFS(СВЦЭМ!$J$34:$J$777,СВЦЭМ!$A$34:$A$777,$A341,СВЦЭМ!$B$33:$B$776,W$331)+'СЕТ СН'!$F$16</f>
        <v>0</v>
      </c>
      <c r="X341" s="36">
        <f>SUMIFS(СВЦЭМ!$J$34:$J$777,СВЦЭМ!$A$34:$A$777,$A341,СВЦЭМ!$B$33:$B$776,X$331)+'СЕТ СН'!$F$16</f>
        <v>0</v>
      </c>
      <c r="Y341" s="36">
        <f>SUMIFS(СВЦЭМ!$J$34:$J$777,СВЦЭМ!$A$34:$A$777,$A341,СВЦЭМ!$B$33:$B$776,Y$331)+'СЕТ СН'!$F$16</f>
        <v>0</v>
      </c>
    </row>
    <row r="342" spans="1:25" ht="15.75" hidden="1" x14ac:dyDescent="0.2">
      <c r="A342" s="35">
        <f t="shared" si="9"/>
        <v>44115</v>
      </c>
      <c r="B342" s="36">
        <f>SUMIFS(СВЦЭМ!$J$34:$J$777,СВЦЭМ!$A$34:$A$777,$A342,СВЦЭМ!$B$33:$B$776,B$331)+'СЕТ СН'!$F$16</f>
        <v>0</v>
      </c>
      <c r="C342" s="36">
        <f>SUMIFS(СВЦЭМ!$J$34:$J$777,СВЦЭМ!$A$34:$A$777,$A342,СВЦЭМ!$B$33:$B$776,C$331)+'СЕТ СН'!$F$16</f>
        <v>0</v>
      </c>
      <c r="D342" s="36">
        <f>SUMIFS(СВЦЭМ!$J$34:$J$777,СВЦЭМ!$A$34:$A$777,$A342,СВЦЭМ!$B$33:$B$776,D$331)+'СЕТ СН'!$F$16</f>
        <v>0</v>
      </c>
      <c r="E342" s="36">
        <f>SUMIFS(СВЦЭМ!$J$34:$J$777,СВЦЭМ!$A$34:$A$777,$A342,СВЦЭМ!$B$33:$B$776,E$331)+'СЕТ СН'!$F$16</f>
        <v>0</v>
      </c>
      <c r="F342" s="36">
        <f>SUMIFS(СВЦЭМ!$J$34:$J$777,СВЦЭМ!$A$34:$A$777,$A342,СВЦЭМ!$B$33:$B$776,F$331)+'СЕТ СН'!$F$16</f>
        <v>0</v>
      </c>
      <c r="G342" s="36">
        <f>SUMIFS(СВЦЭМ!$J$34:$J$777,СВЦЭМ!$A$34:$A$777,$A342,СВЦЭМ!$B$33:$B$776,G$331)+'СЕТ СН'!$F$16</f>
        <v>0</v>
      </c>
      <c r="H342" s="36">
        <f>SUMIFS(СВЦЭМ!$J$34:$J$777,СВЦЭМ!$A$34:$A$777,$A342,СВЦЭМ!$B$33:$B$776,H$331)+'СЕТ СН'!$F$16</f>
        <v>0</v>
      </c>
      <c r="I342" s="36">
        <f>SUMIFS(СВЦЭМ!$J$34:$J$777,СВЦЭМ!$A$34:$A$777,$A342,СВЦЭМ!$B$33:$B$776,I$331)+'СЕТ СН'!$F$16</f>
        <v>0</v>
      </c>
      <c r="J342" s="36">
        <f>SUMIFS(СВЦЭМ!$J$34:$J$777,СВЦЭМ!$A$34:$A$777,$A342,СВЦЭМ!$B$33:$B$776,J$331)+'СЕТ СН'!$F$16</f>
        <v>0</v>
      </c>
      <c r="K342" s="36">
        <f>SUMIFS(СВЦЭМ!$J$34:$J$777,СВЦЭМ!$A$34:$A$777,$A342,СВЦЭМ!$B$33:$B$776,K$331)+'СЕТ СН'!$F$16</f>
        <v>0</v>
      </c>
      <c r="L342" s="36">
        <f>SUMIFS(СВЦЭМ!$J$34:$J$777,СВЦЭМ!$A$34:$A$777,$A342,СВЦЭМ!$B$33:$B$776,L$331)+'СЕТ СН'!$F$16</f>
        <v>0</v>
      </c>
      <c r="M342" s="36">
        <f>SUMIFS(СВЦЭМ!$J$34:$J$777,СВЦЭМ!$A$34:$A$777,$A342,СВЦЭМ!$B$33:$B$776,M$331)+'СЕТ СН'!$F$16</f>
        <v>0</v>
      </c>
      <c r="N342" s="36">
        <f>SUMIFS(СВЦЭМ!$J$34:$J$777,СВЦЭМ!$A$34:$A$777,$A342,СВЦЭМ!$B$33:$B$776,N$331)+'СЕТ СН'!$F$16</f>
        <v>0</v>
      </c>
      <c r="O342" s="36">
        <f>SUMIFS(СВЦЭМ!$J$34:$J$777,СВЦЭМ!$A$34:$A$777,$A342,СВЦЭМ!$B$33:$B$776,O$331)+'СЕТ СН'!$F$16</f>
        <v>0</v>
      </c>
      <c r="P342" s="36">
        <f>SUMIFS(СВЦЭМ!$J$34:$J$777,СВЦЭМ!$A$34:$A$777,$A342,СВЦЭМ!$B$33:$B$776,P$331)+'СЕТ СН'!$F$16</f>
        <v>0</v>
      </c>
      <c r="Q342" s="36">
        <f>SUMIFS(СВЦЭМ!$J$34:$J$777,СВЦЭМ!$A$34:$A$777,$A342,СВЦЭМ!$B$33:$B$776,Q$331)+'СЕТ СН'!$F$16</f>
        <v>0</v>
      </c>
      <c r="R342" s="36">
        <f>SUMIFS(СВЦЭМ!$J$34:$J$777,СВЦЭМ!$A$34:$A$777,$A342,СВЦЭМ!$B$33:$B$776,R$331)+'СЕТ СН'!$F$16</f>
        <v>0</v>
      </c>
      <c r="S342" s="36">
        <f>SUMIFS(СВЦЭМ!$J$34:$J$777,СВЦЭМ!$A$34:$A$777,$A342,СВЦЭМ!$B$33:$B$776,S$331)+'СЕТ СН'!$F$16</f>
        <v>0</v>
      </c>
      <c r="T342" s="36">
        <f>SUMIFS(СВЦЭМ!$J$34:$J$777,СВЦЭМ!$A$34:$A$777,$A342,СВЦЭМ!$B$33:$B$776,T$331)+'СЕТ СН'!$F$16</f>
        <v>0</v>
      </c>
      <c r="U342" s="36">
        <f>SUMIFS(СВЦЭМ!$J$34:$J$777,СВЦЭМ!$A$34:$A$777,$A342,СВЦЭМ!$B$33:$B$776,U$331)+'СЕТ СН'!$F$16</f>
        <v>0</v>
      </c>
      <c r="V342" s="36">
        <f>SUMIFS(СВЦЭМ!$J$34:$J$777,СВЦЭМ!$A$34:$A$777,$A342,СВЦЭМ!$B$33:$B$776,V$331)+'СЕТ СН'!$F$16</f>
        <v>0</v>
      </c>
      <c r="W342" s="36">
        <f>SUMIFS(СВЦЭМ!$J$34:$J$777,СВЦЭМ!$A$34:$A$777,$A342,СВЦЭМ!$B$33:$B$776,W$331)+'СЕТ СН'!$F$16</f>
        <v>0</v>
      </c>
      <c r="X342" s="36">
        <f>SUMIFS(СВЦЭМ!$J$34:$J$777,СВЦЭМ!$A$34:$A$777,$A342,СВЦЭМ!$B$33:$B$776,X$331)+'СЕТ СН'!$F$16</f>
        <v>0</v>
      </c>
      <c r="Y342" s="36">
        <f>SUMIFS(СВЦЭМ!$J$34:$J$777,СВЦЭМ!$A$34:$A$777,$A342,СВЦЭМ!$B$33:$B$776,Y$331)+'СЕТ СН'!$F$16</f>
        <v>0</v>
      </c>
    </row>
    <row r="343" spans="1:25" ht="15.75" hidden="1" x14ac:dyDescent="0.2">
      <c r="A343" s="35">
        <f t="shared" si="9"/>
        <v>44116</v>
      </c>
      <c r="B343" s="36">
        <f>SUMIFS(СВЦЭМ!$J$34:$J$777,СВЦЭМ!$A$34:$A$777,$A343,СВЦЭМ!$B$33:$B$776,B$331)+'СЕТ СН'!$F$16</f>
        <v>0</v>
      </c>
      <c r="C343" s="36">
        <f>SUMIFS(СВЦЭМ!$J$34:$J$777,СВЦЭМ!$A$34:$A$777,$A343,СВЦЭМ!$B$33:$B$776,C$331)+'СЕТ СН'!$F$16</f>
        <v>0</v>
      </c>
      <c r="D343" s="36">
        <f>SUMIFS(СВЦЭМ!$J$34:$J$777,СВЦЭМ!$A$34:$A$777,$A343,СВЦЭМ!$B$33:$B$776,D$331)+'СЕТ СН'!$F$16</f>
        <v>0</v>
      </c>
      <c r="E343" s="36">
        <f>SUMIFS(СВЦЭМ!$J$34:$J$777,СВЦЭМ!$A$34:$A$777,$A343,СВЦЭМ!$B$33:$B$776,E$331)+'СЕТ СН'!$F$16</f>
        <v>0</v>
      </c>
      <c r="F343" s="36">
        <f>SUMIFS(СВЦЭМ!$J$34:$J$777,СВЦЭМ!$A$34:$A$777,$A343,СВЦЭМ!$B$33:$B$776,F$331)+'СЕТ СН'!$F$16</f>
        <v>0</v>
      </c>
      <c r="G343" s="36">
        <f>SUMIFS(СВЦЭМ!$J$34:$J$777,СВЦЭМ!$A$34:$A$777,$A343,СВЦЭМ!$B$33:$B$776,G$331)+'СЕТ СН'!$F$16</f>
        <v>0</v>
      </c>
      <c r="H343" s="36">
        <f>SUMIFS(СВЦЭМ!$J$34:$J$777,СВЦЭМ!$A$34:$A$777,$A343,СВЦЭМ!$B$33:$B$776,H$331)+'СЕТ СН'!$F$16</f>
        <v>0</v>
      </c>
      <c r="I343" s="36">
        <f>SUMIFS(СВЦЭМ!$J$34:$J$777,СВЦЭМ!$A$34:$A$777,$A343,СВЦЭМ!$B$33:$B$776,I$331)+'СЕТ СН'!$F$16</f>
        <v>0</v>
      </c>
      <c r="J343" s="36">
        <f>SUMIFS(СВЦЭМ!$J$34:$J$777,СВЦЭМ!$A$34:$A$777,$A343,СВЦЭМ!$B$33:$B$776,J$331)+'СЕТ СН'!$F$16</f>
        <v>0</v>
      </c>
      <c r="K343" s="36">
        <f>SUMIFS(СВЦЭМ!$J$34:$J$777,СВЦЭМ!$A$34:$A$777,$A343,СВЦЭМ!$B$33:$B$776,K$331)+'СЕТ СН'!$F$16</f>
        <v>0</v>
      </c>
      <c r="L343" s="36">
        <f>SUMIFS(СВЦЭМ!$J$34:$J$777,СВЦЭМ!$A$34:$A$777,$A343,СВЦЭМ!$B$33:$B$776,L$331)+'СЕТ СН'!$F$16</f>
        <v>0</v>
      </c>
      <c r="M343" s="36">
        <f>SUMIFS(СВЦЭМ!$J$34:$J$777,СВЦЭМ!$A$34:$A$777,$A343,СВЦЭМ!$B$33:$B$776,M$331)+'СЕТ СН'!$F$16</f>
        <v>0</v>
      </c>
      <c r="N343" s="36">
        <f>SUMIFS(СВЦЭМ!$J$34:$J$777,СВЦЭМ!$A$34:$A$777,$A343,СВЦЭМ!$B$33:$B$776,N$331)+'СЕТ СН'!$F$16</f>
        <v>0</v>
      </c>
      <c r="O343" s="36">
        <f>SUMIFS(СВЦЭМ!$J$34:$J$777,СВЦЭМ!$A$34:$A$777,$A343,СВЦЭМ!$B$33:$B$776,O$331)+'СЕТ СН'!$F$16</f>
        <v>0</v>
      </c>
      <c r="P343" s="36">
        <f>SUMIFS(СВЦЭМ!$J$34:$J$777,СВЦЭМ!$A$34:$A$777,$A343,СВЦЭМ!$B$33:$B$776,P$331)+'СЕТ СН'!$F$16</f>
        <v>0</v>
      </c>
      <c r="Q343" s="36">
        <f>SUMIFS(СВЦЭМ!$J$34:$J$777,СВЦЭМ!$A$34:$A$777,$A343,СВЦЭМ!$B$33:$B$776,Q$331)+'СЕТ СН'!$F$16</f>
        <v>0</v>
      </c>
      <c r="R343" s="36">
        <f>SUMIFS(СВЦЭМ!$J$34:$J$777,СВЦЭМ!$A$34:$A$777,$A343,СВЦЭМ!$B$33:$B$776,R$331)+'СЕТ СН'!$F$16</f>
        <v>0</v>
      </c>
      <c r="S343" s="36">
        <f>SUMIFS(СВЦЭМ!$J$34:$J$777,СВЦЭМ!$A$34:$A$777,$A343,СВЦЭМ!$B$33:$B$776,S$331)+'СЕТ СН'!$F$16</f>
        <v>0</v>
      </c>
      <c r="T343" s="36">
        <f>SUMIFS(СВЦЭМ!$J$34:$J$777,СВЦЭМ!$A$34:$A$777,$A343,СВЦЭМ!$B$33:$B$776,T$331)+'СЕТ СН'!$F$16</f>
        <v>0</v>
      </c>
      <c r="U343" s="36">
        <f>SUMIFS(СВЦЭМ!$J$34:$J$777,СВЦЭМ!$A$34:$A$777,$A343,СВЦЭМ!$B$33:$B$776,U$331)+'СЕТ СН'!$F$16</f>
        <v>0</v>
      </c>
      <c r="V343" s="36">
        <f>SUMIFS(СВЦЭМ!$J$34:$J$777,СВЦЭМ!$A$34:$A$777,$A343,СВЦЭМ!$B$33:$B$776,V$331)+'СЕТ СН'!$F$16</f>
        <v>0</v>
      </c>
      <c r="W343" s="36">
        <f>SUMIFS(СВЦЭМ!$J$34:$J$777,СВЦЭМ!$A$34:$A$777,$A343,СВЦЭМ!$B$33:$B$776,W$331)+'СЕТ СН'!$F$16</f>
        <v>0</v>
      </c>
      <c r="X343" s="36">
        <f>SUMIFS(СВЦЭМ!$J$34:$J$777,СВЦЭМ!$A$34:$A$777,$A343,СВЦЭМ!$B$33:$B$776,X$331)+'СЕТ СН'!$F$16</f>
        <v>0</v>
      </c>
      <c r="Y343" s="36">
        <f>SUMIFS(СВЦЭМ!$J$34:$J$777,СВЦЭМ!$A$34:$A$777,$A343,СВЦЭМ!$B$33:$B$776,Y$331)+'СЕТ СН'!$F$16</f>
        <v>0</v>
      </c>
    </row>
    <row r="344" spans="1:25" ht="15.75" hidden="1" x14ac:dyDescent="0.2">
      <c r="A344" s="35">
        <f t="shared" si="9"/>
        <v>44117</v>
      </c>
      <c r="B344" s="36">
        <f>SUMIFS(СВЦЭМ!$J$34:$J$777,СВЦЭМ!$A$34:$A$777,$A344,СВЦЭМ!$B$33:$B$776,B$331)+'СЕТ СН'!$F$16</f>
        <v>0</v>
      </c>
      <c r="C344" s="36">
        <f>SUMIFS(СВЦЭМ!$J$34:$J$777,СВЦЭМ!$A$34:$A$777,$A344,СВЦЭМ!$B$33:$B$776,C$331)+'СЕТ СН'!$F$16</f>
        <v>0</v>
      </c>
      <c r="D344" s="36">
        <f>SUMIFS(СВЦЭМ!$J$34:$J$777,СВЦЭМ!$A$34:$A$777,$A344,СВЦЭМ!$B$33:$B$776,D$331)+'СЕТ СН'!$F$16</f>
        <v>0</v>
      </c>
      <c r="E344" s="36">
        <f>SUMIFS(СВЦЭМ!$J$34:$J$777,СВЦЭМ!$A$34:$A$777,$A344,СВЦЭМ!$B$33:$B$776,E$331)+'СЕТ СН'!$F$16</f>
        <v>0</v>
      </c>
      <c r="F344" s="36">
        <f>SUMIFS(СВЦЭМ!$J$34:$J$777,СВЦЭМ!$A$34:$A$777,$A344,СВЦЭМ!$B$33:$B$776,F$331)+'СЕТ СН'!$F$16</f>
        <v>0</v>
      </c>
      <c r="G344" s="36">
        <f>SUMIFS(СВЦЭМ!$J$34:$J$777,СВЦЭМ!$A$34:$A$777,$A344,СВЦЭМ!$B$33:$B$776,G$331)+'СЕТ СН'!$F$16</f>
        <v>0</v>
      </c>
      <c r="H344" s="36">
        <f>SUMIFS(СВЦЭМ!$J$34:$J$777,СВЦЭМ!$A$34:$A$777,$A344,СВЦЭМ!$B$33:$B$776,H$331)+'СЕТ СН'!$F$16</f>
        <v>0</v>
      </c>
      <c r="I344" s="36">
        <f>SUMIFS(СВЦЭМ!$J$34:$J$777,СВЦЭМ!$A$34:$A$777,$A344,СВЦЭМ!$B$33:$B$776,I$331)+'СЕТ СН'!$F$16</f>
        <v>0</v>
      </c>
      <c r="J344" s="36">
        <f>SUMIFS(СВЦЭМ!$J$34:$J$777,СВЦЭМ!$A$34:$A$777,$A344,СВЦЭМ!$B$33:$B$776,J$331)+'СЕТ СН'!$F$16</f>
        <v>0</v>
      </c>
      <c r="K344" s="36">
        <f>SUMIFS(СВЦЭМ!$J$34:$J$777,СВЦЭМ!$A$34:$A$777,$A344,СВЦЭМ!$B$33:$B$776,K$331)+'СЕТ СН'!$F$16</f>
        <v>0</v>
      </c>
      <c r="L344" s="36">
        <f>SUMIFS(СВЦЭМ!$J$34:$J$777,СВЦЭМ!$A$34:$A$777,$A344,СВЦЭМ!$B$33:$B$776,L$331)+'СЕТ СН'!$F$16</f>
        <v>0</v>
      </c>
      <c r="M344" s="36">
        <f>SUMIFS(СВЦЭМ!$J$34:$J$777,СВЦЭМ!$A$34:$A$777,$A344,СВЦЭМ!$B$33:$B$776,M$331)+'СЕТ СН'!$F$16</f>
        <v>0</v>
      </c>
      <c r="N344" s="36">
        <f>SUMIFS(СВЦЭМ!$J$34:$J$777,СВЦЭМ!$A$34:$A$777,$A344,СВЦЭМ!$B$33:$B$776,N$331)+'СЕТ СН'!$F$16</f>
        <v>0</v>
      </c>
      <c r="O344" s="36">
        <f>SUMIFS(СВЦЭМ!$J$34:$J$777,СВЦЭМ!$A$34:$A$777,$A344,СВЦЭМ!$B$33:$B$776,O$331)+'СЕТ СН'!$F$16</f>
        <v>0</v>
      </c>
      <c r="P344" s="36">
        <f>SUMIFS(СВЦЭМ!$J$34:$J$777,СВЦЭМ!$A$34:$A$777,$A344,СВЦЭМ!$B$33:$B$776,P$331)+'СЕТ СН'!$F$16</f>
        <v>0</v>
      </c>
      <c r="Q344" s="36">
        <f>SUMIFS(СВЦЭМ!$J$34:$J$777,СВЦЭМ!$A$34:$A$777,$A344,СВЦЭМ!$B$33:$B$776,Q$331)+'СЕТ СН'!$F$16</f>
        <v>0</v>
      </c>
      <c r="R344" s="36">
        <f>SUMIFS(СВЦЭМ!$J$34:$J$777,СВЦЭМ!$A$34:$A$777,$A344,СВЦЭМ!$B$33:$B$776,R$331)+'СЕТ СН'!$F$16</f>
        <v>0</v>
      </c>
      <c r="S344" s="36">
        <f>SUMIFS(СВЦЭМ!$J$34:$J$777,СВЦЭМ!$A$34:$A$777,$A344,СВЦЭМ!$B$33:$B$776,S$331)+'СЕТ СН'!$F$16</f>
        <v>0</v>
      </c>
      <c r="T344" s="36">
        <f>SUMIFS(СВЦЭМ!$J$34:$J$777,СВЦЭМ!$A$34:$A$777,$A344,СВЦЭМ!$B$33:$B$776,T$331)+'СЕТ СН'!$F$16</f>
        <v>0</v>
      </c>
      <c r="U344" s="36">
        <f>SUMIFS(СВЦЭМ!$J$34:$J$777,СВЦЭМ!$A$34:$A$777,$A344,СВЦЭМ!$B$33:$B$776,U$331)+'СЕТ СН'!$F$16</f>
        <v>0</v>
      </c>
      <c r="V344" s="36">
        <f>SUMIFS(СВЦЭМ!$J$34:$J$777,СВЦЭМ!$A$34:$A$777,$A344,СВЦЭМ!$B$33:$B$776,V$331)+'СЕТ СН'!$F$16</f>
        <v>0</v>
      </c>
      <c r="W344" s="36">
        <f>SUMIFS(СВЦЭМ!$J$34:$J$777,СВЦЭМ!$A$34:$A$777,$A344,СВЦЭМ!$B$33:$B$776,W$331)+'СЕТ СН'!$F$16</f>
        <v>0</v>
      </c>
      <c r="X344" s="36">
        <f>SUMIFS(СВЦЭМ!$J$34:$J$777,СВЦЭМ!$A$34:$A$777,$A344,СВЦЭМ!$B$33:$B$776,X$331)+'СЕТ СН'!$F$16</f>
        <v>0</v>
      </c>
      <c r="Y344" s="36">
        <f>SUMIFS(СВЦЭМ!$J$34:$J$777,СВЦЭМ!$A$34:$A$777,$A344,СВЦЭМ!$B$33:$B$776,Y$331)+'СЕТ СН'!$F$16</f>
        <v>0</v>
      </c>
    </row>
    <row r="345" spans="1:25" ht="15.75" hidden="1" x14ac:dyDescent="0.2">
      <c r="A345" s="35">
        <f t="shared" si="9"/>
        <v>44118</v>
      </c>
      <c r="B345" s="36">
        <f>SUMIFS(СВЦЭМ!$J$34:$J$777,СВЦЭМ!$A$34:$A$777,$A345,СВЦЭМ!$B$33:$B$776,B$331)+'СЕТ СН'!$F$16</f>
        <v>0</v>
      </c>
      <c r="C345" s="36">
        <f>SUMIFS(СВЦЭМ!$J$34:$J$777,СВЦЭМ!$A$34:$A$777,$A345,СВЦЭМ!$B$33:$B$776,C$331)+'СЕТ СН'!$F$16</f>
        <v>0</v>
      </c>
      <c r="D345" s="36">
        <f>SUMIFS(СВЦЭМ!$J$34:$J$777,СВЦЭМ!$A$34:$A$777,$A345,СВЦЭМ!$B$33:$B$776,D$331)+'СЕТ СН'!$F$16</f>
        <v>0</v>
      </c>
      <c r="E345" s="36">
        <f>SUMIFS(СВЦЭМ!$J$34:$J$777,СВЦЭМ!$A$34:$A$777,$A345,СВЦЭМ!$B$33:$B$776,E$331)+'СЕТ СН'!$F$16</f>
        <v>0</v>
      </c>
      <c r="F345" s="36">
        <f>SUMIFS(СВЦЭМ!$J$34:$J$777,СВЦЭМ!$A$34:$A$777,$A345,СВЦЭМ!$B$33:$B$776,F$331)+'СЕТ СН'!$F$16</f>
        <v>0</v>
      </c>
      <c r="G345" s="36">
        <f>SUMIFS(СВЦЭМ!$J$34:$J$777,СВЦЭМ!$A$34:$A$777,$A345,СВЦЭМ!$B$33:$B$776,G$331)+'СЕТ СН'!$F$16</f>
        <v>0</v>
      </c>
      <c r="H345" s="36">
        <f>SUMIFS(СВЦЭМ!$J$34:$J$777,СВЦЭМ!$A$34:$A$777,$A345,СВЦЭМ!$B$33:$B$776,H$331)+'СЕТ СН'!$F$16</f>
        <v>0</v>
      </c>
      <c r="I345" s="36">
        <f>SUMIFS(СВЦЭМ!$J$34:$J$777,СВЦЭМ!$A$34:$A$777,$A345,СВЦЭМ!$B$33:$B$776,I$331)+'СЕТ СН'!$F$16</f>
        <v>0</v>
      </c>
      <c r="J345" s="36">
        <f>SUMIFS(СВЦЭМ!$J$34:$J$777,СВЦЭМ!$A$34:$A$777,$A345,СВЦЭМ!$B$33:$B$776,J$331)+'СЕТ СН'!$F$16</f>
        <v>0</v>
      </c>
      <c r="K345" s="36">
        <f>SUMIFS(СВЦЭМ!$J$34:$J$777,СВЦЭМ!$A$34:$A$777,$A345,СВЦЭМ!$B$33:$B$776,K$331)+'СЕТ СН'!$F$16</f>
        <v>0</v>
      </c>
      <c r="L345" s="36">
        <f>SUMIFS(СВЦЭМ!$J$34:$J$777,СВЦЭМ!$A$34:$A$777,$A345,СВЦЭМ!$B$33:$B$776,L$331)+'СЕТ СН'!$F$16</f>
        <v>0</v>
      </c>
      <c r="M345" s="36">
        <f>SUMIFS(СВЦЭМ!$J$34:$J$777,СВЦЭМ!$A$34:$A$777,$A345,СВЦЭМ!$B$33:$B$776,M$331)+'СЕТ СН'!$F$16</f>
        <v>0</v>
      </c>
      <c r="N345" s="36">
        <f>SUMIFS(СВЦЭМ!$J$34:$J$777,СВЦЭМ!$A$34:$A$777,$A345,СВЦЭМ!$B$33:$B$776,N$331)+'СЕТ СН'!$F$16</f>
        <v>0</v>
      </c>
      <c r="O345" s="36">
        <f>SUMIFS(СВЦЭМ!$J$34:$J$777,СВЦЭМ!$A$34:$A$777,$A345,СВЦЭМ!$B$33:$B$776,O$331)+'СЕТ СН'!$F$16</f>
        <v>0</v>
      </c>
      <c r="P345" s="36">
        <f>SUMIFS(СВЦЭМ!$J$34:$J$777,СВЦЭМ!$A$34:$A$777,$A345,СВЦЭМ!$B$33:$B$776,P$331)+'СЕТ СН'!$F$16</f>
        <v>0</v>
      </c>
      <c r="Q345" s="36">
        <f>SUMIFS(СВЦЭМ!$J$34:$J$777,СВЦЭМ!$A$34:$A$777,$A345,СВЦЭМ!$B$33:$B$776,Q$331)+'СЕТ СН'!$F$16</f>
        <v>0</v>
      </c>
      <c r="R345" s="36">
        <f>SUMIFS(СВЦЭМ!$J$34:$J$777,СВЦЭМ!$A$34:$A$777,$A345,СВЦЭМ!$B$33:$B$776,R$331)+'СЕТ СН'!$F$16</f>
        <v>0</v>
      </c>
      <c r="S345" s="36">
        <f>SUMIFS(СВЦЭМ!$J$34:$J$777,СВЦЭМ!$A$34:$A$777,$A345,СВЦЭМ!$B$33:$B$776,S$331)+'СЕТ СН'!$F$16</f>
        <v>0</v>
      </c>
      <c r="T345" s="36">
        <f>SUMIFS(СВЦЭМ!$J$34:$J$777,СВЦЭМ!$A$34:$A$777,$A345,СВЦЭМ!$B$33:$B$776,T$331)+'СЕТ СН'!$F$16</f>
        <v>0</v>
      </c>
      <c r="U345" s="36">
        <f>SUMIFS(СВЦЭМ!$J$34:$J$777,СВЦЭМ!$A$34:$A$777,$A345,СВЦЭМ!$B$33:$B$776,U$331)+'СЕТ СН'!$F$16</f>
        <v>0</v>
      </c>
      <c r="V345" s="36">
        <f>SUMIFS(СВЦЭМ!$J$34:$J$777,СВЦЭМ!$A$34:$A$777,$A345,СВЦЭМ!$B$33:$B$776,V$331)+'СЕТ СН'!$F$16</f>
        <v>0</v>
      </c>
      <c r="W345" s="36">
        <f>SUMIFS(СВЦЭМ!$J$34:$J$777,СВЦЭМ!$A$34:$A$777,$A345,СВЦЭМ!$B$33:$B$776,W$331)+'СЕТ СН'!$F$16</f>
        <v>0</v>
      </c>
      <c r="X345" s="36">
        <f>SUMIFS(СВЦЭМ!$J$34:$J$777,СВЦЭМ!$A$34:$A$777,$A345,СВЦЭМ!$B$33:$B$776,X$331)+'СЕТ СН'!$F$16</f>
        <v>0</v>
      </c>
      <c r="Y345" s="36">
        <f>SUMIFS(СВЦЭМ!$J$34:$J$777,СВЦЭМ!$A$34:$A$777,$A345,СВЦЭМ!$B$33:$B$776,Y$331)+'СЕТ СН'!$F$16</f>
        <v>0</v>
      </c>
    </row>
    <row r="346" spans="1:25" ht="15.75" hidden="1" x14ac:dyDescent="0.2">
      <c r="A346" s="35">
        <f t="shared" si="9"/>
        <v>44119</v>
      </c>
      <c r="B346" s="36">
        <f>SUMIFS(СВЦЭМ!$J$34:$J$777,СВЦЭМ!$A$34:$A$777,$A346,СВЦЭМ!$B$33:$B$776,B$331)+'СЕТ СН'!$F$16</f>
        <v>0</v>
      </c>
      <c r="C346" s="36">
        <f>SUMIFS(СВЦЭМ!$J$34:$J$777,СВЦЭМ!$A$34:$A$777,$A346,СВЦЭМ!$B$33:$B$776,C$331)+'СЕТ СН'!$F$16</f>
        <v>0</v>
      </c>
      <c r="D346" s="36">
        <f>SUMIFS(СВЦЭМ!$J$34:$J$777,СВЦЭМ!$A$34:$A$777,$A346,СВЦЭМ!$B$33:$B$776,D$331)+'СЕТ СН'!$F$16</f>
        <v>0</v>
      </c>
      <c r="E346" s="36">
        <f>SUMIFS(СВЦЭМ!$J$34:$J$777,СВЦЭМ!$A$34:$A$777,$A346,СВЦЭМ!$B$33:$B$776,E$331)+'СЕТ СН'!$F$16</f>
        <v>0</v>
      </c>
      <c r="F346" s="36">
        <f>SUMIFS(СВЦЭМ!$J$34:$J$777,СВЦЭМ!$A$34:$A$777,$A346,СВЦЭМ!$B$33:$B$776,F$331)+'СЕТ СН'!$F$16</f>
        <v>0</v>
      </c>
      <c r="G346" s="36">
        <f>SUMIFS(СВЦЭМ!$J$34:$J$777,СВЦЭМ!$A$34:$A$777,$A346,СВЦЭМ!$B$33:$B$776,G$331)+'СЕТ СН'!$F$16</f>
        <v>0</v>
      </c>
      <c r="H346" s="36">
        <f>SUMIFS(СВЦЭМ!$J$34:$J$777,СВЦЭМ!$A$34:$A$777,$A346,СВЦЭМ!$B$33:$B$776,H$331)+'СЕТ СН'!$F$16</f>
        <v>0</v>
      </c>
      <c r="I346" s="36">
        <f>SUMIFS(СВЦЭМ!$J$34:$J$777,СВЦЭМ!$A$34:$A$777,$A346,СВЦЭМ!$B$33:$B$776,I$331)+'СЕТ СН'!$F$16</f>
        <v>0</v>
      </c>
      <c r="J346" s="36">
        <f>SUMIFS(СВЦЭМ!$J$34:$J$777,СВЦЭМ!$A$34:$A$777,$A346,СВЦЭМ!$B$33:$B$776,J$331)+'СЕТ СН'!$F$16</f>
        <v>0</v>
      </c>
      <c r="K346" s="36">
        <f>SUMIFS(СВЦЭМ!$J$34:$J$777,СВЦЭМ!$A$34:$A$777,$A346,СВЦЭМ!$B$33:$B$776,K$331)+'СЕТ СН'!$F$16</f>
        <v>0</v>
      </c>
      <c r="L346" s="36">
        <f>SUMIFS(СВЦЭМ!$J$34:$J$777,СВЦЭМ!$A$34:$A$777,$A346,СВЦЭМ!$B$33:$B$776,L$331)+'СЕТ СН'!$F$16</f>
        <v>0</v>
      </c>
      <c r="M346" s="36">
        <f>SUMIFS(СВЦЭМ!$J$34:$J$777,СВЦЭМ!$A$34:$A$777,$A346,СВЦЭМ!$B$33:$B$776,M$331)+'СЕТ СН'!$F$16</f>
        <v>0</v>
      </c>
      <c r="N346" s="36">
        <f>SUMIFS(СВЦЭМ!$J$34:$J$777,СВЦЭМ!$A$34:$A$777,$A346,СВЦЭМ!$B$33:$B$776,N$331)+'СЕТ СН'!$F$16</f>
        <v>0</v>
      </c>
      <c r="O346" s="36">
        <f>SUMIFS(СВЦЭМ!$J$34:$J$777,СВЦЭМ!$A$34:$A$777,$A346,СВЦЭМ!$B$33:$B$776,O$331)+'СЕТ СН'!$F$16</f>
        <v>0</v>
      </c>
      <c r="P346" s="36">
        <f>SUMIFS(СВЦЭМ!$J$34:$J$777,СВЦЭМ!$A$34:$A$777,$A346,СВЦЭМ!$B$33:$B$776,P$331)+'СЕТ СН'!$F$16</f>
        <v>0</v>
      </c>
      <c r="Q346" s="36">
        <f>SUMIFS(СВЦЭМ!$J$34:$J$777,СВЦЭМ!$A$34:$A$777,$A346,СВЦЭМ!$B$33:$B$776,Q$331)+'СЕТ СН'!$F$16</f>
        <v>0</v>
      </c>
      <c r="R346" s="36">
        <f>SUMIFS(СВЦЭМ!$J$34:$J$777,СВЦЭМ!$A$34:$A$777,$A346,СВЦЭМ!$B$33:$B$776,R$331)+'СЕТ СН'!$F$16</f>
        <v>0</v>
      </c>
      <c r="S346" s="36">
        <f>SUMIFS(СВЦЭМ!$J$34:$J$777,СВЦЭМ!$A$34:$A$777,$A346,СВЦЭМ!$B$33:$B$776,S$331)+'СЕТ СН'!$F$16</f>
        <v>0</v>
      </c>
      <c r="T346" s="36">
        <f>SUMIFS(СВЦЭМ!$J$34:$J$777,СВЦЭМ!$A$34:$A$777,$A346,СВЦЭМ!$B$33:$B$776,T$331)+'СЕТ СН'!$F$16</f>
        <v>0</v>
      </c>
      <c r="U346" s="36">
        <f>SUMIFS(СВЦЭМ!$J$34:$J$777,СВЦЭМ!$A$34:$A$777,$A346,СВЦЭМ!$B$33:$B$776,U$331)+'СЕТ СН'!$F$16</f>
        <v>0</v>
      </c>
      <c r="V346" s="36">
        <f>SUMIFS(СВЦЭМ!$J$34:$J$777,СВЦЭМ!$A$34:$A$777,$A346,СВЦЭМ!$B$33:$B$776,V$331)+'СЕТ СН'!$F$16</f>
        <v>0</v>
      </c>
      <c r="W346" s="36">
        <f>SUMIFS(СВЦЭМ!$J$34:$J$777,СВЦЭМ!$A$34:$A$777,$A346,СВЦЭМ!$B$33:$B$776,W$331)+'СЕТ СН'!$F$16</f>
        <v>0</v>
      </c>
      <c r="X346" s="36">
        <f>SUMIFS(СВЦЭМ!$J$34:$J$777,СВЦЭМ!$A$34:$A$777,$A346,СВЦЭМ!$B$33:$B$776,X$331)+'СЕТ СН'!$F$16</f>
        <v>0</v>
      </c>
      <c r="Y346" s="36">
        <f>SUMIFS(СВЦЭМ!$J$34:$J$777,СВЦЭМ!$A$34:$A$777,$A346,СВЦЭМ!$B$33:$B$776,Y$331)+'СЕТ СН'!$F$16</f>
        <v>0</v>
      </c>
    </row>
    <row r="347" spans="1:25" ht="15.75" hidden="1" x14ac:dyDescent="0.2">
      <c r="A347" s="35">
        <f t="shared" si="9"/>
        <v>44120</v>
      </c>
      <c r="B347" s="36">
        <f>SUMIFS(СВЦЭМ!$J$34:$J$777,СВЦЭМ!$A$34:$A$777,$A347,СВЦЭМ!$B$33:$B$776,B$331)+'СЕТ СН'!$F$16</f>
        <v>0</v>
      </c>
      <c r="C347" s="36">
        <f>SUMIFS(СВЦЭМ!$J$34:$J$777,СВЦЭМ!$A$34:$A$777,$A347,СВЦЭМ!$B$33:$B$776,C$331)+'СЕТ СН'!$F$16</f>
        <v>0</v>
      </c>
      <c r="D347" s="36">
        <f>SUMIFS(СВЦЭМ!$J$34:$J$777,СВЦЭМ!$A$34:$A$777,$A347,СВЦЭМ!$B$33:$B$776,D$331)+'СЕТ СН'!$F$16</f>
        <v>0</v>
      </c>
      <c r="E347" s="36">
        <f>SUMIFS(СВЦЭМ!$J$34:$J$777,СВЦЭМ!$A$34:$A$777,$A347,СВЦЭМ!$B$33:$B$776,E$331)+'СЕТ СН'!$F$16</f>
        <v>0</v>
      </c>
      <c r="F347" s="36">
        <f>SUMIFS(СВЦЭМ!$J$34:$J$777,СВЦЭМ!$A$34:$A$777,$A347,СВЦЭМ!$B$33:$B$776,F$331)+'СЕТ СН'!$F$16</f>
        <v>0</v>
      </c>
      <c r="G347" s="36">
        <f>SUMIFS(СВЦЭМ!$J$34:$J$777,СВЦЭМ!$A$34:$A$777,$A347,СВЦЭМ!$B$33:$B$776,G$331)+'СЕТ СН'!$F$16</f>
        <v>0</v>
      </c>
      <c r="H347" s="36">
        <f>SUMIFS(СВЦЭМ!$J$34:$J$777,СВЦЭМ!$A$34:$A$777,$A347,СВЦЭМ!$B$33:$B$776,H$331)+'СЕТ СН'!$F$16</f>
        <v>0</v>
      </c>
      <c r="I347" s="36">
        <f>SUMIFS(СВЦЭМ!$J$34:$J$777,СВЦЭМ!$A$34:$A$777,$A347,СВЦЭМ!$B$33:$B$776,I$331)+'СЕТ СН'!$F$16</f>
        <v>0</v>
      </c>
      <c r="J347" s="36">
        <f>SUMIFS(СВЦЭМ!$J$34:$J$777,СВЦЭМ!$A$34:$A$777,$A347,СВЦЭМ!$B$33:$B$776,J$331)+'СЕТ СН'!$F$16</f>
        <v>0</v>
      </c>
      <c r="K347" s="36">
        <f>SUMIFS(СВЦЭМ!$J$34:$J$777,СВЦЭМ!$A$34:$A$777,$A347,СВЦЭМ!$B$33:$B$776,K$331)+'СЕТ СН'!$F$16</f>
        <v>0</v>
      </c>
      <c r="L347" s="36">
        <f>SUMIFS(СВЦЭМ!$J$34:$J$777,СВЦЭМ!$A$34:$A$777,$A347,СВЦЭМ!$B$33:$B$776,L$331)+'СЕТ СН'!$F$16</f>
        <v>0</v>
      </c>
      <c r="M347" s="36">
        <f>SUMIFS(СВЦЭМ!$J$34:$J$777,СВЦЭМ!$A$34:$A$777,$A347,СВЦЭМ!$B$33:$B$776,M$331)+'СЕТ СН'!$F$16</f>
        <v>0</v>
      </c>
      <c r="N347" s="36">
        <f>SUMIFS(СВЦЭМ!$J$34:$J$777,СВЦЭМ!$A$34:$A$777,$A347,СВЦЭМ!$B$33:$B$776,N$331)+'СЕТ СН'!$F$16</f>
        <v>0</v>
      </c>
      <c r="O347" s="36">
        <f>SUMIFS(СВЦЭМ!$J$34:$J$777,СВЦЭМ!$A$34:$A$777,$A347,СВЦЭМ!$B$33:$B$776,O$331)+'СЕТ СН'!$F$16</f>
        <v>0</v>
      </c>
      <c r="P347" s="36">
        <f>SUMIFS(СВЦЭМ!$J$34:$J$777,СВЦЭМ!$A$34:$A$777,$A347,СВЦЭМ!$B$33:$B$776,P$331)+'СЕТ СН'!$F$16</f>
        <v>0</v>
      </c>
      <c r="Q347" s="36">
        <f>SUMIFS(СВЦЭМ!$J$34:$J$777,СВЦЭМ!$A$34:$A$777,$A347,СВЦЭМ!$B$33:$B$776,Q$331)+'СЕТ СН'!$F$16</f>
        <v>0</v>
      </c>
      <c r="R347" s="36">
        <f>SUMIFS(СВЦЭМ!$J$34:$J$777,СВЦЭМ!$A$34:$A$777,$A347,СВЦЭМ!$B$33:$B$776,R$331)+'СЕТ СН'!$F$16</f>
        <v>0</v>
      </c>
      <c r="S347" s="36">
        <f>SUMIFS(СВЦЭМ!$J$34:$J$777,СВЦЭМ!$A$34:$A$777,$A347,СВЦЭМ!$B$33:$B$776,S$331)+'СЕТ СН'!$F$16</f>
        <v>0</v>
      </c>
      <c r="T347" s="36">
        <f>SUMIFS(СВЦЭМ!$J$34:$J$777,СВЦЭМ!$A$34:$A$777,$A347,СВЦЭМ!$B$33:$B$776,T$331)+'СЕТ СН'!$F$16</f>
        <v>0</v>
      </c>
      <c r="U347" s="36">
        <f>SUMIFS(СВЦЭМ!$J$34:$J$777,СВЦЭМ!$A$34:$A$777,$A347,СВЦЭМ!$B$33:$B$776,U$331)+'СЕТ СН'!$F$16</f>
        <v>0</v>
      </c>
      <c r="V347" s="36">
        <f>SUMIFS(СВЦЭМ!$J$34:$J$777,СВЦЭМ!$A$34:$A$777,$A347,СВЦЭМ!$B$33:$B$776,V$331)+'СЕТ СН'!$F$16</f>
        <v>0</v>
      </c>
      <c r="W347" s="36">
        <f>SUMIFS(СВЦЭМ!$J$34:$J$777,СВЦЭМ!$A$34:$A$777,$A347,СВЦЭМ!$B$33:$B$776,W$331)+'СЕТ СН'!$F$16</f>
        <v>0</v>
      </c>
      <c r="X347" s="36">
        <f>SUMIFS(СВЦЭМ!$J$34:$J$777,СВЦЭМ!$A$34:$A$777,$A347,СВЦЭМ!$B$33:$B$776,X$331)+'СЕТ СН'!$F$16</f>
        <v>0</v>
      </c>
      <c r="Y347" s="36">
        <f>SUMIFS(СВЦЭМ!$J$34:$J$777,СВЦЭМ!$A$34:$A$777,$A347,СВЦЭМ!$B$33:$B$776,Y$331)+'СЕТ СН'!$F$16</f>
        <v>0</v>
      </c>
    </row>
    <row r="348" spans="1:25" ht="15.75" hidden="1" x14ac:dyDescent="0.2">
      <c r="A348" s="35">
        <f t="shared" si="9"/>
        <v>44121</v>
      </c>
      <c r="B348" s="36">
        <f>SUMIFS(СВЦЭМ!$J$34:$J$777,СВЦЭМ!$A$34:$A$777,$A348,СВЦЭМ!$B$33:$B$776,B$331)+'СЕТ СН'!$F$16</f>
        <v>0</v>
      </c>
      <c r="C348" s="36">
        <f>SUMIFS(СВЦЭМ!$J$34:$J$777,СВЦЭМ!$A$34:$A$777,$A348,СВЦЭМ!$B$33:$B$776,C$331)+'СЕТ СН'!$F$16</f>
        <v>0</v>
      </c>
      <c r="D348" s="36">
        <f>SUMIFS(СВЦЭМ!$J$34:$J$777,СВЦЭМ!$A$34:$A$777,$A348,СВЦЭМ!$B$33:$B$776,D$331)+'СЕТ СН'!$F$16</f>
        <v>0</v>
      </c>
      <c r="E348" s="36">
        <f>SUMIFS(СВЦЭМ!$J$34:$J$777,СВЦЭМ!$A$34:$A$777,$A348,СВЦЭМ!$B$33:$B$776,E$331)+'СЕТ СН'!$F$16</f>
        <v>0</v>
      </c>
      <c r="F348" s="36">
        <f>SUMIFS(СВЦЭМ!$J$34:$J$777,СВЦЭМ!$A$34:$A$777,$A348,СВЦЭМ!$B$33:$B$776,F$331)+'СЕТ СН'!$F$16</f>
        <v>0</v>
      </c>
      <c r="G348" s="36">
        <f>SUMIFS(СВЦЭМ!$J$34:$J$777,СВЦЭМ!$A$34:$A$777,$A348,СВЦЭМ!$B$33:$B$776,G$331)+'СЕТ СН'!$F$16</f>
        <v>0</v>
      </c>
      <c r="H348" s="36">
        <f>SUMIFS(СВЦЭМ!$J$34:$J$777,СВЦЭМ!$A$34:$A$777,$A348,СВЦЭМ!$B$33:$B$776,H$331)+'СЕТ СН'!$F$16</f>
        <v>0</v>
      </c>
      <c r="I348" s="36">
        <f>SUMIFS(СВЦЭМ!$J$34:$J$777,СВЦЭМ!$A$34:$A$777,$A348,СВЦЭМ!$B$33:$B$776,I$331)+'СЕТ СН'!$F$16</f>
        <v>0</v>
      </c>
      <c r="J348" s="36">
        <f>SUMIFS(СВЦЭМ!$J$34:$J$777,СВЦЭМ!$A$34:$A$777,$A348,СВЦЭМ!$B$33:$B$776,J$331)+'СЕТ СН'!$F$16</f>
        <v>0</v>
      </c>
      <c r="K348" s="36">
        <f>SUMIFS(СВЦЭМ!$J$34:$J$777,СВЦЭМ!$A$34:$A$777,$A348,СВЦЭМ!$B$33:$B$776,K$331)+'СЕТ СН'!$F$16</f>
        <v>0</v>
      </c>
      <c r="L348" s="36">
        <f>SUMIFS(СВЦЭМ!$J$34:$J$777,СВЦЭМ!$A$34:$A$777,$A348,СВЦЭМ!$B$33:$B$776,L$331)+'СЕТ СН'!$F$16</f>
        <v>0</v>
      </c>
      <c r="M348" s="36">
        <f>SUMIFS(СВЦЭМ!$J$34:$J$777,СВЦЭМ!$A$34:$A$777,$A348,СВЦЭМ!$B$33:$B$776,M$331)+'СЕТ СН'!$F$16</f>
        <v>0</v>
      </c>
      <c r="N348" s="36">
        <f>SUMIFS(СВЦЭМ!$J$34:$J$777,СВЦЭМ!$A$34:$A$777,$A348,СВЦЭМ!$B$33:$B$776,N$331)+'СЕТ СН'!$F$16</f>
        <v>0</v>
      </c>
      <c r="O348" s="36">
        <f>SUMIFS(СВЦЭМ!$J$34:$J$777,СВЦЭМ!$A$34:$A$777,$A348,СВЦЭМ!$B$33:$B$776,O$331)+'СЕТ СН'!$F$16</f>
        <v>0</v>
      </c>
      <c r="P348" s="36">
        <f>SUMIFS(СВЦЭМ!$J$34:$J$777,СВЦЭМ!$A$34:$A$777,$A348,СВЦЭМ!$B$33:$B$776,P$331)+'СЕТ СН'!$F$16</f>
        <v>0</v>
      </c>
      <c r="Q348" s="36">
        <f>SUMIFS(СВЦЭМ!$J$34:$J$777,СВЦЭМ!$A$34:$A$777,$A348,СВЦЭМ!$B$33:$B$776,Q$331)+'СЕТ СН'!$F$16</f>
        <v>0</v>
      </c>
      <c r="R348" s="36">
        <f>SUMIFS(СВЦЭМ!$J$34:$J$777,СВЦЭМ!$A$34:$A$777,$A348,СВЦЭМ!$B$33:$B$776,R$331)+'СЕТ СН'!$F$16</f>
        <v>0</v>
      </c>
      <c r="S348" s="36">
        <f>SUMIFS(СВЦЭМ!$J$34:$J$777,СВЦЭМ!$A$34:$A$777,$A348,СВЦЭМ!$B$33:$B$776,S$331)+'СЕТ СН'!$F$16</f>
        <v>0</v>
      </c>
      <c r="T348" s="36">
        <f>SUMIFS(СВЦЭМ!$J$34:$J$777,СВЦЭМ!$A$34:$A$777,$A348,СВЦЭМ!$B$33:$B$776,T$331)+'СЕТ СН'!$F$16</f>
        <v>0</v>
      </c>
      <c r="U348" s="36">
        <f>SUMIFS(СВЦЭМ!$J$34:$J$777,СВЦЭМ!$A$34:$A$777,$A348,СВЦЭМ!$B$33:$B$776,U$331)+'СЕТ СН'!$F$16</f>
        <v>0</v>
      </c>
      <c r="V348" s="36">
        <f>SUMIFS(СВЦЭМ!$J$34:$J$777,СВЦЭМ!$A$34:$A$777,$A348,СВЦЭМ!$B$33:$B$776,V$331)+'СЕТ СН'!$F$16</f>
        <v>0</v>
      </c>
      <c r="W348" s="36">
        <f>SUMIFS(СВЦЭМ!$J$34:$J$777,СВЦЭМ!$A$34:$A$777,$A348,СВЦЭМ!$B$33:$B$776,W$331)+'СЕТ СН'!$F$16</f>
        <v>0</v>
      </c>
      <c r="X348" s="36">
        <f>SUMIFS(СВЦЭМ!$J$34:$J$777,СВЦЭМ!$A$34:$A$777,$A348,СВЦЭМ!$B$33:$B$776,X$331)+'СЕТ СН'!$F$16</f>
        <v>0</v>
      </c>
      <c r="Y348" s="36">
        <f>SUMIFS(СВЦЭМ!$J$34:$J$777,СВЦЭМ!$A$34:$A$777,$A348,СВЦЭМ!$B$33:$B$776,Y$331)+'СЕТ СН'!$F$16</f>
        <v>0</v>
      </c>
    </row>
    <row r="349" spans="1:25" ht="15.75" hidden="1" x14ac:dyDescent="0.2">
      <c r="A349" s="35">
        <f t="shared" si="9"/>
        <v>44122</v>
      </c>
      <c r="B349" s="36">
        <f>SUMIFS(СВЦЭМ!$J$34:$J$777,СВЦЭМ!$A$34:$A$777,$A349,СВЦЭМ!$B$33:$B$776,B$331)+'СЕТ СН'!$F$16</f>
        <v>0</v>
      </c>
      <c r="C349" s="36">
        <f>SUMIFS(СВЦЭМ!$J$34:$J$777,СВЦЭМ!$A$34:$A$777,$A349,СВЦЭМ!$B$33:$B$776,C$331)+'СЕТ СН'!$F$16</f>
        <v>0</v>
      </c>
      <c r="D349" s="36">
        <f>SUMIFS(СВЦЭМ!$J$34:$J$777,СВЦЭМ!$A$34:$A$777,$A349,СВЦЭМ!$B$33:$B$776,D$331)+'СЕТ СН'!$F$16</f>
        <v>0</v>
      </c>
      <c r="E349" s="36">
        <f>SUMIFS(СВЦЭМ!$J$34:$J$777,СВЦЭМ!$A$34:$A$777,$A349,СВЦЭМ!$B$33:$B$776,E$331)+'СЕТ СН'!$F$16</f>
        <v>0</v>
      </c>
      <c r="F349" s="36">
        <f>SUMIFS(СВЦЭМ!$J$34:$J$777,СВЦЭМ!$A$34:$A$777,$A349,СВЦЭМ!$B$33:$B$776,F$331)+'СЕТ СН'!$F$16</f>
        <v>0</v>
      </c>
      <c r="G349" s="36">
        <f>SUMIFS(СВЦЭМ!$J$34:$J$777,СВЦЭМ!$A$34:$A$777,$A349,СВЦЭМ!$B$33:$B$776,G$331)+'СЕТ СН'!$F$16</f>
        <v>0</v>
      </c>
      <c r="H349" s="36">
        <f>SUMIFS(СВЦЭМ!$J$34:$J$777,СВЦЭМ!$A$34:$A$777,$A349,СВЦЭМ!$B$33:$B$776,H$331)+'СЕТ СН'!$F$16</f>
        <v>0</v>
      </c>
      <c r="I349" s="36">
        <f>SUMIFS(СВЦЭМ!$J$34:$J$777,СВЦЭМ!$A$34:$A$777,$A349,СВЦЭМ!$B$33:$B$776,I$331)+'СЕТ СН'!$F$16</f>
        <v>0</v>
      </c>
      <c r="J349" s="36">
        <f>SUMIFS(СВЦЭМ!$J$34:$J$777,СВЦЭМ!$A$34:$A$777,$A349,СВЦЭМ!$B$33:$B$776,J$331)+'СЕТ СН'!$F$16</f>
        <v>0</v>
      </c>
      <c r="K349" s="36">
        <f>SUMIFS(СВЦЭМ!$J$34:$J$777,СВЦЭМ!$A$34:$A$777,$A349,СВЦЭМ!$B$33:$B$776,K$331)+'СЕТ СН'!$F$16</f>
        <v>0</v>
      </c>
      <c r="L349" s="36">
        <f>SUMIFS(СВЦЭМ!$J$34:$J$777,СВЦЭМ!$A$34:$A$777,$A349,СВЦЭМ!$B$33:$B$776,L$331)+'СЕТ СН'!$F$16</f>
        <v>0</v>
      </c>
      <c r="M349" s="36">
        <f>SUMIFS(СВЦЭМ!$J$34:$J$777,СВЦЭМ!$A$34:$A$777,$A349,СВЦЭМ!$B$33:$B$776,M$331)+'СЕТ СН'!$F$16</f>
        <v>0</v>
      </c>
      <c r="N349" s="36">
        <f>SUMIFS(СВЦЭМ!$J$34:$J$777,СВЦЭМ!$A$34:$A$777,$A349,СВЦЭМ!$B$33:$B$776,N$331)+'СЕТ СН'!$F$16</f>
        <v>0</v>
      </c>
      <c r="O349" s="36">
        <f>SUMIFS(СВЦЭМ!$J$34:$J$777,СВЦЭМ!$A$34:$A$777,$A349,СВЦЭМ!$B$33:$B$776,O$331)+'СЕТ СН'!$F$16</f>
        <v>0</v>
      </c>
      <c r="P349" s="36">
        <f>SUMIFS(СВЦЭМ!$J$34:$J$777,СВЦЭМ!$A$34:$A$777,$A349,СВЦЭМ!$B$33:$B$776,P$331)+'СЕТ СН'!$F$16</f>
        <v>0</v>
      </c>
      <c r="Q349" s="36">
        <f>SUMIFS(СВЦЭМ!$J$34:$J$777,СВЦЭМ!$A$34:$A$777,$A349,СВЦЭМ!$B$33:$B$776,Q$331)+'СЕТ СН'!$F$16</f>
        <v>0</v>
      </c>
      <c r="R349" s="36">
        <f>SUMIFS(СВЦЭМ!$J$34:$J$777,СВЦЭМ!$A$34:$A$777,$A349,СВЦЭМ!$B$33:$B$776,R$331)+'СЕТ СН'!$F$16</f>
        <v>0</v>
      </c>
      <c r="S349" s="36">
        <f>SUMIFS(СВЦЭМ!$J$34:$J$777,СВЦЭМ!$A$34:$A$777,$A349,СВЦЭМ!$B$33:$B$776,S$331)+'СЕТ СН'!$F$16</f>
        <v>0</v>
      </c>
      <c r="T349" s="36">
        <f>SUMIFS(СВЦЭМ!$J$34:$J$777,СВЦЭМ!$A$34:$A$777,$A349,СВЦЭМ!$B$33:$B$776,T$331)+'СЕТ СН'!$F$16</f>
        <v>0</v>
      </c>
      <c r="U349" s="36">
        <f>SUMIFS(СВЦЭМ!$J$34:$J$777,СВЦЭМ!$A$34:$A$777,$A349,СВЦЭМ!$B$33:$B$776,U$331)+'СЕТ СН'!$F$16</f>
        <v>0</v>
      </c>
      <c r="V349" s="36">
        <f>SUMIFS(СВЦЭМ!$J$34:$J$777,СВЦЭМ!$A$34:$A$777,$A349,СВЦЭМ!$B$33:$B$776,V$331)+'СЕТ СН'!$F$16</f>
        <v>0</v>
      </c>
      <c r="W349" s="36">
        <f>SUMIFS(СВЦЭМ!$J$34:$J$777,СВЦЭМ!$A$34:$A$777,$A349,СВЦЭМ!$B$33:$B$776,W$331)+'СЕТ СН'!$F$16</f>
        <v>0</v>
      </c>
      <c r="X349" s="36">
        <f>SUMIFS(СВЦЭМ!$J$34:$J$777,СВЦЭМ!$A$34:$A$777,$A349,СВЦЭМ!$B$33:$B$776,X$331)+'СЕТ СН'!$F$16</f>
        <v>0</v>
      </c>
      <c r="Y349" s="36">
        <f>SUMIFS(СВЦЭМ!$J$34:$J$777,СВЦЭМ!$A$34:$A$777,$A349,СВЦЭМ!$B$33:$B$776,Y$331)+'СЕТ СН'!$F$16</f>
        <v>0</v>
      </c>
    </row>
    <row r="350" spans="1:25" ht="15.75" hidden="1" x14ac:dyDescent="0.2">
      <c r="A350" s="35">
        <f t="shared" si="9"/>
        <v>44123</v>
      </c>
      <c r="B350" s="36">
        <f>SUMIFS(СВЦЭМ!$J$34:$J$777,СВЦЭМ!$A$34:$A$777,$A350,СВЦЭМ!$B$33:$B$776,B$331)+'СЕТ СН'!$F$16</f>
        <v>0</v>
      </c>
      <c r="C350" s="36">
        <f>SUMIFS(СВЦЭМ!$J$34:$J$777,СВЦЭМ!$A$34:$A$777,$A350,СВЦЭМ!$B$33:$B$776,C$331)+'СЕТ СН'!$F$16</f>
        <v>0</v>
      </c>
      <c r="D350" s="36">
        <f>SUMIFS(СВЦЭМ!$J$34:$J$777,СВЦЭМ!$A$34:$A$777,$A350,СВЦЭМ!$B$33:$B$776,D$331)+'СЕТ СН'!$F$16</f>
        <v>0</v>
      </c>
      <c r="E350" s="36">
        <f>SUMIFS(СВЦЭМ!$J$34:$J$777,СВЦЭМ!$A$34:$A$777,$A350,СВЦЭМ!$B$33:$B$776,E$331)+'СЕТ СН'!$F$16</f>
        <v>0</v>
      </c>
      <c r="F350" s="36">
        <f>SUMIFS(СВЦЭМ!$J$34:$J$777,СВЦЭМ!$A$34:$A$777,$A350,СВЦЭМ!$B$33:$B$776,F$331)+'СЕТ СН'!$F$16</f>
        <v>0</v>
      </c>
      <c r="G350" s="36">
        <f>SUMIFS(СВЦЭМ!$J$34:$J$777,СВЦЭМ!$A$34:$A$777,$A350,СВЦЭМ!$B$33:$B$776,G$331)+'СЕТ СН'!$F$16</f>
        <v>0</v>
      </c>
      <c r="H350" s="36">
        <f>SUMIFS(СВЦЭМ!$J$34:$J$777,СВЦЭМ!$A$34:$A$777,$A350,СВЦЭМ!$B$33:$B$776,H$331)+'СЕТ СН'!$F$16</f>
        <v>0</v>
      </c>
      <c r="I350" s="36">
        <f>SUMIFS(СВЦЭМ!$J$34:$J$777,СВЦЭМ!$A$34:$A$777,$A350,СВЦЭМ!$B$33:$B$776,I$331)+'СЕТ СН'!$F$16</f>
        <v>0</v>
      </c>
      <c r="J350" s="36">
        <f>SUMIFS(СВЦЭМ!$J$34:$J$777,СВЦЭМ!$A$34:$A$777,$A350,СВЦЭМ!$B$33:$B$776,J$331)+'СЕТ СН'!$F$16</f>
        <v>0</v>
      </c>
      <c r="K350" s="36">
        <f>SUMIFS(СВЦЭМ!$J$34:$J$777,СВЦЭМ!$A$34:$A$777,$A350,СВЦЭМ!$B$33:$B$776,K$331)+'СЕТ СН'!$F$16</f>
        <v>0</v>
      </c>
      <c r="L350" s="36">
        <f>SUMIFS(СВЦЭМ!$J$34:$J$777,СВЦЭМ!$A$34:$A$777,$A350,СВЦЭМ!$B$33:$B$776,L$331)+'СЕТ СН'!$F$16</f>
        <v>0</v>
      </c>
      <c r="M350" s="36">
        <f>SUMIFS(СВЦЭМ!$J$34:$J$777,СВЦЭМ!$A$34:$A$777,$A350,СВЦЭМ!$B$33:$B$776,M$331)+'СЕТ СН'!$F$16</f>
        <v>0</v>
      </c>
      <c r="N350" s="36">
        <f>SUMIFS(СВЦЭМ!$J$34:$J$777,СВЦЭМ!$A$34:$A$777,$A350,СВЦЭМ!$B$33:$B$776,N$331)+'СЕТ СН'!$F$16</f>
        <v>0</v>
      </c>
      <c r="O350" s="36">
        <f>SUMIFS(СВЦЭМ!$J$34:$J$777,СВЦЭМ!$A$34:$A$777,$A350,СВЦЭМ!$B$33:$B$776,O$331)+'СЕТ СН'!$F$16</f>
        <v>0</v>
      </c>
      <c r="P350" s="36">
        <f>SUMIFS(СВЦЭМ!$J$34:$J$777,СВЦЭМ!$A$34:$A$777,$A350,СВЦЭМ!$B$33:$B$776,P$331)+'СЕТ СН'!$F$16</f>
        <v>0</v>
      </c>
      <c r="Q350" s="36">
        <f>SUMIFS(СВЦЭМ!$J$34:$J$777,СВЦЭМ!$A$34:$A$777,$A350,СВЦЭМ!$B$33:$B$776,Q$331)+'СЕТ СН'!$F$16</f>
        <v>0</v>
      </c>
      <c r="R350" s="36">
        <f>SUMIFS(СВЦЭМ!$J$34:$J$777,СВЦЭМ!$A$34:$A$777,$A350,СВЦЭМ!$B$33:$B$776,R$331)+'СЕТ СН'!$F$16</f>
        <v>0</v>
      </c>
      <c r="S350" s="36">
        <f>SUMIFS(СВЦЭМ!$J$34:$J$777,СВЦЭМ!$A$34:$A$777,$A350,СВЦЭМ!$B$33:$B$776,S$331)+'СЕТ СН'!$F$16</f>
        <v>0</v>
      </c>
      <c r="T350" s="36">
        <f>SUMIFS(СВЦЭМ!$J$34:$J$777,СВЦЭМ!$A$34:$A$777,$A350,СВЦЭМ!$B$33:$B$776,T$331)+'СЕТ СН'!$F$16</f>
        <v>0</v>
      </c>
      <c r="U350" s="36">
        <f>SUMIFS(СВЦЭМ!$J$34:$J$777,СВЦЭМ!$A$34:$A$777,$A350,СВЦЭМ!$B$33:$B$776,U$331)+'СЕТ СН'!$F$16</f>
        <v>0</v>
      </c>
      <c r="V350" s="36">
        <f>SUMIFS(СВЦЭМ!$J$34:$J$777,СВЦЭМ!$A$34:$A$777,$A350,СВЦЭМ!$B$33:$B$776,V$331)+'СЕТ СН'!$F$16</f>
        <v>0</v>
      </c>
      <c r="W350" s="36">
        <f>SUMIFS(СВЦЭМ!$J$34:$J$777,СВЦЭМ!$A$34:$A$777,$A350,СВЦЭМ!$B$33:$B$776,W$331)+'СЕТ СН'!$F$16</f>
        <v>0</v>
      </c>
      <c r="X350" s="36">
        <f>SUMIFS(СВЦЭМ!$J$34:$J$777,СВЦЭМ!$A$34:$A$777,$A350,СВЦЭМ!$B$33:$B$776,X$331)+'СЕТ СН'!$F$16</f>
        <v>0</v>
      </c>
      <c r="Y350" s="36">
        <f>SUMIFS(СВЦЭМ!$J$34:$J$777,СВЦЭМ!$A$34:$A$777,$A350,СВЦЭМ!$B$33:$B$776,Y$331)+'СЕТ СН'!$F$16</f>
        <v>0</v>
      </c>
    </row>
    <row r="351" spans="1:25" ht="15.75" hidden="1" x14ac:dyDescent="0.2">
      <c r="A351" s="35">
        <f t="shared" si="9"/>
        <v>44124</v>
      </c>
      <c r="B351" s="36">
        <f>SUMIFS(СВЦЭМ!$J$34:$J$777,СВЦЭМ!$A$34:$A$777,$A351,СВЦЭМ!$B$33:$B$776,B$331)+'СЕТ СН'!$F$16</f>
        <v>0</v>
      </c>
      <c r="C351" s="36">
        <f>SUMIFS(СВЦЭМ!$J$34:$J$777,СВЦЭМ!$A$34:$A$777,$A351,СВЦЭМ!$B$33:$B$776,C$331)+'СЕТ СН'!$F$16</f>
        <v>0</v>
      </c>
      <c r="D351" s="36">
        <f>SUMIFS(СВЦЭМ!$J$34:$J$777,СВЦЭМ!$A$34:$A$777,$A351,СВЦЭМ!$B$33:$B$776,D$331)+'СЕТ СН'!$F$16</f>
        <v>0</v>
      </c>
      <c r="E351" s="36">
        <f>SUMIFS(СВЦЭМ!$J$34:$J$777,СВЦЭМ!$A$34:$A$777,$A351,СВЦЭМ!$B$33:$B$776,E$331)+'СЕТ СН'!$F$16</f>
        <v>0</v>
      </c>
      <c r="F351" s="36">
        <f>SUMIFS(СВЦЭМ!$J$34:$J$777,СВЦЭМ!$A$34:$A$777,$A351,СВЦЭМ!$B$33:$B$776,F$331)+'СЕТ СН'!$F$16</f>
        <v>0</v>
      </c>
      <c r="G351" s="36">
        <f>SUMIFS(СВЦЭМ!$J$34:$J$777,СВЦЭМ!$A$34:$A$777,$A351,СВЦЭМ!$B$33:$B$776,G$331)+'СЕТ СН'!$F$16</f>
        <v>0</v>
      </c>
      <c r="H351" s="36">
        <f>SUMIFS(СВЦЭМ!$J$34:$J$777,СВЦЭМ!$A$34:$A$777,$A351,СВЦЭМ!$B$33:$B$776,H$331)+'СЕТ СН'!$F$16</f>
        <v>0</v>
      </c>
      <c r="I351" s="36">
        <f>SUMIFS(СВЦЭМ!$J$34:$J$777,СВЦЭМ!$A$34:$A$777,$A351,СВЦЭМ!$B$33:$B$776,I$331)+'СЕТ СН'!$F$16</f>
        <v>0</v>
      </c>
      <c r="J351" s="36">
        <f>SUMIFS(СВЦЭМ!$J$34:$J$777,СВЦЭМ!$A$34:$A$777,$A351,СВЦЭМ!$B$33:$B$776,J$331)+'СЕТ СН'!$F$16</f>
        <v>0</v>
      </c>
      <c r="K351" s="36">
        <f>SUMIFS(СВЦЭМ!$J$34:$J$777,СВЦЭМ!$A$34:$A$777,$A351,СВЦЭМ!$B$33:$B$776,K$331)+'СЕТ СН'!$F$16</f>
        <v>0</v>
      </c>
      <c r="L351" s="36">
        <f>SUMIFS(СВЦЭМ!$J$34:$J$777,СВЦЭМ!$A$34:$A$777,$A351,СВЦЭМ!$B$33:$B$776,L$331)+'СЕТ СН'!$F$16</f>
        <v>0</v>
      </c>
      <c r="M351" s="36">
        <f>SUMIFS(СВЦЭМ!$J$34:$J$777,СВЦЭМ!$A$34:$A$777,$A351,СВЦЭМ!$B$33:$B$776,M$331)+'СЕТ СН'!$F$16</f>
        <v>0</v>
      </c>
      <c r="N351" s="36">
        <f>SUMIFS(СВЦЭМ!$J$34:$J$777,СВЦЭМ!$A$34:$A$777,$A351,СВЦЭМ!$B$33:$B$776,N$331)+'СЕТ СН'!$F$16</f>
        <v>0</v>
      </c>
      <c r="O351" s="36">
        <f>SUMIFS(СВЦЭМ!$J$34:$J$777,СВЦЭМ!$A$34:$A$777,$A351,СВЦЭМ!$B$33:$B$776,O$331)+'СЕТ СН'!$F$16</f>
        <v>0</v>
      </c>
      <c r="P351" s="36">
        <f>SUMIFS(СВЦЭМ!$J$34:$J$777,СВЦЭМ!$A$34:$A$777,$A351,СВЦЭМ!$B$33:$B$776,P$331)+'СЕТ СН'!$F$16</f>
        <v>0</v>
      </c>
      <c r="Q351" s="36">
        <f>SUMIFS(СВЦЭМ!$J$34:$J$777,СВЦЭМ!$A$34:$A$777,$A351,СВЦЭМ!$B$33:$B$776,Q$331)+'СЕТ СН'!$F$16</f>
        <v>0</v>
      </c>
      <c r="R351" s="36">
        <f>SUMIFS(СВЦЭМ!$J$34:$J$777,СВЦЭМ!$A$34:$A$777,$A351,СВЦЭМ!$B$33:$B$776,R$331)+'СЕТ СН'!$F$16</f>
        <v>0</v>
      </c>
      <c r="S351" s="36">
        <f>SUMIFS(СВЦЭМ!$J$34:$J$777,СВЦЭМ!$A$34:$A$777,$A351,СВЦЭМ!$B$33:$B$776,S$331)+'СЕТ СН'!$F$16</f>
        <v>0</v>
      </c>
      <c r="T351" s="36">
        <f>SUMIFS(СВЦЭМ!$J$34:$J$777,СВЦЭМ!$A$34:$A$777,$A351,СВЦЭМ!$B$33:$B$776,T$331)+'СЕТ СН'!$F$16</f>
        <v>0</v>
      </c>
      <c r="U351" s="36">
        <f>SUMIFS(СВЦЭМ!$J$34:$J$777,СВЦЭМ!$A$34:$A$777,$A351,СВЦЭМ!$B$33:$B$776,U$331)+'СЕТ СН'!$F$16</f>
        <v>0</v>
      </c>
      <c r="V351" s="36">
        <f>SUMIFS(СВЦЭМ!$J$34:$J$777,СВЦЭМ!$A$34:$A$777,$A351,СВЦЭМ!$B$33:$B$776,V$331)+'СЕТ СН'!$F$16</f>
        <v>0</v>
      </c>
      <c r="W351" s="36">
        <f>SUMIFS(СВЦЭМ!$J$34:$J$777,СВЦЭМ!$A$34:$A$777,$A351,СВЦЭМ!$B$33:$B$776,W$331)+'СЕТ СН'!$F$16</f>
        <v>0</v>
      </c>
      <c r="X351" s="36">
        <f>SUMIFS(СВЦЭМ!$J$34:$J$777,СВЦЭМ!$A$34:$A$777,$A351,СВЦЭМ!$B$33:$B$776,X$331)+'СЕТ СН'!$F$16</f>
        <v>0</v>
      </c>
      <c r="Y351" s="36">
        <f>SUMIFS(СВЦЭМ!$J$34:$J$777,СВЦЭМ!$A$34:$A$777,$A351,СВЦЭМ!$B$33:$B$776,Y$331)+'СЕТ СН'!$F$16</f>
        <v>0</v>
      </c>
    </row>
    <row r="352" spans="1:25" ht="15.75" hidden="1" x14ac:dyDescent="0.2">
      <c r="A352" s="35">
        <f t="shared" si="9"/>
        <v>44125</v>
      </c>
      <c r="B352" s="36">
        <f>SUMIFS(СВЦЭМ!$J$34:$J$777,СВЦЭМ!$A$34:$A$777,$A352,СВЦЭМ!$B$33:$B$776,B$331)+'СЕТ СН'!$F$16</f>
        <v>0</v>
      </c>
      <c r="C352" s="36">
        <f>SUMIFS(СВЦЭМ!$J$34:$J$777,СВЦЭМ!$A$34:$A$777,$A352,СВЦЭМ!$B$33:$B$776,C$331)+'СЕТ СН'!$F$16</f>
        <v>0</v>
      </c>
      <c r="D352" s="36">
        <f>SUMIFS(СВЦЭМ!$J$34:$J$777,СВЦЭМ!$A$34:$A$777,$A352,СВЦЭМ!$B$33:$B$776,D$331)+'СЕТ СН'!$F$16</f>
        <v>0</v>
      </c>
      <c r="E352" s="36">
        <f>SUMIFS(СВЦЭМ!$J$34:$J$777,СВЦЭМ!$A$34:$A$777,$A352,СВЦЭМ!$B$33:$B$776,E$331)+'СЕТ СН'!$F$16</f>
        <v>0</v>
      </c>
      <c r="F352" s="36">
        <f>SUMIFS(СВЦЭМ!$J$34:$J$777,СВЦЭМ!$A$34:$A$777,$A352,СВЦЭМ!$B$33:$B$776,F$331)+'СЕТ СН'!$F$16</f>
        <v>0</v>
      </c>
      <c r="G352" s="36">
        <f>SUMIFS(СВЦЭМ!$J$34:$J$777,СВЦЭМ!$A$34:$A$777,$A352,СВЦЭМ!$B$33:$B$776,G$331)+'СЕТ СН'!$F$16</f>
        <v>0</v>
      </c>
      <c r="H352" s="36">
        <f>SUMIFS(СВЦЭМ!$J$34:$J$777,СВЦЭМ!$A$34:$A$777,$A352,СВЦЭМ!$B$33:$B$776,H$331)+'СЕТ СН'!$F$16</f>
        <v>0</v>
      </c>
      <c r="I352" s="36">
        <f>SUMIFS(СВЦЭМ!$J$34:$J$777,СВЦЭМ!$A$34:$A$777,$A352,СВЦЭМ!$B$33:$B$776,I$331)+'СЕТ СН'!$F$16</f>
        <v>0</v>
      </c>
      <c r="J352" s="36">
        <f>SUMIFS(СВЦЭМ!$J$34:$J$777,СВЦЭМ!$A$34:$A$777,$A352,СВЦЭМ!$B$33:$B$776,J$331)+'СЕТ СН'!$F$16</f>
        <v>0</v>
      </c>
      <c r="K352" s="36">
        <f>SUMIFS(СВЦЭМ!$J$34:$J$777,СВЦЭМ!$A$34:$A$777,$A352,СВЦЭМ!$B$33:$B$776,K$331)+'СЕТ СН'!$F$16</f>
        <v>0</v>
      </c>
      <c r="L352" s="36">
        <f>SUMIFS(СВЦЭМ!$J$34:$J$777,СВЦЭМ!$A$34:$A$777,$A352,СВЦЭМ!$B$33:$B$776,L$331)+'СЕТ СН'!$F$16</f>
        <v>0</v>
      </c>
      <c r="M352" s="36">
        <f>SUMIFS(СВЦЭМ!$J$34:$J$777,СВЦЭМ!$A$34:$A$777,$A352,СВЦЭМ!$B$33:$B$776,M$331)+'СЕТ СН'!$F$16</f>
        <v>0</v>
      </c>
      <c r="N352" s="36">
        <f>SUMIFS(СВЦЭМ!$J$34:$J$777,СВЦЭМ!$A$34:$A$777,$A352,СВЦЭМ!$B$33:$B$776,N$331)+'СЕТ СН'!$F$16</f>
        <v>0</v>
      </c>
      <c r="O352" s="36">
        <f>SUMIFS(СВЦЭМ!$J$34:$J$777,СВЦЭМ!$A$34:$A$777,$A352,СВЦЭМ!$B$33:$B$776,O$331)+'СЕТ СН'!$F$16</f>
        <v>0</v>
      </c>
      <c r="P352" s="36">
        <f>SUMIFS(СВЦЭМ!$J$34:$J$777,СВЦЭМ!$A$34:$A$777,$A352,СВЦЭМ!$B$33:$B$776,P$331)+'СЕТ СН'!$F$16</f>
        <v>0</v>
      </c>
      <c r="Q352" s="36">
        <f>SUMIFS(СВЦЭМ!$J$34:$J$777,СВЦЭМ!$A$34:$A$777,$A352,СВЦЭМ!$B$33:$B$776,Q$331)+'СЕТ СН'!$F$16</f>
        <v>0</v>
      </c>
      <c r="R352" s="36">
        <f>SUMIFS(СВЦЭМ!$J$34:$J$777,СВЦЭМ!$A$34:$A$777,$A352,СВЦЭМ!$B$33:$B$776,R$331)+'СЕТ СН'!$F$16</f>
        <v>0</v>
      </c>
      <c r="S352" s="36">
        <f>SUMIFS(СВЦЭМ!$J$34:$J$777,СВЦЭМ!$A$34:$A$777,$A352,СВЦЭМ!$B$33:$B$776,S$331)+'СЕТ СН'!$F$16</f>
        <v>0</v>
      </c>
      <c r="T352" s="36">
        <f>SUMIFS(СВЦЭМ!$J$34:$J$777,СВЦЭМ!$A$34:$A$777,$A352,СВЦЭМ!$B$33:$B$776,T$331)+'СЕТ СН'!$F$16</f>
        <v>0</v>
      </c>
      <c r="U352" s="36">
        <f>SUMIFS(СВЦЭМ!$J$34:$J$777,СВЦЭМ!$A$34:$A$777,$A352,СВЦЭМ!$B$33:$B$776,U$331)+'СЕТ СН'!$F$16</f>
        <v>0</v>
      </c>
      <c r="V352" s="36">
        <f>SUMIFS(СВЦЭМ!$J$34:$J$777,СВЦЭМ!$A$34:$A$777,$A352,СВЦЭМ!$B$33:$B$776,V$331)+'СЕТ СН'!$F$16</f>
        <v>0</v>
      </c>
      <c r="W352" s="36">
        <f>SUMIFS(СВЦЭМ!$J$34:$J$777,СВЦЭМ!$A$34:$A$777,$A352,СВЦЭМ!$B$33:$B$776,W$331)+'СЕТ СН'!$F$16</f>
        <v>0</v>
      </c>
      <c r="X352" s="36">
        <f>SUMIFS(СВЦЭМ!$J$34:$J$777,СВЦЭМ!$A$34:$A$777,$A352,СВЦЭМ!$B$33:$B$776,X$331)+'СЕТ СН'!$F$16</f>
        <v>0</v>
      </c>
      <c r="Y352" s="36">
        <f>SUMIFS(СВЦЭМ!$J$34:$J$777,СВЦЭМ!$A$34:$A$777,$A352,СВЦЭМ!$B$33:$B$776,Y$331)+'СЕТ СН'!$F$16</f>
        <v>0</v>
      </c>
    </row>
    <row r="353" spans="1:27" ht="15.75" hidden="1" x14ac:dyDescent="0.2">
      <c r="A353" s="35">
        <f t="shared" si="9"/>
        <v>44126</v>
      </c>
      <c r="B353" s="36">
        <f>SUMIFS(СВЦЭМ!$J$34:$J$777,СВЦЭМ!$A$34:$A$777,$A353,СВЦЭМ!$B$33:$B$776,B$331)+'СЕТ СН'!$F$16</f>
        <v>0</v>
      </c>
      <c r="C353" s="36">
        <f>SUMIFS(СВЦЭМ!$J$34:$J$777,СВЦЭМ!$A$34:$A$777,$A353,СВЦЭМ!$B$33:$B$776,C$331)+'СЕТ СН'!$F$16</f>
        <v>0</v>
      </c>
      <c r="D353" s="36">
        <f>SUMIFS(СВЦЭМ!$J$34:$J$777,СВЦЭМ!$A$34:$A$777,$A353,СВЦЭМ!$B$33:$B$776,D$331)+'СЕТ СН'!$F$16</f>
        <v>0</v>
      </c>
      <c r="E353" s="36">
        <f>SUMIFS(СВЦЭМ!$J$34:$J$777,СВЦЭМ!$A$34:$A$777,$A353,СВЦЭМ!$B$33:$B$776,E$331)+'СЕТ СН'!$F$16</f>
        <v>0</v>
      </c>
      <c r="F353" s="36">
        <f>SUMIFS(СВЦЭМ!$J$34:$J$777,СВЦЭМ!$A$34:$A$777,$A353,СВЦЭМ!$B$33:$B$776,F$331)+'СЕТ СН'!$F$16</f>
        <v>0</v>
      </c>
      <c r="G353" s="36">
        <f>SUMIFS(СВЦЭМ!$J$34:$J$777,СВЦЭМ!$A$34:$A$777,$A353,СВЦЭМ!$B$33:$B$776,G$331)+'СЕТ СН'!$F$16</f>
        <v>0</v>
      </c>
      <c r="H353" s="36">
        <f>SUMIFS(СВЦЭМ!$J$34:$J$777,СВЦЭМ!$A$34:$A$777,$A353,СВЦЭМ!$B$33:$B$776,H$331)+'СЕТ СН'!$F$16</f>
        <v>0</v>
      </c>
      <c r="I353" s="36">
        <f>SUMIFS(СВЦЭМ!$J$34:$J$777,СВЦЭМ!$A$34:$A$777,$A353,СВЦЭМ!$B$33:$B$776,I$331)+'СЕТ СН'!$F$16</f>
        <v>0</v>
      </c>
      <c r="J353" s="36">
        <f>SUMIFS(СВЦЭМ!$J$34:$J$777,СВЦЭМ!$A$34:$A$777,$A353,СВЦЭМ!$B$33:$B$776,J$331)+'СЕТ СН'!$F$16</f>
        <v>0</v>
      </c>
      <c r="K353" s="36">
        <f>SUMIFS(СВЦЭМ!$J$34:$J$777,СВЦЭМ!$A$34:$A$777,$A353,СВЦЭМ!$B$33:$B$776,K$331)+'СЕТ СН'!$F$16</f>
        <v>0</v>
      </c>
      <c r="L353" s="36">
        <f>SUMIFS(СВЦЭМ!$J$34:$J$777,СВЦЭМ!$A$34:$A$777,$A353,СВЦЭМ!$B$33:$B$776,L$331)+'СЕТ СН'!$F$16</f>
        <v>0</v>
      </c>
      <c r="M353" s="36">
        <f>SUMIFS(СВЦЭМ!$J$34:$J$777,СВЦЭМ!$A$34:$A$777,$A353,СВЦЭМ!$B$33:$B$776,M$331)+'СЕТ СН'!$F$16</f>
        <v>0</v>
      </c>
      <c r="N353" s="36">
        <f>SUMIFS(СВЦЭМ!$J$34:$J$777,СВЦЭМ!$A$34:$A$777,$A353,СВЦЭМ!$B$33:$B$776,N$331)+'СЕТ СН'!$F$16</f>
        <v>0</v>
      </c>
      <c r="O353" s="36">
        <f>SUMIFS(СВЦЭМ!$J$34:$J$777,СВЦЭМ!$A$34:$A$777,$A353,СВЦЭМ!$B$33:$B$776,O$331)+'СЕТ СН'!$F$16</f>
        <v>0</v>
      </c>
      <c r="P353" s="36">
        <f>SUMIFS(СВЦЭМ!$J$34:$J$777,СВЦЭМ!$A$34:$A$777,$A353,СВЦЭМ!$B$33:$B$776,P$331)+'СЕТ СН'!$F$16</f>
        <v>0</v>
      </c>
      <c r="Q353" s="36">
        <f>SUMIFS(СВЦЭМ!$J$34:$J$777,СВЦЭМ!$A$34:$A$777,$A353,СВЦЭМ!$B$33:$B$776,Q$331)+'СЕТ СН'!$F$16</f>
        <v>0</v>
      </c>
      <c r="R353" s="36">
        <f>SUMIFS(СВЦЭМ!$J$34:$J$777,СВЦЭМ!$A$34:$A$777,$A353,СВЦЭМ!$B$33:$B$776,R$331)+'СЕТ СН'!$F$16</f>
        <v>0</v>
      </c>
      <c r="S353" s="36">
        <f>SUMIFS(СВЦЭМ!$J$34:$J$777,СВЦЭМ!$A$34:$A$777,$A353,СВЦЭМ!$B$33:$B$776,S$331)+'СЕТ СН'!$F$16</f>
        <v>0</v>
      </c>
      <c r="T353" s="36">
        <f>SUMIFS(СВЦЭМ!$J$34:$J$777,СВЦЭМ!$A$34:$A$777,$A353,СВЦЭМ!$B$33:$B$776,T$331)+'СЕТ СН'!$F$16</f>
        <v>0</v>
      </c>
      <c r="U353" s="36">
        <f>SUMIFS(СВЦЭМ!$J$34:$J$777,СВЦЭМ!$A$34:$A$777,$A353,СВЦЭМ!$B$33:$B$776,U$331)+'СЕТ СН'!$F$16</f>
        <v>0</v>
      </c>
      <c r="V353" s="36">
        <f>SUMIFS(СВЦЭМ!$J$34:$J$777,СВЦЭМ!$A$34:$A$777,$A353,СВЦЭМ!$B$33:$B$776,V$331)+'СЕТ СН'!$F$16</f>
        <v>0</v>
      </c>
      <c r="W353" s="36">
        <f>SUMIFS(СВЦЭМ!$J$34:$J$777,СВЦЭМ!$A$34:$A$777,$A353,СВЦЭМ!$B$33:$B$776,W$331)+'СЕТ СН'!$F$16</f>
        <v>0</v>
      </c>
      <c r="X353" s="36">
        <f>SUMIFS(СВЦЭМ!$J$34:$J$777,СВЦЭМ!$A$34:$A$777,$A353,СВЦЭМ!$B$33:$B$776,X$331)+'СЕТ СН'!$F$16</f>
        <v>0</v>
      </c>
      <c r="Y353" s="36">
        <f>SUMIFS(СВЦЭМ!$J$34:$J$777,СВЦЭМ!$A$34:$A$777,$A353,СВЦЭМ!$B$33:$B$776,Y$331)+'СЕТ СН'!$F$16</f>
        <v>0</v>
      </c>
    </row>
    <row r="354" spans="1:27" ht="15.75" hidden="1" x14ac:dyDescent="0.2">
      <c r="A354" s="35">
        <f t="shared" si="9"/>
        <v>44127</v>
      </c>
      <c r="B354" s="36">
        <f>SUMIFS(СВЦЭМ!$J$34:$J$777,СВЦЭМ!$A$34:$A$777,$A354,СВЦЭМ!$B$33:$B$776,B$331)+'СЕТ СН'!$F$16</f>
        <v>0</v>
      </c>
      <c r="C354" s="36">
        <f>SUMIFS(СВЦЭМ!$J$34:$J$777,СВЦЭМ!$A$34:$A$777,$A354,СВЦЭМ!$B$33:$B$776,C$331)+'СЕТ СН'!$F$16</f>
        <v>0</v>
      </c>
      <c r="D354" s="36">
        <f>SUMIFS(СВЦЭМ!$J$34:$J$777,СВЦЭМ!$A$34:$A$777,$A354,СВЦЭМ!$B$33:$B$776,D$331)+'СЕТ СН'!$F$16</f>
        <v>0</v>
      </c>
      <c r="E354" s="36">
        <f>SUMIFS(СВЦЭМ!$J$34:$J$777,СВЦЭМ!$A$34:$A$777,$A354,СВЦЭМ!$B$33:$B$776,E$331)+'СЕТ СН'!$F$16</f>
        <v>0</v>
      </c>
      <c r="F354" s="36">
        <f>SUMIFS(СВЦЭМ!$J$34:$J$777,СВЦЭМ!$A$34:$A$777,$A354,СВЦЭМ!$B$33:$B$776,F$331)+'СЕТ СН'!$F$16</f>
        <v>0</v>
      </c>
      <c r="G354" s="36">
        <f>SUMIFS(СВЦЭМ!$J$34:$J$777,СВЦЭМ!$A$34:$A$777,$A354,СВЦЭМ!$B$33:$B$776,G$331)+'СЕТ СН'!$F$16</f>
        <v>0</v>
      </c>
      <c r="H354" s="36">
        <f>SUMIFS(СВЦЭМ!$J$34:$J$777,СВЦЭМ!$A$34:$A$777,$A354,СВЦЭМ!$B$33:$B$776,H$331)+'СЕТ СН'!$F$16</f>
        <v>0</v>
      </c>
      <c r="I354" s="36">
        <f>SUMIFS(СВЦЭМ!$J$34:$J$777,СВЦЭМ!$A$34:$A$777,$A354,СВЦЭМ!$B$33:$B$776,I$331)+'СЕТ СН'!$F$16</f>
        <v>0</v>
      </c>
      <c r="J354" s="36">
        <f>SUMIFS(СВЦЭМ!$J$34:$J$777,СВЦЭМ!$A$34:$A$777,$A354,СВЦЭМ!$B$33:$B$776,J$331)+'СЕТ СН'!$F$16</f>
        <v>0</v>
      </c>
      <c r="K354" s="36">
        <f>SUMIFS(СВЦЭМ!$J$34:$J$777,СВЦЭМ!$A$34:$A$777,$A354,СВЦЭМ!$B$33:$B$776,K$331)+'СЕТ СН'!$F$16</f>
        <v>0</v>
      </c>
      <c r="L354" s="36">
        <f>SUMIFS(СВЦЭМ!$J$34:$J$777,СВЦЭМ!$A$34:$A$777,$A354,СВЦЭМ!$B$33:$B$776,L$331)+'СЕТ СН'!$F$16</f>
        <v>0</v>
      </c>
      <c r="M354" s="36">
        <f>SUMIFS(СВЦЭМ!$J$34:$J$777,СВЦЭМ!$A$34:$A$777,$A354,СВЦЭМ!$B$33:$B$776,M$331)+'СЕТ СН'!$F$16</f>
        <v>0</v>
      </c>
      <c r="N354" s="36">
        <f>SUMIFS(СВЦЭМ!$J$34:$J$777,СВЦЭМ!$A$34:$A$777,$A354,СВЦЭМ!$B$33:$B$776,N$331)+'СЕТ СН'!$F$16</f>
        <v>0</v>
      </c>
      <c r="O354" s="36">
        <f>SUMIFS(СВЦЭМ!$J$34:$J$777,СВЦЭМ!$A$34:$A$777,$A354,СВЦЭМ!$B$33:$B$776,O$331)+'СЕТ СН'!$F$16</f>
        <v>0</v>
      </c>
      <c r="P354" s="36">
        <f>SUMIFS(СВЦЭМ!$J$34:$J$777,СВЦЭМ!$A$34:$A$777,$A354,СВЦЭМ!$B$33:$B$776,P$331)+'СЕТ СН'!$F$16</f>
        <v>0</v>
      </c>
      <c r="Q354" s="36">
        <f>SUMIFS(СВЦЭМ!$J$34:$J$777,СВЦЭМ!$A$34:$A$777,$A354,СВЦЭМ!$B$33:$B$776,Q$331)+'СЕТ СН'!$F$16</f>
        <v>0</v>
      </c>
      <c r="R354" s="36">
        <f>SUMIFS(СВЦЭМ!$J$34:$J$777,СВЦЭМ!$A$34:$A$777,$A354,СВЦЭМ!$B$33:$B$776,R$331)+'СЕТ СН'!$F$16</f>
        <v>0</v>
      </c>
      <c r="S354" s="36">
        <f>SUMIFS(СВЦЭМ!$J$34:$J$777,СВЦЭМ!$A$34:$A$777,$A354,СВЦЭМ!$B$33:$B$776,S$331)+'СЕТ СН'!$F$16</f>
        <v>0</v>
      </c>
      <c r="T354" s="36">
        <f>SUMIFS(СВЦЭМ!$J$34:$J$777,СВЦЭМ!$A$34:$A$777,$A354,СВЦЭМ!$B$33:$B$776,T$331)+'СЕТ СН'!$F$16</f>
        <v>0</v>
      </c>
      <c r="U354" s="36">
        <f>SUMIFS(СВЦЭМ!$J$34:$J$777,СВЦЭМ!$A$34:$A$777,$A354,СВЦЭМ!$B$33:$B$776,U$331)+'СЕТ СН'!$F$16</f>
        <v>0</v>
      </c>
      <c r="V354" s="36">
        <f>SUMIFS(СВЦЭМ!$J$34:$J$777,СВЦЭМ!$A$34:$A$777,$A354,СВЦЭМ!$B$33:$B$776,V$331)+'СЕТ СН'!$F$16</f>
        <v>0</v>
      </c>
      <c r="W354" s="36">
        <f>SUMIFS(СВЦЭМ!$J$34:$J$777,СВЦЭМ!$A$34:$A$777,$A354,СВЦЭМ!$B$33:$B$776,W$331)+'СЕТ СН'!$F$16</f>
        <v>0</v>
      </c>
      <c r="X354" s="36">
        <f>SUMIFS(СВЦЭМ!$J$34:$J$777,СВЦЭМ!$A$34:$A$777,$A354,СВЦЭМ!$B$33:$B$776,X$331)+'СЕТ СН'!$F$16</f>
        <v>0</v>
      </c>
      <c r="Y354" s="36">
        <f>SUMIFS(СВЦЭМ!$J$34:$J$777,СВЦЭМ!$A$34:$A$777,$A354,СВЦЭМ!$B$33:$B$776,Y$331)+'СЕТ СН'!$F$16</f>
        <v>0</v>
      </c>
    </row>
    <row r="355" spans="1:27" ht="15.75" hidden="1" x14ac:dyDescent="0.2">
      <c r="A355" s="35">
        <f t="shared" si="9"/>
        <v>44128</v>
      </c>
      <c r="B355" s="36">
        <f>SUMIFS(СВЦЭМ!$J$34:$J$777,СВЦЭМ!$A$34:$A$777,$A355,СВЦЭМ!$B$33:$B$776,B$331)+'СЕТ СН'!$F$16</f>
        <v>0</v>
      </c>
      <c r="C355" s="36">
        <f>SUMIFS(СВЦЭМ!$J$34:$J$777,СВЦЭМ!$A$34:$A$777,$A355,СВЦЭМ!$B$33:$B$776,C$331)+'СЕТ СН'!$F$16</f>
        <v>0</v>
      </c>
      <c r="D355" s="36">
        <f>SUMIFS(СВЦЭМ!$J$34:$J$777,СВЦЭМ!$A$34:$A$777,$A355,СВЦЭМ!$B$33:$B$776,D$331)+'СЕТ СН'!$F$16</f>
        <v>0</v>
      </c>
      <c r="E355" s="36">
        <f>SUMIFS(СВЦЭМ!$J$34:$J$777,СВЦЭМ!$A$34:$A$777,$A355,СВЦЭМ!$B$33:$B$776,E$331)+'СЕТ СН'!$F$16</f>
        <v>0</v>
      </c>
      <c r="F355" s="36">
        <f>SUMIFS(СВЦЭМ!$J$34:$J$777,СВЦЭМ!$A$34:$A$777,$A355,СВЦЭМ!$B$33:$B$776,F$331)+'СЕТ СН'!$F$16</f>
        <v>0</v>
      </c>
      <c r="G355" s="36">
        <f>SUMIFS(СВЦЭМ!$J$34:$J$777,СВЦЭМ!$A$34:$A$777,$A355,СВЦЭМ!$B$33:$B$776,G$331)+'СЕТ СН'!$F$16</f>
        <v>0</v>
      </c>
      <c r="H355" s="36">
        <f>SUMIFS(СВЦЭМ!$J$34:$J$777,СВЦЭМ!$A$34:$A$777,$A355,СВЦЭМ!$B$33:$B$776,H$331)+'СЕТ СН'!$F$16</f>
        <v>0</v>
      </c>
      <c r="I355" s="36">
        <f>SUMIFS(СВЦЭМ!$J$34:$J$777,СВЦЭМ!$A$34:$A$777,$A355,СВЦЭМ!$B$33:$B$776,I$331)+'СЕТ СН'!$F$16</f>
        <v>0</v>
      </c>
      <c r="J355" s="36">
        <f>SUMIFS(СВЦЭМ!$J$34:$J$777,СВЦЭМ!$A$34:$A$777,$A355,СВЦЭМ!$B$33:$B$776,J$331)+'СЕТ СН'!$F$16</f>
        <v>0</v>
      </c>
      <c r="K355" s="36">
        <f>SUMIFS(СВЦЭМ!$J$34:$J$777,СВЦЭМ!$A$34:$A$777,$A355,СВЦЭМ!$B$33:$B$776,K$331)+'СЕТ СН'!$F$16</f>
        <v>0</v>
      </c>
      <c r="L355" s="36">
        <f>SUMIFS(СВЦЭМ!$J$34:$J$777,СВЦЭМ!$A$34:$A$777,$A355,СВЦЭМ!$B$33:$B$776,L$331)+'СЕТ СН'!$F$16</f>
        <v>0</v>
      </c>
      <c r="M355" s="36">
        <f>SUMIFS(СВЦЭМ!$J$34:$J$777,СВЦЭМ!$A$34:$A$777,$A355,СВЦЭМ!$B$33:$B$776,M$331)+'СЕТ СН'!$F$16</f>
        <v>0</v>
      </c>
      <c r="N355" s="36">
        <f>SUMIFS(СВЦЭМ!$J$34:$J$777,СВЦЭМ!$A$34:$A$777,$A355,СВЦЭМ!$B$33:$B$776,N$331)+'СЕТ СН'!$F$16</f>
        <v>0</v>
      </c>
      <c r="O355" s="36">
        <f>SUMIFS(СВЦЭМ!$J$34:$J$777,СВЦЭМ!$A$34:$A$777,$A355,СВЦЭМ!$B$33:$B$776,O$331)+'СЕТ СН'!$F$16</f>
        <v>0</v>
      </c>
      <c r="P355" s="36">
        <f>SUMIFS(СВЦЭМ!$J$34:$J$777,СВЦЭМ!$A$34:$A$777,$A355,СВЦЭМ!$B$33:$B$776,P$331)+'СЕТ СН'!$F$16</f>
        <v>0</v>
      </c>
      <c r="Q355" s="36">
        <f>SUMIFS(СВЦЭМ!$J$34:$J$777,СВЦЭМ!$A$34:$A$777,$A355,СВЦЭМ!$B$33:$B$776,Q$331)+'СЕТ СН'!$F$16</f>
        <v>0</v>
      </c>
      <c r="R355" s="36">
        <f>SUMIFS(СВЦЭМ!$J$34:$J$777,СВЦЭМ!$A$34:$A$777,$A355,СВЦЭМ!$B$33:$B$776,R$331)+'СЕТ СН'!$F$16</f>
        <v>0</v>
      </c>
      <c r="S355" s="36">
        <f>SUMIFS(СВЦЭМ!$J$34:$J$777,СВЦЭМ!$A$34:$A$777,$A355,СВЦЭМ!$B$33:$B$776,S$331)+'СЕТ СН'!$F$16</f>
        <v>0</v>
      </c>
      <c r="T355" s="36">
        <f>SUMIFS(СВЦЭМ!$J$34:$J$777,СВЦЭМ!$A$34:$A$777,$A355,СВЦЭМ!$B$33:$B$776,T$331)+'СЕТ СН'!$F$16</f>
        <v>0</v>
      </c>
      <c r="U355" s="36">
        <f>SUMIFS(СВЦЭМ!$J$34:$J$777,СВЦЭМ!$A$34:$A$777,$A355,СВЦЭМ!$B$33:$B$776,U$331)+'СЕТ СН'!$F$16</f>
        <v>0</v>
      </c>
      <c r="V355" s="36">
        <f>SUMIFS(СВЦЭМ!$J$34:$J$777,СВЦЭМ!$A$34:$A$777,$A355,СВЦЭМ!$B$33:$B$776,V$331)+'СЕТ СН'!$F$16</f>
        <v>0</v>
      </c>
      <c r="W355" s="36">
        <f>SUMIFS(СВЦЭМ!$J$34:$J$777,СВЦЭМ!$A$34:$A$777,$A355,СВЦЭМ!$B$33:$B$776,W$331)+'СЕТ СН'!$F$16</f>
        <v>0</v>
      </c>
      <c r="X355" s="36">
        <f>SUMIFS(СВЦЭМ!$J$34:$J$777,СВЦЭМ!$A$34:$A$777,$A355,СВЦЭМ!$B$33:$B$776,X$331)+'СЕТ СН'!$F$16</f>
        <v>0</v>
      </c>
      <c r="Y355" s="36">
        <f>SUMIFS(СВЦЭМ!$J$34:$J$777,СВЦЭМ!$A$34:$A$777,$A355,СВЦЭМ!$B$33:$B$776,Y$331)+'СЕТ СН'!$F$16</f>
        <v>0</v>
      </c>
    </row>
    <row r="356" spans="1:27" ht="15.75" hidden="1" x14ac:dyDescent="0.2">
      <c r="A356" s="35">
        <f t="shared" si="9"/>
        <v>44129</v>
      </c>
      <c r="B356" s="36">
        <f>SUMIFS(СВЦЭМ!$J$34:$J$777,СВЦЭМ!$A$34:$A$777,$A356,СВЦЭМ!$B$33:$B$776,B$331)+'СЕТ СН'!$F$16</f>
        <v>0</v>
      </c>
      <c r="C356" s="36">
        <f>SUMIFS(СВЦЭМ!$J$34:$J$777,СВЦЭМ!$A$34:$A$777,$A356,СВЦЭМ!$B$33:$B$776,C$331)+'СЕТ СН'!$F$16</f>
        <v>0</v>
      </c>
      <c r="D356" s="36">
        <f>SUMIFS(СВЦЭМ!$J$34:$J$777,СВЦЭМ!$A$34:$A$777,$A356,СВЦЭМ!$B$33:$B$776,D$331)+'СЕТ СН'!$F$16</f>
        <v>0</v>
      </c>
      <c r="E356" s="36">
        <f>SUMIFS(СВЦЭМ!$J$34:$J$777,СВЦЭМ!$A$34:$A$777,$A356,СВЦЭМ!$B$33:$B$776,E$331)+'СЕТ СН'!$F$16</f>
        <v>0</v>
      </c>
      <c r="F356" s="36">
        <f>SUMIFS(СВЦЭМ!$J$34:$J$777,СВЦЭМ!$A$34:$A$777,$A356,СВЦЭМ!$B$33:$B$776,F$331)+'СЕТ СН'!$F$16</f>
        <v>0</v>
      </c>
      <c r="G356" s="36">
        <f>SUMIFS(СВЦЭМ!$J$34:$J$777,СВЦЭМ!$A$34:$A$777,$A356,СВЦЭМ!$B$33:$B$776,G$331)+'СЕТ СН'!$F$16</f>
        <v>0</v>
      </c>
      <c r="H356" s="36">
        <f>SUMIFS(СВЦЭМ!$J$34:$J$777,СВЦЭМ!$A$34:$A$777,$A356,СВЦЭМ!$B$33:$B$776,H$331)+'СЕТ СН'!$F$16</f>
        <v>0</v>
      </c>
      <c r="I356" s="36">
        <f>SUMIFS(СВЦЭМ!$J$34:$J$777,СВЦЭМ!$A$34:$A$777,$A356,СВЦЭМ!$B$33:$B$776,I$331)+'СЕТ СН'!$F$16</f>
        <v>0</v>
      </c>
      <c r="J356" s="36">
        <f>SUMIFS(СВЦЭМ!$J$34:$J$777,СВЦЭМ!$A$34:$A$777,$A356,СВЦЭМ!$B$33:$B$776,J$331)+'СЕТ СН'!$F$16</f>
        <v>0</v>
      </c>
      <c r="K356" s="36">
        <f>SUMIFS(СВЦЭМ!$J$34:$J$777,СВЦЭМ!$A$34:$A$777,$A356,СВЦЭМ!$B$33:$B$776,K$331)+'СЕТ СН'!$F$16</f>
        <v>0</v>
      </c>
      <c r="L356" s="36">
        <f>SUMIFS(СВЦЭМ!$J$34:$J$777,СВЦЭМ!$A$34:$A$777,$A356,СВЦЭМ!$B$33:$B$776,L$331)+'СЕТ СН'!$F$16</f>
        <v>0</v>
      </c>
      <c r="M356" s="36">
        <f>SUMIFS(СВЦЭМ!$J$34:$J$777,СВЦЭМ!$A$34:$A$777,$A356,СВЦЭМ!$B$33:$B$776,M$331)+'СЕТ СН'!$F$16</f>
        <v>0</v>
      </c>
      <c r="N356" s="36">
        <f>SUMIFS(СВЦЭМ!$J$34:$J$777,СВЦЭМ!$A$34:$A$777,$A356,СВЦЭМ!$B$33:$B$776,N$331)+'СЕТ СН'!$F$16</f>
        <v>0</v>
      </c>
      <c r="O356" s="36">
        <f>SUMIFS(СВЦЭМ!$J$34:$J$777,СВЦЭМ!$A$34:$A$777,$A356,СВЦЭМ!$B$33:$B$776,O$331)+'СЕТ СН'!$F$16</f>
        <v>0</v>
      </c>
      <c r="P356" s="36">
        <f>SUMIFS(СВЦЭМ!$J$34:$J$777,СВЦЭМ!$A$34:$A$777,$A356,СВЦЭМ!$B$33:$B$776,P$331)+'СЕТ СН'!$F$16</f>
        <v>0</v>
      </c>
      <c r="Q356" s="36">
        <f>SUMIFS(СВЦЭМ!$J$34:$J$777,СВЦЭМ!$A$34:$A$777,$A356,СВЦЭМ!$B$33:$B$776,Q$331)+'СЕТ СН'!$F$16</f>
        <v>0</v>
      </c>
      <c r="R356" s="36">
        <f>SUMIFS(СВЦЭМ!$J$34:$J$777,СВЦЭМ!$A$34:$A$777,$A356,СВЦЭМ!$B$33:$B$776,R$331)+'СЕТ СН'!$F$16</f>
        <v>0</v>
      </c>
      <c r="S356" s="36">
        <f>SUMIFS(СВЦЭМ!$J$34:$J$777,СВЦЭМ!$A$34:$A$777,$A356,СВЦЭМ!$B$33:$B$776,S$331)+'СЕТ СН'!$F$16</f>
        <v>0</v>
      </c>
      <c r="T356" s="36">
        <f>SUMIFS(СВЦЭМ!$J$34:$J$777,СВЦЭМ!$A$34:$A$777,$A356,СВЦЭМ!$B$33:$B$776,T$331)+'СЕТ СН'!$F$16</f>
        <v>0</v>
      </c>
      <c r="U356" s="36">
        <f>SUMIFS(СВЦЭМ!$J$34:$J$777,СВЦЭМ!$A$34:$A$777,$A356,СВЦЭМ!$B$33:$B$776,U$331)+'СЕТ СН'!$F$16</f>
        <v>0</v>
      </c>
      <c r="V356" s="36">
        <f>SUMIFS(СВЦЭМ!$J$34:$J$777,СВЦЭМ!$A$34:$A$777,$A356,СВЦЭМ!$B$33:$B$776,V$331)+'СЕТ СН'!$F$16</f>
        <v>0</v>
      </c>
      <c r="W356" s="36">
        <f>SUMIFS(СВЦЭМ!$J$34:$J$777,СВЦЭМ!$A$34:$A$777,$A356,СВЦЭМ!$B$33:$B$776,W$331)+'СЕТ СН'!$F$16</f>
        <v>0</v>
      </c>
      <c r="X356" s="36">
        <f>SUMIFS(СВЦЭМ!$J$34:$J$777,СВЦЭМ!$A$34:$A$777,$A356,СВЦЭМ!$B$33:$B$776,X$331)+'СЕТ СН'!$F$16</f>
        <v>0</v>
      </c>
      <c r="Y356" s="36">
        <f>SUMIFS(СВЦЭМ!$J$34:$J$777,СВЦЭМ!$A$34:$A$777,$A356,СВЦЭМ!$B$33:$B$776,Y$331)+'СЕТ СН'!$F$16</f>
        <v>0</v>
      </c>
    </row>
    <row r="357" spans="1:27" ht="15.75" hidden="1" x14ac:dyDescent="0.2">
      <c r="A357" s="35">
        <f t="shared" si="9"/>
        <v>44130</v>
      </c>
      <c r="B357" s="36">
        <f>SUMIFS(СВЦЭМ!$J$34:$J$777,СВЦЭМ!$A$34:$A$777,$A357,СВЦЭМ!$B$33:$B$776,B$331)+'СЕТ СН'!$F$16</f>
        <v>0</v>
      </c>
      <c r="C357" s="36">
        <f>SUMIFS(СВЦЭМ!$J$34:$J$777,СВЦЭМ!$A$34:$A$777,$A357,СВЦЭМ!$B$33:$B$776,C$331)+'СЕТ СН'!$F$16</f>
        <v>0</v>
      </c>
      <c r="D357" s="36">
        <f>SUMIFS(СВЦЭМ!$J$34:$J$777,СВЦЭМ!$A$34:$A$777,$A357,СВЦЭМ!$B$33:$B$776,D$331)+'СЕТ СН'!$F$16</f>
        <v>0</v>
      </c>
      <c r="E357" s="36">
        <f>SUMIFS(СВЦЭМ!$J$34:$J$777,СВЦЭМ!$A$34:$A$777,$A357,СВЦЭМ!$B$33:$B$776,E$331)+'СЕТ СН'!$F$16</f>
        <v>0</v>
      </c>
      <c r="F357" s="36">
        <f>SUMIFS(СВЦЭМ!$J$34:$J$777,СВЦЭМ!$A$34:$A$777,$A357,СВЦЭМ!$B$33:$B$776,F$331)+'СЕТ СН'!$F$16</f>
        <v>0</v>
      </c>
      <c r="G357" s="36">
        <f>SUMIFS(СВЦЭМ!$J$34:$J$777,СВЦЭМ!$A$34:$A$777,$A357,СВЦЭМ!$B$33:$B$776,G$331)+'СЕТ СН'!$F$16</f>
        <v>0</v>
      </c>
      <c r="H357" s="36">
        <f>SUMIFS(СВЦЭМ!$J$34:$J$777,СВЦЭМ!$A$34:$A$777,$A357,СВЦЭМ!$B$33:$B$776,H$331)+'СЕТ СН'!$F$16</f>
        <v>0</v>
      </c>
      <c r="I357" s="36">
        <f>SUMIFS(СВЦЭМ!$J$34:$J$777,СВЦЭМ!$A$34:$A$777,$A357,СВЦЭМ!$B$33:$B$776,I$331)+'СЕТ СН'!$F$16</f>
        <v>0</v>
      </c>
      <c r="J357" s="36">
        <f>SUMIFS(СВЦЭМ!$J$34:$J$777,СВЦЭМ!$A$34:$A$777,$A357,СВЦЭМ!$B$33:$B$776,J$331)+'СЕТ СН'!$F$16</f>
        <v>0</v>
      </c>
      <c r="K357" s="36">
        <f>SUMIFS(СВЦЭМ!$J$34:$J$777,СВЦЭМ!$A$34:$A$777,$A357,СВЦЭМ!$B$33:$B$776,K$331)+'СЕТ СН'!$F$16</f>
        <v>0</v>
      </c>
      <c r="L357" s="36">
        <f>SUMIFS(СВЦЭМ!$J$34:$J$777,СВЦЭМ!$A$34:$A$777,$A357,СВЦЭМ!$B$33:$B$776,L$331)+'СЕТ СН'!$F$16</f>
        <v>0</v>
      </c>
      <c r="M357" s="36">
        <f>SUMIFS(СВЦЭМ!$J$34:$J$777,СВЦЭМ!$A$34:$A$777,$A357,СВЦЭМ!$B$33:$B$776,M$331)+'СЕТ СН'!$F$16</f>
        <v>0</v>
      </c>
      <c r="N357" s="36">
        <f>SUMIFS(СВЦЭМ!$J$34:$J$777,СВЦЭМ!$A$34:$A$777,$A357,СВЦЭМ!$B$33:$B$776,N$331)+'СЕТ СН'!$F$16</f>
        <v>0</v>
      </c>
      <c r="O357" s="36">
        <f>SUMIFS(СВЦЭМ!$J$34:$J$777,СВЦЭМ!$A$34:$A$777,$A357,СВЦЭМ!$B$33:$B$776,O$331)+'СЕТ СН'!$F$16</f>
        <v>0</v>
      </c>
      <c r="P357" s="36">
        <f>SUMIFS(СВЦЭМ!$J$34:$J$777,СВЦЭМ!$A$34:$A$777,$A357,СВЦЭМ!$B$33:$B$776,P$331)+'СЕТ СН'!$F$16</f>
        <v>0</v>
      </c>
      <c r="Q357" s="36">
        <f>SUMIFS(СВЦЭМ!$J$34:$J$777,СВЦЭМ!$A$34:$A$777,$A357,СВЦЭМ!$B$33:$B$776,Q$331)+'СЕТ СН'!$F$16</f>
        <v>0</v>
      </c>
      <c r="R357" s="36">
        <f>SUMIFS(СВЦЭМ!$J$34:$J$777,СВЦЭМ!$A$34:$A$777,$A357,СВЦЭМ!$B$33:$B$776,R$331)+'СЕТ СН'!$F$16</f>
        <v>0</v>
      </c>
      <c r="S357" s="36">
        <f>SUMIFS(СВЦЭМ!$J$34:$J$777,СВЦЭМ!$A$34:$A$777,$A357,СВЦЭМ!$B$33:$B$776,S$331)+'СЕТ СН'!$F$16</f>
        <v>0</v>
      </c>
      <c r="T357" s="36">
        <f>SUMIFS(СВЦЭМ!$J$34:$J$777,СВЦЭМ!$A$34:$A$777,$A357,СВЦЭМ!$B$33:$B$776,T$331)+'СЕТ СН'!$F$16</f>
        <v>0</v>
      </c>
      <c r="U357" s="36">
        <f>SUMIFS(СВЦЭМ!$J$34:$J$777,СВЦЭМ!$A$34:$A$777,$A357,СВЦЭМ!$B$33:$B$776,U$331)+'СЕТ СН'!$F$16</f>
        <v>0</v>
      </c>
      <c r="V357" s="36">
        <f>SUMIFS(СВЦЭМ!$J$34:$J$777,СВЦЭМ!$A$34:$A$777,$A357,СВЦЭМ!$B$33:$B$776,V$331)+'СЕТ СН'!$F$16</f>
        <v>0</v>
      </c>
      <c r="W357" s="36">
        <f>SUMIFS(СВЦЭМ!$J$34:$J$777,СВЦЭМ!$A$34:$A$777,$A357,СВЦЭМ!$B$33:$B$776,W$331)+'СЕТ СН'!$F$16</f>
        <v>0</v>
      </c>
      <c r="X357" s="36">
        <f>SUMIFS(СВЦЭМ!$J$34:$J$777,СВЦЭМ!$A$34:$A$777,$A357,СВЦЭМ!$B$33:$B$776,X$331)+'СЕТ СН'!$F$16</f>
        <v>0</v>
      </c>
      <c r="Y357" s="36">
        <f>SUMIFS(СВЦЭМ!$J$34:$J$777,СВЦЭМ!$A$34:$A$777,$A357,СВЦЭМ!$B$33:$B$776,Y$331)+'СЕТ СН'!$F$16</f>
        <v>0</v>
      </c>
    </row>
    <row r="358" spans="1:27" ht="15.75" hidden="1" x14ac:dyDescent="0.2">
      <c r="A358" s="35">
        <f t="shared" si="9"/>
        <v>44131</v>
      </c>
      <c r="B358" s="36">
        <f>SUMIFS(СВЦЭМ!$J$34:$J$777,СВЦЭМ!$A$34:$A$777,$A358,СВЦЭМ!$B$33:$B$776,B$331)+'СЕТ СН'!$F$16</f>
        <v>0</v>
      </c>
      <c r="C358" s="36">
        <f>SUMIFS(СВЦЭМ!$J$34:$J$777,СВЦЭМ!$A$34:$A$777,$A358,СВЦЭМ!$B$33:$B$776,C$331)+'СЕТ СН'!$F$16</f>
        <v>0</v>
      </c>
      <c r="D358" s="36">
        <f>SUMIFS(СВЦЭМ!$J$34:$J$777,СВЦЭМ!$A$34:$A$777,$A358,СВЦЭМ!$B$33:$B$776,D$331)+'СЕТ СН'!$F$16</f>
        <v>0</v>
      </c>
      <c r="E358" s="36">
        <f>SUMIFS(СВЦЭМ!$J$34:$J$777,СВЦЭМ!$A$34:$A$777,$A358,СВЦЭМ!$B$33:$B$776,E$331)+'СЕТ СН'!$F$16</f>
        <v>0</v>
      </c>
      <c r="F358" s="36">
        <f>SUMIFS(СВЦЭМ!$J$34:$J$777,СВЦЭМ!$A$34:$A$777,$A358,СВЦЭМ!$B$33:$B$776,F$331)+'СЕТ СН'!$F$16</f>
        <v>0</v>
      </c>
      <c r="G358" s="36">
        <f>SUMIFS(СВЦЭМ!$J$34:$J$777,СВЦЭМ!$A$34:$A$777,$A358,СВЦЭМ!$B$33:$B$776,G$331)+'СЕТ СН'!$F$16</f>
        <v>0</v>
      </c>
      <c r="H358" s="36">
        <f>SUMIFS(СВЦЭМ!$J$34:$J$777,СВЦЭМ!$A$34:$A$777,$A358,СВЦЭМ!$B$33:$B$776,H$331)+'СЕТ СН'!$F$16</f>
        <v>0</v>
      </c>
      <c r="I358" s="36">
        <f>SUMIFS(СВЦЭМ!$J$34:$J$777,СВЦЭМ!$A$34:$A$777,$A358,СВЦЭМ!$B$33:$B$776,I$331)+'СЕТ СН'!$F$16</f>
        <v>0</v>
      </c>
      <c r="J358" s="36">
        <f>SUMIFS(СВЦЭМ!$J$34:$J$777,СВЦЭМ!$A$34:$A$777,$A358,СВЦЭМ!$B$33:$B$776,J$331)+'СЕТ СН'!$F$16</f>
        <v>0</v>
      </c>
      <c r="K358" s="36">
        <f>SUMIFS(СВЦЭМ!$J$34:$J$777,СВЦЭМ!$A$34:$A$777,$A358,СВЦЭМ!$B$33:$B$776,K$331)+'СЕТ СН'!$F$16</f>
        <v>0</v>
      </c>
      <c r="L358" s="36">
        <f>SUMIFS(СВЦЭМ!$J$34:$J$777,СВЦЭМ!$A$34:$A$777,$A358,СВЦЭМ!$B$33:$B$776,L$331)+'СЕТ СН'!$F$16</f>
        <v>0</v>
      </c>
      <c r="M358" s="36">
        <f>SUMIFS(СВЦЭМ!$J$34:$J$777,СВЦЭМ!$A$34:$A$777,$A358,СВЦЭМ!$B$33:$B$776,M$331)+'СЕТ СН'!$F$16</f>
        <v>0</v>
      </c>
      <c r="N358" s="36">
        <f>SUMIFS(СВЦЭМ!$J$34:$J$777,СВЦЭМ!$A$34:$A$777,$A358,СВЦЭМ!$B$33:$B$776,N$331)+'СЕТ СН'!$F$16</f>
        <v>0</v>
      </c>
      <c r="O358" s="36">
        <f>SUMIFS(СВЦЭМ!$J$34:$J$777,СВЦЭМ!$A$34:$A$777,$A358,СВЦЭМ!$B$33:$B$776,O$331)+'СЕТ СН'!$F$16</f>
        <v>0</v>
      </c>
      <c r="P358" s="36">
        <f>SUMIFS(СВЦЭМ!$J$34:$J$777,СВЦЭМ!$A$34:$A$777,$A358,СВЦЭМ!$B$33:$B$776,P$331)+'СЕТ СН'!$F$16</f>
        <v>0</v>
      </c>
      <c r="Q358" s="36">
        <f>SUMIFS(СВЦЭМ!$J$34:$J$777,СВЦЭМ!$A$34:$A$777,$A358,СВЦЭМ!$B$33:$B$776,Q$331)+'СЕТ СН'!$F$16</f>
        <v>0</v>
      </c>
      <c r="R358" s="36">
        <f>SUMIFS(СВЦЭМ!$J$34:$J$777,СВЦЭМ!$A$34:$A$777,$A358,СВЦЭМ!$B$33:$B$776,R$331)+'СЕТ СН'!$F$16</f>
        <v>0</v>
      </c>
      <c r="S358" s="36">
        <f>SUMIFS(СВЦЭМ!$J$34:$J$777,СВЦЭМ!$A$34:$A$777,$A358,СВЦЭМ!$B$33:$B$776,S$331)+'СЕТ СН'!$F$16</f>
        <v>0</v>
      </c>
      <c r="T358" s="36">
        <f>SUMIFS(СВЦЭМ!$J$34:$J$777,СВЦЭМ!$A$34:$A$777,$A358,СВЦЭМ!$B$33:$B$776,T$331)+'СЕТ СН'!$F$16</f>
        <v>0</v>
      </c>
      <c r="U358" s="36">
        <f>SUMIFS(СВЦЭМ!$J$34:$J$777,СВЦЭМ!$A$34:$A$777,$A358,СВЦЭМ!$B$33:$B$776,U$331)+'СЕТ СН'!$F$16</f>
        <v>0</v>
      </c>
      <c r="V358" s="36">
        <f>SUMIFS(СВЦЭМ!$J$34:$J$777,СВЦЭМ!$A$34:$A$777,$A358,СВЦЭМ!$B$33:$B$776,V$331)+'СЕТ СН'!$F$16</f>
        <v>0</v>
      </c>
      <c r="W358" s="36">
        <f>SUMIFS(СВЦЭМ!$J$34:$J$777,СВЦЭМ!$A$34:$A$777,$A358,СВЦЭМ!$B$33:$B$776,W$331)+'СЕТ СН'!$F$16</f>
        <v>0</v>
      </c>
      <c r="X358" s="36">
        <f>SUMIFS(СВЦЭМ!$J$34:$J$777,СВЦЭМ!$A$34:$A$777,$A358,СВЦЭМ!$B$33:$B$776,X$331)+'СЕТ СН'!$F$16</f>
        <v>0</v>
      </c>
      <c r="Y358" s="36">
        <f>SUMIFS(СВЦЭМ!$J$34:$J$777,СВЦЭМ!$A$34:$A$777,$A358,СВЦЭМ!$B$33:$B$776,Y$331)+'СЕТ СН'!$F$16</f>
        <v>0</v>
      </c>
    </row>
    <row r="359" spans="1:27" ht="15.75" hidden="1" x14ac:dyDescent="0.2">
      <c r="A359" s="35">
        <f t="shared" si="9"/>
        <v>44132</v>
      </c>
      <c r="B359" s="36">
        <f>SUMIFS(СВЦЭМ!$J$34:$J$777,СВЦЭМ!$A$34:$A$777,$A359,СВЦЭМ!$B$33:$B$776,B$331)+'СЕТ СН'!$F$16</f>
        <v>0</v>
      </c>
      <c r="C359" s="36">
        <f>SUMIFS(СВЦЭМ!$J$34:$J$777,СВЦЭМ!$A$34:$A$777,$A359,СВЦЭМ!$B$33:$B$776,C$331)+'СЕТ СН'!$F$16</f>
        <v>0</v>
      </c>
      <c r="D359" s="36">
        <f>SUMIFS(СВЦЭМ!$J$34:$J$777,СВЦЭМ!$A$34:$A$777,$A359,СВЦЭМ!$B$33:$B$776,D$331)+'СЕТ СН'!$F$16</f>
        <v>0</v>
      </c>
      <c r="E359" s="36">
        <f>SUMIFS(СВЦЭМ!$J$34:$J$777,СВЦЭМ!$A$34:$A$777,$A359,СВЦЭМ!$B$33:$B$776,E$331)+'СЕТ СН'!$F$16</f>
        <v>0</v>
      </c>
      <c r="F359" s="36">
        <f>SUMIFS(СВЦЭМ!$J$34:$J$777,СВЦЭМ!$A$34:$A$777,$A359,СВЦЭМ!$B$33:$B$776,F$331)+'СЕТ СН'!$F$16</f>
        <v>0</v>
      </c>
      <c r="G359" s="36">
        <f>SUMIFS(СВЦЭМ!$J$34:$J$777,СВЦЭМ!$A$34:$A$777,$A359,СВЦЭМ!$B$33:$B$776,G$331)+'СЕТ СН'!$F$16</f>
        <v>0</v>
      </c>
      <c r="H359" s="36">
        <f>SUMIFS(СВЦЭМ!$J$34:$J$777,СВЦЭМ!$A$34:$A$777,$A359,СВЦЭМ!$B$33:$B$776,H$331)+'СЕТ СН'!$F$16</f>
        <v>0</v>
      </c>
      <c r="I359" s="36">
        <f>SUMIFS(СВЦЭМ!$J$34:$J$777,СВЦЭМ!$A$34:$A$777,$A359,СВЦЭМ!$B$33:$B$776,I$331)+'СЕТ СН'!$F$16</f>
        <v>0</v>
      </c>
      <c r="J359" s="36">
        <f>SUMIFS(СВЦЭМ!$J$34:$J$777,СВЦЭМ!$A$34:$A$777,$A359,СВЦЭМ!$B$33:$B$776,J$331)+'СЕТ СН'!$F$16</f>
        <v>0</v>
      </c>
      <c r="K359" s="36">
        <f>SUMIFS(СВЦЭМ!$J$34:$J$777,СВЦЭМ!$A$34:$A$777,$A359,СВЦЭМ!$B$33:$B$776,K$331)+'СЕТ СН'!$F$16</f>
        <v>0</v>
      </c>
      <c r="L359" s="36">
        <f>SUMIFS(СВЦЭМ!$J$34:$J$777,СВЦЭМ!$A$34:$A$777,$A359,СВЦЭМ!$B$33:$B$776,L$331)+'СЕТ СН'!$F$16</f>
        <v>0</v>
      </c>
      <c r="M359" s="36">
        <f>SUMIFS(СВЦЭМ!$J$34:$J$777,СВЦЭМ!$A$34:$A$777,$A359,СВЦЭМ!$B$33:$B$776,M$331)+'СЕТ СН'!$F$16</f>
        <v>0</v>
      </c>
      <c r="N359" s="36">
        <f>SUMIFS(СВЦЭМ!$J$34:$J$777,СВЦЭМ!$A$34:$A$777,$A359,СВЦЭМ!$B$33:$B$776,N$331)+'СЕТ СН'!$F$16</f>
        <v>0</v>
      </c>
      <c r="O359" s="36">
        <f>SUMIFS(СВЦЭМ!$J$34:$J$777,СВЦЭМ!$A$34:$A$777,$A359,СВЦЭМ!$B$33:$B$776,O$331)+'СЕТ СН'!$F$16</f>
        <v>0</v>
      </c>
      <c r="P359" s="36">
        <f>SUMIFS(СВЦЭМ!$J$34:$J$777,СВЦЭМ!$A$34:$A$777,$A359,СВЦЭМ!$B$33:$B$776,P$331)+'СЕТ СН'!$F$16</f>
        <v>0</v>
      </c>
      <c r="Q359" s="36">
        <f>SUMIFS(СВЦЭМ!$J$34:$J$777,СВЦЭМ!$A$34:$A$777,$A359,СВЦЭМ!$B$33:$B$776,Q$331)+'СЕТ СН'!$F$16</f>
        <v>0</v>
      </c>
      <c r="R359" s="36">
        <f>SUMIFS(СВЦЭМ!$J$34:$J$777,СВЦЭМ!$A$34:$A$777,$A359,СВЦЭМ!$B$33:$B$776,R$331)+'СЕТ СН'!$F$16</f>
        <v>0</v>
      </c>
      <c r="S359" s="36">
        <f>SUMIFS(СВЦЭМ!$J$34:$J$777,СВЦЭМ!$A$34:$A$777,$A359,СВЦЭМ!$B$33:$B$776,S$331)+'СЕТ СН'!$F$16</f>
        <v>0</v>
      </c>
      <c r="T359" s="36">
        <f>SUMIFS(СВЦЭМ!$J$34:$J$777,СВЦЭМ!$A$34:$A$777,$A359,СВЦЭМ!$B$33:$B$776,T$331)+'СЕТ СН'!$F$16</f>
        <v>0</v>
      </c>
      <c r="U359" s="36">
        <f>SUMIFS(СВЦЭМ!$J$34:$J$777,СВЦЭМ!$A$34:$A$777,$A359,СВЦЭМ!$B$33:$B$776,U$331)+'СЕТ СН'!$F$16</f>
        <v>0</v>
      </c>
      <c r="V359" s="36">
        <f>SUMIFS(СВЦЭМ!$J$34:$J$777,СВЦЭМ!$A$34:$A$777,$A359,СВЦЭМ!$B$33:$B$776,V$331)+'СЕТ СН'!$F$16</f>
        <v>0</v>
      </c>
      <c r="W359" s="36">
        <f>SUMIFS(СВЦЭМ!$J$34:$J$777,СВЦЭМ!$A$34:$A$777,$A359,СВЦЭМ!$B$33:$B$776,W$331)+'СЕТ СН'!$F$16</f>
        <v>0</v>
      </c>
      <c r="X359" s="36">
        <f>SUMIFS(СВЦЭМ!$J$34:$J$777,СВЦЭМ!$A$34:$A$777,$A359,СВЦЭМ!$B$33:$B$776,X$331)+'СЕТ СН'!$F$16</f>
        <v>0</v>
      </c>
      <c r="Y359" s="36">
        <f>SUMIFS(СВЦЭМ!$J$34:$J$777,СВЦЭМ!$A$34:$A$777,$A359,СВЦЭМ!$B$33:$B$776,Y$331)+'СЕТ СН'!$F$16</f>
        <v>0</v>
      </c>
    </row>
    <row r="360" spans="1:27" ht="15.75" hidden="1" x14ac:dyDescent="0.2">
      <c r="A360" s="35">
        <f t="shared" si="9"/>
        <v>44133</v>
      </c>
      <c r="B360" s="36">
        <f>SUMIFS(СВЦЭМ!$J$34:$J$777,СВЦЭМ!$A$34:$A$777,$A360,СВЦЭМ!$B$33:$B$776,B$331)+'СЕТ СН'!$F$16</f>
        <v>0</v>
      </c>
      <c r="C360" s="36">
        <f>SUMIFS(СВЦЭМ!$J$34:$J$777,СВЦЭМ!$A$34:$A$777,$A360,СВЦЭМ!$B$33:$B$776,C$331)+'СЕТ СН'!$F$16</f>
        <v>0</v>
      </c>
      <c r="D360" s="36">
        <f>SUMIFS(СВЦЭМ!$J$34:$J$777,СВЦЭМ!$A$34:$A$777,$A360,СВЦЭМ!$B$33:$B$776,D$331)+'СЕТ СН'!$F$16</f>
        <v>0</v>
      </c>
      <c r="E360" s="36">
        <f>SUMIFS(СВЦЭМ!$J$34:$J$777,СВЦЭМ!$A$34:$A$777,$A360,СВЦЭМ!$B$33:$B$776,E$331)+'СЕТ СН'!$F$16</f>
        <v>0</v>
      </c>
      <c r="F360" s="36">
        <f>SUMIFS(СВЦЭМ!$J$34:$J$777,СВЦЭМ!$A$34:$A$777,$A360,СВЦЭМ!$B$33:$B$776,F$331)+'СЕТ СН'!$F$16</f>
        <v>0</v>
      </c>
      <c r="G360" s="36">
        <f>SUMIFS(СВЦЭМ!$J$34:$J$777,СВЦЭМ!$A$34:$A$777,$A360,СВЦЭМ!$B$33:$B$776,G$331)+'СЕТ СН'!$F$16</f>
        <v>0</v>
      </c>
      <c r="H360" s="36">
        <f>SUMIFS(СВЦЭМ!$J$34:$J$777,СВЦЭМ!$A$34:$A$777,$A360,СВЦЭМ!$B$33:$B$776,H$331)+'СЕТ СН'!$F$16</f>
        <v>0</v>
      </c>
      <c r="I360" s="36">
        <f>SUMIFS(СВЦЭМ!$J$34:$J$777,СВЦЭМ!$A$34:$A$777,$A360,СВЦЭМ!$B$33:$B$776,I$331)+'СЕТ СН'!$F$16</f>
        <v>0</v>
      </c>
      <c r="J360" s="36">
        <f>SUMIFS(СВЦЭМ!$J$34:$J$777,СВЦЭМ!$A$34:$A$777,$A360,СВЦЭМ!$B$33:$B$776,J$331)+'СЕТ СН'!$F$16</f>
        <v>0</v>
      </c>
      <c r="K360" s="36">
        <f>SUMIFS(СВЦЭМ!$J$34:$J$777,СВЦЭМ!$A$34:$A$777,$A360,СВЦЭМ!$B$33:$B$776,K$331)+'СЕТ СН'!$F$16</f>
        <v>0</v>
      </c>
      <c r="L360" s="36">
        <f>SUMIFS(СВЦЭМ!$J$34:$J$777,СВЦЭМ!$A$34:$A$777,$A360,СВЦЭМ!$B$33:$B$776,L$331)+'СЕТ СН'!$F$16</f>
        <v>0</v>
      </c>
      <c r="M360" s="36">
        <f>SUMIFS(СВЦЭМ!$J$34:$J$777,СВЦЭМ!$A$34:$A$777,$A360,СВЦЭМ!$B$33:$B$776,M$331)+'СЕТ СН'!$F$16</f>
        <v>0</v>
      </c>
      <c r="N360" s="36">
        <f>SUMIFS(СВЦЭМ!$J$34:$J$777,СВЦЭМ!$A$34:$A$777,$A360,СВЦЭМ!$B$33:$B$776,N$331)+'СЕТ СН'!$F$16</f>
        <v>0</v>
      </c>
      <c r="O360" s="36">
        <f>SUMIFS(СВЦЭМ!$J$34:$J$777,СВЦЭМ!$A$34:$A$777,$A360,СВЦЭМ!$B$33:$B$776,O$331)+'СЕТ СН'!$F$16</f>
        <v>0</v>
      </c>
      <c r="P360" s="36">
        <f>SUMIFS(СВЦЭМ!$J$34:$J$777,СВЦЭМ!$A$34:$A$777,$A360,СВЦЭМ!$B$33:$B$776,P$331)+'СЕТ СН'!$F$16</f>
        <v>0</v>
      </c>
      <c r="Q360" s="36">
        <f>SUMIFS(СВЦЭМ!$J$34:$J$777,СВЦЭМ!$A$34:$A$777,$A360,СВЦЭМ!$B$33:$B$776,Q$331)+'СЕТ СН'!$F$16</f>
        <v>0</v>
      </c>
      <c r="R360" s="36">
        <f>SUMIFS(СВЦЭМ!$J$34:$J$777,СВЦЭМ!$A$34:$A$777,$A360,СВЦЭМ!$B$33:$B$776,R$331)+'СЕТ СН'!$F$16</f>
        <v>0</v>
      </c>
      <c r="S360" s="36">
        <f>SUMIFS(СВЦЭМ!$J$34:$J$777,СВЦЭМ!$A$34:$A$777,$A360,СВЦЭМ!$B$33:$B$776,S$331)+'СЕТ СН'!$F$16</f>
        <v>0</v>
      </c>
      <c r="T360" s="36">
        <f>SUMIFS(СВЦЭМ!$J$34:$J$777,СВЦЭМ!$A$34:$A$777,$A360,СВЦЭМ!$B$33:$B$776,T$331)+'СЕТ СН'!$F$16</f>
        <v>0</v>
      </c>
      <c r="U360" s="36">
        <f>SUMIFS(СВЦЭМ!$J$34:$J$777,СВЦЭМ!$A$34:$A$777,$A360,СВЦЭМ!$B$33:$B$776,U$331)+'СЕТ СН'!$F$16</f>
        <v>0</v>
      </c>
      <c r="V360" s="36">
        <f>SUMIFS(СВЦЭМ!$J$34:$J$777,СВЦЭМ!$A$34:$A$777,$A360,СВЦЭМ!$B$33:$B$776,V$331)+'СЕТ СН'!$F$16</f>
        <v>0</v>
      </c>
      <c r="W360" s="36">
        <f>SUMIFS(СВЦЭМ!$J$34:$J$777,СВЦЭМ!$A$34:$A$777,$A360,СВЦЭМ!$B$33:$B$776,W$331)+'СЕТ СН'!$F$16</f>
        <v>0</v>
      </c>
      <c r="X360" s="36">
        <f>SUMIFS(СВЦЭМ!$J$34:$J$777,СВЦЭМ!$A$34:$A$777,$A360,СВЦЭМ!$B$33:$B$776,X$331)+'СЕТ СН'!$F$16</f>
        <v>0</v>
      </c>
      <c r="Y360" s="36">
        <f>SUMIFS(СВЦЭМ!$J$34:$J$777,СВЦЭМ!$A$34:$A$777,$A360,СВЦЭМ!$B$33:$B$776,Y$331)+'СЕТ СН'!$F$16</f>
        <v>0</v>
      </c>
    </row>
    <row r="361" spans="1:27" ht="15.75" hidden="1" x14ac:dyDescent="0.2">
      <c r="A361" s="35">
        <f t="shared" si="9"/>
        <v>44134</v>
      </c>
      <c r="B361" s="36">
        <f>SUMIFS(СВЦЭМ!$J$34:$J$777,СВЦЭМ!$A$34:$A$777,$A361,СВЦЭМ!$B$33:$B$776,B$331)+'СЕТ СН'!$F$16</f>
        <v>0</v>
      </c>
      <c r="C361" s="36">
        <f>SUMIFS(СВЦЭМ!$J$34:$J$777,СВЦЭМ!$A$34:$A$777,$A361,СВЦЭМ!$B$33:$B$776,C$331)+'СЕТ СН'!$F$16</f>
        <v>0</v>
      </c>
      <c r="D361" s="36">
        <f>SUMIFS(СВЦЭМ!$J$34:$J$777,СВЦЭМ!$A$34:$A$777,$A361,СВЦЭМ!$B$33:$B$776,D$331)+'СЕТ СН'!$F$16</f>
        <v>0</v>
      </c>
      <c r="E361" s="36">
        <f>SUMIFS(СВЦЭМ!$J$34:$J$777,СВЦЭМ!$A$34:$A$777,$A361,СВЦЭМ!$B$33:$B$776,E$331)+'СЕТ СН'!$F$16</f>
        <v>0</v>
      </c>
      <c r="F361" s="36">
        <f>SUMIFS(СВЦЭМ!$J$34:$J$777,СВЦЭМ!$A$34:$A$777,$A361,СВЦЭМ!$B$33:$B$776,F$331)+'СЕТ СН'!$F$16</f>
        <v>0</v>
      </c>
      <c r="G361" s="36">
        <f>SUMIFS(СВЦЭМ!$J$34:$J$777,СВЦЭМ!$A$34:$A$777,$A361,СВЦЭМ!$B$33:$B$776,G$331)+'СЕТ СН'!$F$16</f>
        <v>0</v>
      </c>
      <c r="H361" s="36">
        <f>SUMIFS(СВЦЭМ!$J$34:$J$777,СВЦЭМ!$A$34:$A$777,$A361,СВЦЭМ!$B$33:$B$776,H$331)+'СЕТ СН'!$F$16</f>
        <v>0</v>
      </c>
      <c r="I361" s="36">
        <f>SUMIFS(СВЦЭМ!$J$34:$J$777,СВЦЭМ!$A$34:$A$777,$A361,СВЦЭМ!$B$33:$B$776,I$331)+'СЕТ СН'!$F$16</f>
        <v>0</v>
      </c>
      <c r="J361" s="36">
        <f>SUMIFS(СВЦЭМ!$J$34:$J$777,СВЦЭМ!$A$34:$A$777,$A361,СВЦЭМ!$B$33:$B$776,J$331)+'СЕТ СН'!$F$16</f>
        <v>0</v>
      </c>
      <c r="K361" s="36">
        <f>SUMIFS(СВЦЭМ!$J$34:$J$777,СВЦЭМ!$A$34:$A$777,$A361,СВЦЭМ!$B$33:$B$776,K$331)+'СЕТ СН'!$F$16</f>
        <v>0</v>
      </c>
      <c r="L361" s="36">
        <f>SUMIFS(СВЦЭМ!$J$34:$J$777,СВЦЭМ!$A$34:$A$777,$A361,СВЦЭМ!$B$33:$B$776,L$331)+'СЕТ СН'!$F$16</f>
        <v>0</v>
      </c>
      <c r="M361" s="36">
        <f>SUMIFS(СВЦЭМ!$J$34:$J$777,СВЦЭМ!$A$34:$A$777,$A361,СВЦЭМ!$B$33:$B$776,M$331)+'СЕТ СН'!$F$16</f>
        <v>0</v>
      </c>
      <c r="N361" s="36">
        <f>SUMIFS(СВЦЭМ!$J$34:$J$777,СВЦЭМ!$A$34:$A$777,$A361,СВЦЭМ!$B$33:$B$776,N$331)+'СЕТ СН'!$F$16</f>
        <v>0</v>
      </c>
      <c r="O361" s="36">
        <f>SUMIFS(СВЦЭМ!$J$34:$J$777,СВЦЭМ!$A$34:$A$777,$A361,СВЦЭМ!$B$33:$B$776,O$331)+'СЕТ СН'!$F$16</f>
        <v>0</v>
      </c>
      <c r="P361" s="36">
        <f>SUMIFS(СВЦЭМ!$J$34:$J$777,СВЦЭМ!$A$34:$A$777,$A361,СВЦЭМ!$B$33:$B$776,P$331)+'СЕТ СН'!$F$16</f>
        <v>0</v>
      </c>
      <c r="Q361" s="36">
        <f>SUMIFS(СВЦЭМ!$J$34:$J$777,СВЦЭМ!$A$34:$A$777,$A361,СВЦЭМ!$B$33:$B$776,Q$331)+'СЕТ СН'!$F$16</f>
        <v>0</v>
      </c>
      <c r="R361" s="36">
        <f>SUMIFS(СВЦЭМ!$J$34:$J$777,СВЦЭМ!$A$34:$A$777,$A361,СВЦЭМ!$B$33:$B$776,R$331)+'СЕТ СН'!$F$16</f>
        <v>0</v>
      </c>
      <c r="S361" s="36">
        <f>SUMIFS(СВЦЭМ!$J$34:$J$777,СВЦЭМ!$A$34:$A$777,$A361,СВЦЭМ!$B$33:$B$776,S$331)+'СЕТ СН'!$F$16</f>
        <v>0</v>
      </c>
      <c r="T361" s="36">
        <f>SUMIFS(СВЦЭМ!$J$34:$J$777,СВЦЭМ!$A$34:$A$777,$A361,СВЦЭМ!$B$33:$B$776,T$331)+'СЕТ СН'!$F$16</f>
        <v>0</v>
      </c>
      <c r="U361" s="36">
        <f>SUMIFS(СВЦЭМ!$J$34:$J$777,СВЦЭМ!$A$34:$A$777,$A361,СВЦЭМ!$B$33:$B$776,U$331)+'СЕТ СН'!$F$16</f>
        <v>0</v>
      </c>
      <c r="V361" s="36">
        <f>SUMIFS(СВЦЭМ!$J$34:$J$777,СВЦЭМ!$A$34:$A$777,$A361,СВЦЭМ!$B$33:$B$776,V$331)+'СЕТ СН'!$F$16</f>
        <v>0</v>
      </c>
      <c r="W361" s="36">
        <f>SUMIFS(СВЦЭМ!$J$34:$J$777,СВЦЭМ!$A$34:$A$777,$A361,СВЦЭМ!$B$33:$B$776,W$331)+'СЕТ СН'!$F$16</f>
        <v>0</v>
      </c>
      <c r="X361" s="36">
        <f>SUMIFS(СВЦЭМ!$J$34:$J$777,СВЦЭМ!$A$34:$A$777,$A361,СВЦЭМ!$B$33:$B$776,X$331)+'СЕТ СН'!$F$16</f>
        <v>0</v>
      </c>
      <c r="Y361" s="36">
        <f>SUMIFS(СВЦЭМ!$J$34:$J$777,СВЦЭМ!$A$34:$A$777,$A361,СВЦЭМ!$B$33:$B$776,Y$331)+'СЕТ СН'!$F$16</f>
        <v>0</v>
      </c>
    </row>
    <row r="362" spans="1:27" ht="15.75" hidden="1" x14ac:dyDescent="0.2">
      <c r="A362" s="35">
        <f t="shared" si="9"/>
        <v>44135</v>
      </c>
      <c r="B362" s="36">
        <f>SUMIFS(СВЦЭМ!$J$34:$J$777,СВЦЭМ!$A$34:$A$777,$A362,СВЦЭМ!$B$33:$B$776,B$331)+'СЕТ СН'!$F$16</f>
        <v>0</v>
      </c>
      <c r="C362" s="36">
        <f>SUMIFS(СВЦЭМ!$J$34:$J$777,СВЦЭМ!$A$34:$A$777,$A362,СВЦЭМ!$B$33:$B$776,C$331)+'СЕТ СН'!$F$16</f>
        <v>0</v>
      </c>
      <c r="D362" s="36">
        <f>SUMIFS(СВЦЭМ!$J$34:$J$777,СВЦЭМ!$A$34:$A$777,$A362,СВЦЭМ!$B$33:$B$776,D$331)+'СЕТ СН'!$F$16</f>
        <v>0</v>
      </c>
      <c r="E362" s="36">
        <f>SUMIFS(СВЦЭМ!$J$34:$J$777,СВЦЭМ!$A$34:$A$777,$A362,СВЦЭМ!$B$33:$B$776,E$331)+'СЕТ СН'!$F$16</f>
        <v>0</v>
      </c>
      <c r="F362" s="36">
        <f>SUMIFS(СВЦЭМ!$J$34:$J$777,СВЦЭМ!$A$34:$A$777,$A362,СВЦЭМ!$B$33:$B$776,F$331)+'СЕТ СН'!$F$16</f>
        <v>0</v>
      </c>
      <c r="G362" s="36">
        <f>SUMIFS(СВЦЭМ!$J$34:$J$777,СВЦЭМ!$A$34:$A$777,$A362,СВЦЭМ!$B$33:$B$776,G$331)+'СЕТ СН'!$F$16</f>
        <v>0</v>
      </c>
      <c r="H362" s="36">
        <f>SUMIFS(СВЦЭМ!$J$34:$J$777,СВЦЭМ!$A$34:$A$777,$A362,СВЦЭМ!$B$33:$B$776,H$331)+'СЕТ СН'!$F$16</f>
        <v>0</v>
      </c>
      <c r="I362" s="36">
        <f>SUMIFS(СВЦЭМ!$J$34:$J$777,СВЦЭМ!$A$34:$A$777,$A362,СВЦЭМ!$B$33:$B$776,I$331)+'СЕТ СН'!$F$16</f>
        <v>0</v>
      </c>
      <c r="J362" s="36">
        <f>SUMIFS(СВЦЭМ!$J$34:$J$777,СВЦЭМ!$A$34:$A$777,$A362,СВЦЭМ!$B$33:$B$776,J$331)+'СЕТ СН'!$F$16</f>
        <v>0</v>
      </c>
      <c r="K362" s="36">
        <f>SUMIFS(СВЦЭМ!$J$34:$J$777,СВЦЭМ!$A$34:$A$777,$A362,СВЦЭМ!$B$33:$B$776,K$331)+'СЕТ СН'!$F$16</f>
        <v>0</v>
      </c>
      <c r="L362" s="36">
        <f>SUMIFS(СВЦЭМ!$J$34:$J$777,СВЦЭМ!$A$34:$A$777,$A362,СВЦЭМ!$B$33:$B$776,L$331)+'СЕТ СН'!$F$16</f>
        <v>0</v>
      </c>
      <c r="M362" s="36">
        <f>SUMIFS(СВЦЭМ!$J$34:$J$777,СВЦЭМ!$A$34:$A$777,$A362,СВЦЭМ!$B$33:$B$776,M$331)+'СЕТ СН'!$F$16</f>
        <v>0</v>
      </c>
      <c r="N362" s="36">
        <f>SUMIFS(СВЦЭМ!$J$34:$J$777,СВЦЭМ!$A$34:$A$777,$A362,СВЦЭМ!$B$33:$B$776,N$331)+'СЕТ СН'!$F$16</f>
        <v>0</v>
      </c>
      <c r="O362" s="36">
        <f>SUMIFS(СВЦЭМ!$J$34:$J$777,СВЦЭМ!$A$34:$A$777,$A362,СВЦЭМ!$B$33:$B$776,O$331)+'СЕТ СН'!$F$16</f>
        <v>0</v>
      </c>
      <c r="P362" s="36">
        <f>SUMIFS(СВЦЭМ!$J$34:$J$777,СВЦЭМ!$A$34:$A$777,$A362,СВЦЭМ!$B$33:$B$776,P$331)+'СЕТ СН'!$F$16</f>
        <v>0</v>
      </c>
      <c r="Q362" s="36">
        <f>SUMIFS(СВЦЭМ!$J$34:$J$777,СВЦЭМ!$A$34:$A$777,$A362,СВЦЭМ!$B$33:$B$776,Q$331)+'СЕТ СН'!$F$16</f>
        <v>0</v>
      </c>
      <c r="R362" s="36">
        <f>SUMIFS(СВЦЭМ!$J$34:$J$777,СВЦЭМ!$A$34:$A$777,$A362,СВЦЭМ!$B$33:$B$776,R$331)+'СЕТ СН'!$F$16</f>
        <v>0</v>
      </c>
      <c r="S362" s="36">
        <f>SUMIFS(СВЦЭМ!$J$34:$J$777,СВЦЭМ!$A$34:$A$777,$A362,СВЦЭМ!$B$33:$B$776,S$331)+'СЕТ СН'!$F$16</f>
        <v>0</v>
      </c>
      <c r="T362" s="36">
        <f>SUMIFS(СВЦЭМ!$J$34:$J$777,СВЦЭМ!$A$34:$A$777,$A362,СВЦЭМ!$B$33:$B$776,T$331)+'СЕТ СН'!$F$16</f>
        <v>0</v>
      </c>
      <c r="U362" s="36">
        <f>SUMIFS(СВЦЭМ!$J$34:$J$777,СВЦЭМ!$A$34:$A$777,$A362,СВЦЭМ!$B$33:$B$776,U$331)+'СЕТ СН'!$F$16</f>
        <v>0</v>
      </c>
      <c r="V362" s="36">
        <f>SUMIFS(СВЦЭМ!$J$34:$J$777,СВЦЭМ!$A$34:$A$777,$A362,СВЦЭМ!$B$33:$B$776,V$331)+'СЕТ СН'!$F$16</f>
        <v>0</v>
      </c>
      <c r="W362" s="36">
        <f>SUMIFS(СВЦЭМ!$J$34:$J$777,СВЦЭМ!$A$34:$A$777,$A362,СВЦЭМ!$B$33:$B$776,W$331)+'СЕТ СН'!$F$16</f>
        <v>0</v>
      </c>
      <c r="X362" s="36">
        <f>SUMIFS(СВЦЭМ!$J$34:$J$777,СВЦЭМ!$A$34:$A$777,$A362,СВЦЭМ!$B$33:$B$776,X$331)+'СЕТ СН'!$F$16</f>
        <v>0</v>
      </c>
      <c r="Y362" s="36">
        <f>SUMIFS(СВЦЭМ!$J$34:$J$777,СВЦЭМ!$A$34:$A$777,$A362,СВЦЭМ!$B$33:$B$776,Y$331)+'СЕТ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7" t="s">
        <v>7</v>
      </c>
      <c r="B364" s="130" t="s">
        <v>120</v>
      </c>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2"/>
    </row>
    <row r="365" spans="1:27" ht="12.75" hidden="1" customHeight="1" x14ac:dyDescent="0.2">
      <c r="A365" s="128"/>
      <c r="B365" s="133"/>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5"/>
    </row>
    <row r="366" spans="1:27" s="46" customFormat="1" ht="12.75" hidden="1" customHeight="1" x14ac:dyDescent="0.2">
      <c r="A366" s="12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01.10.2020</v>
      </c>
      <c r="B367" s="36">
        <f>SUMIFS(СВЦЭМ!$K$34:$K$777,СВЦЭМ!$A$34:$A$777,$A367,СВЦЭМ!$B$33:$B$776,B$366)+'СЕТ СН'!$F$16</f>
        <v>0</v>
      </c>
      <c r="C367" s="36">
        <f>SUMIFS(СВЦЭМ!$K$34:$K$777,СВЦЭМ!$A$34:$A$777,$A367,СВЦЭМ!$B$33:$B$776,C$366)+'СЕТ СН'!$F$16</f>
        <v>0</v>
      </c>
      <c r="D367" s="36">
        <f>SUMIFS(СВЦЭМ!$K$34:$K$777,СВЦЭМ!$A$34:$A$777,$A367,СВЦЭМ!$B$33:$B$776,D$366)+'СЕТ СН'!$F$16</f>
        <v>0</v>
      </c>
      <c r="E367" s="36">
        <f>SUMIFS(СВЦЭМ!$K$34:$K$777,СВЦЭМ!$A$34:$A$777,$A367,СВЦЭМ!$B$33:$B$776,E$366)+'СЕТ СН'!$F$16</f>
        <v>0</v>
      </c>
      <c r="F367" s="36">
        <f>SUMIFS(СВЦЭМ!$K$34:$K$777,СВЦЭМ!$A$34:$A$777,$A367,СВЦЭМ!$B$33:$B$776,F$366)+'СЕТ СН'!$F$16</f>
        <v>0</v>
      </c>
      <c r="G367" s="36">
        <f>SUMIFS(СВЦЭМ!$K$34:$K$777,СВЦЭМ!$A$34:$A$777,$A367,СВЦЭМ!$B$33:$B$776,G$366)+'СЕТ СН'!$F$16</f>
        <v>0</v>
      </c>
      <c r="H367" s="36">
        <f>SUMIFS(СВЦЭМ!$K$34:$K$777,СВЦЭМ!$A$34:$A$777,$A367,СВЦЭМ!$B$33:$B$776,H$366)+'СЕТ СН'!$F$16</f>
        <v>0</v>
      </c>
      <c r="I367" s="36">
        <f>SUMIFS(СВЦЭМ!$K$34:$K$777,СВЦЭМ!$A$34:$A$777,$A367,СВЦЭМ!$B$33:$B$776,I$366)+'СЕТ СН'!$F$16</f>
        <v>0</v>
      </c>
      <c r="J367" s="36">
        <f>SUMIFS(СВЦЭМ!$K$34:$K$777,СВЦЭМ!$A$34:$A$777,$A367,СВЦЭМ!$B$33:$B$776,J$366)+'СЕТ СН'!$F$16</f>
        <v>0</v>
      </c>
      <c r="K367" s="36">
        <f>SUMIFS(СВЦЭМ!$K$34:$K$777,СВЦЭМ!$A$34:$A$777,$A367,СВЦЭМ!$B$33:$B$776,K$366)+'СЕТ СН'!$F$16</f>
        <v>0</v>
      </c>
      <c r="L367" s="36">
        <f>SUMIFS(СВЦЭМ!$K$34:$K$777,СВЦЭМ!$A$34:$A$777,$A367,СВЦЭМ!$B$33:$B$776,L$366)+'СЕТ СН'!$F$16</f>
        <v>0</v>
      </c>
      <c r="M367" s="36">
        <f>SUMIFS(СВЦЭМ!$K$34:$K$777,СВЦЭМ!$A$34:$A$777,$A367,СВЦЭМ!$B$33:$B$776,M$366)+'СЕТ СН'!$F$16</f>
        <v>0</v>
      </c>
      <c r="N367" s="36">
        <f>SUMIFS(СВЦЭМ!$K$34:$K$777,СВЦЭМ!$A$34:$A$777,$A367,СВЦЭМ!$B$33:$B$776,N$366)+'СЕТ СН'!$F$16</f>
        <v>0</v>
      </c>
      <c r="O367" s="36">
        <f>SUMIFS(СВЦЭМ!$K$34:$K$777,СВЦЭМ!$A$34:$A$777,$A367,СВЦЭМ!$B$33:$B$776,O$366)+'СЕТ СН'!$F$16</f>
        <v>0</v>
      </c>
      <c r="P367" s="36">
        <f>SUMIFS(СВЦЭМ!$K$34:$K$777,СВЦЭМ!$A$34:$A$777,$A367,СВЦЭМ!$B$33:$B$776,P$366)+'СЕТ СН'!$F$16</f>
        <v>0</v>
      </c>
      <c r="Q367" s="36">
        <f>SUMIFS(СВЦЭМ!$K$34:$K$777,СВЦЭМ!$A$34:$A$777,$A367,СВЦЭМ!$B$33:$B$776,Q$366)+'СЕТ СН'!$F$16</f>
        <v>0</v>
      </c>
      <c r="R367" s="36">
        <f>SUMIFS(СВЦЭМ!$K$34:$K$777,СВЦЭМ!$A$34:$A$777,$A367,СВЦЭМ!$B$33:$B$776,R$366)+'СЕТ СН'!$F$16</f>
        <v>0</v>
      </c>
      <c r="S367" s="36">
        <f>SUMIFS(СВЦЭМ!$K$34:$K$777,СВЦЭМ!$A$34:$A$777,$A367,СВЦЭМ!$B$33:$B$776,S$366)+'СЕТ СН'!$F$16</f>
        <v>0</v>
      </c>
      <c r="T367" s="36">
        <f>SUMIFS(СВЦЭМ!$K$34:$K$777,СВЦЭМ!$A$34:$A$777,$A367,СВЦЭМ!$B$33:$B$776,T$366)+'СЕТ СН'!$F$16</f>
        <v>0</v>
      </c>
      <c r="U367" s="36">
        <f>SUMIFS(СВЦЭМ!$K$34:$K$777,СВЦЭМ!$A$34:$A$777,$A367,СВЦЭМ!$B$33:$B$776,U$366)+'СЕТ СН'!$F$16</f>
        <v>0</v>
      </c>
      <c r="V367" s="36">
        <f>SUMIFS(СВЦЭМ!$K$34:$K$777,СВЦЭМ!$A$34:$A$777,$A367,СВЦЭМ!$B$33:$B$776,V$366)+'СЕТ СН'!$F$16</f>
        <v>0</v>
      </c>
      <c r="W367" s="36">
        <f>SUMIFS(СВЦЭМ!$K$34:$K$777,СВЦЭМ!$A$34:$A$777,$A367,СВЦЭМ!$B$33:$B$776,W$366)+'СЕТ СН'!$F$16</f>
        <v>0</v>
      </c>
      <c r="X367" s="36">
        <f>SUMIFS(СВЦЭМ!$K$34:$K$777,СВЦЭМ!$A$34:$A$777,$A367,СВЦЭМ!$B$33:$B$776,X$366)+'СЕТ СН'!$F$16</f>
        <v>0</v>
      </c>
      <c r="Y367" s="36">
        <f>SUMIFS(СВЦЭМ!$K$34:$K$777,СВЦЭМ!$A$34:$A$777,$A367,СВЦЭМ!$B$33:$B$776,Y$366)+'СЕТ СН'!$F$16</f>
        <v>0</v>
      </c>
      <c r="AA367" s="45"/>
    </row>
    <row r="368" spans="1:27" ht="15.75" hidden="1" x14ac:dyDescent="0.2">
      <c r="A368" s="35">
        <f>A367+1</f>
        <v>44106</v>
      </c>
      <c r="B368" s="36">
        <f>SUMIFS(СВЦЭМ!$K$34:$K$777,СВЦЭМ!$A$34:$A$777,$A368,СВЦЭМ!$B$33:$B$776,B$366)+'СЕТ СН'!$F$16</f>
        <v>0</v>
      </c>
      <c r="C368" s="36">
        <f>SUMIFS(СВЦЭМ!$K$34:$K$777,СВЦЭМ!$A$34:$A$777,$A368,СВЦЭМ!$B$33:$B$776,C$366)+'СЕТ СН'!$F$16</f>
        <v>0</v>
      </c>
      <c r="D368" s="36">
        <f>SUMIFS(СВЦЭМ!$K$34:$K$777,СВЦЭМ!$A$34:$A$777,$A368,СВЦЭМ!$B$33:$B$776,D$366)+'СЕТ СН'!$F$16</f>
        <v>0</v>
      </c>
      <c r="E368" s="36">
        <f>SUMIFS(СВЦЭМ!$K$34:$K$777,СВЦЭМ!$A$34:$A$777,$A368,СВЦЭМ!$B$33:$B$776,E$366)+'СЕТ СН'!$F$16</f>
        <v>0</v>
      </c>
      <c r="F368" s="36">
        <f>SUMIFS(СВЦЭМ!$K$34:$K$777,СВЦЭМ!$A$34:$A$777,$A368,СВЦЭМ!$B$33:$B$776,F$366)+'СЕТ СН'!$F$16</f>
        <v>0</v>
      </c>
      <c r="G368" s="36">
        <f>SUMIFS(СВЦЭМ!$K$34:$K$777,СВЦЭМ!$A$34:$A$777,$A368,СВЦЭМ!$B$33:$B$776,G$366)+'СЕТ СН'!$F$16</f>
        <v>0</v>
      </c>
      <c r="H368" s="36">
        <f>SUMIFS(СВЦЭМ!$K$34:$K$777,СВЦЭМ!$A$34:$A$777,$A368,СВЦЭМ!$B$33:$B$776,H$366)+'СЕТ СН'!$F$16</f>
        <v>0</v>
      </c>
      <c r="I368" s="36">
        <f>SUMIFS(СВЦЭМ!$K$34:$K$777,СВЦЭМ!$A$34:$A$777,$A368,СВЦЭМ!$B$33:$B$776,I$366)+'СЕТ СН'!$F$16</f>
        <v>0</v>
      </c>
      <c r="J368" s="36">
        <f>SUMIFS(СВЦЭМ!$K$34:$K$777,СВЦЭМ!$A$34:$A$777,$A368,СВЦЭМ!$B$33:$B$776,J$366)+'СЕТ СН'!$F$16</f>
        <v>0</v>
      </c>
      <c r="K368" s="36">
        <f>SUMIFS(СВЦЭМ!$K$34:$K$777,СВЦЭМ!$A$34:$A$777,$A368,СВЦЭМ!$B$33:$B$776,K$366)+'СЕТ СН'!$F$16</f>
        <v>0</v>
      </c>
      <c r="L368" s="36">
        <f>SUMIFS(СВЦЭМ!$K$34:$K$777,СВЦЭМ!$A$34:$A$777,$A368,СВЦЭМ!$B$33:$B$776,L$366)+'СЕТ СН'!$F$16</f>
        <v>0</v>
      </c>
      <c r="M368" s="36">
        <f>SUMIFS(СВЦЭМ!$K$34:$K$777,СВЦЭМ!$A$34:$A$777,$A368,СВЦЭМ!$B$33:$B$776,M$366)+'СЕТ СН'!$F$16</f>
        <v>0</v>
      </c>
      <c r="N368" s="36">
        <f>SUMIFS(СВЦЭМ!$K$34:$K$777,СВЦЭМ!$A$34:$A$777,$A368,СВЦЭМ!$B$33:$B$776,N$366)+'СЕТ СН'!$F$16</f>
        <v>0</v>
      </c>
      <c r="O368" s="36">
        <f>SUMIFS(СВЦЭМ!$K$34:$K$777,СВЦЭМ!$A$34:$A$777,$A368,СВЦЭМ!$B$33:$B$776,O$366)+'СЕТ СН'!$F$16</f>
        <v>0</v>
      </c>
      <c r="P368" s="36">
        <f>SUMIFS(СВЦЭМ!$K$34:$K$777,СВЦЭМ!$A$34:$A$777,$A368,СВЦЭМ!$B$33:$B$776,P$366)+'СЕТ СН'!$F$16</f>
        <v>0</v>
      </c>
      <c r="Q368" s="36">
        <f>SUMIFS(СВЦЭМ!$K$34:$K$777,СВЦЭМ!$A$34:$A$777,$A368,СВЦЭМ!$B$33:$B$776,Q$366)+'СЕТ СН'!$F$16</f>
        <v>0</v>
      </c>
      <c r="R368" s="36">
        <f>SUMIFS(СВЦЭМ!$K$34:$K$777,СВЦЭМ!$A$34:$A$777,$A368,СВЦЭМ!$B$33:$B$776,R$366)+'СЕТ СН'!$F$16</f>
        <v>0</v>
      </c>
      <c r="S368" s="36">
        <f>SUMIFS(СВЦЭМ!$K$34:$K$777,СВЦЭМ!$A$34:$A$777,$A368,СВЦЭМ!$B$33:$B$776,S$366)+'СЕТ СН'!$F$16</f>
        <v>0</v>
      </c>
      <c r="T368" s="36">
        <f>SUMIFS(СВЦЭМ!$K$34:$K$777,СВЦЭМ!$A$34:$A$777,$A368,СВЦЭМ!$B$33:$B$776,T$366)+'СЕТ СН'!$F$16</f>
        <v>0</v>
      </c>
      <c r="U368" s="36">
        <f>SUMIFS(СВЦЭМ!$K$34:$K$777,СВЦЭМ!$A$34:$A$777,$A368,СВЦЭМ!$B$33:$B$776,U$366)+'СЕТ СН'!$F$16</f>
        <v>0</v>
      </c>
      <c r="V368" s="36">
        <f>SUMIFS(СВЦЭМ!$K$34:$K$777,СВЦЭМ!$A$34:$A$777,$A368,СВЦЭМ!$B$33:$B$776,V$366)+'СЕТ СН'!$F$16</f>
        <v>0</v>
      </c>
      <c r="W368" s="36">
        <f>SUMIFS(СВЦЭМ!$K$34:$K$777,СВЦЭМ!$A$34:$A$777,$A368,СВЦЭМ!$B$33:$B$776,W$366)+'СЕТ СН'!$F$16</f>
        <v>0</v>
      </c>
      <c r="X368" s="36">
        <f>SUMIFS(СВЦЭМ!$K$34:$K$777,СВЦЭМ!$A$34:$A$777,$A368,СВЦЭМ!$B$33:$B$776,X$366)+'СЕТ СН'!$F$16</f>
        <v>0</v>
      </c>
      <c r="Y368" s="36">
        <f>SUMIFS(СВЦЭМ!$K$34:$K$777,СВЦЭМ!$A$34:$A$777,$A368,СВЦЭМ!$B$33:$B$776,Y$366)+'СЕТ СН'!$F$16</f>
        <v>0</v>
      </c>
    </row>
    <row r="369" spans="1:25" ht="15.75" hidden="1" x14ac:dyDescent="0.2">
      <c r="A369" s="35">
        <f t="shared" ref="A369:A397" si="10">A368+1</f>
        <v>44107</v>
      </c>
      <c r="B369" s="36">
        <f>SUMIFS(СВЦЭМ!$K$34:$K$777,СВЦЭМ!$A$34:$A$777,$A369,СВЦЭМ!$B$33:$B$776,B$366)+'СЕТ СН'!$F$16</f>
        <v>0</v>
      </c>
      <c r="C369" s="36">
        <f>SUMIFS(СВЦЭМ!$K$34:$K$777,СВЦЭМ!$A$34:$A$777,$A369,СВЦЭМ!$B$33:$B$776,C$366)+'СЕТ СН'!$F$16</f>
        <v>0</v>
      </c>
      <c r="D369" s="36">
        <f>SUMIFS(СВЦЭМ!$K$34:$K$777,СВЦЭМ!$A$34:$A$777,$A369,СВЦЭМ!$B$33:$B$776,D$366)+'СЕТ СН'!$F$16</f>
        <v>0</v>
      </c>
      <c r="E369" s="36">
        <f>SUMIFS(СВЦЭМ!$K$34:$K$777,СВЦЭМ!$A$34:$A$777,$A369,СВЦЭМ!$B$33:$B$776,E$366)+'СЕТ СН'!$F$16</f>
        <v>0</v>
      </c>
      <c r="F369" s="36">
        <f>SUMIFS(СВЦЭМ!$K$34:$K$777,СВЦЭМ!$A$34:$A$777,$A369,СВЦЭМ!$B$33:$B$776,F$366)+'СЕТ СН'!$F$16</f>
        <v>0</v>
      </c>
      <c r="G369" s="36">
        <f>SUMIFS(СВЦЭМ!$K$34:$K$777,СВЦЭМ!$A$34:$A$777,$A369,СВЦЭМ!$B$33:$B$776,G$366)+'СЕТ СН'!$F$16</f>
        <v>0</v>
      </c>
      <c r="H369" s="36">
        <f>SUMIFS(СВЦЭМ!$K$34:$K$777,СВЦЭМ!$A$34:$A$777,$A369,СВЦЭМ!$B$33:$B$776,H$366)+'СЕТ СН'!$F$16</f>
        <v>0</v>
      </c>
      <c r="I369" s="36">
        <f>SUMIFS(СВЦЭМ!$K$34:$K$777,СВЦЭМ!$A$34:$A$777,$A369,СВЦЭМ!$B$33:$B$776,I$366)+'СЕТ СН'!$F$16</f>
        <v>0</v>
      </c>
      <c r="J369" s="36">
        <f>SUMIFS(СВЦЭМ!$K$34:$K$777,СВЦЭМ!$A$34:$A$777,$A369,СВЦЭМ!$B$33:$B$776,J$366)+'СЕТ СН'!$F$16</f>
        <v>0</v>
      </c>
      <c r="K369" s="36">
        <f>SUMIFS(СВЦЭМ!$K$34:$K$777,СВЦЭМ!$A$34:$A$777,$A369,СВЦЭМ!$B$33:$B$776,K$366)+'СЕТ СН'!$F$16</f>
        <v>0</v>
      </c>
      <c r="L369" s="36">
        <f>SUMIFS(СВЦЭМ!$K$34:$K$777,СВЦЭМ!$A$34:$A$777,$A369,СВЦЭМ!$B$33:$B$776,L$366)+'СЕТ СН'!$F$16</f>
        <v>0</v>
      </c>
      <c r="M369" s="36">
        <f>SUMIFS(СВЦЭМ!$K$34:$K$777,СВЦЭМ!$A$34:$A$777,$A369,СВЦЭМ!$B$33:$B$776,M$366)+'СЕТ СН'!$F$16</f>
        <v>0</v>
      </c>
      <c r="N369" s="36">
        <f>SUMIFS(СВЦЭМ!$K$34:$K$777,СВЦЭМ!$A$34:$A$777,$A369,СВЦЭМ!$B$33:$B$776,N$366)+'СЕТ СН'!$F$16</f>
        <v>0</v>
      </c>
      <c r="O369" s="36">
        <f>SUMIFS(СВЦЭМ!$K$34:$K$777,СВЦЭМ!$A$34:$A$777,$A369,СВЦЭМ!$B$33:$B$776,O$366)+'СЕТ СН'!$F$16</f>
        <v>0</v>
      </c>
      <c r="P369" s="36">
        <f>SUMIFS(СВЦЭМ!$K$34:$K$777,СВЦЭМ!$A$34:$A$777,$A369,СВЦЭМ!$B$33:$B$776,P$366)+'СЕТ СН'!$F$16</f>
        <v>0</v>
      </c>
      <c r="Q369" s="36">
        <f>SUMIFS(СВЦЭМ!$K$34:$K$777,СВЦЭМ!$A$34:$A$777,$A369,СВЦЭМ!$B$33:$B$776,Q$366)+'СЕТ СН'!$F$16</f>
        <v>0</v>
      </c>
      <c r="R369" s="36">
        <f>SUMIFS(СВЦЭМ!$K$34:$K$777,СВЦЭМ!$A$34:$A$777,$A369,СВЦЭМ!$B$33:$B$776,R$366)+'СЕТ СН'!$F$16</f>
        <v>0</v>
      </c>
      <c r="S369" s="36">
        <f>SUMIFS(СВЦЭМ!$K$34:$K$777,СВЦЭМ!$A$34:$A$777,$A369,СВЦЭМ!$B$33:$B$776,S$366)+'СЕТ СН'!$F$16</f>
        <v>0</v>
      </c>
      <c r="T369" s="36">
        <f>SUMIFS(СВЦЭМ!$K$34:$K$777,СВЦЭМ!$A$34:$A$777,$A369,СВЦЭМ!$B$33:$B$776,T$366)+'СЕТ СН'!$F$16</f>
        <v>0</v>
      </c>
      <c r="U369" s="36">
        <f>SUMIFS(СВЦЭМ!$K$34:$K$777,СВЦЭМ!$A$34:$A$777,$A369,СВЦЭМ!$B$33:$B$776,U$366)+'СЕТ СН'!$F$16</f>
        <v>0</v>
      </c>
      <c r="V369" s="36">
        <f>SUMIFS(СВЦЭМ!$K$34:$K$777,СВЦЭМ!$A$34:$A$777,$A369,СВЦЭМ!$B$33:$B$776,V$366)+'СЕТ СН'!$F$16</f>
        <v>0</v>
      </c>
      <c r="W369" s="36">
        <f>SUMIFS(СВЦЭМ!$K$34:$K$777,СВЦЭМ!$A$34:$A$777,$A369,СВЦЭМ!$B$33:$B$776,W$366)+'СЕТ СН'!$F$16</f>
        <v>0</v>
      </c>
      <c r="X369" s="36">
        <f>SUMIFS(СВЦЭМ!$K$34:$K$777,СВЦЭМ!$A$34:$A$777,$A369,СВЦЭМ!$B$33:$B$776,X$366)+'СЕТ СН'!$F$16</f>
        <v>0</v>
      </c>
      <c r="Y369" s="36">
        <f>SUMIFS(СВЦЭМ!$K$34:$K$777,СВЦЭМ!$A$34:$A$777,$A369,СВЦЭМ!$B$33:$B$776,Y$366)+'СЕТ СН'!$F$16</f>
        <v>0</v>
      </c>
    </row>
    <row r="370" spans="1:25" ht="15.75" hidden="1" x14ac:dyDescent="0.2">
      <c r="A370" s="35">
        <f t="shared" si="10"/>
        <v>44108</v>
      </c>
      <c r="B370" s="36">
        <f>SUMIFS(СВЦЭМ!$K$34:$K$777,СВЦЭМ!$A$34:$A$777,$A370,СВЦЭМ!$B$33:$B$776,B$366)+'СЕТ СН'!$F$16</f>
        <v>0</v>
      </c>
      <c r="C370" s="36">
        <f>SUMIFS(СВЦЭМ!$K$34:$K$777,СВЦЭМ!$A$34:$A$777,$A370,СВЦЭМ!$B$33:$B$776,C$366)+'СЕТ СН'!$F$16</f>
        <v>0</v>
      </c>
      <c r="D370" s="36">
        <f>SUMIFS(СВЦЭМ!$K$34:$K$777,СВЦЭМ!$A$34:$A$777,$A370,СВЦЭМ!$B$33:$B$776,D$366)+'СЕТ СН'!$F$16</f>
        <v>0</v>
      </c>
      <c r="E370" s="36">
        <f>SUMIFS(СВЦЭМ!$K$34:$K$777,СВЦЭМ!$A$34:$A$777,$A370,СВЦЭМ!$B$33:$B$776,E$366)+'СЕТ СН'!$F$16</f>
        <v>0</v>
      </c>
      <c r="F370" s="36">
        <f>SUMIFS(СВЦЭМ!$K$34:$K$777,СВЦЭМ!$A$34:$A$777,$A370,СВЦЭМ!$B$33:$B$776,F$366)+'СЕТ СН'!$F$16</f>
        <v>0</v>
      </c>
      <c r="G370" s="36">
        <f>SUMIFS(СВЦЭМ!$K$34:$K$777,СВЦЭМ!$A$34:$A$777,$A370,СВЦЭМ!$B$33:$B$776,G$366)+'СЕТ СН'!$F$16</f>
        <v>0</v>
      </c>
      <c r="H370" s="36">
        <f>SUMIFS(СВЦЭМ!$K$34:$K$777,СВЦЭМ!$A$34:$A$777,$A370,СВЦЭМ!$B$33:$B$776,H$366)+'СЕТ СН'!$F$16</f>
        <v>0</v>
      </c>
      <c r="I370" s="36">
        <f>SUMIFS(СВЦЭМ!$K$34:$K$777,СВЦЭМ!$A$34:$A$777,$A370,СВЦЭМ!$B$33:$B$776,I$366)+'СЕТ СН'!$F$16</f>
        <v>0</v>
      </c>
      <c r="J370" s="36">
        <f>SUMIFS(СВЦЭМ!$K$34:$K$777,СВЦЭМ!$A$34:$A$777,$A370,СВЦЭМ!$B$33:$B$776,J$366)+'СЕТ СН'!$F$16</f>
        <v>0</v>
      </c>
      <c r="K370" s="36">
        <f>SUMIFS(СВЦЭМ!$K$34:$K$777,СВЦЭМ!$A$34:$A$777,$A370,СВЦЭМ!$B$33:$B$776,K$366)+'СЕТ СН'!$F$16</f>
        <v>0</v>
      </c>
      <c r="L370" s="36">
        <f>SUMIFS(СВЦЭМ!$K$34:$K$777,СВЦЭМ!$A$34:$A$777,$A370,СВЦЭМ!$B$33:$B$776,L$366)+'СЕТ СН'!$F$16</f>
        <v>0</v>
      </c>
      <c r="M370" s="36">
        <f>SUMIFS(СВЦЭМ!$K$34:$K$777,СВЦЭМ!$A$34:$A$777,$A370,СВЦЭМ!$B$33:$B$776,M$366)+'СЕТ СН'!$F$16</f>
        <v>0</v>
      </c>
      <c r="N370" s="36">
        <f>SUMIFS(СВЦЭМ!$K$34:$K$777,СВЦЭМ!$A$34:$A$777,$A370,СВЦЭМ!$B$33:$B$776,N$366)+'СЕТ СН'!$F$16</f>
        <v>0</v>
      </c>
      <c r="O370" s="36">
        <f>SUMIFS(СВЦЭМ!$K$34:$K$777,СВЦЭМ!$A$34:$A$777,$A370,СВЦЭМ!$B$33:$B$776,O$366)+'СЕТ СН'!$F$16</f>
        <v>0</v>
      </c>
      <c r="P370" s="36">
        <f>SUMIFS(СВЦЭМ!$K$34:$K$777,СВЦЭМ!$A$34:$A$777,$A370,СВЦЭМ!$B$33:$B$776,P$366)+'СЕТ СН'!$F$16</f>
        <v>0</v>
      </c>
      <c r="Q370" s="36">
        <f>SUMIFS(СВЦЭМ!$K$34:$K$777,СВЦЭМ!$A$34:$A$777,$A370,СВЦЭМ!$B$33:$B$776,Q$366)+'СЕТ СН'!$F$16</f>
        <v>0</v>
      </c>
      <c r="R370" s="36">
        <f>SUMIFS(СВЦЭМ!$K$34:$K$777,СВЦЭМ!$A$34:$A$777,$A370,СВЦЭМ!$B$33:$B$776,R$366)+'СЕТ СН'!$F$16</f>
        <v>0</v>
      </c>
      <c r="S370" s="36">
        <f>SUMIFS(СВЦЭМ!$K$34:$K$777,СВЦЭМ!$A$34:$A$777,$A370,СВЦЭМ!$B$33:$B$776,S$366)+'СЕТ СН'!$F$16</f>
        <v>0</v>
      </c>
      <c r="T370" s="36">
        <f>SUMIFS(СВЦЭМ!$K$34:$K$777,СВЦЭМ!$A$34:$A$777,$A370,СВЦЭМ!$B$33:$B$776,T$366)+'СЕТ СН'!$F$16</f>
        <v>0</v>
      </c>
      <c r="U370" s="36">
        <f>SUMIFS(СВЦЭМ!$K$34:$K$777,СВЦЭМ!$A$34:$A$777,$A370,СВЦЭМ!$B$33:$B$776,U$366)+'СЕТ СН'!$F$16</f>
        <v>0</v>
      </c>
      <c r="V370" s="36">
        <f>SUMIFS(СВЦЭМ!$K$34:$K$777,СВЦЭМ!$A$34:$A$777,$A370,СВЦЭМ!$B$33:$B$776,V$366)+'СЕТ СН'!$F$16</f>
        <v>0</v>
      </c>
      <c r="W370" s="36">
        <f>SUMIFS(СВЦЭМ!$K$34:$K$777,СВЦЭМ!$A$34:$A$777,$A370,СВЦЭМ!$B$33:$B$776,W$366)+'СЕТ СН'!$F$16</f>
        <v>0</v>
      </c>
      <c r="X370" s="36">
        <f>SUMIFS(СВЦЭМ!$K$34:$K$777,СВЦЭМ!$A$34:$A$777,$A370,СВЦЭМ!$B$33:$B$776,X$366)+'СЕТ СН'!$F$16</f>
        <v>0</v>
      </c>
      <c r="Y370" s="36">
        <f>SUMIFS(СВЦЭМ!$K$34:$K$777,СВЦЭМ!$A$34:$A$777,$A370,СВЦЭМ!$B$33:$B$776,Y$366)+'СЕТ СН'!$F$16</f>
        <v>0</v>
      </c>
    </row>
    <row r="371" spans="1:25" ht="15.75" hidden="1" x14ac:dyDescent="0.2">
      <c r="A371" s="35">
        <f t="shared" si="10"/>
        <v>44109</v>
      </c>
      <c r="B371" s="36">
        <f>SUMIFS(СВЦЭМ!$K$34:$K$777,СВЦЭМ!$A$34:$A$777,$A371,СВЦЭМ!$B$33:$B$776,B$366)+'СЕТ СН'!$F$16</f>
        <v>0</v>
      </c>
      <c r="C371" s="36">
        <f>SUMIFS(СВЦЭМ!$K$34:$K$777,СВЦЭМ!$A$34:$A$777,$A371,СВЦЭМ!$B$33:$B$776,C$366)+'СЕТ СН'!$F$16</f>
        <v>0</v>
      </c>
      <c r="D371" s="36">
        <f>SUMIFS(СВЦЭМ!$K$34:$K$777,СВЦЭМ!$A$34:$A$777,$A371,СВЦЭМ!$B$33:$B$776,D$366)+'СЕТ СН'!$F$16</f>
        <v>0</v>
      </c>
      <c r="E371" s="36">
        <f>SUMIFS(СВЦЭМ!$K$34:$K$777,СВЦЭМ!$A$34:$A$777,$A371,СВЦЭМ!$B$33:$B$776,E$366)+'СЕТ СН'!$F$16</f>
        <v>0</v>
      </c>
      <c r="F371" s="36">
        <f>SUMIFS(СВЦЭМ!$K$34:$K$777,СВЦЭМ!$A$34:$A$777,$A371,СВЦЭМ!$B$33:$B$776,F$366)+'СЕТ СН'!$F$16</f>
        <v>0</v>
      </c>
      <c r="G371" s="36">
        <f>SUMIFS(СВЦЭМ!$K$34:$K$777,СВЦЭМ!$A$34:$A$777,$A371,СВЦЭМ!$B$33:$B$776,G$366)+'СЕТ СН'!$F$16</f>
        <v>0</v>
      </c>
      <c r="H371" s="36">
        <f>SUMIFS(СВЦЭМ!$K$34:$K$777,СВЦЭМ!$A$34:$A$777,$A371,СВЦЭМ!$B$33:$B$776,H$366)+'СЕТ СН'!$F$16</f>
        <v>0</v>
      </c>
      <c r="I371" s="36">
        <f>SUMIFS(СВЦЭМ!$K$34:$K$777,СВЦЭМ!$A$34:$A$777,$A371,СВЦЭМ!$B$33:$B$776,I$366)+'СЕТ СН'!$F$16</f>
        <v>0</v>
      </c>
      <c r="J371" s="36">
        <f>SUMIFS(СВЦЭМ!$K$34:$K$777,СВЦЭМ!$A$34:$A$777,$A371,СВЦЭМ!$B$33:$B$776,J$366)+'СЕТ СН'!$F$16</f>
        <v>0</v>
      </c>
      <c r="K371" s="36">
        <f>SUMIFS(СВЦЭМ!$K$34:$K$777,СВЦЭМ!$A$34:$A$777,$A371,СВЦЭМ!$B$33:$B$776,K$366)+'СЕТ СН'!$F$16</f>
        <v>0</v>
      </c>
      <c r="L371" s="36">
        <f>SUMIFS(СВЦЭМ!$K$34:$K$777,СВЦЭМ!$A$34:$A$777,$A371,СВЦЭМ!$B$33:$B$776,L$366)+'СЕТ СН'!$F$16</f>
        <v>0</v>
      </c>
      <c r="M371" s="36">
        <f>SUMIFS(СВЦЭМ!$K$34:$K$777,СВЦЭМ!$A$34:$A$777,$A371,СВЦЭМ!$B$33:$B$776,M$366)+'СЕТ СН'!$F$16</f>
        <v>0</v>
      </c>
      <c r="N371" s="36">
        <f>SUMIFS(СВЦЭМ!$K$34:$K$777,СВЦЭМ!$A$34:$A$777,$A371,СВЦЭМ!$B$33:$B$776,N$366)+'СЕТ СН'!$F$16</f>
        <v>0</v>
      </c>
      <c r="O371" s="36">
        <f>SUMIFS(СВЦЭМ!$K$34:$K$777,СВЦЭМ!$A$34:$A$777,$A371,СВЦЭМ!$B$33:$B$776,O$366)+'СЕТ СН'!$F$16</f>
        <v>0</v>
      </c>
      <c r="P371" s="36">
        <f>SUMIFS(СВЦЭМ!$K$34:$K$777,СВЦЭМ!$A$34:$A$777,$A371,СВЦЭМ!$B$33:$B$776,P$366)+'СЕТ СН'!$F$16</f>
        <v>0</v>
      </c>
      <c r="Q371" s="36">
        <f>SUMIFS(СВЦЭМ!$K$34:$K$777,СВЦЭМ!$A$34:$A$777,$A371,СВЦЭМ!$B$33:$B$776,Q$366)+'СЕТ СН'!$F$16</f>
        <v>0</v>
      </c>
      <c r="R371" s="36">
        <f>SUMIFS(СВЦЭМ!$K$34:$K$777,СВЦЭМ!$A$34:$A$777,$A371,СВЦЭМ!$B$33:$B$776,R$366)+'СЕТ СН'!$F$16</f>
        <v>0</v>
      </c>
      <c r="S371" s="36">
        <f>SUMIFS(СВЦЭМ!$K$34:$K$777,СВЦЭМ!$A$34:$A$777,$A371,СВЦЭМ!$B$33:$B$776,S$366)+'СЕТ СН'!$F$16</f>
        <v>0</v>
      </c>
      <c r="T371" s="36">
        <f>SUMIFS(СВЦЭМ!$K$34:$K$777,СВЦЭМ!$A$34:$A$777,$A371,СВЦЭМ!$B$33:$B$776,T$366)+'СЕТ СН'!$F$16</f>
        <v>0</v>
      </c>
      <c r="U371" s="36">
        <f>SUMIFS(СВЦЭМ!$K$34:$K$777,СВЦЭМ!$A$34:$A$777,$A371,СВЦЭМ!$B$33:$B$776,U$366)+'СЕТ СН'!$F$16</f>
        <v>0</v>
      </c>
      <c r="V371" s="36">
        <f>SUMIFS(СВЦЭМ!$K$34:$K$777,СВЦЭМ!$A$34:$A$777,$A371,СВЦЭМ!$B$33:$B$776,V$366)+'СЕТ СН'!$F$16</f>
        <v>0</v>
      </c>
      <c r="W371" s="36">
        <f>SUMIFS(СВЦЭМ!$K$34:$K$777,СВЦЭМ!$A$34:$A$777,$A371,СВЦЭМ!$B$33:$B$776,W$366)+'СЕТ СН'!$F$16</f>
        <v>0</v>
      </c>
      <c r="X371" s="36">
        <f>SUMIFS(СВЦЭМ!$K$34:$K$777,СВЦЭМ!$A$34:$A$777,$A371,СВЦЭМ!$B$33:$B$776,X$366)+'СЕТ СН'!$F$16</f>
        <v>0</v>
      </c>
      <c r="Y371" s="36">
        <f>SUMIFS(СВЦЭМ!$K$34:$K$777,СВЦЭМ!$A$34:$A$777,$A371,СВЦЭМ!$B$33:$B$776,Y$366)+'СЕТ СН'!$F$16</f>
        <v>0</v>
      </c>
    </row>
    <row r="372" spans="1:25" ht="15.75" hidden="1" x14ac:dyDescent="0.2">
      <c r="A372" s="35">
        <f t="shared" si="10"/>
        <v>44110</v>
      </c>
      <c r="B372" s="36">
        <f>SUMIFS(СВЦЭМ!$K$34:$K$777,СВЦЭМ!$A$34:$A$777,$A372,СВЦЭМ!$B$33:$B$776,B$366)+'СЕТ СН'!$F$16</f>
        <v>0</v>
      </c>
      <c r="C372" s="36">
        <f>SUMIFS(СВЦЭМ!$K$34:$K$777,СВЦЭМ!$A$34:$A$777,$A372,СВЦЭМ!$B$33:$B$776,C$366)+'СЕТ СН'!$F$16</f>
        <v>0</v>
      </c>
      <c r="D372" s="36">
        <f>SUMIFS(СВЦЭМ!$K$34:$K$777,СВЦЭМ!$A$34:$A$777,$A372,СВЦЭМ!$B$33:$B$776,D$366)+'СЕТ СН'!$F$16</f>
        <v>0</v>
      </c>
      <c r="E372" s="36">
        <f>SUMIFS(СВЦЭМ!$K$34:$K$777,СВЦЭМ!$A$34:$A$777,$A372,СВЦЭМ!$B$33:$B$776,E$366)+'СЕТ СН'!$F$16</f>
        <v>0</v>
      </c>
      <c r="F372" s="36">
        <f>SUMIFS(СВЦЭМ!$K$34:$K$777,СВЦЭМ!$A$34:$A$777,$A372,СВЦЭМ!$B$33:$B$776,F$366)+'СЕТ СН'!$F$16</f>
        <v>0</v>
      </c>
      <c r="G372" s="36">
        <f>SUMIFS(СВЦЭМ!$K$34:$K$777,СВЦЭМ!$A$34:$A$777,$A372,СВЦЭМ!$B$33:$B$776,G$366)+'СЕТ СН'!$F$16</f>
        <v>0</v>
      </c>
      <c r="H372" s="36">
        <f>SUMIFS(СВЦЭМ!$K$34:$K$777,СВЦЭМ!$A$34:$A$777,$A372,СВЦЭМ!$B$33:$B$776,H$366)+'СЕТ СН'!$F$16</f>
        <v>0</v>
      </c>
      <c r="I372" s="36">
        <f>SUMIFS(СВЦЭМ!$K$34:$K$777,СВЦЭМ!$A$34:$A$777,$A372,СВЦЭМ!$B$33:$B$776,I$366)+'СЕТ СН'!$F$16</f>
        <v>0</v>
      </c>
      <c r="J372" s="36">
        <f>SUMIFS(СВЦЭМ!$K$34:$K$777,СВЦЭМ!$A$34:$A$777,$A372,СВЦЭМ!$B$33:$B$776,J$366)+'СЕТ СН'!$F$16</f>
        <v>0</v>
      </c>
      <c r="K372" s="36">
        <f>SUMIFS(СВЦЭМ!$K$34:$K$777,СВЦЭМ!$A$34:$A$777,$A372,СВЦЭМ!$B$33:$B$776,K$366)+'СЕТ СН'!$F$16</f>
        <v>0</v>
      </c>
      <c r="L372" s="36">
        <f>SUMIFS(СВЦЭМ!$K$34:$K$777,СВЦЭМ!$A$34:$A$777,$A372,СВЦЭМ!$B$33:$B$776,L$366)+'СЕТ СН'!$F$16</f>
        <v>0</v>
      </c>
      <c r="M372" s="36">
        <f>SUMIFS(СВЦЭМ!$K$34:$K$777,СВЦЭМ!$A$34:$A$777,$A372,СВЦЭМ!$B$33:$B$776,M$366)+'СЕТ СН'!$F$16</f>
        <v>0</v>
      </c>
      <c r="N372" s="36">
        <f>SUMIFS(СВЦЭМ!$K$34:$K$777,СВЦЭМ!$A$34:$A$777,$A372,СВЦЭМ!$B$33:$B$776,N$366)+'СЕТ СН'!$F$16</f>
        <v>0</v>
      </c>
      <c r="O372" s="36">
        <f>SUMIFS(СВЦЭМ!$K$34:$K$777,СВЦЭМ!$A$34:$A$777,$A372,СВЦЭМ!$B$33:$B$776,O$366)+'СЕТ СН'!$F$16</f>
        <v>0</v>
      </c>
      <c r="P372" s="36">
        <f>SUMIFS(СВЦЭМ!$K$34:$K$777,СВЦЭМ!$A$34:$A$777,$A372,СВЦЭМ!$B$33:$B$776,P$366)+'СЕТ СН'!$F$16</f>
        <v>0</v>
      </c>
      <c r="Q372" s="36">
        <f>SUMIFS(СВЦЭМ!$K$34:$K$777,СВЦЭМ!$A$34:$A$777,$A372,СВЦЭМ!$B$33:$B$776,Q$366)+'СЕТ СН'!$F$16</f>
        <v>0</v>
      </c>
      <c r="R372" s="36">
        <f>SUMIFS(СВЦЭМ!$K$34:$K$777,СВЦЭМ!$A$34:$A$777,$A372,СВЦЭМ!$B$33:$B$776,R$366)+'СЕТ СН'!$F$16</f>
        <v>0</v>
      </c>
      <c r="S372" s="36">
        <f>SUMIFS(СВЦЭМ!$K$34:$K$777,СВЦЭМ!$A$34:$A$777,$A372,СВЦЭМ!$B$33:$B$776,S$366)+'СЕТ СН'!$F$16</f>
        <v>0</v>
      </c>
      <c r="T372" s="36">
        <f>SUMIFS(СВЦЭМ!$K$34:$K$777,СВЦЭМ!$A$34:$A$777,$A372,СВЦЭМ!$B$33:$B$776,T$366)+'СЕТ СН'!$F$16</f>
        <v>0</v>
      </c>
      <c r="U372" s="36">
        <f>SUMIFS(СВЦЭМ!$K$34:$K$777,СВЦЭМ!$A$34:$A$777,$A372,СВЦЭМ!$B$33:$B$776,U$366)+'СЕТ СН'!$F$16</f>
        <v>0</v>
      </c>
      <c r="V372" s="36">
        <f>SUMIFS(СВЦЭМ!$K$34:$K$777,СВЦЭМ!$A$34:$A$777,$A372,СВЦЭМ!$B$33:$B$776,V$366)+'СЕТ СН'!$F$16</f>
        <v>0</v>
      </c>
      <c r="W372" s="36">
        <f>SUMIFS(СВЦЭМ!$K$34:$K$777,СВЦЭМ!$A$34:$A$777,$A372,СВЦЭМ!$B$33:$B$776,W$366)+'СЕТ СН'!$F$16</f>
        <v>0</v>
      </c>
      <c r="X372" s="36">
        <f>SUMIFS(СВЦЭМ!$K$34:$K$777,СВЦЭМ!$A$34:$A$777,$A372,СВЦЭМ!$B$33:$B$776,X$366)+'СЕТ СН'!$F$16</f>
        <v>0</v>
      </c>
      <c r="Y372" s="36">
        <f>SUMIFS(СВЦЭМ!$K$34:$K$777,СВЦЭМ!$A$34:$A$777,$A372,СВЦЭМ!$B$33:$B$776,Y$366)+'СЕТ СН'!$F$16</f>
        <v>0</v>
      </c>
    </row>
    <row r="373" spans="1:25" ht="15.75" hidden="1" x14ac:dyDescent="0.2">
      <c r="A373" s="35">
        <f t="shared" si="10"/>
        <v>44111</v>
      </c>
      <c r="B373" s="36">
        <f>SUMIFS(СВЦЭМ!$K$34:$K$777,СВЦЭМ!$A$34:$A$777,$A373,СВЦЭМ!$B$33:$B$776,B$366)+'СЕТ СН'!$F$16</f>
        <v>0</v>
      </c>
      <c r="C373" s="36">
        <f>SUMIFS(СВЦЭМ!$K$34:$K$777,СВЦЭМ!$A$34:$A$777,$A373,СВЦЭМ!$B$33:$B$776,C$366)+'СЕТ СН'!$F$16</f>
        <v>0</v>
      </c>
      <c r="D373" s="36">
        <f>SUMIFS(СВЦЭМ!$K$34:$K$777,СВЦЭМ!$A$34:$A$777,$A373,СВЦЭМ!$B$33:$B$776,D$366)+'СЕТ СН'!$F$16</f>
        <v>0</v>
      </c>
      <c r="E373" s="36">
        <f>SUMIFS(СВЦЭМ!$K$34:$K$777,СВЦЭМ!$A$34:$A$777,$A373,СВЦЭМ!$B$33:$B$776,E$366)+'СЕТ СН'!$F$16</f>
        <v>0</v>
      </c>
      <c r="F373" s="36">
        <f>SUMIFS(СВЦЭМ!$K$34:$K$777,СВЦЭМ!$A$34:$A$777,$A373,СВЦЭМ!$B$33:$B$776,F$366)+'СЕТ СН'!$F$16</f>
        <v>0</v>
      </c>
      <c r="G373" s="36">
        <f>SUMIFS(СВЦЭМ!$K$34:$K$777,СВЦЭМ!$A$34:$A$777,$A373,СВЦЭМ!$B$33:$B$776,G$366)+'СЕТ СН'!$F$16</f>
        <v>0</v>
      </c>
      <c r="H373" s="36">
        <f>SUMIFS(СВЦЭМ!$K$34:$K$777,СВЦЭМ!$A$34:$A$777,$A373,СВЦЭМ!$B$33:$B$776,H$366)+'СЕТ СН'!$F$16</f>
        <v>0</v>
      </c>
      <c r="I373" s="36">
        <f>SUMIFS(СВЦЭМ!$K$34:$K$777,СВЦЭМ!$A$34:$A$777,$A373,СВЦЭМ!$B$33:$B$776,I$366)+'СЕТ СН'!$F$16</f>
        <v>0</v>
      </c>
      <c r="J373" s="36">
        <f>SUMIFS(СВЦЭМ!$K$34:$K$777,СВЦЭМ!$A$34:$A$777,$A373,СВЦЭМ!$B$33:$B$776,J$366)+'СЕТ СН'!$F$16</f>
        <v>0</v>
      </c>
      <c r="K373" s="36">
        <f>SUMIFS(СВЦЭМ!$K$34:$K$777,СВЦЭМ!$A$34:$A$777,$A373,СВЦЭМ!$B$33:$B$776,K$366)+'СЕТ СН'!$F$16</f>
        <v>0</v>
      </c>
      <c r="L373" s="36">
        <f>SUMIFS(СВЦЭМ!$K$34:$K$777,СВЦЭМ!$A$34:$A$777,$A373,СВЦЭМ!$B$33:$B$776,L$366)+'СЕТ СН'!$F$16</f>
        <v>0</v>
      </c>
      <c r="M373" s="36">
        <f>SUMIFS(СВЦЭМ!$K$34:$K$777,СВЦЭМ!$A$34:$A$777,$A373,СВЦЭМ!$B$33:$B$776,M$366)+'СЕТ СН'!$F$16</f>
        <v>0</v>
      </c>
      <c r="N373" s="36">
        <f>SUMIFS(СВЦЭМ!$K$34:$K$777,СВЦЭМ!$A$34:$A$777,$A373,СВЦЭМ!$B$33:$B$776,N$366)+'СЕТ СН'!$F$16</f>
        <v>0</v>
      </c>
      <c r="O373" s="36">
        <f>SUMIFS(СВЦЭМ!$K$34:$K$777,СВЦЭМ!$A$34:$A$777,$A373,СВЦЭМ!$B$33:$B$776,O$366)+'СЕТ СН'!$F$16</f>
        <v>0</v>
      </c>
      <c r="P373" s="36">
        <f>SUMIFS(СВЦЭМ!$K$34:$K$777,СВЦЭМ!$A$34:$A$777,$A373,СВЦЭМ!$B$33:$B$776,P$366)+'СЕТ СН'!$F$16</f>
        <v>0</v>
      </c>
      <c r="Q373" s="36">
        <f>SUMIFS(СВЦЭМ!$K$34:$K$777,СВЦЭМ!$A$34:$A$777,$A373,СВЦЭМ!$B$33:$B$776,Q$366)+'СЕТ СН'!$F$16</f>
        <v>0</v>
      </c>
      <c r="R373" s="36">
        <f>SUMIFS(СВЦЭМ!$K$34:$K$777,СВЦЭМ!$A$34:$A$777,$A373,СВЦЭМ!$B$33:$B$776,R$366)+'СЕТ СН'!$F$16</f>
        <v>0</v>
      </c>
      <c r="S373" s="36">
        <f>SUMIFS(СВЦЭМ!$K$34:$K$777,СВЦЭМ!$A$34:$A$777,$A373,СВЦЭМ!$B$33:$B$776,S$366)+'СЕТ СН'!$F$16</f>
        <v>0</v>
      </c>
      <c r="T373" s="36">
        <f>SUMIFS(СВЦЭМ!$K$34:$K$777,СВЦЭМ!$A$34:$A$777,$A373,СВЦЭМ!$B$33:$B$776,T$366)+'СЕТ СН'!$F$16</f>
        <v>0</v>
      </c>
      <c r="U373" s="36">
        <f>SUMIFS(СВЦЭМ!$K$34:$K$777,СВЦЭМ!$A$34:$A$777,$A373,СВЦЭМ!$B$33:$B$776,U$366)+'СЕТ СН'!$F$16</f>
        <v>0</v>
      </c>
      <c r="V373" s="36">
        <f>SUMIFS(СВЦЭМ!$K$34:$K$777,СВЦЭМ!$A$34:$A$777,$A373,СВЦЭМ!$B$33:$B$776,V$366)+'СЕТ СН'!$F$16</f>
        <v>0</v>
      </c>
      <c r="W373" s="36">
        <f>SUMIFS(СВЦЭМ!$K$34:$K$777,СВЦЭМ!$A$34:$A$777,$A373,СВЦЭМ!$B$33:$B$776,W$366)+'СЕТ СН'!$F$16</f>
        <v>0</v>
      </c>
      <c r="X373" s="36">
        <f>SUMIFS(СВЦЭМ!$K$34:$K$777,СВЦЭМ!$A$34:$A$777,$A373,СВЦЭМ!$B$33:$B$776,X$366)+'СЕТ СН'!$F$16</f>
        <v>0</v>
      </c>
      <c r="Y373" s="36">
        <f>SUMIFS(СВЦЭМ!$K$34:$K$777,СВЦЭМ!$A$34:$A$777,$A373,СВЦЭМ!$B$33:$B$776,Y$366)+'СЕТ СН'!$F$16</f>
        <v>0</v>
      </c>
    </row>
    <row r="374" spans="1:25" ht="15.75" hidden="1" x14ac:dyDescent="0.2">
      <c r="A374" s="35">
        <f t="shared" si="10"/>
        <v>44112</v>
      </c>
      <c r="B374" s="36">
        <f>SUMIFS(СВЦЭМ!$K$34:$K$777,СВЦЭМ!$A$34:$A$777,$A374,СВЦЭМ!$B$33:$B$776,B$366)+'СЕТ СН'!$F$16</f>
        <v>0</v>
      </c>
      <c r="C374" s="36">
        <f>SUMIFS(СВЦЭМ!$K$34:$K$777,СВЦЭМ!$A$34:$A$777,$A374,СВЦЭМ!$B$33:$B$776,C$366)+'СЕТ СН'!$F$16</f>
        <v>0</v>
      </c>
      <c r="D374" s="36">
        <f>SUMIFS(СВЦЭМ!$K$34:$K$777,СВЦЭМ!$A$34:$A$777,$A374,СВЦЭМ!$B$33:$B$776,D$366)+'СЕТ СН'!$F$16</f>
        <v>0</v>
      </c>
      <c r="E374" s="36">
        <f>SUMIFS(СВЦЭМ!$K$34:$K$777,СВЦЭМ!$A$34:$A$777,$A374,СВЦЭМ!$B$33:$B$776,E$366)+'СЕТ СН'!$F$16</f>
        <v>0</v>
      </c>
      <c r="F374" s="36">
        <f>SUMIFS(СВЦЭМ!$K$34:$K$777,СВЦЭМ!$A$34:$A$777,$A374,СВЦЭМ!$B$33:$B$776,F$366)+'СЕТ СН'!$F$16</f>
        <v>0</v>
      </c>
      <c r="G374" s="36">
        <f>SUMIFS(СВЦЭМ!$K$34:$K$777,СВЦЭМ!$A$34:$A$777,$A374,СВЦЭМ!$B$33:$B$776,G$366)+'СЕТ СН'!$F$16</f>
        <v>0</v>
      </c>
      <c r="H374" s="36">
        <f>SUMIFS(СВЦЭМ!$K$34:$K$777,СВЦЭМ!$A$34:$A$777,$A374,СВЦЭМ!$B$33:$B$776,H$366)+'СЕТ СН'!$F$16</f>
        <v>0</v>
      </c>
      <c r="I374" s="36">
        <f>SUMIFS(СВЦЭМ!$K$34:$K$777,СВЦЭМ!$A$34:$A$777,$A374,СВЦЭМ!$B$33:$B$776,I$366)+'СЕТ СН'!$F$16</f>
        <v>0</v>
      </c>
      <c r="J374" s="36">
        <f>SUMIFS(СВЦЭМ!$K$34:$K$777,СВЦЭМ!$A$34:$A$777,$A374,СВЦЭМ!$B$33:$B$776,J$366)+'СЕТ СН'!$F$16</f>
        <v>0</v>
      </c>
      <c r="K374" s="36">
        <f>SUMIFS(СВЦЭМ!$K$34:$K$777,СВЦЭМ!$A$34:$A$777,$A374,СВЦЭМ!$B$33:$B$776,K$366)+'СЕТ СН'!$F$16</f>
        <v>0</v>
      </c>
      <c r="L374" s="36">
        <f>SUMIFS(СВЦЭМ!$K$34:$K$777,СВЦЭМ!$A$34:$A$777,$A374,СВЦЭМ!$B$33:$B$776,L$366)+'СЕТ СН'!$F$16</f>
        <v>0</v>
      </c>
      <c r="M374" s="36">
        <f>SUMIFS(СВЦЭМ!$K$34:$K$777,СВЦЭМ!$A$34:$A$777,$A374,СВЦЭМ!$B$33:$B$776,M$366)+'СЕТ СН'!$F$16</f>
        <v>0</v>
      </c>
      <c r="N374" s="36">
        <f>SUMIFS(СВЦЭМ!$K$34:$K$777,СВЦЭМ!$A$34:$A$777,$A374,СВЦЭМ!$B$33:$B$776,N$366)+'СЕТ СН'!$F$16</f>
        <v>0</v>
      </c>
      <c r="O374" s="36">
        <f>SUMIFS(СВЦЭМ!$K$34:$K$777,СВЦЭМ!$A$34:$A$777,$A374,СВЦЭМ!$B$33:$B$776,O$366)+'СЕТ СН'!$F$16</f>
        <v>0</v>
      </c>
      <c r="P374" s="36">
        <f>SUMIFS(СВЦЭМ!$K$34:$K$777,СВЦЭМ!$A$34:$A$777,$A374,СВЦЭМ!$B$33:$B$776,P$366)+'СЕТ СН'!$F$16</f>
        <v>0</v>
      </c>
      <c r="Q374" s="36">
        <f>SUMIFS(СВЦЭМ!$K$34:$K$777,СВЦЭМ!$A$34:$A$777,$A374,СВЦЭМ!$B$33:$B$776,Q$366)+'СЕТ СН'!$F$16</f>
        <v>0</v>
      </c>
      <c r="R374" s="36">
        <f>SUMIFS(СВЦЭМ!$K$34:$K$777,СВЦЭМ!$A$34:$A$777,$A374,СВЦЭМ!$B$33:$B$776,R$366)+'СЕТ СН'!$F$16</f>
        <v>0</v>
      </c>
      <c r="S374" s="36">
        <f>SUMIFS(СВЦЭМ!$K$34:$K$777,СВЦЭМ!$A$34:$A$777,$A374,СВЦЭМ!$B$33:$B$776,S$366)+'СЕТ СН'!$F$16</f>
        <v>0</v>
      </c>
      <c r="T374" s="36">
        <f>SUMIFS(СВЦЭМ!$K$34:$K$777,СВЦЭМ!$A$34:$A$777,$A374,СВЦЭМ!$B$33:$B$776,T$366)+'СЕТ СН'!$F$16</f>
        <v>0</v>
      </c>
      <c r="U374" s="36">
        <f>SUMIFS(СВЦЭМ!$K$34:$K$777,СВЦЭМ!$A$34:$A$777,$A374,СВЦЭМ!$B$33:$B$776,U$366)+'СЕТ СН'!$F$16</f>
        <v>0</v>
      </c>
      <c r="V374" s="36">
        <f>SUMIFS(СВЦЭМ!$K$34:$K$777,СВЦЭМ!$A$34:$A$777,$A374,СВЦЭМ!$B$33:$B$776,V$366)+'СЕТ СН'!$F$16</f>
        <v>0</v>
      </c>
      <c r="W374" s="36">
        <f>SUMIFS(СВЦЭМ!$K$34:$K$777,СВЦЭМ!$A$34:$A$777,$A374,СВЦЭМ!$B$33:$B$776,W$366)+'СЕТ СН'!$F$16</f>
        <v>0</v>
      </c>
      <c r="X374" s="36">
        <f>SUMIFS(СВЦЭМ!$K$34:$K$777,СВЦЭМ!$A$34:$A$777,$A374,СВЦЭМ!$B$33:$B$776,X$366)+'СЕТ СН'!$F$16</f>
        <v>0</v>
      </c>
      <c r="Y374" s="36">
        <f>SUMIFS(СВЦЭМ!$K$34:$K$777,СВЦЭМ!$A$34:$A$777,$A374,СВЦЭМ!$B$33:$B$776,Y$366)+'СЕТ СН'!$F$16</f>
        <v>0</v>
      </c>
    </row>
    <row r="375" spans="1:25" ht="15.75" hidden="1" x14ac:dyDescent="0.2">
      <c r="A375" s="35">
        <f t="shared" si="10"/>
        <v>44113</v>
      </c>
      <c r="B375" s="36">
        <f>SUMIFS(СВЦЭМ!$K$34:$K$777,СВЦЭМ!$A$34:$A$777,$A375,СВЦЭМ!$B$33:$B$776,B$366)+'СЕТ СН'!$F$16</f>
        <v>0</v>
      </c>
      <c r="C375" s="36">
        <f>SUMIFS(СВЦЭМ!$K$34:$K$777,СВЦЭМ!$A$34:$A$777,$A375,СВЦЭМ!$B$33:$B$776,C$366)+'СЕТ СН'!$F$16</f>
        <v>0</v>
      </c>
      <c r="D375" s="36">
        <f>SUMIFS(СВЦЭМ!$K$34:$K$777,СВЦЭМ!$A$34:$A$777,$A375,СВЦЭМ!$B$33:$B$776,D$366)+'СЕТ СН'!$F$16</f>
        <v>0</v>
      </c>
      <c r="E375" s="36">
        <f>SUMIFS(СВЦЭМ!$K$34:$K$777,СВЦЭМ!$A$34:$A$777,$A375,СВЦЭМ!$B$33:$B$776,E$366)+'СЕТ СН'!$F$16</f>
        <v>0</v>
      </c>
      <c r="F375" s="36">
        <f>SUMIFS(СВЦЭМ!$K$34:$K$777,СВЦЭМ!$A$34:$A$777,$A375,СВЦЭМ!$B$33:$B$776,F$366)+'СЕТ СН'!$F$16</f>
        <v>0</v>
      </c>
      <c r="G375" s="36">
        <f>SUMIFS(СВЦЭМ!$K$34:$K$777,СВЦЭМ!$A$34:$A$777,$A375,СВЦЭМ!$B$33:$B$776,G$366)+'СЕТ СН'!$F$16</f>
        <v>0</v>
      </c>
      <c r="H375" s="36">
        <f>SUMIFS(СВЦЭМ!$K$34:$K$777,СВЦЭМ!$A$34:$A$777,$A375,СВЦЭМ!$B$33:$B$776,H$366)+'СЕТ СН'!$F$16</f>
        <v>0</v>
      </c>
      <c r="I375" s="36">
        <f>SUMIFS(СВЦЭМ!$K$34:$K$777,СВЦЭМ!$A$34:$A$777,$A375,СВЦЭМ!$B$33:$B$776,I$366)+'СЕТ СН'!$F$16</f>
        <v>0</v>
      </c>
      <c r="J375" s="36">
        <f>SUMIFS(СВЦЭМ!$K$34:$K$777,СВЦЭМ!$A$34:$A$777,$A375,СВЦЭМ!$B$33:$B$776,J$366)+'СЕТ СН'!$F$16</f>
        <v>0</v>
      </c>
      <c r="K375" s="36">
        <f>SUMIFS(СВЦЭМ!$K$34:$K$777,СВЦЭМ!$A$34:$A$777,$A375,СВЦЭМ!$B$33:$B$776,K$366)+'СЕТ СН'!$F$16</f>
        <v>0</v>
      </c>
      <c r="L375" s="36">
        <f>SUMIFS(СВЦЭМ!$K$34:$K$777,СВЦЭМ!$A$34:$A$777,$A375,СВЦЭМ!$B$33:$B$776,L$366)+'СЕТ СН'!$F$16</f>
        <v>0</v>
      </c>
      <c r="M375" s="36">
        <f>SUMIFS(СВЦЭМ!$K$34:$K$777,СВЦЭМ!$A$34:$A$777,$A375,СВЦЭМ!$B$33:$B$776,M$366)+'СЕТ СН'!$F$16</f>
        <v>0</v>
      </c>
      <c r="N375" s="36">
        <f>SUMIFS(СВЦЭМ!$K$34:$K$777,СВЦЭМ!$A$34:$A$777,$A375,СВЦЭМ!$B$33:$B$776,N$366)+'СЕТ СН'!$F$16</f>
        <v>0</v>
      </c>
      <c r="O375" s="36">
        <f>SUMIFS(СВЦЭМ!$K$34:$K$777,СВЦЭМ!$A$34:$A$777,$A375,СВЦЭМ!$B$33:$B$776,O$366)+'СЕТ СН'!$F$16</f>
        <v>0</v>
      </c>
      <c r="P375" s="36">
        <f>SUMIFS(СВЦЭМ!$K$34:$K$777,СВЦЭМ!$A$34:$A$777,$A375,СВЦЭМ!$B$33:$B$776,P$366)+'СЕТ СН'!$F$16</f>
        <v>0</v>
      </c>
      <c r="Q375" s="36">
        <f>SUMIFS(СВЦЭМ!$K$34:$K$777,СВЦЭМ!$A$34:$A$777,$A375,СВЦЭМ!$B$33:$B$776,Q$366)+'СЕТ СН'!$F$16</f>
        <v>0</v>
      </c>
      <c r="R375" s="36">
        <f>SUMIFS(СВЦЭМ!$K$34:$K$777,СВЦЭМ!$A$34:$A$777,$A375,СВЦЭМ!$B$33:$B$776,R$366)+'СЕТ СН'!$F$16</f>
        <v>0</v>
      </c>
      <c r="S375" s="36">
        <f>SUMIFS(СВЦЭМ!$K$34:$K$777,СВЦЭМ!$A$34:$A$777,$A375,СВЦЭМ!$B$33:$B$776,S$366)+'СЕТ СН'!$F$16</f>
        <v>0</v>
      </c>
      <c r="T375" s="36">
        <f>SUMIFS(СВЦЭМ!$K$34:$K$777,СВЦЭМ!$A$34:$A$777,$A375,СВЦЭМ!$B$33:$B$776,T$366)+'СЕТ СН'!$F$16</f>
        <v>0</v>
      </c>
      <c r="U375" s="36">
        <f>SUMIFS(СВЦЭМ!$K$34:$K$777,СВЦЭМ!$A$34:$A$777,$A375,СВЦЭМ!$B$33:$B$776,U$366)+'СЕТ СН'!$F$16</f>
        <v>0</v>
      </c>
      <c r="V375" s="36">
        <f>SUMIFS(СВЦЭМ!$K$34:$K$777,СВЦЭМ!$A$34:$A$777,$A375,СВЦЭМ!$B$33:$B$776,V$366)+'СЕТ СН'!$F$16</f>
        <v>0</v>
      </c>
      <c r="W375" s="36">
        <f>SUMIFS(СВЦЭМ!$K$34:$K$777,СВЦЭМ!$A$34:$A$777,$A375,СВЦЭМ!$B$33:$B$776,W$366)+'СЕТ СН'!$F$16</f>
        <v>0</v>
      </c>
      <c r="X375" s="36">
        <f>SUMIFS(СВЦЭМ!$K$34:$K$777,СВЦЭМ!$A$34:$A$777,$A375,СВЦЭМ!$B$33:$B$776,X$366)+'СЕТ СН'!$F$16</f>
        <v>0</v>
      </c>
      <c r="Y375" s="36">
        <f>SUMIFS(СВЦЭМ!$K$34:$K$777,СВЦЭМ!$A$34:$A$777,$A375,СВЦЭМ!$B$33:$B$776,Y$366)+'СЕТ СН'!$F$16</f>
        <v>0</v>
      </c>
    </row>
    <row r="376" spans="1:25" ht="15.75" hidden="1" x14ac:dyDescent="0.2">
      <c r="A376" s="35">
        <f t="shared" si="10"/>
        <v>44114</v>
      </c>
      <c r="B376" s="36">
        <f>SUMIFS(СВЦЭМ!$K$34:$K$777,СВЦЭМ!$A$34:$A$777,$A376,СВЦЭМ!$B$33:$B$776,B$366)+'СЕТ СН'!$F$16</f>
        <v>0</v>
      </c>
      <c r="C376" s="36">
        <f>SUMIFS(СВЦЭМ!$K$34:$K$777,СВЦЭМ!$A$34:$A$777,$A376,СВЦЭМ!$B$33:$B$776,C$366)+'СЕТ СН'!$F$16</f>
        <v>0</v>
      </c>
      <c r="D376" s="36">
        <f>SUMIFS(СВЦЭМ!$K$34:$K$777,СВЦЭМ!$A$34:$A$777,$A376,СВЦЭМ!$B$33:$B$776,D$366)+'СЕТ СН'!$F$16</f>
        <v>0</v>
      </c>
      <c r="E376" s="36">
        <f>SUMIFS(СВЦЭМ!$K$34:$K$777,СВЦЭМ!$A$34:$A$777,$A376,СВЦЭМ!$B$33:$B$776,E$366)+'СЕТ СН'!$F$16</f>
        <v>0</v>
      </c>
      <c r="F376" s="36">
        <f>SUMIFS(СВЦЭМ!$K$34:$K$777,СВЦЭМ!$A$34:$A$777,$A376,СВЦЭМ!$B$33:$B$776,F$366)+'СЕТ СН'!$F$16</f>
        <v>0</v>
      </c>
      <c r="G376" s="36">
        <f>SUMIFS(СВЦЭМ!$K$34:$K$777,СВЦЭМ!$A$34:$A$777,$A376,СВЦЭМ!$B$33:$B$776,G$366)+'СЕТ СН'!$F$16</f>
        <v>0</v>
      </c>
      <c r="H376" s="36">
        <f>SUMIFS(СВЦЭМ!$K$34:$K$777,СВЦЭМ!$A$34:$A$777,$A376,СВЦЭМ!$B$33:$B$776,H$366)+'СЕТ СН'!$F$16</f>
        <v>0</v>
      </c>
      <c r="I376" s="36">
        <f>SUMIFS(СВЦЭМ!$K$34:$K$777,СВЦЭМ!$A$34:$A$777,$A376,СВЦЭМ!$B$33:$B$776,I$366)+'СЕТ СН'!$F$16</f>
        <v>0</v>
      </c>
      <c r="J376" s="36">
        <f>SUMIFS(СВЦЭМ!$K$34:$K$777,СВЦЭМ!$A$34:$A$777,$A376,СВЦЭМ!$B$33:$B$776,J$366)+'СЕТ СН'!$F$16</f>
        <v>0</v>
      </c>
      <c r="K376" s="36">
        <f>SUMIFS(СВЦЭМ!$K$34:$K$777,СВЦЭМ!$A$34:$A$777,$A376,СВЦЭМ!$B$33:$B$776,K$366)+'СЕТ СН'!$F$16</f>
        <v>0</v>
      </c>
      <c r="L376" s="36">
        <f>SUMIFS(СВЦЭМ!$K$34:$K$777,СВЦЭМ!$A$34:$A$777,$A376,СВЦЭМ!$B$33:$B$776,L$366)+'СЕТ СН'!$F$16</f>
        <v>0</v>
      </c>
      <c r="M376" s="36">
        <f>SUMIFS(СВЦЭМ!$K$34:$K$777,СВЦЭМ!$A$34:$A$777,$A376,СВЦЭМ!$B$33:$B$776,M$366)+'СЕТ СН'!$F$16</f>
        <v>0</v>
      </c>
      <c r="N376" s="36">
        <f>SUMIFS(СВЦЭМ!$K$34:$K$777,СВЦЭМ!$A$34:$A$777,$A376,СВЦЭМ!$B$33:$B$776,N$366)+'СЕТ СН'!$F$16</f>
        <v>0</v>
      </c>
      <c r="O376" s="36">
        <f>SUMIFS(СВЦЭМ!$K$34:$K$777,СВЦЭМ!$A$34:$A$777,$A376,СВЦЭМ!$B$33:$B$776,O$366)+'СЕТ СН'!$F$16</f>
        <v>0</v>
      </c>
      <c r="P376" s="36">
        <f>SUMIFS(СВЦЭМ!$K$34:$K$777,СВЦЭМ!$A$34:$A$777,$A376,СВЦЭМ!$B$33:$B$776,P$366)+'СЕТ СН'!$F$16</f>
        <v>0</v>
      </c>
      <c r="Q376" s="36">
        <f>SUMIFS(СВЦЭМ!$K$34:$K$777,СВЦЭМ!$A$34:$A$777,$A376,СВЦЭМ!$B$33:$B$776,Q$366)+'СЕТ СН'!$F$16</f>
        <v>0</v>
      </c>
      <c r="R376" s="36">
        <f>SUMIFS(СВЦЭМ!$K$34:$K$777,СВЦЭМ!$A$34:$A$777,$A376,СВЦЭМ!$B$33:$B$776,R$366)+'СЕТ СН'!$F$16</f>
        <v>0</v>
      </c>
      <c r="S376" s="36">
        <f>SUMIFS(СВЦЭМ!$K$34:$K$777,СВЦЭМ!$A$34:$A$777,$A376,СВЦЭМ!$B$33:$B$776,S$366)+'СЕТ СН'!$F$16</f>
        <v>0</v>
      </c>
      <c r="T376" s="36">
        <f>SUMIFS(СВЦЭМ!$K$34:$K$777,СВЦЭМ!$A$34:$A$777,$A376,СВЦЭМ!$B$33:$B$776,T$366)+'СЕТ СН'!$F$16</f>
        <v>0</v>
      </c>
      <c r="U376" s="36">
        <f>SUMIFS(СВЦЭМ!$K$34:$K$777,СВЦЭМ!$A$34:$A$777,$A376,СВЦЭМ!$B$33:$B$776,U$366)+'СЕТ СН'!$F$16</f>
        <v>0</v>
      </c>
      <c r="V376" s="36">
        <f>SUMIFS(СВЦЭМ!$K$34:$K$777,СВЦЭМ!$A$34:$A$777,$A376,СВЦЭМ!$B$33:$B$776,V$366)+'СЕТ СН'!$F$16</f>
        <v>0</v>
      </c>
      <c r="W376" s="36">
        <f>SUMIFS(СВЦЭМ!$K$34:$K$777,СВЦЭМ!$A$34:$A$777,$A376,СВЦЭМ!$B$33:$B$776,W$366)+'СЕТ СН'!$F$16</f>
        <v>0</v>
      </c>
      <c r="X376" s="36">
        <f>SUMIFS(СВЦЭМ!$K$34:$K$777,СВЦЭМ!$A$34:$A$777,$A376,СВЦЭМ!$B$33:$B$776,X$366)+'СЕТ СН'!$F$16</f>
        <v>0</v>
      </c>
      <c r="Y376" s="36">
        <f>SUMIFS(СВЦЭМ!$K$34:$K$777,СВЦЭМ!$A$34:$A$777,$A376,СВЦЭМ!$B$33:$B$776,Y$366)+'СЕТ СН'!$F$16</f>
        <v>0</v>
      </c>
    </row>
    <row r="377" spans="1:25" ht="15.75" hidden="1" x14ac:dyDescent="0.2">
      <c r="A377" s="35">
        <f t="shared" si="10"/>
        <v>44115</v>
      </c>
      <c r="B377" s="36">
        <f>SUMIFS(СВЦЭМ!$K$34:$K$777,СВЦЭМ!$A$34:$A$777,$A377,СВЦЭМ!$B$33:$B$776,B$366)+'СЕТ СН'!$F$16</f>
        <v>0</v>
      </c>
      <c r="C377" s="36">
        <f>SUMIFS(СВЦЭМ!$K$34:$K$777,СВЦЭМ!$A$34:$A$777,$A377,СВЦЭМ!$B$33:$B$776,C$366)+'СЕТ СН'!$F$16</f>
        <v>0</v>
      </c>
      <c r="D377" s="36">
        <f>SUMIFS(СВЦЭМ!$K$34:$K$777,СВЦЭМ!$A$34:$A$777,$A377,СВЦЭМ!$B$33:$B$776,D$366)+'СЕТ СН'!$F$16</f>
        <v>0</v>
      </c>
      <c r="E377" s="36">
        <f>SUMIFS(СВЦЭМ!$K$34:$K$777,СВЦЭМ!$A$34:$A$777,$A377,СВЦЭМ!$B$33:$B$776,E$366)+'СЕТ СН'!$F$16</f>
        <v>0</v>
      </c>
      <c r="F377" s="36">
        <f>SUMIFS(СВЦЭМ!$K$34:$K$777,СВЦЭМ!$A$34:$A$777,$A377,СВЦЭМ!$B$33:$B$776,F$366)+'СЕТ СН'!$F$16</f>
        <v>0</v>
      </c>
      <c r="G377" s="36">
        <f>SUMIFS(СВЦЭМ!$K$34:$K$777,СВЦЭМ!$A$34:$A$777,$A377,СВЦЭМ!$B$33:$B$776,G$366)+'СЕТ СН'!$F$16</f>
        <v>0</v>
      </c>
      <c r="H377" s="36">
        <f>SUMIFS(СВЦЭМ!$K$34:$K$777,СВЦЭМ!$A$34:$A$777,$A377,СВЦЭМ!$B$33:$B$776,H$366)+'СЕТ СН'!$F$16</f>
        <v>0</v>
      </c>
      <c r="I377" s="36">
        <f>SUMIFS(СВЦЭМ!$K$34:$K$777,СВЦЭМ!$A$34:$A$777,$A377,СВЦЭМ!$B$33:$B$776,I$366)+'СЕТ СН'!$F$16</f>
        <v>0</v>
      </c>
      <c r="J377" s="36">
        <f>SUMIFS(СВЦЭМ!$K$34:$K$777,СВЦЭМ!$A$34:$A$777,$A377,СВЦЭМ!$B$33:$B$776,J$366)+'СЕТ СН'!$F$16</f>
        <v>0</v>
      </c>
      <c r="K377" s="36">
        <f>SUMIFS(СВЦЭМ!$K$34:$K$777,СВЦЭМ!$A$34:$A$777,$A377,СВЦЭМ!$B$33:$B$776,K$366)+'СЕТ СН'!$F$16</f>
        <v>0</v>
      </c>
      <c r="L377" s="36">
        <f>SUMIFS(СВЦЭМ!$K$34:$K$777,СВЦЭМ!$A$34:$A$777,$A377,СВЦЭМ!$B$33:$B$776,L$366)+'СЕТ СН'!$F$16</f>
        <v>0</v>
      </c>
      <c r="M377" s="36">
        <f>SUMIFS(СВЦЭМ!$K$34:$K$777,СВЦЭМ!$A$34:$A$777,$A377,СВЦЭМ!$B$33:$B$776,M$366)+'СЕТ СН'!$F$16</f>
        <v>0</v>
      </c>
      <c r="N377" s="36">
        <f>SUMIFS(СВЦЭМ!$K$34:$K$777,СВЦЭМ!$A$34:$A$777,$A377,СВЦЭМ!$B$33:$B$776,N$366)+'СЕТ СН'!$F$16</f>
        <v>0</v>
      </c>
      <c r="O377" s="36">
        <f>SUMIFS(СВЦЭМ!$K$34:$K$777,СВЦЭМ!$A$34:$A$777,$A377,СВЦЭМ!$B$33:$B$776,O$366)+'СЕТ СН'!$F$16</f>
        <v>0</v>
      </c>
      <c r="P377" s="36">
        <f>SUMIFS(СВЦЭМ!$K$34:$K$777,СВЦЭМ!$A$34:$A$777,$A377,СВЦЭМ!$B$33:$B$776,P$366)+'СЕТ СН'!$F$16</f>
        <v>0</v>
      </c>
      <c r="Q377" s="36">
        <f>SUMIFS(СВЦЭМ!$K$34:$K$777,СВЦЭМ!$A$34:$A$777,$A377,СВЦЭМ!$B$33:$B$776,Q$366)+'СЕТ СН'!$F$16</f>
        <v>0</v>
      </c>
      <c r="R377" s="36">
        <f>SUMIFS(СВЦЭМ!$K$34:$K$777,СВЦЭМ!$A$34:$A$777,$A377,СВЦЭМ!$B$33:$B$776,R$366)+'СЕТ СН'!$F$16</f>
        <v>0</v>
      </c>
      <c r="S377" s="36">
        <f>SUMIFS(СВЦЭМ!$K$34:$K$777,СВЦЭМ!$A$34:$A$777,$A377,СВЦЭМ!$B$33:$B$776,S$366)+'СЕТ СН'!$F$16</f>
        <v>0</v>
      </c>
      <c r="T377" s="36">
        <f>SUMIFS(СВЦЭМ!$K$34:$K$777,СВЦЭМ!$A$34:$A$777,$A377,СВЦЭМ!$B$33:$B$776,T$366)+'СЕТ СН'!$F$16</f>
        <v>0</v>
      </c>
      <c r="U377" s="36">
        <f>SUMIFS(СВЦЭМ!$K$34:$K$777,СВЦЭМ!$A$34:$A$777,$A377,СВЦЭМ!$B$33:$B$776,U$366)+'СЕТ СН'!$F$16</f>
        <v>0</v>
      </c>
      <c r="V377" s="36">
        <f>SUMIFS(СВЦЭМ!$K$34:$K$777,СВЦЭМ!$A$34:$A$777,$A377,СВЦЭМ!$B$33:$B$776,V$366)+'СЕТ СН'!$F$16</f>
        <v>0</v>
      </c>
      <c r="W377" s="36">
        <f>SUMIFS(СВЦЭМ!$K$34:$K$777,СВЦЭМ!$A$34:$A$777,$A377,СВЦЭМ!$B$33:$B$776,W$366)+'СЕТ СН'!$F$16</f>
        <v>0</v>
      </c>
      <c r="X377" s="36">
        <f>SUMIFS(СВЦЭМ!$K$34:$K$777,СВЦЭМ!$A$34:$A$777,$A377,СВЦЭМ!$B$33:$B$776,X$366)+'СЕТ СН'!$F$16</f>
        <v>0</v>
      </c>
      <c r="Y377" s="36">
        <f>SUMIFS(СВЦЭМ!$K$34:$K$777,СВЦЭМ!$A$34:$A$777,$A377,СВЦЭМ!$B$33:$B$776,Y$366)+'СЕТ СН'!$F$16</f>
        <v>0</v>
      </c>
    </row>
    <row r="378" spans="1:25" ht="15.75" hidden="1" x14ac:dyDescent="0.2">
      <c r="A378" s="35">
        <f t="shared" si="10"/>
        <v>44116</v>
      </c>
      <c r="B378" s="36">
        <f>SUMIFS(СВЦЭМ!$K$34:$K$777,СВЦЭМ!$A$34:$A$777,$A378,СВЦЭМ!$B$33:$B$776,B$366)+'СЕТ СН'!$F$16</f>
        <v>0</v>
      </c>
      <c r="C378" s="36">
        <f>SUMIFS(СВЦЭМ!$K$34:$K$777,СВЦЭМ!$A$34:$A$777,$A378,СВЦЭМ!$B$33:$B$776,C$366)+'СЕТ СН'!$F$16</f>
        <v>0</v>
      </c>
      <c r="D378" s="36">
        <f>SUMIFS(СВЦЭМ!$K$34:$K$777,СВЦЭМ!$A$34:$A$777,$A378,СВЦЭМ!$B$33:$B$776,D$366)+'СЕТ СН'!$F$16</f>
        <v>0</v>
      </c>
      <c r="E378" s="36">
        <f>SUMIFS(СВЦЭМ!$K$34:$K$777,СВЦЭМ!$A$34:$A$777,$A378,СВЦЭМ!$B$33:$B$776,E$366)+'СЕТ СН'!$F$16</f>
        <v>0</v>
      </c>
      <c r="F378" s="36">
        <f>SUMIFS(СВЦЭМ!$K$34:$K$777,СВЦЭМ!$A$34:$A$777,$A378,СВЦЭМ!$B$33:$B$776,F$366)+'СЕТ СН'!$F$16</f>
        <v>0</v>
      </c>
      <c r="G378" s="36">
        <f>SUMIFS(СВЦЭМ!$K$34:$K$777,СВЦЭМ!$A$34:$A$777,$A378,СВЦЭМ!$B$33:$B$776,G$366)+'СЕТ СН'!$F$16</f>
        <v>0</v>
      </c>
      <c r="H378" s="36">
        <f>SUMIFS(СВЦЭМ!$K$34:$K$777,СВЦЭМ!$A$34:$A$777,$A378,СВЦЭМ!$B$33:$B$776,H$366)+'СЕТ СН'!$F$16</f>
        <v>0</v>
      </c>
      <c r="I378" s="36">
        <f>SUMIFS(СВЦЭМ!$K$34:$K$777,СВЦЭМ!$A$34:$A$777,$A378,СВЦЭМ!$B$33:$B$776,I$366)+'СЕТ СН'!$F$16</f>
        <v>0</v>
      </c>
      <c r="J378" s="36">
        <f>SUMIFS(СВЦЭМ!$K$34:$K$777,СВЦЭМ!$A$34:$A$777,$A378,СВЦЭМ!$B$33:$B$776,J$366)+'СЕТ СН'!$F$16</f>
        <v>0</v>
      </c>
      <c r="K378" s="36">
        <f>SUMIFS(СВЦЭМ!$K$34:$K$777,СВЦЭМ!$A$34:$A$777,$A378,СВЦЭМ!$B$33:$B$776,K$366)+'СЕТ СН'!$F$16</f>
        <v>0</v>
      </c>
      <c r="L378" s="36">
        <f>SUMIFS(СВЦЭМ!$K$34:$K$777,СВЦЭМ!$A$34:$A$777,$A378,СВЦЭМ!$B$33:$B$776,L$366)+'СЕТ СН'!$F$16</f>
        <v>0</v>
      </c>
      <c r="M378" s="36">
        <f>SUMIFS(СВЦЭМ!$K$34:$K$777,СВЦЭМ!$A$34:$A$777,$A378,СВЦЭМ!$B$33:$B$776,M$366)+'СЕТ СН'!$F$16</f>
        <v>0</v>
      </c>
      <c r="N378" s="36">
        <f>SUMIFS(СВЦЭМ!$K$34:$K$777,СВЦЭМ!$A$34:$A$777,$A378,СВЦЭМ!$B$33:$B$776,N$366)+'СЕТ СН'!$F$16</f>
        <v>0</v>
      </c>
      <c r="O378" s="36">
        <f>SUMIFS(СВЦЭМ!$K$34:$K$777,СВЦЭМ!$A$34:$A$777,$A378,СВЦЭМ!$B$33:$B$776,O$366)+'СЕТ СН'!$F$16</f>
        <v>0</v>
      </c>
      <c r="P378" s="36">
        <f>SUMIFS(СВЦЭМ!$K$34:$K$777,СВЦЭМ!$A$34:$A$777,$A378,СВЦЭМ!$B$33:$B$776,P$366)+'СЕТ СН'!$F$16</f>
        <v>0</v>
      </c>
      <c r="Q378" s="36">
        <f>SUMIFS(СВЦЭМ!$K$34:$K$777,СВЦЭМ!$A$34:$A$777,$A378,СВЦЭМ!$B$33:$B$776,Q$366)+'СЕТ СН'!$F$16</f>
        <v>0</v>
      </c>
      <c r="R378" s="36">
        <f>SUMIFS(СВЦЭМ!$K$34:$K$777,СВЦЭМ!$A$34:$A$777,$A378,СВЦЭМ!$B$33:$B$776,R$366)+'СЕТ СН'!$F$16</f>
        <v>0</v>
      </c>
      <c r="S378" s="36">
        <f>SUMIFS(СВЦЭМ!$K$34:$K$777,СВЦЭМ!$A$34:$A$777,$A378,СВЦЭМ!$B$33:$B$776,S$366)+'СЕТ СН'!$F$16</f>
        <v>0</v>
      </c>
      <c r="T378" s="36">
        <f>SUMIFS(СВЦЭМ!$K$34:$K$777,СВЦЭМ!$A$34:$A$777,$A378,СВЦЭМ!$B$33:$B$776,T$366)+'СЕТ СН'!$F$16</f>
        <v>0</v>
      </c>
      <c r="U378" s="36">
        <f>SUMIFS(СВЦЭМ!$K$34:$K$777,СВЦЭМ!$A$34:$A$777,$A378,СВЦЭМ!$B$33:$B$776,U$366)+'СЕТ СН'!$F$16</f>
        <v>0</v>
      </c>
      <c r="V378" s="36">
        <f>SUMIFS(СВЦЭМ!$K$34:$K$777,СВЦЭМ!$A$34:$A$777,$A378,СВЦЭМ!$B$33:$B$776,V$366)+'СЕТ СН'!$F$16</f>
        <v>0</v>
      </c>
      <c r="W378" s="36">
        <f>SUMIFS(СВЦЭМ!$K$34:$K$777,СВЦЭМ!$A$34:$A$777,$A378,СВЦЭМ!$B$33:$B$776,W$366)+'СЕТ СН'!$F$16</f>
        <v>0</v>
      </c>
      <c r="X378" s="36">
        <f>SUMIFS(СВЦЭМ!$K$34:$K$777,СВЦЭМ!$A$34:$A$777,$A378,СВЦЭМ!$B$33:$B$776,X$366)+'СЕТ СН'!$F$16</f>
        <v>0</v>
      </c>
      <c r="Y378" s="36">
        <f>SUMIFS(СВЦЭМ!$K$34:$K$777,СВЦЭМ!$A$34:$A$777,$A378,СВЦЭМ!$B$33:$B$776,Y$366)+'СЕТ СН'!$F$16</f>
        <v>0</v>
      </c>
    </row>
    <row r="379" spans="1:25" ht="15.75" hidden="1" x14ac:dyDescent="0.2">
      <c r="A379" s="35">
        <f t="shared" si="10"/>
        <v>44117</v>
      </c>
      <c r="B379" s="36">
        <f>SUMIFS(СВЦЭМ!$K$34:$K$777,СВЦЭМ!$A$34:$A$777,$A379,СВЦЭМ!$B$33:$B$776,B$366)+'СЕТ СН'!$F$16</f>
        <v>0</v>
      </c>
      <c r="C379" s="36">
        <f>SUMIFS(СВЦЭМ!$K$34:$K$777,СВЦЭМ!$A$34:$A$777,$A379,СВЦЭМ!$B$33:$B$776,C$366)+'СЕТ СН'!$F$16</f>
        <v>0</v>
      </c>
      <c r="D379" s="36">
        <f>SUMIFS(СВЦЭМ!$K$34:$K$777,СВЦЭМ!$A$34:$A$777,$A379,СВЦЭМ!$B$33:$B$776,D$366)+'СЕТ СН'!$F$16</f>
        <v>0</v>
      </c>
      <c r="E379" s="36">
        <f>SUMIFS(СВЦЭМ!$K$34:$K$777,СВЦЭМ!$A$34:$A$777,$A379,СВЦЭМ!$B$33:$B$776,E$366)+'СЕТ СН'!$F$16</f>
        <v>0</v>
      </c>
      <c r="F379" s="36">
        <f>SUMIFS(СВЦЭМ!$K$34:$K$777,СВЦЭМ!$A$34:$A$777,$A379,СВЦЭМ!$B$33:$B$776,F$366)+'СЕТ СН'!$F$16</f>
        <v>0</v>
      </c>
      <c r="G379" s="36">
        <f>SUMIFS(СВЦЭМ!$K$34:$K$777,СВЦЭМ!$A$34:$A$777,$A379,СВЦЭМ!$B$33:$B$776,G$366)+'СЕТ СН'!$F$16</f>
        <v>0</v>
      </c>
      <c r="H379" s="36">
        <f>SUMIFS(СВЦЭМ!$K$34:$K$777,СВЦЭМ!$A$34:$A$777,$A379,СВЦЭМ!$B$33:$B$776,H$366)+'СЕТ СН'!$F$16</f>
        <v>0</v>
      </c>
      <c r="I379" s="36">
        <f>SUMIFS(СВЦЭМ!$K$34:$K$777,СВЦЭМ!$A$34:$A$777,$A379,СВЦЭМ!$B$33:$B$776,I$366)+'СЕТ СН'!$F$16</f>
        <v>0</v>
      </c>
      <c r="J379" s="36">
        <f>SUMIFS(СВЦЭМ!$K$34:$K$777,СВЦЭМ!$A$34:$A$777,$A379,СВЦЭМ!$B$33:$B$776,J$366)+'СЕТ СН'!$F$16</f>
        <v>0</v>
      </c>
      <c r="K379" s="36">
        <f>SUMIFS(СВЦЭМ!$K$34:$K$777,СВЦЭМ!$A$34:$A$777,$A379,СВЦЭМ!$B$33:$B$776,K$366)+'СЕТ СН'!$F$16</f>
        <v>0</v>
      </c>
      <c r="L379" s="36">
        <f>SUMIFS(СВЦЭМ!$K$34:$K$777,СВЦЭМ!$A$34:$A$777,$A379,СВЦЭМ!$B$33:$B$776,L$366)+'СЕТ СН'!$F$16</f>
        <v>0</v>
      </c>
      <c r="M379" s="36">
        <f>SUMIFS(СВЦЭМ!$K$34:$K$777,СВЦЭМ!$A$34:$A$777,$A379,СВЦЭМ!$B$33:$B$776,M$366)+'СЕТ СН'!$F$16</f>
        <v>0</v>
      </c>
      <c r="N379" s="36">
        <f>SUMIFS(СВЦЭМ!$K$34:$K$777,СВЦЭМ!$A$34:$A$777,$A379,СВЦЭМ!$B$33:$B$776,N$366)+'СЕТ СН'!$F$16</f>
        <v>0</v>
      </c>
      <c r="O379" s="36">
        <f>SUMIFS(СВЦЭМ!$K$34:$K$777,СВЦЭМ!$A$34:$A$777,$A379,СВЦЭМ!$B$33:$B$776,O$366)+'СЕТ СН'!$F$16</f>
        <v>0</v>
      </c>
      <c r="P379" s="36">
        <f>SUMIFS(СВЦЭМ!$K$34:$K$777,СВЦЭМ!$A$34:$A$777,$A379,СВЦЭМ!$B$33:$B$776,P$366)+'СЕТ СН'!$F$16</f>
        <v>0</v>
      </c>
      <c r="Q379" s="36">
        <f>SUMIFS(СВЦЭМ!$K$34:$K$777,СВЦЭМ!$A$34:$A$777,$A379,СВЦЭМ!$B$33:$B$776,Q$366)+'СЕТ СН'!$F$16</f>
        <v>0</v>
      </c>
      <c r="R379" s="36">
        <f>SUMIFS(СВЦЭМ!$K$34:$K$777,СВЦЭМ!$A$34:$A$777,$A379,СВЦЭМ!$B$33:$B$776,R$366)+'СЕТ СН'!$F$16</f>
        <v>0</v>
      </c>
      <c r="S379" s="36">
        <f>SUMIFS(СВЦЭМ!$K$34:$K$777,СВЦЭМ!$A$34:$A$777,$A379,СВЦЭМ!$B$33:$B$776,S$366)+'СЕТ СН'!$F$16</f>
        <v>0</v>
      </c>
      <c r="T379" s="36">
        <f>SUMIFS(СВЦЭМ!$K$34:$K$777,СВЦЭМ!$A$34:$A$777,$A379,СВЦЭМ!$B$33:$B$776,T$366)+'СЕТ СН'!$F$16</f>
        <v>0</v>
      </c>
      <c r="U379" s="36">
        <f>SUMIFS(СВЦЭМ!$K$34:$K$777,СВЦЭМ!$A$34:$A$777,$A379,СВЦЭМ!$B$33:$B$776,U$366)+'СЕТ СН'!$F$16</f>
        <v>0</v>
      </c>
      <c r="V379" s="36">
        <f>SUMIFS(СВЦЭМ!$K$34:$K$777,СВЦЭМ!$A$34:$A$777,$A379,СВЦЭМ!$B$33:$B$776,V$366)+'СЕТ СН'!$F$16</f>
        <v>0</v>
      </c>
      <c r="W379" s="36">
        <f>SUMIFS(СВЦЭМ!$K$34:$K$777,СВЦЭМ!$A$34:$A$777,$A379,СВЦЭМ!$B$33:$B$776,W$366)+'СЕТ СН'!$F$16</f>
        <v>0</v>
      </c>
      <c r="X379" s="36">
        <f>SUMIFS(СВЦЭМ!$K$34:$K$777,СВЦЭМ!$A$34:$A$777,$A379,СВЦЭМ!$B$33:$B$776,X$366)+'СЕТ СН'!$F$16</f>
        <v>0</v>
      </c>
      <c r="Y379" s="36">
        <f>SUMIFS(СВЦЭМ!$K$34:$K$777,СВЦЭМ!$A$34:$A$777,$A379,СВЦЭМ!$B$33:$B$776,Y$366)+'СЕТ СН'!$F$16</f>
        <v>0</v>
      </c>
    </row>
    <row r="380" spans="1:25" ht="15.75" hidden="1" x14ac:dyDescent="0.2">
      <c r="A380" s="35">
        <f t="shared" si="10"/>
        <v>44118</v>
      </c>
      <c r="B380" s="36">
        <f>SUMIFS(СВЦЭМ!$K$34:$K$777,СВЦЭМ!$A$34:$A$777,$A380,СВЦЭМ!$B$33:$B$776,B$366)+'СЕТ СН'!$F$16</f>
        <v>0</v>
      </c>
      <c r="C380" s="36">
        <f>SUMIFS(СВЦЭМ!$K$34:$K$777,СВЦЭМ!$A$34:$A$777,$A380,СВЦЭМ!$B$33:$B$776,C$366)+'СЕТ СН'!$F$16</f>
        <v>0</v>
      </c>
      <c r="D380" s="36">
        <f>SUMIFS(СВЦЭМ!$K$34:$K$777,СВЦЭМ!$A$34:$A$777,$A380,СВЦЭМ!$B$33:$B$776,D$366)+'СЕТ СН'!$F$16</f>
        <v>0</v>
      </c>
      <c r="E380" s="36">
        <f>SUMIFS(СВЦЭМ!$K$34:$K$777,СВЦЭМ!$A$34:$A$777,$A380,СВЦЭМ!$B$33:$B$776,E$366)+'СЕТ СН'!$F$16</f>
        <v>0</v>
      </c>
      <c r="F380" s="36">
        <f>SUMIFS(СВЦЭМ!$K$34:$K$777,СВЦЭМ!$A$34:$A$777,$A380,СВЦЭМ!$B$33:$B$776,F$366)+'СЕТ СН'!$F$16</f>
        <v>0</v>
      </c>
      <c r="G380" s="36">
        <f>SUMIFS(СВЦЭМ!$K$34:$K$777,СВЦЭМ!$A$34:$A$777,$A380,СВЦЭМ!$B$33:$B$776,G$366)+'СЕТ СН'!$F$16</f>
        <v>0</v>
      </c>
      <c r="H380" s="36">
        <f>SUMIFS(СВЦЭМ!$K$34:$K$777,СВЦЭМ!$A$34:$A$777,$A380,СВЦЭМ!$B$33:$B$776,H$366)+'СЕТ СН'!$F$16</f>
        <v>0</v>
      </c>
      <c r="I380" s="36">
        <f>SUMIFS(СВЦЭМ!$K$34:$K$777,СВЦЭМ!$A$34:$A$777,$A380,СВЦЭМ!$B$33:$B$776,I$366)+'СЕТ СН'!$F$16</f>
        <v>0</v>
      </c>
      <c r="J380" s="36">
        <f>SUMIFS(СВЦЭМ!$K$34:$K$777,СВЦЭМ!$A$34:$A$777,$A380,СВЦЭМ!$B$33:$B$776,J$366)+'СЕТ СН'!$F$16</f>
        <v>0</v>
      </c>
      <c r="K380" s="36">
        <f>SUMIFS(СВЦЭМ!$K$34:$K$777,СВЦЭМ!$A$34:$A$777,$A380,СВЦЭМ!$B$33:$B$776,K$366)+'СЕТ СН'!$F$16</f>
        <v>0</v>
      </c>
      <c r="L380" s="36">
        <f>SUMIFS(СВЦЭМ!$K$34:$K$777,СВЦЭМ!$A$34:$A$777,$A380,СВЦЭМ!$B$33:$B$776,L$366)+'СЕТ СН'!$F$16</f>
        <v>0</v>
      </c>
      <c r="M380" s="36">
        <f>SUMIFS(СВЦЭМ!$K$34:$K$777,СВЦЭМ!$A$34:$A$777,$A380,СВЦЭМ!$B$33:$B$776,M$366)+'СЕТ СН'!$F$16</f>
        <v>0</v>
      </c>
      <c r="N380" s="36">
        <f>SUMIFS(СВЦЭМ!$K$34:$K$777,СВЦЭМ!$A$34:$A$777,$A380,СВЦЭМ!$B$33:$B$776,N$366)+'СЕТ СН'!$F$16</f>
        <v>0</v>
      </c>
      <c r="O380" s="36">
        <f>SUMIFS(СВЦЭМ!$K$34:$K$777,СВЦЭМ!$A$34:$A$777,$A380,СВЦЭМ!$B$33:$B$776,O$366)+'СЕТ СН'!$F$16</f>
        <v>0</v>
      </c>
      <c r="P380" s="36">
        <f>SUMIFS(СВЦЭМ!$K$34:$K$777,СВЦЭМ!$A$34:$A$777,$A380,СВЦЭМ!$B$33:$B$776,P$366)+'СЕТ СН'!$F$16</f>
        <v>0</v>
      </c>
      <c r="Q380" s="36">
        <f>SUMIFS(СВЦЭМ!$K$34:$K$777,СВЦЭМ!$A$34:$A$777,$A380,СВЦЭМ!$B$33:$B$776,Q$366)+'СЕТ СН'!$F$16</f>
        <v>0</v>
      </c>
      <c r="R380" s="36">
        <f>SUMIFS(СВЦЭМ!$K$34:$K$777,СВЦЭМ!$A$34:$A$777,$A380,СВЦЭМ!$B$33:$B$776,R$366)+'СЕТ СН'!$F$16</f>
        <v>0</v>
      </c>
      <c r="S380" s="36">
        <f>SUMIFS(СВЦЭМ!$K$34:$K$777,СВЦЭМ!$A$34:$A$777,$A380,СВЦЭМ!$B$33:$B$776,S$366)+'СЕТ СН'!$F$16</f>
        <v>0</v>
      </c>
      <c r="T380" s="36">
        <f>SUMIFS(СВЦЭМ!$K$34:$K$777,СВЦЭМ!$A$34:$A$777,$A380,СВЦЭМ!$B$33:$B$776,T$366)+'СЕТ СН'!$F$16</f>
        <v>0</v>
      </c>
      <c r="U380" s="36">
        <f>SUMIFS(СВЦЭМ!$K$34:$K$777,СВЦЭМ!$A$34:$A$777,$A380,СВЦЭМ!$B$33:$B$776,U$366)+'СЕТ СН'!$F$16</f>
        <v>0</v>
      </c>
      <c r="V380" s="36">
        <f>SUMIFS(СВЦЭМ!$K$34:$K$777,СВЦЭМ!$A$34:$A$777,$A380,СВЦЭМ!$B$33:$B$776,V$366)+'СЕТ СН'!$F$16</f>
        <v>0</v>
      </c>
      <c r="W380" s="36">
        <f>SUMIFS(СВЦЭМ!$K$34:$K$777,СВЦЭМ!$A$34:$A$777,$A380,СВЦЭМ!$B$33:$B$776,W$366)+'СЕТ СН'!$F$16</f>
        <v>0</v>
      </c>
      <c r="X380" s="36">
        <f>SUMIFS(СВЦЭМ!$K$34:$K$777,СВЦЭМ!$A$34:$A$777,$A380,СВЦЭМ!$B$33:$B$776,X$366)+'СЕТ СН'!$F$16</f>
        <v>0</v>
      </c>
      <c r="Y380" s="36">
        <f>SUMIFS(СВЦЭМ!$K$34:$K$777,СВЦЭМ!$A$34:$A$777,$A380,СВЦЭМ!$B$33:$B$776,Y$366)+'СЕТ СН'!$F$16</f>
        <v>0</v>
      </c>
    </row>
    <row r="381" spans="1:25" ht="15.75" hidden="1" x14ac:dyDescent="0.2">
      <c r="A381" s="35">
        <f t="shared" si="10"/>
        <v>44119</v>
      </c>
      <c r="B381" s="36">
        <f>SUMIFS(СВЦЭМ!$K$34:$K$777,СВЦЭМ!$A$34:$A$777,$A381,СВЦЭМ!$B$33:$B$776,B$366)+'СЕТ СН'!$F$16</f>
        <v>0</v>
      </c>
      <c r="C381" s="36">
        <f>SUMIFS(СВЦЭМ!$K$34:$K$777,СВЦЭМ!$A$34:$A$777,$A381,СВЦЭМ!$B$33:$B$776,C$366)+'СЕТ СН'!$F$16</f>
        <v>0</v>
      </c>
      <c r="D381" s="36">
        <f>SUMIFS(СВЦЭМ!$K$34:$K$777,СВЦЭМ!$A$34:$A$777,$A381,СВЦЭМ!$B$33:$B$776,D$366)+'СЕТ СН'!$F$16</f>
        <v>0</v>
      </c>
      <c r="E381" s="36">
        <f>SUMIFS(СВЦЭМ!$K$34:$K$777,СВЦЭМ!$A$34:$A$777,$A381,СВЦЭМ!$B$33:$B$776,E$366)+'СЕТ СН'!$F$16</f>
        <v>0</v>
      </c>
      <c r="F381" s="36">
        <f>SUMIFS(СВЦЭМ!$K$34:$K$777,СВЦЭМ!$A$34:$A$777,$A381,СВЦЭМ!$B$33:$B$776,F$366)+'СЕТ СН'!$F$16</f>
        <v>0</v>
      </c>
      <c r="G381" s="36">
        <f>SUMIFS(СВЦЭМ!$K$34:$K$777,СВЦЭМ!$A$34:$A$777,$A381,СВЦЭМ!$B$33:$B$776,G$366)+'СЕТ СН'!$F$16</f>
        <v>0</v>
      </c>
      <c r="H381" s="36">
        <f>SUMIFS(СВЦЭМ!$K$34:$K$777,СВЦЭМ!$A$34:$A$777,$A381,СВЦЭМ!$B$33:$B$776,H$366)+'СЕТ СН'!$F$16</f>
        <v>0</v>
      </c>
      <c r="I381" s="36">
        <f>SUMIFS(СВЦЭМ!$K$34:$K$777,СВЦЭМ!$A$34:$A$777,$A381,СВЦЭМ!$B$33:$B$776,I$366)+'СЕТ СН'!$F$16</f>
        <v>0</v>
      </c>
      <c r="J381" s="36">
        <f>SUMIFS(СВЦЭМ!$K$34:$K$777,СВЦЭМ!$A$34:$A$777,$A381,СВЦЭМ!$B$33:$B$776,J$366)+'СЕТ СН'!$F$16</f>
        <v>0</v>
      </c>
      <c r="K381" s="36">
        <f>SUMIFS(СВЦЭМ!$K$34:$K$777,СВЦЭМ!$A$34:$A$777,$A381,СВЦЭМ!$B$33:$B$776,K$366)+'СЕТ СН'!$F$16</f>
        <v>0</v>
      </c>
      <c r="L381" s="36">
        <f>SUMIFS(СВЦЭМ!$K$34:$K$777,СВЦЭМ!$A$34:$A$777,$A381,СВЦЭМ!$B$33:$B$776,L$366)+'СЕТ СН'!$F$16</f>
        <v>0</v>
      </c>
      <c r="M381" s="36">
        <f>SUMIFS(СВЦЭМ!$K$34:$K$777,СВЦЭМ!$A$34:$A$777,$A381,СВЦЭМ!$B$33:$B$776,M$366)+'СЕТ СН'!$F$16</f>
        <v>0</v>
      </c>
      <c r="N381" s="36">
        <f>SUMIFS(СВЦЭМ!$K$34:$K$777,СВЦЭМ!$A$34:$A$777,$A381,СВЦЭМ!$B$33:$B$776,N$366)+'СЕТ СН'!$F$16</f>
        <v>0</v>
      </c>
      <c r="O381" s="36">
        <f>SUMIFS(СВЦЭМ!$K$34:$K$777,СВЦЭМ!$A$34:$A$777,$A381,СВЦЭМ!$B$33:$B$776,O$366)+'СЕТ СН'!$F$16</f>
        <v>0</v>
      </c>
      <c r="P381" s="36">
        <f>SUMIFS(СВЦЭМ!$K$34:$K$777,СВЦЭМ!$A$34:$A$777,$A381,СВЦЭМ!$B$33:$B$776,P$366)+'СЕТ СН'!$F$16</f>
        <v>0</v>
      </c>
      <c r="Q381" s="36">
        <f>SUMIFS(СВЦЭМ!$K$34:$K$777,СВЦЭМ!$A$34:$A$777,$A381,СВЦЭМ!$B$33:$B$776,Q$366)+'СЕТ СН'!$F$16</f>
        <v>0</v>
      </c>
      <c r="R381" s="36">
        <f>SUMIFS(СВЦЭМ!$K$34:$K$777,СВЦЭМ!$A$34:$A$777,$A381,СВЦЭМ!$B$33:$B$776,R$366)+'СЕТ СН'!$F$16</f>
        <v>0</v>
      </c>
      <c r="S381" s="36">
        <f>SUMIFS(СВЦЭМ!$K$34:$K$777,СВЦЭМ!$A$34:$A$777,$A381,СВЦЭМ!$B$33:$B$776,S$366)+'СЕТ СН'!$F$16</f>
        <v>0</v>
      </c>
      <c r="T381" s="36">
        <f>SUMIFS(СВЦЭМ!$K$34:$K$777,СВЦЭМ!$A$34:$A$777,$A381,СВЦЭМ!$B$33:$B$776,T$366)+'СЕТ СН'!$F$16</f>
        <v>0</v>
      </c>
      <c r="U381" s="36">
        <f>SUMIFS(СВЦЭМ!$K$34:$K$777,СВЦЭМ!$A$34:$A$777,$A381,СВЦЭМ!$B$33:$B$776,U$366)+'СЕТ СН'!$F$16</f>
        <v>0</v>
      </c>
      <c r="V381" s="36">
        <f>SUMIFS(СВЦЭМ!$K$34:$K$777,СВЦЭМ!$A$34:$A$777,$A381,СВЦЭМ!$B$33:$B$776,V$366)+'СЕТ СН'!$F$16</f>
        <v>0</v>
      </c>
      <c r="W381" s="36">
        <f>SUMIFS(СВЦЭМ!$K$34:$K$777,СВЦЭМ!$A$34:$A$777,$A381,СВЦЭМ!$B$33:$B$776,W$366)+'СЕТ СН'!$F$16</f>
        <v>0</v>
      </c>
      <c r="X381" s="36">
        <f>SUMIFS(СВЦЭМ!$K$34:$K$777,СВЦЭМ!$A$34:$A$777,$A381,СВЦЭМ!$B$33:$B$776,X$366)+'СЕТ СН'!$F$16</f>
        <v>0</v>
      </c>
      <c r="Y381" s="36">
        <f>SUMIFS(СВЦЭМ!$K$34:$K$777,СВЦЭМ!$A$34:$A$777,$A381,СВЦЭМ!$B$33:$B$776,Y$366)+'СЕТ СН'!$F$16</f>
        <v>0</v>
      </c>
    </row>
    <row r="382" spans="1:25" ht="15.75" hidden="1" x14ac:dyDescent="0.2">
      <c r="A382" s="35">
        <f t="shared" si="10"/>
        <v>44120</v>
      </c>
      <c r="B382" s="36">
        <f>SUMIFS(СВЦЭМ!$K$34:$K$777,СВЦЭМ!$A$34:$A$777,$A382,СВЦЭМ!$B$33:$B$776,B$366)+'СЕТ СН'!$F$16</f>
        <v>0</v>
      </c>
      <c r="C382" s="36">
        <f>SUMIFS(СВЦЭМ!$K$34:$K$777,СВЦЭМ!$A$34:$A$777,$A382,СВЦЭМ!$B$33:$B$776,C$366)+'СЕТ СН'!$F$16</f>
        <v>0</v>
      </c>
      <c r="D382" s="36">
        <f>SUMIFS(СВЦЭМ!$K$34:$K$777,СВЦЭМ!$A$34:$A$777,$A382,СВЦЭМ!$B$33:$B$776,D$366)+'СЕТ СН'!$F$16</f>
        <v>0</v>
      </c>
      <c r="E382" s="36">
        <f>SUMIFS(СВЦЭМ!$K$34:$K$777,СВЦЭМ!$A$34:$A$777,$A382,СВЦЭМ!$B$33:$B$776,E$366)+'СЕТ СН'!$F$16</f>
        <v>0</v>
      </c>
      <c r="F382" s="36">
        <f>SUMIFS(СВЦЭМ!$K$34:$K$777,СВЦЭМ!$A$34:$A$777,$A382,СВЦЭМ!$B$33:$B$776,F$366)+'СЕТ СН'!$F$16</f>
        <v>0</v>
      </c>
      <c r="G382" s="36">
        <f>SUMIFS(СВЦЭМ!$K$34:$K$777,СВЦЭМ!$A$34:$A$777,$A382,СВЦЭМ!$B$33:$B$776,G$366)+'СЕТ СН'!$F$16</f>
        <v>0</v>
      </c>
      <c r="H382" s="36">
        <f>SUMIFS(СВЦЭМ!$K$34:$K$777,СВЦЭМ!$A$34:$A$777,$A382,СВЦЭМ!$B$33:$B$776,H$366)+'СЕТ СН'!$F$16</f>
        <v>0</v>
      </c>
      <c r="I382" s="36">
        <f>SUMIFS(СВЦЭМ!$K$34:$K$777,СВЦЭМ!$A$34:$A$777,$A382,СВЦЭМ!$B$33:$B$776,I$366)+'СЕТ СН'!$F$16</f>
        <v>0</v>
      </c>
      <c r="J382" s="36">
        <f>SUMIFS(СВЦЭМ!$K$34:$K$777,СВЦЭМ!$A$34:$A$777,$A382,СВЦЭМ!$B$33:$B$776,J$366)+'СЕТ СН'!$F$16</f>
        <v>0</v>
      </c>
      <c r="K382" s="36">
        <f>SUMIFS(СВЦЭМ!$K$34:$K$777,СВЦЭМ!$A$34:$A$777,$A382,СВЦЭМ!$B$33:$B$776,K$366)+'СЕТ СН'!$F$16</f>
        <v>0</v>
      </c>
      <c r="L382" s="36">
        <f>SUMIFS(СВЦЭМ!$K$34:$K$777,СВЦЭМ!$A$34:$A$777,$A382,СВЦЭМ!$B$33:$B$776,L$366)+'СЕТ СН'!$F$16</f>
        <v>0</v>
      </c>
      <c r="M382" s="36">
        <f>SUMIFS(СВЦЭМ!$K$34:$K$777,СВЦЭМ!$A$34:$A$777,$A382,СВЦЭМ!$B$33:$B$776,M$366)+'СЕТ СН'!$F$16</f>
        <v>0</v>
      </c>
      <c r="N382" s="36">
        <f>SUMIFS(СВЦЭМ!$K$34:$K$777,СВЦЭМ!$A$34:$A$777,$A382,СВЦЭМ!$B$33:$B$776,N$366)+'СЕТ СН'!$F$16</f>
        <v>0</v>
      </c>
      <c r="O382" s="36">
        <f>SUMIFS(СВЦЭМ!$K$34:$K$777,СВЦЭМ!$A$34:$A$777,$A382,СВЦЭМ!$B$33:$B$776,O$366)+'СЕТ СН'!$F$16</f>
        <v>0</v>
      </c>
      <c r="P382" s="36">
        <f>SUMIFS(СВЦЭМ!$K$34:$K$777,СВЦЭМ!$A$34:$A$777,$A382,СВЦЭМ!$B$33:$B$776,P$366)+'СЕТ СН'!$F$16</f>
        <v>0</v>
      </c>
      <c r="Q382" s="36">
        <f>SUMIFS(СВЦЭМ!$K$34:$K$777,СВЦЭМ!$A$34:$A$777,$A382,СВЦЭМ!$B$33:$B$776,Q$366)+'СЕТ СН'!$F$16</f>
        <v>0</v>
      </c>
      <c r="R382" s="36">
        <f>SUMIFS(СВЦЭМ!$K$34:$K$777,СВЦЭМ!$A$34:$A$777,$A382,СВЦЭМ!$B$33:$B$776,R$366)+'СЕТ СН'!$F$16</f>
        <v>0</v>
      </c>
      <c r="S382" s="36">
        <f>SUMIFS(СВЦЭМ!$K$34:$K$777,СВЦЭМ!$A$34:$A$777,$A382,СВЦЭМ!$B$33:$B$776,S$366)+'СЕТ СН'!$F$16</f>
        <v>0</v>
      </c>
      <c r="T382" s="36">
        <f>SUMIFS(СВЦЭМ!$K$34:$K$777,СВЦЭМ!$A$34:$A$777,$A382,СВЦЭМ!$B$33:$B$776,T$366)+'СЕТ СН'!$F$16</f>
        <v>0</v>
      </c>
      <c r="U382" s="36">
        <f>SUMIFS(СВЦЭМ!$K$34:$K$777,СВЦЭМ!$A$34:$A$777,$A382,СВЦЭМ!$B$33:$B$776,U$366)+'СЕТ СН'!$F$16</f>
        <v>0</v>
      </c>
      <c r="V382" s="36">
        <f>SUMIFS(СВЦЭМ!$K$34:$K$777,СВЦЭМ!$A$34:$A$777,$A382,СВЦЭМ!$B$33:$B$776,V$366)+'СЕТ СН'!$F$16</f>
        <v>0</v>
      </c>
      <c r="W382" s="36">
        <f>SUMIFS(СВЦЭМ!$K$34:$K$777,СВЦЭМ!$A$34:$A$777,$A382,СВЦЭМ!$B$33:$B$776,W$366)+'СЕТ СН'!$F$16</f>
        <v>0</v>
      </c>
      <c r="X382" s="36">
        <f>SUMIFS(СВЦЭМ!$K$34:$K$777,СВЦЭМ!$A$34:$A$777,$A382,СВЦЭМ!$B$33:$B$776,X$366)+'СЕТ СН'!$F$16</f>
        <v>0</v>
      </c>
      <c r="Y382" s="36">
        <f>SUMIFS(СВЦЭМ!$K$34:$K$777,СВЦЭМ!$A$34:$A$777,$A382,СВЦЭМ!$B$33:$B$776,Y$366)+'СЕТ СН'!$F$16</f>
        <v>0</v>
      </c>
    </row>
    <row r="383" spans="1:25" ht="15.75" hidden="1" x14ac:dyDescent="0.2">
      <c r="A383" s="35">
        <f t="shared" si="10"/>
        <v>44121</v>
      </c>
      <c r="B383" s="36">
        <f>SUMIFS(СВЦЭМ!$K$34:$K$777,СВЦЭМ!$A$34:$A$777,$A383,СВЦЭМ!$B$33:$B$776,B$366)+'СЕТ СН'!$F$16</f>
        <v>0</v>
      </c>
      <c r="C383" s="36">
        <f>SUMIFS(СВЦЭМ!$K$34:$K$777,СВЦЭМ!$A$34:$A$777,$A383,СВЦЭМ!$B$33:$B$776,C$366)+'СЕТ СН'!$F$16</f>
        <v>0</v>
      </c>
      <c r="D383" s="36">
        <f>SUMIFS(СВЦЭМ!$K$34:$K$777,СВЦЭМ!$A$34:$A$777,$A383,СВЦЭМ!$B$33:$B$776,D$366)+'СЕТ СН'!$F$16</f>
        <v>0</v>
      </c>
      <c r="E383" s="36">
        <f>SUMIFS(СВЦЭМ!$K$34:$K$777,СВЦЭМ!$A$34:$A$777,$A383,СВЦЭМ!$B$33:$B$776,E$366)+'СЕТ СН'!$F$16</f>
        <v>0</v>
      </c>
      <c r="F383" s="36">
        <f>SUMIFS(СВЦЭМ!$K$34:$K$777,СВЦЭМ!$A$34:$A$777,$A383,СВЦЭМ!$B$33:$B$776,F$366)+'СЕТ СН'!$F$16</f>
        <v>0</v>
      </c>
      <c r="G383" s="36">
        <f>SUMIFS(СВЦЭМ!$K$34:$K$777,СВЦЭМ!$A$34:$A$777,$A383,СВЦЭМ!$B$33:$B$776,G$366)+'СЕТ СН'!$F$16</f>
        <v>0</v>
      </c>
      <c r="H383" s="36">
        <f>SUMIFS(СВЦЭМ!$K$34:$K$777,СВЦЭМ!$A$34:$A$777,$A383,СВЦЭМ!$B$33:$B$776,H$366)+'СЕТ СН'!$F$16</f>
        <v>0</v>
      </c>
      <c r="I383" s="36">
        <f>SUMIFS(СВЦЭМ!$K$34:$K$777,СВЦЭМ!$A$34:$A$777,$A383,СВЦЭМ!$B$33:$B$776,I$366)+'СЕТ СН'!$F$16</f>
        <v>0</v>
      </c>
      <c r="J383" s="36">
        <f>SUMIFS(СВЦЭМ!$K$34:$K$777,СВЦЭМ!$A$34:$A$777,$A383,СВЦЭМ!$B$33:$B$776,J$366)+'СЕТ СН'!$F$16</f>
        <v>0</v>
      </c>
      <c r="K383" s="36">
        <f>SUMIFS(СВЦЭМ!$K$34:$K$777,СВЦЭМ!$A$34:$A$777,$A383,СВЦЭМ!$B$33:$B$776,K$366)+'СЕТ СН'!$F$16</f>
        <v>0</v>
      </c>
      <c r="L383" s="36">
        <f>SUMIFS(СВЦЭМ!$K$34:$K$777,СВЦЭМ!$A$34:$A$777,$A383,СВЦЭМ!$B$33:$B$776,L$366)+'СЕТ СН'!$F$16</f>
        <v>0</v>
      </c>
      <c r="M383" s="36">
        <f>SUMIFS(СВЦЭМ!$K$34:$K$777,СВЦЭМ!$A$34:$A$777,$A383,СВЦЭМ!$B$33:$B$776,M$366)+'СЕТ СН'!$F$16</f>
        <v>0</v>
      </c>
      <c r="N383" s="36">
        <f>SUMIFS(СВЦЭМ!$K$34:$K$777,СВЦЭМ!$A$34:$A$777,$A383,СВЦЭМ!$B$33:$B$776,N$366)+'СЕТ СН'!$F$16</f>
        <v>0</v>
      </c>
      <c r="O383" s="36">
        <f>SUMIFS(СВЦЭМ!$K$34:$K$777,СВЦЭМ!$A$34:$A$777,$A383,СВЦЭМ!$B$33:$B$776,O$366)+'СЕТ СН'!$F$16</f>
        <v>0</v>
      </c>
      <c r="P383" s="36">
        <f>SUMIFS(СВЦЭМ!$K$34:$K$777,СВЦЭМ!$A$34:$A$777,$A383,СВЦЭМ!$B$33:$B$776,P$366)+'СЕТ СН'!$F$16</f>
        <v>0</v>
      </c>
      <c r="Q383" s="36">
        <f>SUMIFS(СВЦЭМ!$K$34:$K$777,СВЦЭМ!$A$34:$A$777,$A383,СВЦЭМ!$B$33:$B$776,Q$366)+'СЕТ СН'!$F$16</f>
        <v>0</v>
      </c>
      <c r="R383" s="36">
        <f>SUMIFS(СВЦЭМ!$K$34:$K$777,СВЦЭМ!$A$34:$A$777,$A383,СВЦЭМ!$B$33:$B$776,R$366)+'СЕТ СН'!$F$16</f>
        <v>0</v>
      </c>
      <c r="S383" s="36">
        <f>SUMIFS(СВЦЭМ!$K$34:$K$777,СВЦЭМ!$A$34:$A$777,$A383,СВЦЭМ!$B$33:$B$776,S$366)+'СЕТ СН'!$F$16</f>
        <v>0</v>
      </c>
      <c r="T383" s="36">
        <f>SUMIFS(СВЦЭМ!$K$34:$K$777,СВЦЭМ!$A$34:$A$777,$A383,СВЦЭМ!$B$33:$B$776,T$366)+'СЕТ СН'!$F$16</f>
        <v>0</v>
      </c>
      <c r="U383" s="36">
        <f>SUMIFS(СВЦЭМ!$K$34:$K$777,СВЦЭМ!$A$34:$A$777,$A383,СВЦЭМ!$B$33:$B$776,U$366)+'СЕТ СН'!$F$16</f>
        <v>0</v>
      </c>
      <c r="V383" s="36">
        <f>SUMIFS(СВЦЭМ!$K$34:$K$777,СВЦЭМ!$A$34:$A$777,$A383,СВЦЭМ!$B$33:$B$776,V$366)+'СЕТ СН'!$F$16</f>
        <v>0</v>
      </c>
      <c r="W383" s="36">
        <f>SUMIFS(СВЦЭМ!$K$34:$K$777,СВЦЭМ!$A$34:$A$777,$A383,СВЦЭМ!$B$33:$B$776,W$366)+'СЕТ СН'!$F$16</f>
        <v>0</v>
      </c>
      <c r="X383" s="36">
        <f>SUMIFS(СВЦЭМ!$K$34:$K$777,СВЦЭМ!$A$34:$A$777,$A383,СВЦЭМ!$B$33:$B$776,X$366)+'СЕТ СН'!$F$16</f>
        <v>0</v>
      </c>
      <c r="Y383" s="36">
        <f>SUMIFS(СВЦЭМ!$K$34:$K$777,СВЦЭМ!$A$34:$A$777,$A383,СВЦЭМ!$B$33:$B$776,Y$366)+'СЕТ СН'!$F$16</f>
        <v>0</v>
      </c>
    </row>
    <row r="384" spans="1:25" ht="15.75" hidden="1" x14ac:dyDescent="0.2">
      <c r="A384" s="35">
        <f t="shared" si="10"/>
        <v>44122</v>
      </c>
      <c r="B384" s="36">
        <f>SUMIFS(СВЦЭМ!$K$34:$K$777,СВЦЭМ!$A$34:$A$777,$A384,СВЦЭМ!$B$33:$B$776,B$366)+'СЕТ СН'!$F$16</f>
        <v>0</v>
      </c>
      <c r="C384" s="36">
        <f>SUMIFS(СВЦЭМ!$K$34:$K$777,СВЦЭМ!$A$34:$A$777,$A384,СВЦЭМ!$B$33:$B$776,C$366)+'СЕТ СН'!$F$16</f>
        <v>0</v>
      </c>
      <c r="D384" s="36">
        <f>SUMIFS(СВЦЭМ!$K$34:$K$777,СВЦЭМ!$A$34:$A$777,$A384,СВЦЭМ!$B$33:$B$776,D$366)+'СЕТ СН'!$F$16</f>
        <v>0</v>
      </c>
      <c r="E384" s="36">
        <f>SUMIFS(СВЦЭМ!$K$34:$K$777,СВЦЭМ!$A$34:$A$777,$A384,СВЦЭМ!$B$33:$B$776,E$366)+'СЕТ СН'!$F$16</f>
        <v>0</v>
      </c>
      <c r="F384" s="36">
        <f>SUMIFS(СВЦЭМ!$K$34:$K$777,СВЦЭМ!$A$34:$A$777,$A384,СВЦЭМ!$B$33:$B$776,F$366)+'СЕТ СН'!$F$16</f>
        <v>0</v>
      </c>
      <c r="G384" s="36">
        <f>SUMIFS(СВЦЭМ!$K$34:$K$777,СВЦЭМ!$A$34:$A$777,$A384,СВЦЭМ!$B$33:$B$776,G$366)+'СЕТ СН'!$F$16</f>
        <v>0</v>
      </c>
      <c r="H384" s="36">
        <f>SUMIFS(СВЦЭМ!$K$34:$K$777,СВЦЭМ!$A$34:$A$777,$A384,СВЦЭМ!$B$33:$B$776,H$366)+'СЕТ СН'!$F$16</f>
        <v>0</v>
      </c>
      <c r="I384" s="36">
        <f>SUMIFS(СВЦЭМ!$K$34:$K$777,СВЦЭМ!$A$34:$A$777,$A384,СВЦЭМ!$B$33:$B$776,I$366)+'СЕТ СН'!$F$16</f>
        <v>0</v>
      </c>
      <c r="J384" s="36">
        <f>SUMIFS(СВЦЭМ!$K$34:$K$777,СВЦЭМ!$A$34:$A$777,$A384,СВЦЭМ!$B$33:$B$776,J$366)+'СЕТ СН'!$F$16</f>
        <v>0</v>
      </c>
      <c r="K384" s="36">
        <f>SUMIFS(СВЦЭМ!$K$34:$K$777,СВЦЭМ!$A$34:$A$777,$A384,СВЦЭМ!$B$33:$B$776,K$366)+'СЕТ СН'!$F$16</f>
        <v>0</v>
      </c>
      <c r="L384" s="36">
        <f>SUMIFS(СВЦЭМ!$K$34:$K$777,СВЦЭМ!$A$34:$A$777,$A384,СВЦЭМ!$B$33:$B$776,L$366)+'СЕТ СН'!$F$16</f>
        <v>0</v>
      </c>
      <c r="M384" s="36">
        <f>SUMIFS(СВЦЭМ!$K$34:$K$777,СВЦЭМ!$A$34:$A$777,$A384,СВЦЭМ!$B$33:$B$776,M$366)+'СЕТ СН'!$F$16</f>
        <v>0</v>
      </c>
      <c r="N384" s="36">
        <f>SUMIFS(СВЦЭМ!$K$34:$K$777,СВЦЭМ!$A$34:$A$777,$A384,СВЦЭМ!$B$33:$B$776,N$366)+'СЕТ СН'!$F$16</f>
        <v>0</v>
      </c>
      <c r="O384" s="36">
        <f>SUMIFS(СВЦЭМ!$K$34:$K$777,СВЦЭМ!$A$34:$A$777,$A384,СВЦЭМ!$B$33:$B$776,O$366)+'СЕТ СН'!$F$16</f>
        <v>0</v>
      </c>
      <c r="P384" s="36">
        <f>SUMIFS(СВЦЭМ!$K$34:$K$777,СВЦЭМ!$A$34:$A$777,$A384,СВЦЭМ!$B$33:$B$776,P$366)+'СЕТ СН'!$F$16</f>
        <v>0</v>
      </c>
      <c r="Q384" s="36">
        <f>SUMIFS(СВЦЭМ!$K$34:$K$777,СВЦЭМ!$A$34:$A$777,$A384,СВЦЭМ!$B$33:$B$776,Q$366)+'СЕТ СН'!$F$16</f>
        <v>0</v>
      </c>
      <c r="R384" s="36">
        <f>SUMIFS(СВЦЭМ!$K$34:$K$777,СВЦЭМ!$A$34:$A$777,$A384,СВЦЭМ!$B$33:$B$776,R$366)+'СЕТ СН'!$F$16</f>
        <v>0</v>
      </c>
      <c r="S384" s="36">
        <f>SUMIFS(СВЦЭМ!$K$34:$K$777,СВЦЭМ!$A$34:$A$777,$A384,СВЦЭМ!$B$33:$B$776,S$366)+'СЕТ СН'!$F$16</f>
        <v>0</v>
      </c>
      <c r="T384" s="36">
        <f>SUMIFS(СВЦЭМ!$K$34:$K$777,СВЦЭМ!$A$34:$A$777,$A384,СВЦЭМ!$B$33:$B$776,T$366)+'СЕТ СН'!$F$16</f>
        <v>0</v>
      </c>
      <c r="U384" s="36">
        <f>SUMIFS(СВЦЭМ!$K$34:$K$777,СВЦЭМ!$A$34:$A$777,$A384,СВЦЭМ!$B$33:$B$776,U$366)+'СЕТ СН'!$F$16</f>
        <v>0</v>
      </c>
      <c r="V384" s="36">
        <f>SUMIFS(СВЦЭМ!$K$34:$K$777,СВЦЭМ!$A$34:$A$777,$A384,СВЦЭМ!$B$33:$B$776,V$366)+'СЕТ СН'!$F$16</f>
        <v>0</v>
      </c>
      <c r="W384" s="36">
        <f>SUMIFS(СВЦЭМ!$K$34:$K$777,СВЦЭМ!$A$34:$A$777,$A384,СВЦЭМ!$B$33:$B$776,W$366)+'СЕТ СН'!$F$16</f>
        <v>0</v>
      </c>
      <c r="X384" s="36">
        <f>SUMIFS(СВЦЭМ!$K$34:$K$777,СВЦЭМ!$A$34:$A$777,$A384,СВЦЭМ!$B$33:$B$776,X$366)+'СЕТ СН'!$F$16</f>
        <v>0</v>
      </c>
      <c r="Y384" s="36">
        <f>SUMIFS(СВЦЭМ!$K$34:$K$777,СВЦЭМ!$A$34:$A$777,$A384,СВЦЭМ!$B$33:$B$776,Y$366)+'СЕТ СН'!$F$16</f>
        <v>0</v>
      </c>
    </row>
    <row r="385" spans="1:26" ht="15.75" hidden="1" x14ac:dyDescent="0.2">
      <c r="A385" s="35">
        <f t="shared" si="10"/>
        <v>44123</v>
      </c>
      <c r="B385" s="36">
        <f>SUMIFS(СВЦЭМ!$K$34:$K$777,СВЦЭМ!$A$34:$A$777,$A385,СВЦЭМ!$B$33:$B$776,B$366)+'СЕТ СН'!$F$16</f>
        <v>0</v>
      </c>
      <c r="C385" s="36">
        <f>SUMIFS(СВЦЭМ!$K$34:$K$777,СВЦЭМ!$A$34:$A$777,$A385,СВЦЭМ!$B$33:$B$776,C$366)+'СЕТ СН'!$F$16</f>
        <v>0</v>
      </c>
      <c r="D385" s="36">
        <f>SUMIFS(СВЦЭМ!$K$34:$K$777,СВЦЭМ!$A$34:$A$777,$A385,СВЦЭМ!$B$33:$B$776,D$366)+'СЕТ СН'!$F$16</f>
        <v>0</v>
      </c>
      <c r="E385" s="36">
        <f>SUMIFS(СВЦЭМ!$K$34:$K$777,СВЦЭМ!$A$34:$A$777,$A385,СВЦЭМ!$B$33:$B$776,E$366)+'СЕТ СН'!$F$16</f>
        <v>0</v>
      </c>
      <c r="F385" s="36">
        <f>SUMIFS(СВЦЭМ!$K$34:$K$777,СВЦЭМ!$A$34:$A$777,$A385,СВЦЭМ!$B$33:$B$776,F$366)+'СЕТ СН'!$F$16</f>
        <v>0</v>
      </c>
      <c r="G385" s="36">
        <f>SUMIFS(СВЦЭМ!$K$34:$K$777,СВЦЭМ!$A$34:$A$777,$A385,СВЦЭМ!$B$33:$B$776,G$366)+'СЕТ СН'!$F$16</f>
        <v>0</v>
      </c>
      <c r="H385" s="36">
        <f>SUMIFS(СВЦЭМ!$K$34:$K$777,СВЦЭМ!$A$34:$A$777,$A385,СВЦЭМ!$B$33:$B$776,H$366)+'СЕТ СН'!$F$16</f>
        <v>0</v>
      </c>
      <c r="I385" s="36">
        <f>SUMIFS(СВЦЭМ!$K$34:$K$777,СВЦЭМ!$A$34:$A$777,$A385,СВЦЭМ!$B$33:$B$776,I$366)+'СЕТ СН'!$F$16</f>
        <v>0</v>
      </c>
      <c r="J385" s="36">
        <f>SUMIFS(СВЦЭМ!$K$34:$K$777,СВЦЭМ!$A$34:$A$777,$A385,СВЦЭМ!$B$33:$B$776,J$366)+'СЕТ СН'!$F$16</f>
        <v>0</v>
      </c>
      <c r="K385" s="36">
        <f>SUMIFS(СВЦЭМ!$K$34:$K$777,СВЦЭМ!$A$34:$A$777,$A385,СВЦЭМ!$B$33:$B$776,K$366)+'СЕТ СН'!$F$16</f>
        <v>0</v>
      </c>
      <c r="L385" s="36">
        <f>SUMIFS(СВЦЭМ!$K$34:$K$777,СВЦЭМ!$A$34:$A$777,$A385,СВЦЭМ!$B$33:$B$776,L$366)+'СЕТ СН'!$F$16</f>
        <v>0</v>
      </c>
      <c r="M385" s="36">
        <f>SUMIFS(СВЦЭМ!$K$34:$K$777,СВЦЭМ!$A$34:$A$777,$A385,СВЦЭМ!$B$33:$B$776,M$366)+'СЕТ СН'!$F$16</f>
        <v>0</v>
      </c>
      <c r="N385" s="36">
        <f>SUMIFS(СВЦЭМ!$K$34:$K$777,СВЦЭМ!$A$34:$A$777,$A385,СВЦЭМ!$B$33:$B$776,N$366)+'СЕТ СН'!$F$16</f>
        <v>0</v>
      </c>
      <c r="O385" s="36">
        <f>SUMIFS(СВЦЭМ!$K$34:$K$777,СВЦЭМ!$A$34:$A$777,$A385,СВЦЭМ!$B$33:$B$776,O$366)+'СЕТ СН'!$F$16</f>
        <v>0</v>
      </c>
      <c r="P385" s="36">
        <f>SUMIFS(СВЦЭМ!$K$34:$K$777,СВЦЭМ!$A$34:$A$777,$A385,СВЦЭМ!$B$33:$B$776,P$366)+'СЕТ СН'!$F$16</f>
        <v>0</v>
      </c>
      <c r="Q385" s="36">
        <f>SUMIFS(СВЦЭМ!$K$34:$K$777,СВЦЭМ!$A$34:$A$777,$A385,СВЦЭМ!$B$33:$B$776,Q$366)+'СЕТ СН'!$F$16</f>
        <v>0</v>
      </c>
      <c r="R385" s="36">
        <f>SUMIFS(СВЦЭМ!$K$34:$K$777,СВЦЭМ!$A$34:$A$777,$A385,СВЦЭМ!$B$33:$B$776,R$366)+'СЕТ СН'!$F$16</f>
        <v>0</v>
      </c>
      <c r="S385" s="36">
        <f>SUMIFS(СВЦЭМ!$K$34:$K$777,СВЦЭМ!$A$34:$A$777,$A385,СВЦЭМ!$B$33:$B$776,S$366)+'СЕТ СН'!$F$16</f>
        <v>0</v>
      </c>
      <c r="T385" s="36">
        <f>SUMIFS(СВЦЭМ!$K$34:$K$777,СВЦЭМ!$A$34:$A$777,$A385,СВЦЭМ!$B$33:$B$776,T$366)+'СЕТ СН'!$F$16</f>
        <v>0</v>
      </c>
      <c r="U385" s="36">
        <f>SUMIFS(СВЦЭМ!$K$34:$K$777,СВЦЭМ!$A$34:$A$777,$A385,СВЦЭМ!$B$33:$B$776,U$366)+'СЕТ СН'!$F$16</f>
        <v>0</v>
      </c>
      <c r="V385" s="36">
        <f>SUMIFS(СВЦЭМ!$K$34:$K$777,СВЦЭМ!$A$34:$A$777,$A385,СВЦЭМ!$B$33:$B$776,V$366)+'СЕТ СН'!$F$16</f>
        <v>0</v>
      </c>
      <c r="W385" s="36">
        <f>SUMIFS(СВЦЭМ!$K$34:$K$777,СВЦЭМ!$A$34:$A$777,$A385,СВЦЭМ!$B$33:$B$776,W$366)+'СЕТ СН'!$F$16</f>
        <v>0</v>
      </c>
      <c r="X385" s="36">
        <f>SUMIFS(СВЦЭМ!$K$34:$K$777,СВЦЭМ!$A$34:$A$777,$A385,СВЦЭМ!$B$33:$B$776,X$366)+'СЕТ СН'!$F$16</f>
        <v>0</v>
      </c>
      <c r="Y385" s="36">
        <f>SUMIFS(СВЦЭМ!$K$34:$K$777,СВЦЭМ!$A$34:$A$777,$A385,СВЦЭМ!$B$33:$B$776,Y$366)+'СЕТ СН'!$F$16</f>
        <v>0</v>
      </c>
    </row>
    <row r="386" spans="1:26" ht="15.75" hidden="1" x14ac:dyDescent="0.2">
      <c r="A386" s="35">
        <f t="shared" si="10"/>
        <v>44124</v>
      </c>
      <c r="B386" s="36">
        <f>SUMIFS(СВЦЭМ!$K$34:$K$777,СВЦЭМ!$A$34:$A$777,$A386,СВЦЭМ!$B$33:$B$776,B$366)+'СЕТ СН'!$F$16</f>
        <v>0</v>
      </c>
      <c r="C386" s="36">
        <f>SUMIFS(СВЦЭМ!$K$34:$K$777,СВЦЭМ!$A$34:$A$777,$A386,СВЦЭМ!$B$33:$B$776,C$366)+'СЕТ СН'!$F$16</f>
        <v>0</v>
      </c>
      <c r="D386" s="36">
        <f>SUMIFS(СВЦЭМ!$K$34:$K$777,СВЦЭМ!$A$34:$A$777,$A386,СВЦЭМ!$B$33:$B$776,D$366)+'СЕТ СН'!$F$16</f>
        <v>0</v>
      </c>
      <c r="E386" s="36">
        <f>SUMIFS(СВЦЭМ!$K$34:$K$777,СВЦЭМ!$A$34:$A$777,$A386,СВЦЭМ!$B$33:$B$776,E$366)+'СЕТ СН'!$F$16</f>
        <v>0</v>
      </c>
      <c r="F386" s="36">
        <f>SUMIFS(СВЦЭМ!$K$34:$K$777,СВЦЭМ!$A$34:$A$777,$A386,СВЦЭМ!$B$33:$B$776,F$366)+'СЕТ СН'!$F$16</f>
        <v>0</v>
      </c>
      <c r="G386" s="36">
        <f>SUMIFS(СВЦЭМ!$K$34:$K$777,СВЦЭМ!$A$34:$A$777,$A386,СВЦЭМ!$B$33:$B$776,G$366)+'СЕТ СН'!$F$16</f>
        <v>0</v>
      </c>
      <c r="H386" s="36">
        <f>SUMIFS(СВЦЭМ!$K$34:$K$777,СВЦЭМ!$A$34:$A$777,$A386,СВЦЭМ!$B$33:$B$776,H$366)+'СЕТ СН'!$F$16</f>
        <v>0</v>
      </c>
      <c r="I386" s="36">
        <f>SUMIFS(СВЦЭМ!$K$34:$K$777,СВЦЭМ!$A$34:$A$777,$A386,СВЦЭМ!$B$33:$B$776,I$366)+'СЕТ СН'!$F$16</f>
        <v>0</v>
      </c>
      <c r="J386" s="36">
        <f>SUMIFS(СВЦЭМ!$K$34:$K$777,СВЦЭМ!$A$34:$A$777,$A386,СВЦЭМ!$B$33:$B$776,J$366)+'СЕТ СН'!$F$16</f>
        <v>0</v>
      </c>
      <c r="K386" s="36">
        <f>SUMIFS(СВЦЭМ!$K$34:$K$777,СВЦЭМ!$A$34:$A$777,$A386,СВЦЭМ!$B$33:$B$776,K$366)+'СЕТ СН'!$F$16</f>
        <v>0</v>
      </c>
      <c r="L386" s="36">
        <f>SUMIFS(СВЦЭМ!$K$34:$K$777,СВЦЭМ!$A$34:$A$777,$A386,СВЦЭМ!$B$33:$B$776,L$366)+'СЕТ СН'!$F$16</f>
        <v>0</v>
      </c>
      <c r="M386" s="36">
        <f>SUMIFS(СВЦЭМ!$K$34:$K$777,СВЦЭМ!$A$34:$A$777,$A386,СВЦЭМ!$B$33:$B$776,M$366)+'СЕТ СН'!$F$16</f>
        <v>0</v>
      </c>
      <c r="N386" s="36">
        <f>SUMIFS(СВЦЭМ!$K$34:$K$777,СВЦЭМ!$A$34:$A$777,$A386,СВЦЭМ!$B$33:$B$776,N$366)+'СЕТ СН'!$F$16</f>
        <v>0</v>
      </c>
      <c r="O386" s="36">
        <f>SUMIFS(СВЦЭМ!$K$34:$K$777,СВЦЭМ!$A$34:$A$777,$A386,СВЦЭМ!$B$33:$B$776,O$366)+'СЕТ СН'!$F$16</f>
        <v>0</v>
      </c>
      <c r="P386" s="36">
        <f>SUMIFS(СВЦЭМ!$K$34:$K$777,СВЦЭМ!$A$34:$A$777,$A386,СВЦЭМ!$B$33:$B$776,P$366)+'СЕТ СН'!$F$16</f>
        <v>0</v>
      </c>
      <c r="Q386" s="36">
        <f>SUMIFS(СВЦЭМ!$K$34:$K$777,СВЦЭМ!$A$34:$A$777,$A386,СВЦЭМ!$B$33:$B$776,Q$366)+'СЕТ СН'!$F$16</f>
        <v>0</v>
      </c>
      <c r="R386" s="36">
        <f>SUMIFS(СВЦЭМ!$K$34:$K$777,СВЦЭМ!$A$34:$A$777,$A386,СВЦЭМ!$B$33:$B$776,R$366)+'СЕТ СН'!$F$16</f>
        <v>0</v>
      </c>
      <c r="S386" s="36">
        <f>SUMIFS(СВЦЭМ!$K$34:$K$777,СВЦЭМ!$A$34:$A$777,$A386,СВЦЭМ!$B$33:$B$776,S$366)+'СЕТ СН'!$F$16</f>
        <v>0</v>
      </c>
      <c r="T386" s="36">
        <f>SUMIFS(СВЦЭМ!$K$34:$K$777,СВЦЭМ!$A$34:$A$777,$A386,СВЦЭМ!$B$33:$B$776,T$366)+'СЕТ СН'!$F$16</f>
        <v>0</v>
      </c>
      <c r="U386" s="36">
        <f>SUMIFS(СВЦЭМ!$K$34:$K$777,СВЦЭМ!$A$34:$A$777,$A386,СВЦЭМ!$B$33:$B$776,U$366)+'СЕТ СН'!$F$16</f>
        <v>0</v>
      </c>
      <c r="V386" s="36">
        <f>SUMIFS(СВЦЭМ!$K$34:$K$777,СВЦЭМ!$A$34:$A$777,$A386,СВЦЭМ!$B$33:$B$776,V$366)+'СЕТ СН'!$F$16</f>
        <v>0</v>
      </c>
      <c r="W386" s="36">
        <f>SUMIFS(СВЦЭМ!$K$34:$K$777,СВЦЭМ!$A$34:$A$777,$A386,СВЦЭМ!$B$33:$B$776,W$366)+'СЕТ СН'!$F$16</f>
        <v>0</v>
      </c>
      <c r="X386" s="36">
        <f>SUMIFS(СВЦЭМ!$K$34:$K$777,СВЦЭМ!$A$34:$A$777,$A386,СВЦЭМ!$B$33:$B$776,X$366)+'СЕТ СН'!$F$16</f>
        <v>0</v>
      </c>
      <c r="Y386" s="36">
        <f>SUMIFS(СВЦЭМ!$K$34:$K$777,СВЦЭМ!$A$34:$A$777,$A386,СВЦЭМ!$B$33:$B$776,Y$366)+'СЕТ СН'!$F$16</f>
        <v>0</v>
      </c>
    </row>
    <row r="387" spans="1:26" ht="15.75" hidden="1" x14ac:dyDescent="0.2">
      <c r="A387" s="35">
        <f t="shared" si="10"/>
        <v>44125</v>
      </c>
      <c r="B387" s="36">
        <f>SUMIFS(СВЦЭМ!$K$34:$K$777,СВЦЭМ!$A$34:$A$777,$A387,СВЦЭМ!$B$33:$B$776,B$366)+'СЕТ СН'!$F$16</f>
        <v>0</v>
      </c>
      <c r="C387" s="36">
        <f>SUMIFS(СВЦЭМ!$K$34:$K$777,СВЦЭМ!$A$34:$A$777,$A387,СВЦЭМ!$B$33:$B$776,C$366)+'СЕТ СН'!$F$16</f>
        <v>0</v>
      </c>
      <c r="D387" s="36">
        <f>SUMIFS(СВЦЭМ!$K$34:$K$777,СВЦЭМ!$A$34:$A$777,$A387,СВЦЭМ!$B$33:$B$776,D$366)+'СЕТ СН'!$F$16</f>
        <v>0</v>
      </c>
      <c r="E387" s="36">
        <f>SUMIFS(СВЦЭМ!$K$34:$K$777,СВЦЭМ!$A$34:$A$777,$A387,СВЦЭМ!$B$33:$B$776,E$366)+'СЕТ СН'!$F$16</f>
        <v>0</v>
      </c>
      <c r="F387" s="36">
        <f>SUMIFS(СВЦЭМ!$K$34:$K$777,СВЦЭМ!$A$34:$A$777,$A387,СВЦЭМ!$B$33:$B$776,F$366)+'СЕТ СН'!$F$16</f>
        <v>0</v>
      </c>
      <c r="G387" s="36">
        <f>SUMIFS(СВЦЭМ!$K$34:$K$777,СВЦЭМ!$A$34:$A$777,$A387,СВЦЭМ!$B$33:$B$776,G$366)+'СЕТ СН'!$F$16</f>
        <v>0</v>
      </c>
      <c r="H387" s="36">
        <f>SUMIFS(СВЦЭМ!$K$34:$K$777,СВЦЭМ!$A$34:$A$777,$A387,СВЦЭМ!$B$33:$B$776,H$366)+'СЕТ СН'!$F$16</f>
        <v>0</v>
      </c>
      <c r="I387" s="36">
        <f>SUMIFS(СВЦЭМ!$K$34:$K$777,СВЦЭМ!$A$34:$A$777,$A387,СВЦЭМ!$B$33:$B$776,I$366)+'СЕТ СН'!$F$16</f>
        <v>0</v>
      </c>
      <c r="J387" s="36">
        <f>SUMIFS(СВЦЭМ!$K$34:$K$777,СВЦЭМ!$A$34:$A$777,$A387,СВЦЭМ!$B$33:$B$776,J$366)+'СЕТ СН'!$F$16</f>
        <v>0</v>
      </c>
      <c r="K387" s="36">
        <f>SUMIFS(СВЦЭМ!$K$34:$K$777,СВЦЭМ!$A$34:$A$777,$A387,СВЦЭМ!$B$33:$B$776,K$366)+'СЕТ СН'!$F$16</f>
        <v>0</v>
      </c>
      <c r="L387" s="36">
        <f>SUMIFS(СВЦЭМ!$K$34:$K$777,СВЦЭМ!$A$34:$A$777,$A387,СВЦЭМ!$B$33:$B$776,L$366)+'СЕТ СН'!$F$16</f>
        <v>0</v>
      </c>
      <c r="M387" s="36">
        <f>SUMIFS(СВЦЭМ!$K$34:$K$777,СВЦЭМ!$A$34:$A$777,$A387,СВЦЭМ!$B$33:$B$776,M$366)+'СЕТ СН'!$F$16</f>
        <v>0</v>
      </c>
      <c r="N387" s="36">
        <f>SUMIFS(СВЦЭМ!$K$34:$K$777,СВЦЭМ!$A$34:$A$777,$A387,СВЦЭМ!$B$33:$B$776,N$366)+'СЕТ СН'!$F$16</f>
        <v>0</v>
      </c>
      <c r="O387" s="36">
        <f>SUMIFS(СВЦЭМ!$K$34:$K$777,СВЦЭМ!$A$34:$A$777,$A387,СВЦЭМ!$B$33:$B$776,O$366)+'СЕТ СН'!$F$16</f>
        <v>0</v>
      </c>
      <c r="P387" s="36">
        <f>SUMIFS(СВЦЭМ!$K$34:$K$777,СВЦЭМ!$A$34:$A$777,$A387,СВЦЭМ!$B$33:$B$776,P$366)+'СЕТ СН'!$F$16</f>
        <v>0</v>
      </c>
      <c r="Q387" s="36">
        <f>SUMIFS(СВЦЭМ!$K$34:$K$777,СВЦЭМ!$A$34:$A$777,$A387,СВЦЭМ!$B$33:$B$776,Q$366)+'СЕТ СН'!$F$16</f>
        <v>0</v>
      </c>
      <c r="R387" s="36">
        <f>SUMIFS(СВЦЭМ!$K$34:$K$777,СВЦЭМ!$A$34:$A$777,$A387,СВЦЭМ!$B$33:$B$776,R$366)+'СЕТ СН'!$F$16</f>
        <v>0</v>
      </c>
      <c r="S387" s="36">
        <f>SUMIFS(СВЦЭМ!$K$34:$K$777,СВЦЭМ!$A$34:$A$777,$A387,СВЦЭМ!$B$33:$B$776,S$366)+'СЕТ СН'!$F$16</f>
        <v>0</v>
      </c>
      <c r="T387" s="36">
        <f>SUMIFS(СВЦЭМ!$K$34:$K$777,СВЦЭМ!$A$34:$A$777,$A387,СВЦЭМ!$B$33:$B$776,T$366)+'СЕТ СН'!$F$16</f>
        <v>0</v>
      </c>
      <c r="U387" s="36">
        <f>SUMIFS(СВЦЭМ!$K$34:$K$777,СВЦЭМ!$A$34:$A$777,$A387,СВЦЭМ!$B$33:$B$776,U$366)+'СЕТ СН'!$F$16</f>
        <v>0</v>
      </c>
      <c r="V387" s="36">
        <f>SUMIFS(СВЦЭМ!$K$34:$K$777,СВЦЭМ!$A$34:$A$777,$A387,СВЦЭМ!$B$33:$B$776,V$366)+'СЕТ СН'!$F$16</f>
        <v>0</v>
      </c>
      <c r="W387" s="36">
        <f>SUMIFS(СВЦЭМ!$K$34:$K$777,СВЦЭМ!$A$34:$A$777,$A387,СВЦЭМ!$B$33:$B$776,W$366)+'СЕТ СН'!$F$16</f>
        <v>0</v>
      </c>
      <c r="X387" s="36">
        <f>SUMIFS(СВЦЭМ!$K$34:$K$777,СВЦЭМ!$A$34:$A$777,$A387,СВЦЭМ!$B$33:$B$776,X$366)+'СЕТ СН'!$F$16</f>
        <v>0</v>
      </c>
      <c r="Y387" s="36">
        <f>SUMIFS(СВЦЭМ!$K$34:$K$777,СВЦЭМ!$A$34:$A$777,$A387,СВЦЭМ!$B$33:$B$776,Y$366)+'СЕТ СН'!$F$16</f>
        <v>0</v>
      </c>
    </row>
    <row r="388" spans="1:26" ht="15.75" hidden="1" x14ac:dyDescent="0.2">
      <c r="A388" s="35">
        <f t="shared" si="10"/>
        <v>44126</v>
      </c>
      <c r="B388" s="36">
        <f>SUMIFS(СВЦЭМ!$K$34:$K$777,СВЦЭМ!$A$34:$A$777,$A388,СВЦЭМ!$B$33:$B$776,B$366)+'СЕТ СН'!$F$16</f>
        <v>0</v>
      </c>
      <c r="C388" s="36">
        <f>SUMIFS(СВЦЭМ!$K$34:$K$777,СВЦЭМ!$A$34:$A$777,$A388,СВЦЭМ!$B$33:$B$776,C$366)+'СЕТ СН'!$F$16</f>
        <v>0</v>
      </c>
      <c r="D388" s="36">
        <f>SUMIFS(СВЦЭМ!$K$34:$K$777,СВЦЭМ!$A$34:$A$777,$A388,СВЦЭМ!$B$33:$B$776,D$366)+'СЕТ СН'!$F$16</f>
        <v>0</v>
      </c>
      <c r="E388" s="36">
        <f>SUMIFS(СВЦЭМ!$K$34:$K$777,СВЦЭМ!$A$34:$A$777,$A388,СВЦЭМ!$B$33:$B$776,E$366)+'СЕТ СН'!$F$16</f>
        <v>0</v>
      </c>
      <c r="F388" s="36">
        <f>SUMIFS(СВЦЭМ!$K$34:$K$777,СВЦЭМ!$A$34:$A$777,$A388,СВЦЭМ!$B$33:$B$776,F$366)+'СЕТ СН'!$F$16</f>
        <v>0</v>
      </c>
      <c r="G388" s="36">
        <f>SUMIFS(СВЦЭМ!$K$34:$K$777,СВЦЭМ!$A$34:$A$777,$A388,СВЦЭМ!$B$33:$B$776,G$366)+'СЕТ СН'!$F$16</f>
        <v>0</v>
      </c>
      <c r="H388" s="36">
        <f>SUMIFS(СВЦЭМ!$K$34:$K$777,СВЦЭМ!$A$34:$A$777,$A388,СВЦЭМ!$B$33:$B$776,H$366)+'СЕТ СН'!$F$16</f>
        <v>0</v>
      </c>
      <c r="I388" s="36">
        <f>SUMIFS(СВЦЭМ!$K$34:$K$777,СВЦЭМ!$A$34:$A$777,$A388,СВЦЭМ!$B$33:$B$776,I$366)+'СЕТ СН'!$F$16</f>
        <v>0</v>
      </c>
      <c r="J388" s="36">
        <f>SUMIFS(СВЦЭМ!$K$34:$K$777,СВЦЭМ!$A$34:$A$777,$A388,СВЦЭМ!$B$33:$B$776,J$366)+'СЕТ СН'!$F$16</f>
        <v>0</v>
      </c>
      <c r="K388" s="36">
        <f>SUMIFS(СВЦЭМ!$K$34:$K$777,СВЦЭМ!$A$34:$A$777,$A388,СВЦЭМ!$B$33:$B$776,K$366)+'СЕТ СН'!$F$16</f>
        <v>0</v>
      </c>
      <c r="L388" s="36">
        <f>SUMIFS(СВЦЭМ!$K$34:$K$777,СВЦЭМ!$A$34:$A$777,$A388,СВЦЭМ!$B$33:$B$776,L$366)+'СЕТ СН'!$F$16</f>
        <v>0</v>
      </c>
      <c r="M388" s="36">
        <f>SUMIFS(СВЦЭМ!$K$34:$K$777,СВЦЭМ!$A$34:$A$777,$A388,СВЦЭМ!$B$33:$B$776,M$366)+'СЕТ СН'!$F$16</f>
        <v>0</v>
      </c>
      <c r="N388" s="36">
        <f>SUMIFS(СВЦЭМ!$K$34:$K$777,СВЦЭМ!$A$34:$A$777,$A388,СВЦЭМ!$B$33:$B$776,N$366)+'СЕТ СН'!$F$16</f>
        <v>0</v>
      </c>
      <c r="O388" s="36">
        <f>SUMIFS(СВЦЭМ!$K$34:$K$777,СВЦЭМ!$A$34:$A$777,$A388,СВЦЭМ!$B$33:$B$776,O$366)+'СЕТ СН'!$F$16</f>
        <v>0</v>
      </c>
      <c r="P388" s="36">
        <f>SUMIFS(СВЦЭМ!$K$34:$K$777,СВЦЭМ!$A$34:$A$777,$A388,СВЦЭМ!$B$33:$B$776,P$366)+'СЕТ СН'!$F$16</f>
        <v>0</v>
      </c>
      <c r="Q388" s="36">
        <f>SUMIFS(СВЦЭМ!$K$34:$K$777,СВЦЭМ!$A$34:$A$777,$A388,СВЦЭМ!$B$33:$B$776,Q$366)+'СЕТ СН'!$F$16</f>
        <v>0</v>
      </c>
      <c r="R388" s="36">
        <f>SUMIFS(СВЦЭМ!$K$34:$K$777,СВЦЭМ!$A$34:$A$777,$A388,СВЦЭМ!$B$33:$B$776,R$366)+'СЕТ СН'!$F$16</f>
        <v>0</v>
      </c>
      <c r="S388" s="36">
        <f>SUMIFS(СВЦЭМ!$K$34:$K$777,СВЦЭМ!$A$34:$A$777,$A388,СВЦЭМ!$B$33:$B$776,S$366)+'СЕТ СН'!$F$16</f>
        <v>0</v>
      </c>
      <c r="T388" s="36">
        <f>SUMIFS(СВЦЭМ!$K$34:$K$777,СВЦЭМ!$A$34:$A$777,$A388,СВЦЭМ!$B$33:$B$776,T$366)+'СЕТ СН'!$F$16</f>
        <v>0</v>
      </c>
      <c r="U388" s="36">
        <f>SUMIFS(СВЦЭМ!$K$34:$K$777,СВЦЭМ!$A$34:$A$777,$A388,СВЦЭМ!$B$33:$B$776,U$366)+'СЕТ СН'!$F$16</f>
        <v>0</v>
      </c>
      <c r="V388" s="36">
        <f>SUMIFS(СВЦЭМ!$K$34:$K$777,СВЦЭМ!$A$34:$A$777,$A388,СВЦЭМ!$B$33:$B$776,V$366)+'СЕТ СН'!$F$16</f>
        <v>0</v>
      </c>
      <c r="W388" s="36">
        <f>SUMIFS(СВЦЭМ!$K$34:$K$777,СВЦЭМ!$A$34:$A$777,$A388,СВЦЭМ!$B$33:$B$776,W$366)+'СЕТ СН'!$F$16</f>
        <v>0</v>
      </c>
      <c r="X388" s="36">
        <f>SUMIFS(СВЦЭМ!$K$34:$K$777,СВЦЭМ!$A$34:$A$777,$A388,СВЦЭМ!$B$33:$B$776,X$366)+'СЕТ СН'!$F$16</f>
        <v>0</v>
      </c>
      <c r="Y388" s="36">
        <f>SUMIFS(СВЦЭМ!$K$34:$K$777,СВЦЭМ!$A$34:$A$777,$A388,СВЦЭМ!$B$33:$B$776,Y$366)+'СЕТ СН'!$F$16</f>
        <v>0</v>
      </c>
    </row>
    <row r="389" spans="1:26" ht="15.75" hidden="1" x14ac:dyDescent="0.2">
      <c r="A389" s="35">
        <f t="shared" si="10"/>
        <v>44127</v>
      </c>
      <c r="B389" s="36">
        <f>SUMIFS(СВЦЭМ!$K$34:$K$777,СВЦЭМ!$A$34:$A$777,$A389,СВЦЭМ!$B$33:$B$776,B$366)+'СЕТ СН'!$F$16</f>
        <v>0</v>
      </c>
      <c r="C389" s="36">
        <f>SUMIFS(СВЦЭМ!$K$34:$K$777,СВЦЭМ!$A$34:$A$777,$A389,СВЦЭМ!$B$33:$B$776,C$366)+'СЕТ СН'!$F$16</f>
        <v>0</v>
      </c>
      <c r="D389" s="36">
        <f>SUMIFS(СВЦЭМ!$K$34:$K$777,СВЦЭМ!$A$34:$A$777,$A389,СВЦЭМ!$B$33:$B$776,D$366)+'СЕТ СН'!$F$16</f>
        <v>0</v>
      </c>
      <c r="E389" s="36">
        <f>SUMIFS(СВЦЭМ!$K$34:$K$777,СВЦЭМ!$A$34:$A$777,$A389,СВЦЭМ!$B$33:$B$776,E$366)+'СЕТ СН'!$F$16</f>
        <v>0</v>
      </c>
      <c r="F389" s="36">
        <f>SUMIFS(СВЦЭМ!$K$34:$K$777,СВЦЭМ!$A$34:$A$777,$A389,СВЦЭМ!$B$33:$B$776,F$366)+'СЕТ СН'!$F$16</f>
        <v>0</v>
      </c>
      <c r="G389" s="36">
        <f>SUMIFS(СВЦЭМ!$K$34:$K$777,СВЦЭМ!$A$34:$A$777,$A389,СВЦЭМ!$B$33:$B$776,G$366)+'СЕТ СН'!$F$16</f>
        <v>0</v>
      </c>
      <c r="H389" s="36">
        <f>SUMIFS(СВЦЭМ!$K$34:$K$777,СВЦЭМ!$A$34:$A$777,$A389,СВЦЭМ!$B$33:$B$776,H$366)+'СЕТ СН'!$F$16</f>
        <v>0</v>
      </c>
      <c r="I389" s="36">
        <f>SUMIFS(СВЦЭМ!$K$34:$K$777,СВЦЭМ!$A$34:$A$777,$A389,СВЦЭМ!$B$33:$B$776,I$366)+'СЕТ СН'!$F$16</f>
        <v>0</v>
      </c>
      <c r="J389" s="36">
        <f>SUMIFS(СВЦЭМ!$K$34:$K$777,СВЦЭМ!$A$34:$A$777,$A389,СВЦЭМ!$B$33:$B$776,J$366)+'СЕТ СН'!$F$16</f>
        <v>0</v>
      </c>
      <c r="K389" s="36">
        <f>SUMIFS(СВЦЭМ!$K$34:$K$777,СВЦЭМ!$A$34:$A$777,$A389,СВЦЭМ!$B$33:$B$776,K$366)+'СЕТ СН'!$F$16</f>
        <v>0</v>
      </c>
      <c r="L389" s="36">
        <f>SUMIFS(СВЦЭМ!$K$34:$K$777,СВЦЭМ!$A$34:$A$777,$A389,СВЦЭМ!$B$33:$B$776,L$366)+'СЕТ СН'!$F$16</f>
        <v>0</v>
      </c>
      <c r="M389" s="36">
        <f>SUMIFS(СВЦЭМ!$K$34:$K$777,СВЦЭМ!$A$34:$A$777,$A389,СВЦЭМ!$B$33:$B$776,M$366)+'СЕТ СН'!$F$16</f>
        <v>0</v>
      </c>
      <c r="N389" s="36">
        <f>SUMIFS(СВЦЭМ!$K$34:$K$777,СВЦЭМ!$A$34:$A$777,$A389,СВЦЭМ!$B$33:$B$776,N$366)+'СЕТ СН'!$F$16</f>
        <v>0</v>
      </c>
      <c r="O389" s="36">
        <f>SUMIFS(СВЦЭМ!$K$34:$K$777,СВЦЭМ!$A$34:$A$777,$A389,СВЦЭМ!$B$33:$B$776,O$366)+'СЕТ СН'!$F$16</f>
        <v>0</v>
      </c>
      <c r="P389" s="36">
        <f>SUMIFS(СВЦЭМ!$K$34:$K$777,СВЦЭМ!$A$34:$A$777,$A389,СВЦЭМ!$B$33:$B$776,P$366)+'СЕТ СН'!$F$16</f>
        <v>0</v>
      </c>
      <c r="Q389" s="36">
        <f>SUMIFS(СВЦЭМ!$K$34:$K$777,СВЦЭМ!$A$34:$A$777,$A389,СВЦЭМ!$B$33:$B$776,Q$366)+'СЕТ СН'!$F$16</f>
        <v>0</v>
      </c>
      <c r="R389" s="36">
        <f>SUMIFS(СВЦЭМ!$K$34:$K$777,СВЦЭМ!$A$34:$A$777,$A389,СВЦЭМ!$B$33:$B$776,R$366)+'СЕТ СН'!$F$16</f>
        <v>0</v>
      </c>
      <c r="S389" s="36">
        <f>SUMIFS(СВЦЭМ!$K$34:$K$777,СВЦЭМ!$A$34:$A$777,$A389,СВЦЭМ!$B$33:$B$776,S$366)+'СЕТ СН'!$F$16</f>
        <v>0</v>
      </c>
      <c r="T389" s="36">
        <f>SUMIFS(СВЦЭМ!$K$34:$K$777,СВЦЭМ!$A$34:$A$777,$A389,СВЦЭМ!$B$33:$B$776,T$366)+'СЕТ СН'!$F$16</f>
        <v>0</v>
      </c>
      <c r="U389" s="36">
        <f>SUMIFS(СВЦЭМ!$K$34:$K$777,СВЦЭМ!$A$34:$A$777,$A389,СВЦЭМ!$B$33:$B$776,U$366)+'СЕТ СН'!$F$16</f>
        <v>0</v>
      </c>
      <c r="V389" s="36">
        <f>SUMIFS(СВЦЭМ!$K$34:$K$777,СВЦЭМ!$A$34:$A$777,$A389,СВЦЭМ!$B$33:$B$776,V$366)+'СЕТ СН'!$F$16</f>
        <v>0</v>
      </c>
      <c r="W389" s="36">
        <f>SUMIFS(СВЦЭМ!$K$34:$K$777,СВЦЭМ!$A$34:$A$777,$A389,СВЦЭМ!$B$33:$B$776,W$366)+'СЕТ СН'!$F$16</f>
        <v>0</v>
      </c>
      <c r="X389" s="36">
        <f>SUMIFS(СВЦЭМ!$K$34:$K$777,СВЦЭМ!$A$34:$A$777,$A389,СВЦЭМ!$B$33:$B$776,X$366)+'СЕТ СН'!$F$16</f>
        <v>0</v>
      </c>
      <c r="Y389" s="36">
        <f>SUMIFS(СВЦЭМ!$K$34:$K$777,СВЦЭМ!$A$34:$A$777,$A389,СВЦЭМ!$B$33:$B$776,Y$366)+'СЕТ СН'!$F$16</f>
        <v>0</v>
      </c>
    </row>
    <row r="390" spans="1:26" ht="15.75" hidden="1" x14ac:dyDescent="0.2">
      <c r="A390" s="35">
        <f t="shared" si="10"/>
        <v>44128</v>
      </c>
      <c r="B390" s="36">
        <f>SUMIFS(СВЦЭМ!$K$34:$K$777,СВЦЭМ!$A$34:$A$777,$A390,СВЦЭМ!$B$33:$B$776,B$366)+'СЕТ СН'!$F$16</f>
        <v>0</v>
      </c>
      <c r="C390" s="36">
        <f>SUMIFS(СВЦЭМ!$K$34:$K$777,СВЦЭМ!$A$34:$A$777,$A390,СВЦЭМ!$B$33:$B$776,C$366)+'СЕТ СН'!$F$16</f>
        <v>0</v>
      </c>
      <c r="D390" s="36">
        <f>SUMIFS(СВЦЭМ!$K$34:$K$777,СВЦЭМ!$A$34:$A$777,$A390,СВЦЭМ!$B$33:$B$776,D$366)+'СЕТ СН'!$F$16</f>
        <v>0</v>
      </c>
      <c r="E390" s="36">
        <f>SUMIFS(СВЦЭМ!$K$34:$K$777,СВЦЭМ!$A$34:$A$777,$A390,СВЦЭМ!$B$33:$B$776,E$366)+'СЕТ СН'!$F$16</f>
        <v>0</v>
      </c>
      <c r="F390" s="36">
        <f>SUMIFS(СВЦЭМ!$K$34:$K$777,СВЦЭМ!$A$34:$A$777,$A390,СВЦЭМ!$B$33:$B$776,F$366)+'СЕТ СН'!$F$16</f>
        <v>0</v>
      </c>
      <c r="G390" s="36">
        <f>SUMIFS(СВЦЭМ!$K$34:$K$777,СВЦЭМ!$A$34:$A$777,$A390,СВЦЭМ!$B$33:$B$776,G$366)+'СЕТ СН'!$F$16</f>
        <v>0</v>
      </c>
      <c r="H390" s="36">
        <f>SUMIFS(СВЦЭМ!$K$34:$K$777,СВЦЭМ!$A$34:$A$777,$A390,СВЦЭМ!$B$33:$B$776,H$366)+'СЕТ СН'!$F$16</f>
        <v>0</v>
      </c>
      <c r="I390" s="36">
        <f>SUMIFS(СВЦЭМ!$K$34:$K$777,СВЦЭМ!$A$34:$A$777,$A390,СВЦЭМ!$B$33:$B$776,I$366)+'СЕТ СН'!$F$16</f>
        <v>0</v>
      </c>
      <c r="J390" s="36">
        <f>SUMIFS(СВЦЭМ!$K$34:$K$777,СВЦЭМ!$A$34:$A$777,$A390,СВЦЭМ!$B$33:$B$776,J$366)+'СЕТ СН'!$F$16</f>
        <v>0</v>
      </c>
      <c r="K390" s="36">
        <f>SUMIFS(СВЦЭМ!$K$34:$K$777,СВЦЭМ!$A$34:$A$777,$A390,СВЦЭМ!$B$33:$B$776,K$366)+'СЕТ СН'!$F$16</f>
        <v>0</v>
      </c>
      <c r="L390" s="36">
        <f>SUMIFS(СВЦЭМ!$K$34:$K$777,СВЦЭМ!$A$34:$A$777,$A390,СВЦЭМ!$B$33:$B$776,L$366)+'СЕТ СН'!$F$16</f>
        <v>0</v>
      </c>
      <c r="M390" s="36">
        <f>SUMIFS(СВЦЭМ!$K$34:$K$777,СВЦЭМ!$A$34:$A$777,$A390,СВЦЭМ!$B$33:$B$776,M$366)+'СЕТ СН'!$F$16</f>
        <v>0</v>
      </c>
      <c r="N390" s="36">
        <f>SUMIFS(СВЦЭМ!$K$34:$K$777,СВЦЭМ!$A$34:$A$777,$A390,СВЦЭМ!$B$33:$B$776,N$366)+'СЕТ СН'!$F$16</f>
        <v>0</v>
      </c>
      <c r="O390" s="36">
        <f>SUMIFS(СВЦЭМ!$K$34:$K$777,СВЦЭМ!$A$34:$A$777,$A390,СВЦЭМ!$B$33:$B$776,O$366)+'СЕТ СН'!$F$16</f>
        <v>0</v>
      </c>
      <c r="P390" s="36">
        <f>SUMIFS(СВЦЭМ!$K$34:$K$777,СВЦЭМ!$A$34:$A$777,$A390,СВЦЭМ!$B$33:$B$776,P$366)+'СЕТ СН'!$F$16</f>
        <v>0</v>
      </c>
      <c r="Q390" s="36">
        <f>SUMIFS(СВЦЭМ!$K$34:$K$777,СВЦЭМ!$A$34:$A$777,$A390,СВЦЭМ!$B$33:$B$776,Q$366)+'СЕТ СН'!$F$16</f>
        <v>0</v>
      </c>
      <c r="R390" s="36">
        <f>SUMIFS(СВЦЭМ!$K$34:$K$777,СВЦЭМ!$A$34:$A$777,$A390,СВЦЭМ!$B$33:$B$776,R$366)+'СЕТ СН'!$F$16</f>
        <v>0</v>
      </c>
      <c r="S390" s="36">
        <f>SUMIFS(СВЦЭМ!$K$34:$K$777,СВЦЭМ!$A$34:$A$777,$A390,СВЦЭМ!$B$33:$B$776,S$366)+'СЕТ СН'!$F$16</f>
        <v>0</v>
      </c>
      <c r="T390" s="36">
        <f>SUMIFS(СВЦЭМ!$K$34:$K$777,СВЦЭМ!$A$34:$A$777,$A390,СВЦЭМ!$B$33:$B$776,T$366)+'СЕТ СН'!$F$16</f>
        <v>0</v>
      </c>
      <c r="U390" s="36">
        <f>SUMIFS(СВЦЭМ!$K$34:$K$777,СВЦЭМ!$A$34:$A$777,$A390,СВЦЭМ!$B$33:$B$776,U$366)+'СЕТ СН'!$F$16</f>
        <v>0</v>
      </c>
      <c r="V390" s="36">
        <f>SUMIFS(СВЦЭМ!$K$34:$K$777,СВЦЭМ!$A$34:$A$777,$A390,СВЦЭМ!$B$33:$B$776,V$366)+'СЕТ СН'!$F$16</f>
        <v>0</v>
      </c>
      <c r="W390" s="36">
        <f>SUMIFS(СВЦЭМ!$K$34:$K$777,СВЦЭМ!$A$34:$A$777,$A390,СВЦЭМ!$B$33:$B$776,W$366)+'СЕТ СН'!$F$16</f>
        <v>0</v>
      </c>
      <c r="X390" s="36">
        <f>SUMIFS(СВЦЭМ!$K$34:$K$777,СВЦЭМ!$A$34:$A$777,$A390,СВЦЭМ!$B$33:$B$776,X$366)+'СЕТ СН'!$F$16</f>
        <v>0</v>
      </c>
      <c r="Y390" s="36">
        <f>SUMIFS(СВЦЭМ!$K$34:$K$777,СВЦЭМ!$A$34:$A$777,$A390,СВЦЭМ!$B$33:$B$776,Y$366)+'СЕТ СН'!$F$16</f>
        <v>0</v>
      </c>
    </row>
    <row r="391" spans="1:26" ht="15.75" hidden="1" x14ac:dyDescent="0.2">
      <c r="A391" s="35">
        <f t="shared" si="10"/>
        <v>44129</v>
      </c>
      <c r="B391" s="36">
        <f>SUMIFS(СВЦЭМ!$K$34:$K$777,СВЦЭМ!$A$34:$A$777,$A391,СВЦЭМ!$B$33:$B$776,B$366)+'СЕТ СН'!$F$16</f>
        <v>0</v>
      </c>
      <c r="C391" s="36">
        <f>SUMIFS(СВЦЭМ!$K$34:$K$777,СВЦЭМ!$A$34:$A$777,$A391,СВЦЭМ!$B$33:$B$776,C$366)+'СЕТ СН'!$F$16</f>
        <v>0</v>
      </c>
      <c r="D391" s="36">
        <f>SUMIFS(СВЦЭМ!$K$34:$K$777,СВЦЭМ!$A$34:$A$777,$A391,СВЦЭМ!$B$33:$B$776,D$366)+'СЕТ СН'!$F$16</f>
        <v>0</v>
      </c>
      <c r="E391" s="36">
        <f>SUMIFS(СВЦЭМ!$K$34:$K$777,СВЦЭМ!$A$34:$A$777,$A391,СВЦЭМ!$B$33:$B$776,E$366)+'СЕТ СН'!$F$16</f>
        <v>0</v>
      </c>
      <c r="F391" s="36">
        <f>SUMIFS(СВЦЭМ!$K$34:$K$777,СВЦЭМ!$A$34:$A$777,$A391,СВЦЭМ!$B$33:$B$776,F$366)+'СЕТ СН'!$F$16</f>
        <v>0</v>
      </c>
      <c r="G391" s="36">
        <f>SUMIFS(СВЦЭМ!$K$34:$K$777,СВЦЭМ!$A$34:$A$777,$A391,СВЦЭМ!$B$33:$B$776,G$366)+'СЕТ СН'!$F$16</f>
        <v>0</v>
      </c>
      <c r="H391" s="36">
        <f>SUMIFS(СВЦЭМ!$K$34:$K$777,СВЦЭМ!$A$34:$A$777,$A391,СВЦЭМ!$B$33:$B$776,H$366)+'СЕТ СН'!$F$16</f>
        <v>0</v>
      </c>
      <c r="I391" s="36">
        <f>SUMIFS(СВЦЭМ!$K$34:$K$777,СВЦЭМ!$A$34:$A$777,$A391,СВЦЭМ!$B$33:$B$776,I$366)+'СЕТ СН'!$F$16</f>
        <v>0</v>
      </c>
      <c r="J391" s="36">
        <f>SUMIFS(СВЦЭМ!$K$34:$K$777,СВЦЭМ!$A$34:$A$777,$A391,СВЦЭМ!$B$33:$B$776,J$366)+'СЕТ СН'!$F$16</f>
        <v>0</v>
      </c>
      <c r="K391" s="36">
        <f>SUMIFS(СВЦЭМ!$K$34:$K$777,СВЦЭМ!$A$34:$A$777,$A391,СВЦЭМ!$B$33:$B$776,K$366)+'СЕТ СН'!$F$16</f>
        <v>0</v>
      </c>
      <c r="L391" s="36">
        <f>SUMIFS(СВЦЭМ!$K$34:$K$777,СВЦЭМ!$A$34:$A$777,$A391,СВЦЭМ!$B$33:$B$776,L$366)+'СЕТ СН'!$F$16</f>
        <v>0</v>
      </c>
      <c r="M391" s="36">
        <f>SUMIFS(СВЦЭМ!$K$34:$K$777,СВЦЭМ!$A$34:$A$777,$A391,СВЦЭМ!$B$33:$B$776,M$366)+'СЕТ СН'!$F$16</f>
        <v>0</v>
      </c>
      <c r="N391" s="36">
        <f>SUMIFS(СВЦЭМ!$K$34:$K$777,СВЦЭМ!$A$34:$A$777,$A391,СВЦЭМ!$B$33:$B$776,N$366)+'СЕТ СН'!$F$16</f>
        <v>0</v>
      </c>
      <c r="O391" s="36">
        <f>SUMIFS(СВЦЭМ!$K$34:$K$777,СВЦЭМ!$A$34:$A$777,$A391,СВЦЭМ!$B$33:$B$776,O$366)+'СЕТ СН'!$F$16</f>
        <v>0</v>
      </c>
      <c r="P391" s="36">
        <f>SUMIFS(СВЦЭМ!$K$34:$K$777,СВЦЭМ!$A$34:$A$777,$A391,СВЦЭМ!$B$33:$B$776,P$366)+'СЕТ СН'!$F$16</f>
        <v>0</v>
      </c>
      <c r="Q391" s="36">
        <f>SUMIFS(СВЦЭМ!$K$34:$K$777,СВЦЭМ!$A$34:$A$777,$A391,СВЦЭМ!$B$33:$B$776,Q$366)+'СЕТ СН'!$F$16</f>
        <v>0</v>
      </c>
      <c r="R391" s="36">
        <f>SUMIFS(СВЦЭМ!$K$34:$K$777,СВЦЭМ!$A$34:$A$777,$A391,СВЦЭМ!$B$33:$B$776,R$366)+'СЕТ СН'!$F$16</f>
        <v>0</v>
      </c>
      <c r="S391" s="36">
        <f>SUMIFS(СВЦЭМ!$K$34:$K$777,СВЦЭМ!$A$34:$A$777,$A391,СВЦЭМ!$B$33:$B$776,S$366)+'СЕТ СН'!$F$16</f>
        <v>0</v>
      </c>
      <c r="T391" s="36">
        <f>SUMIFS(СВЦЭМ!$K$34:$K$777,СВЦЭМ!$A$34:$A$777,$A391,СВЦЭМ!$B$33:$B$776,T$366)+'СЕТ СН'!$F$16</f>
        <v>0</v>
      </c>
      <c r="U391" s="36">
        <f>SUMIFS(СВЦЭМ!$K$34:$K$777,СВЦЭМ!$A$34:$A$777,$A391,СВЦЭМ!$B$33:$B$776,U$366)+'СЕТ СН'!$F$16</f>
        <v>0</v>
      </c>
      <c r="V391" s="36">
        <f>SUMIFS(СВЦЭМ!$K$34:$K$777,СВЦЭМ!$A$34:$A$777,$A391,СВЦЭМ!$B$33:$B$776,V$366)+'СЕТ СН'!$F$16</f>
        <v>0</v>
      </c>
      <c r="W391" s="36">
        <f>SUMIFS(СВЦЭМ!$K$34:$K$777,СВЦЭМ!$A$34:$A$777,$A391,СВЦЭМ!$B$33:$B$776,W$366)+'СЕТ СН'!$F$16</f>
        <v>0</v>
      </c>
      <c r="X391" s="36">
        <f>SUMIFS(СВЦЭМ!$K$34:$K$777,СВЦЭМ!$A$34:$A$777,$A391,СВЦЭМ!$B$33:$B$776,X$366)+'СЕТ СН'!$F$16</f>
        <v>0</v>
      </c>
      <c r="Y391" s="36">
        <f>SUMIFS(СВЦЭМ!$K$34:$K$777,СВЦЭМ!$A$34:$A$777,$A391,СВЦЭМ!$B$33:$B$776,Y$366)+'СЕТ СН'!$F$16</f>
        <v>0</v>
      </c>
    </row>
    <row r="392" spans="1:26" ht="15.75" hidden="1" x14ac:dyDescent="0.2">
      <c r="A392" s="35">
        <f t="shared" si="10"/>
        <v>44130</v>
      </c>
      <c r="B392" s="36">
        <f>SUMIFS(СВЦЭМ!$K$34:$K$777,СВЦЭМ!$A$34:$A$777,$A392,СВЦЭМ!$B$33:$B$776,B$366)+'СЕТ СН'!$F$16</f>
        <v>0</v>
      </c>
      <c r="C392" s="36">
        <f>SUMIFS(СВЦЭМ!$K$34:$K$777,СВЦЭМ!$A$34:$A$777,$A392,СВЦЭМ!$B$33:$B$776,C$366)+'СЕТ СН'!$F$16</f>
        <v>0</v>
      </c>
      <c r="D392" s="36">
        <f>SUMIFS(СВЦЭМ!$K$34:$K$777,СВЦЭМ!$A$34:$A$777,$A392,СВЦЭМ!$B$33:$B$776,D$366)+'СЕТ СН'!$F$16</f>
        <v>0</v>
      </c>
      <c r="E392" s="36">
        <f>SUMIFS(СВЦЭМ!$K$34:$K$777,СВЦЭМ!$A$34:$A$777,$A392,СВЦЭМ!$B$33:$B$776,E$366)+'СЕТ СН'!$F$16</f>
        <v>0</v>
      </c>
      <c r="F392" s="36">
        <f>SUMIFS(СВЦЭМ!$K$34:$K$777,СВЦЭМ!$A$34:$A$777,$A392,СВЦЭМ!$B$33:$B$776,F$366)+'СЕТ СН'!$F$16</f>
        <v>0</v>
      </c>
      <c r="G392" s="36">
        <f>SUMIFS(СВЦЭМ!$K$34:$K$777,СВЦЭМ!$A$34:$A$777,$A392,СВЦЭМ!$B$33:$B$776,G$366)+'СЕТ СН'!$F$16</f>
        <v>0</v>
      </c>
      <c r="H392" s="36">
        <f>SUMIFS(СВЦЭМ!$K$34:$K$777,СВЦЭМ!$A$34:$A$777,$A392,СВЦЭМ!$B$33:$B$776,H$366)+'СЕТ СН'!$F$16</f>
        <v>0</v>
      </c>
      <c r="I392" s="36">
        <f>SUMIFS(СВЦЭМ!$K$34:$K$777,СВЦЭМ!$A$34:$A$777,$A392,СВЦЭМ!$B$33:$B$776,I$366)+'СЕТ СН'!$F$16</f>
        <v>0</v>
      </c>
      <c r="J392" s="36">
        <f>SUMIFS(СВЦЭМ!$K$34:$K$777,СВЦЭМ!$A$34:$A$777,$A392,СВЦЭМ!$B$33:$B$776,J$366)+'СЕТ СН'!$F$16</f>
        <v>0</v>
      </c>
      <c r="K392" s="36">
        <f>SUMIFS(СВЦЭМ!$K$34:$K$777,СВЦЭМ!$A$34:$A$777,$A392,СВЦЭМ!$B$33:$B$776,K$366)+'СЕТ СН'!$F$16</f>
        <v>0</v>
      </c>
      <c r="L392" s="36">
        <f>SUMIFS(СВЦЭМ!$K$34:$K$777,СВЦЭМ!$A$34:$A$777,$A392,СВЦЭМ!$B$33:$B$776,L$366)+'СЕТ СН'!$F$16</f>
        <v>0</v>
      </c>
      <c r="M392" s="36">
        <f>SUMIFS(СВЦЭМ!$K$34:$K$777,СВЦЭМ!$A$34:$A$777,$A392,СВЦЭМ!$B$33:$B$776,M$366)+'СЕТ СН'!$F$16</f>
        <v>0</v>
      </c>
      <c r="N392" s="36">
        <f>SUMIFS(СВЦЭМ!$K$34:$K$777,СВЦЭМ!$A$34:$A$777,$A392,СВЦЭМ!$B$33:$B$776,N$366)+'СЕТ СН'!$F$16</f>
        <v>0</v>
      </c>
      <c r="O392" s="36">
        <f>SUMIFS(СВЦЭМ!$K$34:$K$777,СВЦЭМ!$A$34:$A$777,$A392,СВЦЭМ!$B$33:$B$776,O$366)+'СЕТ СН'!$F$16</f>
        <v>0</v>
      </c>
      <c r="P392" s="36">
        <f>SUMIFS(СВЦЭМ!$K$34:$K$777,СВЦЭМ!$A$34:$A$777,$A392,СВЦЭМ!$B$33:$B$776,P$366)+'СЕТ СН'!$F$16</f>
        <v>0</v>
      </c>
      <c r="Q392" s="36">
        <f>SUMIFS(СВЦЭМ!$K$34:$K$777,СВЦЭМ!$A$34:$A$777,$A392,СВЦЭМ!$B$33:$B$776,Q$366)+'СЕТ СН'!$F$16</f>
        <v>0</v>
      </c>
      <c r="R392" s="36">
        <f>SUMIFS(СВЦЭМ!$K$34:$K$777,СВЦЭМ!$A$34:$A$777,$A392,СВЦЭМ!$B$33:$B$776,R$366)+'СЕТ СН'!$F$16</f>
        <v>0</v>
      </c>
      <c r="S392" s="36">
        <f>SUMIFS(СВЦЭМ!$K$34:$K$777,СВЦЭМ!$A$34:$A$777,$A392,СВЦЭМ!$B$33:$B$776,S$366)+'СЕТ СН'!$F$16</f>
        <v>0</v>
      </c>
      <c r="T392" s="36">
        <f>SUMIFS(СВЦЭМ!$K$34:$K$777,СВЦЭМ!$A$34:$A$777,$A392,СВЦЭМ!$B$33:$B$776,T$366)+'СЕТ СН'!$F$16</f>
        <v>0</v>
      </c>
      <c r="U392" s="36">
        <f>SUMIFS(СВЦЭМ!$K$34:$K$777,СВЦЭМ!$A$34:$A$777,$A392,СВЦЭМ!$B$33:$B$776,U$366)+'СЕТ СН'!$F$16</f>
        <v>0</v>
      </c>
      <c r="V392" s="36">
        <f>SUMIFS(СВЦЭМ!$K$34:$K$777,СВЦЭМ!$A$34:$A$777,$A392,СВЦЭМ!$B$33:$B$776,V$366)+'СЕТ СН'!$F$16</f>
        <v>0</v>
      </c>
      <c r="W392" s="36">
        <f>SUMIFS(СВЦЭМ!$K$34:$K$777,СВЦЭМ!$A$34:$A$777,$A392,СВЦЭМ!$B$33:$B$776,W$366)+'СЕТ СН'!$F$16</f>
        <v>0</v>
      </c>
      <c r="X392" s="36">
        <f>SUMIFS(СВЦЭМ!$K$34:$K$777,СВЦЭМ!$A$34:$A$777,$A392,СВЦЭМ!$B$33:$B$776,X$366)+'СЕТ СН'!$F$16</f>
        <v>0</v>
      </c>
      <c r="Y392" s="36">
        <f>SUMIFS(СВЦЭМ!$K$34:$K$777,СВЦЭМ!$A$34:$A$777,$A392,СВЦЭМ!$B$33:$B$776,Y$366)+'СЕТ СН'!$F$16</f>
        <v>0</v>
      </c>
    </row>
    <row r="393" spans="1:26" ht="15.75" hidden="1" x14ac:dyDescent="0.2">
      <c r="A393" s="35">
        <f t="shared" si="10"/>
        <v>44131</v>
      </c>
      <c r="B393" s="36">
        <f>SUMIFS(СВЦЭМ!$K$34:$K$777,СВЦЭМ!$A$34:$A$777,$A393,СВЦЭМ!$B$33:$B$776,B$366)+'СЕТ СН'!$F$16</f>
        <v>0</v>
      </c>
      <c r="C393" s="36">
        <f>SUMIFS(СВЦЭМ!$K$34:$K$777,СВЦЭМ!$A$34:$A$777,$A393,СВЦЭМ!$B$33:$B$776,C$366)+'СЕТ СН'!$F$16</f>
        <v>0</v>
      </c>
      <c r="D393" s="36">
        <f>SUMIFS(СВЦЭМ!$K$34:$K$777,СВЦЭМ!$A$34:$A$777,$A393,СВЦЭМ!$B$33:$B$776,D$366)+'СЕТ СН'!$F$16</f>
        <v>0</v>
      </c>
      <c r="E393" s="36">
        <f>SUMIFS(СВЦЭМ!$K$34:$K$777,СВЦЭМ!$A$34:$A$777,$A393,СВЦЭМ!$B$33:$B$776,E$366)+'СЕТ СН'!$F$16</f>
        <v>0</v>
      </c>
      <c r="F393" s="36">
        <f>SUMIFS(СВЦЭМ!$K$34:$K$777,СВЦЭМ!$A$34:$A$777,$A393,СВЦЭМ!$B$33:$B$776,F$366)+'СЕТ СН'!$F$16</f>
        <v>0</v>
      </c>
      <c r="G393" s="36">
        <f>SUMIFS(СВЦЭМ!$K$34:$K$777,СВЦЭМ!$A$34:$A$777,$A393,СВЦЭМ!$B$33:$B$776,G$366)+'СЕТ СН'!$F$16</f>
        <v>0</v>
      </c>
      <c r="H393" s="36">
        <f>SUMIFS(СВЦЭМ!$K$34:$K$777,СВЦЭМ!$A$34:$A$777,$A393,СВЦЭМ!$B$33:$B$776,H$366)+'СЕТ СН'!$F$16</f>
        <v>0</v>
      </c>
      <c r="I393" s="36">
        <f>SUMIFS(СВЦЭМ!$K$34:$K$777,СВЦЭМ!$A$34:$A$777,$A393,СВЦЭМ!$B$33:$B$776,I$366)+'СЕТ СН'!$F$16</f>
        <v>0</v>
      </c>
      <c r="J393" s="36">
        <f>SUMIFS(СВЦЭМ!$K$34:$K$777,СВЦЭМ!$A$34:$A$777,$A393,СВЦЭМ!$B$33:$B$776,J$366)+'СЕТ СН'!$F$16</f>
        <v>0</v>
      </c>
      <c r="K393" s="36">
        <f>SUMIFS(СВЦЭМ!$K$34:$K$777,СВЦЭМ!$A$34:$A$777,$A393,СВЦЭМ!$B$33:$B$776,K$366)+'СЕТ СН'!$F$16</f>
        <v>0</v>
      </c>
      <c r="L393" s="36">
        <f>SUMIFS(СВЦЭМ!$K$34:$K$777,СВЦЭМ!$A$34:$A$777,$A393,СВЦЭМ!$B$33:$B$776,L$366)+'СЕТ СН'!$F$16</f>
        <v>0</v>
      </c>
      <c r="M393" s="36">
        <f>SUMIFS(СВЦЭМ!$K$34:$K$777,СВЦЭМ!$A$34:$A$777,$A393,СВЦЭМ!$B$33:$B$776,M$366)+'СЕТ СН'!$F$16</f>
        <v>0</v>
      </c>
      <c r="N393" s="36">
        <f>SUMIFS(СВЦЭМ!$K$34:$K$777,СВЦЭМ!$A$34:$A$777,$A393,СВЦЭМ!$B$33:$B$776,N$366)+'СЕТ СН'!$F$16</f>
        <v>0</v>
      </c>
      <c r="O393" s="36">
        <f>SUMIFS(СВЦЭМ!$K$34:$K$777,СВЦЭМ!$A$34:$A$777,$A393,СВЦЭМ!$B$33:$B$776,O$366)+'СЕТ СН'!$F$16</f>
        <v>0</v>
      </c>
      <c r="P393" s="36">
        <f>SUMIFS(СВЦЭМ!$K$34:$K$777,СВЦЭМ!$A$34:$A$777,$A393,СВЦЭМ!$B$33:$B$776,P$366)+'СЕТ СН'!$F$16</f>
        <v>0</v>
      </c>
      <c r="Q393" s="36">
        <f>SUMIFS(СВЦЭМ!$K$34:$K$777,СВЦЭМ!$A$34:$A$777,$A393,СВЦЭМ!$B$33:$B$776,Q$366)+'СЕТ СН'!$F$16</f>
        <v>0</v>
      </c>
      <c r="R393" s="36">
        <f>SUMIFS(СВЦЭМ!$K$34:$K$777,СВЦЭМ!$A$34:$A$777,$A393,СВЦЭМ!$B$33:$B$776,R$366)+'СЕТ СН'!$F$16</f>
        <v>0</v>
      </c>
      <c r="S393" s="36">
        <f>SUMIFS(СВЦЭМ!$K$34:$K$777,СВЦЭМ!$A$34:$A$777,$A393,СВЦЭМ!$B$33:$B$776,S$366)+'СЕТ СН'!$F$16</f>
        <v>0</v>
      </c>
      <c r="T393" s="36">
        <f>SUMIFS(СВЦЭМ!$K$34:$K$777,СВЦЭМ!$A$34:$A$777,$A393,СВЦЭМ!$B$33:$B$776,T$366)+'СЕТ СН'!$F$16</f>
        <v>0</v>
      </c>
      <c r="U393" s="36">
        <f>SUMIFS(СВЦЭМ!$K$34:$K$777,СВЦЭМ!$A$34:$A$777,$A393,СВЦЭМ!$B$33:$B$776,U$366)+'СЕТ СН'!$F$16</f>
        <v>0</v>
      </c>
      <c r="V393" s="36">
        <f>SUMIFS(СВЦЭМ!$K$34:$K$777,СВЦЭМ!$A$34:$A$777,$A393,СВЦЭМ!$B$33:$B$776,V$366)+'СЕТ СН'!$F$16</f>
        <v>0</v>
      </c>
      <c r="W393" s="36">
        <f>SUMIFS(СВЦЭМ!$K$34:$K$777,СВЦЭМ!$A$34:$A$777,$A393,СВЦЭМ!$B$33:$B$776,W$366)+'СЕТ СН'!$F$16</f>
        <v>0</v>
      </c>
      <c r="X393" s="36">
        <f>SUMIFS(СВЦЭМ!$K$34:$K$777,СВЦЭМ!$A$34:$A$777,$A393,СВЦЭМ!$B$33:$B$776,X$366)+'СЕТ СН'!$F$16</f>
        <v>0</v>
      </c>
      <c r="Y393" s="36">
        <f>SUMIFS(СВЦЭМ!$K$34:$K$777,СВЦЭМ!$A$34:$A$777,$A393,СВЦЭМ!$B$33:$B$776,Y$366)+'СЕТ СН'!$F$16</f>
        <v>0</v>
      </c>
    </row>
    <row r="394" spans="1:26" ht="15.75" hidden="1" x14ac:dyDescent="0.2">
      <c r="A394" s="35">
        <f t="shared" si="10"/>
        <v>44132</v>
      </c>
      <c r="B394" s="36">
        <f>SUMIFS(СВЦЭМ!$K$34:$K$777,СВЦЭМ!$A$34:$A$777,$A394,СВЦЭМ!$B$33:$B$776,B$366)+'СЕТ СН'!$F$16</f>
        <v>0</v>
      </c>
      <c r="C394" s="36">
        <f>SUMIFS(СВЦЭМ!$K$34:$K$777,СВЦЭМ!$A$34:$A$777,$A394,СВЦЭМ!$B$33:$B$776,C$366)+'СЕТ СН'!$F$16</f>
        <v>0</v>
      </c>
      <c r="D394" s="36">
        <f>SUMIFS(СВЦЭМ!$K$34:$K$777,СВЦЭМ!$A$34:$A$777,$A394,СВЦЭМ!$B$33:$B$776,D$366)+'СЕТ СН'!$F$16</f>
        <v>0</v>
      </c>
      <c r="E394" s="36">
        <f>SUMIFS(СВЦЭМ!$K$34:$K$777,СВЦЭМ!$A$34:$A$777,$A394,СВЦЭМ!$B$33:$B$776,E$366)+'СЕТ СН'!$F$16</f>
        <v>0</v>
      </c>
      <c r="F394" s="36">
        <f>SUMIFS(СВЦЭМ!$K$34:$K$777,СВЦЭМ!$A$34:$A$777,$A394,СВЦЭМ!$B$33:$B$776,F$366)+'СЕТ СН'!$F$16</f>
        <v>0</v>
      </c>
      <c r="G394" s="36">
        <f>SUMIFS(СВЦЭМ!$K$34:$K$777,СВЦЭМ!$A$34:$A$777,$A394,СВЦЭМ!$B$33:$B$776,G$366)+'СЕТ СН'!$F$16</f>
        <v>0</v>
      </c>
      <c r="H394" s="36">
        <f>SUMIFS(СВЦЭМ!$K$34:$K$777,СВЦЭМ!$A$34:$A$777,$A394,СВЦЭМ!$B$33:$B$776,H$366)+'СЕТ СН'!$F$16</f>
        <v>0</v>
      </c>
      <c r="I394" s="36">
        <f>SUMIFS(СВЦЭМ!$K$34:$K$777,СВЦЭМ!$A$34:$A$777,$A394,СВЦЭМ!$B$33:$B$776,I$366)+'СЕТ СН'!$F$16</f>
        <v>0</v>
      </c>
      <c r="J394" s="36">
        <f>SUMIFS(СВЦЭМ!$K$34:$K$777,СВЦЭМ!$A$34:$A$777,$A394,СВЦЭМ!$B$33:$B$776,J$366)+'СЕТ СН'!$F$16</f>
        <v>0</v>
      </c>
      <c r="K394" s="36">
        <f>SUMIFS(СВЦЭМ!$K$34:$K$777,СВЦЭМ!$A$34:$A$777,$A394,СВЦЭМ!$B$33:$B$776,K$366)+'СЕТ СН'!$F$16</f>
        <v>0</v>
      </c>
      <c r="L394" s="36">
        <f>SUMIFS(СВЦЭМ!$K$34:$K$777,СВЦЭМ!$A$34:$A$777,$A394,СВЦЭМ!$B$33:$B$776,L$366)+'СЕТ СН'!$F$16</f>
        <v>0</v>
      </c>
      <c r="M394" s="36">
        <f>SUMIFS(СВЦЭМ!$K$34:$K$777,СВЦЭМ!$A$34:$A$777,$A394,СВЦЭМ!$B$33:$B$776,M$366)+'СЕТ СН'!$F$16</f>
        <v>0</v>
      </c>
      <c r="N394" s="36">
        <f>SUMIFS(СВЦЭМ!$K$34:$K$777,СВЦЭМ!$A$34:$A$777,$A394,СВЦЭМ!$B$33:$B$776,N$366)+'СЕТ СН'!$F$16</f>
        <v>0</v>
      </c>
      <c r="O394" s="36">
        <f>SUMIFS(СВЦЭМ!$K$34:$K$777,СВЦЭМ!$A$34:$A$777,$A394,СВЦЭМ!$B$33:$B$776,O$366)+'СЕТ СН'!$F$16</f>
        <v>0</v>
      </c>
      <c r="P394" s="36">
        <f>SUMIFS(СВЦЭМ!$K$34:$K$777,СВЦЭМ!$A$34:$A$777,$A394,СВЦЭМ!$B$33:$B$776,P$366)+'СЕТ СН'!$F$16</f>
        <v>0</v>
      </c>
      <c r="Q394" s="36">
        <f>SUMIFS(СВЦЭМ!$K$34:$K$777,СВЦЭМ!$A$34:$A$777,$A394,СВЦЭМ!$B$33:$B$776,Q$366)+'СЕТ СН'!$F$16</f>
        <v>0</v>
      </c>
      <c r="R394" s="36">
        <f>SUMIFS(СВЦЭМ!$K$34:$K$777,СВЦЭМ!$A$34:$A$777,$A394,СВЦЭМ!$B$33:$B$776,R$366)+'СЕТ СН'!$F$16</f>
        <v>0</v>
      </c>
      <c r="S394" s="36">
        <f>SUMIFS(СВЦЭМ!$K$34:$K$777,СВЦЭМ!$A$34:$A$777,$A394,СВЦЭМ!$B$33:$B$776,S$366)+'СЕТ СН'!$F$16</f>
        <v>0</v>
      </c>
      <c r="T394" s="36">
        <f>SUMIFS(СВЦЭМ!$K$34:$K$777,СВЦЭМ!$A$34:$A$777,$A394,СВЦЭМ!$B$33:$B$776,T$366)+'СЕТ СН'!$F$16</f>
        <v>0</v>
      </c>
      <c r="U394" s="36">
        <f>SUMIFS(СВЦЭМ!$K$34:$K$777,СВЦЭМ!$A$34:$A$777,$A394,СВЦЭМ!$B$33:$B$776,U$366)+'СЕТ СН'!$F$16</f>
        <v>0</v>
      </c>
      <c r="V394" s="36">
        <f>SUMIFS(СВЦЭМ!$K$34:$K$777,СВЦЭМ!$A$34:$A$777,$A394,СВЦЭМ!$B$33:$B$776,V$366)+'СЕТ СН'!$F$16</f>
        <v>0</v>
      </c>
      <c r="W394" s="36">
        <f>SUMIFS(СВЦЭМ!$K$34:$K$777,СВЦЭМ!$A$34:$A$777,$A394,СВЦЭМ!$B$33:$B$776,W$366)+'СЕТ СН'!$F$16</f>
        <v>0</v>
      </c>
      <c r="X394" s="36">
        <f>SUMIFS(СВЦЭМ!$K$34:$K$777,СВЦЭМ!$A$34:$A$777,$A394,СВЦЭМ!$B$33:$B$776,X$366)+'СЕТ СН'!$F$16</f>
        <v>0</v>
      </c>
      <c r="Y394" s="36">
        <f>SUMIFS(СВЦЭМ!$K$34:$K$777,СВЦЭМ!$A$34:$A$777,$A394,СВЦЭМ!$B$33:$B$776,Y$366)+'СЕТ СН'!$F$16</f>
        <v>0</v>
      </c>
    </row>
    <row r="395" spans="1:26" ht="15.75" hidden="1" x14ac:dyDescent="0.2">
      <c r="A395" s="35">
        <f t="shared" si="10"/>
        <v>44133</v>
      </c>
      <c r="B395" s="36">
        <f>SUMIFS(СВЦЭМ!$K$34:$K$777,СВЦЭМ!$A$34:$A$777,$A395,СВЦЭМ!$B$33:$B$776,B$366)+'СЕТ СН'!$F$16</f>
        <v>0</v>
      </c>
      <c r="C395" s="36">
        <f>SUMIFS(СВЦЭМ!$K$34:$K$777,СВЦЭМ!$A$34:$A$777,$A395,СВЦЭМ!$B$33:$B$776,C$366)+'СЕТ СН'!$F$16</f>
        <v>0</v>
      </c>
      <c r="D395" s="36">
        <f>SUMIFS(СВЦЭМ!$K$34:$K$777,СВЦЭМ!$A$34:$A$777,$A395,СВЦЭМ!$B$33:$B$776,D$366)+'СЕТ СН'!$F$16</f>
        <v>0</v>
      </c>
      <c r="E395" s="36">
        <f>SUMIFS(СВЦЭМ!$K$34:$K$777,СВЦЭМ!$A$34:$A$777,$A395,СВЦЭМ!$B$33:$B$776,E$366)+'СЕТ СН'!$F$16</f>
        <v>0</v>
      </c>
      <c r="F395" s="36">
        <f>SUMIFS(СВЦЭМ!$K$34:$K$777,СВЦЭМ!$A$34:$A$777,$A395,СВЦЭМ!$B$33:$B$776,F$366)+'СЕТ СН'!$F$16</f>
        <v>0</v>
      </c>
      <c r="G395" s="36">
        <f>SUMIFS(СВЦЭМ!$K$34:$K$777,СВЦЭМ!$A$34:$A$777,$A395,СВЦЭМ!$B$33:$B$776,G$366)+'СЕТ СН'!$F$16</f>
        <v>0</v>
      </c>
      <c r="H395" s="36">
        <f>SUMIFS(СВЦЭМ!$K$34:$K$777,СВЦЭМ!$A$34:$A$777,$A395,СВЦЭМ!$B$33:$B$776,H$366)+'СЕТ СН'!$F$16</f>
        <v>0</v>
      </c>
      <c r="I395" s="36">
        <f>SUMIFS(СВЦЭМ!$K$34:$K$777,СВЦЭМ!$A$34:$A$777,$A395,СВЦЭМ!$B$33:$B$776,I$366)+'СЕТ СН'!$F$16</f>
        <v>0</v>
      </c>
      <c r="J395" s="36">
        <f>SUMIFS(СВЦЭМ!$K$34:$K$777,СВЦЭМ!$A$34:$A$777,$A395,СВЦЭМ!$B$33:$B$776,J$366)+'СЕТ СН'!$F$16</f>
        <v>0</v>
      </c>
      <c r="K395" s="36">
        <f>SUMIFS(СВЦЭМ!$K$34:$K$777,СВЦЭМ!$A$34:$A$777,$A395,СВЦЭМ!$B$33:$B$776,K$366)+'СЕТ СН'!$F$16</f>
        <v>0</v>
      </c>
      <c r="L395" s="36">
        <f>SUMIFS(СВЦЭМ!$K$34:$K$777,СВЦЭМ!$A$34:$A$777,$A395,СВЦЭМ!$B$33:$B$776,L$366)+'СЕТ СН'!$F$16</f>
        <v>0</v>
      </c>
      <c r="M395" s="36">
        <f>SUMIFS(СВЦЭМ!$K$34:$K$777,СВЦЭМ!$A$34:$A$777,$A395,СВЦЭМ!$B$33:$B$776,M$366)+'СЕТ СН'!$F$16</f>
        <v>0</v>
      </c>
      <c r="N395" s="36">
        <f>SUMIFS(СВЦЭМ!$K$34:$K$777,СВЦЭМ!$A$34:$A$777,$A395,СВЦЭМ!$B$33:$B$776,N$366)+'СЕТ СН'!$F$16</f>
        <v>0</v>
      </c>
      <c r="O395" s="36">
        <f>SUMIFS(СВЦЭМ!$K$34:$K$777,СВЦЭМ!$A$34:$A$777,$A395,СВЦЭМ!$B$33:$B$776,O$366)+'СЕТ СН'!$F$16</f>
        <v>0</v>
      </c>
      <c r="P395" s="36">
        <f>SUMIFS(СВЦЭМ!$K$34:$K$777,СВЦЭМ!$A$34:$A$777,$A395,СВЦЭМ!$B$33:$B$776,P$366)+'СЕТ СН'!$F$16</f>
        <v>0</v>
      </c>
      <c r="Q395" s="36">
        <f>SUMIFS(СВЦЭМ!$K$34:$K$777,СВЦЭМ!$A$34:$A$777,$A395,СВЦЭМ!$B$33:$B$776,Q$366)+'СЕТ СН'!$F$16</f>
        <v>0</v>
      </c>
      <c r="R395" s="36">
        <f>SUMIFS(СВЦЭМ!$K$34:$K$777,СВЦЭМ!$A$34:$A$777,$A395,СВЦЭМ!$B$33:$B$776,R$366)+'СЕТ СН'!$F$16</f>
        <v>0</v>
      </c>
      <c r="S395" s="36">
        <f>SUMIFS(СВЦЭМ!$K$34:$K$777,СВЦЭМ!$A$34:$A$777,$A395,СВЦЭМ!$B$33:$B$776,S$366)+'СЕТ СН'!$F$16</f>
        <v>0</v>
      </c>
      <c r="T395" s="36">
        <f>SUMIFS(СВЦЭМ!$K$34:$K$777,СВЦЭМ!$A$34:$A$777,$A395,СВЦЭМ!$B$33:$B$776,T$366)+'СЕТ СН'!$F$16</f>
        <v>0</v>
      </c>
      <c r="U395" s="36">
        <f>SUMIFS(СВЦЭМ!$K$34:$K$777,СВЦЭМ!$A$34:$A$777,$A395,СВЦЭМ!$B$33:$B$776,U$366)+'СЕТ СН'!$F$16</f>
        <v>0</v>
      </c>
      <c r="V395" s="36">
        <f>SUMIFS(СВЦЭМ!$K$34:$K$777,СВЦЭМ!$A$34:$A$777,$A395,СВЦЭМ!$B$33:$B$776,V$366)+'СЕТ СН'!$F$16</f>
        <v>0</v>
      </c>
      <c r="W395" s="36">
        <f>SUMIFS(СВЦЭМ!$K$34:$K$777,СВЦЭМ!$A$34:$A$777,$A395,СВЦЭМ!$B$33:$B$776,W$366)+'СЕТ СН'!$F$16</f>
        <v>0</v>
      </c>
      <c r="X395" s="36">
        <f>SUMIFS(СВЦЭМ!$K$34:$K$777,СВЦЭМ!$A$34:$A$777,$A395,СВЦЭМ!$B$33:$B$776,X$366)+'СЕТ СН'!$F$16</f>
        <v>0</v>
      </c>
      <c r="Y395" s="36">
        <f>SUMIFS(СВЦЭМ!$K$34:$K$777,СВЦЭМ!$A$34:$A$777,$A395,СВЦЭМ!$B$33:$B$776,Y$366)+'СЕТ СН'!$F$16</f>
        <v>0</v>
      </c>
    </row>
    <row r="396" spans="1:26" ht="15.75" hidden="1" x14ac:dyDescent="0.2">
      <c r="A396" s="35">
        <f t="shared" si="10"/>
        <v>44134</v>
      </c>
      <c r="B396" s="36">
        <f>SUMIFS(СВЦЭМ!$K$34:$K$777,СВЦЭМ!$A$34:$A$777,$A396,СВЦЭМ!$B$33:$B$776,B$366)+'СЕТ СН'!$F$16</f>
        <v>0</v>
      </c>
      <c r="C396" s="36">
        <f>SUMIFS(СВЦЭМ!$K$34:$K$777,СВЦЭМ!$A$34:$A$777,$A396,СВЦЭМ!$B$33:$B$776,C$366)+'СЕТ СН'!$F$16</f>
        <v>0</v>
      </c>
      <c r="D396" s="36">
        <f>SUMIFS(СВЦЭМ!$K$34:$K$777,СВЦЭМ!$A$34:$A$777,$A396,СВЦЭМ!$B$33:$B$776,D$366)+'СЕТ СН'!$F$16</f>
        <v>0</v>
      </c>
      <c r="E396" s="36">
        <f>SUMIFS(СВЦЭМ!$K$34:$K$777,СВЦЭМ!$A$34:$A$777,$A396,СВЦЭМ!$B$33:$B$776,E$366)+'СЕТ СН'!$F$16</f>
        <v>0</v>
      </c>
      <c r="F396" s="36">
        <f>SUMIFS(СВЦЭМ!$K$34:$K$777,СВЦЭМ!$A$34:$A$777,$A396,СВЦЭМ!$B$33:$B$776,F$366)+'СЕТ СН'!$F$16</f>
        <v>0</v>
      </c>
      <c r="G396" s="36">
        <f>SUMIFS(СВЦЭМ!$K$34:$K$777,СВЦЭМ!$A$34:$A$777,$A396,СВЦЭМ!$B$33:$B$776,G$366)+'СЕТ СН'!$F$16</f>
        <v>0</v>
      </c>
      <c r="H396" s="36">
        <f>SUMIFS(СВЦЭМ!$K$34:$K$777,СВЦЭМ!$A$34:$A$777,$A396,СВЦЭМ!$B$33:$B$776,H$366)+'СЕТ СН'!$F$16</f>
        <v>0</v>
      </c>
      <c r="I396" s="36">
        <f>SUMIFS(СВЦЭМ!$K$34:$K$777,СВЦЭМ!$A$34:$A$777,$A396,СВЦЭМ!$B$33:$B$776,I$366)+'СЕТ СН'!$F$16</f>
        <v>0</v>
      </c>
      <c r="J396" s="36">
        <f>SUMIFS(СВЦЭМ!$K$34:$K$777,СВЦЭМ!$A$34:$A$777,$A396,СВЦЭМ!$B$33:$B$776,J$366)+'СЕТ СН'!$F$16</f>
        <v>0</v>
      </c>
      <c r="K396" s="36">
        <f>SUMIFS(СВЦЭМ!$K$34:$K$777,СВЦЭМ!$A$34:$A$777,$A396,СВЦЭМ!$B$33:$B$776,K$366)+'СЕТ СН'!$F$16</f>
        <v>0</v>
      </c>
      <c r="L396" s="36">
        <f>SUMIFS(СВЦЭМ!$K$34:$K$777,СВЦЭМ!$A$34:$A$777,$A396,СВЦЭМ!$B$33:$B$776,L$366)+'СЕТ СН'!$F$16</f>
        <v>0</v>
      </c>
      <c r="M396" s="36">
        <f>SUMIFS(СВЦЭМ!$K$34:$K$777,СВЦЭМ!$A$34:$A$777,$A396,СВЦЭМ!$B$33:$B$776,M$366)+'СЕТ СН'!$F$16</f>
        <v>0</v>
      </c>
      <c r="N396" s="36">
        <f>SUMIFS(СВЦЭМ!$K$34:$K$777,СВЦЭМ!$A$34:$A$777,$A396,СВЦЭМ!$B$33:$B$776,N$366)+'СЕТ СН'!$F$16</f>
        <v>0</v>
      </c>
      <c r="O396" s="36">
        <f>SUMIFS(СВЦЭМ!$K$34:$K$777,СВЦЭМ!$A$34:$A$777,$A396,СВЦЭМ!$B$33:$B$776,O$366)+'СЕТ СН'!$F$16</f>
        <v>0</v>
      </c>
      <c r="P396" s="36">
        <f>SUMIFS(СВЦЭМ!$K$34:$K$777,СВЦЭМ!$A$34:$A$777,$A396,СВЦЭМ!$B$33:$B$776,P$366)+'СЕТ СН'!$F$16</f>
        <v>0</v>
      </c>
      <c r="Q396" s="36">
        <f>SUMIFS(СВЦЭМ!$K$34:$K$777,СВЦЭМ!$A$34:$A$777,$A396,СВЦЭМ!$B$33:$B$776,Q$366)+'СЕТ СН'!$F$16</f>
        <v>0</v>
      </c>
      <c r="R396" s="36">
        <f>SUMIFS(СВЦЭМ!$K$34:$K$777,СВЦЭМ!$A$34:$A$777,$A396,СВЦЭМ!$B$33:$B$776,R$366)+'СЕТ СН'!$F$16</f>
        <v>0</v>
      </c>
      <c r="S396" s="36">
        <f>SUMIFS(СВЦЭМ!$K$34:$K$777,СВЦЭМ!$A$34:$A$777,$A396,СВЦЭМ!$B$33:$B$776,S$366)+'СЕТ СН'!$F$16</f>
        <v>0</v>
      </c>
      <c r="T396" s="36">
        <f>SUMIFS(СВЦЭМ!$K$34:$K$777,СВЦЭМ!$A$34:$A$777,$A396,СВЦЭМ!$B$33:$B$776,T$366)+'СЕТ СН'!$F$16</f>
        <v>0</v>
      </c>
      <c r="U396" s="36">
        <f>SUMIFS(СВЦЭМ!$K$34:$K$777,СВЦЭМ!$A$34:$A$777,$A396,СВЦЭМ!$B$33:$B$776,U$366)+'СЕТ СН'!$F$16</f>
        <v>0</v>
      </c>
      <c r="V396" s="36">
        <f>SUMIFS(СВЦЭМ!$K$34:$K$777,СВЦЭМ!$A$34:$A$777,$A396,СВЦЭМ!$B$33:$B$776,V$366)+'СЕТ СН'!$F$16</f>
        <v>0</v>
      </c>
      <c r="W396" s="36">
        <f>SUMIFS(СВЦЭМ!$K$34:$K$777,СВЦЭМ!$A$34:$A$777,$A396,СВЦЭМ!$B$33:$B$776,W$366)+'СЕТ СН'!$F$16</f>
        <v>0</v>
      </c>
      <c r="X396" s="36">
        <f>SUMIFS(СВЦЭМ!$K$34:$K$777,СВЦЭМ!$A$34:$A$777,$A396,СВЦЭМ!$B$33:$B$776,X$366)+'СЕТ СН'!$F$16</f>
        <v>0</v>
      </c>
      <c r="Y396" s="36">
        <f>SUMIFS(СВЦЭМ!$K$34:$K$777,СВЦЭМ!$A$34:$A$777,$A396,СВЦЭМ!$B$33:$B$776,Y$366)+'СЕТ СН'!$F$16</f>
        <v>0</v>
      </c>
    </row>
    <row r="397" spans="1:26" ht="15.75" hidden="1" x14ac:dyDescent="0.2">
      <c r="A397" s="35">
        <f t="shared" si="10"/>
        <v>44135</v>
      </c>
      <c r="B397" s="36">
        <f>SUMIFS(СВЦЭМ!$K$34:$K$777,СВЦЭМ!$A$34:$A$777,$A397,СВЦЭМ!$B$33:$B$776,B$366)+'СЕТ СН'!$F$16</f>
        <v>0</v>
      </c>
      <c r="C397" s="36">
        <f>SUMIFS(СВЦЭМ!$K$34:$K$777,СВЦЭМ!$A$34:$A$777,$A397,СВЦЭМ!$B$33:$B$776,C$366)+'СЕТ СН'!$F$16</f>
        <v>0</v>
      </c>
      <c r="D397" s="36">
        <f>SUMIFS(СВЦЭМ!$K$34:$K$777,СВЦЭМ!$A$34:$A$777,$A397,СВЦЭМ!$B$33:$B$776,D$366)+'СЕТ СН'!$F$16</f>
        <v>0</v>
      </c>
      <c r="E397" s="36">
        <f>SUMIFS(СВЦЭМ!$K$34:$K$777,СВЦЭМ!$A$34:$A$777,$A397,СВЦЭМ!$B$33:$B$776,E$366)+'СЕТ СН'!$F$16</f>
        <v>0</v>
      </c>
      <c r="F397" s="36">
        <f>SUMIFS(СВЦЭМ!$K$34:$K$777,СВЦЭМ!$A$34:$A$777,$A397,СВЦЭМ!$B$33:$B$776,F$366)+'СЕТ СН'!$F$16</f>
        <v>0</v>
      </c>
      <c r="G397" s="36">
        <f>SUMIFS(СВЦЭМ!$K$34:$K$777,СВЦЭМ!$A$34:$A$777,$A397,СВЦЭМ!$B$33:$B$776,G$366)+'СЕТ СН'!$F$16</f>
        <v>0</v>
      </c>
      <c r="H397" s="36">
        <f>SUMIFS(СВЦЭМ!$K$34:$K$777,СВЦЭМ!$A$34:$A$777,$A397,СВЦЭМ!$B$33:$B$776,H$366)+'СЕТ СН'!$F$16</f>
        <v>0</v>
      </c>
      <c r="I397" s="36">
        <f>SUMIFS(СВЦЭМ!$K$34:$K$777,СВЦЭМ!$A$34:$A$777,$A397,СВЦЭМ!$B$33:$B$776,I$366)+'СЕТ СН'!$F$16</f>
        <v>0</v>
      </c>
      <c r="J397" s="36">
        <f>SUMIFS(СВЦЭМ!$K$34:$K$777,СВЦЭМ!$A$34:$A$777,$A397,СВЦЭМ!$B$33:$B$776,J$366)+'СЕТ СН'!$F$16</f>
        <v>0</v>
      </c>
      <c r="K397" s="36">
        <f>SUMIFS(СВЦЭМ!$K$34:$K$777,СВЦЭМ!$A$34:$A$777,$A397,СВЦЭМ!$B$33:$B$776,K$366)+'СЕТ СН'!$F$16</f>
        <v>0</v>
      </c>
      <c r="L397" s="36">
        <f>SUMIFS(СВЦЭМ!$K$34:$K$777,СВЦЭМ!$A$34:$A$777,$A397,СВЦЭМ!$B$33:$B$776,L$366)+'СЕТ СН'!$F$16</f>
        <v>0</v>
      </c>
      <c r="M397" s="36">
        <f>SUMIFS(СВЦЭМ!$K$34:$K$777,СВЦЭМ!$A$34:$A$777,$A397,СВЦЭМ!$B$33:$B$776,M$366)+'СЕТ СН'!$F$16</f>
        <v>0</v>
      </c>
      <c r="N397" s="36">
        <f>SUMIFS(СВЦЭМ!$K$34:$K$777,СВЦЭМ!$A$34:$A$777,$A397,СВЦЭМ!$B$33:$B$776,N$366)+'СЕТ СН'!$F$16</f>
        <v>0</v>
      </c>
      <c r="O397" s="36">
        <f>SUMIFS(СВЦЭМ!$K$34:$K$777,СВЦЭМ!$A$34:$A$777,$A397,СВЦЭМ!$B$33:$B$776,O$366)+'СЕТ СН'!$F$16</f>
        <v>0</v>
      </c>
      <c r="P397" s="36">
        <f>SUMIFS(СВЦЭМ!$K$34:$K$777,СВЦЭМ!$A$34:$A$777,$A397,СВЦЭМ!$B$33:$B$776,P$366)+'СЕТ СН'!$F$16</f>
        <v>0</v>
      </c>
      <c r="Q397" s="36">
        <f>SUMIFS(СВЦЭМ!$K$34:$K$777,СВЦЭМ!$A$34:$A$777,$A397,СВЦЭМ!$B$33:$B$776,Q$366)+'СЕТ СН'!$F$16</f>
        <v>0</v>
      </c>
      <c r="R397" s="36">
        <f>SUMIFS(СВЦЭМ!$K$34:$K$777,СВЦЭМ!$A$34:$A$777,$A397,СВЦЭМ!$B$33:$B$776,R$366)+'СЕТ СН'!$F$16</f>
        <v>0</v>
      </c>
      <c r="S397" s="36">
        <f>SUMIFS(СВЦЭМ!$K$34:$K$777,СВЦЭМ!$A$34:$A$777,$A397,СВЦЭМ!$B$33:$B$776,S$366)+'СЕТ СН'!$F$16</f>
        <v>0</v>
      </c>
      <c r="T397" s="36">
        <f>SUMIFS(СВЦЭМ!$K$34:$K$777,СВЦЭМ!$A$34:$A$777,$A397,СВЦЭМ!$B$33:$B$776,T$366)+'СЕТ СН'!$F$16</f>
        <v>0</v>
      </c>
      <c r="U397" s="36">
        <f>SUMIFS(СВЦЭМ!$K$34:$K$777,СВЦЭМ!$A$34:$A$777,$A397,СВЦЭМ!$B$33:$B$776,U$366)+'СЕТ СН'!$F$16</f>
        <v>0</v>
      </c>
      <c r="V397" s="36">
        <f>SUMIFS(СВЦЭМ!$K$34:$K$777,СВЦЭМ!$A$34:$A$777,$A397,СВЦЭМ!$B$33:$B$776,V$366)+'СЕТ СН'!$F$16</f>
        <v>0</v>
      </c>
      <c r="W397" s="36">
        <f>SUMIFS(СВЦЭМ!$K$34:$K$777,СВЦЭМ!$A$34:$A$777,$A397,СВЦЭМ!$B$33:$B$776,W$366)+'СЕТ СН'!$F$16</f>
        <v>0</v>
      </c>
      <c r="X397" s="36">
        <f>SUMIFS(СВЦЭМ!$K$34:$K$777,СВЦЭМ!$A$34:$A$777,$A397,СВЦЭМ!$B$33:$B$776,X$366)+'СЕТ СН'!$F$16</f>
        <v>0</v>
      </c>
      <c r="Y397" s="36">
        <f>SUMIFS(СВЦЭМ!$K$34:$K$777,СВЦЭМ!$A$34:$A$777,$A397,СВЦЭМ!$B$33:$B$776,Y$366)+'СЕТ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7" t="s">
        <v>7</v>
      </c>
      <c r="B399" s="130" t="s">
        <v>121</v>
      </c>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2"/>
    </row>
    <row r="400" spans="1:26" ht="12.75" hidden="1" customHeight="1" x14ac:dyDescent="0.2">
      <c r="A400" s="128"/>
      <c r="B400" s="133"/>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5"/>
    </row>
    <row r="401" spans="1:27" s="46" customFormat="1" ht="12.75" hidden="1" customHeight="1" x14ac:dyDescent="0.2">
      <c r="A401" s="12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01.10.2020</v>
      </c>
      <c r="B402" s="36">
        <f>SUMIFS(СВЦЭМ!$L$34:$L$777,СВЦЭМ!$A$34:$A$777,$A402,СВЦЭМ!$B$33:$B$776,B$401)+'СЕТ СН'!$F$16</f>
        <v>0</v>
      </c>
      <c r="C402" s="36">
        <f>SUMIFS(СВЦЭМ!$L$34:$L$777,СВЦЭМ!$A$34:$A$777,$A402,СВЦЭМ!$B$33:$B$776,C$401)+'СЕТ СН'!$F$16</f>
        <v>0</v>
      </c>
      <c r="D402" s="36">
        <f>SUMIFS(СВЦЭМ!$L$34:$L$777,СВЦЭМ!$A$34:$A$777,$A402,СВЦЭМ!$B$33:$B$776,D$401)+'СЕТ СН'!$F$16</f>
        <v>0</v>
      </c>
      <c r="E402" s="36">
        <f>SUMIFS(СВЦЭМ!$L$34:$L$777,СВЦЭМ!$A$34:$A$777,$A402,СВЦЭМ!$B$33:$B$776,E$401)+'СЕТ СН'!$F$16</f>
        <v>0</v>
      </c>
      <c r="F402" s="36">
        <f>SUMIFS(СВЦЭМ!$L$34:$L$777,СВЦЭМ!$A$34:$A$777,$A402,СВЦЭМ!$B$33:$B$776,F$401)+'СЕТ СН'!$F$16</f>
        <v>0</v>
      </c>
      <c r="G402" s="36">
        <f>SUMIFS(СВЦЭМ!$L$34:$L$777,СВЦЭМ!$A$34:$A$777,$A402,СВЦЭМ!$B$33:$B$776,G$401)+'СЕТ СН'!$F$16</f>
        <v>0</v>
      </c>
      <c r="H402" s="36">
        <f>SUMIFS(СВЦЭМ!$L$34:$L$777,СВЦЭМ!$A$34:$A$777,$A402,СВЦЭМ!$B$33:$B$776,H$401)+'СЕТ СН'!$F$16</f>
        <v>0</v>
      </c>
      <c r="I402" s="36">
        <f>SUMIFS(СВЦЭМ!$L$34:$L$777,СВЦЭМ!$A$34:$A$777,$A402,СВЦЭМ!$B$33:$B$776,I$401)+'СЕТ СН'!$F$16</f>
        <v>0</v>
      </c>
      <c r="J402" s="36">
        <f>SUMIFS(СВЦЭМ!$L$34:$L$777,СВЦЭМ!$A$34:$A$777,$A402,СВЦЭМ!$B$33:$B$776,J$401)+'СЕТ СН'!$F$16</f>
        <v>0</v>
      </c>
      <c r="K402" s="36">
        <f>SUMIFS(СВЦЭМ!$L$34:$L$777,СВЦЭМ!$A$34:$A$777,$A402,СВЦЭМ!$B$33:$B$776,K$401)+'СЕТ СН'!$F$16</f>
        <v>0</v>
      </c>
      <c r="L402" s="36">
        <f>SUMIFS(СВЦЭМ!$L$34:$L$777,СВЦЭМ!$A$34:$A$777,$A402,СВЦЭМ!$B$33:$B$776,L$401)+'СЕТ СН'!$F$16</f>
        <v>0</v>
      </c>
      <c r="M402" s="36">
        <f>SUMIFS(СВЦЭМ!$L$34:$L$777,СВЦЭМ!$A$34:$A$777,$A402,СВЦЭМ!$B$33:$B$776,M$401)+'СЕТ СН'!$F$16</f>
        <v>0</v>
      </c>
      <c r="N402" s="36">
        <f>SUMIFS(СВЦЭМ!$L$34:$L$777,СВЦЭМ!$A$34:$A$777,$A402,СВЦЭМ!$B$33:$B$776,N$401)+'СЕТ СН'!$F$16</f>
        <v>0</v>
      </c>
      <c r="O402" s="36">
        <f>SUMIFS(СВЦЭМ!$L$34:$L$777,СВЦЭМ!$A$34:$A$777,$A402,СВЦЭМ!$B$33:$B$776,O$401)+'СЕТ СН'!$F$16</f>
        <v>0</v>
      </c>
      <c r="P402" s="36">
        <f>SUMIFS(СВЦЭМ!$L$34:$L$777,СВЦЭМ!$A$34:$A$777,$A402,СВЦЭМ!$B$33:$B$776,P$401)+'СЕТ СН'!$F$16</f>
        <v>0</v>
      </c>
      <c r="Q402" s="36">
        <f>SUMIFS(СВЦЭМ!$L$34:$L$777,СВЦЭМ!$A$34:$A$777,$A402,СВЦЭМ!$B$33:$B$776,Q$401)+'СЕТ СН'!$F$16</f>
        <v>0</v>
      </c>
      <c r="R402" s="36">
        <f>SUMIFS(СВЦЭМ!$L$34:$L$777,СВЦЭМ!$A$34:$A$777,$A402,СВЦЭМ!$B$33:$B$776,R$401)+'СЕТ СН'!$F$16</f>
        <v>0</v>
      </c>
      <c r="S402" s="36">
        <f>SUMIFS(СВЦЭМ!$L$34:$L$777,СВЦЭМ!$A$34:$A$777,$A402,СВЦЭМ!$B$33:$B$776,S$401)+'СЕТ СН'!$F$16</f>
        <v>0</v>
      </c>
      <c r="T402" s="36">
        <f>SUMIFS(СВЦЭМ!$L$34:$L$777,СВЦЭМ!$A$34:$A$777,$A402,СВЦЭМ!$B$33:$B$776,T$401)+'СЕТ СН'!$F$16</f>
        <v>0</v>
      </c>
      <c r="U402" s="36">
        <f>SUMIFS(СВЦЭМ!$L$34:$L$777,СВЦЭМ!$A$34:$A$777,$A402,СВЦЭМ!$B$33:$B$776,U$401)+'СЕТ СН'!$F$16</f>
        <v>0</v>
      </c>
      <c r="V402" s="36">
        <f>SUMIFS(СВЦЭМ!$L$34:$L$777,СВЦЭМ!$A$34:$A$777,$A402,СВЦЭМ!$B$33:$B$776,V$401)+'СЕТ СН'!$F$16</f>
        <v>0</v>
      </c>
      <c r="W402" s="36">
        <f>SUMIFS(СВЦЭМ!$L$34:$L$777,СВЦЭМ!$A$34:$A$777,$A402,СВЦЭМ!$B$33:$B$776,W$401)+'СЕТ СН'!$F$16</f>
        <v>0</v>
      </c>
      <c r="X402" s="36">
        <f>SUMIFS(СВЦЭМ!$L$34:$L$777,СВЦЭМ!$A$34:$A$777,$A402,СВЦЭМ!$B$33:$B$776,X$401)+'СЕТ СН'!$F$16</f>
        <v>0</v>
      </c>
      <c r="Y402" s="36">
        <f>SUMIFS(СВЦЭМ!$L$34:$L$777,СВЦЭМ!$A$34:$A$777,$A402,СВЦЭМ!$B$33:$B$776,Y$401)+'СЕТ СН'!$F$16</f>
        <v>0</v>
      </c>
      <c r="AA402" s="45"/>
    </row>
    <row r="403" spans="1:27" ht="15.75" hidden="1" x14ac:dyDescent="0.2">
      <c r="A403" s="35">
        <f>A402+1</f>
        <v>44106</v>
      </c>
      <c r="B403" s="36">
        <f>SUMIFS(СВЦЭМ!$L$34:$L$777,СВЦЭМ!$A$34:$A$777,$A403,СВЦЭМ!$B$33:$B$776,B$401)+'СЕТ СН'!$F$16</f>
        <v>0</v>
      </c>
      <c r="C403" s="36">
        <f>SUMIFS(СВЦЭМ!$L$34:$L$777,СВЦЭМ!$A$34:$A$777,$A403,СВЦЭМ!$B$33:$B$776,C$401)+'СЕТ СН'!$F$16</f>
        <v>0</v>
      </c>
      <c r="D403" s="36">
        <f>SUMIFS(СВЦЭМ!$L$34:$L$777,СВЦЭМ!$A$34:$A$777,$A403,СВЦЭМ!$B$33:$B$776,D$401)+'СЕТ СН'!$F$16</f>
        <v>0</v>
      </c>
      <c r="E403" s="36">
        <f>SUMIFS(СВЦЭМ!$L$34:$L$777,СВЦЭМ!$A$34:$A$777,$A403,СВЦЭМ!$B$33:$B$776,E$401)+'СЕТ СН'!$F$16</f>
        <v>0</v>
      </c>
      <c r="F403" s="36">
        <f>SUMIFS(СВЦЭМ!$L$34:$L$777,СВЦЭМ!$A$34:$A$777,$A403,СВЦЭМ!$B$33:$B$776,F$401)+'СЕТ СН'!$F$16</f>
        <v>0</v>
      </c>
      <c r="G403" s="36">
        <f>SUMIFS(СВЦЭМ!$L$34:$L$777,СВЦЭМ!$A$34:$A$777,$A403,СВЦЭМ!$B$33:$B$776,G$401)+'СЕТ СН'!$F$16</f>
        <v>0</v>
      </c>
      <c r="H403" s="36">
        <f>SUMIFS(СВЦЭМ!$L$34:$L$777,СВЦЭМ!$A$34:$A$777,$A403,СВЦЭМ!$B$33:$B$776,H$401)+'СЕТ СН'!$F$16</f>
        <v>0</v>
      </c>
      <c r="I403" s="36">
        <f>SUMIFS(СВЦЭМ!$L$34:$L$777,СВЦЭМ!$A$34:$A$777,$A403,СВЦЭМ!$B$33:$B$776,I$401)+'СЕТ СН'!$F$16</f>
        <v>0</v>
      </c>
      <c r="J403" s="36">
        <f>SUMIFS(СВЦЭМ!$L$34:$L$777,СВЦЭМ!$A$34:$A$777,$A403,СВЦЭМ!$B$33:$B$776,J$401)+'СЕТ СН'!$F$16</f>
        <v>0</v>
      </c>
      <c r="K403" s="36">
        <f>SUMIFS(СВЦЭМ!$L$34:$L$777,СВЦЭМ!$A$34:$A$777,$A403,СВЦЭМ!$B$33:$B$776,K$401)+'СЕТ СН'!$F$16</f>
        <v>0</v>
      </c>
      <c r="L403" s="36">
        <f>SUMIFS(СВЦЭМ!$L$34:$L$777,СВЦЭМ!$A$34:$A$777,$A403,СВЦЭМ!$B$33:$B$776,L$401)+'СЕТ СН'!$F$16</f>
        <v>0</v>
      </c>
      <c r="M403" s="36">
        <f>SUMIFS(СВЦЭМ!$L$34:$L$777,СВЦЭМ!$A$34:$A$777,$A403,СВЦЭМ!$B$33:$B$776,M$401)+'СЕТ СН'!$F$16</f>
        <v>0</v>
      </c>
      <c r="N403" s="36">
        <f>SUMIFS(СВЦЭМ!$L$34:$L$777,СВЦЭМ!$A$34:$A$777,$A403,СВЦЭМ!$B$33:$B$776,N$401)+'СЕТ СН'!$F$16</f>
        <v>0</v>
      </c>
      <c r="O403" s="36">
        <f>SUMIFS(СВЦЭМ!$L$34:$L$777,СВЦЭМ!$A$34:$A$777,$A403,СВЦЭМ!$B$33:$B$776,O$401)+'СЕТ СН'!$F$16</f>
        <v>0</v>
      </c>
      <c r="P403" s="36">
        <f>SUMIFS(СВЦЭМ!$L$34:$L$777,СВЦЭМ!$A$34:$A$777,$A403,СВЦЭМ!$B$33:$B$776,P$401)+'СЕТ СН'!$F$16</f>
        <v>0</v>
      </c>
      <c r="Q403" s="36">
        <f>SUMIFS(СВЦЭМ!$L$34:$L$777,СВЦЭМ!$A$34:$A$777,$A403,СВЦЭМ!$B$33:$B$776,Q$401)+'СЕТ СН'!$F$16</f>
        <v>0</v>
      </c>
      <c r="R403" s="36">
        <f>SUMIFS(СВЦЭМ!$L$34:$L$777,СВЦЭМ!$A$34:$A$777,$A403,СВЦЭМ!$B$33:$B$776,R$401)+'СЕТ СН'!$F$16</f>
        <v>0</v>
      </c>
      <c r="S403" s="36">
        <f>SUMIFS(СВЦЭМ!$L$34:$L$777,СВЦЭМ!$A$34:$A$777,$A403,СВЦЭМ!$B$33:$B$776,S$401)+'СЕТ СН'!$F$16</f>
        <v>0</v>
      </c>
      <c r="T403" s="36">
        <f>SUMIFS(СВЦЭМ!$L$34:$L$777,СВЦЭМ!$A$34:$A$777,$A403,СВЦЭМ!$B$33:$B$776,T$401)+'СЕТ СН'!$F$16</f>
        <v>0</v>
      </c>
      <c r="U403" s="36">
        <f>SUMIFS(СВЦЭМ!$L$34:$L$777,СВЦЭМ!$A$34:$A$777,$A403,СВЦЭМ!$B$33:$B$776,U$401)+'СЕТ СН'!$F$16</f>
        <v>0</v>
      </c>
      <c r="V403" s="36">
        <f>SUMIFS(СВЦЭМ!$L$34:$L$777,СВЦЭМ!$A$34:$A$777,$A403,СВЦЭМ!$B$33:$B$776,V$401)+'СЕТ СН'!$F$16</f>
        <v>0</v>
      </c>
      <c r="W403" s="36">
        <f>SUMIFS(СВЦЭМ!$L$34:$L$777,СВЦЭМ!$A$34:$A$777,$A403,СВЦЭМ!$B$33:$B$776,W$401)+'СЕТ СН'!$F$16</f>
        <v>0</v>
      </c>
      <c r="X403" s="36">
        <f>SUMIFS(СВЦЭМ!$L$34:$L$777,СВЦЭМ!$A$34:$A$777,$A403,СВЦЭМ!$B$33:$B$776,X$401)+'СЕТ СН'!$F$16</f>
        <v>0</v>
      </c>
      <c r="Y403" s="36">
        <f>SUMIFS(СВЦЭМ!$L$34:$L$777,СВЦЭМ!$A$34:$A$777,$A403,СВЦЭМ!$B$33:$B$776,Y$401)+'СЕТ СН'!$F$16</f>
        <v>0</v>
      </c>
    </row>
    <row r="404" spans="1:27" ht="15.75" hidden="1" x14ac:dyDescent="0.2">
      <c r="A404" s="35">
        <f t="shared" ref="A404:A432" si="11">A403+1</f>
        <v>44107</v>
      </c>
      <c r="B404" s="36">
        <f>SUMIFS(СВЦЭМ!$L$34:$L$777,СВЦЭМ!$A$34:$A$777,$A404,СВЦЭМ!$B$33:$B$776,B$401)+'СЕТ СН'!$F$16</f>
        <v>0</v>
      </c>
      <c r="C404" s="36">
        <f>SUMIFS(СВЦЭМ!$L$34:$L$777,СВЦЭМ!$A$34:$A$777,$A404,СВЦЭМ!$B$33:$B$776,C$401)+'СЕТ СН'!$F$16</f>
        <v>0</v>
      </c>
      <c r="D404" s="36">
        <f>SUMIFS(СВЦЭМ!$L$34:$L$777,СВЦЭМ!$A$34:$A$777,$A404,СВЦЭМ!$B$33:$B$776,D$401)+'СЕТ СН'!$F$16</f>
        <v>0</v>
      </c>
      <c r="E404" s="36">
        <f>SUMIFS(СВЦЭМ!$L$34:$L$777,СВЦЭМ!$A$34:$A$777,$A404,СВЦЭМ!$B$33:$B$776,E$401)+'СЕТ СН'!$F$16</f>
        <v>0</v>
      </c>
      <c r="F404" s="36">
        <f>SUMIFS(СВЦЭМ!$L$34:$L$777,СВЦЭМ!$A$34:$A$777,$A404,СВЦЭМ!$B$33:$B$776,F$401)+'СЕТ СН'!$F$16</f>
        <v>0</v>
      </c>
      <c r="G404" s="36">
        <f>SUMIFS(СВЦЭМ!$L$34:$L$777,СВЦЭМ!$A$34:$A$777,$A404,СВЦЭМ!$B$33:$B$776,G$401)+'СЕТ СН'!$F$16</f>
        <v>0</v>
      </c>
      <c r="H404" s="36">
        <f>SUMIFS(СВЦЭМ!$L$34:$L$777,СВЦЭМ!$A$34:$A$777,$A404,СВЦЭМ!$B$33:$B$776,H$401)+'СЕТ СН'!$F$16</f>
        <v>0</v>
      </c>
      <c r="I404" s="36">
        <f>SUMIFS(СВЦЭМ!$L$34:$L$777,СВЦЭМ!$A$34:$A$777,$A404,СВЦЭМ!$B$33:$B$776,I$401)+'СЕТ СН'!$F$16</f>
        <v>0</v>
      </c>
      <c r="J404" s="36">
        <f>SUMIFS(СВЦЭМ!$L$34:$L$777,СВЦЭМ!$A$34:$A$777,$A404,СВЦЭМ!$B$33:$B$776,J$401)+'СЕТ СН'!$F$16</f>
        <v>0</v>
      </c>
      <c r="K404" s="36">
        <f>SUMIFS(СВЦЭМ!$L$34:$L$777,СВЦЭМ!$A$34:$A$777,$A404,СВЦЭМ!$B$33:$B$776,K$401)+'СЕТ СН'!$F$16</f>
        <v>0</v>
      </c>
      <c r="L404" s="36">
        <f>SUMIFS(СВЦЭМ!$L$34:$L$777,СВЦЭМ!$A$34:$A$777,$A404,СВЦЭМ!$B$33:$B$776,L$401)+'СЕТ СН'!$F$16</f>
        <v>0</v>
      </c>
      <c r="M404" s="36">
        <f>SUMIFS(СВЦЭМ!$L$34:$L$777,СВЦЭМ!$A$34:$A$777,$A404,СВЦЭМ!$B$33:$B$776,M$401)+'СЕТ СН'!$F$16</f>
        <v>0</v>
      </c>
      <c r="N404" s="36">
        <f>SUMIFS(СВЦЭМ!$L$34:$L$777,СВЦЭМ!$A$34:$A$777,$A404,СВЦЭМ!$B$33:$B$776,N$401)+'СЕТ СН'!$F$16</f>
        <v>0</v>
      </c>
      <c r="O404" s="36">
        <f>SUMIFS(СВЦЭМ!$L$34:$L$777,СВЦЭМ!$A$34:$A$777,$A404,СВЦЭМ!$B$33:$B$776,O$401)+'СЕТ СН'!$F$16</f>
        <v>0</v>
      </c>
      <c r="P404" s="36">
        <f>SUMIFS(СВЦЭМ!$L$34:$L$777,СВЦЭМ!$A$34:$A$777,$A404,СВЦЭМ!$B$33:$B$776,P$401)+'СЕТ СН'!$F$16</f>
        <v>0</v>
      </c>
      <c r="Q404" s="36">
        <f>SUMIFS(СВЦЭМ!$L$34:$L$777,СВЦЭМ!$A$34:$A$777,$A404,СВЦЭМ!$B$33:$B$776,Q$401)+'СЕТ СН'!$F$16</f>
        <v>0</v>
      </c>
      <c r="R404" s="36">
        <f>SUMIFS(СВЦЭМ!$L$34:$L$777,СВЦЭМ!$A$34:$A$777,$A404,СВЦЭМ!$B$33:$B$776,R$401)+'СЕТ СН'!$F$16</f>
        <v>0</v>
      </c>
      <c r="S404" s="36">
        <f>SUMIFS(СВЦЭМ!$L$34:$L$777,СВЦЭМ!$A$34:$A$777,$A404,СВЦЭМ!$B$33:$B$776,S$401)+'СЕТ СН'!$F$16</f>
        <v>0</v>
      </c>
      <c r="T404" s="36">
        <f>SUMIFS(СВЦЭМ!$L$34:$L$777,СВЦЭМ!$A$34:$A$777,$A404,СВЦЭМ!$B$33:$B$776,T$401)+'СЕТ СН'!$F$16</f>
        <v>0</v>
      </c>
      <c r="U404" s="36">
        <f>SUMIFS(СВЦЭМ!$L$34:$L$777,СВЦЭМ!$A$34:$A$777,$A404,СВЦЭМ!$B$33:$B$776,U$401)+'СЕТ СН'!$F$16</f>
        <v>0</v>
      </c>
      <c r="V404" s="36">
        <f>SUMIFS(СВЦЭМ!$L$34:$L$777,СВЦЭМ!$A$34:$A$777,$A404,СВЦЭМ!$B$33:$B$776,V$401)+'СЕТ СН'!$F$16</f>
        <v>0</v>
      </c>
      <c r="W404" s="36">
        <f>SUMIFS(СВЦЭМ!$L$34:$L$777,СВЦЭМ!$A$34:$A$777,$A404,СВЦЭМ!$B$33:$B$776,W$401)+'СЕТ СН'!$F$16</f>
        <v>0</v>
      </c>
      <c r="X404" s="36">
        <f>SUMIFS(СВЦЭМ!$L$34:$L$777,СВЦЭМ!$A$34:$A$777,$A404,СВЦЭМ!$B$33:$B$776,X$401)+'СЕТ СН'!$F$16</f>
        <v>0</v>
      </c>
      <c r="Y404" s="36">
        <f>SUMIFS(СВЦЭМ!$L$34:$L$777,СВЦЭМ!$A$34:$A$777,$A404,СВЦЭМ!$B$33:$B$776,Y$401)+'СЕТ СН'!$F$16</f>
        <v>0</v>
      </c>
    </row>
    <row r="405" spans="1:27" ht="15.75" hidden="1" x14ac:dyDescent="0.2">
      <c r="A405" s="35">
        <f t="shared" si="11"/>
        <v>44108</v>
      </c>
      <c r="B405" s="36">
        <f>SUMIFS(СВЦЭМ!$L$34:$L$777,СВЦЭМ!$A$34:$A$777,$A405,СВЦЭМ!$B$33:$B$776,B$401)+'СЕТ СН'!$F$16</f>
        <v>0</v>
      </c>
      <c r="C405" s="36">
        <f>SUMIFS(СВЦЭМ!$L$34:$L$777,СВЦЭМ!$A$34:$A$777,$A405,СВЦЭМ!$B$33:$B$776,C$401)+'СЕТ СН'!$F$16</f>
        <v>0</v>
      </c>
      <c r="D405" s="36">
        <f>SUMIFS(СВЦЭМ!$L$34:$L$777,СВЦЭМ!$A$34:$A$777,$A405,СВЦЭМ!$B$33:$B$776,D$401)+'СЕТ СН'!$F$16</f>
        <v>0</v>
      </c>
      <c r="E405" s="36">
        <f>SUMIFS(СВЦЭМ!$L$34:$L$777,СВЦЭМ!$A$34:$A$777,$A405,СВЦЭМ!$B$33:$B$776,E$401)+'СЕТ СН'!$F$16</f>
        <v>0</v>
      </c>
      <c r="F405" s="36">
        <f>SUMIFS(СВЦЭМ!$L$34:$L$777,СВЦЭМ!$A$34:$A$777,$A405,СВЦЭМ!$B$33:$B$776,F$401)+'СЕТ СН'!$F$16</f>
        <v>0</v>
      </c>
      <c r="G405" s="36">
        <f>SUMIFS(СВЦЭМ!$L$34:$L$777,СВЦЭМ!$A$34:$A$777,$A405,СВЦЭМ!$B$33:$B$776,G$401)+'СЕТ СН'!$F$16</f>
        <v>0</v>
      </c>
      <c r="H405" s="36">
        <f>SUMIFS(СВЦЭМ!$L$34:$L$777,СВЦЭМ!$A$34:$A$777,$A405,СВЦЭМ!$B$33:$B$776,H$401)+'СЕТ СН'!$F$16</f>
        <v>0</v>
      </c>
      <c r="I405" s="36">
        <f>SUMIFS(СВЦЭМ!$L$34:$L$777,СВЦЭМ!$A$34:$A$777,$A405,СВЦЭМ!$B$33:$B$776,I$401)+'СЕТ СН'!$F$16</f>
        <v>0</v>
      </c>
      <c r="J405" s="36">
        <f>SUMIFS(СВЦЭМ!$L$34:$L$777,СВЦЭМ!$A$34:$A$777,$A405,СВЦЭМ!$B$33:$B$776,J$401)+'СЕТ СН'!$F$16</f>
        <v>0</v>
      </c>
      <c r="K405" s="36">
        <f>SUMIFS(СВЦЭМ!$L$34:$L$777,СВЦЭМ!$A$34:$A$777,$A405,СВЦЭМ!$B$33:$B$776,K$401)+'СЕТ СН'!$F$16</f>
        <v>0</v>
      </c>
      <c r="L405" s="36">
        <f>SUMIFS(СВЦЭМ!$L$34:$L$777,СВЦЭМ!$A$34:$A$777,$A405,СВЦЭМ!$B$33:$B$776,L$401)+'СЕТ СН'!$F$16</f>
        <v>0</v>
      </c>
      <c r="M405" s="36">
        <f>SUMIFS(СВЦЭМ!$L$34:$L$777,СВЦЭМ!$A$34:$A$777,$A405,СВЦЭМ!$B$33:$B$776,M$401)+'СЕТ СН'!$F$16</f>
        <v>0</v>
      </c>
      <c r="N405" s="36">
        <f>SUMIFS(СВЦЭМ!$L$34:$L$777,СВЦЭМ!$A$34:$A$777,$A405,СВЦЭМ!$B$33:$B$776,N$401)+'СЕТ СН'!$F$16</f>
        <v>0</v>
      </c>
      <c r="O405" s="36">
        <f>SUMIFS(СВЦЭМ!$L$34:$L$777,СВЦЭМ!$A$34:$A$777,$A405,СВЦЭМ!$B$33:$B$776,O$401)+'СЕТ СН'!$F$16</f>
        <v>0</v>
      </c>
      <c r="P405" s="36">
        <f>SUMIFS(СВЦЭМ!$L$34:$L$777,СВЦЭМ!$A$34:$A$777,$A405,СВЦЭМ!$B$33:$B$776,P$401)+'СЕТ СН'!$F$16</f>
        <v>0</v>
      </c>
      <c r="Q405" s="36">
        <f>SUMIFS(СВЦЭМ!$L$34:$L$777,СВЦЭМ!$A$34:$A$777,$A405,СВЦЭМ!$B$33:$B$776,Q$401)+'СЕТ СН'!$F$16</f>
        <v>0</v>
      </c>
      <c r="R405" s="36">
        <f>SUMIFS(СВЦЭМ!$L$34:$L$777,СВЦЭМ!$A$34:$A$777,$A405,СВЦЭМ!$B$33:$B$776,R$401)+'СЕТ СН'!$F$16</f>
        <v>0</v>
      </c>
      <c r="S405" s="36">
        <f>SUMIFS(СВЦЭМ!$L$34:$L$777,СВЦЭМ!$A$34:$A$777,$A405,СВЦЭМ!$B$33:$B$776,S$401)+'СЕТ СН'!$F$16</f>
        <v>0</v>
      </c>
      <c r="T405" s="36">
        <f>SUMIFS(СВЦЭМ!$L$34:$L$777,СВЦЭМ!$A$34:$A$777,$A405,СВЦЭМ!$B$33:$B$776,T$401)+'СЕТ СН'!$F$16</f>
        <v>0</v>
      </c>
      <c r="U405" s="36">
        <f>SUMIFS(СВЦЭМ!$L$34:$L$777,СВЦЭМ!$A$34:$A$777,$A405,СВЦЭМ!$B$33:$B$776,U$401)+'СЕТ СН'!$F$16</f>
        <v>0</v>
      </c>
      <c r="V405" s="36">
        <f>SUMIFS(СВЦЭМ!$L$34:$L$777,СВЦЭМ!$A$34:$A$777,$A405,СВЦЭМ!$B$33:$B$776,V$401)+'СЕТ СН'!$F$16</f>
        <v>0</v>
      </c>
      <c r="W405" s="36">
        <f>SUMIFS(СВЦЭМ!$L$34:$L$777,СВЦЭМ!$A$34:$A$777,$A405,СВЦЭМ!$B$33:$B$776,W$401)+'СЕТ СН'!$F$16</f>
        <v>0</v>
      </c>
      <c r="X405" s="36">
        <f>SUMIFS(СВЦЭМ!$L$34:$L$777,СВЦЭМ!$A$34:$A$777,$A405,СВЦЭМ!$B$33:$B$776,X$401)+'СЕТ СН'!$F$16</f>
        <v>0</v>
      </c>
      <c r="Y405" s="36">
        <f>SUMIFS(СВЦЭМ!$L$34:$L$777,СВЦЭМ!$A$34:$A$777,$A405,СВЦЭМ!$B$33:$B$776,Y$401)+'СЕТ СН'!$F$16</f>
        <v>0</v>
      </c>
    </row>
    <row r="406" spans="1:27" ht="15.75" hidden="1" x14ac:dyDescent="0.2">
      <c r="A406" s="35">
        <f t="shared" si="11"/>
        <v>44109</v>
      </c>
      <c r="B406" s="36">
        <f>SUMIFS(СВЦЭМ!$L$34:$L$777,СВЦЭМ!$A$34:$A$777,$A406,СВЦЭМ!$B$33:$B$776,B$401)+'СЕТ СН'!$F$16</f>
        <v>0</v>
      </c>
      <c r="C406" s="36">
        <f>SUMIFS(СВЦЭМ!$L$34:$L$777,СВЦЭМ!$A$34:$A$777,$A406,СВЦЭМ!$B$33:$B$776,C$401)+'СЕТ СН'!$F$16</f>
        <v>0</v>
      </c>
      <c r="D406" s="36">
        <f>SUMIFS(СВЦЭМ!$L$34:$L$777,СВЦЭМ!$A$34:$A$777,$A406,СВЦЭМ!$B$33:$B$776,D$401)+'СЕТ СН'!$F$16</f>
        <v>0</v>
      </c>
      <c r="E406" s="36">
        <f>SUMIFS(СВЦЭМ!$L$34:$L$777,СВЦЭМ!$A$34:$A$777,$A406,СВЦЭМ!$B$33:$B$776,E$401)+'СЕТ СН'!$F$16</f>
        <v>0</v>
      </c>
      <c r="F406" s="36">
        <f>SUMIFS(СВЦЭМ!$L$34:$L$777,СВЦЭМ!$A$34:$A$777,$A406,СВЦЭМ!$B$33:$B$776,F$401)+'СЕТ СН'!$F$16</f>
        <v>0</v>
      </c>
      <c r="G406" s="36">
        <f>SUMIFS(СВЦЭМ!$L$34:$L$777,СВЦЭМ!$A$34:$A$777,$A406,СВЦЭМ!$B$33:$B$776,G$401)+'СЕТ СН'!$F$16</f>
        <v>0</v>
      </c>
      <c r="H406" s="36">
        <f>SUMIFS(СВЦЭМ!$L$34:$L$777,СВЦЭМ!$A$34:$A$777,$A406,СВЦЭМ!$B$33:$B$776,H$401)+'СЕТ СН'!$F$16</f>
        <v>0</v>
      </c>
      <c r="I406" s="36">
        <f>SUMIFS(СВЦЭМ!$L$34:$L$777,СВЦЭМ!$A$34:$A$777,$A406,СВЦЭМ!$B$33:$B$776,I$401)+'СЕТ СН'!$F$16</f>
        <v>0</v>
      </c>
      <c r="J406" s="36">
        <f>SUMIFS(СВЦЭМ!$L$34:$L$777,СВЦЭМ!$A$34:$A$777,$A406,СВЦЭМ!$B$33:$B$776,J$401)+'СЕТ СН'!$F$16</f>
        <v>0</v>
      </c>
      <c r="K406" s="36">
        <f>SUMIFS(СВЦЭМ!$L$34:$L$777,СВЦЭМ!$A$34:$A$777,$A406,СВЦЭМ!$B$33:$B$776,K$401)+'СЕТ СН'!$F$16</f>
        <v>0</v>
      </c>
      <c r="L406" s="36">
        <f>SUMIFS(СВЦЭМ!$L$34:$L$777,СВЦЭМ!$A$34:$A$777,$A406,СВЦЭМ!$B$33:$B$776,L$401)+'СЕТ СН'!$F$16</f>
        <v>0</v>
      </c>
      <c r="M406" s="36">
        <f>SUMIFS(СВЦЭМ!$L$34:$L$777,СВЦЭМ!$A$34:$A$777,$A406,СВЦЭМ!$B$33:$B$776,M$401)+'СЕТ СН'!$F$16</f>
        <v>0</v>
      </c>
      <c r="N406" s="36">
        <f>SUMIFS(СВЦЭМ!$L$34:$L$777,СВЦЭМ!$A$34:$A$777,$A406,СВЦЭМ!$B$33:$B$776,N$401)+'СЕТ СН'!$F$16</f>
        <v>0</v>
      </c>
      <c r="O406" s="36">
        <f>SUMIFS(СВЦЭМ!$L$34:$L$777,СВЦЭМ!$A$34:$A$777,$A406,СВЦЭМ!$B$33:$B$776,O$401)+'СЕТ СН'!$F$16</f>
        <v>0</v>
      </c>
      <c r="P406" s="36">
        <f>SUMIFS(СВЦЭМ!$L$34:$L$777,СВЦЭМ!$A$34:$A$777,$A406,СВЦЭМ!$B$33:$B$776,P$401)+'СЕТ СН'!$F$16</f>
        <v>0</v>
      </c>
      <c r="Q406" s="36">
        <f>SUMIFS(СВЦЭМ!$L$34:$L$777,СВЦЭМ!$A$34:$A$777,$A406,СВЦЭМ!$B$33:$B$776,Q$401)+'СЕТ СН'!$F$16</f>
        <v>0</v>
      </c>
      <c r="R406" s="36">
        <f>SUMIFS(СВЦЭМ!$L$34:$L$777,СВЦЭМ!$A$34:$A$777,$A406,СВЦЭМ!$B$33:$B$776,R$401)+'СЕТ СН'!$F$16</f>
        <v>0</v>
      </c>
      <c r="S406" s="36">
        <f>SUMIFS(СВЦЭМ!$L$34:$L$777,СВЦЭМ!$A$34:$A$777,$A406,СВЦЭМ!$B$33:$B$776,S$401)+'СЕТ СН'!$F$16</f>
        <v>0</v>
      </c>
      <c r="T406" s="36">
        <f>SUMIFS(СВЦЭМ!$L$34:$L$777,СВЦЭМ!$A$34:$A$777,$A406,СВЦЭМ!$B$33:$B$776,T$401)+'СЕТ СН'!$F$16</f>
        <v>0</v>
      </c>
      <c r="U406" s="36">
        <f>SUMIFS(СВЦЭМ!$L$34:$L$777,СВЦЭМ!$A$34:$A$777,$A406,СВЦЭМ!$B$33:$B$776,U$401)+'СЕТ СН'!$F$16</f>
        <v>0</v>
      </c>
      <c r="V406" s="36">
        <f>SUMIFS(СВЦЭМ!$L$34:$L$777,СВЦЭМ!$A$34:$A$777,$A406,СВЦЭМ!$B$33:$B$776,V$401)+'СЕТ СН'!$F$16</f>
        <v>0</v>
      </c>
      <c r="W406" s="36">
        <f>SUMIFS(СВЦЭМ!$L$34:$L$777,СВЦЭМ!$A$34:$A$777,$A406,СВЦЭМ!$B$33:$B$776,W$401)+'СЕТ СН'!$F$16</f>
        <v>0</v>
      </c>
      <c r="X406" s="36">
        <f>SUMIFS(СВЦЭМ!$L$34:$L$777,СВЦЭМ!$A$34:$A$777,$A406,СВЦЭМ!$B$33:$B$776,X$401)+'СЕТ СН'!$F$16</f>
        <v>0</v>
      </c>
      <c r="Y406" s="36">
        <f>SUMIFS(СВЦЭМ!$L$34:$L$777,СВЦЭМ!$A$34:$A$777,$A406,СВЦЭМ!$B$33:$B$776,Y$401)+'СЕТ СН'!$F$16</f>
        <v>0</v>
      </c>
    </row>
    <row r="407" spans="1:27" ht="15.75" hidden="1" x14ac:dyDescent="0.2">
      <c r="A407" s="35">
        <f t="shared" si="11"/>
        <v>44110</v>
      </c>
      <c r="B407" s="36">
        <f>SUMIFS(СВЦЭМ!$L$34:$L$777,СВЦЭМ!$A$34:$A$777,$A407,СВЦЭМ!$B$33:$B$776,B$401)+'СЕТ СН'!$F$16</f>
        <v>0</v>
      </c>
      <c r="C407" s="36">
        <f>SUMIFS(СВЦЭМ!$L$34:$L$777,СВЦЭМ!$A$34:$A$777,$A407,СВЦЭМ!$B$33:$B$776,C$401)+'СЕТ СН'!$F$16</f>
        <v>0</v>
      </c>
      <c r="D407" s="36">
        <f>SUMIFS(СВЦЭМ!$L$34:$L$777,СВЦЭМ!$A$34:$A$777,$A407,СВЦЭМ!$B$33:$B$776,D$401)+'СЕТ СН'!$F$16</f>
        <v>0</v>
      </c>
      <c r="E407" s="36">
        <f>SUMIFS(СВЦЭМ!$L$34:$L$777,СВЦЭМ!$A$34:$A$777,$A407,СВЦЭМ!$B$33:$B$776,E$401)+'СЕТ СН'!$F$16</f>
        <v>0</v>
      </c>
      <c r="F407" s="36">
        <f>SUMIFS(СВЦЭМ!$L$34:$L$777,СВЦЭМ!$A$34:$A$777,$A407,СВЦЭМ!$B$33:$B$776,F$401)+'СЕТ СН'!$F$16</f>
        <v>0</v>
      </c>
      <c r="G407" s="36">
        <f>SUMIFS(СВЦЭМ!$L$34:$L$777,СВЦЭМ!$A$34:$A$777,$A407,СВЦЭМ!$B$33:$B$776,G$401)+'СЕТ СН'!$F$16</f>
        <v>0</v>
      </c>
      <c r="H407" s="36">
        <f>SUMIFS(СВЦЭМ!$L$34:$L$777,СВЦЭМ!$A$34:$A$777,$A407,СВЦЭМ!$B$33:$B$776,H$401)+'СЕТ СН'!$F$16</f>
        <v>0</v>
      </c>
      <c r="I407" s="36">
        <f>SUMIFS(СВЦЭМ!$L$34:$L$777,СВЦЭМ!$A$34:$A$777,$A407,СВЦЭМ!$B$33:$B$776,I$401)+'СЕТ СН'!$F$16</f>
        <v>0</v>
      </c>
      <c r="J407" s="36">
        <f>SUMIFS(СВЦЭМ!$L$34:$L$777,СВЦЭМ!$A$34:$A$777,$A407,СВЦЭМ!$B$33:$B$776,J$401)+'СЕТ СН'!$F$16</f>
        <v>0</v>
      </c>
      <c r="K407" s="36">
        <f>SUMIFS(СВЦЭМ!$L$34:$L$777,СВЦЭМ!$A$34:$A$777,$A407,СВЦЭМ!$B$33:$B$776,K$401)+'СЕТ СН'!$F$16</f>
        <v>0</v>
      </c>
      <c r="L407" s="36">
        <f>SUMIFS(СВЦЭМ!$L$34:$L$777,СВЦЭМ!$A$34:$A$777,$A407,СВЦЭМ!$B$33:$B$776,L$401)+'СЕТ СН'!$F$16</f>
        <v>0</v>
      </c>
      <c r="M407" s="36">
        <f>SUMIFS(СВЦЭМ!$L$34:$L$777,СВЦЭМ!$A$34:$A$777,$A407,СВЦЭМ!$B$33:$B$776,M$401)+'СЕТ СН'!$F$16</f>
        <v>0</v>
      </c>
      <c r="N407" s="36">
        <f>SUMIFS(СВЦЭМ!$L$34:$L$777,СВЦЭМ!$A$34:$A$777,$A407,СВЦЭМ!$B$33:$B$776,N$401)+'СЕТ СН'!$F$16</f>
        <v>0</v>
      </c>
      <c r="O407" s="36">
        <f>SUMIFS(СВЦЭМ!$L$34:$L$777,СВЦЭМ!$A$34:$A$777,$A407,СВЦЭМ!$B$33:$B$776,O$401)+'СЕТ СН'!$F$16</f>
        <v>0</v>
      </c>
      <c r="P407" s="36">
        <f>SUMIFS(СВЦЭМ!$L$34:$L$777,СВЦЭМ!$A$34:$A$777,$A407,СВЦЭМ!$B$33:$B$776,P$401)+'СЕТ СН'!$F$16</f>
        <v>0</v>
      </c>
      <c r="Q407" s="36">
        <f>SUMIFS(СВЦЭМ!$L$34:$L$777,СВЦЭМ!$A$34:$A$777,$A407,СВЦЭМ!$B$33:$B$776,Q$401)+'СЕТ СН'!$F$16</f>
        <v>0</v>
      </c>
      <c r="R407" s="36">
        <f>SUMIFS(СВЦЭМ!$L$34:$L$777,СВЦЭМ!$A$34:$A$777,$A407,СВЦЭМ!$B$33:$B$776,R$401)+'СЕТ СН'!$F$16</f>
        <v>0</v>
      </c>
      <c r="S407" s="36">
        <f>SUMIFS(СВЦЭМ!$L$34:$L$777,СВЦЭМ!$A$34:$A$777,$A407,СВЦЭМ!$B$33:$B$776,S$401)+'СЕТ СН'!$F$16</f>
        <v>0</v>
      </c>
      <c r="T407" s="36">
        <f>SUMIFS(СВЦЭМ!$L$34:$L$777,СВЦЭМ!$A$34:$A$777,$A407,СВЦЭМ!$B$33:$B$776,T$401)+'СЕТ СН'!$F$16</f>
        <v>0</v>
      </c>
      <c r="U407" s="36">
        <f>SUMIFS(СВЦЭМ!$L$34:$L$777,СВЦЭМ!$A$34:$A$777,$A407,СВЦЭМ!$B$33:$B$776,U$401)+'СЕТ СН'!$F$16</f>
        <v>0</v>
      </c>
      <c r="V407" s="36">
        <f>SUMIFS(СВЦЭМ!$L$34:$L$777,СВЦЭМ!$A$34:$A$777,$A407,СВЦЭМ!$B$33:$B$776,V$401)+'СЕТ СН'!$F$16</f>
        <v>0</v>
      </c>
      <c r="W407" s="36">
        <f>SUMIFS(СВЦЭМ!$L$34:$L$777,СВЦЭМ!$A$34:$A$777,$A407,СВЦЭМ!$B$33:$B$776,W$401)+'СЕТ СН'!$F$16</f>
        <v>0</v>
      </c>
      <c r="X407" s="36">
        <f>SUMIFS(СВЦЭМ!$L$34:$L$777,СВЦЭМ!$A$34:$A$777,$A407,СВЦЭМ!$B$33:$B$776,X$401)+'СЕТ СН'!$F$16</f>
        <v>0</v>
      </c>
      <c r="Y407" s="36">
        <f>SUMIFS(СВЦЭМ!$L$34:$L$777,СВЦЭМ!$A$34:$A$777,$A407,СВЦЭМ!$B$33:$B$776,Y$401)+'СЕТ СН'!$F$16</f>
        <v>0</v>
      </c>
    </row>
    <row r="408" spans="1:27" ht="15.75" hidden="1" x14ac:dyDescent="0.2">
      <c r="A408" s="35">
        <f t="shared" si="11"/>
        <v>44111</v>
      </c>
      <c r="B408" s="36">
        <f>SUMIFS(СВЦЭМ!$L$34:$L$777,СВЦЭМ!$A$34:$A$777,$A408,СВЦЭМ!$B$33:$B$776,B$401)+'СЕТ СН'!$F$16</f>
        <v>0</v>
      </c>
      <c r="C408" s="36">
        <f>SUMIFS(СВЦЭМ!$L$34:$L$777,СВЦЭМ!$A$34:$A$777,$A408,СВЦЭМ!$B$33:$B$776,C$401)+'СЕТ СН'!$F$16</f>
        <v>0</v>
      </c>
      <c r="D408" s="36">
        <f>SUMIFS(СВЦЭМ!$L$34:$L$777,СВЦЭМ!$A$34:$A$777,$A408,СВЦЭМ!$B$33:$B$776,D$401)+'СЕТ СН'!$F$16</f>
        <v>0</v>
      </c>
      <c r="E408" s="36">
        <f>SUMIFS(СВЦЭМ!$L$34:$L$777,СВЦЭМ!$A$34:$A$777,$A408,СВЦЭМ!$B$33:$B$776,E$401)+'СЕТ СН'!$F$16</f>
        <v>0</v>
      </c>
      <c r="F408" s="36">
        <f>SUMIFS(СВЦЭМ!$L$34:$L$777,СВЦЭМ!$A$34:$A$777,$A408,СВЦЭМ!$B$33:$B$776,F$401)+'СЕТ СН'!$F$16</f>
        <v>0</v>
      </c>
      <c r="G408" s="36">
        <f>SUMIFS(СВЦЭМ!$L$34:$L$777,СВЦЭМ!$A$34:$A$777,$A408,СВЦЭМ!$B$33:$B$776,G$401)+'СЕТ СН'!$F$16</f>
        <v>0</v>
      </c>
      <c r="H408" s="36">
        <f>SUMIFS(СВЦЭМ!$L$34:$L$777,СВЦЭМ!$A$34:$A$777,$A408,СВЦЭМ!$B$33:$B$776,H$401)+'СЕТ СН'!$F$16</f>
        <v>0</v>
      </c>
      <c r="I408" s="36">
        <f>SUMIFS(СВЦЭМ!$L$34:$L$777,СВЦЭМ!$A$34:$A$777,$A408,СВЦЭМ!$B$33:$B$776,I$401)+'СЕТ СН'!$F$16</f>
        <v>0</v>
      </c>
      <c r="J408" s="36">
        <f>SUMIFS(СВЦЭМ!$L$34:$L$777,СВЦЭМ!$A$34:$A$777,$A408,СВЦЭМ!$B$33:$B$776,J$401)+'СЕТ СН'!$F$16</f>
        <v>0</v>
      </c>
      <c r="K408" s="36">
        <f>SUMIFS(СВЦЭМ!$L$34:$L$777,СВЦЭМ!$A$34:$A$777,$A408,СВЦЭМ!$B$33:$B$776,K$401)+'СЕТ СН'!$F$16</f>
        <v>0</v>
      </c>
      <c r="L408" s="36">
        <f>SUMIFS(СВЦЭМ!$L$34:$L$777,СВЦЭМ!$A$34:$A$777,$A408,СВЦЭМ!$B$33:$B$776,L$401)+'СЕТ СН'!$F$16</f>
        <v>0</v>
      </c>
      <c r="M408" s="36">
        <f>SUMIFS(СВЦЭМ!$L$34:$L$777,СВЦЭМ!$A$34:$A$777,$A408,СВЦЭМ!$B$33:$B$776,M$401)+'СЕТ СН'!$F$16</f>
        <v>0</v>
      </c>
      <c r="N408" s="36">
        <f>SUMIFS(СВЦЭМ!$L$34:$L$777,СВЦЭМ!$A$34:$A$777,$A408,СВЦЭМ!$B$33:$B$776,N$401)+'СЕТ СН'!$F$16</f>
        <v>0</v>
      </c>
      <c r="O408" s="36">
        <f>SUMIFS(СВЦЭМ!$L$34:$L$777,СВЦЭМ!$A$34:$A$777,$A408,СВЦЭМ!$B$33:$B$776,O$401)+'СЕТ СН'!$F$16</f>
        <v>0</v>
      </c>
      <c r="P408" s="36">
        <f>SUMIFS(СВЦЭМ!$L$34:$L$777,СВЦЭМ!$A$34:$A$777,$A408,СВЦЭМ!$B$33:$B$776,P$401)+'СЕТ СН'!$F$16</f>
        <v>0</v>
      </c>
      <c r="Q408" s="36">
        <f>SUMIFS(СВЦЭМ!$L$34:$L$777,СВЦЭМ!$A$34:$A$777,$A408,СВЦЭМ!$B$33:$B$776,Q$401)+'СЕТ СН'!$F$16</f>
        <v>0</v>
      </c>
      <c r="R408" s="36">
        <f>SUMIFS(СВЦЭМ!$L$34:$L$777,СВЦЭМ!$A$34:$A$777,$A408,СВЦЭМ!$B$33:$B$776,R$401)+'СЕТ СН'!$F$16</f>
        <v>0</v>
      </c>
      <c r="S408" s="36">
        <f>SUMIFS(СВЦЭМ!$L$34:$L$777,СВЦЭМ!$A$34:$A$777,$A408,СВЦЭМ!$B$33:$B$776,S$401)+'СЕТ СН'!$F$16</f>
        <v>0</v>
      </c>
      <c r="T408" s="36">
        <f>SUMIFS(СВЦЭМ!$L$34:$L$777,СВЦЭМ!$A$34:$A$777,$A408,СВЦЭМ!$B$33:$B$776,T$401)+'СЕТ СН'!$F$16</f>
        <v>0</v>
      </c>
      <c r="U408" s="36">
        <f>SUMIFS(СВЦЭМ!$L$34:$L$777,СВЦЭМ!$A$34:$A$777,$A408,СВЦЭМ!$B$33:$B$776,U$401)+'СЕТ СН'!$F$16</f>
        <v>0</v>
      </c>
      <c r="V408" s="36">
        <f>SUMIFS(СВЦЭМ!$L$34:$L$777,СВЦЭМ!$A$34:$A$777,$A408,СВЦЭМ!$B$33:$B$776,V$401)+'СЕТ СН'!$F$16</f>
        <v>0</v>
      </c>
      <c r="W408" s="36">
        <f>SUMIFS(СВЦЭМ!$L$34:$L$777,СВЦЭМ!$A$34:$A$777,$A408,СВЦЭМ!$B$33:$B$776,W$401)+'СЕТ СН'!$F$16</f>
        <v>0</v>
      </c>
      <c r="X408" s="36">
        <f>SUMIFS(СВЦЭМ!$L$34:$L$777,СВЦЭМ!$A$34:$A$777,$A408,СВЦЭМ!$B$33:$B$776,X$401)+'СЕТ СН'!$F$16</f>
        <v>0</v>
      </c>
      <c r="Y408" s="36">
        <f>SUMIFS(СВЦЭМ!$L$34:$L$777,СВЦЭМ!$A$34:$A$777,$A408,СВЦЭМ!$B$33:$B$776,Y$401)+'СЕТ СН'!$F$16</f>
        <v>0</v>
      </c>
    </row>
    <row r="409" spans="1:27" ht="15.75" hidden="1" x14ac:dyDescent="0.2">
      <c r="A409" s="35">
        <f t="shared" si="11"/>
        <v>44112</v>
      </c>
      <c r="B409" s="36">
        <f>SUMIFS(СВЦЭМ!$L$34:$L$777,СВЦЭМ!$A$34:$A$777,$A409,СВЦЭМ!$B$33:$B$776,B$401)+'СЕТ СН'!$F$16</f>
        <v>0</v>
      </c>
      <c r="C409" s="36">
        <f>SUMIFS(СВЦЭМ!$L$34:$L$777,СВЦЭМ!$A$34:$A$777,$A409,СВЦЭМ!$B$33:$B$776,C$401)+'СЕТ СН'!$F$16</f>
        <v>0</v>
      </c>
      <c r="D409" s="36">
        <f>SUMIFS(СВЦЭМ!$L$34:$L$777,СВЦЭМ!$A$34:$A$777,$A409,СВЦЭМ!$B$33:$B$776,D$401)+'СЕТ СН'!$F$16</f>
        <v>0</v>
      </c>
      <c r="E409" s="36">
        <f>SUMIFS(СВЦЭМ!$L$34:$L$777,СВЦЭМ!$A$34:$A$777,$A409,СВЦЭМ!$B$33:$B$776,E$401)+'СЕТ СН'!$F$16</f>
        <v>0</v>
      </c>
      <c r="F409" s="36">
        <f>SUMIFS(СВЦЭМ!$L$34:$L$777,СВЦЭМ!$A$34:$A$777,$A409,СВЦЭМ!$B$33:$B$776,F$401)+'СЕТ СН'!$F$16</f>
        <v>0</v>
      </c>
      <c r="G409" s="36">
        <f>SUMIFS(СВЦЭМ!$L$34:$L$777,СВЦЭМ!$A$34:$A$777,$A409,СВЦЭМ!$B$33:$B$776,G$401)+'СЕТ СН'!$F$16</f>
        <v>0</v>
      </c>
      <c r="H409" s="36">
        <f>SUMIFS(СВЦЭМ!$L$34:$L$777,СВЦЭМ!$A$34:$A$777,$A409,СВЦЭМ!$B$33:$B$776,H$401)+'СЕТ СН'!$F$16</f>
        <v>0</v>
      </c>
      <c r="I409" s="36">
        <f>SUMIFS(СВЦЭМ!$L$34:$L$777,СВЦЭМ!$A$34:$A$777,$A409,СВЦЭМ!$B$33:$B$776,I$401)+'СЕТ СН'!$F$16</f>
        <v>0</v>
      </c>
      <c r="J409" s="36">
        <f>SUMIFS(СВЦЭМ!$L$34:$L$777,СВЦЭМ!$A$34:$A$777,$A409,СВЦЭМ!$B$33:$B$776,J$401)+'СЕТ СН'!$F$16</f>
        <v>0</v>
      </c>
      <c r="K409" s="36">
        <f>SUMIFS(СВЦЭМ!$L$34:$L$777,СВЦЭМ!$A$34:$A$777,$A409,СВЦЭМ!$B$33:$B$776,K$401)+'СЕТ СН'!$F$16</f>
        <v>0</v>
      </c>
      <c r="L409" s="36">
        <f>SUMIFS(СВЦЭМ!$L$34:$L$777,СВЦЭМ!$A$34:$A$777,$A409,СВЦЭМ!$B$33:$B$776,L$401)+'СЕТ СН'!$F$16</f>
        <v>0</v>
      </c>
      <c r="M409" s="36">
        <f>SUMIFS(СВЦЭМ!$L$34:$L$777,СВЦЭМ!$A$34:$A$777,$A409,СВЦЭМ!$B$33:$B$776,M$401)+'СЕТ СН'!$F$16</f>
        <v>0</v>
      </c>
      <c r="N409" s="36">
        <f>SUMIFS(СВЦЭМ!$L$34:$L$777,СВЦЭМ!$A$34:$A$777,$A409,СВЦЭМ!$B$33:$B$776,N$401)+'СЕТ СН'!$F$16</f>
        <v>0</v>
      </c>
      <c r="O409" s="36">
        <f>SUMIFS(СВЦЭМ!$L$34:$L$777,СВЦЭМ!$A$34:$A$777,$A409,СВЦЭМ!$B$33:$B$776,O$401)+'СЕТ СН'!$F$16</f>
        <v>0</v>
      </c>
      <c r="P409" s="36">
        <f>SUMIFS(СВЦЭМ!$L$34:$L$777,СВЦЭМ!$A$34:$A$777,$A409,СВЦЭМ!$B$33:$B$776,P$401)+'СЕТ СН'!$F$16</f>
        <v>0</v>
      </c>
      <c r="Q409" s="36">
        <f>SUMIFS(СВЦЭМ!$L$34:$L$777,СВЦЭМ!$A$34:$A$777,$A409,СВЦЭМ!$B$33:$B$776,Q$401)+'СЕТ СН'!$F$16</f>
        <v>0</v>
      </c>
      <c r="R409" s="36">
        <f>SUMIFS(СВЦЭМ!$L$34:$L$777,СВЦЭМ!$A$34:$A$777,$A409,СВЦЭМ!$B$33:$B$776,R$401)+'СЕТ СН'!$F$16</f>
        <v>0</v>
      </c>
      <c r="S409" s="36">
        <f>SUMIFS(СВЦЭМ!$L$34:$L$777,СВЦЭМ!$A$34:$A$777,$A409,СВЦЭМ!$B$33:$B$776,S$401)+'СЕТ СН'!$F$16</f>
        <v>0</v>
      </c>
      <c r="T409" s="36">
        <f>SUMIFS(СВЦЭМ!$L$34:$L$777,СВЦЭМ!$A$34:$A$777,$A409,СВЦЭМ!$B$33:$B$776,T$401)+'СЕТ СН'!$F$16</f>
        <v>0</v>
      </c>
      <c r="U409" s="36">
        <f>SUMIFS(СВЦЭМ!$L$34:$L$777,СВЦЭМ!$A$34:$A$777,$A409,СВЦЭМ!$B$33:$B$776,U$401)+'СЕТ СН'!$F$16</f>
        <v>0</v>
      </c>
      <c r="V409" s="36">
        <f>SUMIFS(СВЦЭМ!$L$34:$L$777,СВЦЭМ!$A$34:$A$777,$A409,СВЦЭМ!$B$33:$B$776,V$401)+'СЕТ СН'!$F$16</f>
        <v>0</v>
      </c>
      <c r="W409" s="36">
        <f>SUMIFS(СВЦЭМ!$L$34:$L$777,СВЦЭМ!$A$34:$A$777,$A409,СВЦЭМ!$B$33:$B$776,W$401)+'СЕТ СН'!$F$16</f>
        <v>0</v>
      </c>
      <c r="X409" s="36">
        <f>SUMIFS(СВЦЭМ!$L$34:$L$777,СВЦЭМ!$A$34:$A$777,$A409,СВЦЭМ!$B$33:$B$776,X$401)+'СЕТ СН'!$F$16</f>
        <v>0</v>
      </c>
      <c r="Y409" s="36">
        <f>SUMIFS(СВЦЭМ!$L$34:$L$777,СВЦЭМ!$A$34:$A$777,$A409,СВЦЭМ!$B$33:$B$776,Y$401)+'СЕТ СН'!$F$16</f>
        <v>0</v>
      </c>
    </row>
    <row r="410" spans="1:27" ht="15.75" hidden="1" x14ac:dyDescent="0.2">
      <c r="A410" s="35">
        <f t="shared" si="11"/>
        <v>44113</v>
      </c>
      <c r="B410" s="36">
        <f>SUMIFS(СВЦЭМ!$L$34:$L$777,СВЦЭМ!$A$34:$A$777,$A410,СВЦЭМ!$B$33:$B$776,B$401)+'СЕТ СН'!$F$16</f>
        <v>0</v>
      </c>
      <c r="C410" s="36">
        <f>SUMIFS(СВЦЭМ!$L$34:$L$777,СВЦЭМ!$A$34:$A$777,$A410,СВЦЭМ!$B$33:$B$776,C$401)+'СЕТ СН'!$F$16</f>
        <v>0</v>
      </c>
      <c r="D410" s="36">
        <f>SUMIFS(СВЦЭМ!$L$34:$L$777,СВЦЭМ!$A$34:$A$777,$A410,СВЦЭМ!$B$33:$B$776,D$401)+'СЕТ СН'!$F$16</f>
        <v>0</v>
      </c>
      <c r="E410" s="36">
        <f>SUMIFS(СВЦЭМ!$L$34:$L$777,СВЦЭМ!$A$34:$A$777,$A410,СВЦЭМ!$B$33:$B$776,E$401)+'СЕТ СН'!$F$16</f>
        <v>0</v>
      </c>
      <c r="F410" s="36">
        <f>SUMIFS(СВЦЭМ!$L$34:$L$777,СВЦЭМ!$A$34:$A$777,$A410,СВЦЭМ!$B$33:$B$776,F$401)+'СЕТ СН'!$F$16</f>
        <v>0</v>
      </c>
      <c r="G410" s="36">
        <f>SUMIFS(СВЦЭМ!$L$34:$L$777,СВЦЭМ!$A$34:$A$777,$A410,СВЦЭМ!$B$33:$B$776,G$401)+'СЕТ СН'!$F$16</f>
        <v>0</v>
      </c>
      <c r="H410" s="36">
        <f>SUMIFS(СВЦЭМ!$L$34:$L$777,СВЦЭМ!$A$34:$A$777,$A410,СВЦЭМ!$B$33:$B$776,H$401)+'СЕТ СН'!$F$16</f>
        <v>0</v>
      </c>
      <c r="I410" s="36">
        <f>SUMIFS(СВЦЭМ!$L$34:$L$777,СВЦЭМ!$A$34:$A$777,$A410,СВЦЭМ!$B$33:$B$776,I$401)+'СЕТ СН'!$F$16</f>
        <v>0</v>
      </c>
      <c r="J410" s="36">
        <f>SUMIFS(СВЦЭМ!$L$34:$L$777,СВЦЭМ!$A$34:$A$777,$A410,СВЦЭМ!$B$33:$B$776,J$401)+'СЕТ СН'!$F$16</f>
        <v>0</v>
      </c>
      <c r="K410" s="36">
        <f>SUMIFS(СВЦЭМ!$L$34:$L$777,СВЦЭМ!$A$34:$A$777,$A410,СВЦЭМ!$B$33:$B$776,K$401)+'СЕТ СН'!$F$16</f>
        <v>0</v>
      </c>
      <c r="L410" s="36">
        <f>SUMIFS(СВЦЭМ!$L$34:$L$777,СВЦЭМ!$A$34:$A$777,$A410,СВЦЭМ!$B$33:$B$776,L$401)+'СЕТ СН'!$F$16</f>
        <v>0</v>
      </c>
      <c r="M410" s="36">
        <f>SUMIFS(СВЦЭМ!$L$34:$L$777,СВЦЭМ!$A$34:$A$777,$A410,СВЦЭМ!$B$33:$B$776,M$401)+'СЕТ СН'!$F$16</f>
        <v>0</v>
      </c>
      <c r="N410" s="36">
        <f>SUMIFS(СВЦЭМ!$L$34:$L$777,СВЦЭМ!$A$34:$A$777,$A410,СВЦЭМ!$B$33:$B$776,N$401)+'СЕТ СН'!$F$16</f>
        <v>0</v>
      </c>
      <c r="O410" s="36">
        <f>SUMIFS(СВЦЭМ!$L$34:$L$777,СВЦЭМ!$A$34:$A$777,$A410,СВЦЭМ!$B$33:$B$776,O$401)+'СЕТ СН'!$F$16</f>
        <v>0</v>
      </c>
      <c r="P410" s="36">
        <f>SUMIFS(СВЦЭМ!$L$34:$L$777,СВЦЭМ!$A$34:$A$777,$A410,СВЦЭМ!$B$33:$B$776,P$401)+'СЕТ СН'!$F$16</f>
        <v>0</v>
      </c>
      <c r="Q410" s="36">
        <f>SUMIFS(СВЦЭМ!$L$34:$L$777,СВЦЭМ!$A$34:$A$777,$A410,СВЦЭМ!$B$33:$B$776,Q$401)+'СЕТ СН'!$F$16</f>
        <v>0</v>
      </c>
      <c r="R410" s="36">
        <f>SUMIFS(СВЦЭМ!$L$34:$L$777,СВЦЭМ!$A$34:$A$777,$A410,СВЦЭМ!$B$33:$B$776,R$401)+'СЕТ СН'!$F$16</f>
        <v>0</v>
      </c>
      <c r="S410" s="36">
        <f>SUMIFS(СВЦЭМ!$L$34:$L$777,СВЦЭМ!$A$34:$A$777,$A410,СВЦЭМ!$B$33:$B$776,S$401)+'СЕТ СН'!$F$16</f>
        <v>0</v>
      </c>
      <c r="T410" s="36">
        <f>SUMIFS(СВЦЭМ!$L$34:$L$777,СВЦЭМ!$A$34:$A$777,$A410,СВЦЭМ!$B$33:$B$776,T$401)+'СЕТ СН'!$F$16</f>
        <v>0</v>
      </c>
      <c r="U410" s="36">
        <f>SUMIFS(СВЦЭМ!$L$34:$L$777,СВЦЭМ!$A$34:$A$777,$A410,СВЦЭМ!$B$33:$B$776,U$401)+'СЕТ СН'!$F$16</f>
        <v>0</v>
      </c>
      <c r="V410" s="36">
        <f>SUMIFS(СВЦЭМ!$L$34:$L$777,СВЦЭМ!$A$34:$A$777,$A410,СВЦЭМ!$B$33:$B$776,V$401)+'СЕТ СН'!$F$16</f>
        <v>0</v>
      </c>
      <c r="W410" s="36">
        <f>SUMIFS(СВЦЭМ!$L$34:$L$777,СВЦЭМ!$A$34:$A$777,$A410,СВЦЭМ!$B$33:$B$776,W$401)+'СЕТ СН'!$F$16</f>
        <v>0</v>
      </c>
      <c r="X410" s="36">
        <f>SUMIFS(СВЦЭМ!$L$34:$L$777,СВЦЭМ!$A$34:$A$777,$A410,СВЦЭМ!$B$33:$B$776,X$401)+'СЕТ СН'!$F$16</f>
        <v>0</v>
      </c>
      <c r="Y410" s="36">
        <f>SUMIFS(СВЦЭМ!$L$34:$L$777,СВЦЭМ!$A$34:$A$777,$A410,СВЦЭМ!$B$33:$B$776,Y$401)+'СЕТ СН'!$F$16</f>
        <v>0</v>
      </c>
    </row>
    <row r="411" spans="1:27" ht="15.75" hidden="1" x14ac:dyDescent="0.2">
      <c r="A411" s="35">
        <f t="shared" si="11"/>
        <v>44114</v>
      </c>
      <c r="B411" s="36">
        <f>SUMIFS(СВЦЭМ!$L$34:$L$777,СВЦЭМ!$A$34:$A$777,$A411,СВЦЭМ!$B$33:$B$776,B$401)+'СЕТ СН'!$F$16</f>
        <v>0</v>
      </c>
      <c r="C411" s="36">
        <f>SUMIFS(СВЦЭМ!$L$34:$L$777,СВЦЭМ!$A$34:$A$777,$A411,СВЦЭМ!$B$33:$B$776,C$401)+'СЕТ СН'!$F$16</f>
        <v>0</v>
      </c>
      <c r="D411" s="36">
        <f>SUMIFS(СВЦЭМ!$L$34:$L$777,СВЦЭМ!$A$34:$A$777,$A411,СВЦЭМ!$B$33:$B$776,D$401)+'СЕТ СН'!$F$16</f>
        <v>0</v>
      </c>
      <c r="E411" s="36">
        <f>SUMIFS(СВЦЭМ!$L$34:$L$777,СВЦЭМ!$A$34:$A$777,$A411,СВЦЭМ!$B$33:$B$776,E$401)+'СЕТ СН'!$F$16</f>
        <v>0</v>
      </c>
      <c r="F411" s="36">
        <f>SUMIFS(СВЦЭМ!$L$34:$L$777,СВЦЭМ!$A$34:$A$777,$A411,СВЦЭМ!$B$33:$B$776,F$401)+'СЕТ СН'!$F$16</f>
        <v>0</v>
      </c>
      <c r="G411" s="36">
        <f>SUMIFS(СВЦЭМ!$L$34:$L$777,СВЦЭМ!$A$34:$A$777,$A411,СВЦЭМ!$B$33:$B$776,G$401)+'СЕТ СН'!$F$16</f>
        <v>0</v>
      </c>
      <c r="H411" s="36">
        <f>SUMIFS(СВЦЭМ!$L$34:$L$777,СВЦЭМ!$A$34:$A$777,$A411,СВЦЭМ!$B$33:$B$776,H$401)+'СЕТ СН'!$F$16</f>
        <v>0</v>
      </c>
      <c r="I411" s="36">
        <f>SUMIFS(СВЦЭМ!$L$34:$L$777,СВЦЭМ!$A$34:$A$777,$A411,СВЦЭМ!$B$33:$B$776,I$401)+'СЕТ СН'!$F$16</f>
        <v>0</v>
      </c>
      <c r="J411" s="36">
        <f>SUMIFS(СВЦЭМ!$L$34:$L$777,СВЦЭМ!$A$34:$A$777,$A411,СВЦЭМ!$B$33:$B$776,J$401)+'СЕТ СН'!$F$16</f>
        <v>0</v>
      </c>
      <c r="K411" s="36">
        <f>SUMIFS(СВЦЭМ!$L$34:$L$777,СВЦЭМ!$A$34:$A$777,$A411,СВЦЭМ!$B$33:$B$776,K$401)+'СЕТ СН'!$F$16</f>
        <v>0</v>
      </c>
      <c r="L411" s="36">
        <f>SUMIFS(СВЦЭМ!$L$34:$L$777,СВЦЭМ!$A$34:$A$777,$A411,СВЦЭМ!$B$33:$B$776,L$401)+'СЕТ СН'!$F$16</f>
        <v>0</v>
      </c>
      <c r="M411" s="36">
        <f>SUMIFS(СВЦЭМ!$L$34:$L$777,СВЦЭМ!$A$34:$A$777,$A411,СВЦЭМ!$B$33:$B$776,M$401)+'СЕТ СН'!$F$16</f>
        <v>0</v>
      </c>
      <c r="N411" s="36">
        <f>SUMIFS(СВЦЭМ!$L$34:$L$777,СВЦЭМ!$A$34:$A$777,$A411,СВЦЭМ!$B$33:$B$776,N$401)+'СЕТ СН'!$F$16</f>
        <v>0</v>
      </c>
      <c r="O411" s="36">
        <f>SUMIFS(СВЦЭМ!$L$34:$L$777,СВЦЭМ!$A$34:$A$777,$A411,СВЦЭМ!$B$33:$B$776,O$401)+'СЕТ СН'!$F$16</f>
        <v>0</v>
      </c>
      <c r="P411" s="36">
        <f>SUMIFS(СВЦЭМ!$L$34:$L$777,СВЦЭМ!$A$34:$A$777,$A411,СВЦЭМ!$B$33:$B$776,P$401)+'СЕТ СН'!$F$16</f>
        <v>0</v>
      </c>
      <c r="Q411" s="36">
        <f>SUMIFS(СВЦЭМ!$L$34:$L$777,СВЦЭМ!$A$34:$A$777,$A411,СВЦЭМ!$B$33:$B$776,Q$401)+'СЕТ СН'!$F$16</f>
        <v>0</v>
      </c>
      <c r="R411" s="36">
        <f>SUMIFS(СВЦЭМ!$L$34:$L$777,СВЦЭМ!$A$34:$A$777,$A411,СВЦЭМ!$B$33:$B$776,R$401)+'СЕТ СН'!$F$16</f>
        <v>0</v>
      </c>
      <c r="S411" s="36">
        <f>SUMIFS(СВЦЭМ!$L$34:$L$777,СВЦЭМ!$A$34:$A$777,$A411,СВЦЭМ!$B$33:$B$776,S$401)+'СЕТ СН'!$F$16</f>
        <v>0</v>
      </c>
      <c r="T411" s="36">
        <f>SUMIFS(СВЦЭМ!$L$34:$L$777,СВЦЭМ!$A$34:$A$777,$A411,СВЦЭМ!$B$33:$B$776,T$401)+'СЕТ СН'!$F$16</f>
        <v>0</v>
      </c>
      <c r="U411" s="36">
        <f>SUMIFS(СВЦЭМ!$L$34:$L$777,СВЦЭМ!$A$34:$A$777,$A411,СВЦЭМ!$B$33:$B$776,U$401)+'СЕТ СН'!$F$16</f>
        <v>0</v>
      </c>
      <c r="V411" s="36">
        <f>SUMIFS(СВЦЭМ!$L$34:$L$777,СВЦЭМ!$A$34:$A$777,$A411,СВЦЭМ!$B$33:$B$776,V$401)+'СЕТ СН'!$F$16</f>
        <v>0</v>
      </c>
      <c r="W411" s="36">
        <f>SUMIFS(СВЦЭМ!$L$34:$L$777,СВЦЭМ!$A$34:$A$777,$A411,СВЦЭМ!$B$33:$B$776,W$401)+'СЕТ СН'!$F$16</f>
        <v>0</v>
      </c>
      <c r="X411" s="36">
        <f>SUMIFS(СВЦЭМ!$L$34:$L$777,СВЦЭМ!$A$34:$A$777,$A411,СВЦЭМ!$B$33:$B$776,X$401)+'СЕТ СН'!$F$16</f>
        <v>0</v>
      </c>
      <c r="Y411" s="36">
        <f>SUMIFS(СВЦЭМ!$L$34:$L$777,СВЦЭМ!$A$34:$A$777,$A411,СВЦЭМ!$B$33:$B$776,Y$401)+'СЕТ СН'!$F$16</f>
        <v>0</v>
      </c>
    </row>
    <row r="412" spans="1:27" ht="15.75" hidden="1" x14ac:dyDescent="0.2">
      <c r="A412" s="35">
        <f t="shared" si="11"/>
        <v>44115</v>
      </c>
      <c r="B412" s="36">
        <f>SUMIFS(СВЦЭМ!$L$34:$L$777,СВЦЭМ!$A$34:$A$777,$A412,СВЦЭМ!$B$33:$B$776,B$401)+'СЕТ СН'!$F$16</f>
        <v>0</v>
      </c>
      <c r="C412" s="36">
        <f>SUMIFS(СВЦЭМ!$L$34:$L$777,СВЦЭМ!$A$34:$A$777,$A412,СВЦЭМ!$B$33:$B$776,C$401)+'СЕТ СН'!$F$16</f>
        <v>0</v>
      </c>
      <c r="D412" s="36">
        <f>SUMIFS(СВЦЭМ!$L$34:$L$777,СВЦЭМ!$A$34:$A$777,$A412,СВЦЭМ!$B$33:$B$776,D$401)+'СЕТ СН'!$F$16</f>
        <v>0</v>
      </c>
      <c r="E412" s="36">
        <f>SUMIFS(СВЦЭМ!$L$34:$L$777,СВЦЭМ!$A$34:$A$777,$A412,СВЦЭМ!$B$33:$B$776,E$401)+'СЕТ СН'!$F$16</f>
        <v>0</v>
      </c>
      <c r="F412" s="36">
        <f>SUMIFS(СВЦЭМ!$L$34:$L$777,СВЦЭМ!$A$34:$A$777,$A412,СВЦЭМ!$B$33:$B$776,F$401)+'СЕТ СН'!$F$16</f>
        <v>0</v>
      </c>
      <c r="G412" s="36">
        <f>SUMIFS(СВЦЭМ!$L$34:$L$777,СВЦЭМ!$A$34:$A$777,$A412,СВЦЭМ!$B$33:$B$776,G$401)+'СЕТ СН'!$F$16</f>
        <v>0</v>
      </c>
      <c r="H412" s="36">
        <f>SUMIFS(СВЦЭМ!$L$34:$L$777,СВЦЭМ!$A$34:$A$777,$A412,СВЦЭМ!$B$33:$B$776,H$401)+'СЕТ СН'!$F$16</f>
        <v>0</v>
      </c>
      <c r="I412" s="36">
        <f>SUMIFS(СВЦЭМ!$L$34:$L$777,СВЦЭМ!$A$34:$A$777,$A412,СВЦЭМ!$B$33:$B$776,I$401)+'СЕТ СН'!$F$16</f>
        <v>0</v>
      </c>
      <c r="J412" s="36">
        <f>SUMIFS(СВЦЭМ!$L$34:$L$777,СВЦЭМ!$A$34:$A$777,$A412,СВЦЭМ!$B$33:$B$776,J$401)+'СЕТ СН'!$F$16</f>
        <v>0</v>
      </c>
      <c r="K412" s="36">
        <f>SUMIFS(СВЦЭМ!$L$34:$L$777,СВЦЭМ!$A$34:$A$777,$A412,СВЦЭМ!$B$33:$B$776,K$401)+'СЕТ СН'!$F$16</f>
        <v>0</v>
      </c>
      <c r="L412" s="36">
        <f>SUMIFS(СВЦЭМ!$L$34:$L$777,СВЦЭМ!$A$34:$A$777,$A412,СВЦЭМ!$B$33:$B$776,L$401)+'СЕТ СН'!$F$16</f>
        <v>0</v>
      </c>
      <c r="M412" s="36">
        <f>SUMIFS(СВЦЭМ!$L$34:$L$777,СВЦЭМ!$A$34:$A$777,$A412,СВЦЭМ!$B$33:$B$776,M$401)+'СЕТ СН'!$F$16</f>
        <v>0</v>
      </c>
      <c r="N412" s="36">
        <f>SUMIFS(СВЦЭМ!$L$34:$L$777,СВЦЭМ!$A$34:$A$777,$A412,СВЦЭМ!$B$33:$B$776,N$401)+'СЕТ СН'!$F$16</f>
        <v>0</v>
      </c>
      <c r="O412" s="36">
        <f>SUMIFS(СВЦЭМ!$L$34:$L$777,СВЦЭМ!$A$34:$A$777,$A412,СВЦЭМ!$B$33:$B$776,O$401)+'СЕТ СН'!$F$16</f>
        <v>0</v>
      </c>
      <c r="P412" s="36">
        <f>SUMIFS(СВЦЭМ!$L$34:$L$777,СВЦЭМ!$A$34:$A$777,$A412,СВЦЭМ!$B$33:$B$776,P$401)+'СЕТ СН'!$F$16</f>
        <v>0</v>
      </c>
      <c r="Q412" s="36">
        <f>SUMIFS(СВЦЭМ!$L$34:$L$777,СВЦЭМ!$A$34:$A$777,$A412,СВЦЭМ!$B$33:$B$776,Q$401)+'СЕТ СН'!$F$16</f>
        <v>0</v>
      </c>
      <c r="R412" s="36">
        <f>SUMIFS(СВЦЭМ!$L$34:$L$777,СВЦЭМ!$A$34:$A$777,$A412,СВЦЭМ!$B$33:$B$776,R$401)+'СЕТ СН'!$F$16</f>
        <v>0</v>
      </c>
      <c r="S412" s="36">
        <f>SUMIFS(СВЦЭМ!$L$34:$L$777,СВЦЭМ!$A$34:$A$777,$A412,СВЦЭМ!$B$33:$B$776,S$401)+'СЕТ СН'!$F$16</f>
        <v>0</v>
      </c>
      <c r="T412" s="36">
        <f>SUMIFS(СВЦЭМ!$L$34:$L$777,СВЦЭМ!$A$34:$A$777,$A412,СВЦЭМ!$B$33:$B$776,T$401)+'СЕТ СН'!$F$16</f>
        <v>0</v>
      </c>
      <c r="U412" s="36">
        <f>SUMIFS(СВЦЭМ!$L$34:$L$777,СВЦЭМ!$A$34:$A$777,$A412,СВЦЭМ!$B$33:$B$776,U$401)+'СЕТ СН'!$F$16</f>
        <v>0</v>
      </c>
      <c r="V412" s="36">
        <f>SUMIFS(СВЦЭМ!$L$34:$L$777,СВЦЭМ!$A$34:$A$777,$A412,СВЦЭМ!$B$33:$B$776,V$401)+'СЕТ СН'!$F$16</f>
        <v>0</v>
      </c>
      <c r="W412" s="36">
        <f>SUMIFS(СВЦЭМ!$L$34:$L$777,СВЦЭМ!$A$34:$A$777,$A412,СВЦЭМ!$B$33:$B$776,W$401)+'СЕТ СН'!$F$16</f>
        <v>0</v>
      </c>
      <c r="X412" s="36">
        <f>SUMIFS(СВЦЭМ!$L$34:$L$777,СВЦЭМ!$A$34:$A$777,$A412,СВЦЭМ!$B$33:$B$776,X$401)+'СЕТ СН'!$F$16</f>
        <v>0</v>
      </c>
      <c r="Y412" s="36">
        <f>SUMIFS(СВЦЭМ!$L$34:$L$777,СВЦЭМ!$A$34:$A$777,$A412,СВЦЭМ!$B$33:$B$776,Y$401)+'СЕТ СН'!$F$16</f>
        <v>0</v>
      </c>
    </row>
    <row r="413" spans="1:27" ht="15.75" hidden="1" x14ac:dyDescent="0.2">
      <c r="A413" s="35">
        <f t="shared" si="11"/>
        <v>44116</v>
      </c>
      <c r="B413" s="36">
        <f>SUMIFS(СВЦЭМ!$L$34:$L$777,СВЦЭМ!$A$34:$A$777,$A413,СВЦЭМ!$B$33:$B$776,B$401)+'СЕТ СН'!$F$16</f>
        <v>0</v>
      </c>
      <c r="C413" s="36">
        <f>SUMIFS(СВЦЭМ!$L$34:$L$777,СВЦЭМ!$A$34:$A$777,$A413,СВЦЭМ!$B$33:$B$776,C$401)+'СЕТ СН'!$F$16</f>
        <v>0</v>
      </c>
      <c r="D413" s="36">
        <f>SUMIFS(СВЦЭМ!$L$34:$L$777,СВЦЭМ!$A$34:$A$777,$A413,СВЦЭМ!$B$33:$B$776,D$401)+'СЕТ СН'!$F$16</f>
        <v>0</v>
      </c>
      <c r="E413" s="36">
        <f>SUMIFS(СВЦЭМ!$L$34:$L$777,СВЦЭМ!$A$34:$A$777,$A413,СВЦЭМ!$B$33:$B$776,E$401)+'СЕТ СН'!$F$16</f>
        <v>0</v>
      </c>
      <c r="F413" s="36">
        <f>SUMIFS(СВЦЭМ!$L$34:$L$777,СВЦЭМ!$A$34:$A$777,$A413,СВЦЭМ!$B$33:$B$776,F$401)+'СЕТ СН'!$F$16</f>
        <v>0</v>
      </c>
      <c r="G413" s="36">
        <f>SUMIFS(СВЦЭМ!$L$34:$L$777,СВЦЭМ!$A$34:$A$777,$A413,СВЦЭМ!$B$33:$B$776,G$401)+'СЕТ СН'!$F$16</f>
        <v>0</v>
      </c>
      <c r="H413" s="36">
        <f>SUMIFS(СВЦЭМ!$L$34:$L$777,СВЦЭМ!$A$34:$A$777,$A413,СВЦЭМ!$B$33:$B$776,H$401)+'СЕТ СН'!$F$16</f>
        <v>0</v>
      </c>
      <c r="I413" s="36">
        <f>SUMIFS(СВЦЭМ!$L$34:$L$777,СВЦЭМ!$A$34:$A$777,$A413,СВЦЭМ!$B$33:$B$776,I$401)+'СЕТ СН'!$F$16</f>
        <v>0</v>
      </c>
      <c r="J413" s="36">
        <f>SUMIFS(СВЦЭМ!$L$34:$L$777,СВЦЭМ!$A$34:$A$777,$A413,СВЦЭМ!$B$33:$B$776,J$401)+'СЕТ СН'!$F$16</f>
        <v>0</v>
      </c>
      <c r="K413" s="36">
        <f>SUMIFS(СВЦЭМ!$L$34:$L$777,СВЦЭМ!$A$34:$A$777,$A413,СВЦЭМ!$B$33:$B$776,K$401)+'СЕТ СН'!$F$16</f>
        <v>0</v>
      </c>
      <c r="L413" s="36">
        <f>SUMIFS(СВЦЭМ!$L$34:$L$777,СВЦЭМ!$A$34:$A$777,$A413,СВЦЭМ!$B$33:$B$776,L$401)+'СЕТ СН'!$F$16</f>
        <v>0</v>
      </c>
      <c r="M413" s="36">
        <f>SUMIFS(СВЦЭМ!$L$34:$L$777,СВЦЭМ!$A$34:$A$777,$A413,СВЦЭМ!$B$33:$B$776,M$401)+'СЕТ СН'!$F$16</f>
        <v>0</v>
      </c>
      <c r="N413" s="36">
        <f>SUMIFS(СВЦЭМ!$L$34:$L$777,СВЦЭМ!$A$34:$A$777,$A413,СВЦЭМ!$B$33:$B$776,N$401)+'СЕТ СН'!$F$16</f>
        <v>0</v>
      </c>
      <c r="O413" s="36">
        <f>SUMIFS(СВЦЭМ!$L$34:$L$777,СВЦЭМ!$A$34:$A$777,$A413,СВЦЭМ!$B$33:$B$776,O$401)+'СЕТ СН'!$F$16</f>
        <v>0</v>
      </c>
      <c r="P413" s="36">
        <f>SUMIFS(СВЦЭМ!$L$34:$L$777,СВЦЭМ!$A$34:$A$777,$A413,СВЦЭМ!$B$33:$B$776,P$401)+'СЕТ СН'!$F$16</f>
        <v>0</v>
      </c>
      <c r="Q413" s="36">
        <f>SUMIFS(СВЦЭМ!$L$34:$L$777,СВЦЭМ!$A$34:$A$777,$A413,СВЦЭМ!$B$33:$B$776,Q$401)+'СЕТ СН'!$F$16</f>
        <v>0</v>
      </c>
      <c r="R413" s="36">
        <f>SUMIFS(СВЦЭМ!$L$34:$L$777,СВЦЭМ!$A$34:$A$777,$A413,СВЦЭМ!$B$33:$B$776,R$401)+'СЕТ СН'!$F$16</f>
        <v>0</v>
      </c>
      <c r="S413" s="36">
        <f>SUMIFS(СВЦЭМ!$L$34:$L$777,СВЦЭМ!$A$34:$A$777,$A413,СВЦЭМ!$B$33:$B$776,S$401)+'СЕТ СН'!$F$16</f>
        <v>0</v>
      </c>
      <c r="T413" s="36">
        <f>SUMIFS(СВЦЭМ!$L$34:$L$777,СВЦЭМ!$A$34:$A$777,$A413,СВЦЭМ!$B$33:$B$776,T$401)+'СЕТ СН'!$F$16</f>
        <v>0</v>
      </c>
      <c r="U413" s="36">
        <f>SUMIFS(СВЦЭМ!$L$34:$L$777,СВЦЭМ!$A$34:$A$777,$A413,СВЦЭМ!$B$33:$B$776,U$401)+'СЕТ СН'!$F$16</f>
        <v>0</v>
      </c>
      <c r="V413" s="36">
        <f>SUMIFS(СВЦЭМ!$L$34:$L$777,СВЦЭМ!$A$34:$A$777,$A413,СВЦЭМ!$B$33:$B$776,V$401)+'СЕТ СН'!$F$16</f>
        <v>0</v>
      </c>
      <c r="W413" s="36">
        <f>SUMIFS(СВЦЭМ!$L$34:$L$777,СВЦЭМ!$A$34:$A$777,$A413,СВЦЭМ!$B$33:$B$776,W$401)+'СЕТ СН'!$F$16</f>
        <v>0</v>
      </c>
      <c r="X413" s="36">
        <f>SUMIFS(СВЦЭМ!$L$34:$L$777,СВЦЭМ!$A$34:$A$777,$A413,СВЦЭМ!$B$33:$B$776,X$401)+'СЕТ СН'!$F$16</f>
        <v>0</v>
      </c>
      <c r="Y413" s="36">
        <f>SUMIFS(СВЦЭМ!$L$34:$L$777,СВЦЭМ!$A$34:$A$777,$A413,СВЦЭМ!$B$33:$B$776,Y$401)+'СЕТ СН'!$F$16</f>
        <v>0</v>
      </c>
    </row>
    <row r="414" spans="1:27" ht="15.75" hidden="1" x14ac:dyDescent="0.2">
      <c r="A414" s="35">
        <f t="shared" si="11"/>
        <v>44117</v>
      </c>
      <c r="B414" s="36">
        <f>SUMIFS(СВЦЭМ!$L$34:$L$777,СВЦЭМ!$A$34:$A$777,$A414,СВЦЭМ!$B$33:$B$776,B$401)+'СЕТ СН'!$F$16</f>
        <v>0</v>
      </c>
      <c r="C414" s="36">
        <f>SUMIFS(СВЦЭМ!$L$34:$L$777,СВЦЭМ!$A$34:$A$777,$A414,СВЦЭМ!$B$33:$B$776,C$401)+'СЕТ СН'!$F$16</f>
        <v>0</v>
      </c>
      <c r="D414" s="36">
        <f>SUMIFS(СВЦЭМ!$L$34:$L$777,СВЦЭМ!$A$34:$A$777,$A414,СВЦЭМ!$B$33:$B$776,D$401)+'СЕТ СН'!$F$16</f>
        <v>0</v>
      </c>
      <c r="E414" s="36">
        <f>SUMIFS(СВЦЭМ!$L$34:$L$777,СВЦЭМ!$A$34:$A$777,$A414,СВЦЭМ!$B$33:$B$776,E$401)+'СЕТ СН'!$F$16</f>
        <v>0</v>
      </c>
      <c r="F414" s="36">
        <f>SUMIFS(СВЦЭМ!$L$34:$L$777,СВЦЭМ!$A$34:$A$777,$A414,СВЦЭМ!$B$33:$B$776,F$401)+'СЕТ СН'!$F$16</f>
        <v>0</v>
      </c>
      <c r="G414" s="36">
        <f>SUMIFS(СВЦЭМ!$L$34:$L$777,СВЦЭМ!$A$34:$A$777,$A414,СВЦЭМ!$B$33:$B$776,G$401)+'СЕТ СН'!$F$16</f>
        <v>0</v>
      </c>
      <c r="H414" s="36">
        <f>SUMIFS(СВЦЭМ!$L$34:$L$777,СВЦЭМ!$A$34:$A$777,$A414,СВЦЭМ!$B$33:$B$776,H$401)+'СЕТ СН'!$F$16</f>
        <v>0</v>
      </c>
      <c r="I414" s="36">
        <f>SUMIFS(СВЦЭМ!$L$34:$L$777,СВЦЭМ!$A$34:$A$777,$A414,СВЦЭМ!$B$33:$B$776,I$401)+'СЕТ СН'!$F$16</f>
        <v>0</v>
      </c>
      <c r="J414" s="36">
        <f>SUMIFS(СВЦЭМ!$L$34:$L$777,СВЦЭМ!$A$34:$A$777,$A414,СВЦЭМ!$B$33:$B$776,J$401)+'СЕТ СН'!$F$16</f>
        <v>0</v>
      </c>
      <c r="K414" s="36">
        <f>SUMIFS(СВЦЭМ!$L$34:$L$777,СВЦЭМ!$A$34:$A$777,$A414,СВЦЭМ!$B$33:$B$776,K$401)+'СЕТ СН'!$F$16</f>
        <v>0</v>
      </c>
      <c r="L414" s="36">
        <f>SUMIFS(СВЦЭМ!$L$34:$L$777,СВЦЭМ!$A$34:$A$777,$A414,СВЦЭМ!$B$33:$B$776,L$401)+'СЕТ СН'!$F$16</f>
        <v>0</v>
      </c>
      <c r="M414" s="36">
        <f>SUMIFS(СВЦЭМ!$L$34:$L$777,СВЦЭМ!$A$34:$A$777,$A414,СВЦЭМ!$B$33:$B$776,M$401)+'СЕТ СН'!$F$16</f>
        <v>0</v>
      </c>
      <c r="N414" s="36">
        <f>SUMIFS(СВЦЭМ!$L$34:$L$777,СВЦЭМ!$A$34:$A$777,$A414,СВЦЭМ!$B$33:$B$776,N$401)+'СЕТ СН'!$F$16</f>
        <v>0</v>
      </c>
      <c r="O414" s="36">
        <f>SUMIFS(СВЦЭМ!$L$34:$L$777,СВЦЭМ!$A$34:$A$777,$A414,СВЦЭМ!$B$33:$B$776,O$401)+'СЕТ СН'!$F$16</f>
        <v>0</v>
      </c>
      <c r="P414" s="36">
        <f>SUMIFS(СВЦЭМ!$L$34:$L$777,СВЦЭМ!$A$34:$A$777,$A414,СВЦЭМ!$B$33:$B$776,P$401)+'СЕТ СН'!$F$16</f>
        <v>0</v>
      </c>
      <c r="Q414" s="36">
        <f>SUMIFS(СВЦЭМ!$L$34:$L$777,СВЦЭМ!$A$34:$A$777,$A414,СВЦЭМ!$B$33:$B$776,Q$401)+'СЕТ СН'!$F$16</f>
        <v>0</v>
      </c>
      <c r="R414" s="36">
        <f>SUMIFS(СВЦЭМ!$L$34:$L$777,СВЦЭМ!$A$34:$A$777,$A414,СВЦЭМ!$B$33:$B$776,R$401)+'СЕТ СН'!$F$16</f>
        <v>0</v>
      </c>
      <c r="S414" s="36">
        <f>SUMIFS(СВЦЭМ!$L$34:$L$777,СВЦЭМ!$A$34:$A$777,$A414,СВЦЭМ!$B$33:$B$776,S$401)+'СЕТ СН'!$F$16</f>
        <v>0</v>
      </c>
      <c r="T414" s="36">
        <f>SUMIFS(СВЦЭМ!$L$34:$L$777,СВЦЭМ!$A$34:$A$777,$A414,СВЦЭМ!$B$33:$B$776,T$401)+'СЕТ СН'!$F$16</f>
        <v>0</v>
      </c>
      <c r="U414" s="36">
        <f>SUMIFS(СВЦЭМ!$L$34:$L$777,СВЦЭМ!$A$34:$A$777,$A414,СВЦЭМ!$B$33:$B$776,U$401)+'СЕТ СН'!$F$16</f>
        <v>0</v>
      </c>
      <c r="V414" s="36">
        <f>SUMIFS(СВЦЭМ!$L$34:$L$777,СВЦЭМ!$A$34:$A$777,$A414,СВЦЭМ!$B$33:$B$776,V$401)+'СЕТ СН'!$F$16</f>
        <v>0</v>
      </c>
      <c r="W414" s="36">
        <f>SUMIFS(СВЦЭМ!$L$34:$L$777,СВЦЭМ!$A$34:$A$777,$A414,СВЦЭМ!$B$33:$B$776,W$401)+'СЕТ СН'!$F$16</f>
        <v>0</v>
      </c>
      <c r="X414" s="36">
        <f>SUMIFS(СВЦЭМ!$L$34:$L$777,СВЦЭМ!$A$34:$A$777,$A414,СВЦЭМ!$B$33:$B$776,X$401)+'СЕТ СН'!$F$16</f>
        <v>0</v>
      </c>
      <c r="Y414" s="36">
        <f>SUMIFS(СВЦЭМ!$L$34:$L$777,СВЦЭМ!$A$34:$A$777,$A414,СВЦЭМ!$B$33:$B$776,Y$401)+'СЕТ СН'!$F$16</f>
        <v>0</v>
      </c>
    </row>
    <row r="415" spans="1:27" ht="15.75" hidden="1" x14ac:dyDescent="0.2">
      <c r="A415" s="35">
        <f t="shared" si="11"/>
        <v>44118</v>
      </c>
      <c r="B415" s="36">
        <f>SUMIFS(СВЦЭМ!$L$34:$L$777,СВЦЭМ!$A$34:$A$777,$A415,СВЦЭМ!$B$33:$B$776,B$401)+'СЕТ СН'!$F$16</f>
        <v>0</v>
      </c>
      <c r="C415" s="36">
        <f>SUMIFS(СВЦЭМ!$L$34:$L$777,СВЦЭМ!$A$34:$A$777,$A415,СВЦЭМ!$B$33:$B$776,C$401)+'СЕТ СН'!$F$16</f>
        <v>0</v>
      </c>
      <c r="D415" s="36">
        <f>SUMIFS(СВЦЭМ!$L$34:$L$777,СВЦЭМ!$A$34:$A$777,$A415,СВЦЭМ!$B$33:$B$776,D$401)+'СЕТ СН'!$F$16</f>
        <v>0</v>
      </c>
      <c r="E415" s="36">
        <f>SUMIFS(СВЦЭМ!$L$34:$L$777,СВЦЭМ!$A$34:$A$777,$A415,СВЦЭМ!$B$33:$B$776,E$401)+'СЕТ СН'!$F$16</f>
        <v>0</v>
      </c>
      <c r="F415" s="36">
        <f>SUMIFS(СВЦЭМ!$L$34:$L$777,СВЦЭМ!$A$34:$A$777,$A415,СВЦЭМ!$B$33:$B$776,F$401)+'СЕТ СН'!$F$16</f>
        <v>0</v>
      </c>
      <c r="G415" s="36">
        <f>SUMIFS(СВЦЭМ!$L$34:$L$777,СВЦЭМ!$A$34:$A$777,$A415,СВЦЭМ!$B$33:$B$776,G$401)+'СЕТ СН'!$F$16</f>
        <v>0</v>
      </c>
      <c r="H415" s="36">
        <f>SUMIFS(СВЦЭМ!$L$34:$L$777,СВЦЭМ!$A$34:$A$777,$A415,СВЦЭМ!$B$33:$B$776,H$401)+'СЕТ СН'!$F$16</f>
        <v>0</v>
      </c>
      <c r="I415" s="36">
        <f>SUMIFS(СВЦЭМ!$L$34:$L$777,СВЦЭМ!$A$34:$A$777,$A415,СВЦЭМ!$B$33:$B$776,I$401)+'СЕТ СН'!$F$16</f>
        <v>0</v>
      </c>
      <c r="J415" s="36">
        <f>SUMIFS(СВЦЭМ!$L$34:$L$777,СВЦЭМ!$A$34:$A$777,$A415,СВЦЭМ!$B$33:$B$776,J$401)+'СЕТ СН'!$F$16</f>
        <v>0</v>
      </c>
      <c r="K415" s="36">
        <f>SUMIFS(СВЦЭМ!$L$34:$L$777,СВЦЭМ!$A$34:$A$777,$A415,СВЦЭМ!$B$33:$B$776,K$401)+'СЕТ СН'!$F$16</f>
        <v>0</v>
      </c>
      <c r="L415" s="36">
        <f>SUMIFS(СВЦЭМ!$L$34:$L$777,СВЦЭМ!$A$34:$A$777,$A415,СВЦЭМ!$B$33:$B$776,L$401)+'СЕТ СН'!$F$16</f>
        <v>0</v>
      </c>
      <c r="M415" s="36">
        <f>SUMIFS(СВЦЭМ!$L$34:$L$777,СВЦЭМ!$A$34:$A$777,$A415,СВЦЭМ!$B$33:$B$776,M$401)+'СЕТ СН'!$F$16</f>
        <v>0</v>
      </c>
      <c r="N415" s="36">
        <f>SUMIFS(СВЦЭМ!$L$34:$L$777,СВЦЭМ!$A$34:$A$777,$A415,СВЦЭМ!$B$33:$B$776,N$401)+'СЕТ СН'!$F$16</f>
        <v>0</v>
      </c>
      <c r="O415" s="36">
        <f>SUMIFS(СВЦЭМ!$L$34:$L$777,СВЦЭМ!$A$34:$A$777,$A415,СВЦЭМ!$B$33:$B$776,O$401)+'СЕТ СН'!$F$16</f>
        <v>0</v>
      </c>
      <c r="P415" s="36">
        <f>SUMIFS(СВЦЭМ!$L$34:$L$777,СВЦЭМ!$A$34:$A$777,$A415,СВЦЭМ!$B$33:$B$776,P$401)+'СЕТ СН'!$F$16</f>
        <v>0</v>
      </c>
      <c r="Q415" s="36">
        <f>SUMIFS(СВЦЭМ!$L$34:$L$777,СВЦЭМ!$A$34:$A$777,$A415,СВЦЭМ!$B$33:$B$776,Q$401)+'СЕТ СН'!$F$16</f>
        <v>0</v>
      </c>
      <c r="R415" s="36">
        <f>SUMIFS(СВЦЭМ!$L$34:$L$777,СВЦЭМ!$A$34:$A$777,$A415,СВЦЭМ!$B$33:$B$776,R$401)+'СЕТ СН'!$F$16</f>
        <v>0</v>
      </c>
      <c r="S415" s="36">
        <f>SUMIFS(СВЦЭМ!$L$34:$L$777,СВЦЭМ!$A$34:$A$777,$A415,СВЦЭМ!$B$33:$B$776,S$401)+'СЕТ СН'!$F$16</f>
        <v>0</v>
      </c>
      <c r="T415" s="36">
        <f>SUMIFS(СВЦЭМ!$L$34:$L$777,СВЦЭМ!$A$34:$A$777,$A415,СВЦЭМ!$B$33:$B$776,T$401)+'СЕТ СН'!$F$16</f>
        <v>0</v>
      </c>
      <c r="U415" s="36">
        <f>SUMIFS(СВЦЭМ!$L$34:$L$777,СВЦЭМ!$A$34:$A$777,$A415,СВЦЭМ!$B$33:$B$776,U$401)+'СЕТ СН'!$F$16</f>
        <v>0</v>
      </c>
      <c r="V415" s="36">
        <f>SUMIFS(СВЦЭМ!$L$34:$L$777,СВЦЭМ!$A$34:$A$777,$A415,СВЦЭМ!$B$33:$B$776,V$401)+'СЕТ СН'!$F$16</f>
        <v>0</v>
      </c>
      <c r="W415" s="36">
        <f>SUMIFS(СВЦЭМ!$L$34:$L$777,СВЦЭМ!$A$34:$A$777,$A415,СВЦЭМ!$B$33:$B$776,W$401)+'СЕТ СН'!$F$16</f>
        <v>0</v>
      </c>
      <c r="X415" s="36">
        <f>SUMIFS(СВЦЭМ!$L$34:$L$777,СВЦЭМ!$A$34:$A$777,$A415,СВЦЭМ!$B$33:$B$776,X$401)+'СЕТ СН'!$F$16</f>
        <v>0</v>
      </c>
      <c r="Y415" s="36">
        <f>SUMIFS(СВЦЭМ!$L$34:$L$777,СВЦЭМ!$A$34:$A$777,$A415,СВЦЭМ!$B$33:$B$776,Y$401)+'СЕТ СН'!$F$16</f>
        <v>0</v>
      </c>
    </row>
    <row r="416" spans="1:27" ht="15.75" hidden="1" x14ac:dyDescent="0.2">
      <c r="A416" s="35">
        <f t="shared" si="11"/>
        <v>44119</v>
      </c>
      <c r="B416" s="36">
        <f>SUMIFS(СВЦЭМ!$L$34:$L$777,СВЦЭМ!$A$34:$A$777,$A416,СВЦЭМ!$B$33:$B$776,B$401)+'СЕТ СН'!$F$16</f>
        <v>0</v>
      </c>
      <c r="C416" s="36">
        <f>SUMIFS(СВЦЭМ!$L$34:$L$777,СВЦЭМ!$A$34:$A$777,$A416,СВЦЭМ!$B$33:$B$776,C$401)+'СЕТ СН'!$F$16</f>
        <v>0</v>
      </c>
      <c r="D416" s="36">
        <f>SUMIFS(СВЦЭМ!$L$34:$L$777,СВЦЭМ!$A$34:$A$777,$A416,СВЦЭМ!$B$33:$B$776,D$401)+'СЕТ СН'!$F$16</f>
        <v>0</v>
      </c>
      <c r="E416" s="36">
        <f>SUMIFS(СВЦЭМ!$L$34:$L$777,СВЦЭМ!$A$34:$A$777,$A416,СВЦЭМ!$B$33:$B$776,E$401)+'СЕТ СН'!$F$16</f>
        <v>0</v>
      </c>
      <c r="F416" s="36">
        <f>SUMIFS(СВЦЭМ!$L$34:$L$777,СВЦЭМ!$A$34:$A$777,$A416,СВЦЭМ!$B$33:$B$776,F$401)+'СЕТ СН'!$F$16</f>
        <v>0</v>
      </c>
      <c r="G416" s="36">
        <f>SUMIFS(СВЦЭМ!$L$34:$L$777,СВЦЭМ!$A$34:$A$777,$A416,СВЦЭМ!$B$33:$B$776,G$401)+'СЕТ СН'!$F$16</f>
        <v>0</v>
      </c>
      <c r="H416" s="36">
        <f>SUMIFS(СВЦЭМ!$L$34:$L$777,СВЦЭМ!$A$34:$A$777,$A416,СВЦЭМ!$B$33:$B$776,H$401)+'СЕТ СН'!$F$16</f>
        <v>0</v>
      </c>
      <c r="I416" s="36">
        <f>SUMIFS(СВЦЭМ!$L$34:$L$777,СВЦЭМ!$A$34:$A$777,$A416,СВЦЭМ!$B$33:$B$776,I$401)+'СЕТ СН'!$F$16</f>
        <v>0</v>
      </c>
      <c r="J416" s="36">
        <f>SUMIFS(СВЦЭМ!$L$34:$L$777,СВЦЭМ!$A$34:$A$777,$A416,СВЦЭМ!$B$33:$B$776,J$401)+'СЕТ СН'!$F$16</f>
        <v>0</v>
      </c>
      <c r="K416" s="36">
        <f>SUMIFS(СВЦЭМ!$L$34:$L$777,СВЦЭМ!$A$34:$A$777,$A416,СВЦЭМ!$B$33:$B$776,K$401)+'СЕТ СН'!$F$16</f>
        <v>0</v>
      </c>
      <c r="L416" s="36">
        <f>SUMIFS(СВЦЭМ!$L$34:$L$777,СВЦЭМ!$A$34:$A$777,$A416,СВЦЭМ!$B$33:$B$776,L$401)+'СЕТ СН'!$F$16</f>
        <v>0</v>
      </c>
      <c r="M416" s="36">
        <f>SUMIFS(СВЦЭМ!$L$34:$L$777,СВЦЭМ!$A$34:$A$777,$A416,СВЦЭМ!$B$33:$B$776,M$401)+'СЕТ СН'!$F$16</f>
        <v>0</v>
      </c>
      <c r="N416" s="36">
        <f>SUMIFS(СВЦЭМ!$L$34:$L$777,СВЦЭМ!$A$34:$A$777,$A416,СВЦЭМ!$B$33:$B$776,N$401)+'СЕТ СН'!$F$16</f>
        <v>0</v>
      </c>
      <c r="O416" s="36">
        <f>SUMIFS(СВЦЭМ!$L$34:$L$777,СВЦЭМ!$A$34:$A$777,$A416,СВЦЭМ!$B$33:$B$776,O$401)+'СЕТ СН'!$F$16</f>
        <v>0</v>
      </c>
      <c r="P416" s="36">
        <f>SUMIFS(СВЦЭМ!$L$34:$L$777,СВЦЭМ!$A$34:$A$777,$A416,СВЦЭМ!$B$33:$B$776,P$401)+'СЕТ СН'!$F$16</f>
        <v>0</v>
      </c>
      <c r="Q416" s="36">
        <f>SUMIFS(СВЦЭМ!$L$34:$L$777,СВЦЭМ!$A$34:$A$777,$A416,СВЦЭМ!$B$33:$B$776,Q$401)+'СЕТ СН'!$F$16</f>
        <v>0</v>
      </c>
      <c r="R416" s="36">
        <f>SUMIFS(СВЦЭМ!$L$34:$L$777,СВЦЭМ!$A$34:$A$777,$A416,СВЦЭМ!$B$33:$B$776,R$401)+'СЕТ СН'!$F$16</f>
        <v>0</v>
      </c>
      <c r="S416" s="36">
        <f>SUMIFS(СВЦЭМ!$L$34:$L$777,СВЦЭМ!$A$34:$A$777,$A416,СВЦЭМ!$B$33:$B$776,S$401)+'СЕТ СН'!$F$16</f>
        <v>0</v>
      </c>
      <c r="T416" s="36">
        <f>SUMIFS(СВЦЭМ!$L$34:$L$777,СВЦЭМ!$A$34:$A$777,$A416,СВЦЭМ!$B$33:$B$776,T$401)+'СЕТ СН'!$F$16</f>
        <v>0</v>
      </c>
      <c r="U416" s="36">
        <f>SUMIFS(СВЦЭМ!$L$34:$L$777,СВЦЭМ!$A$34:$A$777,$A416,СВЦЭМ!$B$33:$B$776,U$401)+'СЕТ СН'!$F$16</f>
        <v>0</v>
      </c>
      <c r="V416" s="36">
        <f>SUMIFS(СВЦЭМ!$L$34:$L$777,СВЦЭМ!$A$34:$A$777,$A416,СВЦЭМ!$B$33:$B$776,V$401)+'СЕТ СН'!$F$16</f>
        <v>0</v>
      </c>
      <c r="W416" s="36">
        <f>SUMIFS(СВЦЭМ!$L$34:$L$777,СВЦЭМ!$A$34:$A$777,$A416,СВЦЭМ!$B$33:$B$776,W$401)+'СЕТ СН'!$F$16</f>
        <v>0</v>
      </c>
      <c r="X416" s="36">
        <f>SUMIFS(СВЦЭМ!$L$34:$L$777,СВЦЭМ!$A$34:$A$777,$A416,СВЦЭМ!$B$33:$B$776,X$401)+'СЕТ СН'!$F$16</f>
        <v>0</v>
      </c>
      <c r="Y416" s="36">
        <f>SUMIFS(СВЦЭМ!$L$34:$L$777,СВЦЭМ!$A$34:$A$777,$A416,СВЦЭМ!$B$33:$B$776,Y$401)+'СЕТ СН'!$F$16</f>
        <v>0</v>
      </c>
    </row>
    <row r="417" spans="1:25" ht="15.75" hidden="1" x14ac:dyDescent="0.2">
      <c r="A417" s="35">
        <f t="shared" si="11"/>
        <v>44120</v>
      </c>
      <c r="B417" s="36">
        <f>SUMIFS(СВЦЭМ!$L$34:$L$777,СВЦЭМ!$A$34:$A$777,$A417,СВЦЭМ!$B$33:$B$776,B$401)+'СЕТ СН'!$F$16</f>
        <v>0</v>
      </c>
      <c r="C417" s="36">
        <f>SUMIFS(СВЦЭМ!$L$34:$L$777,СВЦЭМ!$A$34:$A$777,$A417,СВЦЭМ!$B$33:$B$776,C$401)+'СЕТ СН'!$F$16</f>
        <v>0</v>
      </c>
      <c r="D417" s="36">
        <f>SUMIFS(СВЦЭМ!$L$34:$L$777,СВЦЭМ!$A$34:$A$777,$A417,СВЦЭМ!$B$33:$B$776,D$401)+'СЕТ СН'!$F$16</f>
        <v>0</v>
      </c>
      <c r="E417" s="36">
        <f>SUMIFS(СВЦЭМ!$L$34:$L$777,СВЦЭМ!$A$34:$A$777,$A417,СВЦЭМ!$B$33:$B$776,E$401)+'СЕТ СН'!$F$16</f>
        <v>0</v>
      </c>
      <c r="F417" s="36">
        <f>SUMIFS(СВЦЭМ!$L$34:$L$777,СВЦЭМ!$A$34:$A$777,$A417,СВЦЭМ!$B$33:$B$776,F$401)+'СЕТ СН'!$F$16</f>
        <v>0</v>
      </c>
      <c r="G417" s="36">
        <f>SUMIFS(СВЦЭМ!$L$34:$L$777,СВЦЭМ!$A$34:$A$777,$A417,СВЦЭМ!$B$33:$B$776,G$401)+'СЕТ СН'!$F$16</f>
        <v>0</v>
      </c>
      <c r="H417" s="36">
        <f>SUMIFS(СВЦЭМ!$L$34:$L$777,СВЦЭМ!$A$34:$A$777,$A417,СВЦЭМ!$B$33:$B$776,H$401)+'СЕТ СН'!$F$16</f>
        <v>0</v>
      </c>
      <c r="I417" s="36">
        <f>SUMIFS(СВЦЭМ!$L$34:$L$777,СВЦЭМ!$A$34:$A$777,$A417,СВЦЭМ!$B$33:$B$776,I$401)+'СЕТ СН'!$F$16</f>
        <v>0</v>
      </c>
      <c r="J417" s="36">
        <f>SUMIFS(СВЦЭМ!$L$34:$L$777,СВЦЭМ!$A$34:$A$777,$A417,СВЦЭМ!$B$33:$B$776,J$401)+'СЕТ СН'!$F$16</f>
        <v>0</v>
      </c>
      <c r="K417" s="36">
        <f>SUMIFS(СВЦЭМ!$L$34:$L$777,СВЦЭМ!$A$34:$A$777,$A417,СВЦЭМ!$B$33:$B$776,K$401)+'СЕТ СН'!$F$16</f>
        <v>0</v>
      </c>
      <c r="L417" s="36">
        <f>SUMIFS(СВЦЭМ!$L$34:$L$777,СВЦЭМ!$A$34:$A$777,$A417,СВЦЭМ!$B$33:$B$776,L$401)+'СЕТ СН'!$F$16</f>
        <v>0</v>
      </c>
      <c r="M417" s="36">
        <f>SUMIFS(СВЦЭМ!$L$34:$L$777,СВЦЭМ!$A$34:$A$777,$A417,СВЦЭМ!$B$33:$B$776,M$401)+'СЕТ СН'!$F$16</f>
        <v>0</v>
      </c>
      <c r="N417" s="36">
        <f>SUMIFS(СВЦЭМ!$L$34:$L$777,СВЦЭМ!$A$34:$A$777,$A417,СВЦЭМ!$B$33:$B$776,N$401)+'СЕТ СН'!$F$16</f>
        <v>0</v>
      </c>
      <c r="O417" s="36">
        <f>SUMIFS(СВЦЭМ!$L$34:$L$777,СВЦЭМ!$A$34:$A$777,$A417,СВЦЭМ!$B$33:$B$776,O$401)+'СЕТ СН'!$F$16</f>
        <v>0</v>
      </c>
      <c r="P417" s="36">
        <f>SUMIFS(СВЦЭМ!$L$34:$L$777,СВЦЭМ!$A$34:$A$777,$A417,СВЦЭМ!$B$33:$B$776,P$401)+'СЕТ СН'!$F$16</f>
        <v>0</v>
      </c>
      <c r="Q417" s="36">
        <f>SUMIFS(СВЦЭМ!$L$34:$L$777,СВЦЭМ!$A$34:$A$777,$A417,СВЦЭМ!$B$33:$B$776,Q$401)+'СЕТ СН'!$F$16</f>
        <v>0</v>
      </c>
      <c r="R417" s="36">
        <f>SUMIFS(СВЦЭМ!$L$34:$L$777,СВЦЭМ!$A$34:$A$777,$A417,СВЦЭМ!$B$33:$B$776,R$401)+'СЕТ СН'!$F$16</f>
        <v>0</v>
      </c>
      <c r="S417" s="36">
        <f>SUMIFS(СВЦЭМ!$L$34:$L$777,СВЦЭМ!$A$34:$A$777,$A417,СВЦЭМ!$B$33:$B$776,S$401)+'СЕТ СН'!$F$16</f>
        <v>0</v>
      </c>
      <c r="T417" s="36">
        <f>SUMIFS(СВЦЭМ!$L$34:$L$777,СВЦЭМ!$A$34:$A$777,$A417,СВЦЭМ!$B$33:$B$776,T$401)+'СЕТ СН'!$F$16</f>
        <v>0</v>
      </c>
      <c r="U417" s="36">
        <f>SUMIFS(СВЦЭМ!$L$34:$L$777,СВЦЭМ!$A$34:$A$777,$A417,СВЦЭМ!$B$33:$B$776,U$401)+'СЕТ СН'!$F$16</f>
        <v>0</v>
      </c>
      <c r="V417" s="36">
        <f>SUMIFS(СВЦЭМ!$L$34:$L$777,СВЦЭМ!$A$34:$A$777,$A417,СВЦЭМ!$B$33:$B$776,V$401)+'СЕТ СН'!$F$16</f>
        <v>0</v>
      </c>
      <c r="W417" s="36">
        <f>SUMIFS(СВЦЭМ!$L$34:$L$777,СВЦЭМ!$A$34:$A$777,$A417,СВЦЭМ!$B$33:$B$776,W$401)+'СЕТ СН'!$F$16</f>
        <v>0</v>
      </c>
      <c r="X417" s="36">
        <f>SUMIFS(СВЦЭМ!$L$34:$L$777,СВЦЭМ!$A$34:$A$777,$A417,СВЦЭМ!$B$33:$B$776,X$401)+'СЕТ СН'!$F$16</f>
        <v>0</v>
      </c>
      <c r="Y417" s="36">
        <f>SUMIFS(СВЦЭМ!$L$34:$L$777,СВЦЭМ!$A$34:$A$777,$A417,СВЦЭМ!$B$33:$B$776,Y$401)+'СЕТ СН'!$F$16</f>
        <v>0</v>
      </c>
    </row>
    <row r="418" spans="1:25" ht="15.75" hidden="1" x14ac:dyDescent="0.2">
      <c r="A418" s="35">
        <f t="shared" si="11"/>
        <v>44121</v>
      </c>
      <c r="B418" s="36">
        <f>SUMIFS(СВЦЭМ!$L$34:$L$777,СВЦЭМ!$A$34:$A$777,$A418,СВЦЭМ!$B$33:$B$776,B$401)+'СЕТ СН'!$F$16</f>
        <v>0</v>
      </c>
      <c r="C418" s="36">
        <f>SUMIFS(СВЦЭМ!$L$34:$L$777,СВЦЭМ!$A$34:$A$777,$A418,СВЦЭМ!$B$33:$B$776,C$401)+'СЕТ СН'!$F$16</f>
        <v>0</v>
      </c>
      <c r="D418" s="36">
        <f>SUMIFS(СВЦЭМ!$L$34:$L$777,СВЦЭМ!$A$34:$A$777,$A418,СВЦЭМ!$B$33:$B$776,D$401)+'СЕТ СН'!$F$16</f>
        <v>0</v>
      </c>
      <c r="E418" s="36">
        <f>SUMIFS(СВЦЭМ!$L$34:$L$777,СВЦЭМ!$A$34:$A$777,$A418,СВЦЭМ!$B$33:$B$776,E$401)+'СЕТ СН'!$F$16</f>
        <v>0</v>
      </c>
      <c r="F418" s="36">
        <f>SUMIFS(СВЦЭМ!$L$34:$L$777,СВЦЭМ!$A$34:$A$777,$A418,СВЦЭМ!$B$33:$B$776,F$401)+'СЕТ СН'!$F$16</f>
        <v>0</v>
      </c>
      <c r="G418" s="36">
        <f>SUMIFS(СВЦЭМ!$L$34:$L$777,СВЦЭМ!$A$34:$A$777,$A418,СВЦЭМ!$B$33:$B$776,G$401)+'СЕТ СН'!$F$16</f>
        <v>0</v>
      </c>
      <c r="H418" s="36">
        <f>SUMIFS(СВЦЭМ!$L$34:$L$777,СВЦЭМ!$A$34:$A$777,$A418,СВЦЭМ!$B$33:$B$776,H$401)+'СЕТ СН'!$F$16</f>
        <v>0</v>
      </c>
      <c r="I418" s="36">
        <f>SUMIFS(СВЦЭМ!$L$34:$L$777,СВЦЭМ!$A$34:$A$777,$A418,СВЦЭМ!$B$33:$B$776,I$401)+'СЕТ СН'!$F$16</f>
        <v>0</v>
      </c>
      <c r="J418" s="36">
        <f>SUMIFS(СВЦЭМ!$L$34:$L$777,СВЦЭМ!$A$34:$A$777,$A418,СВЦЭМ!$B$33:$B$776,J$401)+'СЕТ СН'!$F$16</f>
        <v>0</v>
      </c>
      <c r="K418" s="36">
        <f>SUMIFS(СВЦЭМ!$L$34:$L$777,СВЦЭМ!$A$34:$A$777,$A418,СВЦЭМ!$B$33:$B$776,K$401)+'СЕТ СН'!$F$16</f>
        <v>0</v>
      </c>
      <c r="L418" s="36">
        <f>SUMIFS(СВЦЭМ!$L$34:$L$777,СВЦЭМ!$A$34:$A$777,$A418,СВЦЭМ!$B$33:$B$776,L$401)+'СЕТ СН'!$F$16</f>
        <v>0</v>
      </c>
      <c r="M418" s="36">
        <f>SUMIFS(СВЦЭМ!$L$34:$L$777,СВЦЭМ!$A$34:$A$777,$A418,СВЦЭМ!$B$33:$B$776,M$401)+'СЕТ СН'!$F$16</f>
        <v>0</v>
      </c>
      <c r="N418" s="36">
        <f>SUMIFS(СВЦЭМ!$L$34:$L$777,СВЦЭМ!$A$34:$A$777,$A418,СВЦЭМ!$B$33:$B$776,N$401)+'СЕТ СН'!$F$16</f>
        <v>0</v>
      </c>
      <c r="O418" s="36">
        <f>SUMIFS(СВЦЭМ!$L$34:$L$777,СВЦЭМ!$A$34:$A$777,$A418,СВЦЭМ!$B$33:$B$776,O$401)+'СЕТ СН'!$F$16</f>
        <v>0</v>
      </c>
      <c r="P418" s="36">
        <f>SUMIFS(СВЦЭМ!$L$34:$L$777,СВЦЭМ!$A$34:$A$777,$A418,СВЦЭМ!$B$33:$B$776,P$401)+'СЕТ СН'!$F$16</f>
        <v>0</v>
      </c>
      <c r="Q418" s="36">
        <f>SUMIFS(СВЦЭМ!$L$34:$L$777,СВЦЭМ!$A$34:$A$777,$A418,СВЦЭМ!$B$33:$B$776,Q$401)+'СЕТ СН'!$F$16</f>
        <v>0</v>
      </c>
      <c r="R418" s="36">
        <f>SUMIFS(СВЦЭМ!$L$34:$L$777,СВЦЭМ!$A$34:$A$777,$A418,СВЦЭМ!$B$33:$B$776,R$401)+'СЕТ СН'!$F$16</f>
        <v>0</v>
      </c>
      <c r="S418" s="36">
        <f>SUMIFS(СВЦЭМ!$L$34:$L$777,СВЦЭМ!$A$34:$A$777,$A418,СВЦЭМ!$B$33:$B$776,S$401)+'СЕТ СН'!$F$16</f>
        <v>0</v>
      </c>
      <c r="T418" s="36">
        <f>SUMIFS(СВЦЭМ!$L$34:$L$777,СВЦЭМ!$A$34:$A$777,$A418,СВЦЭМ!$B$33:$B$776,T$401)+'СЕТ СН'!$F$16</f>
        <v>0</v>
      </c>
      <c r="U418" s="36">
        <f>SUMIFS(СВЦЭМ!$L$34:$L$777,СВЦЭМ!$A$34:$A$777,$A418,СВЦЭМ!$B$33:$B$776,U$401)+'СЕТ СН'!$F$16</f>
        <v>0</v>
      </c>
      <c r="V418" s="36">
        <f>SUMIFS(СВЦЭМ!$L$34:$L$777,СВЦЭМ!$A$34:$A$777,$A418,СВЦЭМ!$B$33:$B$776,V$401)+'СЕТ СН'!$F$16</f>
        <v>0</v>
      </c>
      <c r="W418" s="36">
        <f>SUMIFS(СВЦЭМ!$L$34:$L$777,СВЦЭМ!$A$34:$A$777,$A418,СВЦЭМ!$B$33:$B$776,W$401)+'СЕТ СН'!$F$16</f>
        <v>0</v>
      </c>
      <c r="X418" s="36">
        <f>SUMIFS(СВЦЭМ!$L$34:$L$777,СВЦЭМ!$A$34:$A$777,$A418,СВЦЭМ!$B$33:$B$776,X$401)+'СЕТ СН'!$F$16</f>
        <v>0</v>
      </c>
      <c r="Y418" s="36">
        <f>SUMIFS(СВЦЭМ!$L$34:$L$777,СВЦЭМ!$A$34:$A$777,$A418,СВЦЭМ!$B$33:$B$776,Y$401)+'СЕТ СН'!$F$16</f>
        <v>0</v>
      </c>
    </row>
    <row r="419" spans="1:25" ht="15.75" hidden="1" x14ac:dyDescent="0.2">
      <c r="A419" s="35">
        <f t="shared" si="11"/>
        <v>44122</v>
      </c>
      <c r="B419" s="36">
        <f>SUMIFS(СВЦЭМ!$L$34:$L$777,СВЦЭМ!$A$34:$A$777,$A419,СВЦЭМ!$B$33:$B$776,B$401)+'СЕТ СН'!$F$16</f>
        <v>0</v>
      </c>
      <c r="C419" s="36">
        <f>SUMIFS(СВЦЭМ!$L$34:$L$777,СВЦЭМ!$A$34:$A$777,$A419,СВЦЭМ!$B$33:$B$776,C$401)+'СЕТ СН'!$F$16</f>
        <v>0</v>
      </c>
      <c r="D419" s="36">
        <f>SUMIFS(СВЦЭМ!$L$34:$L$777,СВЦЭМ!$A$34:$A$777,$A419,СВЦЭМ!$B$33:$B$776,D$401)+'СЕТ СН'!$F$16</f>
        <v>0</v>
      </c>
      <c r="E419" s="36">
        <f>SUMIFS(СВЦЭМ!$L$34:$L$777,СВЦЭМ!$A$34:$A$777,$A419,СВЦЭМ!$B$33:$B$776,E$401)+'СЕТ СН'!$F$16</f>
        <v>0</v>
      </c>
      <c r="F419" s="36">
        <f>SUMIFS(СВЦЭМ!$L$34:$L$777,СВЦЭМ!$A$34:$A$777,$A419,СВЦЭМ!$B$33:$B$776,F$401)+'СЕТ СН'!$F$16</f>
        <v>0</v>
      </c>
      <c r="G419" s="36">
        <f>SUMIFS(СВЦЭМ!$L$34:$L$777,СВЦЭМ!$A$34:$A$777,$A419,СВЦЭМ!$B$33:$B$776,G$401)+'СЕТ СН'!$F$16</f>
        <v>0</v>
      </c>
      <c r="H419" s="36">
        <f>SUMIFS(СВЦЭМ!$L$34:$L$777,СВЦЭМ!$A$34:$A$777,$A419,СВЦЭМ!$B$33:$B$776,H$401)+'СЕТ СН'!$F$16</f>
        <v>0</v>
      </c>
      <c r="I419" s="36">
        <f>SUMIFS(СВЦЭМ!$L$34:$L$777,СВЦЭМ!$A$34:$A$777,$A419,СВЦЭМ!$B$33:$B$776,I$401)+'СЕТ СН'!$F$16</f>
        <v>0</v>
      </c>
      <c r="J419" s="36">
        <f>SUMIFS(СВЦЭМ!$L$34:$L$777,СВЦЭМ!$A$34:$A$777,$A419,СВЦЭМ!$B$33:$B$776,J$401)+'СЕТ СН'!$F$16</f>
        <v>0</v>
      </c>
      <c r="K419" s="36">
        <f>SUMIFS(СВЦЭМ!$L$34:$L$777,СВЦЭМ!$A$34:$A$777,$A419,СВЦЭМ!$B$33:$B$776,K$401)+'СЕТ СН'!$F$16</f>
        <v>0</v>
      </c>
      <c r="L419" s="36">
        <f>SUMIFS(СВЦЭМ!$L$34:$L$777,СВЦЭМ!$A$34:$A$777,$A419,СВЦЭМ!$B$33:$B$776,L$401)+'СЕТ СН'!$F$16</f>
        <v>0</v>
      </c>
      <c r="M419" s="36">
        <f>SUMIFS(СВЦЭМ!$L$34:$L$777,СВЦЭМ!$A$34:$A$777,$A419,СВЦЭМ!$B$33:$B$776,M$401)+'СЕТ СН'!$F$16</f>
        <v>0</v>
      </c>
      <c r="N419" s="36">
        <f>SUMIFS(СВЦЭМ!$L$34:$L$777,СВЦЭМ!$A$34:$A$777,$A419,СВЦЭМ!$B$33:$B$776,N$401)+'СЕТ СН'!$F$16</f>
        <v>0</v>
      </c>
      <c r="O419" s="36">
        <f>SUMIFS(СВЦЭМ!$L$34:$L$777,СВЦЭМ!$A$34:$A$777,$A419,СВЦЭМ!$B$33:$B$776,O$401)+'СЕТ СН'!$F$16</f>
        <v>0</v>
      </c>
      <c r="P419" s="36">
        <f>SUMIFS(СВЦЭМ!$L$34:$L$777,СВЦЭМ!$A$34:$A$777,$A419,СВЦЭМ!$B$33:$B$776,P$401)+'СЕТ СН'!$F$16</f>
        <v>0</v>
      </c>
      <c r="Q419" s="36">
        <f>SUMIFS(СВЦЭМ!$L$34:$L$777,СВЦЭМ!$A$34:$A$777,$A419,СВЦЭМ!$B$33:$B$776,Q$401)+'СЕТ СН'!$F$16</f>
        <v>0</v>
      </c>
      <c r="R419" s="36">
        <f>SUMIFS(СВЦЭМ!$L$34:$L$777,СВЦЭМ!$A$34:$A$777,$A419,СВЦЭМ!$B$33:$B$776,R$401)+'СЕТ СН'!$F$16</f>
        <v>0</v>
      </c>
      <c r="S419" s="36">
        <f>SUMIFS(СВЦЭМ!$L$34:$L$777,СВЦЭМ!$A$34:$A$777,$A419,СВЦЭМ!$B$33:$B$776,S$401)+'СЕТ СН'!$F$16</f>
        <v>0</v>
      </c>
      <c r="T419" s="36">
        <f>SUMIFS(СВЦЭМ!$L$34:$L$777,СВЦЭМ!$A$34:$A$777,$A419,СВЦЭМ!$B$33:$B$776,T$401)+'СЕТ СН'!$F$16</f>
        <v>0</v>
      </c>
      <c r="U419" s="36">
        <f>SUMIFS(СВЦЭМ!$L$34:$L$777,СВЦЭМ!$A$34:$A$777,$A419,СВЦЭМ!$B$33:$B$776,U$401)+'СЕТ СН'!$F$16</f>
        <v>0</v>
      </c>
      <c r="V419" s="36">
        <f>SUMIFS(СВЦЭМ!$L$34:$L$777,СВЦЭМ!$A$34:$A$777,$A419,СВЦЭМ!$B$33:$B$776,V$401)+'СЕТ СН'!$F$16</f>
        <v>0</v>
      </c>
      <c r="W419" s="36">
        <f>SUMIFS(СВЦЭМ!$L$34:$L$777,СВЦЭМ!$A$34:$A$777,$A419,СВЦЭМ!$B$33:$B$776,W$401)+'СЕТ СН'!$F$16</f>
        <v>0</v>
      </c>
      <c r="X419" s="36">
        <f>SUMIFS(СВЦЭМ!$L$34:$L$777,СВЦЭМ!$A$34:$A$777,$A419,СВЦЭМ!$B$33:$B$776,X$401)+'СЕТ СН'!$F$16</f>
        <v>0</v>
      </c>
      <c r="Y419" s="36">
        <f>SUMIFS(СВЦЭМ!$L$34:$L$777,СВЦЭМ!$A$34:$A$777,$A419,СВЦЭМ!$B$33:$B$776,Y$401)+'СЕТ СН'!$F$16</f>
        <v>0</v>
      </c>
    </row>
    <row r="420" spans="1:25" ht="15.75" hidden="1" x14ac:dyDescent="0.2">
      <c r="A420" s="35">
        <f t="shared" si="11"/>
        <v>44123</v>
      </c>
      <c r="B420" s="36">
        <f>SUMIFS(СВЦЭМ!$L$34:$L$777,СВЦЭМ!$A$34:$A$777,$A420,СВЦЭМ!$B$33:$B$776,B$401)+'СЕТ СН'!$F$16</f>
        <v>0</v>
      </c>
      <c r="C420" s="36">
        <f>SUMIFS(СВЦЭМ!$L$34:$L$777,СВЦЭМ!$A$34:$A$777,$A420,СВЦЭМ!$B$33:$B$776,C$401)+'СЕТ СН'!$F$16</f>
        <v>0</v>
      </c>
      <c r="D420" s="36">
        <f>SUMIFS(СВЦЭМ!$L$34:$L$777,СВЦЭМ!$A$34:$A$777,$A420,СВЦЭМ!$B$33:$B$776,D$401)+'СЕТ СН'!$F$16</f>
        <v>0</v>
      </c>
      <c r="E420" s="36">
        <f>SUMIFS(СВЦЭМ!$L$34:$L$777,СВЦЭМ!$A$34:$A$777,$A420,СВЦЭМ!$B$33:$B$776,E$401)+'СЕТ СН'!$F$16</f>
        <v>0</v>
      </c>
      <c r="F420" s="36">
        <f>SUMIFS(СВЦЭМ!$L$34:$L$777,СВЦЭМ!$A$34:$A$777,$A420,СВЦЭМ!$B$33:$B$776,F$401)+'СЕТ СН'!$F$16</f>
        <v>0</v>
      </c>
      <c r="G420" s="36">
        <f>SUMIFS(СВЦЭМ!$L$34:$L$777,СВЦЭМ!$A$34:$A$777,$A420,СВЦЭМ!$B$33:$B$776,G$401)+'СЕТ СН'!$F$16</f>
        <v>0</v>
      </c>
      <c r="H420" s="36">
        <f>SUMIFS(СВЦЭМ!$L$34:$L$777,СВЦЭМ!$A$34:$A$777,$A420,СВЦЭМ!$B$33:$B$776,H$401)+'СЕТ СН'!$F$16</f>
        <v>0</v>
      </c>
      <c r="I420" s="36">
        <f>SUMIFS(СВЦЭМ!$L$34:$L$777,СВЦЭМ!$A$34:$A$777,$A420,СВЦЭМ!$B$33:$B$776,I$401)+'СЕТ СН'!$F$16</f>
        <v>0</v>
      </c>
      <c r="J420" s="36">
        <f>SUMIFS(СВЦЭМ!$L$34:$L$777,СВЦЭМ!$A$34:$A$777,$A420,СВЦЭМ!$B$33:$B$776,J$401)+'СЕТ СН'!$F$16</f>
        <v>0</v>
      </c>
      <c r="K420" s="36">
        <f>SUMIFS(СВЦЭМ!$L$34:$L$777,СВЦЭМ!$A$34:$A$777,$A420,СВЦЭМ!$B$33:$B$776,K$401)+'СЕТ СН'!$F$16</f>
        <v>0</v>
      </c>
      <c r="L420" s="36">
        <f>SUMIFS(СВЦЭМ!$L$34:$L$777,СВЦЭМ!$A$34:$A$777,$A420,СВЦЭМ!$B$33:$B$776,L$401)+'СЕТ СН'!$F$16</f>
        <v>0</v>
      </c>
      <c r="M420" s="36">
        <f>SUMIFS(СВЦЭМ!$L$34:$L$777,СВЦЭМ!$A$34:$A$777,$A420,СВЦЭМ!$B$33:$B$776,M$401)+'СЕТ СН'!$F$16</f>
        <v>0</v>
      </c>
      <c r="N420" s="36">
        <f>SUMIFS(СВЦЭМ!$L$34:$L$777,СВЦЭМ!$A$34:$A$777,$A420,СВЦЭМ!$B$33:$B$776,N$401)+'СЕТ СН'!$F$16</f>
        <v>0</v>
      </c>
      <c r="O420" s="36">
        <f>SUMIFS(СВЦЭМ!$L$34:$L$777,СВЦЭМ!$A$34:$A$777,$A420,СВЦЭМ!$B$33:$B$776,O$401)+'СЕТ СН'!$F$16</f>
        <v>0</v>
      </c>
      <c r="P420" s="36">
        <f>SUMIFS(СВЦЭМ!$L$34:$L$777,СВЦЭМ!$A$34:$A$777,$A420,СВЦЭМ!$B$33:$B$776,P$401)+'СЕТ СН'!$F$16</f>
        <v>0</v>
      </c>
      <c r="Q420" s="36">
        <f>SUMIFS(СВЦЭМ!$L$34:$L$777,СВЦЭМ!$A$34:$A$777,$A420,СВЦЭМ!$B$33:$B$776,Q$401)+'СЕТ СН'!$F$16</f>
        <v>0</v>
      </c>
      <c r="R420" s="36">
        <f>SUMIFS(СВЦЭМ!$L$34:$L$777,СВЦЭМ!$A$34:$A$777,$A420,СВЦЭМ!$B$33:$B$776,R$401)+'СЕТ СН'!$F$16</f>
        <v>0</v>
      </c>
      <c r="S420" s="36">
        <f>SUMIFS(СВЦЭМ!$L$34:$L$777,СВЦЭМ!$A$34:$A$777,$A420,СВЦЭМ!$B$33:$B$776,S$401)+'СЕТ СН'!$F$16</f>
        <v>0</v>
      </c>
      <c r="T420" s="36">
        <f>SUMIFS(СВЦЭМ!$L$34:$L$777,СВЦЭМ!$A$34:$A$777,$A420,СВЦЭМ!$B$33:$B$776,T$401)+'СЕТ СН'!$F$16</f>
        <v>0</v>
      </c>
      <c r="U420" s="36">
        <f>SUMIFS(СВЦЭМ!$L$34:$L$777,СВЦЭМ!$A$34:$A$777,$A420,СВЦЭМ!$B$33:$B$776,U$401)+'СЕТ СН'!$F$16</f>
        <v>0</v>
      </c>
      <c r="V420" s="36">
        <f>SUMIFS(СВЦЭМ!$L$34:$L$777,СВЦЭМ!$A$34:$A$777,$A420,СВЦЭМ!$B$33:$B$776,V$401)+'СЕТ СН'!$F$16</f>
        <v>0</v>
      </c>
      <c r="W420" s="36">
        <f>SUMIFS(СВЦЭМ!$L$34:$L$777,СВЦЭМ!$A$34:$A$777,$A420,СВЦЭМ!$B$33:$B$776,W$401)+'СЕТ СН'!$F$16</f>
        <v>0</v>
      </c>
      <c r="X420" s="36">
        <f>SUMIFS(СВЦЭМ!$L$34:$L$777,СВЦЭМ!$A$34:$A$777,$A420,СВЦЭМ!$B$33:$B$776,X$401)+'СЕТ СН'!$F$16</f>
        <v>0</v>
      </c>
      <c r="Y420" s="36">
        <f>SUMIFS(СВЦЭМ!$L$34:$L$777,СВЦЭМ!$A$34:$A$777,$A420,СВЦЭМ!$B$33:$B$776,Y$401)+'СЕТ СН'!$F$16</f>
        <v>0</v>
      </c>
    </row>
    <row r="421" spans="1:25" ht="15.75" hidden="1" x14ac:dyDescent="0.2">
      <c r="A421" s="35">
        <f t="shared" si="11"/>
        <v>44124</v>
      </c>
      <c r="B421" s="36">
        <f>SUMIFS(СВЦЭМ!$L$34:$L$777,СВЦЭМ!$A$34:$A$777,$A421,СВЦЭМ!$B$33:$B$776,B$401)+'СЕТ СН'!$F$16</f>
        <v>0</v>
      </c>
      <c r="C421" s="36">
        <f>SUMIFS(СВЦЭМ!$L$34:$L$777,СВЦЭМ!$A$34:$A$777,$A421,СВЦЭМ!$B$33:$B$776,C$401)+'СЕТ СН'!$F$16</f>
        <v>0</v>
      </c>
      <c r="D421" s="36">
        <f>SUMIFS(СВЦЭМ!$L$34:$L$777,СВЦЭМ!$A$34:$A$777,$A421,СВЦЭМ!$B$33:$B$776,D$401)+'СЕТ СН'!$F$16</f>
        <v>0</v>
      </c>
      <c r="E421" s="36">
        <f>SUMIFS(СВЦЭМ!$L$34:$L$777,СВЦЭМ!$A$34:$A$777,$A421,СВЦЭМ!$B$33:$B$776,E$401)+'СЕТ СН'!$F$16</f>
        <v>0</v>
      </c>
      <c r="F421" s="36">
        <f>SUMIFS(СВЦЭМ!$L$34:$L$777,СВЦЭМ!$A$34:$A$777,$A421,СВЦЭМ!$B$33:$B$776,F$401)+'СЕТ СН'!$F$16</f>
        <v>0</v>
      </c>
      <c r="G421" s="36">
        <f>SUMIFS(СВЦЭМ!$L$34:$L$777,СВЦЭМ!$A$34:$A$777,$A421,СВЦЭМ!$B$33:$B$776,G$401)+'СЕТ СН'!$F$16</f>
        <v>0</v>
      </c>
      <c r="H421" s="36">
        <f>SUMIFS(СВЦЭМ!$L$34:$L$777,СВЦЭМ!$A$34:$A$777,$A421,СВЦЭМ!$B$33:$B$776,H$401)+'СЕТ СН'!$F$16</f>
        <v>0</v>
      </c>
      <c r="I421" s="36">
        <f>SUMIFS(СВЦЭМ!$L$34:$L$777,СВЦЭМ!$A$34:$A$777,$A421,СВЦЭМ!$B$33:$B$776,I$401)+'СЕТ СН'!$F$16</f>
        <v>0</v>
      </c>
      <c r="J421" s="36">
        <f>SUMIFS(СВЦЭМ!$L$34:$L$777,СВЦЭМ!$A$34:$A$777,$A421,СВЦЭМ!$B$33:$B$776,J$401)+'СЕТ СН'!$F$16</f>
        <v>0</v>
      </c>
      <c r="K421" s="36">
        <f>SUMIFS(СВЦЭМ!$L$34:$L$777,СВЦЭМ!$A$34:$A$777,$A421,СВЦЭМ!$B$33:$B$776,K$401)+'СЕТ СН'!$F$16</f>
        <v>0</v>
      </c>
      <c r="L421" s="36">
        <f>SUMIFS(СВЦЭМ!$L$34:$L$777,СВЦЭМ!$A$34:$A$777,$A421,СВЦЭМ!$B$33:$B$776,L$401)+'СЕТ СН'!$F$16</f>
        <v>0</v>
      </c>
      <c r="M421" s="36">
        <f>SUMIFS(СВЦЭМ!$L$34:$L$777,СВЦЭМ!$A$34:$A$777,$A421,СВЦЭМ!$B$33:$B$776,M$401)+'СЕТ СН'!$F$16</f>
        <v>0</v>
      </c>
      <c r="N421" s="36">
        <f>SUMIFS(СВЦЭМ!$L$34:$L$777,СВЦЭМ!$A$34:$A$777,$A421,СВЦЭМ!$B$33:$B$776,N$401)+'СЕТ СН'!$F$16</f>
        <v>0</v>
      </c>
      <c r="O421" s="36">
        <f>SUMIFS(СВЦЭМ!$L$34:$L$777,СВЦЭМ!$A$34:$A$777,$A421,СВЦЭМ!$B$33:$B$776,O$401)+'СЕТ СН'!$F$16</f>
        <v>0</v>
      </c>
      <c r="P421" s="36">
        <f>SUMIFS(СВЦЭМ!$L$34:$L$777,СВЦЭМ!$A$34:$A$777,$A421,СВЦЭМ!$B$33:$B$776,P$401)+'СЕТ СН'!$F$16</f>
        <v>0</v>
      </c>
      <c r="Q421" s="36">
        <f>SUMIFS(СВЦЭМ!$L$34:$L$777,СВЦЭМ!$A$34:$A$777,$A421,СВЦЭМ!$B$33:$B$776,Q$401)+'СЕТ СН'!$F$16</f>
        <v>0</v>
      </c>
      <c r="R421" s="36">
        <f>SUMIFS(СВЦЭМ!$L$34:$L$777,СВЦЭМ!$A$34:$A$777,$A421,СВЦЭМ!$B$33:$B$776,R$401)+'СЕТ СН'!$F$16</f>
        <v>0</v>
      </c>
      <c r="S421" s="36">
        <f>SUMIFS(СВЦЭМ!$L$34:$L$777,СВЦЭМ!$A$34:$A$777,$A421,СВЦЭМ!$B$33:$B$776,S$401)+'СЕТ СН'!$F$16</f>
        <v>0</v>
      </c>
      <c r="T421" s="36">
        <f>SUMIFS(СВЦЭМ!$L$34:$L$777,СВЦЭМ!$A$34:$A$777,$A421,СВЦЭМ!$B$33:$B$776,T$401)+'СЕТ СН'!$F$16</f>
        <v>0</v>
      </c>
      <c r="U421" s="36">
        <f>SUMIFS(СВЦЭМ!$L$34:$L$777,СВЦЭМ!$A$34:$A$777,$A421,СВЦЭМ!$B$33:$B$776,U$401)+'СЕТ СН'!$F$16</f>
        <v>0</v>
      </c>
      <c r="V421" s="36">
        <f>SUMIFS(СВЦЭМ!$L$34:$L$777,СВЦЭМ!$A$34:$A$777,$A421,СВЦЭМ!$B$33:$B$776,V$401)+'СЕТ СН'!$F$16</f>
        <v>0</v>
      </c>
      <c r="W421" s="36">
        <f>SUMIFS(СВЦЭМ!$L$34:$L$777,СВЦЭМ!$A$34:$A$777,$A421,СВЦЭМ!$B$33:$B$776,W$401)+'СЕТ СН'!$F$16</f>
        <v>0</v>
      </c>
      <c r="X421" s="36">
        <f>SUMIFS(СВЦЭМ!$L$34:$L$777,СВЦЭМ!$A$34:$A$777,$A421,СВЦЭМ!$B$33:$B$776,X$401)+'СЕТ СН'!$F$16</f>
        <v>0</v>
      </c>
      <c r="Y421" s="36">
        <f>SUMIFS(СВЦЭМ!$L$34:$L$777,СВЦЭМ!$A$34:$A$777,$A421,СВЦЭМ!$B$33:$B$776,Y$401)+'СЕТ СН'!$F$16</f>
        <v>0</v>
      </c>
    </row>
    <row r="422" spans="1:25" ht="15.75" hidden="1" x14ac:dyDescent="0.2">
      <c r="A422" s="35">
        <f t="shared" si="11"/>
        <v>44125</v>
      </c>
      <c r="B422" s="36">
        <f>SUMIFS(СВЦЭМ!$L$34:$L$777,СВЦЭМ!$A$34:$A$777,$A422,СВЦЭМ!$B$33:$B$776,B$401)+'СЕТ СН'!$F$16</f>
        <v>0</v>
      </c>
      <c r="C422" s="36">
        <f>SUMIFS(СВЦЭМ!$L$34:$L$777,СВЦЭМ!$A$34:$A$777,$A422,СВЦЭМ!$B$33:$B$776,C$401)+'СЕТ СН'!$F$16</f>
        <v>0</v>
      </c>
      <c r="D422" s="36">
        <f>SUMIFS(СВЦЭМ!$L$34:$L$777,СВЦЭМ!$A$34:$A$777,$A422,СВЦЭМ!$B$33:$B$776,D$401)+'СЕТ СН'!$F$16</f>
        <v>0</v>
      </c>
      <c r="E422" s="36">
        <f>SUMIFS(СВЦЭМ!$L$34:$L$777,СВЦЭМ!$A$34:$A$777,$A422,СВЦЭМ!$B$33:$B$776,E$401)+'СЕТ СН'!$F$16</f>
        <v>0</v>
      </c>
      <c r="F422" s="36">
        <f>SUMIFS(СВЦЭМ!$L$34:$L$777,СВЦЭМ!$A$34:$A$777,$A422,СВЦЭМ!$B$33:$B$776,F$401)+'СЕТ СН'!$F$16</f>
        <v>0</v>
      </c>
      <c r="G422" s="36">
        <f>SUMIFS(СВЦЭМ!$L$34:$L$777,СВЦЭМ!$A$34:$A$777,$A422,СВЦЭМ!$B$33:$B$776,G$401)+'СЕТ СН'!$F$16</f>
        <v>0</v>
      </c>
      <c r="H422" s="36">
        <f>SUMIFS(СВЦЭМ!$L$34:$L$777,СВЦЭМ!$A$34:$A$777,$A422,СВЦЭМ!$B$33:$B$776,H$401)+'СЕТ СН'!$F$16</f>
        <v>0</v>
      </c>
      <c r="I422" s="36">
        <f>SUMIFS(СВЦЭМ!$L$34:$L$777,СВЦЭМ!$A$34:$A$777,$A422,СВЦЭМ!$B$33:$B$776,I$401)+'СЕТ СН'!$F$16</f>
        <v>0</v>
      </c>
      <c r="J422" s="36">
        <f>SUMIFS(СВЦЭМ!$L$34:$L$777,СВЦЭМ!$A$34:$A$777,$A422,СВЦЭМ!$B$33:$B$776,J$401)+'СЕТ СН'!$F$16</f>
        <v>0</v>
      </c>
      <c r="K422" s="36">
        <f>SUMIFS(СВЦЭМ!$L$34:$L$777,СВЦЭМ!$A$34:$A$777,$A422,СВЦЭМ!$B$33:$B$776,K$401)+'СЕТ СН'!$F$16</f>
        <v>0</v>
      </c>
      <c r="L422" s="36">
        <f>SUMIFS(СВЦЭМ!$L$34:$L$777,СВЦЭМ!$A$34:$A$777,$A422,СВЦЭМ!$B$33:$B$776,L$401)+'СЕТ СН'!$F$16</f>
        <v>0</v>
      </c>
      <c r="M422" s="36">
        <f>SUMIFS(СВЦЭМ!$L$34:$L$777,СВЦЭМ!$A$34:$A$777,$A422,СВЦЭМ!$B$33:$B$776,M$401)+'СЕТ СН'!$F$16</f>
        <v>0</v>
      </c>
      <c r="N422" s="36">
        <f>SUMIFS(СВЦЭМ!$L$34:$L$777,СВЦЭМ!$A$34:$A$777,$A422,СВЦЭМ!$B$33:$B$776,N$401)+'СЕТ СН'!$F$16</f>
        <v>0</v>
      </c>
      <c r="O422" s="36">
        <f>SUMIFS(СВЦЭМ!$L$34:$L$777,СВЦЭМ!$A$34:$A$777,$A422,СВЦЭМ!$B$33:$B$776,O$401)+'СЕТ СН'!$F$16</f>
        <v>0</v>
      </c>
      <c r="P422" s="36">
        <f>SUMIFS(СВЦЭМ!$L$34:$L$777,СВЦЭМ!$A$34:$A$777,$A422,СВЦЭМ!$B$33:$B$776,P$401)+'СЕТ СН'!$F$16</f>
        <v>0</v>
      </c>
      <c r="Q422" s="36">
        <f>SUMIFS(СВЦЭМ!$L$34:$L$777,СВЦЭМ!$A$34:$A$777,$A422,СВЦЭМ!$B$33:$B$776,Q$401)+'СЕТ СН'!$F$16</f>
        <v>0</v>
      </c>
      <c r="R422" s="36">
        <f>SUMIFS(СВЦЭМ!$L$34:$L$777,СВЦЭМ!$A$34:$A$777,$A422,СВЦЭМ!$B$33:$B$776,R$401)+'СЕТ СН'!$F$16</f>
        <v>0</v>
      </c>
      <c r="S422" s="36">
        <f>SUMIFS(СВЦЭМ!$L$34:$L$777,СВЦЭМ!$A$34:$A$777,$A422,СВЦЭМ!$B$33:$B$776,S$401)+'СЕТ СН'!$F$16</f>
        <v>0</v>
      </c>
      <c r="T422" s="36">
        <f>SUMIFS(СВЦЭМ!$L$34:$L$777,СВЦЭМ!$A$34:$A$777,$A422,СВЦЭМ!$B$33:$B$776,T$401)+'СЕТ СН'!$F$16</f>
        <v>0</v>
      </c>
      <c r="U422" s="36">
        <f>SUMIFS(СВЦЭМ!$L$34:$L$777,СВЦЭМ!$A$34:$A$777,$A422,СВЦЭМ!$B$33:$B$776,U$401)+'СЕТ СН'!$F$16</f>
        <v>0</v>
      </c>
      <c r="V422" s="36">
        <f>SUMIFS(СВЦЭМ!$L$34:$L$777,СВЦЭМ!$A$34:$A$777,$A422,СВЦЭМ!$B$33:$B$776,V$401)+'СЕТ СН'!$F$16</f>
        <v>0</v>
      </c>
      <c r="W422" s="36">
        <f>SUMIFS(СВЦЭМ!$L$34:$L$777,СВЦЭМ!$A$34:$A$777,$A422,СВЦЭМ!$B$33:$B$776,W$401)+'СЕТ СН'!$F$16</f>
        <v>0</v>
      </c>
      <c r="X422" s="36">
        <f>SUMIFS(СВЦЭМ!$L$34:$L$777,СВЦЭМ!$A$34:$A$777,$A422,СВЦЭМ!$B$33:$B$776,X$401)+'СЕТ СН'!$F$16</f>
        <v>0</v>
      </c>
      <c r="Y422" s="36">
        <f>SUMIFS(СВЦЭМ!$L$34:$L$777,СВЦЭМ!$A$34:$A$777,$A422,СВЦЭМ!$B$33:$B$776,Y$401)+'СЕТ СН'!$F$16</f>
        <v>0</v>
      </c>
    </row>
    <row r="423" spans="1:25" ht="15.75" hidden="1" x14ac:dyDescent="0.2">
      <c r="A423" s="35">
        <f t="shared" si="11"/>
        <v>44126</v>
      </c>
      <c r="B423" s="36">
        <f>SUMIFS(СВЦЭМ!$L$34:$L$777,СВЦЭМ!$A$34:$A$777,$A423,СВЦЭМ!$B$33:$B$776,B$401)+'СЕТ СН'!$F$16</f>
        <v>0</v>
      </c>
      <c r="C423" s="36">
        <f>SUMIFS(СВЦЭМ!$L$34:$L$777,СВЦЭМ!$A$34:$A$777,$A423,СВЦЭМ!$B$33:$B$776,C$401)+'СЕТ СН'!$F$16</f>
        <v>0</v>
      </c>
      <c r="D423" s="36">
        <f>SUMIFS(СВЦЭМ!$L$34:$L$777,СВЦЭМ!$A$34:$A$777,$A423,СВЦЭМ!$B$33:$B$776,D$401)+'СЕТ СН'!$F$16</f>
        <v>0</v>
      </c>
      <c r="E423" s="36">
        <f>SUMIFS(СВЦЭМ!$L$34:$L$777,СВЦЭМ!$A$34:$A$777,$A423,СВЦЭМ!$B$33:$B$776,E$401)+'СЕТ СН'!$F$16</f>
        <v>0</v>
      </c>
      <c r="F423" s="36">
        <f>SUMIFS(СВЦЭМ!$L$34:$L$777,СВЦЭМ!$A$34:$A$777,$A423,СВЦЭМ!$B$33:$B$776,F$401)+'СЕТ СН'!$F$16</f>
        <v>0</v>
      </c>
      <c r="G423" s="36">
        <f>SUMIFS(СВЦЭМ!$L$34:$L$777,СВЦЭМ!$A$34:$A$777,$A423,СВЦЭМ!$B$33:$B$776,G$401)+'СЕТ СН'!$F$16</f>
        <v>0</v>
      </c>
      <c r="H423" s="36">
        <f>SUMIFS(СВЦЭМ!$L$34:$L$777,СВЦЭМ!$A$34:$A$777,$A423,СВЦЭМ!$B$33:$B$776,H$401)+'СЕТ СН'!$F$16</f>
        <v>0</v>
      </c>
      <c r="I423" s="36">
        <f>SUMIFS(СВЦЭМ!$L$34:$L$777,СВЦЭМ!$A$34:$A$777,$A423,СВЦЭМ!$B$33:$B$776,I$401)+'СЕТ СН'!$F$16</f>
        <v>0</v>
      </c>
      <c r="J423" s="36">
        <f>SUMIFS(СВЦЭМ!$L$34:$L$777,СВЦЭМ!$A$34:$A$777,$A423,СВЦЭМ!$B$33:$B$776,J$401)+'СЕТ СН'!$F$16</f>
        <v>0</v>
      </c>
      <c r="K423" s="36">
        <f>SUMIFS(СВЦЭМ!$L$34:$L$777,СВЦЭМ!$A$34:$A$777,$A423,СВЦЭМ!$B$33:$B$776,K$401)+'СЕТ СН'!$F$16</f>
        <v>0</v>
      </c>
      <c r="L423" s="36">
        <f>SUMIFS(СВЦЭМ!$L$34:$L$777,СВЦЭМ!$A$34:$A$777,$A423,СВЦЭМ!$B$33:$B$776,L$401)+'СЕТ СН'!$F$16</f>
        <v>0</v>
      </c>
      <c r="M423" s="36">
        <f>SUMIFS(СВЦЭМ!$L$34:$L$777,СВЦЭМ!$A$34:$A$777,$A423,СВЦЭМ!$B$33:$B$776,M$401)+'СЕТ СН'!$F$16</f>
        <v>0</v>
      </c>
      <c r="N423" s="36">
        <f>SUMIFS(СВЦЭМ!$L$34:$L$777,СВЦЭМ!$A$34:$A$777,$A423,СВЦЭМ!$B$33:$B$776,N$401)+'СЕТ СН'!$F$16</f>
        <v>0</v>
      </c>
      <c r="O423" s="36">
        <f>SUMIFS(СВЦЭМ!$L$34:$L$777,СВЦЭМ!$A$34:$A$777,$A423,СВЦЭМ!$B$33:$B$776,O$401)+'СЕТ СН'!$F$16</f>
        <v>0</v>
      </c>
      <c r="P423" s="36">
        <f>SUMIFS(СВЦЭМ!$L$34:$L$777,СВЦЭМ!$A$34:$A$777,$A423,СВЦЭМ!$B$33:$B$776,P$401)+'СЕТ СН'!$F$16</f>
        <v>0</v>
      </c>
      <c r="Q423" s="36">
        <f>SUMIFS(СВЦЭМ!$L$34:$L$777,СВЦЭМ!$A$34:$A$777,$A423,СВЦЭМ!$B$33:$B$776,Q$401)+'СЕТ СН'!$F$16</f>
        <v>0</v>
      </c>
      <c r="R423" s="36">
        <f>SUMIFS(СВЦЭМ!$L$34:$L$777,СВЦЭМ!$A$34:$A$777,$A423,СВЦЭМ!$B$33:$B$776,R$401)+'СЕТ СН'!$F$16</f>
        <v>0</v>
      </c>
      <c r="S423" s="36">
        <f>SUMIFS(СВЦЭМ!$L$34:$L$777,СВЦЭМ!$A$34:$A$777,$A423,СВЦЭМ!$B$33:$B$776,S$401)+'СЕТ СН'!$F$16</f>
        <v>0</v>
      </c>
      <c r="T423" s="36">
        <f>SUMIFS(СВЦЭМ!$L$34:$L$777,СВЦЭМ!$A$34:$A$777,$A423,СВЦЭМ!$B$33:$B$776,T$401)+'СЕТ СН'!$F$16</f>
        <v>0</v>
      </c>
      <c r="U423" s="36">
        <f>SUMIFS(СВЦЭМ!$L$34:$L$777,СВЦЭМ!$A$34:$A$777,$A423,СВЦЭМ!$B$33:$B$776,U$401)+'СЕТ СН'!$F$16</f>
        <v>0</v>
      </c>
      <c r="V423" s="36">
        <f>SUMIFS(СВЦЭМ!$L$34:$L$777,СВЦЭМ!$A$34:$A$777,$A423,СВЦЭМ!$B$33:$B$776,V$401)+'СЕТ СН'!$F$16</f>
        <v>0</v>
      </c>
      <c r="W423" s="36">
        <f>SUMIFS(СВЦЭМ!$L$34:$L$777,СВЦЭМ!$A$34:$A$777,$A423,СВЦЭМ!$B$33:$B$776,W$401)+'СЕТ СН'!$F$16</f>
        <v>0</v>
      </c>
      <c r="X423" s="36">
        <f>SUMIFS(СВЦЭМ!$L$34:$L$777,СВЦЭМ!$A$34:$A$777,$A423,СВЦЭМ!$B$33:$B$776,X$401)+'СЕТ СН'!$F$16</f>
        <v>0</v>
      </c>
      <c r="Y423" s="36">
        <f>SUMIFS(СВЦЭМ!$L$34:$L$777,СВЦЭМ!$A$34:$A$777,$A423,СВЦЭМ!$B$33:$B$776,Y$401)+'СЕТ СН'!$F$16</f>
        <v>0</v>
      </c>
    </row>
    <row r="424" spans="1:25" ht="15.75" hidden="1" x14ac:dyDescent="0.2">
      <c r="A424" s="35">
        <f t="shared" si="11"/>
        <v>44127</v>
      </c>
      <c r="B424" s="36">
        <f>SUMIFS(СВЦЭМ!$L$34:$L$777,СВЦЭМ!$A$34:$A$777,$A424,СВЦЭМ!$B$33:$B$776,B$401)+'СЕТ СН'!$F$16</f>
        <v>0</v>
      </c>
      <c r="C424" s="36">
        <f>SUMIFS(СВЦЭМ!$L$34:$L$777,СВЦЭМ!$A$34:$A$777,$A424,СВЦЭМ!$B$33:$B$776,C$401)+'СЕТ СН'!$F$16</f>
        <v>0</v>
      </c>
      <c r="D424" s="36">
        <f>SUMIFS(СВЦЭМ!$L$34:$L$777,СВЦЭМ!$A$34:$A$777,$A424,СВЦЭМ!$B$33:$B$776,D$401)+'СЕТ СН'!$F$16</f>
        <v>0</v>
      </c>
      <c r="E424" s="36">
        <f>SUMIFS(СВЦЭМ!$L$34:$L$777,СВЦЭМ!$A$34:$A$777,$A424,СВЦЭМ!$B$33:$B$776,E$401)+'СЕТ СН'!$F$16</f>
        <v>0</v>
      </c>
      <c r="F424" s="36">
        <f>SUMIFS(СВЦЭМ!$L$34:$L$777,СВЦЭМ!$A$34:$A$777,$A424,СВЦЭМ!$B$33:$B$776,F$401)+'СЕТ СН'!$F$16</f>
        <v>0</v>
      </c>
      <c r="G424" s="36">
        <f>SUMIFS(СВЦЭМ!$L$34:$L$777,СВЦЭМ!$A$34:$A$777,$A424,СВЦЭМ!$B$33:$B$776,G$401)+'СЕТ СН'!$F$16</f>
        <v>0</v>
      </c>
      <c r="H424" s="36">
        <f>SUMIFS(СВЦЭМ!$L$34:$L$777,СВЦЭМ!$A$34:$A$777,$A424,СВЦЭМ!$B$33:$B$776,H$401)+'СЕТ СН'!$F$16</f>
        <v>0</v>
      </c>
      <c r="I424" s="36">
        <f>SUMIFS(СВЦЭМ!$L$34:$L$777,СВЦЭМ!$A$34:$A$777,$A424,СВЦЭМ!$B$33:$B$776,I$401)+'СЕТ СН'!$F$16</f>
        <v>0</v>
      </c>
      <c r="J424" s="36">
        <f>SUMIFS(СВЦЭМ!$L$34:$L$777,СВЦЭМ!$A$34:$A$777,$A424,СВЦЭМ!$B$33:$B$776,J$401)+'СЕТ СН'!$F$16</f>
        <v>0</v>
      </c>
      <c r="K424" s="36">
        <f>SUMIFS(СВЦЭМ!$L$34:$L$777,СВЦЭМ!$A$34:$A$777,$A424,СВЦЭМ!$B$33:$B$776,K$401)+'СЕТ СН'!$F$16</f>
        <v>0</v>
      </c>
      <c r="L424" s="36">
        <f>SUMIFS(СВЦЭМ!$L$34:$L$777,СВЦЭМ!$A$34:$A$777,$A424,СВЦЭМ!$B$33:$B$776,L$401)+'СЕТ СН'!$F$16</f>
        <v>0</v>
      </c>
      <c r="M424" s="36">
        <f>SUMIFS(СВЦЭМ!$L$34:$L$777,СВЦЭМ!$A$34:$A$777,$A424,СВЦЭМ!$B$33:$B$776,M$401)+'СЕТ СН'!$F$16</f>
        <v>0</v>
      </c>
      <c r="N424" s="36">
        <f>SUMIFS(СВЦЭМ!$L$34:$L$777,СВЦЭМ!$A$34:$A$777,$A424,СВЦЭМ!$B$33:$B$776,N$401)+'СЕТ СН'!$F$16</f>
        <v>0</v>
      </c>
      <c r="O424" s="36">
        <f>SUMIFS(СВЦЭМ!$L$34:$L$777,СВЦЭМ!$A$34:$A$777,$A424,СВЦЭМ!$B$33:$B$776,O$401)+'СЕТ СН'!$F$16</f>
        <v>0</v>
      </c>
      <c r="P424" s="36">
        <f>SUMIFS(СВЦЭМ!$L$34:$L$777,СВЦЭМ!$A$34:$A$777,$A424,СВЦЭМ!$B$33:$B$776,P$401)+'СЕТ СН'!$F$16</f>
        <v>0</v>
      </c>
      <c r="Q424" s="36">
        <f>SUMIFS(СВЦЭМ!$L$34:$L$777,СВЦЭМ!$A$34:$A$777,$A424,СВЦЭМ!$B$33:$B$776,Q$401)+'СЕТ СН'!$F$16</f>
        <v>0</v>
      </c>
      <c r="R424" s="36">
        <f>SUMIFS(СВЦЭМ!$L$34:$L$777,СВЦЭМ!$A$34:$A$777,$A424,СВЦЭМ!$B$33:$B$776,R$401)+'СЕТ СН'!$F$16</f>
        <v>0</v>
      </c>
      <c r="S424" s="36">
        <f>SUMIFS(СВЦЭМ!$L$34:$L$777,СВЦЭМ!$A$34:$A$777,$A424,СВЦЭМ!$B$33:$B$776,S$401)+'СЕТ СН'!$F$16</f>
        <v>0</v>
      </c>
      <c r="T424" s="36">
        <f>SUMIFS(СВЦЭМ!$L$34:$L$777,СВЦЭМ!$A$34:$A$777,$A424,СВЦЭМ!$B$33:$B$776,T$401)+'СЕТ СН'!$F$16</f>
        <v>0</v>
      </c>
      <c r="U424" s="36">
        <f>SUMIFS(СВЦЭМ!$L$34:$L$777,СВЦЭМ!$A$34:$A$777,$A424,СВЦЭМ!$B$33:$B$776,U$401)+'СЕТ СН'!$F$16</f>
        <v>0</v>
      </c>
      <c r="V424" s="36">
        <f>SUMIFS(СВЦЭМ!$L$34:$L$777,СВЦЭМ!$A$34:$A$777,$A424,СВЦЭМ!$B$33:$B$776,V$401)+'СЕТ СН'!$F$16</f>
        <v>0</v>
      </c>
      <c r="W424" s="36">
        <f>SUMIFS(СВЦЭМ!$L$34:$L$777,СВЦЭМ!$A$34:$A$777,$A424,СВЦЭМ!$B$33:$B$776,W$401)+'СЕТ СН'!$F$16</f>
        <v>0</v>
      </c>
      <c r="X424" s="36">
        <f>SUMIFS(СВЦЭМ!$L$34:$L$777,СВЦЭМ!$A$34:$A$777,$A424,СВЦЭМ!$B$33:$B$776,X$401)+'СЕТ СН'!$F$16</f>
        <v>0</v>
      </c>
      <c r="Y424" s="36">
        <f>SUMIFS(СВЦЭМ!$L$34:$L$777,СВЦЭМ!$A$34:$A$777,$A424,СВЦЭМ!$B$33:$B$776,Y$401)+'СЕТ СН'!$F$16</f>
        <v>0</v>
      </c>
    </row>
    <row r="425" spans="1:25" ht="15.75" hidden="1" x14ac:dyDescent="0.2">
      <c r="A425" s="35">
        <f t="shared" si="11"/>
        <v>44128</v>
      </c>
      <c r="B425" s="36">
        <f>SUMIFS(СВЦЭМ!$L$34:$L$777,СВЦЭМ!$A$34:$A$777,$A425,СВЦЭМ!$B$33:$B$776,B$401)+'СЕТ СН'!$F$16</f>
        <v>0</v>
      </c>
      <c r="C425" s="36">
        <f>SUMIFS(СВЦЭМ!$L$34:$L$777,СВЦЭМ!$A$34:$A$777,$A425,СВЦЭМ!$B$33:$B$776,C$401)+'СЕТ СН'!$F$16</f>
        <v>0</v>
      </c>
      <c r="D425" s="36">
        <f>SUMIFS(СВЦЭМ!$L$34:$L$777,СВЦЭМ!$A$34:$A$777,$A425,СВЦЭМ!$B$33:$B$776,D$401)+'СЕТ СН'!$F$16</f>
        <v>0</v>
      </c>
      <c r="E425" s="36">
        <f>SUMIFS(СВЦЭМ!$L$34:$L$777,СВЦЭМ!$A$34:$A$777,$A425,СВЦЭМ!$B$33:$B$776,E$401)+'СЕТ СН'!$F$16</f>
        <v>0</v>
      </c>
      <c r="F425" s="36">
        <f>SUMIFS(СВЦЭМ!$L$34:$L$777,СВЦЭМ!$A$34:$A$777,$A425,СВЦЭМ!$B$33:$B$776,F$401)+'СЕТ СН'!$F$16</f>
        <v>0</v>
      </c>
      <c r="G425" s="36">
        <f>SUMIFS(СВЦЭМ!$L$34:$L$777,СВЦЭМ!$A$34:$A$777,$A425,СВЦЭМ!$B$33:$B$776,G$401)+'СЕТ СН'!$F$16</f>
        <v>0</v>
      </c>
      <c r="H425" s="36">
        <f>SUMIFS(СВЦЭМ!$L$34:$L$777,СВЦЭМ!$A$34:$A$777,$A425,СВЦЭМ!$B$33:$B$776,H$401)+'СЕТ СН'!$F$16</f>
        <v>0</v>
      </c>
      <c r="I425" s="36">
        <f>SUMIFS(СВЦЭМ!$L$34:$L$777,СВЦЭМ!$A$34:$A$777,$A425,СВЦЭМ!$B$33:$B$776,I$401)+'СЕТ СН'!$F$16</f>
        <v>0</v>
      </c>
      <c r="J425" s="36">
        <f>SUMIFS(СВЦЭМ!$L$34:$L$777,СВЦЭМ!$A$34:$A$777,$A425,СВЦЭМ!$B$33:$B$776,J$401)+'СЕТ СН'!$F$16</f>
        <v>0</v>
      </c>
      <c r="K425" s="36">
        <f>SUMIFS(СВЦЭМ!$L$34:$L$777,СВЦЭМ!$A$34:$A$777,$A425,СВЦЭМ!$B$33:$B$776,K$401)+'СЕТ СН'!$F$16</f>
        <v>0</v>
      </c>
      <c r="L425" s="36">
        <f>SUMIFS(СВЦЭМ!$L$34:$L$777,СВЦЭМ!$A$34:$A$777,$A425,СВЦЭМ!$B$33:$B$776,L$401)+'СЕТ СН'!$F$16</f>
        <v>0</v>
      </c>
      <c r="M425" s="36">
        <f>SUMIFS(СВЦЭМ!$L$34:$L$777,СВЦЭМ!$A$34:$A$777,$A425,СВЦЭМ!$B$33:$B$776,M$401)+'СЕТ СН'!$F$16</f>
        <v>0</v>
      </c>
      <c r="N425" s="36">
        <f>SUMIFS(СВЦЭМ!$L$34:$L$777,СВЦЭМ!$A$34:$A$777,$A425,СВЦЭМ!$B$33:$B$776,N$401)+'СЕТ СН'!$F$16</f>
        <v>0</v>
      </c>
      <c r="O425" s="36">
        <f>SUMIFS(СВЦЭМ!$L$34:$L$777,СВЦЭМ!$A$34:$A$777,$A425,СВЦЭМ!$B$33:$B$776,O$401)+'СЕТ СН'!$F$16</f>
        <v>0</v>
      </c>
      <c r="P425" s="36">
        <f>SUMIFS(СВЦЭМ!$L$34:$L$777,СВЦЭМ!$A$34:$A$777,$A425,СВЦЭМ!$B$33:$B$776,P$401)+'СЕТ СН'!$F$16</f>
        <v>0</v>
      </c>
      <c r="Q425" s="36">
        <f>SUMIFS(СВЦЭМ!$L$34:$L$777,СВЦЭМ!$A$34:$A$777,$A425,СВЦЭМ!$B$33:$B$776,Q$401)+'СЕТ СН'!$F$16</f>
        <v>0</v>
      </c>
      <c r="R425" s="36">
        <f>SUMIFS(СВЦЭМ!$L$34:$L$777,СВЦЭМ!$A$34:$A$777,$A425,СВЦЭМ!$B$33:$B$776,R$401)+'СЕТ СН'!$F$16</f>
        <v>0</v>
      </c>
      <c r="S425" s="36">
        <f>SUMIFS(СВЦЭМ!$L$34:$L$777,СВЦЭМ!$A$34:$A$777,$A425,СВЦЭМ!$B$33:$B$776,S$401)+'СЕТ СН'!$F$16</f>
        <v>0</v>
      </c>
      <c r="T425" s="36">
        <f>SUMIFS(СВЦЭМ!$L$34:$L$777,СВЦЭМ!$A$34:$A$777,$A425,СВЦЭМ!$B$33:$B$776,T$401)+'СЕТ СН'!$F$16</f>
        <v>0</v>
      </c>
      <c r="U425" s="36">
        <f>SUMIFS(СВЦЭМ!$L$34:$L$777,СВЦЭМ!$A$34:$A$777,$A425,СВЦЭМ!$B$33:$B$776,U$401)+'СЕТ СН'!$F$16</f>
        <v>0</v>
      </c>
      <c r="V425" s="36">
        <f>SUMIFS(СВЦЭМ!$L$34:$L$777,СВЦЭМ!$A$34:$A$777,$A425,СВЦЭМ!$B$33:$B$776,V$401)+'СЕТ СН'!$F$16</f>
        <v>0</v>
      </c>
      <c r="W425" s="36">
        <f>SUMIFS(СВЦЭМ!$L$34:$L$777,СВЦЭМ!$A$34:$A$777,$A425,СВЦЭМ!$B$33:$B$776,W$401)+'СЕТ СН'!$F$16</f>
        <v>0</v>
      </c>
      <c r="X425" s="36">
        <f>SUMIFS(СВЦЭМ!$L$34:$L$777,СВЦЭМ!$A$34:$A$777,$A425,СВЦЭМ!$B$33:$B$776,X$401)+'СЕТ СН'!$F$16</f>
        <v>0</v>
      </c>
      <c r="Y425" s="36">
        <f>SUMIFS(СВЦЭМ!$L$34:$L$777,СВЦЭМ!$A$34:$A$777,$A425,СВЦЭМ!$B$33:$B$776,Y$401)+'СЕТ СН'!$F$16</f>
        <v>0</v>
      </c>
    </row>
    <row r="426" spans="1:25" ht="15.75" hidden="1" x14ac:dyDescent="0.2">
      <c r="A426" s="35">
        <f t="shared" si="11"/>
        <v>44129</v>
      </c>
      <c r="B426" s="36">
        <f>SUMIFS(СВЦЭМ!$L$34:$L$777,СВЦЭМ!$A$34:$A$777,$A426,СВЦЭМ!$B$33:$B$776,B$401)+'СЕТ СН'!$F$16</f>
        <v>0</v>
      </c>
      <c r="C426" s="36">
        <f>SUMIFS(СВЦЭМ!$L$34:$L$777,СВЦЭМ!$A$34:$A$777,$A426,СВЦЭМ!$B$33:$B$776,C$401)+'СЕТ СН'!$F$16</f>
        <v>0</v>
      </c>
      <c r="D426" s="36">
        <f>SUMIFS(СВЦЭМ!$L$34:$L$777,СВЦЭМ!$A$34:$A$777,$A426,СВЦЭМ!$B$33:$B$776,D$401)+'СЕТ СН'!$F$16</f>
        <v>0</v>
      </c>
      <c r="E426" s="36">
        <f>SUMIFS(СВЦЭМ!$L$34:$L$777,СВЦЭМ!$A$34:$A$777,$A426,СВЦЭМ!$B$33:$B$776,E$401)+'СЕТ СН'!$F$16</f>
        <v>0</v>
      </c>
      <c r="F426" s="36">
        <f>SUMIFS(СВЦЭМ!$L$34:$L$777,СВЦЭМ!$A$34:$A$777,$A426,СВЦЭМ!$B$33:$B$776,F$401)+'СЕТ СН'!$F$16</f>
        <v>0</v>
      </c>
      <c r="G426" s="36">
        <f>SUMIFS(СВЦЭМ!$L$34:$L$777,СВЦЭМ!$A$34:$A$777,$A426,СВЦЭМ!$B$33:$B$776,G$401)+'СЕТ СН'!$F$16</f>
        <v>0</v>
      </c>
      <c r="H426" s="36">
        <f>SUMIFS(СВЦЭМ!$L$34:$L$777,СВЦЭМ!$A$34:$A$777,$A426,СВЦЭМ!$B$33:$B$776,H$401)+'СЕТ СН'!$F$16</f>
        <v>0</v>
      </c>
      <c r="I426" s="36">
        <f>SUMIFS(СВЦЭМ!$L$34:$L$777,СВЦЭМ!$A$34:$A$777,$A426,СВЦЭМ!$B$33:$B$776,I$401)+'СЕТ СН'!$F$16</f>
        <v>0</v>
      </c>
      <c r="J426" s="36">
        <f>SUMIFS(СВЦЭМ!$L$34:$L$777,СВЦЭМ!$A$34:$A$777,$A426,СВЦЭМ!$B$33:$B$776,J$401)+'СЕТ СН'!$F$16</f>
        <v>0</v>
      </c>
      <c r="K426" s="36">
        <f>SUMIFS(СВЦЭМ!$L$34:$L$777,СВЦЭМ!$A$34:$A$777,$A426,СВЦЭМ!$B$33:$B$776,K$401)+'СЕТ СН'!$F$16</f>
        <v>0</v>
      </c>
      <c r="L426" s="36">
        <f>SUMIFS(СВЦЭМ!$L$34:$L$777,СВЦЭМ!$A$34:$A$777,$A426,СВЦЭМ!$B$33:$B$776,L$401)+'СЕТ СН'!$F$16</f>
        <v>0</v>
      </c>
      <c r="M426" s="36">
        <f>SUMIFS(СВЦЭМ!$L$34:$L$777,СВЦЭМ!$A$34:$A$777,$A426,СВЦЭМ!$B$33:$B$776,M$401)+'СЕТ СН'!$F$16</f>
        <v>0</v>
      </c>
      <c r="N426" s="36">
        <f>SUMIFS(СВЦЭМ!$L$34:$L$777,СВЦЭМ!$A$34:$A$777,$A426,СВЦЭМ!$B$33:$B$776,N$401)+'СЕТ СН'!$F$16</f>
        <v>0</v>
      </c>
      <c r="O426" s="36">
        <f>SUMIFS(СВЦЭМ!$L$34:$L$777,СВЦЭМ!$A$34:$A$777,$A426,СВЦЭМ!$B$33:$B$776,O$401)+'СЕТ СН'!$F$16</f>
        <v>0</v>
      </c>
      <c r="P426" s="36">
        <f>SUMIFS(СВЦЭМ!$L$34:$L$777,СВЦЭМ!$A$34:$A$777,$A426,СВЦЭМ!$B$33:$B$776,P$401)+'СЕТ СН'!$F$16</f>
        <v>0</v>
      </c>
      <c r="Q426" s="36">
        <f>SUMIFS(СВЦЭМ!$L$34:$L$777,СВЦЭМ!$A$34:$A$777,$A426,СВЦЭМ!$B$33:$B$776,Q$401)+'СЕТ СН'!$F$16</f>
        <v>0</v>
      </c>
      <c r="R426" s="36">
        <f>SUMIFS(СВЦЭМ!$L$34:$L$777,СВЦЭМ!$A$34:$A$777,$A426,СВЦЭМ!$B$33:$B$776,R$401)+'СЕТ СН'!$F$16</f>
        <v>0</v>
      </c>
      <c r="S426" s="36">
        <f>SUMIFS(СВЦЭМ!$L$34:$L$777,СВЦЭМ!$A$34:$A$777,$A426,СВЦЭМ!$B$33:$B$776,S$401)+'СЕТ СН'!$F$16</f>
        <v>0</v>
      </c>
      <c r="T426" s="36">
        <f>SUMIFS(СВЦЭМ!$L$34:$L$777,СВЦЭМ!$A$34:$A$777,$A426,СВЦЭМ!$B$33:$B$776,T$401)+'СЕТ СН'!$F$16</f>
        <v>0</v>
      </c>
      <c r="U426" s="36">
        <f>SUMIFS(СВЦЭМ!$L$34:$L$777,СВЦЭМ!$A$34:$A$777,$A426,СВЦЭМ!$B$33:$B$776,U$401)+'СЕТ СН'!$F$16</f>
        <v>0</v>
      </c>
      <c r="V426" s="36">
        <f>SUMIFS(СВЦЭМ!$L$34:$L$777,СВЦЭМ!$A$34:$A$777,$A426,СВЦЭМ!$B$33:$B$776,V$401)+'СЕТ СН'!$F$16</f>
        <v>0</v>
      </c>
      <c r="W426" s="36">
        <f>SUMIFS(СВЦЭМ!$L$34:$L$777,СВЦЭМ!$A$34:$A$777,$A426,СВЦЭМ!$B$33:$B$776,W$401)+'СЕТ СН'!$F$16</f>
        <v>0</v>
      </c>
      <c r="X426" s="36">
        <f>SUMIFS(СВЦЭМ!$L$34:$L$777,СВЦЭМ!$A$34:$A$777,$A426,СВЦЭМ!$B$33:$B$776,X$401)+'СЕТ СН'!$F$16</f>
        <v>0</v>
      </c>
      <c r="Y426" s="36">
        <f>SUMIFS(СВЦЭМ!$L$34:$L$777,СВЦЭМ!$A$34:$A$777,$A426,СВЦЭМ!$B$33:$B$776,Y$401)+'СЕТ СН'!$F$16</f>
        <v>0</v>
      </c>
    </row>
    <row r="427" spans="1:25" ht="15.75" hidden="1" x14ac:dyDescent="0.2">
      <c r="A427" s="35">
        <f t="shared" si="11"/>
        <v>44130</v>
      </c>
      <c r="B427" s="36">
        <f>SUMIFS(СВЦЭМ!$L$34:$L$777,СВЦЭМ!$A$34:$A$777,$A427,СВЦЭМ!$B$33:$B$776,B$401)+'СЕТ СН'!$F$16</f>
        <v>0</v>
      </c>
      <c r="C427" s="36">
        <f>SUMIFS(СВЦЭМ!$L$34:$L$777,СВЦЭМ!$A$34:$A$777,$A427,СВЦЭМ!$B$33:$B$776,C$401)+'СЕТ СН'!$F$16</f>
        <v>0</v>
      </c>
      <c r="D427" s="36">
        <f>SUMIFS(СВЦЭМ!$L$34:$L$777,СВЦЭМ!$A$34:$A$777,$A427,СВЦЭМ!$B$33:$B$776,D$401)+'СЕТ СН'!$F$16</f>
        <v>0</v>
      </c>
      <c r="E427" s="36">
        <f>SUMIFS(СВЦЭМ!$L$34:$L$777,СВЦЭМ!$A$34:$A$777,$A427,СВЦЭМ!$B$33:$B$776,E$401)+'СЕТ СН'!$F$16</f>
        <v>0</v>
      </c>
      <c r="F427" s="36">
        <f>SUMIFS(СВЦЭМ!$L$34:$L$777,СВЦЭМ!$A$34:$A$777,$A427,СВЦЭМ!$B$33:$B$776,F$401)+'СЕТ СН'!$F$16</f>
        <v>0</v>
      </c>
      <c r="G427" s="36">
        <f>SUMIFS(СВЦЭМ!$L$34:$L$777,СВЦЭМ!$A$34:$A$777,$A427,СВЦЭМ!$B$33:$B$776,G$401)+'СЕТ СН'!$F$16</f>
        <v>0</v>
      </c>
      <c r="H427" s="36">
        <f>SUMIFS(СВЦЭМ!$L$34:$L$777,СВЦЭМ!$A$34:$A$777,$A427,СВЦЭМ!$B$33:$B$776,H$401)+'СЕТ СН'!$F$16</f>
        <v>0</v>
      </c>
      <c r="I427" s="36">
        <f>SUMIFS(СВЦЭМ!$L$34:$L$777,СВЦЭМ!$A$34:$A$777,$A427,СВЦЭМ!$B$33:$B$776,I$401)+'СЕТ СН'!$F$16</f>
        <v>0</v>
      </c>
      <c r="J427" s="36">
        <f>SUMIFS(СВЦЭМ!$L$34:$L$777,СВЦЭМ!$A$34:$A$777,$A427,СВЦЭМ!$B$33:$B$776,J$401)+'СЕТ СН'!$F$16</f>
        <v>0</v>
      </c>
      <c r="K427" s="36">
        <f>SUMIFS(СВЦЭМ!$L$34:$L$777,СВЦЭМ!$A$34:$A$777,$A427,СВЦЭМ!$B$33:$B$776,K$401)+'СЕТ СН'!$F$16</f>
        <v>0</v>
      </c>
      <c r="L427" s="36">
        <f>SUMIFS(СВЦЭМ!$L$34:$L$777,СВЦЭМ!$A$34:$A$777,$A427,СВЦЭМ!$B$33:$B$776,L$401)+'СЕТ СН'!$F$16</f>
        <v>0</v>
      </c>
      <c r="M427" s="36">
        <f>SUMIFS(СВЦЭМ!$L$34:$L$777,СВЦЭМ!$A$34:$A$777,$A427,СВЦЭМ!$B$33:$B$776,M$401)+'СЕТ СН'!$F$16</f>
        <v>0</v>
      </c>
      <c r="N427" s="36">
        <f>SUMIFS(СВЦЭМ!$L$34:$L$777,СВЦЭМ!$A$34:$A$777,$A427,СВЦЭМ!$B$33:$B$776,N$401)+'СЕТ СН'!$F$16</f>
        <v>0</v>
      </c>
      <c r="O427" s="36">
        <f>SUMIFS(СВЦЭМ!$L$34:$L$777,СВЦЭМ!$A$34:$A$777,$A427,СВЦЭМ!$B$33:$B$776,O$401)+'СЕТ СН'!$F$16</f>
        <v>0</v>
      </c>
      <c r="P427" s="36">
        <f>SUMIFS(СВЦЭМ!$L$34:$L$777,СВЦЭМ!$A$34:$A$777,$A427,СВЦЭМ!$B$33:$B$776,P$401)+'СЕТ СН'!$F$16</f>
        <v>0</v>
      </c>
      <c r="Q427" s="36">
        <f>SUMIFS(СВЦЭМ!$L$34:$L$777,СВЦЭМ!$A$34:$A$777,$A427,СВЦЭМ!$B$33:$B$776,Q$401)+'СЕТ СН'!$F$16</f>
        <v>0</v>
      </c>
      <c r="R427" s="36">
        <f>SUMIFS(СВЦЭМ!$L$34:$L$777,СВЦЭМ!$A$34:$A$777,$A427,СВЦЭМ!$B$33:$B$776,R$401)+'СЕТ СН'!$F$16</f>
        <v>0</v>
      </c>
      <c r="S427" s="36">
        <f>SUMIFS(СВЦЭМ!$L$34:$L$777,СВЦЭМ!$A$34:$A$777,$A427,СВЦЭМ!$B$33:$B$776,S$401)+'СЕТ СН'!$F$16</f>
        <v>0</v>
      </c>
      <c r="T427" s="36">
        <f>SUMIFS(СВЦЭМ!$L$34:$L$777,СВЦЭМ!$A$34:$A$777,$A427,СВЦЭМ!$B$33:$B$776,T$401)+'СЕТ СН'!$F$16</f>
        <v>0</v>
      </c>
      <c r="U427" s="36">
        <f>SUMIFS(СВЦЭМ!$L$34:$L$777,СВЦЭМ!$A$34:$A$777,$A427,СВЦЭМ!$B$33:$B$776,U$401)+'СЕТ СН'!$F$16</f>
        <v>0</v>
      </c>
      <c r="V427" s="36">
        <f>SUMIFS(СВЦЭМ!$L$34:$L$777,СВЦЭМ!$A$34:$A$777,$A427,СВЦЭМ!$B$33:$B$776,V$401)+'СЕТ СН'!$F$16</f>
        <v>0</v>
      </c>
      <c r="W427" s="36">
        <f>SUMIFS(СВЦЭМ!$L$34:$L$777,СВЦЭМ!$A$34:$A$777,$A427,СВЦЭМ!$B$33:$B$776,W$401)+'СЕТ СН'!$F$16</f>
        <v>0</v>
      </c>
      <c r="X427" s="36">
        <f>SUMIFS(СВЦЭМ!$L$34:$L$777,СВЦЭМ!$A$34:$A$777,$A427,СВЦЭМ!$B$33:$B$776,X$401)+'СЕТ СН'!$F$16</f>
        <v>0</v>
      </c>
      <c r="Y427" s="36">
        <f>SUMIFS(СВЦЭМ!$L$34:$L$777,СВЦЭМ!$A$34:$A$777,$A427,СВЦЭМ!$B$33:$B$776,Y$401)+'СЕТ СН'!$F$16</f>
        <v>0</v>
      </c>
    </row>
    <row r="428" spans="1:25" ht="15.75" hidden="1" x14ac:dyDescent="0.2">
      <c r="A428" s="35">
        <f t="shared" si="11"/>
        <v>44131</v>
      </c>
      <c r="B428" s="36">
        <f>SUMIFS(СВЦЭМ!$L$34:$L$777,СВЦЭМ!$A$34:$A$777,$A428,СВЦЭМ!$B$33:$B$776,B$401)+'СЕТ СН'!$F$16</f>
        <v>0</v>
      </c>
      <c r="C428" s="36">
        <f>SUMIFS(СВЦЭМ!$L$34:$L$777,СВЦЭМ!$A$34:$A$777,$A428,СВЦЭМ!$B$33:$B$776,C$401)+'СЕТ СН'!$F$16</f>
        <v>0</v>
      </c>
      <c r="D428" s="36">
        <f>SUMIFS(СВЦЭМ!$L$34:$L$777,СВЦЭМ!$A$34:$A$777,$A428,СВЦЭМ!$B$33:$B$776,D$401)+'СЕТ СН'!$F$16</f>
        <v>0</v>
      </c>
      <c r="E428" s="36">
        <f>SUMIFS(СВЦЭМ!$L$34:$L$777,СВЦЭМ!$A$34:$A$777,$A428,СВЦЭМ!$B$33:$B$776,E$401)+'СЕТ СН'!$F$16</f>
        <v>0</v>
      </c>
      <c r="F428" s="36">
        <f>SUMIFS(СВЦЭМ!$L$34:$L$777,СВЦЭМ!$A$34:$A$777,$A428,СВЦЭМ!$B$33:$B$776,F$401)+'СЕТ СН'!$F$16</f>
        <v>0</v>
      </c>
      <c r="G428" s="36">
        <f>SUMIFS(СВЦЭМ!$L$34:$L$777,СВЦЭМ!$A$34:$A$777,$A428,СВЦЭМ!$B$33:$B$776,G$401)+'СЕТ СН'!$F$16</f>
        <v>0</v>
      </c>
      <c r="H428" s="36">
        <f>SUMIFS(СВЦЭМ!$L$34:$L$777,СВЦЭМ!$A$34:$A$777,$A428,СВЦЭМ!$B$33:$B$776,H$401)+'СЕТ СН'!$F$16</f>
        <v>0</v>
      </c>
      <c r="I428" s="36">
        <f>SUMIFS(СВЦЭМ!$L$34:$L$777,СВЦЭМ!$A$34:$A$777,$A428,СВЦЭМ!$B$33:$B$776,I$401)+'СЕТ СН'!$F$16</f>
        <v>0</v>
      </c>
      <c r="J428" s="36">
        <f>SUMIFS(СВЦЭМ!$L$34:$L$777,СВЦЭМ!$A$34:$A$777,$A428,СВЦЭМ!$B$33:$B$776,J$401)+'СЕТ СН'!$F$16</f>
        <v>0</v>
      </c>
      <c r="K428" s="36">
        <f>SUMIFS(СВЦЭМ!$L$34:$L$777,СВЦЭМ!$A$34:$A$777,$A428,СВЦЭМ!$B$33:$B$776,K$401)+'СЕТ СН'!$F$16</f>
        <v>0</v>
      </c>
      <c r="L428" s="36">
        <f>SUMIFS(СВЦЭМ!$L$34:$L$777,СВЦЭМ!$A$34:$A$777,$A428,СВЦЭМ!$B$33:$B$776,L$401)+'СЕТ СН'!$F$16</f>
        <v>0</v>
      </c>
      <c r="M428" s="36">
        <f>SUMIFS(СВЦЭМ!$L$34:$L$777,СВЦЭМ!$A$34:$A$777,$A428,СВЦЭМ!$B$33:$B$776,M$401)+'СЕТ СН'!$F$16</f>
        <v>0</v>
      </c>
      <c r="N428" s="36">
        <f>SUMIFS(СВЦЭМ!$L$34:$L$777,СВЦЭМ!$A$34:$A$777,$A428,СВЦЭМ!$B$33:$B$776,N$401)+'СЕТ СН'!$F$16</f>
        <v>0</v>
      </c>
      <c r="O428" s="36">
        <f>SUMIFS(СВЦЭМ!$L$34:$L$777,СВЦЭМ!$A$34:$A$777,$A428,СВЦЭМ!$B$33:$B$776,O$401)+'СЕТ СН'!$F$16</f>
        <v>0</v>
      </c>
      <c r="P428" s="36">
        <f>SUMIFS(СВЦЭМ!$L$34:$L$777,СВЦЭМ!$A$34:$A$777,$A428,СВЦЭМ!$B$33:$B$776,P$401)+'СЕТ СН'!$F$16</f>
        <v>0</v>
      </c>
      <c r="Q428" s="36">
        <f>SUMIFS(СВЦЭМ!$L$34:$L$777,СВЦЭМ!$A$34:$A$777,$A428,СВЦЭМ!$B$33:$B$776,Q$401)+'СЕТ СН'!$F$16</f>
        <v>0</v>
      </c>
      <c r="R428" s="36">
        <f>SUMIFS(СВЦЭМ!$L$34:$L$777,СВЦЭМ!$A$34:$A$777,$A428,СВЦЭМ!$B$33:$B$776,R$401)+'СЕТ СН'!$F$16</f>
        <v>0</v>
      </c>
      <c r="S428" s="36">
        <f>SUMIFS(СВЦЭМ!$L$34:$L$777,СВЦЭМ!$A$34:$A$777,$A428,СВЦЭМ!$B$33:$B$776,S$401)+'СЕТ СН'!$F$16</f>
        <v>0</v>
      </c>
      <c r="T428" s="36">
        <f>SUMIFS(СВЦЭМ!$L$34:$L$777,СВЦЭМ!$A$34:$A$777,$A428,СВЦЭМ!$B$33:$B$776,T$401)+'СЕТ СН'!$F$16</f>
        <v>0</v>
      </c>
      <c r="U428" s="36">
        <f>SUMIFS(СВЦЭМ!$L$34:$L$777,СВЦЭМ!$A$34:$A$777,$A428,СВЦЭМ!$B$33:$B$776,U$401)+'СЕТ СН'!$F$16</f>
        <v>0</v>
      </c>
      <c r="V428" s="36">
        <f>SUMIFS(СВЦЭМ!$L$34:$L$777,СВЦЭМ!$A$34:$A$777,$A428,СВЦЭМ!$B$33:$B$776,V$401)+'СЕТ СН'!$F$16</f>
        <v>0</v>
      </c>
      <c r="W428" s="36">
        <f>SUMIFS(СВЦЭМ!$L$34:$L$777,СВЦЭМ!$A$34:$A$777,$A428,СВЦЭМ!$B$33:$B$776,W$401)+'СЕТ СН'!$F$16</f>
        <v>0</v>
      </c>
      <c r="X428" s="36">
        <f>SUMIFS(СВЦЭМ!$L$34:$L$777,СВЦЭМ!$A$34:$A$777,$A428,СВЦЭМ!$B$33:$B$776,X$401)+'СЕТ СН'!$F$16</f>
        <v>0</v>
      </c>
      <c r="Y428" s="36">
        <f>SUMIFS(СВЦЭМ!$L$34:$L$777,СВЦЭМ!$A$34:$A$777,$A428,СВЦЭМ!$B$33:$B$776,Y$401)+'СЕТ СН'!$F$16</f>
        <v>0</v>
      </c>
    </row>
    <row r="429" spans="1:25" ht="15.75" hidden="1" x14ac:dyDescent="0.2">
      <c r="A429" s="35">
        <f t="shared" si="11"/>
        <v>44132</v>
      </c>
      <c r="B429" s="36">
        <f>SUMIFS(СВЦЭМ!$L$34:$L$777,СВЦЭМ!$A$34:$A$777,$A429,СВЦЭМ!$B$33:$B$776,B$401)+'СЕТ СН'!$F$16</f>
        <v>0</v>
      </c>
      <c r="C429" s="36">
        <f>SUMIFS(СВЦЭМ!$L$34:$L$777,СВЦЭМ!$A$34:$A$777,$A429,СВЦЭМ!$B$33:$B$776,C$401)+'СЕТ СН'!$F$16</f>
        <v>0</v>
      </c>
      <c r="D429" s="36">
        <f>SUMIFS(СВЦЭМ!$L$34:$L$777,СВЦЭМ!$A$34:$A$777,$A429,СВЦЭМ!$B$33:$B$776,D$401)+'СЕТ СН'!$F$16</f>
        <v>0</v>
      </c>
      <c r="E429" s="36">
        <f>SUMIFS(СВЦЭМ!$L$34:$L$777,СВЦЭМ!$A$34:$A$777,$A429,СВЦЭМ!$B$33:$B$776,E$401)+'СЕТ СН'!$F$16</f>
        <v>0</v>
      </c>
      <c r="F429" s="36">
        <f>SUMIFS(СВЦЭМ!$L$34:$L$777,СВЦЭМ!$A$34:$A$777,$A429,СВЦЭМ!$B$33:$B$776,F$401)+'СЕТ СН'!$F$16</f>
        <v>0</v>
      </c>
      <c r="G429" s="36">
        <f>SUMIFS(СВЦЭМ!$L$34:$L$777,СВЦЭМ!$A$34:$A$777,$A429,СВЦЭМ!$B$33:$B$776,G$401)+'СЕТ СН'!$F$16</f>
        <v>0</v>
      </c>
      <c r="H429" s="36">
        <f>SUMIFS(СВЦЭМ!$L$34:$L$777,СВЦЭМ!$A$34:$A$777,$A429,СВЦЭМ!$B$33:$B$776,H$401)+'СЕТ СН'!$F$16</f>
        <v>0</v>
      </c>
      <c r="I429" s="36">
        <f>SUMIFS(СВЦЭМ!$L$34:$L$777,СВЦЭМ!$A$34:$A$777,$A429,СВЦЭМ!$B$33:$B$776,I$401)+'СЕТ СН'!$F$16</f>
        <v>0</v>
      </c>
      <c r="J429" s="36">
        <f>SUMIFS(СВЦЭМ!$L$34:$L$777,СВЦЭМ!$A$34:$A$777,$A429,СВЦЭМ!$B$33:$B$776,J$401)+'СЕТ СН'!$F$16</f>
        <v>0</v>
      </c>
      <c r="K429" s="36">
        <f>SUMIFS(СВЦЭМ!$L$34:$L$777,СВЦЭМ!$A$34:$A$777,$A429,СВЦЭМ!$B$33:$B$776,K$401)+'СЕТ СН'!$F$16</f>
        <v>0</v>
      </c>
      <c r="L429" s="36">
        <f>SUMIFS(СВЦЭМ!$L$34:$L$777,СВЦЭМ!$A$34:$A$777,$A429,СВЦЭМ!$B$33:$B$776,L$401)+'СЕТ СН'!$F$16</f>
        <v>0</v>
      </c>
      <c r="M429" s="36">
        <f>SUMIFS(СВЦЭМ!$L$34:$L$777,СВЦЭМ!$A$34:$A$777,$A429,СВЦЭМ!$B$33:$B$776,M$401)+'СЕТ СН'!$F$16</f>
        <v>0</v>
      </c>
      <c r="N429" s="36">
        <f>SUMIFS(СВЦЭМ!$L$34:$L$777,СВЦЭМ!$A$34:$A$777,$A429,СВЦЭМ!$B$33:$B$776,N$401)+'СЕТ СН'!$F$16</f>
        <v>0</v>
      </c>
      <c r="O429" s="36">
        <f>SUMIFS(СВЦЭМ!$L$34:$L$777,СВЦЭМ!$A$34:$A$777,$A429,СВЦЭМ!$B$33:$B$776,O$401)+'СЕТ СН'!$F$16</f>
        <v>0</v>
      </c>
      <c r="P429" s="36">
        <f>SUMIFS(СВЦЭМ!$L$34:$L$777,СВЦЭМ!$A$34:$A$777,$A429,СВЦЭМ!$B$33:$B$776,P$401)+'СЕТ СН'!$F$16</f>
        <v>0</v>
      </c>
      <c r="Q429" s="36">
        <f>SUMIFS(СВЦЭМ!$L$34:$L$777,СВЦЭМ!$A$34:$A$777,$A429,СВЦЭМ!$B$33:$B$776,Q$401)+'СЕТ СН'!$F$16</f>
        <v>0</v>
      </c>
      <c r="R429" s="36">
        <f>SUMIFS(СВЦЭМ!$L$34:$L$777,СВЦЭМ!$A$34:$A$777,$A429,СВЦЭМ!$B$33:$B$776,R$401)+'СЕТ СН'!$F$16</f>
        <v>0</v>
      </c>
      <c r="S429" s="36">
        <f>SUMIFS(СВЦЭМ!$L$34:$L$777,СВЦЭМ!$A$34:$A$777,$A429,СВЦЭМ!$B$33:$B$776,S$401)+'СЕТ СН'!$F$16</f>
        <v>0</v>
      </c>
      <c r="T429" s="36">
        <f>SUMIFS(СВЦЭМ!$L$34:$L$777,СВЦЭМ!$A$34:$A$777,$A429,СВЦЭМ!$B$33:$B$776,T$401)+'СЕТ СН'!$F$16</f>
        <v>0</v>
      </c>
      <c r="U429" s="36">
        <f>SUMIFS(СВЦЭМ!$L$34:$L$777,СВЦЭМ!$A$34:$A$777,$A429,СВЦЭМ!$B$33:$B$776,U$401)+'СЕТ СН'!$F$16</f>
        <v>0</v>
      </c>
      <c r="V429" s="36">
        <f>SUMIFS(СВЦЭМ!$L$34:$L$777,СВЦЭМ!$A$34:$A$777,$A429,СВЦЭМ!$B$33:$B$776,V$401)+'СЕТ СН'!$F$16</f>
        <v>0</v>
      </c>
      <c r="W429" s="36">
        <f>SUMIFS(СВЦЭМ!$L$34:$L$777,СВЦЭМ!$A$34:$A$777,$A429,СВЦЭМ!$B$33:$B$776,W$401)+'СЕТ СН'!$F$16</f>
        <v>0</v>
      </c>
      <c r="X429" s="36">
        <f>SUMIFS(СВЦЭМ!$L$34:$L$777,СВЦЭМ!$A$34:$A$777,$A429,СВЦЭМ!$B$33:$B$776,X$401)+'СЕТ СН'!$F$16</f>
        <v>0</v>
      </c>
      <c r="Y429" s="36">
        <f>SUMIFS(СВЦЭМ!$L$34:$L$777,СВЦЭМ!$A$34:$A$777,$A429,СВЦЭМ!$B$33:$B$776,Y$401)+'СЕТ СН'!$F$16</f>
        <v>0</v>
      </c>
    </row>
    <row r="430" spans="1:25" ht="15.75" hidden="1" x14ac:dyDescent="0.2">
      <c r="A430" s="35">
        <f t="shared" si="11"/>
        <v>44133</v>
      </c>
      <c r="B430" s="36">
        <f>SUMIFS(СВЦЭМ!$L$34:$L$777,СВЦЭМ!$A$34:$A$777,$A430,СВЦЭМ!$B$33:$B$776,B$401)+'СЕТ СН'!$F$16</f>
        <v>0</v>
      </c>
      <c r="C430" s="36">
        <f>SUMIFS(СВЦЭМ!$L$34:$L$777,СВЦЭМ!$A$34:$A$777,$A430,СВЦЭМ!$B$33:$B$776,C$401)+'СЕТ СН'!$F$16</f>
        <v>0</v>
      </c>
      <c r="D430" s="36">
        <f>SUMIFS(СВЦЭМ!$L$34:$L$777,СВЦЭМ!$A$34:$A$777,$A430,СВЦЭМ!$B$33:$B$776,D$401)+'СЕТ СН'!$F$16</f>
        <v>0</v>
      </c>
      <c r="E430" s="36">
        <f>SUMIFS(СВЦЭМ!$L$34:$L$777,СВЦЭМ!$A$34:$A$777,$A430,СВЦЭМ!$B$33:$B$776,E$401)+'СЕТ СН'!$F$16</f>
        <v>0</v>
      </c>
      <c r="F430" s="36">
        <f>SUMIFS(СВЦЭМ!$L$34:$L$777,СВЦЭМ!$A$34:$A$777,$A430,СВЦЭМ!$B$33:$B$776,F$401)+'СЕТ СН'!$F$16</f>
        <v>0</v>
      </c>
      <c r="G430" s="36">
        <f>SUMIFS(СВЦЭМ!$L$34:$L$777,СВЦЭМ!$A$34:$A$777,$A430,СВЦЭМ!$B$33:$B$776,G$401)+'СЕТ СН'!$F$16</f>
        <v>0</v>
      </c>
      <c r="H430" s="36">
        <f>SUMIFS(СВЦЭМ!$L$34:$L$777,СВЦЭМ!$A$34:$A$777,$A430,СВЦЭМ!$B$33:$B$776,H$401)+'СЕТ СН'!$F$16</f>
        <v>0</v>
      </c>
      <c r="I430" s="36">
        <f>SUMIFS(СВЦЭМ!$L$34:$L$777,СВЦЭМ!$A$34:$A$777,$A430,СВЦЭМ!$B$33:$B$776,I$401)+'СЕТ СН'!$F$16</f>
        <v>0</v>
      </c>
      <c r="J430" s="36">
        <f>SUMIFS(СВЦЭМ!$L$34:$L$777,СВЦЭМ!$A$34:$A$777,$A430,СВЦЭМ!$B$33:$B$776,J$401)+'СЕТ СН'!$F$16</f>
        <v>0</v>
      </c>
      <c r="K430" s="36">
        <f>SUMIFS(СВЦЭМ!$L$34:$L$777,СВЦЭМ!$A$34:$A$777,$A430,СВЦЭМ!$B$33:$B$776,K$401)+'СЕТ СН'!$F$16</f>
        <v>0</v>
      </c>
      <c r="L430" s="36">
        <f>SUMIFS(СВЦЭМ!$L$34:$L$777,СВЦЭМ!$A$34:$A$777,$A430,СВЦЭМ!$B$33:$B$776,L$401)+'СЕТ СН'!$F$16</f>
        <v>0</v>
      </c>
      <c r="M430" s="36">
        <f>SUMIFS(СВЦЭМ!$L$34:$L$777,СВЦЭМ!$A$34:$A$777,$A430,СВЦЭМ!$B$33:$B$776,M$401)+'СЕТ СН'!$F$16</f>
        <v>0</v>
      </c>
      <c r="N430" s="36">
        <f>SUMIFS(СВЦЭМ!$L$34:$L$777,СВЦЭМ!$A$34:$A$777,$A430,СВЦЭМ!$B$33:$B$776,N$401)+'СЕТ СН'!$F$16</f>
        <v>0</v>
      </c>
      <c r="O430" s="36">
        <f>SUMIFS(СВЦЭМ!$L$34:$L$777,СВЦЭМ!$A$34:$A$777,$A430,СВЦЭМ!$B$33:$B$776,O$401)+'СЕТ СН'!$F$16</f>
        <v>0</v>
      </c>
      <c r="P430" s="36">
        <f>SUMIFS(СВЦЭМ!$L$34:$L$777,СВЦЭМ!$A$34:$A$777,$A430,СВЦЭМ!$B$33:$B$776,P$401)+'СЕТ СН'!$F$16</f>
        <v>0</v>
      </c>
      <c r="Q430" s="36">
        <f>SUMIFS(СВЦЭМ!$L$34:$L$777,СВЦЭМ!$A$34:$A$777,$A430,СВЦЭМ!$B$33:$B$776,Q$401)+'СЕТ СН'!$F$16</f>
        <v>0</v>
      </c>
      <c r="R430" s="36">
        <f>SUMIFS(СВЦЭМ!$L$34:$L$777,СВЦЭМ!$A$34:$A$777,$A430,СВЦЭМ!$B$33:$B$776,R$401)+'СЕТ СН'!$F$16</f>
        <v>0</v>
      </c>
      <c r="S430" s="36">
        <f>SUMIFS(СВЦЭМ!$L$34:$L$777,СВЦЭМ!$A$34:$A$777,$A430,СВЦЭМ!$B$33:$B$776,S$401)+'СЕТ СН'!$F$16</f>
        <v>0</v>
      </c>
      <c r="T430" s="36">
        <f>SUMIFS(СВЦЭМ!$L$34:$L$777,СВЦЭМ!$A$34:$A$777,$A430,СВЦЭМ!$B$33:$B$776,T$401)+'СЕТ СН'!$F$16</f>
        <v>0</v>
      </c>
      <c r="U430" s="36">
        <f>SUMIFS(СВЦЭМ!$L$34:$L$777,СВЦЭМ!$A$34:$A$777,$A430,СВЦЭМ!$B$33:$B$776,U$401)+'СЕТ СН'!$F$16</f>
        <v>0</v>
      </c>
      <c r="V430" s="36">
        <f>SUMIFS(СВЦЭМ!$L$34:$L$777,СВЦЭМ!$A$34:$A$777,$A430,СВЦЭМ!$B$33:$B$776,V$401)+'СЕТ СН'!$F$16</f>
        <v>0</v>
      </c>
      <c r="W430" s="36">
        <f>SUMIFS(СВЦЭМ!$L$34:$L$777,СВЦЭМ!$A$34:$A$777,$A430,СВЦЭМ!$B$33:$B$776,W$401)+'СЕТ СН'!$F$16</f>
        <v>0</v>
      </c>
      <c r="X430" s="36">
        <f>SUMIFS(СВЦЭМ!$L$34:$L$777,СВЦЭМ!$A$34:$A$777,$A430,СВЦЭМ!$B$33:$B$776,X$401)+'СЕТ СН'!$F$16</f>
        <v>0</v>
      </c>
      <c r="Y430" s="36">
        <f>SUMIFS(СВЦЭМ!$L$34:$L$777,СВЦЭМ!$A$34:$A$777,$A430,СВЦЭМ!$B$33:$B$776,Y$401)+'СЕТ СН'!$F$16</f>
        <v>0</v>
      </c>
    </row>
    <row r="431" spans="1:25" ht="15.75" hidden="1" x14ac:dyDescent="0.2">
      <c r="A431" s="35">
        <f t="shared" si="11"/>
        <v>44134</v>
      </c>
      <c r="B431" s="36">
        <f>SUMIFS(СВЦЭМ!$L$34:$L$777,СВЦЭМ!$A$34:$A$777,$A431,СВЦЭМ!$B$33:$B$776,B$401)+'СЕТ СН'!$F$16</f>
        <v>0</v>
      </c>
      <c r="C431" s="36">
        <f>SUMIFS(СВЦЭМ!$L$34:$L$777,СВЦЭМ!$A$34:$A$777,$A431,СВЦЭМ!$B$33:$B$776,C$401)+'СЕТ СН'!$F$16</f>
        <v>0</v>
      </c>
      <c r="D431" s="36">
        <f>SUMIFS(СВЦЭМ!$L$34:$L$777,СВЦЭМ!$A$34:$A$777,$A431,СВЦЭМ!$B$33:$B$776,D$401)+'СЕТ СН'!$F$16</f>
        <v>0</v>
      </c>
      <c r="E431" s="36">
        <f>SUMIFS(СВЦЭМ!$L$34:$L$777,СВЦЭМ!$A$34:$A$777,$A431,СВЦЭМ!$B$33:$B$776,E$401)+'СЕТ СН'!$F$16</f>
        <v>0</v>
      </c>
      <c r="F431" s="36">
        <f>SUMIFS(СВЦЭМ!$L$34:$L$777,СВЦЭМ!$A$34:$A$777,$A431,СВЦЭМ!$B$33:$B$776,F$401)+'СЕТ СН'!$F$16</f>
        <v>0</v>
      </c>
      <c r="G431" s="36">
        <f>SUMIFS(СВЦЭМ!$L$34:$L$777,СВЦЭМ!$A$34:$A$777,$A431,СВЦЭМ!$B$33:$B$776,G$401)+'СЕТ СН'!$F$16</f>
        <v>0</v>
      </c>
      <c r="H431" s="36">
        <f>SUMIFS(СВЦЭМ!$L$34:$L$777,СВЦЭМ!$A$34:$A$777,$A431,СВЦЭМ!$B$33:$B$776,H$401)+'СЕТ СН'!$F$16</f>
        <v>0</v>
      </c>
      <c r="I431" s="36">
        <f>SUMIFS(СВЦЭМ!$L$34:$L$777,СВЦЭМ!$A$34:$A$777,$A431,СВЦЭМ!$B$33:$B$776,I$401)+'СЕТ СН'!$F$16</f>
        <v>0</v>
      </c>
      <c r="J431" s="36">
        <f>SUMIFS(СВЦЭМ!$L$34:$L$777,СВЦЭМ!$A$34:$A$777,$A431,СВЦЭМ!$B$33:$B$776,J$401)+'СЕТ СН'!$F$16</f>
        <v>0</v>
      </c>
      <c r="K431" s="36">
        <f>SUMIFS(СВЦЭМ!$L$34:$L$777,СВЦЭМ!$A$34:$A$777,$A431,СВЦЭМ!$B$33:$B$776,K$401)+'СЕТ СН'!$F$16</f>
        <v>0</v>
      </c>
      <c r="L431" s="36">
        <f>SUMIFS(СВЦЭМ!$L$34:$L$777,СВЦЭМ!$A$34:$A$777,$A431,СВЦЭМ!$B$33:$B$776,L$401)+'СЕТ СН'!$F$16</f>
        <v>0</v>
      </c>
      <c r="M431" s="36">
        <f>SUMIFS(СВЦЭМ!$L$34:$L$777,СВЦЭМ!$A$34:$A$777,$A431,СВЦЭМ!$B$33:$B$776,M$401)+'СЕТ СН'!$F$16</f>
        <v>0</v>
      </c>
      <c r="N431" s="36">
        <f>SUMIFS(СВЦЭМ!$L$34:$L$777,СВЦЭМ!$A$34:$A$777,$A431,СВЦЭМ!$B$33:$B$776,N$401)+'СЕТ СН'!$F$16</f>
        <v>0</v>
      </c>
      <c r="O431" s="36">
        <f>SUMIFS(СВЦЭМ!$L$34:$L$777,СВЦЭМ!$A$34:$A$777,$A431,СВЦЭМ!$B$33:$B$776,O$401)+'СЕТ СН'!$F$16</f>
        <v>0</v>
      </c>
      <c r="P431" s="36">
        <f>SUMIFS(СВЦЭМ!$L$34:$L$777,СВЦЭМ!$A$34:$A$777,$A431,СВЦЭМ!$B$33:$B$776,P$401)+'СЕТ СН'!$F$16</f>
        <v>0</v>
      </c>
      <c r="Q431" s="36">
        <f>SUMIFS(СВЦЭМ!$L$34:$L$777,СВЦЭМ!$A$34:$A$777,$A431,СВЦЭМ!$B$33:$B$776,Q$401)+'СЕТ СН'!$F$16</f>
        <v>0</v>
      </c>
      <c r="R431" s="36">
        <f>SUMIFS(СВЦЭМ!$L$34:$L$777,СВЦЭМ!$A$34:$A$777,$A431,СВЦЭМ!$B$33:$B$776,R$401)+'СЕТ СН'!$F$16</f>
        <v>0</v>
      </c>
      <c r="S431" s="36">
        <f>SUMIFS(СВЦЭМ!$L$34:$L$777,СВЦЭМ!$A$34:$A$777,$A431,СВЦЭМ!$B$33:$B$776,S$401)+'СЕТ СН'!$F$16</f>
        <v>0</v>
      </c>
      <c r="T431" s="36">
        <f>SUMIFS(СВЦЭМ!$L$34:$L$777,СВЦЭМ!$A$34:$A$777,$A431,СВЦЭМ!$B$33:$B$776,T$401)+'СЕТ СН'!$F$16</f>
        <v>0</v>
      </c>
      <c r="U431" s="36">
        <f>SUMIFS(СВЦЭМ!$L$34:$L$777,СВЦЭМ!$A$34:$A$777,$A431,СВЦЭМ!$B$33:$B$776,U$401)+'СЕТ СН'!$F$16</f>
        <v>0</v>
      </c>
      <c r="V431" s="36">
        <f>SUMIFS(СВЦЭМ!$L$34:$L$777,СВЦЭМ!$A$34:$A$777,$A431,СВЦЭМ!$B$33:$B$776,V$401)+'СЕТ СН'!$F$16</f>
        <v>0</v>
      </c>
      <c r="W431" s="36">
        <f>SUMIFS(СВЦЭМ!$L$34:$L$777,СВЦЭМ!$A$34:$A$777,$A431,СВЦЭМ!$B$33:$B$776,W$401)+'СЕТ СН'!$F$16</f>
        <v>0</v>
      </c>
      <c r="X431" s="36">
        <f>SUMIFS(СВЦЭМ!$L$34:$L$777,СВЦЭМ!$A$34:$A$777,$A431,СВЦЭМ!$B$33:$B$776,X$401)+'СЕТ СН'!$F$16</f>
        <v>0</v>
      </c>
      <c r="Y431" s="36">
        <f>SUMIFS(СВЦЭМ!$L$34:$L$777,СВЦЭМ!$A$34:$A$777,$A431,СВЦЭМ!$B$33:$B$776,Y$401)+'СЕТ СН'!$F$16</f>
        <v>0</v>
      </c>
    </row>
    <row r="432" spans="1:25" ht="15.75" hidden="1" x14ac:dyDescent="0.2">
      <c r="A432" s="35">
        <f t="shared" si="11"/>
        <v>44135</v>
      </c>
      <c r="B432" s="36">
        <f>SUMIFS(СВЦЭМ!$L$34:$L$777,СВЦЭМ!$A$34:$A$777,$A432,СВЦЭМ!$B$33:$B$776,B$401)+'СЕТ СН'!$F$16</f>
        <v>0</v>
      </c>
      <c r="C432" s="36">
        <f>SUMIFS(СВЦЭМ!$L$34:$L$777,СВЦЭМ!$A$34:$A$777,$A432,СВЦЭМ!$B$33:$B$776,C$401)+'СЕТ СН'!$F$16</f>
        <v>0</v>
      </c>
      <c r="D432" s="36">
        <f>SUMIFS(СВЦЭМ!$L$34:$L$777,СВЦЭМ!$A$34:$A$777,$A432,СВЦЭМ!$B$33:$B$776,D$401)+'СЕТ СН'!$F$16</f>
        <v>0</v>
      </c>
      <c r="E432" s="36">
        <f>SUMIFS(СВЦЭМ!$L$34:$L$777,СВЦЭМ!$A$34:$A$777,$A432,СВЦЭМ!$B$33:$B$776,E$401)+'СЕТ СН'!$F$16</f>
        <v>0</v>
      </c>
      <c r="F432" s="36">
        <f>SUMIFS(СВЦЭМ!$L$34:$L$777,СВЦЭМ!$A$34:$A$777,$A432,СВЦЭМ!$B$33:$B$776,F$401)+'СЕТ СН'!$F$16</f>
        <v>0</v>
      </c>
      <c r="G432" s="36">
        <f>SUMIFS(СВЦЭМ!$L$34:$L$777,СВЦЭМ!$A$34:$A$777,$A432,СВЦЭМ!$B$33:$B$776,G$401)+'СЕТ СН'!$F$16</f>
        <v>0</v>
      </c>
      <c r="H432" s="36">
        <f>SUMIFS(СВЦЭМ!$L$34:$L$777,СВЦЭМ!$A$34:$A$777,$A432,СВЦЭМ!$B$33:$B$776,H$401)+'СЕТ СН'!$F$16</f>
        <v>0</v>
      </c>
      <c r="I432" s="36">
        <f>SUMIFS(СВЦЭМ!$L$34:$L$777,СВЦЭМ!$A$34:$A$777,$A432,СВЦЭМ!$B$33:$B$776,I$401)+'СЕТ СН'!$F$16</f>
        <v>0</v>
      </c>
      <c r="J432" s="36">
        <f>SUMIFS(СВЦЭМ!$L$34:$L$777,СВЦЭМ!$A$34:$A$777,$A432,СВЦЭМ!$B$33:$B$776,J$401)+'СЕТ СН'!$F$16</f>
        <v>0</v>
      </c>
      <c r="K432" s="36">
        <f>SUMIFS(СВЦЭМ!$L$34:$L$777,СВЦЭМ!$A$34:$A$777,$A432,СВЦЭМ!$B$33:$B$776,K$401)+'СЕТ СН'!$F$16</f>
        <v>0</v>
      </c>
      <c r="L432" s="36">
        <f>SUMIFS(СВЦЭМ!$L$34:$L$777,СВЦЭМ!$A$34:$A$777,$A432,СВЦЭМ!$B$33:$B$776,L$401)+'СЕТ СН'!$F$16</f>
        <v>0</v>
      </c>
      <c r="M432" s="36">
        <f>SUMIFS(СВЦЭМ!$L$34:$L$777,СВЦЭМ!$A$34:$A$777,$A432,СВЦЭМ!$B$33:$B$776,M$401)+'СЕТ СН'!$F$16</f>
        <v>0</v>
      </c>
      <c r="N432" s="36">
        <f>SUMIFS(СВЦЭМ!$L$34:$L$777,СВЦЭМ!$A$34:$A$777,$A432,СВЦЭМ!$B$33:$B$776,N$401)+'СЕТ СН'!$F$16</f>
        <v>0</v>
      </c>
      <c r="O432" s="36">
        <f>SUMIFS(СВЦЭМ!$L$34:$L$777,СВЦЭМ!$A$34:$A$777,$A432,СВЦЭМ!$B$33:$B$776,O$401)+'СЕТ СН'!$F$16</f>
        <v>0</v>
      </c>
      <c r="P432" s="36">
        <f>SUMIFS(СВЦЭМ!$L$34:$L$777,СВЦЭМ!$A$34:$A$777,$A432,СВЦЭМ!$B$33:$B$776,P$401)+'СЕТ СН'!$F$16</f>
        <v>0</v>
      </c>
      <c r="Q432" s="36">
        <f>SUMIFS(СВЦЭМ!$L$34:$L$777,СВЦЭМ!$A$34:$A$777,$A432,СВЦЭМ!$B$33:$B$776,Q$401)+'СЕТ СН'!$F$16</f>
        <v>0</v>
      </c>
      <c r="R432" s="36">
        <f>SUMIFS(СВЦЭМ!$L$34:$L$777,СВЦЭМ!$A$34:$A$777,$A432,СВЦЭМ!$B$33:$B$776,R$401)+'СЕТ СН'!$F$16</f>
        <v>0</v>
      </c>
      <c r="S432" s="36">
        <f>SUMIFS(СВЦЭМ!$L$34:$L$777,СВЦЭМ!$A$34:$A$777,$A432,СВЦЭМ!$B$33:$B$776,S$401)+'СЕТ СН'!$F$16</f>
        <v>0</v>
      </c>
      <c r="T432" s="36">
        <f>SUMIFS(СВЦЭМ!$L$34:$L$777,СВЦЭМ!$A$34:$A$777,$A432,СВЦЭМ!$B$33:$B$776,T$401)+'СЕТ СН'!$F$16</f>
        <v>0</v>
      </c>
      <c r="U432" s="36">
        <f>SUMIFS(СВЦЭМ!$L$34:$L$777,СВЦЭМ!$A$34:$A$777,$A432,СВЦЭМ!$B$33:$B$776,U$401)+'СЕТ СН'!$F$16</f>
        <v>0</v>
      </c>
      <c r="V432" s="36">
        <f>SUMIFS(СВЦЭМ!$L$34:$L$777,СВЦЭМ!$A$34:$A$777,$A432,СВЦЭМ!$B$33:$B$776,V$401)+'СЕТ СН'!$F$16</f>
        <v>0</v>
      </c>
      <c r="W432" s="36">
        <f>SUMIFS(СВЦЭМ!$L$34:$L$777,СВЦЭМ!$A$34:$A$777,$A432,СВЦЭМ!$B$33:$B$776,W$401)+'СЕТ СН'!$F$16</f>
        <v>0</v>
      </c>
      <c r="X432" s="36">
        <f>SUMIFS(СВЦЭМ!$L$34:$L$777,СВЦЭМ!$A$34:$A$777,$A432,СВЦЭМ!$B$33:$B$776,X$401)+'СЕТ СН'!$F$16</f>
        <v>0</v>
      </c>
      <c r="Y432" s="36">
        <f>SUMIFS(СВЦЭМ!$L$34:$L$777,СВЦЭМ!$A$34:$A$777,$A432,СВЦЭМ!$B$33:$B$776,Y$401)+'СЕТ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6" t="s">
        <v>122</v>
      </c>
      <c r="B435" s="156"/>
      <c r="C435" s="156"/>
      <c r="D435" s="156"/>
      <c r="E435" s="156"/>
      <c r="F435" s="156"/>
      <c r="G435" s="156"/>
      <c r="H435" s="156"/>
      <c r="I435" s="156"/>
      <c r="J435" s="156"/>
      <c r="K435" s="156"/>
      <c r="L435" s="157">
        <f>СВЦЭМ!$D$18+'СЕТ СН'!$F$17</f>
        <v>22.297044100000001</v>
      </c>
      <c r="M435" s="158"/>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8" t="s">
        <v>74</v>
      </c>
      <c r="B437" s="138"/>
      <c r="C437" s="138"/>
      <c r="D437" s="138"/>
      <c r="E437" s="138"/>
      <c r="F437" s="138"/>
      <c r="G437" s="138"/>
      <c r="H437" s="138"/>
      <c r="I437" s="138"/>
      <c r="J437" s="138"/>
      <c r="K437" s="138"/>
      <c r="L437" s="138"/>
      <c r="M437" s="138"/>
      <c r="N437" s="139" t="s">
        <v>29</v>
      </c>
      <c r="O437" s="139"/>
      <c r="P437" s="139"/>
      <c r="Q437" s="139"/>
      <c r="R437" s="139"/>
      <c r="S437" s="139"/>
      <c r="T437" s="139"/>
      <c r="U437" s="139"/>
      <c r="V437" s="47"/>
      <c r="W437" s="47"/>
      <c r="X437" s="47"/>
      <c r="Y437" s="47"/>
    </row>
    <row r="438" spans="1:26" ht="15.75" x14ac:dyDescent="0.25">
      <c r="A438" s="138"/>
      <c r="B438" s="138"/>
      <c r="C438" s="138"/>
      <c r="D438" s="138"/>
      <c r="E438" s="138"/>
      <c r="F438" s="138"/>
      <c r="G438" s="138"/>
      <c r="H438" s="138"/>
      <c r="I438" s="138"/>
      <c r="J438" s="138"/>
      <c r="K438" s="138"/>
      <c r="L438" s="138"/>
      <c r="M438" s="138"/>
      <c r="N438" s="140" t="s">
        <v>0</v>
      </c>
      <c r="O438" s="140"/>
      <c r="P438" s="140" t="s">
        <v>1</v>
      </c>
      <c r="Q438" s="140"/>
      <c r="R438" s="140" t="s">
        <v>2</v>
      </c>
      <c r="S438" s="140"/>
      <c r="T438" s="140" t="s">
        <v>3</v>
      </c>
      <c r="U438" s="140"/>
    </row>
    <row r="439" spans="1:26" ht="15.75" x14ac:dyDescent="0.25">
      <c r="A439" s="138"/>
      <c r="B439" s="138"/>
      <c r="C439" s="138"/>
      <c r="D439" s="138"/>
      <c r="E439" s="138"/>
      <c r="F439" s="138"/>
      <c r="G439" s="138"/>
      <c r="H439" s="138"/>
      <c r="I439" s="138"/>
      <c r="J439" s="138"/>
      <c r="K439" s="138"/>
      <c r="L439" s="138"/>
      <c r="M439" s="138"/>
      <c r="N439" s="141">
        <f>СВЦЭМ!$D$12+'СЕТ СН'!$F$13-'СЕТ СН'!$F$25</f>
        <v>598370.49822064058</v>
      </c>
      <c r="O439" s="142"/>
      <c r="P439" s="141">
        <f>СВЦЭМ!$D$12+'СЕТ СН'!$F$13-'СЕТ СН'!$G$25</f>
        <v>598370.49822064058</v>
      </c>
      <c r="Q439" s="142"/>
      <c r="R439" s="141">
        <f>СВЦЭМ!$D$12+'СЕТ СН'!$F$13-'СЕТ СН'!$H$25</f>
        <v>598370.49822064058</v>
      </c>
      <c r="S439" s="142"/>
      <c r="T439" s="141">
        <f>СВЦЭМ!$D$12+'СЕТ СН'!$F$13-'СЕТ СН'!$I$25</f>
        <v>598370.49822064058</v>
      </c>
      <c r="U439" s="142"/>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октябре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6" t="s">
        <v>42</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5" ht="32.25" customHeight="1" x14ac:dyDescent="0.2">
      <c r="A4" s="126" t="s">
        <v>81</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7" t="s">
        <v>7</v>
      </c>
      <c r="B9" s="130" t="s">
        <v>137</v>
      </c>
      <c r="C9" s="131"/>
      <c r="D9" s="131"/>
      <c r="E9" s="131"/>
      <c r="F9" s="131"/>
      <c r="G9" s="131"/>
      <c r="H9" s="131"/>
      <c r="I9" s="131"/>
      <c r="J9" s="131"/>
      <c r="K9" s="131"/>
      <c r="L9" s="131"/>
      <c r="M9" s="131"/>
      <c r="N9" s="131"/>
      <c r="O9" s="131"/>
      <c r="P9" s="131"/>
      <c r="Q9" s="131"/>
      <c r="R9" s="131"/>
      <c r="S9" s="131"/>
      <c r="T9" s="131"/>
      <c r="U9" s="131"/>
      <c r="V9" s="131"/>
      <c r="W9" s="131"/>
      <c r="X9" s="131"/>
      <c r="Y9" s="132"/>
    </row>
    <row r="10" spans="1:25"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5" ht="15.75"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01.10.2020</v>
      </c>
      <c r="B12" s="36">
        <f>SUMIFS(СВЦЭМ!$D$33:$D$776,СВЦЭМ!$A$33:$A$776,$A12,СВЦЭМ!$B$33:$B$776,B$11)+'СЕТ СН'!$F$14+СВЦЭМ!$D$10+'СЕТ СН'!$F$8*'СЕТ СН'!$F$9-'СЕТ СН'!$F$26</f>
        <v>766.20434747000002</v>
      </c>
      <c r="C12" s="36">
        <f>SUMIFS(СВЦЭМ!$D$33:$D$776,СВЦЭМ!$A$33:$A$776,$A12,СВЦЭМ!$B$33:$B$776,C$11)+'СЕТ СН'!$F$14+СВЦЭМ!$D$10+'СЕТ СН'!$F$8*'СЕТ СН'!$F$9-'СЕТ СН'!$F$26</f>
        <v>828.38661156000001</v>
      </c>
      <c r="D12" s="36">
        <f>SUMIFS(СВЦЭМ!$D$33:$D$776,СВЦЭМ!$A$33:$A$776,$A12,СВЦЭМ!$B$33:$B$776,D$11)+'СЕТ СН'!$F$14+СВЦЭМ!$D$10+'СЕТ СН'!$F$8*'СЕТ СН'!$F$9-'СЕТ СН'!$F$26</f>
        <v>873.78452874000004</v>
      </c>
      <c r="E12" s="36">
        <f>SUMIFS(СВЦЭМ!$D$33:$D$776,СВЦЭМ!$A$33:$A$776,$A12,СВЦЭМ!$B$33:$B$776,E$11)+'СЕТ СН'!$F$14+СВЦЭМ!$D$10+'СЕТ СН'!$F$8*'СЕТ СН'!$F$9-'СЕТ СН'!$F$26</f>
        <v>895.95745467000006</v>
      </c>
      <c r="F12" s="36">
        <f>SUMIFS(СВЦЭМ!$D$33:$D$776,СВЦЭМ!$A$33:$A$776,$A12,СВЦЭМ!$B$33:$B$776,F$11)+'СЕТ СН'!$F$14+СВЦЭМ!$D$10+'СЕТ СН'!$F$8*'СЕТ СН'!$F$9-'СЕТ СН'!$F$26</f>
        <v>896.39229030000001</v>
      </c>
      <c r="G12" s="36">
        <f>SUMIFS(СВЦЭМ!$D$33:$D$776,СВЦЭМ!$A$33:$A$776,$A12,СВЦЭМ!$B$33:$B$776,G$11)+'СЕТ СН'!$F$14+СВЦЭМ!$D$10+'СЕТ СН'!$F$8*'СЕТ СН'!$F$9-'СЕТ СН'!$F$26</f>
        <v>879.67159770000001</v>
      </c>
      <c r="H12" s="36">
        <f>SUMIFS(СВЦЭМ!$D$33:$D$776,СВЦЭМ!$A$33:$A$776,$A12,СВЦЭМ!$B$33:$B$776,H$11)+'СЕТ СН'!$F$14+СВЦЭМ!$D$10+'СЕТ СН'!$F$8*'СЕТ СН'!$F$9-'СЕТ СН'!$F$26</f>
        <v>827.34595284</v>
      </c>
      <c r="I12" s="36">
        <f>SUMIFS(СВЦЭМ!$D$33:$D$776,СВЦЭМ!$A$33:$A$776,$A12,СВЦЭМ!$B$33:$B$776,I$11)+'СЕТ СН'!$F$14+СВЦЭМ!$D$10+'СЕТ СН'!$F$8*'СЕТ СН'!$F$9-'СЕТ СН'!$F$26</f>
        <v>770.41697184999998</v>
      </c>
      <c r="J12" s="36">
        <f>SUMIFS(СВЦЭМ!$D$33:$D$776,СВЦЭМ!$A$33:$A$776,$A12,СВЦЭМ!$B$33:$B$776,J$11)+'СЕТ СН'!$F$14+СВЦЭМ!$D$10+'СЕТ СН'!$F$8*'СЕТ СН'!$F$9-'СЕТ СН'!$F$26</f>
        <v>707.73349439000003</v>
      </c>
      <c r="K12" s="36">
        <f>SUMIFS(СВЦЭМ!$D$33:$D$776,СВЦЭМ!$A$33:$A$776,$A12,СВЦЭМ!$B$33:$B$776,K$11)+'СЕТ СН'!$F$14+СВЦЭМ!$D$10+'СЕТ СН'!$F$8*'СЕТ СН'!$F$9-'СЕТ СН'!$F$26</f>
        <v>673.19548369000006</v>
      </c>
      <c r="L12" s="36">
        <f>SUMIFS(СВЦЭМ!$D$33:$D$776,СВЦЭМ!$A$33:$A$776,$A12,СВЦЭМ!$B$33:$B$776,L$11)+'СЕТ СН'!$F$14+СВЦЭМ!$D$10+'СЕТ СН'!$F$8*'СЕТ СН'!$F$9-'СЕТ СН'!$F$26</f>
        <v>673.93842753000001</v>
      </c>
      <c r="M12" s="36">
        <f>SUMIFS(СВЦЭМ!$D$33:$D$776,СВЦЭМ!$A$33:$A$776,$A12,СВЦЭМ!$B$33:$B$776,M$11)+'СЕТ СН'!$F$14+СВЦЭМ!$D$10+'СЕТ СН'!$F$8*'СЕТ СН'!$F$9-'СЕТ СН'!$F$26</f>
        <v>679.06067429000007</v>
      </c>
      <c r="N12" s="36">
        <f>SUMIFS(СВЦЭМ!$D$33:$D$776,СВЦЭМ!$A$33:$A$776,$A12,СВЦЭМ!$B$33:$B$776,N$11)+'СЕТ СН'!$F$14+СВЦЭМ!$D$10+'СЕТ СН'!$F$8*'СЕТ СН'!$F$9-'СЕТ СН'!$F$26</f>
        <v>693.47916781000004</v>
      </c>
      <c r="O12" s="36">
        <f>SUMIFS(СВЦЭМ!$D$33:$D$776,СВЦЭМ!$A$33:$A$776,$A12,СВЦЭМ!$B$33:$B$776,O$11)+'СЕТ СН'!$F$14+СВЦЭМ!$D$10+'СЕТ СН'!$F$8*'СЕТ СН'!$F$9-'СЕТ СН'!$F$26</f>
        <v>716.76261822000004</v>
      </c>
      <c r="P12" s="36">
        <f>SUMIFS(СВЦЭМ!$D$33:$D$776,СВЦЭМ!$A$33:$A$776,$A12,СВЦЭМ!$B$33:$B$776,P$11)+'СЕТ СН'!$F$14+СВЦЭМ!$D$10+'СЕТ СН'!$F$8*'СЕТ СН'!$F$9-'СЕТ СН'!$F$26</f>
        <v>742.43149964000008</v>
      </c>
      <c r="Q12" s="36">
        <f>SUMIFS(СВЦЭМ!$D$33:$D$776,СВЦЭМ!$A$33:$A$776,$A12,СВЦЭМ!$B$33:$B$776,Q$11)+'СЕТ СН'!$F$14+СВЦЭМ!$D$10+'СЕТ СН'!$F$8*'СЕТ СН'!$F$9-'СЕТ СН'!$F$26</f>
        <v>708.16582104000008</v>
      </c>
      <c r="R12" s="36">
        <f>SUMIFS(СВЦЭМ!$D$33:$D$776,СВЦЭМ!$A$33:$A$776,$A12,СВЦЭМ!$B$33:$B$776,R$11)+'СЕТ СН'!$F$14+СВЦЭМ!$D$10+'СЕТ СН'!$F$8*'СЕТ СН'!$F$9-'СЕТ СН'!$F$26</f>
        <v>669.79029894000007</v>
      </c>
      <c r="S12" s="36">
        <f>SUMIFS(СВЦЭМ!$D$33:$D$776,СВЦЭМ!$A$33:$A$776,$A12,СВЦЭМ!$B$33:$B$776,S$11)+'СЕТ СН'!$F$14+СВЦЭМ!$D$10+'СЕТ СН'!$F$8*'СЕТ СН'!$F$9-'СЕТ СН'!$F$26</f>
        <v>628.83267880000005</v>
      </c>
      <c r="T12" s="36">
        <f>SUMIFS(СВЦЭМ!$D$33:$D$776,СВЦЭМ!$A$33:$A$776,$A12,СВЦЭМ!$B$33:$B$776,T$11)+'СЕТ СН'!$F$14+СВЦЭМ!$D$10+'СЕТ СН'!$F$8*'СЕТ СН'!$F$9-'СЕТ СН'!$F$26</f>
        <v>617.62121083000011</v>
      </c>
      <c r="U12" s="36">
        <f>SUMIFS(СВЦЭМ!$D$33:$D$776,СВЦЭМ!$A$33:$A$776,$A12,СВЦЭМ!$B$33:$B$776,U$11)+'СЕТ СН'!$F$14+СВЦЭМ!$D$10+'СЕТ СН'!$F$8*'СЕТ СН'!$F$9-'СЕТ СН'!$F$26</f>
        <v>621.73732852000012</v>
      </c>
      <c r="V12" s="36">
        <f>SUMIFS(СВЦЭМ!$D$33:$D$776,СВЦЭМ!$A$33:$A$776,$A12,СВЦЭМ!$B$33:$B$776,V$11)+'СЕТ СН'!$F$14+СВЦЭМ!$D$10+'СЕТ СН'!$F$8*'СЕТ СН'!$F$9-'СЕТ СН'!$F$26</f>
        <v>618.48604625000007</v>
      </c>
      <c r="W12" s="36">
        <f>SUMIFS(СВЦЭМ!$D$33:$D$776,СВЦЭМ!$A$33:$A$776,$A12,СВЦЭМ!$B$33:$B$776,W$11)+'СЕТ СН'!$F$14+СВЦЭМ!$D$10+'СЕТ СН'!$F$8*'СЕТ СН'!$F$9-'СЕТ СН'!$F$26</f>
        <v>616.82702818999996</v>
      </c>
      <c r="X12" s="36">
        <f>SUMIFS(СВЦЭМ!$D$33:$D$776,СВЦЭМ!$A$33:$A$776,$A12,СВЦЭМ!$B$33:$B$776,X$11)+'СЕТ СН'!$F$14+СВЦЭМ!$D$10+'СЕТ СН'!$F$8*'СЕТ СН'!$F$9-'СЕТ СН'!$F$26</f>
        <v>625.86728708999999</v>
      </c>
      <c r="Y12" s="36">
        <f>SUMIFS(СВЦЭМ!$D$33:$D$776,СВЦЭМ!$A$33:$A$776,$A12,СВЦЭМ!$B$33:$B$776,Y$11)+'СЕТ СН'!$F$14+СВЦЭМ!$D$10+'СЕТ СН'!$F$8*'СЕТ СН'!$F$9-'СЕТ СН'!$F$26</f>
        <v>656.61679571000002</v>
      </c>
    </row>
    <row r="13" spans="1:25" ht="15.75" x14ac:dyDescent="0.2">
      <c r="A13" s="35">
        <f>A12+1</f>
        <v>44106</v>
      </c>
      <c r="B13" s="36">
        <f>SUMIFS(СВЦЭМ!$D$33:$D$776,СВЦЭМ!$A$33:$A$776,$A13,СВЦЭМ!$B$33:$B$776,B$11)+'СЕТ СН'!$F$14+СВЦЭМ!$D$10+'СЕТ СН'!$F$8*'СЕТ СН'!$F$9-'СЕТ СН'!$F$26</f>
        <v>729.12367136</v>
      </c>
      <c r="C13" s="36">
        <f>SUMIFS(СВЦЭМ!$D$33:$D$776,СВЦЭМ!$A$33:$A$776,$A13,СВЦЭМ!$B$33:$B$776,C$11)+'СЕТ СН'!$F$14+СВЦЭМ!$D$10+'СЕТ СН'!$F$8*'СЕТ СН'!$F$9-'СЕТ СН'!$F$26</f>
        <v>810.20130740000002</v>
      </c>
      <c r="D13" s="36">
        <f>SUMIFS(СВЦЭМ!$D$33:$D$776,СВЦЭМ!$A$33:$A$776,$A13,СВЦЭМ!$B$33:$B$776,D$11)+'СЕТ СН'!$F$14+СВЦЭМ!$D$10+'СЕТ СН'!$F$8*'СЕТ СН'!$F$9-'СЕТ СН'!$F$26</f>
        <v>868.07802323999999</v>
      </c>
      <c r="E13" s="36">
        <f>SUMIFS(СВЦЭМ!$D$33:$D$776,СВЦЭМ!$A$33:$A$776,$A13,СВЦЭМ!$B$33:$B$776,E$11)+'СЕТ СН'!$F$14+СВЦЭМ!$D$10+'СЕТ СН'!$F$8*'СЕТ СН'!$F$9-'СЕТ СН'!$F$26</f>
        <v>888.08442392000006</v>
      </c>
      <c r="F13" s="36">
        <f>SUMIFS(СВЦЭМ!$D$33:$D$776,СВЦЭМ!$A$33:$A$776,$A13,СВЦЭМ!$B$33:$B$776,F$11)+'СЕТ СН'!$F$14+СВЦЭМ!$D$10+'СЕТ СН'!$F$8*'СЕТ СН'!$F$9-'СЕТ СН'!$F$26</f>
        <v>894.51954068999999</v>
      </c>
      <c r="G13" s="36">
        <f>SUMIFS(СВЦЭМ!$D$33:$D$776,СВЦЭМ!$A$33:$A$776,$A13,СВЦЭМ!$B$33:$B$776,G$11)+'СЕТ СН'!$F$14+СВЦЭМ!$D$10+'СЕТ СН'!$F$8*'СЕТ СН'!$F$9-'СЕТ СН'!$F$26</f>
        <v>874.43579292000004</v>
      </c>
      <c r="H13" s="36">
        <f>SUMIFS(СВЦЭМ!$D$33:$D$776,СВЦЭМ!$A$33:$A$776,$A13,СВЦЭМ!$B$33:$B$776,H$11)+'СЕТ СН'!$F$14+СВЦЭМ!$D$10+'СЕТ СН'!$F$8*'СЕТ СН'!$F$9-'СЕТ СН'!$F$26</f>
        <v>818.41765176000001</v>
      </c>
      <c r="I13" s="36">
        <f>SUMIFS(СВЦЭМ!$D$33:$D$776,СВЦЭМ!$A$33:$A$776,$A13,СВЦЭМ!$B$33:$B$776,I$11)+'СЕТ СН'!$F$14+СВЦЭМ!$D$10+'СЕТ СН'!$F$8*'СЕТ СН'!$F$9-'СЕТ СН'!$F$26</f>
        <v>763.47266146000004</v>
      </c>
      <c r="J13" s="36">
        <f>SUMIFS(СВЦЭМ!$D$33:$D$776,СВЦЭМ!$A$33:$A$776,$A13,СВЦЭМ!$B$33:$B$776,J$11)+'СЕТ СН'!$F$14+СВЦЭМ!$D$10+'СЕТ СН'!$F$8*'СЕТ СН'!$F$9-'СЕТ СН'!$F$26</f>
        <v>705.71502662</v>
      </c>
      <c r="K13" s="36">
        <f>SUMIFS(СВЦЭМ!$D$33:$D$776,СВЦЭМ!$A$33:$A$776,$A13,СВЦЭМ!$B$33:$B$776,K$11)+'СЕТ СН'!$F$14+СВЦЭМ!$D$10+'СЕТ СН'!$F$8*'СЕТ СН'!$F$9-'СЕТ СН'!$F$26</f>
        <v>671.48168177000002</v>
      </c>
      <c r="L13" s="36">
        <f>SUMIFS(СВЦЭМ!$D$33:$D$776,СВЦЭМ!$A$33:$A$776,$A13,СВЦЭМ!$B$33:$B$776,L$11)+'СЕТ СН'!$F$14+СВЦЭМ!$D$10+'СЕТ СН'!$F$8*'СЕТ СН'!$F$9-'СЕТ СН'!$F$26</f>
        <v>670.21505974000002</v>
      </c>
      <c r="M13" s="36">
        <f>SUMIFS(СВЦЭМ!$D$33:$D$776,СВЦЭМ!$A$33:$A$776,$A13,СВЦЭМ!$B$33:$B$776,M$11)+'СЕТ СН'!$F$14+СВЦЭМ!$D$10+'СЕТ СН'!$F$8*'СЕТ СН'!$F$9-'СЕТ СН'!$F$26</f>
        <v>675.11278078999999</v>
      </c>
      <c r="N13" s="36">
        <f>SUMIFS(СВЦЭМ!$D$33:$D$776,СВЦЭМ!$A$33:$A$776,$A13,СВЦЭМ!$B$33:$B$776,N$11)+'СЕТ СН'!$F$14+СВЦЭМ!$D$10+'СЕТ СН'!$F$8*'СЕТ СН'!$F$9-'СЕТ СН'!$F$26</f>
        <v>686.46102965</v>
      </c>
      <c r="O13" s="36">
        <f>SUMIFS(СВЦЭМ!$D$33:$D$776,СВЦЭМ!$A$33:$A$776,$A13,СВЦЭМ!$B$33:$B$776,O$11)+'СЕТ СН'!$F$14+СВЦЭМ!$D$10+'СЕТ СН'!$F$8*'СЕТ СН'!$F$9-'СЕТ СН'!$F$26</f>
        <v>712.08797561000006</v>
      </c>
      <c r="P13" s="36">
        <f>SUMIFS(СВЦЭМ!$D$33:$D$776,СВЦЭМ!$A$33:$A$776,$A13,СВЦЭМ!$B$33:$B$776,P$11)+'СЕТ СН'!$F$14+СВЦЭМ!$D$10+'СЕТ СН'!$F$8*'СЕТ СН'!$F$9-'СЕТ СН'!$F$26</f>
        <v>745.28552192000006</v>
      </c>
      <c r="Q13" s="36">
        <f>SUMIFS(СВЦЭМ!$D$33:$D$776,СВЦЭМ!$A$33:$A$776,$A13,СВЦЭМ!$B$33:$B$776,Q$11)+'СЕТ СН'!$F$14+СВЦЭМ!$D$10+'СЕТ СН'!$F$8*'СЕТ СН'!$F$9-'СЕТ СН'!$F$26</f>
        <v>712.52892845000008</v>
      </c>
      <c r="R13" s="36">
        <f>SUMIFS(СВЦЭМ!$D$33:$D$776,СВЦЭМ!$A$33:$A$776,$A13,СВЦЭМ!$B$33:$B$776,R$11)+'СЕТ СН'!$F$14+СВЦЭМ!$D$10+'СЕТ СН'!$F$8*'СЕТ СН'!$F$9-'СЕТ СН'!$F$26</f>
        <v>672.00043281000001</v>
      </c>
      <c r="S13" s="36">
        <f>SUMIFS(СВЦЭМ!$D$33:$D$776,СВЦЭМ!$A$33:$A$776,$A13,СВЦЭМ!$B$33:$B$776,S$11)+'СЕТ СН'!$F$14+СВЦЭМ!$D$10+'СЕТ СН'!$F$8*'СЕТ СН'!$F$9-'СЕТ СН'!$F$26</f>
        <v>633.33960786000011</v>
      </c>
      <c r="T13" s="36">
        <f>SUMIFS(СВЦЭМ!$D$33:$D$776,СВЦЭМ!$A$33:$A$776,$A13,СВЦЭМ!$B$33:$B$776,T$11)+'СЕТ СН'!$F$14+СВЦЭМ!$D$10+'СЕТ СН'!$F$8*'СЕТ СН'!$F$9-'СЕТ СН'!$F$26</f>
        <v>608.39072782000005</v>
      </c>
      <c r="U13" s="36">
        <f>SUMIFS(СВЦЭМ!$D$33:$D$776,СВЦЭМ!$A$33:$A$776,$A13,СВЦЭМ!$B$33:$B$776,U$11)+'СЕТ СН'!$F$14+СВЦЭМ!$D$10+'СЕТ СН'!$F$8*'СЕТ СН'!$F$9-'СЕТ СН'!$F$26</f>
        <v>601.73772527000006</v>
      </c>
      <c r="V13" s="36">
        <f>SUMIFS(СВЦЭМ!$D$33:$D$776,СВЦЭМ!$A$33:$A$776,$A13,СВЦЭМ!$B$33:$B$776,V$11)+'СЕТ СН'!$F$14+СВЦЭМ!$D$10+'СЕТ СН'!$F$8*'СЕТ СН'!$F$9-'СЕТ СН'!$F$26</f>
        <v>606.38894415000004</v>
      </c>
      <c r="W13" s="36">
        <f>SUMIFS(СВЦЭМ!$D$33:$D$776,СВЦЭМ!$A$33:$A$776,$A13,СВЦЭМ!$B$33:$B$776,W$11)+'СЕТ СН'!$F$14+СВЦЭМ!$D$10+'СЕТ СН'!$F$8*'СЕТ СН'!$F$9-'СЕТ СН'!$F$26</f>
        <v>605.56775199000003</v>
      </c>
      <c r="X13" s="36">
        <f>SUMIFS(СВЦЭМ!$D$33:$D$776,СВЦЭМ!$A$33:$A$776,$A13,СВЦЭМ!$B$33:$B$776,X$11)+'СЕТ СН'!$F$14+СВЦЭМ!$D$10+'СЕТ СН'!$F$8*'СЕТ СН'!$F$9-'СЕТ СН'!$F$26</f>
        <v>626.48475045000009</v>
      </c>
      <c r="Y13" s="36">
        <f>SUMIFS(СВЦЭМ!$D$33:$D$776,СВЦЭМ!$A$33:$A$776,$A13,СВЦЭМ!$B$33:$B$776,Y$11)+'СЕТ СН'!$F$14+СВЦЭМ!$D$10+'СЕТ СН'!$F$8*'СЕТ СН'!$F$9-'СЕТ СН'!$F$26</f>
        <v>655.29200472000002</v>
      </c>
    </row>
    <row r="14" spans="1:25" ht="15.75" x14ac:dyDescent="0.2">
      <c r="A14" s="35">
        <f t="shared" ref="A14:A42" si="0">A13+1</f>
        <v>44107</v>
      </c>
      <c r="B14" s="36">
        <f>SUMIFS(СВЦЭМ!$D$33:$D$776,СВЦЭМ!$A$33:$A$776,$A14,СВЦЭМ!$B$33:$B$776,B$11)+'СЕТ СН'!$F$14+СВЦЭМ!$D$10+'СЕТ СН'!$F$8*'СЕТ СН'!$F$9-'СЕТ СН'!$F$26</f>
        <v>721.27152615</v>
      </c>
      <c r="C14" s="36">
        <f>SUMIFS(СВЦЭМ!$D$33:$D$776,СВЦЭМ!$A$33:$A$776,$A14,СВЦЭМ!$B$33:$B$776,C$11)+'СЕТ СН'!$F$14+СВЦЭМ!$D$10+'СЕТ СН'!$F$8*'СЕТ СН'!$F$9-'СЕТ СН'!$F$26</f>
        <v>801.85876256000006</v>
      </c>
      <c r="D14" s="36">
        <f>SUMIFS(СВЦЭМ!$D$33:$D$776,СВЦЭМ!$A$33:$A$776,$A14,СВЦЭМ!$B$33:$B$776,D$11)+'СЕТ СН'!$F$14+СВЦЭМ!$D$10+'СЕТ СН'!$F$8*'СЕТ СН'!$F$9-'СЕТ СН'!$F$26</f>
        <v>871.64229089000003</v>
      </c>
      <c r="E14" s="36">
        <f>SUMIFS(СВЦЭМ!$D$33:$D$776,СВЦЭМ!$A$33:$A$776,$A14,СВЦЭМ!$B$33:$B$776,E$11)+'СЕТ СН'!$F$14+СВЦЭМ!$D$10+'СЕТ СН'!$F$8*'СЕТ СН'!$F$9-'СЕТ СН'!$F$26</f>
        <v>883.43172648000007</v>
      </c>
      <c r="F14" s="36">
        <f>SUMIFS(СВЦЭМ!$D$33:$D$776,СВЦЭМ!$A$33:$A$776,$A14,СВЦЭМ!$B$33:$B$776,F$11)+'СЕТ СН'!$F$14+СВЦЭМ!$D$10+'СЕТ СН'!$F$8*'СЕТ СН'!$F$9-'СЕТ СН'!$F$26</f>
        <v>887.83091105000005</v>
      </c>
      <c r="G14" s="36">
        <f>SUMIFS(СВЦЭМ!$D$33:$D$776,СВЦЭМ!$A$33:$A$776,$A14,СВЦЭМ!$B$33:$B$776,G$11)+'СЕТ СН'!$F$14+СВЦЭМ!$D$10+'СЕТ СН'!$F$8*'СЕТ СН'!$F$9-'СЕТ СН'!$F$26</f>
        <v>875.55313457</v>
      </c>
      <c r="H14" s="36">
        <f>SUMIFS(СВЦЭМ!$D$33:$D$776,СВЦЭМ!$A$33:$A$776,$A14,СВЦЭМ!$B$33:$B$776,H$11)+'СЕТ СН'!$F$14+СВЦЭМ!$D$10+'СЕТ СН'!$F$8*'СЕТ СН'!$F$9-'СЕТ СН'!$F$26</f>
        <v>851.90096548000008</v>
      </c>
      <c r="I14" s="36">
        <f>SUMIFS(СВЦЭМ!$D$33:$D$776,СВЦЭМ!$A$33:$A$776,$A14,СВЦЭМ!$B$33:$B$776,I$11)+'СЕТ СН'!$F$14+СВЦЭМ!$D$10+'СЕТ СН'!$F$8*'СЕТ СН'!$F$9-'СЕТ СН'!$F$26</f>
        <v>815.12666350000006</v>
      </c>
      <c r="J14" s="36">
        <f>SUMIFS(СВЦЭМ!$D$33:$D$776,СВЦЭМ!$A$33:$A$776,$A14,СВЦЭМ!$B$33:$B$776,J$11)+'СЕТ СН'!$F$14+СВЦЭМ!$D$10+'СЕТ СН'!$F$8*'СЕТ СН'!$F$9-'СЕТ СН'!$F$26</f>
        <v>727.22850853</v>
      </c>
      <c r="K14" s="36">
        <f>SUMIFS(СВЦЭМ!$D$33:$D$776,СВЦЭМ!$A$33:$A$776,$A14,СВЦЭМ!$B$33:$B$776,K$11)+'СЕТ СН'!$F$14+СВЦЭМ!$D$10+'СЕТ СН'!$F$8*'СЕТ СН'!$F$9-'СЕТ СН'!$F$26</f>
        <v>670.60422519000008</v>
      </c>
      <c r="L14" s="36">
        <f>SUMIFS(СВЦЭМ!$D$33:$D$776,СВЦЭМ!$A$33:$A$776,$A14,СВЦЭМ!$B$33:$B$776,L$11)+'СЕТ СН'!$F$14+СВЦЭМ!$D$10+'СЕТ СН'!$F$8*'СЕТ СН'!$F$9-'СЕТ СН'!$F$26</f>
        <v>664.80508259999999</v>
      </c>
      <c r="M14" s="36">
        <f>SUMIFS(СВЦЭМ!$D$33:$D$776,СВЦЭМ!$A$33:$A$776,$A14,СВЦЭМ!$B$33:$B$776,M$11)+'СЕТ СН'!$F$14+СВЦЭМ!$D$10+'СЕТ СН'!$F$8*'СЕТ СН'!$F$9-'СЕТ СН'!$F$26</f>
        <v>670.82506049000006</v>
      </c>
      <c r="N14" s="36">
        <f>SUMIFS(СВЦЭМ!$D$33:$D$776,СВЦЭМ!$A$33:$A$776,$A14,СВЦЭМ!$B$33:$B$776,N$11)+'СЕТ СН'!$F$14+СВЦЭМ!$D$10+'СЕТ СН'!$F$8*'СЕТ СН'!$F$9-'СЕТ СН'!$F$26</f>
        <v>681.76160994000008</v>
      </c>
      <c r="O14" s="36">
        <f>SUMIFS(СВЦЭМ!$D$33:$D$776,СВЦЭМ!$A$33:$A$776,$A14,СВЦЭМ!$B$33:$B$776,O$11)+'СЕТ СН'!$F$14+СВЦЭМ!$D$10+'СЕТ СН'!$F$8*'СЕТ СН'!$F$9-'СЕТ СН'!$F$26</f>
        <v>715.72706850999998</v>
      </c>
      <c r="P14" s="36">
        <f>SUMIFS(СВЦЭМ!$D$33:$D$776,СВЦЭМ!$A$33:$A$776,$A14,СВЦЭМ!$B$33:$B$776,P$11)+'СЕТ СН'!$F$14+СВЦЭМ!$D$10+'СЕТ СН'!$F$8*'СЕТ СН'!$F$9-'СЕТ СН'!$F$26</f>
        <v>750.50192765000008</v>
      </c>
      <c r="Q14" s="36">
        <f>SUMIFS(СВЦЭМ!$D$33:$D$776,СВЦЭМ!$A$33:$A$776,$A14,СВЦЭМ!$B$33:$B$776,Q$11)+'СЕТ СН'!$F$14+СВЦЭМ!$D$10+'СЕТ СН'!$F$8*'СЕТ СН'!$F$9-'СЕТ СН'!$F$26</f>
        <v>722.99056914000005</v>
      </c>
      <c r="R14" s="36">
        <f>SUMIFS(СВЦЭМ!$D$33:$D$776,СВЦЭМ!$A$33:$A$776,$A14,СВЦЭМ!$B$33:$B$776,R$11)+'СЕТ СН'!$F$14+СВЦЭМ!$D$10+'СЕТ СН'!$F$8*'СЕТ СН'!$F$9-'СЕТ СН'!$F$26</f>
        <v>682.62024362</v>
      </c>
      <c r="S14" s="36">
        <f>SUMIFS(СВЦЭМ!$D$33:$D$776,СВЦЭМ!$A$33:$A$776,$A14,СВЦЭМ!$B$33:$B$776,S$11)+'СЕТ СН'!$F$14+СВЦЭМ!$D$10+'СЕТ СН'!$F$8*'СЕТ СН'!$F$9-'СЕТ СН'!$F$26</f>
        <v>630.39625502000001</v>
      </c>
      <c r="T14" s="36">
        <f>SUMIFS(СВЦЭМ!$D$33:$D$776,СВЦЭМ!$A$33:$A$776,$A14,СВЦЭМ!$B$33:$B$776,T$11)+'СЕТ СН'!$F$14+СВЦЭМ!$D$10+'СЕТ СН'!$F$8*'СЕТ СН'!$F$9-'СЕТ СН'!$F$26</f>
        <v>613.49111551999999</v>
      </c>
      <c r="U14" s="36">
        <f>SUMIFS(СВЦЭМ!$D$33:$D$776,СВЦЭМ!$A$33:$A$776,$A14,СВЦЭМ!$B$33:$B$776,U$11)+'СЕТ СН'!$F$14+СВЦЭМ!$D$10+'СЕТ СН'!$F$8*'СЕТ СН'!$F$9-'СЕТ СН'!$F$26</f>
        <v>604.2403796000001</v>
      </c>
      <c r="V14" s="36">
        <f>SUMIFS(СВЦЭМ!$D$33:$D$776,СВЦЭМ!$A$33:$A$776,$A14,СВЦЭМ!$B$33:$B$776,V$11)+'СЕТ СН'!$F$14+СВЦЭМ!$D$10+'СЕТ СН'!$F$8*'СЕТ СН'!$F$9-'СЕТ СН'!$F$26</f>
        <v>598.75871467000002</v>
      </c>
      <c r="W14" s="36">
        <f>SUMIFS(СВЦЭМ!$D$33:$D$776,СВЦЭМ!$A$33:$A$776,$A14,СВЦЭМ!$B$33:$B$776,W$11)+'СЕТ СН'!$F$14+СВЦЭМ!$D$10+'СЕТ СН'!$F$8*'СЕТ СН'!$F$9-'СЕТ СН'!$F$26</f>
        <v>606.36068968000006</v>
      </c>
      <c r="X14" s="36">
        <f>SUMIFS(СВЦЭМ!$D$33:$D$776,СВЦЭМ!$A$33:$A$776,$A14,СВЦЭМ!$B$33:$B$776,X$11)+'СЕТ СН'!$F$14+СВЦЭМ!$D$10+'СЕТ СН'!$F$8*'СЕТ СН'!$F$9-'СЕТ СН'!$F$26</f>
        <v>619.72381538000002</v>
      </c>
      <c r="Y14" s="36">
        <f>SUMIFS(СВЦЭМ!$D$33:$D$776,СВЦЭМ!$A$33:$A$776,$A14,СВЦЭМ!$B$33:$B$776,Y$11)+'СЕТ СН'!$F$14+СВЦЭМ!$D$10+'СЕТ СН'!$F$8*'СЕТ СН'!$F$9-'СЕТ СН'!$F$26</f>
        <v>656.05173050000008</v>
      </c>
    </row>
    <row r="15" spans="1:25" ht="15.75" x14ac:dyDescent="0.2">
      <c r="A15" s="35">
        <f t="shared" si="0"/>
        <v>44108</v>
      </c>
      <c r="B15" s="36">
        <f>SUMIFS(СВЦЭМ!$D$33:$D$776,СВЦЭМ!$A$33:$A$776,$A15,СВЦЭМ!$B$33:$B$776,B$11)+'СЕТ СН'!$F$14+СВЦЭМ!$D$10+'СЕТ СН'!$F$8*'СЕТ СН'!$F$9-'СЕТ СН'!$F$26</f>
        <v>753.73252811000009</v>
      </c>
      <c r="C15" s="36">
        <f>SUMIFS(СВЦЭМ!$D$33:$D$776,СВЦЭМ!$A$33:$A$776,$A15,СВЦЭМ!$B$33:$B$776,C$11)+'СЕТ СН'!$F$14+СВЦЭМ!$D$10+'СЕТ СН'!$F$8*'СЕТ СН'!$F$9-'СЕТ СН'!$F$26</f>
        <v>832.25862339000003</v>
      </c>
      <c r="D15" s="36">
        <f>SUMIFS(СВЦЭМ!$D$33:$D$776,СВЦЭМ!$A$33:$A$776,$A15,СВЦЭМ!$B$33:$B$776,D$11)+'СЕТ СН'!$F$14+СВЦЭМ!$D$10+'СЕТ СН'!$F$8*'СЕТ СН'!$F$9-'СЕТ СН'!$F$26</f>
        <v>907.65198808000002</v>
      </c>
      <c r="E15" s="36">
        <f>SUMIFS(СВЦЭМ!$D$33:$D$776,СВЦЭМ!$A$33:$A$776,$A15,СВЦЭМ!$B$33:$B$776,E$11)+'СЕТ СН'!$F$14+СВЦЭМ!$D$10+'СЕТ СН'!$F$8*'СЕТ СН'!$F$9-'СЕТ СН'!$F$26</f>
        <v>937.02368340999999</v>
      </c>
      <c r="F15" s="36">
        <f>SUMIFS(СВЦЭМ!$D$33:$D$776,СВЦЭМ!$A$33:$A$776,$A15,СВЦЭМ!$B$33:$B$776,F$11)+'СЕТ СН'!$F$14+СВЦЭМ!$D$10+'СЕТ СН'!$F$8*'СЕТ СН'!$F$9-'СЕТ СН'!$F$26</f>
        <v>941.75101123000002</v>
      </c>
      <c r="G15" s="36">
        <f>SUMIFS(СВЦЭМ!$D$33:$D$776,СВЦЭМ!$A$33:$A$776,$A15,СВЦЭМ!$B$33:$B$776,G$11)+'СЕТ СН'!$F$14+СВЦЭМ!$D$10+'СЕТ СН'!$F$8*'СЕТ СН'!$F$9-'СЕТ СН'!$F$26</f>
        <v>931.65498439999999</v>
      </c>
      <c r="H15" s="36">
        <f>SUMIFS(СВЦЭМ!$D$33:$D$776,СВЦЭМ!$A$33:$A$776,$A15,СВЦЭМ!$B$33:$B$776,H$11)+'СЕТ СН'!$F$14+СВЦЭМ!$D$10+'СЕТ СН'!$F$8*'СЕТ СН'!$F$9-'СЕТ СН'!$F$26</f>
        <v>917.36750888000006</v>
      </c>
      <c r="I15" s="36">
        <f>SUMIFS(СВЦЭМ!$D$33:$D$776,СВЦЭМ!$A$33:$A$776,$A15,СВЦЭМ!$B$33:$B$776,I$11)+'СЕТ СН'!$F$14+СВЦЭМ!$D$10+'СЕТ СН'!$F$8*'СЕТ СН'!$F$9-'СЕТ СН'!$F$26</f>
        <v>884.28743926000004</v>
      </c>
      <c r="J15" s="36">
        <f>SUMIFS(СВЦЭМ!$D$33:$D$776,СВЦЭМ!$A$33:$A$776,$A15,СВЦЭМ!$B$33:$B$776,J$11)+'СЕТ СН'!$F$14+СВЦЭМ!$D$10+'СЕТ СН'!$F$8*'СЕТ СН'!$F$9-'СЕТ СН'!$F$26</f>
        <v>787.41287566000005</v>
      </c>
      <c r="K15" s="36">
        <f>SUMIFS(СВЦЭМ!$D$33:$D$776,СВЦЭМ!$A$33:$A$776,$A15,СВЦЭМ!$B$33:$B$776,K$11)+'СЕТ СН'!$F$14+СВЦЭМ!$D$10+'СЕТ СН'!$F$8*'СЕТ СН'!$F$9-'СЕТ СН'!$F$26</f>
        <v>715.34930170000007</v>
      </c>
      <c r="L15" s="36">
        <f>SUMIFS(СВЦЭМ!$D$33:$D$776,СВЦЭМ!$A$33:$A$776,$A15,СВЦЭМ!$B$33:$B$776,L$11)+'СЕТ СН'!$F$14+СВЦЭМ!$D$10+'СЕТ СН'!$F$8*'СЕТ СН'!$F$9-'СЕТ СН'!$F$26</f>
        <v>681.54767773000003</v>
      </c>
      <c r="M15" s="36">
        <f>SUMIFS(СВЦЭМ!$D$33:$D$776,СВЦЭМ!$A$33:$A$776,$A15,СВЦЭМ!$B$33:$B$776,M$11)+'СЕТ СН'!$F$14+СВЦЭМ!$D$10+'СЕТ СН'!$F$8*'СЕТ СН'!$F$9-'СЕТ СН'!$F$26</f>
        <v>687.47099404000005</v>
      </c>
      <c r="N15" s="36">
        <f>SUMIFS(СВЦЭМ!$D$33:$D$776,СВЦЭМ!$A$33:$A$776,$A15,СВЦЭМ!$B$33:$B$776,N$11)+'СЕТ СН'!$F$14+СВЦЭМ!$D$10+'СЕТ СН'!$F$8*'СЕТ СН'!$F$9-'СЕТ СН'!$F$26</f>
        <v>698.76567241999999</v>
      </c>
      <c r="O15" s="36">
        <f>SUMIFS(СВЦЭМ!$D$33:$D$776,СВЦЭМ!$A$33:$A$776,$A15,СВЦЭМ!$B$33:$B$776,O$11)+'СЕТ СН'!$F$14+СВЦЭМ!$D$10+'СЕТ СН'!$F$8*'СЕТ СН'!$F$9-'СЕТ СН'!$F$26</f>
        <v>758.68916283999999</v>
      </c>
      <c r="P15" s="36">
        <f>SUMIFS(СВЦЭМ!$D$33:$D$776,СВЦЭМ!$A$33:$A$776,$A15,СВЦЭМ!$B$33:$B$776,P$11)+'СЕТ СН'!$F$14+СВЦЭМ!$D$10+'СЕТ СН'!$F$8*'СЕТ СН'!$F$9-'СЕТ СН'!$F$26</f>
        <v>789.81599739000001</v>
      </c>
      <c r="Q15" s="36">
        <f>SUMIFS(СВЦЭМ!$D$33:$D$776,СВЦЭМ!$A$33:$A$776,$A15,СВЦЭМ!$B$33:$B$776,Q$11)+'СЕТ СН'!$F$14+СВЦЭМ!$D$10+'СЕТ СН'!$F$8*'СЕТ СН'!$F$9-'СЕТ СН'!$F$26</f>
        <v>749.88088206000009</v>
      </c>
      <c r="R15" s="36">
        <f>SUMIFS(СВЦЭМ!$D$33:$D$776,СВЦЭМ!$A$33:$A$776,$A15,СВЦЭМ!$B$33:$B$776,R$11)+'СЕТ СН'!$F$14+СВЦЭМ!$D$10+'СЕТ СН'!$F$8*'СЕТ СН'!$F$9-'СЕТ СН'!$F$26</f>
        <v>703.59962586000006</v>
      </c>
      <c r="S15" s="36">
        <f>SUMIFS(СВЦЭМ!$D$33:$D$776,СВЦЭМ!$A$33:$A$776,$A15,СВЦЭМ!$B$33:$B$776,S$11)+'СЕТ СН'!$F$14+СВЦЭМ!$D$10+'СЕТ СН'!$F$8*'СЕТ СН'!$F$9-'СЕТ СН'!$F$26</f>
        <v>662.54476178000004</v>
      </c>
      <c r="T15" s="36">
        <f>SUMIFS(СВЦЭМ!$D$33:$D$776,СВЦЭМ!$A$33:$A$776,$A15,СВЦЭМ!$B$33:$B$776,T$11)+'СЕТ СН'!$F$14+СВЦЭМ!$D$10+'СЕТ СН'!$F$8*'СЕТ СН'!$F$9-'СЕТ СН'!$F$26</f>
        <v>633.97387307999998</v>
      </c>
      <c r="U15" s="36">
        <f>SUMIFS(СВЦЭМ!$D$33:$D$776,СВЦЭМ!$A$33:$A$776,$A15,СВЦЭМ!$B$33:$B$776,U$11)+'СЕТ СН'!$F$14+СВЦЭМ!$D$10+'СЕТ СН'!$F$8*'СЕТ СН'!$F$9-'СЕТ СН'!$F$26</f>
        <v>625.40848077999999</v>
      </c>
      <c r="V15" s="36">
        <f>SUMIFS(СВЦЭМ!$D$33:$D$776,СВЦЭМ!$A$33:$A$776,$A15,СВЦЭМ!$B$33:$B$776,V$11)+'СЕТ СН'!$F$14+СВЦЭМ!$D$10+'СЕТ СН'!$F$8*'СЕТ СН'!$F$9-'СЕТ СН'!$F$26</f>
        <v>646.25652940000009</v>
      </c>
      <c r="W15" s="36">
        <f>SUMIFS(СВЦЭМ!$D$33:$D$776,СВЦЭМ!$A$33:$A$776,$A15,СВЦЭМ!$B$33:$B$776,W$11)+'СЕТ СН'!$F$14+СВЦЭМ!$D$10+'СЕТ СН'!$F$8*'СЕТ СН'!$F$9-'СЕТ СН'!$F$26</f>
        <v>645.65394528000002</v>
      </c>
      <c r="X15" s="36">
        <f>SUMIFS(СВЦЭМ!$D$33:$D$776,СВЦЭМ!$A$33:$A$776,$A15,СВЦЭМ!$B$33:$B$776,X$11)+'СЕТ СН'!$F$14+СВЦЭМ!$D$10+'СЕТ СН'!$F$8*'СЕТ СН'!$F$9-'СЕТ СН'!$F$26</f>
        <v>664.52030289000004</v>
      </c>
      <c r="Y15" s="36">
        <f>SUMIFS(СВЦЭМ!$D$33:$D$776,СВЦЭМ!$A$33:$A$776,$A15,СВЦЭМ!$B$33:$B$776,Y$11)+'СЕТ СН'!$F$14+СВЦЭМ!$D$10+'СЕТ СН'!$F$8*'СЕТ СН'!$F$9-'СЕТ СН'!$F$26</f>
        <v>709.39035333000004</v>
      </c>
    </row>
    <row r="16" spans="1:25" ht="15.75" x14ac:dyDescent="0.2">
      <c r="A16" s="35">
        <f t="shared" si="0"/>
        <v>44109</v>
      </c>
      <c r="B16" s="36">
        <f>SUMIFS(СВЦЭМ!$D$33:$D$776,СВЦЭМ!$A$33:$A$776,$A16,СВЦЭМ!$B$33:$B$776,B$11)+'СЕТ СН'!$F$14+СВЦЭМ!$D$10+'СЕТ СН'!$F$8*'СЕТ СН'!$F$9-'СЕТ СН'!$F$26</f>
        <v>768.88870982000003</v>
      </c>
      <c r="C16" s="36">
        <f>SUMIFS(СВЦЭМ!$D$33:$D$776,СВЦЭМ!$A$33:$A$776,$A16,СВЦЭМ!$B$33:$B$776,C$11)+'СЕТ СН'!$F$14+СВЦЭМ!$D$10+'СЕТ СН'!$F$8*'СЕТ СН'!$F$9-'СЕТ СН'!$F$26</f>
        <v>856.49333493000006</v>
      </c>
      <c r="D16" s="36">
        <f>SUMIFS(СВЦЭМ!$D$33:$D$776,СВЦЭМ!$A$33:$A$776,$A16,СВЦЭМ!$B$33:$B$776,D$11)+'СЕТ СН'!$F$14+СВЦЭМ!$D$10+'СЕТ СН'!$F$8*'СЕТ СН'!$F$9-'СЕТ СН'!$F$26</f>
        <v>935.07582771</v>
      </c>
      <c r="E16" s="36">
        <f>SUMIFS(СВЦЭМ!$D$33:$D$776,СВЦЭМ!$A$33:$A$776,$A16,СВЦЭМ!$B$33:$B$776,E$11)+'СЕТ СН'!$F$14+СВЦЭМ!$D$10+'СЕТ СН'!$F$8*'СЕТ СН'!$F$9-'СЕТ СН'!$F$26</f>
        <v>956.39427674000001</v>
      </c>
      <c r="F16" s="36">
        <f>SUMIFS(СВЦЭМ!$D$33:$D$776,СВЦЭМ!$A$33:$A$776,$A16,СВЦЭМ!$B$33:$B$776,F$11)+'СЕТ СН'!$F$14+СВЦЭМ!$D$10+'СЕТ СН'!$F$8*'СЕТ СН'!$F$9-'СЕТ СН'!$F$26</f>
        <v>956.15086706</v>
      </c>
      <c r="G16" s="36">
        <f>SUMIFS(СВЦЭМ!$D$33:$D$776,СВЦЭМ!$A$33:$A$776,$A16,СВЦЭМ!$B$33:$B$776,G$11)+'СЕТ СН'!$F$14+СВЦЭМ!$D$10+'СЕТ СН'!$F$8*'СЕТ СН'!$F$9-'СЕТ СН'!$F$26</f>
        <v>935.84737833000008</v>
      </c>
      <c r="H16" s="36">
        <f>SUMIFS(СВЦЭМ!$D$33:$D$776,СВЦЭМ!$A$33:$A$776,$A16,СВЦЭМ!$B$33:$B$776,H$11)+'СЕТ СН'!$F$14+СВЦЭМ!$D$10+'СЕТ СН'!$F$8*'СЕТ СН'!$F$9-'СЕТ СН'!$F$26</f>
        <v>872.75636453000004</v>
      </c>
      <c r="I16" s="36">
        <f>SUMIFS(СВЦЭМ!$D$33:$D$776,СВЦЭМ!$A$33:$A$776,$A16,СВЦЭМ!$B$33:$B$776,I$11)+'СЕТ СН'!$F$14+СВЦЭМ!$D$10+'СЕТ СН'!$F$8*'СЕТ СН'!$F$9-'СЕТ СН'!$F$26</f>
        <v>814.49536735000004</v>
      </c>
      <c r="J16" s="36">
        <f>SUMIFS(СВЦЭМ!$D$33:$D$776,СВЦЭМ!$A$33:$A$776,$A16,СВЦЭМ!$B$33:$B$776,J$11)+'СЕТ СН'!$F$14+СВЦЭМ!$D$10+'СЕТ СН'!$F$8*'СЕТ СН'!$F$9-'СЕТ СН'!$F$26</f>
        <v>748.25895539999999</v>
      </c>
      <c r="K16" s="36">
        <f>SUMIFS(СВЦЭМ!$D$33:$D$776,СВЦЭМ!$A$33:$A$776,$A16,СВЦЭМ!$B$33:$B$776,K$11)+'СЕТ СН'!$F$14+СВЦЭМ!$D$10+'СЕТ СН'!$F$8*'СЕТ СН'!$F$9-'СЕТ СН'!$F$26</f>
        <v>714.91412829000001</v>
      </c>
      <c r="L16" s="36">
        <f>SUMIFS(СВЦЭМ!$D$33:$D$776,СВЦЭМ!$A$33:$A$776,$A16,СВЦЭМ!$B$33:$B$776,L$11)+'СЕТ СН'!$F$14+СВЦЭМ!$D$10+'СЕТ СН'!$F$8*'СЕТ СН'!$F$9-'СЕТ СН'!$F$26</f>
        <v>711.98017984000001</v>
      </c>
      <c r="M16" s="36">
        <f>SUMIFS(СВЦЭМ!$D$33:$D$776,СВЦЭМ!$A$33:$A$776,$A16,СВЦЭМ!$B$33:$B$776,M$11)+'СЕТ СН'!$F$14+СВЦЭМ!$D$10+'СЕТ СН'!$F$8*'СЕТ СН'!$F$9-'СЕТ СН'!$F$26</f>
        <v>736.26360523000005</v>
      </c>
      <c r="N16" s="36">
        <f>SUMIFS(СВЦЭМ!$D$33:$D$776,СВЦЭМ!$A$33:$A$776,$A16,СВЦЭМ!$B$33:$B$776,N$11)+'СЕТ СН'!$F$14+СВЦЭМ!$D$10+'СЕТ СН'!$F$8*'СЕТ СН'!$F$9-'СЕТ СН'!$F$26</f>
        <v>745.81323005000002</v>
      </c>
      <c r="O16" s="36">
        <f>SUMIFS(СВЦЭМ!$D$33:$D$776,СВЦЭМ!$A$33:$A$776,$A16,СВЦЭМ!$B$33:$B$776,O$11)+'СЕТ СН'!$F$14+СВЦЭМ!$D$10+'СЕТ СН'!$F$8*'СЕТ СН'!$F$9-'СЕТ СН'!$F$26</f>
        <v>773.71340319000001</v>
      </c>
      <c r="P16" s="36">
        <f>SUMIFS(СВЦЭМ!$D$33:$D$776,СВЦЭМ!$A$33:$A$776,$A16,СВЦЭМ!$B$33:$B$776,P$11)+'СЕТ СН'!$F$14+СВЦЭМ!$D$10+'СЕТ СН'!$F$8*'СЕТ СН'!$F$9-'СЕТ СН'!$F$26</f>
        <v>802.51145006000002</v>
      </c>
      <c r="Q16" s="36">
        <f>SUMIFS(СВЦЭМ!$D$33:$D$776,СВЦЭМ!$A$33:$A$776,$A16,СВЦЭМ!$B$33:$B$776,Q$11)+'СЕТ СН'!$F$14+СВЦЭМ!$D$10+'СЕТ СН'!$F$8*'СЕТ СН'!$F$9-'СЕТ СН'!$F$26</f>
        <v>766.36406022000006</v>
      </c>
      <c r="R16" s="36">
        <f>SUMIFS(СВЦЭМ!$D$33:$D$776,СВЦЭМ!$A$33:$A$776,$A16,СВЦЭМ!$B$33:$B$776,R$11)+'СЕТ СН'!$F$14+СВЦЭМ!$D$10+'СЕТ СН'!$F$8*'СЕТ СН'!$F$9-'СЕТ СН'!$F$26</f>
        <v>729.21298115000002</v>
      </c>
      <c r="S16" s="36">
        <f>SUMIFS(СВЦЭМ!$D$33:$D$776,СВЦЭМ!$A$33:$A$776,$A16,СВЦЭМ!$B$33:$B$776,S$11)+'СЕТ СН'!$F$14+СВЦЭМ!$D$10+'СЕТ СН'!$F$8*'СЕТ СН'!$F$9-'СЕТ СН'!$F$26</f>
        <v>717.06563434000009</v>
      </c>
      <c r="T16" s="36">
        <f>SUMIFS(СВЦЭМ!$D$33:$D$776,СВЦЭМ!$A$33:$A$776,$A16,СВЦЭМ!$B$33:$B$776,T$11)+'СЕТ СН'!$F$14+СВЦЭМ!$D$10+'СЕТ СН'!$F$8*'СЕТ СН'!$F$9-'СЕТ СН'!$F$26</f>
        <v>736.49174949000007</v>
      </c>
      <c r="U16" s="36">
        <f>SUMIFS(СВЦЭМ!$D$33:$D$776,СВЦЭМ!$A$33:$A$776,$A16,СВЦЭМ!$B$33:$B$776,U$11)+'СЕТ СН'!$F$14+СВЦЭМ!$D$10+'СЕТ СН'!$F$8*'СЕТ СН'!$F$9-'СЕТ СН'!$F$26</f>
        <v>713.21295095000005</v>
      </c>
      <c r="V16" s="36">
        <f>SUMIFS(СВЦЭМ!$D$33:$D$776,СВЦЭМ!$A$33:$A$776,$A16,СВЦЭМ!$B$33:$B$776,V$11)+'СЕТ СН'!$F$14+СВЦЭМ!$D$10+'СЕТ СН'!$F$8*'СЕТ СН'!$F$9-'СЕТ СН'!$F$26</f>
        <v>715.30208912000001</v>
      </c>
      <c r="W16" s="36">
        <f>SUMIFS(СВЦЭМ!$D$33:$D$776,СВЦЭМ!$A$33:$A$776,$A16,СВЦЭМ!$B$33:$B$776,W$11)+'СЕТ СН'!$F$14+СВЦЭМ!$D$10+'СЕТ СН'!$F$8*'СЕТ СН'!$F$9-'СЕТ СН'!$F$26</f>
        <v>747.24945811000009</v>
      </c>
      <c r="X16" s="36">
        <f>SUMIFS(СВЦЭМ!$D$33:$D$776,СВЦЭМ!$A$33:$A$776,$A16,СВЦЭМ!$B$33:$B$776,X$11)+'СЕТ СН'!$F$14+СВЦЭМ!$D$10+'СЕТ СН'!$F$8*'СЕТ СН'!$F$9-'СЕТ СН'!$F$26</f>
        <v>743.37952026000005</v>
      </c>
      <c r="Y16" s="36">
        <f>SUMIFS(СВЦЭМ!$D$33:$D$776,СВЦЭМ!$A$33:$A$776,$A16,СВЦЭМ!$B$33:$B$776,Y$11)+'СЕТ СН'!$F$14+СВЦЭМ!$D$10+'СЕТ СН'!$F$8*'СЕТ СН'!$F$9-'СЕТ СН'!$F$26</f>
        <v>778.20524058000001</v>
      </c>
    </row>
    <row r="17" spans="1:25" ht="15.75" x14ac:dyDescent="0.2">
      <c r="A17" s="35">
        <f t="shared" si="0"/>
        <v>44110</v>
      </c>
      <c r="B17" s="36">
        <f>SUMIFS(СВЦЭМ!$D$33:$D$776,СВЦЭМ!$A$33:$A$776,$A17,СВЦЭМ!$B$33:$B$776,B$11)+'СЕТ СН'!$F$14+СВЦЭМ!$D$10+'СЕТ СН'!$F$8*'СЕТ СН'!$F$9-'СЕТ СН'!$F$26</f>
        <v>850.17066250000005</v>
      </c>
      <c r="C17" s="36">
        <f>SUMIFS(СВЦЭМ!$D$33:$D$776,СВЦЭМ!$A$33:$A$776,$A17,СВЦЭМ!$B$33:$B$776,C$11)+'СЕТ СН'!$F$14+СВЦЭМ!$D$10+'СЕТ СН'!$F$8*'СЕТ СН'!$F$9-'СЕТ СН'!$F$26</f>
        <v>933.41524920000006</v>
      </c>
      <c r="D17" s="36">
        <f>SUMIFS(СВЦЭМ!$D$33:$D$776,СВЦЭМ!$A$33:$A$776,$A17,СВЦЭМ!$B$33:$B$776,D$11)+'СЕТ СН'!$F$14+СВЦЭМ!$D$10+'СЕТ СН'!$F$8*'СЕТ СН'!$F$9-'СЕТ СН'!$F$26</f>
        <v>996.16430158000003</v>
      </c>
      <c r="E17" s="36">
        <f>SUMIFS(СВЦЭМ!$D$33:$D$776,СВЦЭМ!$A$33:$A$776,$A17,СВЦЭМ!$B$33:$B$776,E$11)+'СЕТ СН'!$F$14+СВЦЭМ!$D$10+'СЕТ СН'!$F$8*'СЕТ СН'!$F$9-'СЕТ СН'!$F$26</f>
        <v>1018.62080687</v>
      </c>
      <c r="F17" s="36">
        <f>SUMIFS(СВЦЭМ!$D$33:$D$776,СВЦЭМ!$A$33:$A$776,$A17,СВЦЭМ!$B$33:$B$776,F$11)+'СЕТ СН'!$F$14+СВЦЭМ!$D$10+'СЕТ СН'!$F$8*'СЕТ СН'!$F$9-'СЕТ СН'!$F$26</f>
        <v>1022.56330339</v>
      </c>
      <c r="G17" s="36">
        <f>SUMIFS(СВЦЭМ!$D$33:$D$776,СВЦЭМ!$A$33:$A$776,$A17,СВЦЭМ!$B$33:$B$776,G$11)+'СЕТ СН'!$F$14+СВЦЭМ!$D$10+'СЕТ СН'!$F$8*'СЕТ СН'!$F$9-'СЕТ СН'!$F$26</f>
        <v>1009.18352911</v>
      </c>
      <c r="H17" s="36">
        <f>SUMIFS(СВЦЭМ!$D$33:$D$776,СВЦЭМ!$A$33:$A$776,$A17,СВЦЭМ!$B$33:$B$776,H$11)+'СЕТ СН'!$F$14+СВЦЭМ!$D$10+'СЕТ СН'!$F$8*'СЕТ СН'!$F$9-'СЕТ СН'!$F$26</f>
        <v>947.23298570999998</v>
      </c>
      <c r="I17" s="36">
        <f>SUMIFS(СВЦЭМ!$D$33:$D$776,СВЦЭМ!$A$33:$A$776,$A17,СВЦЭМ!$B$33:$B$776,I$11)+'СЕТ СН'!$F$14+СВЦЭМ!$D$10+'СЕТ СН'!$F$8*'СЕТ СН'!$F$9-'СЕТ СН'!$F$26</f>
        <v>895.20508654000002</v>
      </c>
      <c r="J17" s="36">
        <f>SUMIFS(СВЦЭМ!$D$33:$D$776,СВЦЭМ!$A$33:$A$776,$A17,СВЦЭМ!$B$33:$B$776,J$11)+'СЕТ СН'!$F$14+СВЦЭМ!$D$10+'СЕТ СН'!$F$8*'СЕТ СН'!$F$9-'СЕТ СН'!$F$26</f>
        <v>827.68756812000004</v>
      </c>
      <c r="K17" s="36">
        <f>SUMIFS(СВЦЭМ!$D$33:$D$776,СВЦЭМ!$A$33:$A$776,$A17,СВЦЭМ!$B$33:$B$776,K$11)+'СЕТ СН'!$F$14+СВЦЭМ!$D$10+'СЕТ СН'!$F$8*'СЕТ СН'!$F$9-'СЕТ СН'!$F$26</f>
        <v>787.63138120000008</v>
      </c>
      <c r="L17" s="36">
        <f>SUMIFS(СВЦЭМ!$D$33:$D$776,СВЦЭМ!$A$33:$A$776,$A17,СВЦЭМ!$B$33:$B$776,L$11)+'СЕТ СН'!$F$14+СВЦЭМ!$D$10+'СЕТ СН'!$F$8*'СЕТ СН'!$F$9-'СЕТ СН'!$F$26</f>
        <v>792.50433663000001</v>
      </c>
      <c r="M17" s="36">
        <f>SUMIFS(СВЦЭМ!$D$33:$D$776,СВЦЭМ!$A$33:$A$776,$A17,СВЦЭМ!$B$33:$B$776,M$11)+'СЕТ СН'!$F$14+СВЦЭМ!$D$10+'СЕТ СН'!$F$8*'СЕТ СН'!$F$9-'СЕТ СН'!$F$26</f>
        <v>795.93748318000007</v>
      </c>
      <c r="N17" s="36">
        <f>SUMIFS(СВЦЭМ!$D$33:$D$776,СВЦЭМ!$A$33:$A$776,$A17,СВЦЭМ!$B$33:$B$776,N$11)+'СЕТ СН'!$F$14+СВЦЭМ!$D$10+'СЕТ СН'!$F$8*'СЕТ СН'!$F$9-'СЕТ СН'!$F$26</f>
        <v>810.88172003</v>
      </c>
      <c r="O17" s="36">
        <f>SUMIFS(СВЦЭМ!$D$33:$D$776,СВЦЭМ!$A$33:$A$776,$A17,СВЦЭМ!$B$33:$B$776,O$11)+'СЕТ СН'!$F$14+СВЦЭМ!$D$10+'СЕТ СН'!$F$8*'СЕТ СН'!$F$9-'СЕТ СН'!$F$26</f>
        <v>850.28822098000001</v>
      </c>
      <c r="P17" s="36">
        <f>SUMIFS(СВЦЭМ!$D$33:$D$776,СВЦЭМ!$A$33:$A$776,$A17,СВЦЭМ!$B$33:$B$776,P$11)+'СЕТ СН'!$F$14+СВЦЭМ!$D$10+'СЕТ СН'!$F$8*'СЕТ СН'!$F$9-'СЕТ СН'!$F$26</f>
        <v>881.40389069000003</v>
      </c>
      <c r="Q17" s="36">
        <f>SUMIFS(СВЦЭМ!$D$33:$D$776,СВЦЭМ!$A$33:$A$776,$A17,СВЦЭМ!$B$33:$B$776,Q$11)+'СЕТ СН'!$F$14+СВЦЭМ!$D$10+'СЕТ СН'!$F$8*'СЕТ СН'!$F$9-'СЕТ СН'!$F$26</f>
        <v>837.42984033000005</v>
      </c>
      <c r="R17" s="36">
        <f>SUMIFS(СВЦЭМ!$D$33:$D$776,СВЦЭМ!$A$33:$A$776,$A17,СВЦЭМ!$B$33:$B$776,R$11)+'СЕТ СН'!$F$14+СВЦЭМ!$D$10+'СЕТ СН'!$F$8*'СЕТ СН'!$F$9-'СЕТ СН'!$F$26</f>
        <v>788.96774871000002</v>
      </c>
      <c r="S17" s="36">
        <f>SUMIFS(СВЦЭМ!$D$33:$D$776,СВЦЭМ!$A$33:$A$776,$A17,СВЦЭМ!$B$33:$B$776,S$11)+'СЕТ СН'!$F$14+СВЦЭМ!$D$10+'СЕТ СН'!$F$8*'СЕТ СН'!$F$9-'СЕТ СН'!$F$26</f>
        <v>743.79452105000007</v>
      </c>
      <c r="T17" s="36">
        <f>SUMIFS(СВЦЭМ!$D$33:$D$776,СВЦЭМ!$A$33:$A$776,$A17,СВЦЭМ!$B$33:$B$776,T$11)+'СЕТ СН'!$F$14+СВЦЭМ!$D$10+'СЕТ СН'!$F$8*'СЕТ СН'!$F$9-'СЕТ СН'!$F$26</f>
        <v>719.11075074000007</v>
      </c>
      <c r="U17" s="36">
        <f>SUMIFS(СВЦЭМ!$D$33:$D$776,СВЦЭМ!$A$33:$A$776,$A17,СВЦЭМ!$B$33:$B$776,U$11)+'СЕТ СН'!$F$14+СВЦЭМ!$D$10+'СЕТ СН'!$F$8*'СЕТ СН'!$F$9-'СЕТ СН'!$F$26</f>
        <v>720.84952246</v>
      </c>
      <c r="V17" s="36">
        <f>SUMIFS(СВЦЭМ!$D$33:$D$776,СВЦЭМ!$A$33:$A$776,$A17,СВЦЭМ!$B$33:$B$776,V$11)+'СЕТ СН'!$F$14+СВЦЭМ!$D$10+'СЕТ СН'!$F$8*'СЕТ СН'!$F$9-'СЕТ СН'!$F$26</f>
        <v>710.87126639000007</v>
      </c>
      <c r="W17" s="36">
        <f>SUMIFS(СВЦЭМ!$D$33:$D$776,СВЦЭМ!$A$33:$A$776,$A17,СВЦЭМ!$B$33:$B$776,W$11)+'СЕТ СН'!$F$14+СВЦЭМ!$D$10+'СЕТ СН'!$F$8*'СЕТ СН'!$F$9-'СЕТ СН'!$F$26</f>
        <v>716.46889126000008</v>
      </c>
      <c r="X17" s="36">
        <f>SUMIFS(СВЦЭМ!$D$33:$D$776,СВЦЭМ!$A$33:$A$776,$A17,СВЦЭМ!$B$33:$B$776,X$11)+'СЕТ СН'!$F$14+СВЦЭМ!$D$10+'СЕТ СН'!$F$8*'СЕТ СН'!$F$9-'СЕТ СН'!$F$26</f>
        <v>738.01395077000006</v>
      </c>
      <c r="Y17" s="36">
        <f>SUMIFS(СВЦЭМ!$D$33:$D$776,СВЦЭМ!$A$33:$A$776,$A17,СВЦЭМ!$B$33:$B$776,Y$11)+'СЕТ СН'!$F$14+СВЦЭМ!$D$10+'СЕТ СН'!$F$8*'СЕТ СН'!$F$9-'СЕТ СН'!$F$26</f>
        <v>778.47157192000009</v>
      </c>
    </row>
    <row r="18" spans="1:25" ht="15.75" x14ac:dyDescent="0.2">
      <c r="A18" s="35">
        <f t="shared" si="0"/>
        <v>44111</v>
      </c>
      <c r="B18" s="36">
        <f>SUMIFS(СВЦЭМ!$D$33:$D$776,СВЦЭМ!$A$33:$A$776,$A18,СВЦЭМ!$B$33:$B$776,B$11)+'СЕТ СН'!$F$14+СВЦЭМ!$D$10+'СЕТ СН'!$F$8*'СЕТ СН'!$F$9-'СЕТ СН'!$F$26</f>
        <v>837.47767727000007</v>
      </c>
      <c r="C18" s="36">
        <f>SUMIFS(СВЦЭМ!$D$33:$D$776,СВЦЭМ!$A$33:$A$776,$A18,СВЦЭМ!$B$33:$B$776,C$11)+'СЕТ СН'!$F$14+СВЦЭМ!$D$10+'СЕТ СН'!$F$8*'СЕТ СН'!$F$9-'СЕТ СН'!$F$26</f>
        <v>924.8742823</v>
      </c>
      <c r="D18" s="36">
        <f>SUMIFS(СВЦЭМ!$D$33:$D$776,СВЦЭМ!$A$33:$A$776,$A18,СВЦЭМ!$B$33:$B$776,D$11)+'СЕТ СН'!$F$14+СВЦЭМ!$D$10+'СЕТ СН'!$F$8*'СЕТ СН'!$F$9-'СЕТ СН'!$F$26</f>
        <v>999.48641814000007</v>
      </c>
      <c r="E18" s="36">
        <f>SUMIFS(СВЦЭМ!$D$33:$D$776,СВЦЭМ!$A$33:$A$776,$A18,СВЦЭМ!$B$33:$B$776,E$11)+'СЕТ СН'!$F$14+СВЦЭМ!$D$10+'СЕТ СН'!$F$8*'СЕТ СН'!$F$9-'СЕТ СН'!$F$26</f>
        <v>1023.47453176</v>
      </c>
      <c r="F18" s="36">
        <f>SUMIFS(СВЦЭМ!$D$33:$D$776,СВЦЭМ!$A$33:$A$776,$A18,СВЦЭМ!$B$33:$B$776,F$11)+'СЕТ СН'!$F$14+СВЦЭМ!$D$10+'СЕТ СН'!$F$8*'СЕТ СН'!$F$9-'СЕТ СН'!$F$26</f>
        <v>1018.23544122</v>
      </c>
      <c r="G18" s="36">
        <f>SUMIFS(СВЦЭМ!$D$33:$D$776,СВЦЭМ!$A$33:$A$776,$A18,СВЦЭМ!$B$33:$B$776,G$11)+'СЕТ СН'!$F$14+СВЦЭМ!$D$10+'СЕТ СН'!$F$8*'СЕТ СН'!$F$9-'СЕТ СН'!$F$26</f>
        <v>997.88604079000004</v>
      </c>
      <c r="H18" s="36">
        <f>SUMIFS(СВЦЭМ!$D$33:$D$776,СВЦЭМ!$A$33:$A$776,$A18,СВЦЭМ!$B$33:$B$776,H$11)+'СЕТ СН'!$F$14+СВЦЭМ!$D$10+'СЕТ СН'!$F$8*'СЕТ СН'!$F$9-'СЕТ СН'!$F$26</f>
        <v>949.95142365000004</v>
      </c>
      <c r="I18" s="36">
        <f>SUMIFS(СВЦЭМ!$D$33:$D$776,СВЦЭМ!$A$33:$A$776,$A18,СВЦЭМ!$B$33:$B$776,I$11)+'СЕТ СН'!$F$14+СВЦЭМ!$D$10+'СЕТ СН'!$F$8*'СЕТ СН'!$F$9-'СЕТ СН'!$F$26</f>
        <v>895.38752103000002</v>
      </c>
      <c r="J18" s="36">
        <f>SUMIFS(СВЦЭМ!$D$33:$D$776,СВЦЭМ!$A$33:$A$776,$A18,СВЦЭМ!$B$33:$B$776,J$11)+'СЕТ СН'!$F$14+СВЦЭМ!$D$10+'СЕТ СН'!$F$8*'СЕТ СН'!$F$9-'СЕТ СН'!$F$26</f>
        <v>829.25340472000005</v>
      </c>
      <c r="K18" s="36">
        <f>SUMIFS(СВЦЭМ!$D$33:$D$776,СВЦЭМ!$A$33:$A$776,$A18,СВЦЭМ!$B$33:$B$776,K$11)+'СЕТ СН'!$F$14+СВЦЭМ!$D$10+'СЕТ СН'!$F$8*'СЕТ СН'!$F$9-'СЕТ СН'!$F$26</f>
        <v>797.23843463000003</v>
      </c>
      <c r="L18" s="36">
        <f>SUMIFS(СВЦЭМ!$D$33:$D$776,СВЦЭМ!$A$33:$A$776,$A18,СВЦЭМ!$B$33:$B$776,L$11)+'СЕТ СН'!$F$14+СВЦЭМ!$D$10+'СЕТ СН'!$F$8*'СЕТ СН'!$F$9-'СЕТ СН'!$F$26</f>
        <v>801.87887647000002</v>
      </c>
      <c r="M18" s="36">
        <f>SUMIFS(СВЦЭМ!$D$33:$D$776,СВЦЭМ!$A$33:$A$776,$A18,СВЦЭМ!$B$33:$B$776,M$11)+'СЕТ СН'!$F$14+СВЦЭМ!$D$10+'СЕТ СН'!$F$8*'СЕТ СН'!$F$9-'СЕТ СН'!$F$26</f>
        <v>810.17590208000001</v>
      </c>
      <c r="N18" s="36">
        <f>SUMIFS(СВЦЭМ!$D$33:$D$776,СВЦЭМ!$A$33:$A$776,$A18,СВЦЭМ!$B$33:$B$776,N$11)+'СЕТ СН'!$F$14+СВЦЭМ!$D$10+'СЕТ СН'!$F$8*'СЕТ СН'!$F$9-'СЕТ СН'!$F$26</f>
        <v>815.76602992000005</v>
      </c>
      <c r="O18" s="36">
        <f>SUMIFS(СВЦЭМ!$D$33:$D$776,СВЦЭМ!$A$33:$A$776,$A18,СВЦЭМ!$B$33:$B$776,O$11)+'СЕТ СН'!$F$14+СВЦЭМ!$D$10+'СЕТ СН'!$F$8*'СЕТ СН'!$F$9-'СЕТ СН'!$F$26</f>
        <v>845.66943987000002</v>
      </c>
      <c r="P18" s="36">
        <f>SUMIFS(СВЦЭМ!$D$33:$D$776,СВЦЭМ!$A$33:$A$776,$A18,СВЦЭМ!$B$33:$B$776,P$11)+'СЕТ СН'!$F$14+СВЦЭМ!$D$10+'СЕТ СН'!$F$8*'СЕТ СН'!$F$9-'СЕТ СН'!$F$26</f>
        <v>874.08473489000005</v>
      </c>
      <c r="Q18" s="36">
        <f>SUMIFS(СВЦЭМ!$D$33:$D$776,СВЦЭМ!$A$33:$A$776,$A18,СВЦЭМ!$B$33:$B$776,Q$11)+'СЕТ СН'!$F$14+СВЦЭМ!$D$10+'СЕТ СН'!$F$8*'СЕТ СН'!$F$9-'СЕТ СН'!$F$26</f>
        <v>833.94769392000001</v>
      </c>
      <c r="R18" s="36">
        <f>SUMIFS(СВЦЭМ!$D$33:$D$776,СВЦЭМ!$A$33:$A$776,$A18,СВЦЭМ!$B$33:$B$776,R$11)+'СЕТ СН'!$F$14+СВЦЭМ!$D$10+'СЕТ СН'!$F$8*'СЕТ СН'!$F$9-'СЕТ СН'!$F$26</f>
        <v>780.41402628000003</v>
      </c>
      <c r="S18" s="36">
        <f>SUMIFS(СВЦЭМ!$D$33:$D$776,СВЦЭМ!$A$33:$A$776,$A18,СВЦЭМ!$B$33:$B$776,S$11)+'СЕТ СН'!$F$14+СВЦЭМ!$D$10+'СЕТ СН'!$F$8*'СЕТ СН'!$F$9-'СЕТ СН'!$F$26</f>
        <v>729.30502549000005</v>
      </c>
      <c r="T18" s="36">
        <f>SUMIFS(СВЦЭМ!$D$33:$D$776,СВЦЭМ!$A$33:$A$776,$A18,СВЦЭМ!$B$33:$B$776,T$11)+'СЕТ СН'!$F$14+СВЦЭМ!$D$10+'СЕТ СН'!$F$8*'СЕТ СН'!$F$9-'СЕТ СН'!$F$26</f>
        <v>721.30464488000007</v>
      </c>
      <c r="U18" s="36">
        <f>SUMIFS(СВЦЭМ!$D$33:$D$776,СВЦЭМ!$A$33:$A$776,$A18,СВЦЭМ!$B$33:$B$776,U$11)+'СЕТ СН'!$F$14+СВЦЭМ!$D$10+'СЕТ СН'!$F$8*'СЕТ СН'!$F$9-'СЕТ СН'!$F$26</f>
        <v>728.75438597000004</v>
      </c>
      <c r="V18" s="36">
        <f>SUMIFS(СВЦЭМ!$D$33:$D$776,СВЦЭМ!$A$33:$A$776,$A18,СВЦЭМ!$B$33:$B$776,V$11)+'СЕТ СН'!$F$14+СВЦЭМ!$D$10+'СЕТ СН'!$F$8*'СЕТ СН'!$F$9-'СЕТ СН'!$F$26</f>
        <v>725.19268725000006</v>
      </c>
      <c r="W18" s="36">
        <f>SUMIFS(СВЦЭМ!$D$33:$D$776,СВЦЭМ!$A$33:$A$776,$A18,СВЦЭМ!$B$33:$B$776,W$11)+'СЕТ СН'!$F$14+СВЦЭМ!$D$10+'СЕТ СН'!$F$8*'СЕТ СН'!$F$9-'СЕТ СН'!$F$26</f>
        <v>722.02112427000009</v>
      </c>
      <c r="X18" s="36">
        <f>SUMIFS(СВЦЭМ!$D$33:$D$776,СВЦЭМ!$A$33:$A$776,$A18,СВЦЭМ!$B$33:$B$776,X$11)+'СЕТ СН'!$F$14+СВЦЭМ!$D$10+'СЕТ СН'!$F$8*'СЕТ СН'!$F$9-'СЕТ СН'!$F$26</f>
        <v>725.13659736</v>
      </c>
      <c r="Y18" s="36">
        <f>SUMIFS(СВЦЭМ!$D$33:$D$776,СВЦЭМ!$A$33:$A$776,$A18,СВЦЭМ!$B$33:$B$776,Y$11)+'СЕТ СН'!$F$14+СВЦЭМ!$D$10+'СЕТ СН'!$F$8*'СЕТ СН'!$F$9-'СЕТ СН'!$F$26</f>
        <v>765.35908639000002</v>
      </c>
    </row>
    <row r="19" spans="1:25" ht="15.75" x14ac:dyDescent="0.2">
      <c r="A19" s="35">
        <f t="shared" si="0"/>
        <v>44112</v>
      </c>
      <c r="B19" s="36">
        <f>SUMIFS(СВЦЭМ!$D$33:$D$776,СВЦЭМ!$A$33:$A$776,$A19,СВЦЭМ!$B$33:$B$776,B$11)+'СЕТ СН'!$F$14+СВЦЭМ!$D$10+'СЕТ СН'!$F$8*'СЕТ СН'!$F$9-'СЕТ СН'!$F$26</f>
        <v>814.18799002000003</v>
      </c>
      <c r="C19" s="36">
        <f>SUMIFS(СВЦЭМ!$D$33:$D$776,СВЦЭМ!$A$33:$A$776,$A19,СВЦЭМ!$B$33:$B$776,C$11)+'СЕТ СН'!$F$14+СВЦЭМ!$D$10+'СЕТ СН'!$F$8*'СЕТ СН'!$F$9-'СЕТ СН'!$F$26</f>
        <v>899.13224734000005</v>
      </c>
      <c r="D19" s="36">
        <f>SUMIFS(СВЦЭМ!$D$33:$D$776,СВЦЭМ!$A$33:$A$776,$A19,СВЦЭМ!$B$33:$B$776,D$11)+'СЕТ СН'!$F$14+СВЦЭМ!$D$10+'СЕТ СН'!$F$8*'СЕТ СН'!$F$9-'СЕТ СН'!$F$26</f>
        <v>965.02557316000002</v>
      </c>
      <c r="E19" s="36">
        <f>SUMIFS(СВЦЭМ!$D$33:$D$776,СВЦЭМ!$A$33:$A$776,$A19,СВЦЭМ!$B$33:$B$776,E$11)+'СЕТ СН'!$F$14+СВЦЭМ!$D$10+'СЕТ СН'!$F$8*'СЕТ СН'!$F$9-'СЕТ СН'!$F$26</f>
        <v>978.12010697000005</v>
      </c>
      <c r="F19" s="36">
        <f>SUMIFS(СВЦЭМ!$D$33:$D$776,СВЦЭМ!$A$33:$A$776,$A19,СВЦЭМ!$B$33:$B$776,F$11)+'СЕТ СН'!$F$14+СВЦЭМ!$D$10+'СЕТ СН'!$F$8*'СЕТ СН'!$F$9-'СЕТ СН'!$F$26</f>
        <v>973.54379433000008</v>
      </c>
      <c r="G19" s="36">
        <f>SUMIFS(СВЦЭМ!$D$33:$D$776,СВЦЭМ!$A$33:$A$776,$A19,СВЦЭМ!$B$33:$B$776,G$11)+'СЕТ СН'!$F$14+СВЦЭМ!$D$10+'СЕТ СН'!$F$8*'СЕТ СН'!$F$9-'СЕТ СН'!$F$26</f>
        <v>954.37127882000004</v>
      </c>
      <c r="H19" s="36">
        <f>SUMIFS(СВЦЭМ!$D$33:$D$776,СВЦЭМ!$A$33:$A$776,$A19,СВЦЭМ!$B$33:$B$776,H$11)+'СЕТ СН'!$F$14+СВЦЭМ!$D$10+'СЕТ СН'!$F$8*'СЕТ СН'!$F$9-'СЕТ СН'!$F$26</f>
        <v>904.69215901000007</v>
      </c>
      <c r="I19" s="36">
        <f>SUMIFS(СВЦЭМ!$D$33:$D$776,СВЦЭМ!$A$33:$A$776,$A19,СВЦЭМ!$B$33:$B$776,I$11)+'СЕТ СН'!$F$14+СВЦЭМ!$D$10+'СЕТ СН'!$F$8*'СЕТ СН'!$F$9-'СЕТ СН'!$F$26</f>
        <v>850.28327127</v>
      </c>
      <c r="J19" s="36">
        <f>SUMIFS(СВЦЭМ!$D$33:$D$776,СВЦЭМ!$A$33:$A$776,$A19,СВЦЭМ!$B$33:$B$776,J$11)+'СЕТ СН'!$F$14+СВЦЭМ!$D$10+'СЕТ СН'!$F$8*'СЕТ СН'!$F$9-'СЕТ СН'!$F$26</f>
        <v>788.98313082000004</v>
      </c>
      <c r="K19" s="36">
        <f>SUMIFS(СВЦЭМ!$D$33:$D$776,СВЦЭМ!$A$33:$A$776,$A19,СВЦЭМ!$B$33:$B$776,K$11)+'СЕТ СН'!$F$14+СВЦЭМ!$D$10+'СЕТ СН'!$F$8*'СЕТ СН'!$F$9-'СЕТ СН'!$F$26</f>
        <v>756.47712032000004</v>
      </c>
      <c r="L19" s="36">
        <f>SUMIFS(СВЦЭМ!$D$33:$D$776,СВЦЭМ!$A$33:$A$776,$A19,СВЦЭМ!$B$33:$B$776,L$11)+'СЕТ СН'!$F$14+СВЦЭМ!$D$10+'СЕТ СН'!$F$8*'СЕТ СН'!$F$9-'СЕТ СН'!$F$26</f>
        <v>762.16195171000004</v>
      </c>
      <c r="M19" s="36">
        <f>SUMIFS(СВЦЭМ!$D$33:$D$776,СВЦЭМ!$A$33:$A$776,$A19,СВЦЭМ!$B$33:$B$776,M$11)+'СЕТ СН'!$F$14+СВЦЭМ!$D$10+'СЕТ СН'!$F$8*'СЕТ СН'!$F$9-'СЕТ СН'!$F$26</f>
        <v>769.88291609999999</v>
      </c>
      <c r="N19" s="36">
        <f>SUMIFS(СВЦЭМ!$D$33:$D$776,СВЦЭМ!$A$33:$A$776,$A19,СВЦЭМ!$B$33:$B$776,N$11)+'СЕТ СН'!$F$14+СВЦЭМ!$D$10+'СЕТ СН'!$F$8*'СЕТ СН'!$F$9-'СЕТ СН'!$F$26</f>
        <v>779.79635215000008</v>
      </c>
      <c r="O19" s="36">
        <f>SUMIFS(СВЦЭМ!$D$33:$D$776,СВЦЭМ!$A$33:$A$776,$A19,СВЦЭМ!$B$33:$B$776,O$11)+'СЕТ СН'!$F$14+СВЦЭМ!$D$10+'СЕТ СН'!$F$8*'СЕТ СН'!$F$9-'СЕТ СН'!$F$26</f>
        <v>815.03311602000008</v>
      </c>
      <c r="P19" s="36">
        <f>SUMIFS(СВЦЭМ!$D$33:$D$776,СВЦЭМ!$A$33:$A$776,$A19,СВЦЭМ!$B$33:$B$776,P$11)+'СЕТ СН'!$F$14+СВЦЭМ!$D$10+'СЕТ СН'!$F$8*'СЕТ СН'!$F$9-'СЕТ СН'!$F$26</f>
        <v>843.53117498000006</v>
      </c>
      <c r="Q19" s="36">
        <f>SUMIFS(СВЦЭМ!$D$33:$D$776,СВЦЭМ!$A$33:$A$776,$A19,СВЦЭМ!$B$33:$B$776,Q$11)+'СЕТ СН'!$F$14+СВЦЭМ!$D$10+'СЕТ СН'!$F$8*'СЕТ СН'!$F$9-'СЕТ СН'!$F$26</f>
        <v>801.0152885</v>
      </c>
      <c r="R19" s="36">
        <f>SUMIFS(СВЦЭМ!$D$33:$D$776,СВЦЭМ!$A$33:$A$776,$A19,СВЦЭМ!$B$33:$B$776,R$11)+'СЕТ СН'!$F$14+СВЦЭМ!$D$10+'СЕТ СН'!$F$8*'СЕТ СН'!$F$9-'СЕТ СН'!$F$26</f>
        <v>750.99469789</v>
      </c>
      <c r="S19" s="36">
        <f>SUMIFS(СВЦЭМ!$D$33:$D$776,СВЦЭМ!$A$33:$A$776,$A19,СВЦЭМ!$B$33:$B$776,S$11)+'СЕТ СН'!$F$14+СВЦЭМ!$D$10+'СЕТ СН'!$F$8*'СЕТ СН'!$F$9-'СЕТ СН'!$F$26</f>
        <v>705.5427684</v>
      </c>
      <c r="T19" s="36">
        <f>SUMIFS(СВЦЭМ!$D$33:$D$776,СВЦЭМ!$A$33:$A$776,$A19,СВЦЭМ!$B$33:$B$776,T$11)+'СЕТ СН'!$F$14+СВЦЭМ!$D$10+'СЕТ СН'!$F$8*'СЕТ СН'!$F$9-'СЕТ СН'!$F$26</f>
        <v>705.74372478000009</v>
      </c>
      <c r="U19" s="36">
        <f>SUMIFS(СВЦЭМ!$D$33:$D$776,СВЦЭМ!$A$33:$A$776,$A19,СВЦЭМ!$B$33:$B$776,U$11)+'СЕТ СН'!$F$14+СВЦЭМ!$D$10+'СЕТ СН'!$F$8*'СЕТ СН'!$F$9-'СЕТ СН'!$F$26</f>
        <v>722.03213486000004</v>
      </c>
      <c r="V19" s="36">
        <f>SUMIFS(СВЦЭМ!$D$33:$D$776,СВЦЭМ!$A$33:$A$776,$A19,СВЦЭМ!$B$33:$B$776,V$11)+'СЕТ СН'!$F$14+СВЦЭМ!$D$10+'СЕТ СН'!$F$8*'СЕТ СН'!$F$9-'СЕТ СН'!$F$26</f>
        <v>712.79234184000006</v>
      </c>
      <c r="W19" s="36">
        <f>SUMIFS(СВЦЭМ!$D$33:$D$776,СВЦЭМ!$A$33:$A$776,$A19,СВЦЭМ!$B$33:$B$776,W$11)+'СЕТ СН'!$F$14+СВЦЭМ!$D$10+'СЕТ СН'!$F$8*'СЕТ СН'!$F$9-'СЕТ СН'!$F$26</f>
        <v>708.01147514000002</v>
      </c>
      <c r="X19" s="36">
        <f>SUMIFS(СВЦЭМ!$D$33:$D$776,СВЦЭМ!$A$33:$A$776,$A19,СВЦЭМ!$B$33:$B$776,X$11)+'СЕТ СН'!$F$14+СВЦЭМ!$D$10+'СЕТ СН'!$F$8*'СЕТ СН'!$F$9-'СЕТ СН'!$F$26</f>
        <v>718.35806685</v>
      </c>
      <c r="Y19" s="36">
        <f>SUMIFS(СВЦЭМ!$D$33:$D$776,СВЦЭМ!$A$33:$A$776,$A19,СВЦЭМ!$B$33:$B$776,Y$11)+'СЕТ СН'!$F$14+СВЦЭМ!$D$10+'СЕТ СН'!$F$8*'СЕТ СН'!$F$9-'СЕТ СН'!$F$26</f>
        <v>754.26678505000007</v>
      </c>
    </row>
    <row r="20" spans="1:25" ht="15.75" x14ac:dyDescent="0.2">
      <c r="A20" s="35">
        <f t="shared" si="0"/>
        <v>44113</v>
      </c>
      <c r="B20" s="36">
        <f>SUMIFS(СВЦЭМ!$D$33:$D$776,СВЦЭМ!$A$33:$A$776,$A20,СВЦЭМ!$B$33:$B$776,B$11)+'СЕТ СН'!$F$14+СВЦЭМ!$D$10+'СЕТ СН'!$F$8*'СЕТ СН'!$F$9-'СЕТ СН'!$F$26</f>
        <v>810.16133851000006</v>
      </c>
      <c r="C20" s="36">
        <f>SUMIFS(СВЦЭМ!$D$33:$D$776,СВЦЭМ!$A$33:$A$776,$A20,СВЦЭМ!$B$33:$B$776,C$11)+'СЕТ СН'!$F$14+СВЦЭМ!$D$10+'СЕТ СН'!$F$8*'СЕТ СН'!$F$9-'СЕТ СН'!$F$26</f>
        <v>891.59538223000004</v>
      </c>
      <c r="D20" s="36">
        <f>SUMIFS(СВЦЭМ!$D$33:$D$776,СВЦЭМ!$A$33:$A$776,$A20,СВЦЭМ!$B$33:$B$776,D$11)+'СЕТ СН'!$F$14+СВЦЭМ!$D$10+'СЕТ СН'!$F$8*'СЕТ СН'!$F$9-'СЕТ СН'!$F$26</f>
        <v>962.34520903000009</v>
      </c>
      <c r="E20" s="36">
        <f>SUMIFS(СВЦЭМ!$D$33:$D$776,СВЦЭМ!$A$33:$A$776,$A20,СВЦЭМ!$B$33:$B$776,E$11)+'СЕТ СН'!$F$14+СВЦЭМ!$D$10+'СЕТ СН'!$F$8*'СЕТ СН'!$F$9-'СЕТ СН'!$F$26</f>
        <v>978.27858338999999</v>
      </c>
      <c r="F20" s="36">
        <f>SUMIFS(СВЦЭМ!$D$33:$D$776,СВЦЭМ!$A$33:$A$776,$A20,СВЦЭМ!$B$33:$B$776,F$11)+'СЕТ СН'!$F$14+СВЦЭМ!$D$10+'СЕТ СН'!$F$8*'СЕТ СН'!$F$9-'СЕТ СН'!$F$26</f>
        <v>984.12700586000005</v>
      </c>
      <c r="G20" s="36">
        <f>SUMIFS(СВЦЭМ!$D$33:$D$776,СВЦЭМ!$A$33:$A$776,$A20,СВЦЭМ!$B$33:$B$776,G$11)+'СЕТ СН'!$F$14+СВЦЭМ!$D$10+'СЕТ СН'!$F$8*'СЕТ СН'!$F$9-'СЕТ СН'!$F$26</f>
        <v>960.23942448000003</v>
      </c>
      <c r="H20" s="36">
        <f>SUMIFS(СВЦЭМ!$D$33:$D$776,СВЦЭМ!$A$33:$A$776,$A20,СВЦЭМ!$B$33:$B$776,H$11)+'СЕТ СН'!$F$14+СВЦЭМ!$D$10+'СЕТ СН'!$F$8*'СЕТ СН'!$F$9-'СЕТ СН'!$F$26</f>
        <v>904.43272297999999</v>
      </c>
      <c r="I20" s="36">
        <f>SUMIFS(СВЦЭМ!$D$33:$D$776,СВЦЭМ!$A$33:$A$776,$A20,СВЦЭМ!$B$33:$B$776,I$11)+'СЕТ СН'!$F$14+СВЦЭМ!$D$10+'СЕТ СН'!$F$8*'СЕТ СН'!$F$9-'СЕТ СН'!$F$26</f>
        <v>854.00898947000007</v>
      </c>
      <c r="J20" s="36">
        <f>SUMIFS(СВЦЭМ!$D$33:$D$776,СВЦЭМ!$A$33:$A$776,$A20,СВЦЭМ!$B$33:$B$776,J$11)+'СЕТ СН'!$F$14+СВЦЭМ!$D$10+'СЕТ СН'!$F$8*'СЕТ СН'!$F$9-'СЕТ СН'!$F$26</f>
        <v>797.61160275999998</v>
      </c>
      <c r="K20" s="36">
        <f>SUMIFS(СВЦЭМ!$D$33:$D$776,СВЦЭМ!$A$33:$A$776,$A20,СВЦЭМ!$B$33:$B$776,K$11)+'СЕТ СН'!$F$14+СВЦЭМ!$D$10+'СЕТ СН'!$F$8*'СЕТ СН'!$F$9-'СЕТ СН'!$F$26</f>
        <v>784.42902449000007</v>
      </c>
      <c r="L20" s="36">
        <f>SUMIFS(СВЦЭМ!$D$33:$D$776,СВЦЭМ!$A$33:$A$776,$A20,СВЦЭМ!$B$33:$B$776,L$11)+'СЕТ СН'!$F$14+СВЦЭМ!$D$10+'СЕТ СН'!$F$8*'СЕТ СН'!$F$9-'СЕТ СН'!$F$26</f>
        <v>785.11689518000003</v>
      </c>
      <c r="M20" s="36">
        <f>SUMIFS(СВЦЭМ!$D$33:$D$776,СВЦЭМ!$A$33:$A$776,$A20,СВЦЭМ!$B$33:$B$776,M$11)+'СЕТ СН'!$F$14+СВЦЭМ!$D$10+'СЕТ СН'!$F$8*'СЕТ СН'!$F$9-'СЕТ СН'!$F$26</f>
        <v>798.07058670000004</v>
      </c>
      <c r="N20" s="36">
        <f>SUMIFS(СВЦЭМ!$D$33:$D$776,СВЦЭМ!$A$33:$A$776,$A20,СВЦЭМ!$B$33:$B$776,N$11)+'СЕТ СН'!$F$14+СВЦЭМ!$D$10+'СЕТ СН'!$F$8*'СЕТ СН'!$F$9-'СЕТ СН'!$F$26</f>
        <v>808.63446568000006</v>
      </c>
      <c r="O20" s="36">
        <f>SUMIFS(СВЦЭМ!$D$33:$D$776,СВЦЭМ!$A$33:$A$776,$A20,СВЦЭМ!$B$33:$B$776,O$11)+'СЕТ СН'!$F$14+СВЦЭМ!$D$10+'СЕТ СН'!$F$8*'СЕТ СН'!$F$9-'СЕТ СН'!$F$26</f>
        <v>809.94878548000008</v>
      </c>
      <c r="P20" s="36">
        <f>SUMIFS(СВЦЭМ!$D$33:$D$776,СВЦЭМ!$A$33:$A$776,$A20,СВЦЭМ!$B$33:$B$776,P$11)+'СЕТ СН'!$F$14+СВЦЭМ!$D$10+'СЕТ СН'!$F$8*'СЕТ СН'!$F$9-'СЕТ СН'!$F$26</f>
        <v>821.75655055000004</v>
      </c>
      <c r="Q20" s="36">
        <f>SUMIFS(СВЦЭМ!$D$33:$D$776,СВЦЭМ!$A$33:$A$776,$A20,СВЦЭМ!$B$33:$B$776,Q$11)+'СЕТ СН'!$F$14+СВЦЭМ!$D$10+'СЕТ СН'!$F$8*'СЕТ СН'!$F$9-'СЕТ СН'!$F$26</f>
        <v>827.49187618000008</v>
      </c>
      <c r="R20" s="36">
        <f>SUMIFS(СВЦЭМ!$D$33:$D$776,СВЦЭМ!$A$33:$A$776,$A20,СВЦЭМ!$B$33:$B$776,R$11)+'СЕТ СН'!$F$14+СВЦЭМ!$D$10+'СЕТ СН'!$F$8*'СЕТ СН'!$F$9-'СЕТ СН'!$F$26</f>
        <v>785.86684035000007</v>
      </c>
      <c r="S20" s="36">
        <f>SUMIFS(СВЦЭМ!$D$33:$D$776,СВЦЭМ!$A$33:$A$776,$A20,СВЦЭМ!$B$33:$B$776,S$11)+'СЕТ СН'!$F$14+СВЦЭМ!$D$10+'СЕТ СН'!$F$8*'СЕТ СН'!$F$9-'СЕТ СН'!$F$26</f>
        <v>720.18551534000005</v>
      </c>
      <c r="T20" s="36">
        <f>SUMIFS(СВЦЭМ!$D$33:$D$776,СВЦЭМ!$A$33:$A$776,$A20,СВЦЭМ!$B$33:$B$776,T$11)+'СЕТ СН'!$F$14+СВЦЭМ!$D$10+'СЕТ СН'!$F$8*'СЕТ СН'!$F$9-'СЕТ СН'!$F$26</f>
        <v>678.15746030000003</v>
      </c>
      <c r="U20" s="36">
        <f>SUMIFS(СВЦЭМ!$D$33:$D$776,СВЦЭМ!$A$33:$A$776,$A20,СВЦЭМ!$B$33:$B$776,U$11)+'СЕТ СН'!$F$14+СВЦЭМ!$D$10+'СЕТ СН'!$F$8*'СЕТ СН'!$F$9-'СЕТ СН'!$F$26</f>
        <v>712.28339228000004</v>
      </c>
      <c r="V20" s="36">
        <f>SUMIFS(СВЦЭМ!$D$33:$D$776,СВЦЭМ!$A$33:$A$776,$A20,СВЦЭМ!$B$33:$B$776,V$11)+'СЕТ СН'!$F$14+СВЦЭМ!$D$10+'СЕТ СН'!$F$8*'СЕТ СН'!$F$9-'СЕТ СН'!$F$26</f>
        <v>710.46644506000007</v>
      </c>
      <c r="W20" s="36">
        <f>SUMIFS(СВЦЭМ!$D$33:$D$776,СВЦЭМ!$A$33:$A$776,$A20,СВЦЭМ!$B$33:$B$776,W$11)+'СЕТ СН'!$F$14+СВЦЭМ!$D$10+'СЕТ СН'!$F$8*'СЕТ СН'!$F$9-'СЕТ СН'!$F$26</f>
        <v>700.90983185000005</v>
      </c>
      <c r="X20" s="36">
        <f>SUMIFS(СВЦЭМ!$D$33:$D$776,СВЦЭМ!$A$33:$A$776,$A20,СВЦЭМ!$B$33:$B$776,X$11)+'СЕТ СН'!$F$14+СВЦЭМ!$D$10+'СЕТ СН'!$F$8*'СЕТ СН'!$F$9-'СЕТ СН'!$F$26</f>
        <v>711.43081608</v>
      </c>
      <c r="Y20" s="36">
        <f>SUMIFS(СВЦЭМ!$D$33:$D$776,СВЦЭМ!$A$33:$A$776,$A20,СВЦЭМ!$B$33:$B$776,Y$11)+'СЕТ СН'!$F$14+СВЦЭМ!$D$10+'СЕТ СН'!$F$8*'СЕТ СН'!$F$9-'СЕТ СН'!$F$26</f>
        <v>740.51282940999999</v>
      </c>
    </row>
    <row r="21" spans="1:25" ht="15.75" x14ac:dyDescent="0.2">
      <c r="A21" s="35">
        <f t="shared" si="0"/>
        <v>44114</v>
      </c>
      <c r="B21" s="36">
        <f>SUMIFS(СВЦЭМ!$D$33:$D$776,СВЦЭМ!$A$33:$A$776,$A21,СВЦЭМ!$B$33:$B$776,B$11)+'СЕТ СН'!$F$14+СВЦЭМ!$D$10+'СЕТ СН'!$F$8*'СЕТ СН'!$F$9-'СЕТ СН'!$F$26</f>
        <v>795.32766415000003</v>
      </c>
      <c r="C21" s="36">
        <f>SUMIFS(СВЦЭМ!$D$33:$D$776,СВЦЭМ!$A$33:$A$776,$A21,СВЦЭМ!$B$33:$B$776,C$11)+'СЕТ СН'!$F$14+СВЦЭМ!$D$10+'СЕТ СН'!$F$8*'СЕТ СН'!$F$9-'СЕТ СН'!$F$26</f>
        <v>875.26158471000008</v>
      </c>
      <c r="D21" s="36">
        <f>SUMIFS(СВЦЭМ!$D$33:$D$776,СВЦЭМ!$A$33:$A$776,$A21,СВЦЭМ!$B$33:$B$776,D$11)+'СЕТ СН'!$F$14+СВЦЭМ!$D$10+'СЕТ СН'!$F$8*'СЕТ СН'!$F$9-'СЕТ СН'!$F$26</f>
        <v>949.75405058000001</v>
      </c>
      <c r="E21" s="36">
        <f>SUMIFS(СВЦЭМ!$D$33:$D$776,СВЦЭМ!$A$33:$A$776,$A21,СВЦЭМ!$B$33:$B$776,E$11)+'СЕТ СН'!$F$14+СВЦЭМ!$D$10+'СЕТ СН'!$F$8*'СЕТ СН'!$F$9-'СЕТ СН'!$F$26</f>
        <v>977.05547878000004</v>
      </c>
      <c r="F21" s="36">
        <f>SUMIFS(СВЦЭМ!$D$33:$D$776,СВЦЭМ!$A$33:$A$776,$A21,СВЦЭМ!$B$33:$B$776,F$11)+'СЕТ СН'!$F$14+СВЦЭМ!$D$10+'СЕТ СН'!$F$8*'СЕТ СН'!$F$9-'СЕТ СН'!$F$26</f>
        <v>981.44332264000002</v>
      </c>
      <c r="G21" s="36">
        <f>SUMIFS(СВЦЭМ!$D$33:$D$776,СВЦЭМ!$A$33:$A$776,$A21,СВЦЭМ!$B$33:$B$776,G$11)+'СЕТ СН'!$F$14+СВЦЭМ!$D$10+'СЕТ СН'!$F$8*'СЕТ СН'!$F$9-'СЕТ СН'!$F$26</f>
        <v>963.90488632000006</v>
      </c>
      <c r="H21" s="36">
        <f>SUMIFS(СВЦЭМ!$D$33:$D$776,СВЦЭМ!$A$33:$A$776,$A21,СВЦЭМ!$B$33:$B$776,H$11)+'СЕТ СН'!$F$14+СВЦЭМ!$D$10+'СЕТ СН'!$F$8*'СЕТ СН'!$F$9-'СЕТ СН'!$F$26</f>
        <v>946.72135629000002</v>
      </c>
      <c r="I21" s="36">
        <f>SUMIFS(СВЦЭМ!$D$33:$D$776,СВЦЭМ!$A$33:$A$776,$A21,СВЦЭМ!$B$33:$B$776,I$11)+'СЕТ СН'!$F$14+СВЦЭМ!$D$10+'СЕТ СН'!$F$8*'СЕТ СН'!$F$9-'СЕТ СН'!$F$26</f>
        <v>915.66739632000008</v>
      </c>
      <c r="J21" s="36">
        <f>SUMIFS(СВЦЭМ!$D$33:$D$776,СВЦЭМ!$A$33:$A$776,$A21,СВЦЭМ!$B$33:$B$776,J$11)+'СЕТ СН'!$F$14+СВЦЭМ!$D$10+'СЕТ СН'!$F$8*'СЕТ СН'!$F$9-'СЕТ СН'!$F$26</f>
        <v>824.37213995000002</v>
      </c>
      <c r="K21" s="36">
        <f>SUMIFS(СВЦЭМ!$D$33:$D$776,СВЦЭМ!$A$33:$A$776,$A21,СВЦЭМ!$B$33:$B$776,K$11)+'СЕТ СН'!$F$14+СВЦЭМ!$D$10+'СЕТ СН'!$F$8*'СЕТ СН'!$F$9-'СЕТ СН'!$F$26</f>
        <v>767.40220987000009</v>
      </c>
      <c r="L21" s="36">
        <f>SUMIFS(СВЦЭМ!$D$33:$D$776,СВЦЭМ!$A$33:$A$776,$A21,СВЦЭМ!$B$33:$B$776,L$11)+'СЕТ СН'!$F$14+СВЦЭМ!$D$10+'СЕТ СН'!$F$8*'СЕТ СН'!$F$9-'СЕТ СН'!$F$26</f>
        <v>759.90252738000004</v>
      </c>
      <c r="M21" s="36">
        <f>SUMIFS(СВЦЭМ!$D$33:$D$776,СВЦЭМ!$A$33:$A$776,$A21,СВЦЭМ!$B$33:$B$776,M$11)+'СЕТ СН'!$F$14+СВЦЭМ!$D$10+'СЕТ СН'!$F$8*'СЕТ СН'!$F$9-'СЕТ СН'!$F$26</f>
        <v>755.06410123000001</v>
      </c>
      <c r="N21" s="36">
        <f>SUMIFS(СВЦЭМ!$D$33:$D$776,СВЦЭМ!$A$33:$A$776,$A21,СВЦЭМ!$B$33:$B$776,N$11)+'СЕТ СН'!$F$14+СВЦЭМ!$D$10+'СЕТ СН'!$F$8*'СЕТ СН'!$F$9-'СЕТ СН'!$F$26</f>
        <v>761.69785280000008</v>
      </c>
      <c r="O21" s="36">
        <f>SUMIFS(СВЦЭМ!$D$33:$D$776,СВЦЭМ!$A$33:$A$776,$A21,СВЦЭМ!$B$33:$B$776,O$11)+'СЕТ СН'!$F$14+СВЦЭМ!$D$10+'СЕТ СН'!$F$8*'СЕТ СН'!$F$9-'СЕТ СН'!$F$26</f>
        <v>814.07920503000003</v>
      </c>
      <c r="P21" s="36">
        <f>SUMIFS(СВЦЭМ!$D$33:$D$776,СВЦЭМ!$A$33:$A$776,$A21,СВЦЭМ!$B$33:$B$776,P$11)+'СЕТ СН'!$F$14+СВЦЭМ!$D$10+'СЕТ СН'!$F$8*'СЕТ СН'!$F$9-'СЕТ СН'!$F$26</f>
        <v>840.25833258</v>
      </c>
      <c r="Q21" s="36">
        <f>SUMIFS(СВЦЭМ!$D$33:$D$776,СВЦЭМ!$A$33:$A$776,$A21,СВЦЭМ!$B$33:$B$776,Q$11)+'СЕТ СН'!$F$14+СВЦЭМ!$D$10+'СЕТ СН'!$F$8*'СЕТ СН'!$F$9-'СЕТ СН'!$F$26</f>
        <v>830.39043812</v>
      </c>
      <c r="R21" s="36">
        <f>SUMIFS(СВЦЭМ!$D$33:$D$776,СВЦЭМ!$A$33:$A$776,$A21,СВЦЭМ!$B$33:$B$776,R$11)+'СЕТ СН'!$F$14+СВЦЭМ!$D$10+'СЕТ СН'!$F$8*'СЕТ СН'!$F$9-'СЕТ СН'!$F$26</f>
        <v>772.83605482000007</v>
      </c>
      <c r="S21" s="36">
        <f>SUMIFS(СВЦЭМ!$D$33:$D$776,СВЦЭМ!$A$33:$A$776,$A21,СВЦЭМ!$B$33:$B$776,S$11)+'СЕТ СН'!$F$14+СВЦЭМ!$D$10+'СЕТ СН'!$F$8*'СЕТ СН'!$F$9-'СЕТ СН'!$F$26</f>
        <v>750.66749662000007</v>
      </c>
      <c r="T21" s="36">
        <f>SUMIFS(СВЦЭМ!$D$33:$D$776,СВЦЭМ!$A$33:$A$776,$A21,СВЦЭМ!$B$33:$B$776,T$11)+'СЕТ СН'!$F$14+СВЦЭМ!$D$10+'СЕТ СН'!$F$8*'СЕТ СН'!$F$9-'СЕТ СН'!$F$26</f>
        <v>731.55090711000003</v>
      </c>
      <c r="U21" s="36">
        <f>SUMIFS(СВЦЭМ!$D$33:$D$776,СВЦЭМ!$A$33:$A$776,$A21,СВЦЭМ!$B$33:$B$776,U$11)+'СЕТ СН'!$F$14+СВЦЭМ!$D$10+'СЕТ СН'!$F$8*'СЕТ СН'!$F$9-'СЕТ СН'!$F$26</f>
        <v>727.73728326000003</v>
      </c>
      <c r="V21" s="36">
        <f>SUMIFS(СВЦЭМ!$D$33:$D$776,СВЦЭМ!$A$33:$A$776,$A21,СВЦЭМ!$B$33:$B$776,V$11)+'СЕТ СН'!$F$14+СВЦЭМ!$D$10+'СЕТ СН'!$F$8*'СЕТ СН'!$F$9-'СЕТ СН'!$F$26</f>
        <v>689.14710986</v>
      </c>
      <c r="W21" s="36">
        <f>SUMIFS(СВЦЭМ!$D$33:$D$776,СВЦЭМ!$A$33:$A$776,$A21,СВЦЭМ!$B$33:$B$776,W$11)+'СЕТ СН'!$F$14+СВЦЭМ!$D$10+'СЕТ СН'!$F$8*'СЕТ СН'!$F$9-'СЕТ СН'!$F$26</f>
        <v>684.15595818000008</v>
      </c>
      <c r="X21" s="36">
        <f>SUMIFS(СВЦЭМ!$D$33:$D$776,СВЦЭМ!$A$33:$A$776,$A21,СВЦЭМ!$B$33:$B$776,X$11)+'СЕТ СН'!$F$14+СВЦЭМ!$D$10+'СЕТ СН'!$F$8*'СЕТ СН'!$F$9-'СЕТ СН'!$F$26</f>
        <v>672.16525189000004</v>
      </c>
      <c r="Y21" s="36">
        <f>SUMIFS(СВЦЭМ!$D$33:$D$776,СВЦЭМ!$A$33:$A$776,$A21,СВЦЭМ!$B$33:$B$776,Y$11)+'СЕТ СН'!$F$14+СВЦЭМ!$D$10+'СЕТ СН'!$F$8*'СЕТ СН'!$F$9-'СЕТ СН'!$F$26</f>
        <v>715.85474002000001</v>
      </c>
    </row>
    <row r="22" spans="1:25" ht="15.75" x14ac:dyDescent="0.2">
      <c r="A22" s="35">
        <f t="shared" si="0"/>
        <v>44115</v>
      </c>
      <c r="B22" s="36">
        <f>SUMIFS(СВЦЭМ!$D$33:$D$776,СВЦЭМ!$A$33:$A$776,$A22,СВЦЭМ!$B$33:$B$776,B$11)+'СЕТ СН'!$F$14+СВЦЭМ!$D$10+'СЕТ СН'!$F$8*'СЕТ СН'!$F$9-'СЕТ СН'!$F$26</f>
        <v>800.73679132000007</v>
      </c>
      <c r="C22" s="36">
        <f>SUMIFS(СВЦЭМ!$D$33:$D$776,СВЦЭМ!$A$33:$A$776,$A22,СВЦЭМ!$B$33:$B$776,C$11)+'СЕТ СН'!$F$14+СВЦЭМ!$D$10+'СЕТ СН'!$F$8*'СЕТ СН'!$F$9-'СЕТ СН'!$F$26</f>
        <v>892.03384976000007</v>
      </c>
      <c r="D22" s="36">
        <f>SUMIFS(СВЦЭМ!$D$33:$D$776,СВЦЭМ!$A$33:$A$776,$A22,СВЦЭМ!$B$33:$B$776,D$11)+'СЕТ СН'!$F$14+СВЦЭМ!$D$10+'СЕТ СН'!$F$8*'СЕТ СН'!$F$9-'СЕТ СН'!$F$26</f>
        <v>989.53939974000002</v>
      </c>
      <c r="E22" s="36">
        <f>SUMIFS(СВЦЭМ!$D$33:$D$776,СВЦЭМ!$A$33:$A$776,$A22,СВЦЭМ!$B$33:$B$776,E$11)+'СЕТ СН'!$F$14+СВЦЭМ!$D$10+'СЕТ СН'!$F$8*'СЕТ СН'!$F$9-'СЕТ СН'!$F$26</f>
        <v>1021.4587867800001</v>
      </c>
      <c r="F22" s="36">
        <f>SUMIFS(СВЦЭМ!$D$33:$D$776,СВЦЭМ!$A$33:$A$776,$A22,СВЦЭМ!$B$33:$B$776,F$11)+'СЕТ СН'!$F$14+СВЦЭМ!$D$10+'СЕТ СН'!$F$8*'СЕТ СН'!$F$9-'СЕТ СН'!$F$26</f>
        <v>1026.2981881400001</v>
      </c>
      <c r="G22" s="36">
        <f>SUMIFS(СВЦЭМ!$D$33:$D$776,СВЦЭМ!$A$33:$A$776,$A22,СВЦЭМ!$B$33:$B$776,G$11)+'СЕТ СН'!$F$14+СВЦЭМ!$D$10+'СЕТ СН'!$F$8*'СЕТ СН'!$F$9-'СЕТ СН'!$F$26</f>
        <v>1017.236118</v>
      </c>
      <c r="H22" s="36">
        <f>SUMIFS(СВЦЭМ!$D$33:$D$776,СВЦЭМ!$A$33:$A$776,$A22,СВЦЭМ!$B$33:$B$776,H$11)+'СЕТ СН'!$F$14+СВЦЭМ!$D$10+'СЕТ СН'!$F$8*'СЕТ СН'!$F$9-'СЕТ СН'!$F$26</f>
        <v>998.77022567000006</v>
      </c>
      <c r="I22" s="36">
        <f>SUMIFS(СВЦЭМ!$D$33:$D$776,СВЦЭМ!$A$33:$A$776,$A22,СВЦЭМ!$B$33:$B$776,I$11)+'СЕТ СН'!$F$14+СВЦЭМ!$D$10+'СЕТ СН'!$F$8*'СЕТ СН'!$F$9-'СЕТ СН'!$F$26</f>
        <v>977.62213589999999</v>
      </c>
      <c r="J22" s="36">
        <f>SUMIFS(СВЦЭМ!$D$33:$D$776,СВЦЭМ!$A$33:$A$776,$A22,СВЦЭМ!$B$33:$B$776,J$11)+'СЕТ СН'!$F$14+СВЦЭМ!$D$10+'СЕТ СН'!$F$8*'СЕТ СН'!$F$9-'СЕТ СН'!$F$26</f>
        <v>879.24045952000006</v>
      </c>
      <c r="K22" s="36">
        <f>SUMIFS(СВЦЭМ!$D$33:$D$776,СВЦЭМ!$A$33:$A$776,$A22,СВЦЭМ!$B$33:$B$776,K$11)+'СЕТ СН'!$F$14+СВЦЭМ!$D$10+'СЕТ СН'!$F$8*'СЕТ СН'!$F$9-'СЕТ СН'!$F$26</f>
        <v>804.45177840000008</v>
      </c>
      <c r="L22" s="36">
        <f>SUMIFS(СВЦЭМ!$D$33:$D$776,СВЦЭМ!$A$33:$A$776,$A22,СВЦЭМ!$B$33:$B$776,L$11)+'СЕТ СН'!$F$14+СВЦЭМ!$D$10+'СЕТ СН'!$F$8*'СЕТ СН'!$F$9-'СЕТ СН'!$F$26</f>
        <v>795.21343132000004</v>
      </c>
      <c r="M22" s="36">
        <f>SUMIFS(СВЦЭМ!$D$33:$D$776,СВЦЭМ!$A$33:$A$776,$A22,СВЦЭМ!$B$33:$B$776,M$11)+'СЕТ СН'!$F$14+СВЦЭМ!$D$10+'СЕТ СН'!$F$8*'СЕТ СН'!$F$9-'СЕТ СН'!$F$26</f>
        <v>795.55473911000001</v>
      </c>
      <c r="N22" s="36">
        <f>SUMIFS(СВЦЭМ!$D$33:$D$776,СВЦЭМ!$A$33:$A$776,$A22,СВЦЭМ!$B$33:$B$776,N$11)+'СЕТ СН'!$F$14+СВЦЭМ!$D$10+'СЕТ СН'!$F$8*'СЕТ СН'!$F$9-'СЕТ СН'!$F$26</f>
        <v>806.11638612000002</v>
      </c>
      <c r="O22" s="36">
        <f>SUMIFS(СВЦЭМ!$D$33:$D$776,СВЦЭМ!$A$33:$A$776,$A22,СВЦЭМ!$B$33:$B$776,O$11)+'СЕТ СН'!$F$14+СВЦЭМ!$D$10+'СЕТ СН'!$F$8*'СЕТ СН'!$F$9-'СЕТ СН'!$F$26</f>
        <v>850.15667982000002</v>
      </c>
      <c r="P22" s="36">
        <f>SUMIFS(СВЦЭМ!$D$33:$D$776,СВЦЭМ!$A$33:$A$776,$A22,СВЦЭМ!$B$33:$B$776,P$11)+'СЕТ СН'!$F$14+СВЦЭМ!$D$10+'СЕТ СН'!$F$8*'СЕТ СН'!$F$9-'СЕТ СН'!$F$26</f>
        <v>885.93979658000001</v>
      </c>
      <c r="Q22" s="36">
        <f>SUMIFS(СВЦЭМ!$D$33:$D$776,СВЦЭМ!$A$33:$A$776,$A22,СВЦЭМ!$B$33:$B$776,Q$11)+'СЕТ СН'!$F$14+СВЦЭМ!$D$10+'СЕТ СН'!$F$8*'СЕТ СН'!$F$9-'СЕТ СН'!$F$26</f>
        <v>840.06665352000005</v>
      </c>
      <c r="R22" s="36">
        <f>SUMIFS(СВЦЭМ!$D$33:$D$776,СВЦЭМ!$A$33:$A$776,$A22,СВЦЭМ!$B$33:$B$776,R$11)+'СЕТ СН'!$F$14+СВЦЭМ!$D$10+'СЕТ СН'!$F$8*'СЕТ СН'!$F$9-'СЕТ СН'!$F$26</f>
        <v>786.62060260999999</v>
      </c>
      <c r="S22" s="36">
        <f>SUMIFS(СВЦЭМ!$D$33:$D$776,СВЦЭМ!$A$33:$A$776,$A22,СВЦЭМ!$B$33:$B$776,S$11)+'СЕТ СН'!$F$14+СВЦЭМ!$D$10+'СЕТ СН'!$F$8*'СЕТ СН'!$F$9-'СЕТ СН'!$F$26</f>
        <v>744.38540498999998</v>
      </c>
      <c r="T22" s="36">
        <f>SUMIFS(СВЦЭМ!$D$33:$D$776,СВЦЭМ!$A$33:$A$776,$A22,СВЦЭМ!$B$33:$B$776,T$11)+'СЕТ СН'!$F$14+СВЦЭМ!$D$10+'СЕТ СН'!$F$8*'СЕТ СН'!$F$9-'СЕТ СН'!$F$26</f>
        <v>763.77381560000003</v>
      </c>
      <c r="U22" s="36">
        <f>SUMIFS(СВЦЭМ!$D$33:$D$776,СВЦЭМ!$A$33:$A$776,$A22,СВЦЭМ!$B$33:$B$776,U$11)+'СЕТ СН'!$F$14+СВЦЭМ!$D$10+'СЕТ СН'!$F$8*'СЕТ СН'!$F$9-'СЕТ СН'!$F$26</f>
        <v>772.90661173000001</v>
      </c>
      <c r="V22" s="36">
        <f>SUMIFS(СВЦЭМ!$D$33:$D$776,СВЦЭМ!$A$33:$A$776,$A22,СВЦЭМ!$B$33:$B$776,V$11)+'СЕТ СН'!$F$14+СВЦЭМ!$D$10+'СЕТ СН'!$F$8*'СЕТ СН'!$F$9-'СЕТ СН'!$F$26</f>
        <v>741.47949271000005</v>
      </c>
      <c r="W22" s="36">
        <f>SUMIFS(СВЦЭМ!$D$33:$D$776,СВЦЭМ!$A$33:$A$776,$A22,СВЦЭМ!$B$33:$B$776,W$11)+'СЕТ СН'!$F$14+СВЦЭМ!$D$10+'СЕТ СН'!$F$8*'СЕТ СН'!$F$9-'СЕТ СН'!$F$26</f>
        <v>724.03873386000009</v>
      </c>
      <c r="X22" s="36">
        <f>SUMIFS(СВЦЭМ!$D$33:$D$776,СВЦЭМ!$A$33:$A$776,$A22,СВЦЭМ!$B$33:$B$776,X$11)+'СЕТ СН'!$F$14+СВЦЭМ!$D$10+'СЕТ СН'!$F$8*'СЕТ СН'!$F$9-'СЕТ СН'!$F$26</f>
        <v>700.13908580000009</v>
      </c>
      <c r="Y22" s="36">
        <f>SUMIFS(СВЦЭМ!$D$33:$D$776,СВЦЭМ!$A$33:$A$776,$A22,СВЦЭМ!$B$33:$B$776,Y$11)+'СЕТ СН'!$F$14+СВЦЭМ!$D$10+'СЕТ СН'!$F$8*'СЕТ СН'!$F$9-'СЕТ СН'!$F$26</f>
        <v>736.63674853000009</v>
      </c>
    </row>
    <row r="23" spans="1:25" ht="15.75" x14ac:dyDescent="0.2">
      <c r="A23" s="35">
        <f t="shared" si="0"/>
        <v>44116</v>
      </c>
      <c r="B23" s="36">
        <f>SUMIFS(СВЦЭМ!$D$33:$D$776,СВЦЭМ!$A$33:$A$776,$A23,СВЦЭМ!$B$33:$B$776,B$11)+'СЕТ СН'!$F$14+СВЦЭМ!$D$10+'СЕТ СН'!$F$8*'СЕТ СН'!$F$9-'СЕТ СН'!$F$26</f>
        <v>795.60626401000002</v>
      </c>
      <c r="C23" s="36">
        <f>SUMIFS(СВЦЭМ!$D$33:$D$776,СВЦЭМ!$A$33:$A$776,$A23,СВЦЭМ!$B$33:$B$776,C$11)+'СЕТ СН'!$F$14+СВЦЭМ!$D$10+'СЕТ СН'!$F$8*'СЕТ СН'!$F$9-'СЕТ СН'!$F$26</f>
        <v>871.97595484999999</v>
      </c>
      <c r="D23" s="36">
        <f>SUMIFS(СВЦЭМ!$D$33:$D$776,СВЦЭМ!$A$33:$A$776,$A23,СВЦЭМ!$B$33:$B$776,D$11)+'СЕТ СН'!$F$14+СВЦЭМ!$D$10+'СЕТ СН'!$F$8*'СЕТ СН'!$F$9-'СЕТ СН'!$F$26</f>
        <v>943.48523842000009</v>
      </c>
      <c r="E23" s="36">
        <f>SUMIFS(СВЦЭМ!$D$33:$D$776,СВЦЭМ!$A$33:$A$776,$A23,СВЦЭМ!$B$33:$B$776,E$11)+'СЕТ СН'!$F$14+СВЦЭМ!$D$10+'СЕТ СН'!$F$8*'СЕТ СН'!$F$9-'СЕТ СН'!$F$26</f>
        <v>961.94574169999999</v>
      </c>
      <c r="F23" s="36">
        <f>SUMIFS(СВЦЭМ!$D$33:$D$776,СВЦЭМ!$A$33:$A$776,$A23,СВЦЭМ!$B$33:$B$776,F$11)+'СЕТ СН'!$F$14+СВЦЭМ!$D$10+'СЕТ СН'!$F$8*'СЕТ СН'!$F$9-'СЕТ СН'!$F$26</f>
        <v>957.23816930999999</v>
      </c>
      <c r="G23" s="36">
        <f>SUMIFS(СВЦЭМ!$D$33:$D$776,СВЦЭМ!$A$33:$A$776,$A23,СВЦЭМ!$B$33:$B$776,G$11)+'СЕТ СН'!$F$14+СВЦЭМ!$D$10+'СЕТ СН'!$F$8*'СЕТ СН'!$F$9-'СЕТ СН'!$F$26</f>
        <v>940.69258975000002</v>
      </c>
      <c r="H23" s="36">
        <f>SUMIFS(СВЦЭМ!$D$33:$D$776,СВЦЭМ!$A$33:$A$776,$A23,СВЦЭМ!$B$33:$B$776,H$11)+'СЕТ СН'!$F$14+СВЦЭМ!$D$10+'СЕТ СН'!$F$8*'СЕТ СН'!$F$9-'СЕТ СН'!$F$26</f>
        <v>889.43896534999999</v>
      </c>
      <c r="I23" s="36">
        <f>SUMIFS(СВЦЭМ!$D$33:$D$776,СВЦЭМ!$A$33:$A$776,$A23,СВЦЭМ!$B$33:$B$776,I$11)+'СЕТ СН'!$F$14+СВЦЭМ!$D$10+'СЕТ СН'!$F$8*'СЕТ СН'!$F$9-'СЕТ СН'!$F$26</f>
        <v>848.90936385000009</v>
      </c>
      <c r="J23" s="36">
        <f>SUMIFS(СВЦЭМ!$D$33:$D$776,СВЦЭМ!$A$33:$A$776,$A23,СВЦЭМ!$B$33:$B$776,J$11)+'СЕТ СН'!$F$14+СВЦЭМ!$D$10+'СЕТ СН'!$F$8*'СЕТ СН'!$F$9-'СЕТ СН'!$F$26</f>
        <v>771.90707158000009</v>
      </c>
      <c r="K23" s="36">
        <f>SUMIFS(СВЦЭМ!$D$33:$D$776,СВЦЭМ!$A$33:$A$776,$A23,СВЦЭМ!$B$33:$B$776,K$11)+'СЕТ СН'!$F$14+СВЦЭМ!$D$10+'СЕТ СН'!$F$8*'СЕТ СН'!$F$9-'СЕТ СН'!$F$26</f>
        <v>722.32052590000001</v>
      </c>
      <c r="L23" s="36">
        <f>SUMIFS(СВЦЭМ!$D$33:$D$776,СВЦЭМ!$A$33:$A$776,$A23,СВЦЭМ!$B$33:$B$776,L$11)+'СЕТ СН'!$F$14+СВЦЭМ!$D$10+'СЕТ СН'!$F$8*'СЕТ СН'!$F$9-'СЕТ СН'!$F$26</f>
        <v>718.33966126000007</v>
      </c>
      <c r="M23" s="36">
        <f>SUMIFS(СВЦЭМ!$D$33:$D$776,СВЦЭМ!$A$33:$A$776,$A23,СВЦЭМ!$B$33:$B$776,M$11)+'СЕТ СН'!$F$14+СВЦЭМ!$D$10+'СЕТ СН'!$F$8*'СЕТ СН'!$F$9-'СЕТ СН'!$F$26</f>
        <v>718.59674462999999</v>
      </c>
      <c r="N23" s="36">
        <f>SUMIFS(СВЦЭМ!$D$33:$D$776,СВЦЭМ!$A$33:$A$776,$A23,СВЦЭМ!$B$33:$B$776,N$11)+'СЕТ СН'!$F$14+СВЦЭМ!$D$10+'СЕТ СН'!$F$8*'СЕТ СН'!$F$9-'СЕТ СН'!$F$26</f>
        <v>725.82844173000001</v>
      </c>
      <c r="O23" s="36">
        <f>SUMIFS(СВЦЭМ!$D$33:$D$776,СВЦЭМ!$A$33:$A$776,$A23,СВЦЭМ!$B$33:$B$776,O$11)+'СЕТ СН'!$F$14+СВЦЭМ!$D$10+'СЕТ СН'!$F$8*'СЕТ СН'!$F$9-'СЕТ СН'!$F$26</f>
        <v>746.61116453</v>
      </c>
      <c r="P23" s="36">
        <f>SUMIFS(СВЦЭМ!$D$33:$D$776,СВЦЭМ!$A$33:$A$776,$A23,СВЦЭМ!$B$33:$B$776,P$11)+'СЕТ СН'!$F$14+СВЦЭМ!$D$10+'СЕТ СН'!$F$8*'СЕТ СН'!$F$9-'СЕТ СН'!$F$26</f>
        <v>784.98551061000001</v>
      </c>
      <c r="Q23" s="36">
        <f>SUMIFS(СВЦЭМ!$D$33:$D$776,СВЦЭМ!$A$33:$A$776,$A23,СВЦЭМ!$B$33:$B$776,Q$11)+'СЕТ СН'!$F$14+СВЦЭМ!$D$10+'СЕТ СН'!$F$8*'СЕТ СН'!$F$9-'СЕТ СН'!$F$26</f>
        <v>769.61103032000005</v>
      </c>
      <c r="R23" s="36">
        <f>SUMIFS(СВЦЭМ!$D$33:$D$776,СВЦЭМ!$A$33:$A$776,$A23,СВЦЭМ!$B$33:$B$776,R$11)+'СЕТ СН'!$F$14+СВЦЭМ!$D$10+'СЕТ СН'!$F$8*'СЕТ СН'!$F$9-'СЕТ СН'!$F$26</f>
        <v>722.50173176999999</v>
      </c>
      <c r="S23" s="36">
        <f>SUMIFS(СВЦЭМ!$D$33:$D$776,СВЦЭМ!$A$33:$A$776,$A23,СВЦЭМ!$B$33:$B$776,S$11)+'СЕТ СН'!$F$14+СВЦЭМ!$D$10+'СЕТ СН'!$F$8*'СЕТ СН'!$F$9-'СЕТ СН'!$F$26</f>
        <v>672.03494931</v>
      </c>
      <c r="T23" s="36">
        <f>SUMIFS(СВЦЭМ!$D$33:$D$776,СВЦЭМ!$A$33:$A$776,$A23,СВЦЭМ!$B$33:$B$776,T$11)+'СЕТ СН'!$F$14+СВЦЭМ!$D$10+'СЕТ СН'!$F$8*'СЕТ СН'!$F$9-'СЕТ СН'!$F$26</f>
        <v>682.31565498999998</v>
      </c>
      <c r="U23" s="36">
        <f>SUMIFS(СВЦЭМ!$D$33:$D$776,СВЦЭМ!$A$33:$A$776,$A23,СВЦЭМ!$B$33:$B$776,U$11)+'СЕТ СН'!$F$14+СВЦЭМ!$D$10+'СЕТ СН'!$F$8*'СЕТ СН'!$F$9-'СЕТ СН'!$F$26</f>
        <v>711.35370068000009</v>
      </c>
      <c r="V23" s="36">
        <f>SUMIFS(СВЦЭМ!$D$33:$D$776,СВЦЭМ!$A$33:$A$776,$A23,СВЦЭМ!$B$33:$B$776,V$11)+'СЕТ СН'!$F$14+СВЦЭМ!$D$10+'СЕТ СН'!$F$8*'СЕТ СН'!$F$9-'СЕТ СН'!$F$26</f>
        <v>710.42686383</v>
      </c>
      <c r="W23" s="36">
        <f>SUMIFS(СВЦЭМ!$D$33:$D$776,СВЦЭМ!$A$33:$A$776,$A23,СВЦЭМ!$B$33:$B$776,W$11)+'СЕТ СН'!$F$14+СВЦЭМ!$D$10+'СЕТ СН'!$F$8*'СЕТ СН'!$F$9-'СЕТ СН'!$F$26</f>
        <v>702.85872917000006</v>
      </c>
      <c r="X23" s="36">
        <f>SUMIFS(СВЦЭМ!$D$33:$D$776,СВЦЭМ!$A$33:$A$776,$A23,СВЦЭМ!$B$33:$B$776,X$11)+'СЕТ СН'!$F$14+СВЦЭМ!$D$10+'СЕТ СН'!$F$8*'СЕТ СН'!$F$9-'СЕТ СН'!$F$26</f>
        <v>676.39722157000006</v>
      </c>
      <c r="Y23" s="36">
        <f>SUMIFS(СВЦЭМ!$D$33:$D$776,СВЦЭМ!$A$33:$A$776,$A23,СВЦЭМ!$B$33:$B$776,Y$11)+'СЕТ СН'!$F$14+СВЦЭМ!$D$10+'СЕТ СН'!$F$8*'СЕТ СН'!$F$9-'СЕТ СН'!$F$26</f>
        <v>708.72589721000008</v>
      </c>
    </row>
    <row r="24" spans="1:25" ht="15.75" x14ac:dyDescent="0.2">
      <c r="A24" s="35">
        <f t="shared" si="0"/>
        <v>44117</v>
      </c>
      <c r="B24" s="36">
        <f>SUMIFS(СВЦЭМ!$D$33:$D$776,СВЦЭМ!$A$33:$A$776,$A24,СВЦЭМ!$B$33:$B$776,B$11)+'СЕТ СН'!$F$14+СВЦЭМ!$D$10+'СЕТ СН'!$F$8*'СЕТ СН'!$F$9-'СЕТ СН'!$F$26</f>
        <v>780.69838347000007</v>
      </c>
      <c r="C24" s="36">
        <f>SUMIFS(СВЦЭМ!$D$33:$D$776,СВЦЭМ!$A$33:$A$776,$A24,СВЦЭМ!$B$33:$B$776,C$11)+'СЕТ СН'!$F$14+СВЦЭМ!$D$10+'СЕТ СН'!$F$8*'СЕТ СН'!$F$9-'СЕТ СН'!$F$26</f>
        <v>858.06998138000006</v>
      </c>
      <c r="D24" s="36">
        <f>SUMIFS(СВЦЭМ!$D$33:$D$776,СВЦЭМ!$A$33:$A$776,$A24,СВЦЭМ!$B$33:$B$776,D$11)+'СЕТ СН'!$F$14+СВЦЭМ!$D$10+'СЕТ СН'!$F$8*'СЕТ СН'!$F$9-'СЕТ СН'!$F$26</f>
        <v>919.93129764000003</v>
      </c>
      <c r="E24" s="36">
        <f>SUMIFS(СВЦЭМ!$D$33:$D$776,СВЦЭМ!$A$33:$A$776,$A24,СВЦЭМ!$B$33:$B$776,E$11)+'СЕТ СН'!$F$14+СВЦЭМ!$D$10+'СЕТ СН'!$F$8*'СЕТ СН'!$F$9-'СЕТ СН'!$F$26</f>
        <v>936.10158866000006</v>
      </c>
      <c r="F24" s="36">
        <f>SUMIFS(СВЦЭМ!$D$33:$D$776,СВЦЭМ!$A$33:$A$776,$A24,СВЦЭМ!$B$33:$B$776,F$11)+'СЕТ СН'!$F$14+СВЦЭМ!$D$10+'СЕТ СН'!$F$8*'СЕТ СН'!$F$9-'СЕТ СН'!$F$26</f>
        <v>931.10283806000007</v>
      </c>
      <c r="G24" s="36">
        <f>SUMIFS(СВЦЭМ!$D$33:$D$776,СВЦЭМ!$A$33:$A$776,$A24,СВЦЭМ!$B$33:$B$776,G$11)+'СЕТ СН'!$F$14+СВЦЭМ!$D$10+'СЕТ СН'!$F$8*'СЕТ СН'!$F$9-'СЕТ СН'!$F$26</f>
        <v>919.44725724</v>
      </c>
      <c r="H24" s="36">
        <f>SUMIFS(СВЦЭМ!$D$33:$D$776,СВЦЭМ!$A$33:$A$776,$A24,СВЦЭМ!$B$33:$B$776,H$11)+'СЕТ СН'!$F$14+СВЦЭМ!$D$10+'СЕТ СН'!$F$8*'СЕТ СН'!$F$9-'СЕТ СН'!$F$26</f>
        <v>894.87217020000003</v>
      </c>
      <c r="I24" s="36">
        <f>SUMIFS(СВЦЭМ!$D$33:$D$776,СВЦЭМ!$A$33:$A$776,$A24,СВЦЭМ!$B$33:$B$776,I$11)+'СЕТ СН'!$F$14+СВЦЭМ!$D$10+'СЕТ СН'!$F$8*'СЕТ СН'!$F$9-'СЕТ СН'!$F$26</f>
        <v>888.21376228000008</v>
      </c>
      <c r="J24" s="36">
        <f>SUMIFS(СВЦЭМ!$D$33:$D$776,СВЦЭМ!$A$33:$A$776,$A24,СВЦЭМ!$B$33:$B$776,J$11)+'СЕТ СН'!$F$14+СВЦЭМ!$D$10+'СЕТ СН'!$F$8*'СЕТ СН'!$F$9-'СЕТ СН'!$F$26</f>
        <v>830.47925773999998</v>
      </c>
      <c r="K24" s="36">
        <f>SUMIFS(СВЦЭМ!$D$33:$D$776,СВЦЭМ!$A$33:$A$776,$A24,СВЦЭМ!$B$33:$B$776,K$11)+'СЕТ СН'!$F$14+СВЦЭМ!$D$10+'СЕТ СН'!$F$8*'СЕТ СН'!$F$9-'СЕТ СН'!$F$26</f>
        <v>788.39890868999998</v>
      </c>
      <c r="L24" s="36">
        <f>SUMIFS(СВЦЭМ!$D$33:$D$776,СВЦЭМ!$A$33:$A$776,$A24,СВЦЭМ!$B$33:$B$776,L$11)+'СЕТ СН'!$F$14+СВЦЭМ!$D$10+'СЕТ СН'!$F$8*'СЕТ СН'!$F$9-'СЕТ СН'!$F$26</f>
        <v>790.37234139000009</v>
      </c>
      <c r="M24" s="36">
        <f>SUMIFS(СВЦЭМ!$D$33:$D$776,СВЦЭМ!$A$33:$A$776,$A24,СВЦЭМ!$B$33:$B$776,M$11)+'СЕТ СН'!$F$14+СВЦЭМ!$D$10+'СЕТ СН'!$F$8*'СЕТ СН'!$F$9-'СЕТ СН'!$F$26</f>
        <v>800.83171531000005</v>
      </c>
      <c r="N24" s="36">
        <f>SUMIFS(СВЦЭМ!$D$33:$D$776,СВЦЭМ!$A$33:$A$776,$A24,СВЦЭМ!$B$33:$B$776,N$11)+'СЕТ СН'!$F$14+СВЦЭМ!$D$10+'СЕТ СН'!$F$8*'СЕТ СН'!$F$9-'СЕТ СН'!$F$26</f>
        <v>806.54623366999999</v>
      </c>
      <c r="O24" s="36">
        <f>SUMIFS(СВЦЭМ!$D$33:$D$776,СВЦЭМ!$A$33:$A$776,$A24,СВЦЭМ!$B$33:$B$776,O$11)+'СЕТ СН'!$F$14+СВЦЭМ!$D$10+'СЕТ СН'!$F$8*'СЕТ СН'!$F$9-'СЕТ СН'!$F$26</f>
        <v>844.45810165</v>
      </c>
      <c r="P24" s="36">
        <f>SUMIFS(СВЦЭМ!$D$33:$D$776,СВЦЭМ!$A$33:$A$776,$A24,СВЦЭМ!$B$33:$B$776,P$11)+'СЕТ СН'!$F$14+СВЦЭМ!$D$10+'СЕТ СН'!$F$8*'СЕТ СН'!$F$9-'СЕТ СН'!$F$26</f>
        <v>876.03890331000002</v>
      </c>
      <c r="Q24" s="36">
        <f>SUMIFS(СВЦЭМ!$D$33:$D$776,СВЦЭМ!$A$33:$A$776,$A24,СВЦЭМ!$B$33:$B$776,Q$11)+'СЕТ СН'!$F$14+СВЦЭМ!$D$10+'СЕТ СН'!$F$8*'СЕТ СН'!$F$9-'СЕТ СН'!$F$26</f>
        <v>835.68091807000008</v>
      </c>
      <c r="R24" s="36">
        <f>SUMIFS(СВЦЭМ!$D$33:$D$776,СВЦЭМ!$A$33:$A$776,$A24,СВЦЭМ!$B$33:$B$776,R$11)+'СЕТ СН'!$F$14+СВЦЭМ!$D$10+'СЕТ СН'!$F$8*'СЕТ СН'!$F$9-'СЕТ СН'!$F$26</f>
        <v>784.23211026000001</v>
      </c>
      <c r="S24" s="36">
        <f>SUMIFS(СВЦЭМ!$D$33:$D$776,СВЦЭМ!$A$33:$A$776,$A24,СВЦЭМ!$B$33:$B$776,S$11)+'СЕТ СН'!$F$14+СВЦЭМ!$D$10+'СЕТ СН'!$F$8*'СЕТ СН'!$F$9-'СЕТ СН'!$F$26</f>
        <v>739.29432703999998</v>
      </c>
      <c r="T24" s="36">
        <f>SUMIFS(СВЦЭМ!$D$33:$D$776,СВЦЭМ!$A$33:$A$776,$A24,СВЦЭМ!$B$33:$B$776,T$11)+'СЕТ СН'!$F$14+СВЦЭМ!$D$10+'СЕТ СН'!$F$8*'СЕТ СН'!$F$9-'СЕТ СН'!$F$26</f>
        <v>737.53040148000002</v>
      </c>
      <c r="U24" s="36">
        <f>SUMIFS(СВЦЭМ!$D$33:$D$776,СВЦЭМ!$A$33:$A$776,$A24,СВЦЭМ!$B$33:$B$776,U$11)+'СЕТ СН'!$F$14+СВЦЭМ!$D$10+'СЕТ СН'!$F$8*'СЕТ СН'!$F$9-'СЕТ СН'!$F$26</f>
        <v>759.47967163999999</v>
      </c>
      <c r="V24" s="36">
        <f>SUMIFS(СВЦЭМ!$D$33:$D$776,СВЦЭМ!$A$33:$A$776,$A24,СВЦЭМ!$B$33:$B$776,V$11)+'СЕТ СН'!$F$14+СВЦЭМ!$D$10+'СЕТ СН'!$F$8*'СЕТ СН'!$F$9-'СЕТ СН'!$F$26</f>
        <v>754.09718025000006</v>
      </c>
      <c r="W24" s="36">
        <f>SUMIFS(СВЦЭМ!$D$33:$D$776,СВЦЭМ!$A$33:$A$776,$A24,СВЦЭМ!$B$33:$B$776,W$11)+'СЕТ СН'!$F$14+СВЦЭМ!$D$10+'СЕТ СН'!$F$8*'СЕТ СН'!$F$9-'СЕТ СН'!$F$26</f>
        <v>745.93435231000001</v>
      </c>
      <c r="X24" s="36">
        <f>SUMIFS(СВЦЭМ!$D$33:$D$776,СВЦЭМ!$A$33:$A$776,$A24,СВЦЭМ!$B$33:$B$776,X$11)+'СЕТ СН'!$F$14+СВЦЭМ!$D$10+'СЕТ СН'!$F$8*'СЕТ СН'!$F$9-'СЕТ СН'!$F$26</f>
        <v>728.09911361000002</v>
      </c>
      <c r="Y24" s="36">
        <f>SUMIFS(СВЦЭМ!$D$33:$D$776,СВЦЭМ!$A$33:$A$776,$A24,СВЦЭМ!$B$33:$B$776,Y$11)+'СЕТ СН'!$F$14+СВЦЭМ!$D$10+'СЕТ СН'!$F$8*'СЕТ СН'!$F$9-'СЕТ СН'!$F$26</f>
        <v>748.79737808000004</v>
      </c>
    </row>
    <row r="25" spans="1:25" ht="15.75" x14ac:dyDescent="0.2">
      <c r="A25" s="35">
        <f t="shared" si="0"/>
        <v>44118</v>
      </c>
      <c r="B25" s="36">
        <f>SUMIFS(СВЦЭМ!$D$33:$D$776,СВЦЭМ!$A$33:$A$776,$A25,СВЦЭМ!$B$33:$B$776,B$11)+'СЕТ СН'!$F$14+СВЦЭМ!$D$10+'СЕТ СН'!$F$8*'СЕТ СН'!$F$9-'СЕТ СН'!$F$26</f>
        <v>821.24089517000004</v>
      </c>
      <c r="C25" s="36">
        <f>SUMIFS(СВЦЭМ!$D$33:$D$776,СВЦЭМ!$A$33:$A$776,$A25,СВЦЭМ!$B$33:$B$776,C$11)+'СЕТ СН'!$F$14+СВЦЭМ!$D$10+'СЕТ СН'!$F$8*'СЕТ СН'!$F$9-'СЕТ СН'!$F$26</f>
        <v>890.4945841</v>
      </c>
      <c r="D25" s="36">
        <f>SUMIFS(СВЦЭМ!$D$33:$D$776,СВЦЭМ!$A$33:$A$776,$A25,СВЦЭМ!$B$33:$B$776,D$11)+'СЕТ СН'!$F$14+СВЦЭМ!$D$10+'СЕТ СН'!$F$8*'СЕТ СН'!$F$9-'СЕТ СН'!$F$26</f>
        <v>958.74648788000002</v>
      </c>
      <c r="E25" s="36">
        <f>SUMIFS(СВЦЭМ!$D$33:$D$776,СВЦЭМ!$A$33:$A$776,$A25,СВЦЭМ!$B$33:$B$776,E$11)+'СЕТ СН'!$F$14+СВЦЭМ!$D$10+'СЕТ СН'!$F$8*'СЕТ СН'!$F$9-'СЕТ СН'!$F$26</f>
        <v>973.75025226000002</v>
      </c>
      <c r="F25" s="36">
        <f>SUMIFS(СВЦЭМ!$D$33:$D$776,СВЦЭМ!$A$33:$A$776,$A25,СВЦЭМ!$B$33:$B$776,F$11)+'СЕТ СН'!$F$14+СВЦЭМ!$D$10+'СЕТ СН'!$F$8*'СЕТ СН'!$F$9-'СЕТ СН'!$F$26</f>
        <v>965.11555887000009</v>
      </c>
      <c r="G25" s="36">
        <f>SUMIFS(СВЦЭМ!$D$33:$D$776,СВЦЭМ!$A$33:$A$776,$A25,СВЦЭМ!$B$33:$B$776,G$11)+'СЕТ СН'!$F$14+СВЦЭМ!$D$10+'СЕТ СН'!$F$8*'СЕТ СН'!$F$9-'СЕТ СН'!$F$26</f>
        <v>956.40204147000009</v>
      </c>
      <c r="H25" s="36">
        <f>SUMIFS(СВЦЭМ!$D$33:$D$776,СВЦЭМ!$A$33:$A$776,$A25,СВЦЭМ!$B$33:$B$776,H$11)+'СЕТ СН'!$F$14+СВЦЭМ!$D$10+'СЕТ СН'!$F$8*'СЕТ СН'!$F$9-'СЕТ СН'!$F$26</f>
        <v>908.68072135</v>
      </c>
      <c r="I25" s="36">
        <f>SUMIFS(СВЦЭМ!$D$33:$D$776,СВЦЭМ!$A$33:$A$776,$A25,СВЦЭМ!$B$33:$B$776,I$11)+'СЕТ СН'!$F$14+СВЦЭМ!$D$10+'СЕТ СН'!$F$8*'СЕТ СН'!$F$9-'СЕТ СН'!$F$26</f>
        <v>865.18046030000005</v>
      </c>
      <c r="J25" s="36">
        <f>SUMIFS(СВЦЭМ!$D$33:$D$776,СВЦЭМ!$A$33:$A$776,$A25,СВЦЭМ!$B$33:$B$776,J$11)+'СЕТ СН'!$F$14+СВЦЭМ!$D$10+'СЕТ СН'!$F$8*'СЕТ СН'!$F$9-'СЕТ СН'!$F$26</f>
        <v>801.71809587000007</v>
      </c>
      <c r="K25" s="36">
        <f>SUMIFS(СВЦЭМ!$D$33:$D$776,СВЦЭМ!$A$33:$A$776,$A25,СВЦЭМ!$B$33:$B$776,K$11)+'СЕТ СН'!$F$14+СВЦЭМ!$D$10+'СЕТ СН'!$F$8*'СЕТ СН'!$F$9-'СЕТ СН'!$F$26</f>
        <v>762.95419235000008</v>
      </c>
      <c r="L25" s="36">
        <f>SUMIFS(СВЦЭМ!$D$33:$D$776,СВЦЭМ!$A$33:$A$776,$A25,СВЦЭМ!$B$33:$B$776,L$11)+'СЕТ СН'!$F$14+СВЦЭМ!$D$10+'СЕТ СН'!$F$8*'СЕТ СН'!$F$9-'СЕТ СН'!$F$26</f>
        <v>770.43427036000003</v>
      </c>
      <c r="M25" s="36">
        <f>SUMIFS(СВЦЭМ!$D$33:$D$776,СВЦЭМ!$A$33:$A$776,$A25,СВЦЭМ!$B$33:$B$776,M$11)+'СЕТ СН'!$F$14+СВЦЭМ!$D$10+'СЕТ СН'!$F$8*'СЕТ СН'!$F$9-'СЕТ СН'!$F$26</f>
        <v>786.81034556000009</v>
      </c>
      <c r="N25" s="36">
        <f>SUMIFS(СВЦЭМ!$D$33:$D$776,СВЦЭМ!$A$33:$A$776,$A25,СВЦЭМ!$B$33:$B$776,N$11)+'СЕТ СН'!$F$14+СВЦЭМ!$D$10+'СЕТ СН'!$F$8*'СЕТ СН'!$F$9-'СЕТ СН'!$F$26</f>
        <v>793.51222496000003</v>
      </c>
      <c r="O25" s="36">
        <f>SUMIFS(СВЦЭМ!$D$33:$D$776,СВЦЭМ!$A$33:$A$776,$A25,СВЦЭМ!$B$33:$B$776,O$11)+'СЕТ СН'!$F$14+СВЦЭМ!$D$10+'СЕТ СН'!$F$8*'СЕТ СН'!$F$9-'СЕТ СН'!$F$26</f>
        <v>844.92708600000003</v>
      </c>
      <c r="P25" s="36">
        <f>SUMIFS(СВЦЭМ!$D$33:$D$776,СВЦЭМ!$A$33:$A$776,$A25,СВЦЭМ!$B$33:$B$776,P$11)+'СЕТ СН'!$F$14+СВЦЭМ!$D$10+'СЕТ СН'!$F$8*'СЕТ СН'!$F$9-'СЕТ СН'!$F$26</f>
        <v>876.00570006999999</v>
      </c>
      <c r="Q25" s="36">
        <f>SUMIFS(СВЦЭМ!$D$33:$D$776,СВЦЭМ!$A$33:$A$776,$A25,СВЦЭМ!$B$33:$B$776,Q$11)+'СЕТ СН'!$F$14+СВЦЭМ!$D$10+'СЕТ СН'!$F$8*'СЕТ СН'!$F$9-'СЕТ СН'!$F$26</f>
        <v>835.52693026000009</v>
      </c>
      <c r="R25" s="36">
        <f>SUMIFS(СВЦЭМ!$D$33:$D$776,СВЦЭМ!$A$33:$A$776,$A25,СВЦЭМ!$B$33:$B$776,R$11)+'СЕТ СН'!$F$14+СВЦЭМ!$D$10+'СЕТ СН'!$F$8*'СЕТ СН'!$F$9-'СЕТ СН'!$F$26</f>
        <v>783.08181301000002</v>
      </c>
      <c r="S25" s="36">
        <f>SUMIFS(СВЦЭМ!$D$33:$D$776,СВЦЭМ!$A$33:$A$776,$A25,СВЦЭМ!$B$33:$B$776,S$11)+'СЕТ СН'!$F$14+СВЦЭМ!$D$10+'СЕТ СН'!$F$8*'СЕТ СН'!$F$9-'СЕТ СН'!$F$26</f>
        <v>726.89603521000004</v>
      </c>
      <c r="T25" s="36">
        <f>SUMIFS(СВЦЭМ!$D$33:$D$776,СВЦЭМ!$A$33:$A$776,$A25,СВЦЭМ!$B$33:$B$776,T$11)+'СЕТ СН'!$F$14+СВЦЭМ!$D$10+'СЕТ СН'!$F$8*'СЕТ СН'!$F$9-'СЕТ СН'!$F$26</f>
        <v>709.04653330000008</v>
      </c>
      <c r="U25" s="36">
        <f>SUMIFS(СВЦЭМ!$D$33:$D$776,СВЦЭМ!$A$33:$A$776,$A25,СВЦЭМ!$B$33:$B$776,U$11)+'СЕТ СН'!$F$14+СВЦЭМ!$D$10+'СЕТ СН'!$F$8*'СЕТ СН'!$F$9-'СЕТ СН'!$F$26</f>
        <v>738.73990704000005</v>
      </c>
      <c r="V25" s="36">
        <f>SUMIFS(СВЦЭМ!$D$33:$D$776,СВЦЭМ!$A$33:$A$776,$A25,СВЦЭМ!$B$33:$B$776,V$11)+'СЕТ СН'!$F$14+СВЦЭМ!$D$10+'СЕТ СН'!$F$8*'СЕТ СН'!$F$9-'СЕТ СН'!$F$26</f>
        <v>733.09570740000004</v>
      </c>
      <c r="W25" s="36">
        <f>SUMIFS(СВЦЭМ!$D$33:$D$776,СВЦЭМ!$A$33:$A$776,$A25,СВЦЭМ!$B$33:$B$776,W$11)+'СЕТ СН'!$F$14+СВЦЭМ!$D$10+'СЕТ СН'!$F$8*'СЕТ СН'!$F$9-'СЕТ СН'!$F$26</f>
        <v>720.72216175000005</v>
      </c>
      <c r="X25" s="36">
        <f>SUMIFS(СВЦЭМ!$D$33:$D$776,СВЦЭМ!$A$33:$A$776,$A25,СВЦЭМ!$B$33:$B$776,X$11)+'СЕТ СН'!$F$14+СВЦЭМ!$D$10+'СЕТ СН'!$F$8*'СЕТ СН'!$F$9-'СЕТ СН'!$F$26</f>
        <v>703.58647106000001</v>
      </c>
      <c r="Y25" s="36">
        <f>SUMIFS(СВЦЭМ!$D$33:$D$776,СВЦЭМ!$A$33:$A$776,$A25,СВЦЭМ!$B$33:$B$776,Y$11)+'СЕТ СН'!$F$14+СВЦЭМ!$D$10+'СЕТ СН'!$F$8*'СЕТ СН'!$F$9-'СЕТ СН'!$F$26</f>
        <v>734.29235067000002</v>
      </c>
    </row>
    <row r="26" spans="1:25" ht="15.75" x14ac:dyDescent="0.2">
      <c r="A26" s="35">
        <f t="shared" si="0"/>
        <v>44119</v>
      </c>
      <c r="B26" s="36">
        <f>SUMIFS(СВЦЭМ!$D$33:$D$776,СВЦЭМ!$A$33:$A$776,$A26,СВЦЭМ!$B$33:$B$776,B$11)+'СЕТ СН'!$F$14+СВЦЭМ!$D$10+'СЕТ СН'!$F$8*'СЕТ СН'!$F$9-'СЕТ СН'!$F$26</f>
        <v>838.76741479999998</v>
      </c>
      <c r="C26" s="36">
        <f>SUMIFS(СВЦЭМ!$D$33:$D$776,СВЦЭМ!$A$33:$A$776,$A26,СВЦЭМ!$B$33:$B$776,C$11)+'СЕТ СН'!$F$14+СВЦЭМ!$D$10+'СЕТ СН'!$F$8*'СЕТ СН'!$F$9-'СЕТ СН'!$F$26</f>
        <v>923.85334802</v>
      </c>
      <c r="D26" s="36">
        <f>SUMIFS(СВЦЭМ!$D$33:$D$776,СВЦЭМ!$A$33:$A$776,$A26,СВЦЭМ!$B$33:$B$776,D$11)+'СЕТ СН'!$F$14+СВЦЭМ!$D$10+'СЕТ СН'!$F$8*'СЕТ СН'!$F$9-'СЕТ СН'!$F$26</f>
        <v>990.46894115999999</v>
      </c>
      <c r="E26" s="36">
        <f>SUMIFS(СВЦЭМ!$D$33:$D$776,СВЦЭМ!$A$33:$A$776,$A26,СВЦЭМ!$B$33:$B$776,E$11)+'СЕТ СН'!$F$14+СВЦЭМ!$D$10+'СЕТ СН'!$F$8*'СЕТ СН'!$F$9-'СЕТ СН'!$F$26</f>
        <v>995.88978585000007</v>
      </c>
      <c r="F26" s="36">
        <f>SUMIFS(СВЦЭМ!$D$33:$D$776,СВЦЭМ!$A$33:$A$776,$A26,СВЦЭМ!$B$33:$B$776,F$11)+'СЕТ СН'!$F$14+СВЦЭМ!$D$10+'СЕТ СН'!$F$8*'СЕТ СН'!$F$9-'СЕТ СН'!$F$26</f>
        <v>988.94773563000001</v>
      </c>
      <c r="G26" s="36">
        <f>SUMIFS(СВЦЭМ!$D$33:$D$776,СВЦЭМ!$A$33:$A$776,$A26,СВЦЭМ!$B$33:$B$776,G$11)+'СЕТ СН'!$F$14+СВЦЭМ!$D$10+'СЕТ СН'!$F$8*'СЕТ СН'!$F$9-'СЕТ СН'!$F$26</f>
        <v>967.41263245000005</v>
      </c>
      <c r="H26" s="36">
        <f>SUMIFS(СВЦЭМ!$D$33:$D$776,СВЦЭМ!$A$33:$A$776,$A26,СВЦЭМ!$B$33:$B$776,H$11)+'СЕТ СН'!$F$14+СВЦЭМ!$D$10+'СЕТ СН'!$F$8*'СЕТ СН'!$F$9-'СЕТ СН'!$F$26</f>
        <v>920.34264025000004</v>
      </c>
      <c r="I26" s="36">
        <f>SUMIFS(СВЦЭМ!$D$33:$D$776,СВЦЭМ!$A$33:$A$776,$A26,СВЦЭМ!$B$33:$B$776,I$11)+'СЕТ СН'!$F$14+СВЦЭМ!$D$10+'СЕТ СН'!$F$8*'СЕТ СН'!$F$9-'СЕТ СН'!$F$26</f>
        <v>874.70121656000003</v>
      </c>
      <c r="J26" s="36">
        <f>SUMIFS(СВЦЭМ!$D$33:$D$776,СВЦЭМ!$A$33:$A$776,$A26,СВЦЭМ!$B$33:$B$776,J$11)+'СЕТ СН'!$F$14+СВЦЭМ!$D$10+'СЕТ СН'!$F$8*'СЕТ СН'!$F$9-'СЕТ СН'!$F$26</f>
        <v>813.17052884999998</v>
      </c>
      <c r="K26" s="36">
        <f>SUMIFS(СВЦЭМ!$D$33:$D$776,СВЦЭМ!$A$33:$A$776,$A26,СВЦЭМ!$B$33:$B$776,K$11)+'СЕТ СН'!$F$14+СВЦЭМ!$D$10+'СЕТ СН'!$F$8*'СЕТ СН'!$F$9-'СЕТ СН'!$F$26</f>
        <v>773.58471512000006</v>
      </c>
      <c r="L26" s="36">
        <f>SUMIFS(СВЦЭМ!$D$33:$D$776,СВЦЭМ!$A$33:$A$776,$A26,СВЦЭМ!$B$33:$B$776,L$11)+'СЕТ СН'!$F$14+СВЦЭМ!$D$10+'СЕТ СН'!$F$8*'СЕТ СН'!$F$9-'СЕТ СН'!$F$26</f>
        <v>776.74915470000008</v>
      </c>
      <c r="M26" s="36">
        <f>SUMIFS(СВЦЭМ!$D$33:$D$776,СВЦЭМ!$A$33:$A$776,$A26,СВЦЭМ!$B$33:$B$776,M$11)+'СЕТ СН'!$F$14+СВЦЭМ!$D$10+'СЕТ СН'!$F$8*'СЕТ СН'!$F$9-'СЕТ СН'!$F$26</f>
        <v>784.64802521000001</v>
      </c>
      <c r="N26" s="36">
        <f>SUMIFS(СВЦЭМ!$D$33:$D$776,СВЦЭМ!$A$33:$A$776,$A26,СВЦЭМ!$B$33:$B$776,N$11)+'СЕТ СН'!$F$14+СВЦЭМ!$D$10+'СЕТ СН'!$F$8*'СЕТ СН'!$F$9-'СЕТ СН'!$F$26</f>
        <v>796.04991938000001</v>
      </c>
      <c r="O26" s="36">
        <f>SUMIFS(СВЦЭМ!$D$33:$D$776,СВЦЭМ!$A$33:$A$776,$A26,СВЦЭМ!$B$33:$B$776,O$11)+'СЕТ СН'!$F$14+СВЦЭМ!$D$10+'СЕТ СН'!$F$8*'СЕТ СН'!$F$9-'СЕТ СН'!$F$26</f>
        <v>816.16638187000001</v>
      </c>
      <c r="P26" s="36">
        <f>SUMIFS(СВЦЭМ!$D$33:$D$776,СВЦЭМ!$A$33:$A$776,$A26,СВЦЭМ!$B$33:$B$776,P$11)+'СЕТ СН'!$F$14+СВЦЭМ!$D$10+'СЕТ СН'!$F$8*'СЕТ СН'!$F$9-'СЕТ СН'!$F$26</f>
        <v>840.97569223000005</v>
      </c>
      <c r="Q26" s="36">
        <f>SUMIFS(СВЦЭМ!$D$33:$D$776,СВЦЭМ!$A$33:$A$776,$A26,СВЦЭМ!$B$33:$B$776,Q$11)+'СЕТ СН'!$F$14+СВЦЭМ!$D$10+'СЕТ СН'!$F$8*'СЕТ СН'!$F$9-'СЕТ СН'!$F$26</f>
        <v>802.95782178000002</v>
      </c>
      <c r="R26" s="36">
        <f>SUMIFS(СВЦЭМ!$D$33:$D$776,СВЦЭМ!$A$33:$A$776,$A26,СВЦЭМ!$B$33:$B$776,R$11)+'СЕТ СН'!$F$14+СВЦЭМ!$D$10+'СЕТ СН'!$F$8*'СЕТ СН'!$F$9-'СЕТ СН'!$F$26</f>
        <v>753.54435644</v>
      </c>
      <c r="S26" s="36">
        <f>SUMIFS(СВЦЭМ!$D$33:$D$776,СВЦЭМ!$A$33:$A$776,$A26,СВЦЭМ!$B$33:$B$776,S$11)+'СЕТ СН'!$F$14+СВЦЭМ!$D$10+'СЕТ СН'!$F$8*'СЕТ СН'!$F$9-'СЕТ СН'!$F$26</f>
        <v>698.54404397000008</v>
      </c>
      <c r="T26" s="36">
        <f>SUMIFS(СВЦЭМ!$D$33:$D$776,СВЦЭМ!$A$33:$A$776,$A26,СВЦЭМ!$B$33:$B$776,T$11)+'СЕТ СН'!$F$14+СВЦЭМ!$D$10+'СЕТ СН'!$F$8*'СЕТ СН'!$F$9-'СЕТ СН'!$F$26</f>
        <v>702.87242725999999</v>
      </c>
      <c r="U26" s="36">
        <f>SUMIFS(СВЦЭМ!$D$33:$D$776,СВЦЭМ!$A$33:$A$776,$A26,СВЦЭМ!$B$33:$B$776,U$11)+'СЕТ СН'!$F$14+СВЦЭМ!$D$10+'СЕТ СН'!$F$8*'СЕТ СН'!$F$9-'СЕТ СН'!$F$26</f>
        <v>727.82924156000001</v>
      </c>
      <c r="V26" s="36">
        <f>SUMIFS(СВЦЭМ!$D$33:$D$776,СВЦЭМ!$A$33:$A$776,$A26,СВЦЭМ!$B$33:$B$776,V$11)+'СЕТ СН'!$F$14+СВЦЭМ!$D$10+'СЕТ СН'!$F$8*'СЕТ СН'!$F$9-'СЕТ СН'!$F$26</f>
        <v>720.93783917000007</v>
      </c>
      <c r="W26" s="36">
        <f>SUMIFS(СВЦЭМ!$D$33:$D$776,СВЦЭМ!$A$33:$A$776,$A26,СВЦЭМ!$B$33:$B$776,W$11)+'СЕТ СН'!$F$14+СВЦЭМ!$D$10+'СЕТ СН'!$F$8*'СЕТ СН'!$F$9-'СЕТ СН'!$F$26</f>
        <v>709.61208212000008</v>
      </c>
      <c r="X26" s="36">
        <f>SUMIFS(СВЦЭМ!$D$33:$D$776,СВЦЭМ!$A$33:$A$776,$A26,СВЦЭМ!$B$33:$B$776,X$11)+'СЕТ СН'!$F$14+СВЦЭМ!$D$10+'СЕТ СН'!$F$8*'СЕТ СН'!$F$9-'СЕТ СН'!$F$26</f>
        <v>685.65420286000005</v>
      </c>
      <c r="Y26" s="36">
        <f>SUMIFS(СВЦЭМ!$D$33:$D$776,СВЦЭМ!$A$33:$A$776,$A26,СВЦЭМ!$B$33:$B$776,Y$11)+'СЕТ СН'!$F$14+СВЦЭМ!$D$10+'СЕТ СН'!$F$8*'СЕТ СН'!$F$9-'СЕТ СН'!$F$26</f>
        <v>736.05531132999999</v>
      </c>
    </row>
    <row r="27" spans="1:25" ht="15.75" x14ac:dyDescent="0.2">
      <c r="A27" s="35">
        <f t="shared" si="0"/>
        <v>44120</v>
      </c>
      <c r="B27" s="36">
        <f>SUMIFS(СВЦЭМ!$D$33:$D$776,СВЦЭМ!$A$33:$A$776,$A27,СВЦЭМ!$B$33:$B$776,B$11)+'СЕТ СН'!$F$14+СВЦЭМ!$D$10+'СЕТ СН'!$F$8*'СЕТ СН'!$F$9-'СЕТ СН'!$F$26</f>
        <v>784.68640885000002</v>
      </c>
      <c r="C27" s="36">
        <f>SUMIFS(СВЦЭМ!$D$33:$D$776,СВЦЭМ!$A$33:$A$776,$A27,СВЦЭМ!$B$33:$B$776,C$11)+'СЕТ СН'!$F$14+СВЦЭМ!$D$10+'СЕТ СН'!$F$8*'СЕТ СН'!$F$9-'СЕТ СН'!$F$26</f>
        <v>864.64327201000003</v>
      </c>
      <c r="D27" s="36">
        <f>SUMIFS(СВЦЭМ!$D$33:$D$776,СВЦЭМ!$A$33:$A$776,$A27,СВЦЭМ!$B$33:$B$776,D$11)+'СЕТ СН'!$F$14+СВЦЭМ!$D$10+'СЕТ СН'!$F$8*'СЕТ СН'!$F$9-'СЕТ СН'!$F$26</f>
        <v>919.37028139000006</v>
      </c>
      <c r="E27" s="36">
        <f>SUMIFS(СВЦЭМ!$D$33:$D$776,СВЦЭМ!$A$33:$A$776,$A27,СВЦЭМ!$B$33:$B$776,E$11)+'СЕТ СН'!$F$14+СВЦЭМ!$D$10+'СЕТ СН'!$F$8*'СЕТ СН'!$F$9-'СЕТ СН'!$F$26</f>
        <v>924.57610142999999</v>
      </c>
      <c r="F27" s="36">
        <f>SUMIFS(СВЦЭМ!$D$33:$D$776,СВЦЭМ!$A$33:$A$776,$A27,СВЦЭМ!$B$33:$B$776,F$11)+'СЕТ СН'!$F$14+СВЦЭМ!$D$10+'СЕТ СН'!$F$8*'СЕТ СН'!$F$9-'СЕТ СН'!$F$26</f>
        <v>921.04885612999999</v>
      </c>
      <c r="G27" s="36">
        <f>SUMIFS(СВЦЭМ!$D$33:$D$776,СВЦЭМ!$A$33:$A$776,$A27,СВЦЭМ!$B$33:$B$776,G$11)+'СЕТ СН'!$F$14+СВЦЭМ!$D$10+'СЕТ СН'!$F$8*'СЕТ СН'!$F$9-'СЕТ СН'!$F$26</f>
        <v>907.06257647000007</v>
      </c>
      <c r="H27" s="36">
        <f>SUMIFS(СВЦЭМ!$D$33:$D$776,СВЦЭМ!$A$33:$A$776,$A27,СВЦЭМ!$B$33:$B$776,H$11)+'СЕТ СН'!$F$14+СВЦЭМ!$D$10+'СЕТ СН'!$F$8*'СЕТ СН'!$F$9-'СЕТ СН'!$F$26</f>
        <v>876.09397066000008</v>
      </c>
      <c r="I27" s="36">
        <f>SUMIFS(СВЦЭМ!$D$33:$D$776,СВЦЭМ!$A$33:$A$776,$A27,СВЦЭМ!$B$33:$B$776,I$11)+'СЕТ СН'!$F$14+СВЦЭМ!$D$10+'СЕТ СН'!$F$8*'СЕТ СН'!$F$9-'СЕТ СН'!$F$26</f>
        <v>850.07331262000002</v>
      </c>
      <c r="J27" s="36">
        <f>SUMIFS(СВЦЭМ!$D$33:$D$776,СВЦЭМ!$A$33:$A$776,$A27,СВЦЭМ!$B$33:$B$776,J$11)+'СЕТ СН'!$F$14+СВЦЭМ!$D$10+'СЕТ СН'!$F$8*'СЕТ СН'!$F$9-'СЕТ СН'!$F$26</f>
        <v>820.81738889000007</v>
      </c>
      <c r="K27" s="36">
        <f>SUMIFS(СВЦЭМ!$D$33:$D$776,СВЦЭМ!$A$33:$A$776,$A27,СВЦЭМ!$B$33:$B$776,K$11)+'СЕТ СН'!$F$14+СВЦЭМ!$D$10+'СЕТ СН'!$F$8*'СЕТ СН'!$F$9-'СЕТ СН'!$F$26</f>
        <v>787.04424465</v>
      </c>
      <c r="L27" s="36">
        <f>SUMIFS(СВЦЭМ!$D$33:$D$776,СВЦЭМ!$A$33:$A$776,$A27,СВЦЭМ!$B$33:$B$776,L$11)+'СЕТ СН'!$F$14+СВЦЭМ!$D$10+'СЕТ СН'!$F$8*'СЕТ СН'!$F$9-'СЕТ СН'!$F$26</f>
        <v>784.75350911999999</v>
      </c>
      <c r="M27" s="36">
        <f>SUMIFS(СВЦЭМ!$D$33:$D$776,СВЦЭМ!$A$33:$A$776,$A27,СВЦЭМ!$B$33:$B$776,M$11)+'СЕТ СН'!$F$14+СВЦЭМ!$D$10+'СЕТ СН'!$F$8*'СЕТ СН'!$F$9-'СЕТ СН'!$F$26</f>
        <v>788.72930521000001</v>
      </c>
      <c r="N27" s="36">
        <f>SUMIFS(СВЦЭМ!$D$33:$D$776,СВЦЭМ!$A$33:$A$776,$A27,СВЦЭМ!$B$33:$B$776,N$11)+'СЕТ СН'!$F$14+СВЦЭМ!$D$10+'СЕТ СН'!$F$8*'СЕТ СН'!$F$9-'СЕТ СН'!$F$26</f>
        <v>801.27440497999999</v>
      </c>
      <c r="O27" s="36">
        <f>SUMIFS(СВЦЭМ!$D$33:$D$776,СВЦЭМ!$A$33:$A$776,$A27,СВЦЭМ!$B$33:$B$776,O$11)+'СЕТ СН'!$F$14+СВЦЭМ!$D$10+'СЕТ СН'!$F$8*'СЕТ СН'!$F$9-'СЕТ СН'!$F$26</f>
        <v>837.55031698000005</v>
      </c>
      <c r="P27" s="36">
        <f>SUMIFS(СВЦЭМ!$D$33:$D$776,СВЦЭМ!$A$33:$A$776,$A27,СВЦЭМ!$B$33:$B$776,P$11)+'СЕТ СН'!$F$14+СВЦЭМ!$D$10+'СЕТ СН'!$F$8*'СЕТ СН'!$F$9-'СЕТ СН'!$F$26</f>
        <v>881.84707238999999</v>
      </c>
      <c r="Q27" s="36">
        <f>SUMIFS(СВЦЭМ!$D$33:$D$776,СВЦЭМ!$A$33:$A$776,$A27,СВЦЭМ!$B$33:$B$776,Q$11)+'СЕТ СН'!$F$14+СВЦЭМ!$D$10+'СЕТ СН'!$F$8*'СЕТ СН'!$F$9-'СЕТ СН'!$F$26</f>
        <v>847.76539739999998</v>
      </c>
      <c r="R27" s="36">
        <f>SUMIFS(СВЦЭМ!$D$33:$D$776,СВЦЭМ!$A$33:$A$776,$A27,СВЦЭМ!$B$33:$B$776,R$11)+'СЕТ СН'!$F$14+СВЦЭМ!$D$10+'СЕТ СН'!$F$8*'СЕТ СН'!$F$9-'СЕТ СН'!$F$26</f>
        <v>800.05212908999999</v>
      </c>
      <c r="S27" s="36">
        <f>SUMIFS(СВЦЭМ!$D$33:$D$776,СВЦЭМ!$A$33:$A$776,$A27,СВЦЭМ!$B$33:$B$776,S$11)+'СЕТ СН'!$F$14+СВЦЭМ!$D$10+'СЕТ СН'!$F$8*'СЕТ СН'!$F$9-'СЕТ СН'!$F$26</f>
        <v>738.41410427000005</v>
      </c>
      <c r="T27" s="36">
        <f>SUMIFS(СВЦЭМ!$D$33:$D$776,СВЦЭМ!$A$33:$A$776,$A27,СВЦЭМ!$B$33:$B$776,T$11)+'СЕТ СН'!$F$14+СВЦЭМ!$D$10+'СЕТ СН'!$F$8*'СЕТ СН'!$F$9-'СЕТ СН'!$F$26</f>
        <v>711.98824290000005</v>
      </c>
      <c r="U27" s="36">
        <f>SUMIFS(СВЦЭМ!$D$33:$D$776,СВЦЭМ!$A$33:$A$776,$A27,СВЦЭМ!$B$33:$B$776,U$11)+'СЕТ СН'!$F$14+СВЦЭМ!$D$10+'СЕТ СН'!$F$8*'СЕТ СН'!$F$9-'СЕТ СН'!$F$26</f>
        <v>714.40405281000005</v>
      </c>
      <c r="V27" s="36">
        <f>SUMIFS(СВЦЭМ!$D$33:$D$776,СВЦЭМ!$A$33:$A$776,$A27,СВЦЭМ!$B$33:$B$776,V$11)+'СЕТ СН'!$F$14+СВЦЭМ!$D$10+'СЕТ СН'!$F$8*'СЕТ СН'!$F$9-'СЕТ СН'!$F$26</f>
        <v>702.50956240000005</v>
      </c>
      <c r="W27" s="36">
        <f>SUMIFS(СВЦЭМ!$D$33:$D$776,СВЦЭМ!$A$33:$A$776,$A27,СВЦЭМ!$B$33:$B$776,W$11)+'СЕТ СН'!$F$14+СВЦЭМ!$D$10+'СЕТ СН'!$F$8*'СЕТ СН'!$F$9-'СЕТ СН'!$F$26</f>
        <v>698.21935317999998</v>
      </c>
      <c r="X27" s="36">
        <f>SUMIFS(СВЦЭМ!$D$33:$D$776,СВЦЭМ!$A$33:$A$776,$A27,СВЦЭМ!$B$33:$B$776,X$11)+'СЕТ СН'!$F$14+СВЦЭМ!$D$10+'СЕТ СН'!$F$8*'СЕТ СН'!$F$9-'СЕТ СН'!$F$26</f>
        <v>697.68512631999999</v>
      </c>
      <c r="Y27" s="36">
        <f>SUMIFS(СВЦЭМ!$D$33:$D$776,СВЦЭМ!$A$33:$A$776,$A27,СВЦЭМ!$B$33:$B$776,Y$11)+'СЕТ СН'!$F$14+СВЦЭМ!$D$10+'СЕТ СН'!$F$8*'СЕТ СН'!$F$9-'СЕТ СН'!$F$26</f>
        <v>728.87272082000004</v>
      </c>
    </row>
    <row r="28" spans="1:25" ht="15.75" x14ac:dyDescent="0.2">
      <c r="A28" s="35">
        <f t="shared" si="0"/>
        <v>44121</v>
      </c>
      <c r="B28" s="36">
        <f>SUMIFS(СВЦЭМ!$D$33:$D$776,СВЦЭМ!$A$33:$A$776,$A28,СВЦЭМ!$B$33:$B$776,B$11)+'СЕТ СН'!$F$14+СВЦЭМ!$D$10+'СЕТ СН'!$F$8*'СЕТ СН'!$F$9-'СЕТ СН'!$F$26</f>
        <v>781.62292603000003</v>
      </c>
      <c r="C28" s="36">
        <f>SUMIFS(СВЦЭМ!$D$33:$D$776,СВЦЭМ!$A$33:$A$776,$A28,СВЦЭМ!$B$33:$B$776,C$11)+'СЕТ СН'!$F$14+СВЦЭМ!$D$10+'СЕТ СН'!$F$8*'СЕТ СН'!$F$9-'СЕТ СН'!$F$26</f>
        <v>858.87170004000006</v>
      </c>
      <c r="D28" s="36">
        <f>SUMIFS(СВЦЭМ!$D$33:$D$776,СВЦЭМ!$A$33:$A$776,$A28,СВЦЭМ!$B$33:$B$776,D$11)+'СЕТ СН'!$F$14+СВЦЭМ!$D$10+'СЕТ СН'!$F$8*'СЕТ СН'!$F$9-'СЕТ СН'!$F$26</f>
        <v>921.36110790000009</v>
      </c>
      <c r="E28" s="36">
        <f>SUMIFS(СВЦЭМ!$D$33:$D$776,СВЦЭМ!$A$33:$A$776,$A28,СВЦЭМ!$B$33:$B$776,E$11)+'СЕТ СН'!$F$14+СВЦЭМ!$D$10+'СЕТ СН'!$F$8*'СЕТ СН'!$F$9-'СЕТ СН'!$F$26</f>
        <v>929.74453500000004</v>
      </c>
      <c r="F28" s="36">
        <f>SUMIFS(СВЦЭМ!$D$33:$D$776,СВЦЭМ!$A$33:$A$776,$A28,СВЦЭМ!$B$33:$B$776,F$11)+'СЕТ СН'!$F$14+СВЦЭМ!$D$10+'СЕТ СН'!$F$8*'СЕТ СН'!$F$9-'СЕТ СН'!$F$26</f>
        <v>933.24283506000006</v>
      </c>
      <c r="G28" s="36">
        <f>SUMIFS(СВЦЭМ!$D$33:$D$776,СВЦЭМ!$A$33:$A$776,$A28,СВЦЭМ!$B$33:$B$776,G$11)+'СЕТ СН'!$F$14+СВЦЭМ!$D$10+'СЕТ СН'!$F$8*'СЕТ СН'!$F$9-'СЕТ СН'!$F$26</f>
        <v>922.95173126999998</v>
      </c>
      <c r="H28" s="36">
        <f>SUMIFS(СВЦЭМ!$D$33:$D$776,СВЦЭМ!$A$33:$A$776,$A28,СВЦЭМ!$B$33:$B$776,H$11)+'СЕТ СН'!$F$14+СВЦЭМ!$D$10+'СЕТ СН'!$F$8*'СЕТ СН'!$F$9-'СЕТ СН'!$F$26</f>
        <v>910.24204760000009</v>
      </c>
      <c r="I28" s="36">
        <f>SUMIFS(СВЦЭМ!$D$33:$D$776,СВЦЭМ!$A$33:$A$776,$A28,СВЦЭМ!$B$33:$B$776,I$11)+'СЕТ СН'!$F$14+СВЦЭМ!$D$10+'СЕТ СН'!$F$8*'СЕТ СН'!$F$9-'СЕТ СН'!$F$26</f>
        <v>907.51382107000006</v>
      </c>
      <c r="J28" s="36">
        <f>SUMIFS(СВЦЭМ!$D$33:$D$776,СВЦЭМ!$A$33:$A$776,$A28,СВЦЭМ!$B$33:$B$776,J$11)+'СЕТ СН'!$F$14+СВЦЭМ!$D$10+'СЕТ СН'!$F$8*'СЕТ СН'!$F$9-'СЕТ СН'!$F$26</f>
        <v>851.38820099999998</v>
      </c>
      <c r="K28" s="36">
        <f>SUMIFS(СВЦЭМ!$D$33:$D$776,СВЦЭМ!$A$33:$A$776,$A28,СВЦЭМ!$B$33:$B$776,K$11)+'СЕТ СН'!$F$14+СВЦЭМ!$D$10+'СЕТ СН'!$F$8*'СЕТ СН'!$F$9-'СЕТ СН'!$F$26</f>
        <v>826.85433252000007</v>
      </c>
      <c r="L28" s="36">
        <f>SUMIFS(СВЦЭМ!$D$33:$D$776,СВЦЭМ!$A$33:$A$776,$A28,СВЦЭМ!$B$33:$B$776,L$11)+'СЕТ СН'!$F$14+СВЦЭМ!$D$10+'СЕТ СН'!$F$8*'СЕТ СН'!$F$9-'СЕТ СН'!$F$26</f>
        <v>798.15333105000002</v>
      </c>
      <c r="M28" s="36">
        <f>SUMIFS(СВЦЭМ!$D$33:$D$776,СВЦЭМ!$A$33:$A$776,$A28,СВЦЭМ!$B$33:$B$776,M$11)+'СЕТ СН'!$F$14+СВЦЭМ!$D$10+'СЕТ СН'!$F$8*'СЕТ СН'!$F$9-'СЕТ СН'!$F$26</f>
        <v>806.08938004000004</v>
      </c>
      <c r="N28" s="36">
        <f>SUMIFS(СВЦЭМ!$D$33:$D$776,СВЦЭМ!$A$33:$A$776,$A28,СВЦЭМ!$B$33:$B$776,N$11)+'СЕТ СН'!$F$14+СВЦЭМ!$D$10+'СЕТ СН'!$F$8*'СЕТ СН'!$F$9-'СЕТ СН'!$F$26</f>
        <v>819.34325348000004</v>
      </c>
      <c r="O28" s="36">
        <f>SUMIFS(СВЦЭМ!$D$33:$D$776,СВЦЭМ!$A$33:$A$776,$A28,СВЦЭМ!$B$33:$B$776,O$11)+'СЕТ СН'!$F$14+СВЦЭМ!$D$10+'СЕТ СН'!$F$8*'СЕТ СН'!$F$9-'СЕТ СН'!$F$26</f>
        <v>860.89861938000001</v>
      </c>
      <c r="P28" s="36">
        <f>SUMIFS(СВЦЭМ!$D$33:$D$776,СВЦЭМ!$A$33:$A$776,$A28,СВЦЭМ!$B$33:$B$776,P$11)+'СЕТ СН'!$F$14+СВЦЭМ!$D$10+'СЕТ СН'!$F$8*'СЕТ СН'!$F$9-'СЕТ СН'!$F$26</f>
        <v>905.44151505000002</v>
      </c>
      <c r="Q28" s="36">
        <f>SUMIFS(СВЦЭМ!$D$33:$D$776,СВЦЭМ!$A$33:$A$776,$A28,СВЦЭМ!$B$33:$B$776,Q$11)+'СЕТ СН'!$F$14+СВЦЭМ!$D$10+'СЕТ СН'!$F$8*'СЕТ СН'!$F$9-'СЕТ СН'!$F$26</f>
        <v>876.71347330000003</v>
      </c>
      <c r="R28" s="36">
        <f>SUMIFS(СВЦЭМ!$D$33:$D$776,СВЦЭМ!$A$33:$A$776,$A28,СВЦЭМ!$B$33:$B$776,R$11)+'СЕТ СН'!$F$14+СВЦЭМ!$D$10+'СЕТ СН'!$F$8*'СЕТ СН'!$F$9-'СЕТ СН'!$F$26</f>
        <v>831.01940589000003</v>
      </c>
      <c r="S28" s="36">
        <f>SUMIFS(СВЦЭМ!$D$33:$D$776,СВЦЭМ!$A$33:$A$776,$A28,СВЦЭМ!$B$33:$B$776,S$11)+'СЕТ СН'!$F$14+СВЦЭМ!$D$10+'СЕТ СН'!$F$8*'СЕТ СН'!$F$9-'СЕТ СН'!$F$26</f>
        <v>764.87030295</v>
      </c>
      <c r="T28" s="36">
        <f>SUMIFS(СВЦЭМ!$D$33:$D$776,СВЦЭМ!$A$33:$A$776,$A28,СВЦЭМ!$B$33:$B$776,T$11)+'СЕТ СН'!$F$14+СВЦЭМ!$D$10+'СЕТ СН'!$F$8*'СЕТ СН'!$F$9-'СЕТ СН'!$F$26</f>
        <v>727.60191542000007</v>
      </c>
      <c r="U28" s="36">
        <f>SUMIFS(СВЦЭМ!$D$33:$D$776,СВЦЭМ!$A$33:$A$776,$A28,СВЦЭМ!$B$33:$B$776,U$11)+'СЕТ СН'!$F$14+СВЦЭМ!$D$10+'СЕТ СН'!$F$8*'СЕТ СН'!$F$9-'СЕТ СН'!$F$26</f>
        <v>715.47473427</v>
      </c>
      <c r="V28" s="36">
        <f>SUMIFS(СВЦЭМ!$D$33:$D$776,СВЦЭМ!$A$33:$A$776,$A28,СВЦЭМ!$B$33:$B$776,V$11)+'СЕТ СН'!$F$14+СВЦЭМ!$D$10+'СЕТ СН'!$F$8*'СЕТ СН'!$F$9-'СЕТ СН'!$F$26</f>
        <v>716.64550650000001</v>
      </c>
      <c r="W28" s="36">
        <f>SUMIFS(СВЦЭМ!$D$33:$D$776,СВЦЭМ!$A$33:$A$776,$A28,СВЦЭМ!$B$33:$B$776,W$11)+'СЕТ СН'!$F$14+СВЦЭМ!$D$10+'СЕТ СН'!$F$8*'СЕТ СН'!$F$9-'СЕТ СН'!$F$26</f>
        <v>718.12722682000003</v>
      </c>
      <c r="X28" s="36">
        <f>SUMIFS(СВЦЭМ!$D$33:$D$776,СВЦЭМ!$A$33:$A$776,$A28,СВЦЭМ!$B$33:$B$776,X$11)+'СЕТ СН'!$F$14+СВЦЭМ!$D$10+'СЕТ СН'!$F$8*'СЕТ СН'!$F$9-'СЕТ СН'!$F$26</f>
        <v>738.38126968000006</v>
      </c>
      <c r="Y28" s="36">
        <f>SUMIFS(СВЦЭМ!$D$33:$D$776,СВЦЭМ!$A$33:$A$776,$A28,СВЦЭМ!$B$33:$B$776,Y$11)+'СЕТ СН'!$F$14+СВЦЭМ!$D$10+'СЕТ СН'!$F$8*'СЕТ СН'!$F$9-'СЕТ СН'!$F$26</f>
        <v>769.80889216000003</v>
      </c>
    </row>
    <row r="29" spans="1:25" ht="15.75" x14ac:dyDescent="0.2">
      <c r="A29" s="35">
        <f t="shared" si="0"/>
        <v>44122</v>
      </c>
      <c r="B29" s="36">
        <f>SUMIFS(СВЦЭМ!$D$33:$D$776,СВЦЭМ!$A$33:$A$776,$A29,СВЦЭМ!$B$33:$B$776,B$11)+'СЕТ СН'!$F$14+СВЦЭМ!$D$10+'СЕТ СН'!$F$8*'СЕТ СН'!$F$9-'СЕТ СН'!$F$26</f>
        <v>869.04517823000003</v>
      </c>
      <c r="C29" s="36">
        <f>SUMIFS(СВЦЭМ!$D$33:$D$776,СВЦЭМ!$A$33:$A$776,$A29,СВЦЭМ!$B$33:$B$776,C$11)+'СЕТ СН'!$F$14+СВЦЭМ!$D$10+'СЕТ СН'!$F$8*'СЕТ СН'!$F$9-'СЕТ СН'!$F$26</f>
        <v>966.51978115000009</v>
      </c>
      <c r="D29" s="36">
        <f>SUMIFS(СВЦЭМ!$D$33:$D$776,СВЦЭМ!$A$33:$A$776,$A29,СВЦЭМ!$B$33:$B$776,D$11)+'СЕТ СН'!$F$14+СВЦЭМ!$D$10+'СЕТ СН'!$F$8*'СЕТ СН'!$F$9-'СЕТ СН'!$F$26</f>
        <v>1038.1617555099999</v>
      </c>
      <c r="E29" s="36">
        <f>SUMIFS(СВЦЭМ!$D$33:$D$776,СВЦЭМ!$A$33:$A$776,$A29,СВЦЭМ!$B$33:$B$776,E$11)+'СЕТ СН'!$F$14+СВЦЭМ!$D$10+'СЕТ СН'!$F$8*'СЕТ СН'!$F$9-'СЕТ СН'!$F$26</f>
        <v>1045.6358857600001</v>
      </c>
      <c r="F29" s="36">
        <f>SUMIFS(СВЦЭМ!$D$33:$D$776,СВЦЭМ!$A$33:$A$776,$A29,СВЦЭМ!$B$33:$B$776,F$11)+'СЕТ СН'!$F$14+СВЦЭМ!$D$10+'СЕТ СН'!$F$8*'СЕТ СН'!$F$9-'СЕТ СН'!$F$26</f>
        <v>1052.51382251</v>
      </c>
      <c r="G29" s="36">
        <f>SUMIFS(СВЦЭМ!$D$33:$D$776,СВЦЭМ!$A$33:$A$776,$A29,СВЦЭМ!$B$33:$B$776,G$11)+'СЕТ СН'!$F$14+СВЦЭМ!$D$10+'СЕТ СН'!$F$8*'СЕТ СН'!$F$9-'СЕТ СН'!$F$26</f>
        <v>1040.23187194</v>
      </c>
      <c r="H29" s="36">
        <f>SUMIFS(СВЦЭМ!$D$33:$D$776,СВЦЭМ!$A$33:$A$776,$A29,СВЦЭМ!$B$33:$B$776,H$11)+'СЕТ СН'!$F$14+СВЦЭМ!$D$10+'СЕТ СН'!$F$8*'СЕТ СН'!$F$9-'СЕТ СН'!$F$26</f>
        <v>1018.12883043</v>
      </c>
      <c r="I29" s="36">
        <f>SUMIFS(СВЦЭМ!$D$33:$D$776,СВЦЭМ!$A$33:$A$776,$A29,СВЦЭМ!$B$33:$B$776,I$11)+'СЕТ СН'!$F$14+СВЦЭМ!$D$10+'СЕТ СН'!$F$8*'СЕТ СН'!$F$9-'СЕТ СН'!$F$26</f>
        <v>983.76696230000005</v>
      </c>
      <c r="J29" s="36">
        <f>SUMIFS(СВЦЭМ!$D$33:$D$776,СВЦЭМ!$A$33:$A$776,$A29,СВЦЭМ!$B$33:$B$776,J$11)+'СЕТ СН'!$F$14+СВЦЭМ!$D$10+'СЕТ СН'!$F$8*'СЕТ СН'!$F$9-'СЕТ СН'!$F$26</f>
        <v>899.53152281000007</v>
      </c>
      <c r="K29" s="36">
        <f>SUMIFS(СВЦЭМ!$D$33:$D$776,СВЦЭМ!$A$33:$A$776,$A29,СВЦЭМ!$B$33:$B$776,K$11)+'СЕТ СН'!$F$14+СВЦЭМ!$D$10+'СЕТ СН'!$F$8*'СЕТ СН'!$F$9-'СЕТ СН'!$F$26</f>
        <v>832.07974645000002</v>
      </c>
      <c r="L29" s="36">
        <f>SUMIFS(СВЦЭМ!$D$33:$D$776,СВЦЭМ!$A$33:$A$776,$A29,СВЦЭМ!$B$33:$B$776,L$11)+'СЕТ СН'!$F$14+СВЦЭМ!$D$10+'СЕТ СН'!$F$8*'СЕТ СН'!$F$9-'СЕТ СН'!$F$26</f>
        <v>822.43791084000009</v>
      </c>
      <c r="M29" s="36">
        <f>SUMIFS(СВЦЭМ!$D$33:$D$776,СВЦЭМ!$A$33:$A$776,$A29,СВЦЭМ!$B$33:$B$776,M$11)+'СЕТ СН'!$F$14+СВЦЭМ!$D$10+'СЕТ СН'!$F$8*'СЕТ СН'!$F$9-'СЕТ СН'!$F$26</f>
        <v>823.57747021</v>
      </c>
      <c r="N29" s="36">
        <f>SUMIFS(СВЦЭМ!$D$33:$D$776,СВЦЭМ!$A$33:$A$776,$A29,СВЦЭМ!$B$33:$B$776,N$11)+'СЕТ СН'!$F$14+СВЦЭМ!$D$10+'СЕТ СН'!$F$8*'СЕТ СН'!$F$9-'СЕТ СН'!$F$26</f>
        <v>830.85108768000009</v>
      </c>
      <c r="O29" s="36">
        <f>SUMIFS(СВЦЭМ!$D$33:$D$776,СВЦЭМ!$A$33:$A$776,$A29,СВЦЭМ!$B$33:$B$776,O$11)+'СЕТ СН'!$F$14+СВЦЭМ!$D$10+'СЕТ СН'!$F$8*'СЕТ СН'!$F$9-'СЕТ СН'!$F$26</f>
        <v>881.34722696000006</v>
      </c>
      <c r="P29" s="36">
        <f>SUMIFS(СВЦЭМ!$D$33:$D$776,СВЦЭМ!$A$33:$A$776,$A29,СВЦЭМ!$B$33:$B$776,P$11)+'СЕТ СН'!$F$14+СВЦЭМ!$D$10+'СЕТ СН'!$F$8*'СЕТ СН'!$F$9-'СЕТ СН'!$F$26</f>
        <v>930.56155157000001</v>
      </c>
      <c r="Q29" s="36">
        <f>SUMIFS(СВЦЭМ!$D$33:$D$776,СВЦЭМ!$A$33:$A$776,$A29,СВЦЭМ!$B$33:$B$776,Q$11)+'СЕТ СН'!$F$14+СВЦЭМ!$D$10+'СЕТ СН'!$F$8*'СЕТ СН'!$F$9-'СЕТ СН'!$F$26</f>
        <v>895.07992223000008</v>
      </c>
      <c r="R29" s="36">
        <f>SUMIFS(СВЦЭМ!$D$33:$D$776,СВЦЭМ!$A$33:$A$776,$A29,СВЦЭМ!$B$33:$B$776,R$11)+'СЕТ СН'!$F$14+СВЦЭМ!$D$10+'СЕТ СН'!$F$8*'СЕТ СН'!$F$9-'СЕТ СН'!$F$26</f>
        <v>837.88818924999998</v>
      </c>
      <c r="S29" s="36">
        <f>SUMIFS(СВЦЭМ!$D$33:$D$776,СВЦЭМ!$A$33:$A$776,$A29,СВЦЭМ!$B$33:$B$776,S$11)+'СЕТ СН'!$F$14+СВЦЭМ!$D$10+'СЕТ СН'!$F$8*'СЕТ СН'!$F$9-'СЕТ СН'!$F$26</f>
        <v>764.21857181000007</v>
      </c>
      <c r="T29" s="36">
        <f>SUMIFS(СВЦЭМ!$D$33:$D$776,СВЦЭМ!$A$33:$A$776,$A29,СВЦЭМ!$B$33:$B$776,T$11)+'СЕТ СН'!$F$14+СВЦЭМ!$D$10+'СЕТ СН'!$F$8*'СЕТ СН'!$F$9-'СЕТ СН'!$F$26</f>
        <v>724.36233001000005</v>
      </c>
      <c r="U29" s="36">
        <f>SUMIFS(СВЦЭМ!$D$33:$D$776,СВЦЭМ!$A$33:$A$776,$A29,СВЦЭМ!$B$33:$B$776,U$11)+'СЕТ СН'!$F$14+СВЦЭМ!$D$10+'СЕТ СН'!$F$8*'СЕТ СН'!$F$9-'СЕТ СН'!$F$26</f>
        <v>720.70394538000005</v>
      </c>
      <c r="V29" s="36">
        <f>SUMIFS(СВЦЭМ!$D$33:$D$776,СВЦЭМ!$A$33:$A$776,$A29,СВЦЭМ!$B$33:$B$776,V$11)+'СЕТ СН'!$F$14+СВЦЭМ!$D$10+'СЕТ СН'!$F$8*'СЕТ СН'!$F$9-'СЕТ СН'!$F$26</f>
        <v>719.38520867</v>
      </c>
      <c r="W29" s="36">
        <f>SUMIFS(СВЦЭМ!$D$33:$D$776,СВЦЭМ!$A$33:$A$776,$A29,СВЦЭМ!$B$33:$B$776,W$11)+'СЕТ СН'!$F$14+СВЦЭМ!$D$10+'СЕТ СН'!$F$8*'СЕТ СН'!$F$9-'СЕТ СН'!$F$26</f>
        <v>718.44688543000007</v>
      </c>
      <c r="X29" s="36">
        <f>SUMIFS(СВЦЭМ!$D$33:$D$776,СВЦЭМ!$A$33:$A$776,$A29,СВЦЭМ!$B$33:$B$776,X$11)+'СЕТ СН'!$F$14+СВЦЭМ!$D$10+'СЕТ СН'!$F$8*'СЕТ СН'!$F$9-'СЕТ СН'!$F$26</f>
        <v>718.57208530000003</v>
      </c>
      <c r="Y29" s="36">
        <f>SUMIFS(СВЦЭМ!$D$33:$D$776,СВЦЭМ!$A$33:$A$776,$A29,СВЦЭМ!$B$33:$B$776,Y$11)+'СЕТ СН'!$F$14+СВЦЭМ!$D$10+'СЕТ СН'!$F$8*'СЕТ СН'!$F$9-'СЕТ СН'!$F$26</f>
        <v>759.68790664000005</v>
      </c>
    </row>
    <row r="30" spans="1:25" ht="15.75" x14ac:dyDescent="0.2">
      <c r="A30" s="35">
        <f t="shared" si="0"/>
        <v>44123</v>
      </c>
      <c r="B30" s="36">
        <f>SUMIFS(СВЦЭМ!$D$33:$D$776,СВЦЭМ!$A$33:$A$776,$A30,СВЦЭМ!$B$33:$B$776,B$11)+'СЕТ СН'!$F$14+СВЦЭМ!$D$10+'СЕТ СН'!$F$8*'СЕТ СН'!$F$9-'СЕТ СН'!$F$26</f>
        <v>826.78600582000001</v>
      </c>
      <c r="C30" s="36">
        <f>SUMIFS(СВЦЭМ!$D$33:$D$776,СВЦЭМ!$A$33:$A$776,$A30,СВЦЭМ!$B$33:$B$776,C$11)+'СЕТ СН'!$F$14+СВЦЭМ!$D$10+'СЕТ СН'!$F$8*'СЕТ СН'!$F$9-'СЕТ СН'!$F$26</f>
        <v>904.29852348000009</v>
      </c>
      <c r="D30" s="36">
        <f>SUMIFS(СВЦЭМ!$D$33:$D$776,СВЦЭМ!$A$33:$A$776,$A30,СВЦЭМ!$B$33:$B$776,D$11)+'СЕТ СН'!$F$14+СВЦЭМ!$D$10+'СЕТ СН'!$F$8*'СЕТ СН'!$F$9-'СЕТ СН'!$F$26</f>
        <v>976.31580942000005</v>
      </c>
      <c r="E30" s="36">
        <f>SUMIFS(СВЦЭМ!$D$33:$D$776,СВЦЭМ!$A$33:$A$776,$A30,СВЦЭМ!$B$33:$B$776,E$11)+'СЕТ СН'!$F$14+СВЦЭМ!$D$10+'СЕТ СН'!$F$8*'СЕТ СН'!$F$9-'СЕТ СН'!$F$26</f>
        <v>978.99542728000006</v>
      </c>
      <c r="F30" s="36">
        <f>SUMIFS(СВЦЭМ!$D$33:$D$776,СВЦЭМ!$A$33:$A$776,$A30,СВЦЭМ!$B$33:$B$776,F$11)+'СЕТ СН'!$F$14+СВЦЭМ!$D$10+'СЕТ СН'!$F$8*'СЕТ СН'!$F$9-'СЕТ СН'!$F$26</f>
        <v>982.08312438000007</v>
      </c>
      <c r="G30" s="36">
        <f>SUMIFS(СВЦЭМ!$D$33:$D$776,СВЦЭМ!$A$33:$A$776,$A30,СВЦЭМ!$B$33:$B$776,G$11)+'СЕТ СН'!$F$14+СВЦЭМ!$D$10+'СЕТ СН'!$F$8*'СЕТ СН'!$F$9-'СЕТ СН'!$F$26</f>
        <v>962.42942989000005</v>
      </c>
      <c r="H30" s="36">
        <f>SUMIFS(СВЦЭМ!$D$33:$D$776,СВЦЭМ!$A$33:$A$776,$A30,СВЦЭМ!$B$33:$B$776,H$11)+'СЕТ СН'!$F$14+СВЦЭМ!$D$10+'СЕТ СН'!$F$8*'СЕТ СН'!$F$9-'СЕТ СН'!$F$26</f>
        <v>912.36787522999998</v>
      </c>
      <c r="I30" s="36">
        <f>SUMIFS(СВЦЭМ!$D$33:$D$776,СВЦЭМ!$A$33:$A$776,$A30,СВЦЭМ!$B$33:$B$776,I$11)+'СЕТ СН'!$F$14+СВЦЭМ!$D$10+'СЕТ СН'!$F$8*'СЕТ СН'!$F$9-'СЕТ СН'!$F$26</f>
        <v>855.87964809000005</v>
      </c>
      <c r="J30" s="36">
        <f>SUMIFS(СВЦЭМ!$D$33:$D$776,СВЦЭМ!$A$33:$A$776,$A30,СВЦЭМ!$B$33:$B$776,J$11)+'СЕТ СН'!$F$14+СВЦЭМ!$D$10+'СЕТ СН'!$F$8*'СЕТ СН'!$F$9-'СЕТ СН'!$F$26</f>
        <v>798.89652577000004</v>
      </c>
      <c r="K30" s="36">
        <f>SUMIFS(СВЦЭМ!$D$33:$D$776,СВЦЭМ!$A$33:$A$776,$A30,СВЦЭМ!$B$33:$B$776,K$11)+'СЕТ СН'!$F$14+СВЦЭМ!$D$10+'СЕТ СН'!$F$8*'СЕТ СН'!$F$9-'СЕТ СН'!$F$26</f>
        <v>764.40076641000007</v>
      </c>
      <c r="L30" s="36">
        <f>SUMIFS(СВЦЭМ!$D$33:$D$776,СВЦЭМ!$A$33:$A$776,$A30,СВЦЭМ!$B$33:$B$776,L$11)+'СЕТ СН'!$F$14+СВЦЭМ!$D$10+'СЕТ СН'!$F$8*'СЕТ СН'!$F$9-'СЕТ СН'!$F$26</f>
        <v>766.55620937000003</v>
      </c>
      <c r="M30" s="36">
        <f>SUMIFS(СВЦЭМ!$D$33:$D$776,СВЦЭМ!$A$33:$A$776,$A30,СВЦЭМ!$B$33:$B$776,M$11)+'СЕТ СН'!$F$14+СВЦЭМ!$D$10+'СЕТ СН'!$F$8*'СЕТ СН'!$F$9-'СЕТ СН'!$F$26</f>
        <v>772.12412183000004</v>
      </c>
      <c r="N30" s="36">
        <f>SUMIFS(СВЦЭМ!$D$33:$D$776,СВЦЭМ!$A$33:$A$776,$A30,СВЦЭМ!$B$33:$B$776,N$11)+'СЕТ СН'!$F$14+СВЦЭМ!$D$10+'СЕТ СН'!$F$8*'СЕТ СН'!$F$9-'СЕТ СН'!$F$26</f>
        <v>784.85263127000007</v>
      </c>
      <c r="O30" s="36">
        <f>SUMIFS(СВЦЭМ!$D$33:$D$776,СВЦЭМ!$A$33:$A$776,$A30,СВЦЭМ!$B$33:$B$776,O$11)+'СЕТ СН'!$F$14+СВЦЭМ!$D$10+'СЕТ СН'!$F$8*'СЕТ СН'!$F$9-'СЕТ СН'!$F$26</f>
        <v>828.95932344000005</v>
      </c>
      <c r="P30" s="36">
        <f>SUMIFS(СВЦЭМ!$D$33:$D$776,СВЦЭМ!$A$33:$A$776,$A30,СВЦЭМ!$B$33:$B$776,P$11)+'СЕТ СН'!$F$14+СВЦЭМ!$D$10+'СЕТ СН'!$F$8*'СЕТ СН'!$F$9-'СЕТ СН'!$F$26</f>
        <v>868.28696976000003</v>
      </c>
      <c r="Q30" s="36">
        <f>SUMIFS(СВЦЭМ!$D$33:$D$776,СВЦЭМ!$A$33:$A$776,$A30,СВЦЭМ!$B$33:$B$776,Q$11)+'СЕТ СН'!$F$14+СВЦЭМ!$D$10+'СЕТ СН'!$F$8*'СЕТ СН'!$F$9-'СЕТ СН'!$F$26</f>
        <v>838.83200013999999</v>
      </c>
      <c r="R30" s="36">
        <f>SUMIFS(СВЦЭМ!$D$33:$D$776,СВЦЭМ!$A$33:$A$776,$A30,СВЦЭМ!$B$33:$B$776,R$11)+'СЕТ СН'!$F$14+СВЦЭМ!$D$10+'СЕТ СН'!$F$8*'СЕТ СН'!$F$9-'СЕТ СН'!$F$26</f>
        <v>793.34463595</v>
      </c>
      <c r="S30" s="36">
        <f>SUMIFS(СВЦЭМ!$D$33:$D$776,СВЦЭМ!$A$33:$A$776,$A30,СВЦЭМ!$B$33:$B$776,S$11)+'СЕТ СН'!$F$14+СВЦЭМ!$D$10+'СЕТ СН'!$F$8*'СЕТ СН'!$F$9-'СЕТ СН'!$F$26</f>
        <v>736.18483222000009</v>
      </c>
      <c r="T30" s="36">
        <f>SUMIFS(СВЦЭМ!$D$33:$D$776,СВЦЭМ!$A$33:$A$776,$A30,СВЦЭМ!$B$33:$B$776,T$11)+'СЕТ СН'!$F$14+СВЦЭМ!$D$10+'СЕТ СН'!$F$8*'СЕТ СН'!$F$9-'СЕТ СН'!$F$26</f>
        <v>706.42278153000007</v>
      </c>
      <c r="U30" s="36">
        <f>SUMIFS(СВЦЭМ!$D$33:$D$776,СВЦЭМ!$A$33:$A$776,$A30,СВЦЭМ!$B$33:$B$776,U$11)+'СЕТ СН'!$F$14+СВЦЭМ!$D$10+'СЕТ СН'!$F$8*'СЕТ СН'!$F$9-'СЕТ СН'!$F$26</f>
        <v>714.96319586000004</v>
      </c>
      <c r="V30" s="36">
        <f>SUMIFS(СВЦЭМ!$D$33:$D$776,СВЦЭМ!$A$33:$A$776,$A30,СВЦЭМ!$B$33:$B$776,V$11)+'СЕТ СН'!$F$14+СВЦЭМ!$D$10+'СЕТ СН'!$F$8*'СЕТ СН'!$F$9-'СЕТ СН'!$F$26</f>
        <v>705.97109175000003</v>
      </c>
      <c r="W30" s="36">
        <f>SUMIFS(СВЦЭМ!$D$33:$D$776,СВЦЭМ!$A$33:$A$776,$A30,СВЦЭМ!$B$33:$B$776,W$11)+'СЕТ СН'!$F$14+СВЦЭМ!$D$10+'СЕТ СН'!$F$8*'СЕТ СН'!$F$9-'СЕТ СН'!$F$26</f>
        <v>710.59940001000007</v>
      </c>
      <c r="X30" s="36">
        <f>SUMIFS(СВЦЭМ!$D$33:$D$776,СВЦЭМ!$A$33:$A$776,$A30,СВЦЭМ!$B$33:$B$776,X$11)+'СЕТ СН'!$F$14+СВЦЭМ!$D$10+'СЕТ СН'!$F$8*'СЕТ СН'!$F$9-'СЕТ СН'!$F$26</f>
        <v>724.90177447000008</v>
      </c>
      <c r="Y30" s="36">
        <f>SUMIFS(СВЦЭМ!$D$33:$D$776,СВЦЭМ!$A$33:$A$776,$A30,СВЦЭМ!$B$33:$B$776,Y$11)+'СЕТ СН'!$F$14+СВЦЭМ!$D$10+'СЕТ СН'!$F$8*'СЕТ СН'!$F$9-'СЕТ СН'!$F$26</f>
        <v>756.63164748000008</v>
      </c>
    </row>
    <row r="31" spans="1:25" ht="15.75" x14ac:dyDescent="0.2">
      <c r="A31" s="35">
        <f t="shared" si="0"/>
        <v>44124</v>
      </c>
      <c r="B31" s="36">
        <f>SUMIFS(СВЦЭМ!$D$33:$D$776,СВЦЭМ!$A$33:$A$776,$A31,СВЦЭМ!$B$33:$B$776,B$11)+'СЕТ СН'!$F$14+СВЦЭМ!$D$10+'СЕТ СН'!$F$8*'СЕТ СН'!$F$9-'СЕТ СН'!$F$26</f>
        <v>867.93829785000003</v>
      </c>
      <c r="C31" s="36">
        <f>SUMIFS(СВЦЭМ!$D$33:$D$776,СВЦЭМ!$A$33:$A$776,$A31,СВЦЭМ!$B$33:$B$776,C$11)+'СЕТ СН'!$F$14+СВЦЭМ!$D$10+'СЕТ СН'!$F$8*'СЕТ СН'!$F$9-'СЕТ СН'!$F$26</f>
        <v>951.13485897999999</v>
      </c>
      <c r="D31" s="36">
        <f>SUMIFS(СВЦЭМ!$D$33:$D$776,СВЦЭМ!$A$33:$A$776,$A31,СВЦЭМ!$B$33:$B$776,D$11)+'СЕТ СН'!$F$14+СВЦЭМ!$D$10+'СЕТ СН'!$F$8*'СЕТ СН'!$F$9-'СЕТ СН'!$F$26</f>
        <v>1020.27259929</v>
      </c>
      <c r="E31" s="36">
        <f>SUMIFS(СВЦЭМ!$D$33:$D$776,СВЦЭМ!$A$33:$A$776,$A31,СВЦЭМ!$B$33:$B$776,E$11)+'СЕТ СН'!$F$14+СВЦЭМ!$D$10+'СЕТ СН'!$F$8*'СЕТ СН'!$F$9-'СЕТ СН'!$F$26</f>
        <v>1030.01460316</v>
      </c>
      <c r="F31" s="36">
        <f>SUMIFS(СВЦЭМ!$D$33:$D$776,СВЦЭМ!$A$33:$A$776,$A31,СВЦЭМ!$B$33:$B$776,F$11)+'СЕТ СН'!$F$14+СВЦЭМ!$D$10+'СЕТ СН'!$F$8*'СЕТ СН'!$F$9-'СЕТ СН'!$F$26</f>
        <v>1038.5543745299999</v>
      </c>
      <c r="G31" s="36">
        <f>SUMIFS(СВЦЭМ!$D$33:$D$776,СВЦЭМ!$A$33:$A$776,$A31,СВЦЭМ!$B$33:$B$776,G$11)+'СЕТ СН'!$F$14+СВЦЭМ!$D$10+'СЕТ СН'!$F$8*'СЕТ СН'!$F$9-'СЕТ СН'!$F$26</f>
        <v>1015.5817126300001</v>
      </c>
      <c r="H31" s="36">
        <f>SUMIFS(СВЦЭМ!$D$33:$D$776,СВЦЭМ!$A$33:$A$776,$A31,СВЦЭМ!$B$33:$B$776,H$11)+'СЕТ СН'!$F$14+СВЦЭМ!$D$10+'СЕТ СН'!$F$8*'СЕТ СН'!$F$9-'СЕТ СН'!$F$26</f>
        <v>956.50352336000003</v>
      </c>
      <c r="I31" s="36">
        <f>SUMIFS(СВЦЭМ!$D$33:$D$776,СВЦЭМ!$A$33:$A$776,$A31,СВЦЭМ!$B$33:$B$776,I$11)+'СЕТ СН'!$F$14+СВЦЭМ!$D$10+'СЕТ СН'!$F$8*'СЕТ СН'!$F$9-'СЕТ СН'!$F$26</f>
        <v>903.21605942000008</v>
      </c>
      <c r="J31" s="36">
        <f>SUMIFS(СВЦЭМ!$D$33:$D$776,СВЦЭМ!$A$33:$A$776,$A31,СВЦЭМ!$B$33:$B$776,J$11)+'СЕТ СН'!$F$14+СВЦЭМ!$D$10+'СЕТ СН'!$F$8*'СЕТ СН'!$F$9-'СЕТ СН'!$F$26</f>
        <v>835.44540595000001</v>
      </c>
      <c r="K31" s="36">
        <f>SUMIFS(СВЦЭМ!$D$33:$D$776,СВЦЭМ!$A$33:$A$776,$A31,СВЦЭМ!$B$33:$B$776,K$11)+'СЕТ СН'!$F$14+СВЦЭМ!$D$10+'СЕТ СН'!$F$8*'СЕТ СН'!$F$9-'СЕТ СН'!$F$26</f>
        <v>790.06095104000008</v>
      </c>
      <c r="L31" s="36">
        <f>SUMIFS(СВЦЭМ!$D$33:$D$776,СВЦЭМ!$A$33:$A$776,$A31,СВЦЭМ!$B$33:$B$776,L$11)+'СЕТ СН'!$F$14+СВЦЭМ!$D$10+'СЕТ СН'!$F$8*'СЕТ СН'!$F$9-'СЕТ СН'!$F$26</f>
        <v>789.69354888999999</v>
      </c>
      <c r="M31" s="36">
        <f>SUMIFS(СВЦЭМ!$D$33:$D$776,СВЦЭМ!$A$33:$A$776,$A31,СВЦЭМ!$B$33:$B$776,M$11)+'СЕТ СН'!$F$14+СВЦЭМ!$D$10+'СЕТ СН'!$F$8*'СЕТ СН'!$F$9-'СЕТ СН'!$F$26</f>
        <v>800.70423617000006</v>
      </c>
      <c r="N31" s="36">
        <f>SUMIFS(СВЦЭМ!$D$33:$D$776,СВЦЭМ!$A$33:$A$776,$A31,СВЦЭМ!$B$33:$B$776,N$11)+'СЕТ СН'!$F$14+СВЦЭМ!$D$10+'СЕТ СН'!$F$8*'СЕТ СН'!$F$9-'СЕТ СН'!$F$26</f>
        <v>813.42033583</v>
      </c>
      <c r="O31" s="36">
        <f>SUMIFS(СВЦЭМ!$D$33:$D$776,СВЦЭМ!$A$33:$A$776,$A31,СВЦЭМ!$B$33:$B$776,O$11)+'СЕТ СН'!$F$14+СВЦЭМ!$D$10+'СЕТ СН'!$F$8*'СЕТ СН'!$F$9-'СЕТ СН'!$F$26</f>
        <v>856.89373941000008</v>
      </c>
      <c r="P31" s="36">
        <f>SUMIFS(СВЦЭМ!$D$33:$D$776,СВЦЭМ!$A$33:$A$776,$A31,СВЦЭМ!$B$33:$B$776,P$11)+'СЕТ СН'!$F$14+СВЦЭМ!$D$10+'СЕТ СН'!$F$8*'СЕТ СН'!$F$9-'СЕТ СН'!$F$26</f>
        <v>907.03756819</v>
      </c>
      <c r="Q31" s="36">
        <f>SUMIFS(СВЦЭМ!$D$33:$D$776,СВЦЭМ!$A$33:$A$776,$A31,СВЦЭМ!$B$33:$B$776,Q$11)+'СЕТ СН'!$F$14+СВЦЭМ!$D$10+'СЕТ СН'!$F$8*'СЕТ СН'!$F$9-'СЕТ СН'!$F$26</f>
        <v>876.14269123000008</v>
      </c>
      <c r="R31" s="36">
        <f>SUMIFS(СВЦЭМ!$D$33:$D$776,СВЦЭМ!$A$33:$A$776,$A31,СВЦЭМ!$B$33:$B$776,R$11)+'СЕТ СН'!$F$14+СВЦЭМ!$D$10+'СЕТ СН'!$F$8*'СЕТ СН'!$F$9-'СЕТ СН'!$F$26</f>
        <v>823.65212201000008</v>
      </c>
      <c r="S31" s="36">
        <f>SUMIFS(СВЦЭМ!$D$33:$D$776,СВЦЭМ!$A$33:$A$776,$A31,СВЦЭМ!$B$33:$B$776,S$11)+'СЕТ СН'!$F$14+СВЦЭМ!$D$10+'СЕТ СН'!$F$8*'СЕТ СН'!$F$9-'СЕТ СН'!$F$26</f>
        <v>753.53711376000001</v>
      </c>
      <c r="T31" s="36">
        <f>SUMIFS(СВЦЭМ!$D$33:$D$776,СВЦЭМ!$A$33:$A$776,$A31,СВЦЭМ!$B$33:$B$776,T$11)+'СЕТ СН'!$F$14+СВЦЭМ!$D$10+'СЕТ СН'!$F$8*'СЕТ СН'!$F$9-'СЕТ СН'!$F$26</f>
        <v>720.30403895000006</v>
      </c>
      <c r="U31" s="36">
        <f>SUMIFS(СВЦЭМ!$D$33:$D$776,СВЦЭМ!$A$33:$A$776,$A31,СВЦЭМ!$B$33:$B$776,U$11)+'СЕТ СН'!$F$14+СВЦЭМ!$D$10+'СЕТ СН'!$F$8*'СЕТ СН'!$F$9-'СЕТ СН'!$F$26</f>
        <v>735.37991356999999</v>
      </c>
      <c r="V31" s="36">
        <f>SUMIFS(СВЦЭМ!$D$33:$D$776,СВЦЭМ!$A$33:$A$776,$A31,СВЦЭМ!$B$33:$B$776,V$11)+'СЕТ СН'!$F$14+СВЦЭМ!$D$10+'СЕТ СН'!$F$8*'СЕТ СН'!$F$9-'СЕТ СН'!$F$26</f>
        <v>732.53736606000007</v>
      </c>
      <c r="W31" s="36">
        <f>SUMIFS(СВЦЭМ!$D$33:$D$776,СВЦЭМ!$A$33:$A$776,$A31,СВЦЭМ!$B$33:$B$776,W$11)+'СЕТ СН'!$F$14+СВЦЭМ!$D$10+'СЕТ СН'!$F$8*'СЕТ СН'!$F$9-'СЕТ СН'!$F$26</f>
        <v>728.57146239000008</v>
      </c>
      <c r="X31" s="36">
        <f>SUMIFS(СВЦЭМ!$D$33:$D$776,СВЦЭМ!$A$33:$A$776,$A31,СВЦЭМ!$B$33:$B$776,X$11)+'СЕТ СН'!$F$14+СВЦЭМ!$D$10+'СЕТ СН'!$F$8*'СЕТ СН'!$F$9-'СЕТ СН'!$F$26</f>
        <v>732.88561206000008</v>
      </c>
      <c r="Y31" s="36">
        <f>SUMIFS(СВЦЭМ!$D$33:$D$776,СВЦЭМ!$A$33:$A$776,$A31,СВЦЭМ!$B$33:$B$776,Y$11)+'СЕТ СН'!$F$14+СВЦЭМ!$D$10+'СЕТ СН'!$F$8*'СЕТ СН'!$F$9-'СЕТ СН'!$F$26</f>
        <v>769.37085120000006</v>
      </c>
    </row>
    <row r="32" spans="1:25" ht="15.75" x14ac:dyDescent="0.2">
      <c r="A32" s="35">
        <f t="shared" si="0"/>
        <v>44125</v>
      </c>
      <c r="B32" s="36">
        <f>SUMIFS(СВЦЭМ!$D$33:$D$776,СВЦЭМ!$A$33:$A$776,$A32,СВЦЭМ!$B$33:$B$776,B$11)+'СЕТ СН'!$F$14+СВЦЭМ!$D$10+'СЕТ СН'!$F$8*'СЕТ СН'!$F$9-'СЕТ СН'!$F$26</f>
        <v>852.19141388000003</v>
      </c>
      <c r="C32" s="36">
        <f>SUMIFS(СВЦЭМ!$D$33:$D$776,СВЦЭМ!$A$33:$A$776,$A32,СВЦЭМ!$B$33:$B$776,C$11)+'СЕТ СН'!$F$14+СВЦЭМ!$D$10+'СЕТ СН'!$F$8*'СЕТ СН'!$F$9-'СЕТ СН'!$F$26</f>
        <v>932.30789927000001</v>
      </c>
      <c r="D32" s="36">
        <f>SUMIFS(СВЦЭМ!$D$33:$D$776,СВЦЭМ!$A$33:$A$776,$A32,СВЦЭМ!$B$33:$B$776,D$11)+'СЕТ СН'!$F$14+СВЦЭМ!$D$10+'СЕТ СН'!$F$8*'СЕТ СН'!$F$9-'СЕТ СН'!$F$26</f>
        <v>990.53696215000002</v>
      </c>
      <c r="E32" s="36">
        <f>SUMIFS(СВЦЭМ!$D$33:$D$776,СВЦЭМ!$A$33:$A$776,$A32,СВЦЭМ!$B$33:$B$776,E$11)+'СЕТ СН'!$F$14+СВЦЭМ!$D$10+'СЕТ СН'!$F$8*'СЕТ СН'!$F$9-'СЕТ СН'!$F$26</f>
        <v>998.30726390000007</v>
      </c>
      <c r="F32" s="36">
        <f>SUMIFS(СВЦЭМ!$D$33:$D$776,СВЦЭМ!$A$33:$A$776,$A32,СВЦЭМ!$B$33:$B$776,F$11)+'СЕТ СН'!$F$14+СВЦЭМ!$D$10+'СЕТ СН'!$F$8*'СЕТ СН'!$F$9-'СЕТ СН'!$F$26</f>
        <v>998.71693421000009</v>
      </c>
      <c r="G32" s="36">
        <f>SUMIFS(СВЦЭМ!$D$33:$D$776,СВЦЭМ!$A$33:$A$776,$A32,СВЦЭМ!$B$33:$B$776,G$11)+'СЕТ СН'!$F$14+СВЦЭМ!$D$10+'СЕТ СН'!$F$8*'СЕТ СН'!$F$9-'СЕТ СН'!$F$26</f>
        <v>980.98860136000008</v>
      </c>
      <c r="H32" s="36">
        <f>SUMIFS(СВЦЭМ!$D$33:$D$776,СВЦЭМ!$A$33:$A$776,$A32,СВЦЭМ!$B$33:$B$776,H$11)+'СЕТ СН'!$F$14+СВЦЭМ!$D$10+'СЕТ СН'!$F$8*'СЕТ СН'!$F$9-'СЕТ СН'!$F$26</f>
        <v>927.97262051000007</v>
      </c>
      <c r="I32" s="36">
        <f>SUMIFS(СВЦЭМ!$D$33:$D$776,СВЦЭМ!$A$33:$A$776,$A32,СВЦЭМ!$B$33:$B$776,I$11)+'СЕТ СН'!$F$14+СВЦЭМ!$D$10+'СЕТ СН'!$F$8*'СЕТ СН'!$F$9-'СЕТ СН'!$F$26</f>
        <v>883.57068017000006</v>
      </c>
      <c r="J32" s="36">
        <f>SUMIFS(СВЦЭМ!$D$33:$D$776,СВЦЭМ!$A$33:$A$776,$A32,СВЦЭМ!$B$33:$B$776,J$11)+'СЕТ СН'!$F$14+СВЦЭМ!$D$10+'СЕТ СН'!$F$8*'СЕТ СН'!$F$9-'СЕТ СН'!$F$26</f>
        <v>827.73764339000002</v>
      </c>
      <c r="K32" s="36">
        <f>SUMIFS(СВЦЭМ!$D$33:$D$776,СВЦЭМ!$A$33:$A$776,$A32,СВЦЭМ!$B$33:$B$776,K$11)+'СЕТ СН'!$F$14+СВЦЭМ!$D$10+'СЕТ СН'!$F$8*'СЕТ СН'!$F$9-'СЕТ СН'!$F$26</f>
        <v>787.08043739000004</v>
      </c>
      <c r="L32" s="36">
        <f>SUMIFS(СВЦЭМ!$D$33:$D$776,СВЦЭМ!$A$33:$A$776,$A32,СВЦЭМ!$B$33:$B$776,L$11)+'СЕТ СН'!$F$14+СВЦЭМ!$D$10+'СЕТ СН'!$F$8*'СЕТ СН'!$F$9-'СЕТ СН'!$F$26</f>
        <v>787.44055557000001</v>
      </c>
      <c r="M32" s="36">
        <f>SUMIFS(СВЦЭМ!$D$33:$D$776,СВЦЭМ!$A$33:$A$776,$A32,СВЦЭМ!$B$33:$B$776,M$11)+'СЕТ СН'!$F$14+СВЦЭМ!$D$10+'СЕТ СН'!$F$8*'СЕТ СН'!$F$9-'СЕТ СН'!$F$26</f>
        <v>791.28585009000005</v>
      </c>
      <c r="N32" s="36">
        <f>SUMIFS(СВЦЭМ!$D$33:$D$776,СВЦЭМ!$A$33:$A$776,$A32,СВЦЭМ!$B$33:$B$776,N$11)+'СЕТ СН'!$F$14+СВЦЭМ!$D$10+'СЕТ СН'!$F$8*'СЕТ СН'!$F$9-'СЕТ СН'!$F$26</f>
        <v>798.59107118000009</v>
      </c>
      <c r="O32" s="36">
        <f>SUMIFS(СВЦЭМ!$D$33:$D$776,СВЦЭМ!$A$33:$A$776,$A32,СВЦЭМ!$B$33:$B$776,O$11)+'СЕТ СН'!$F$14+СВЦЭМ!$D$10+'СЕТ СН'!$F$8*'СЕТ СН'!$F$9-'СЕТ СН'!$F$26</f>
        <v>837.73360107000008</v>
      </c>
      <c r="P32" s="36">
        <f>SUMIFS(СВЦЭМ!$D$33:$D$776,СВЦЭМ!$A$33:$A$776,$A32,СВЦЭМ!$B$33:$B$776,P$11)+'СЕТ СН'!$F$14+СВЦЭМ!$D$10+'СЕТ СН'!$F$8*'СЕТ СН'!$F$9-'СЕТ СН'!$F$26</f>
        <v>879.37099263000005</v>
      </c>
      <c r="Q32" s="36">
        <f>SUMIFS(СВЦЭМ!$D$33:$D$776,СВЦЭМ!$A$33:$A$776,$A32,СВЦЭМ!$B$33:$B$776,Q$11)+'СЕТ СН'!$F$14+СВЦЭМ!$D$10+'СЕТ СН'!$F$8*'СЕТ СН'!$F$9-'СЕТ СН'!$F$26</f>
        <v>843.20015913000009</v>
      </c>
      <c r="R32" s="36">
        <f>SUMIFS(СВЦЭМ!$D$33:$D$776,СВЦЭМ!$A$33:$A$776,$A32,СВЦЭМ!$B$33:$B$776,R$11)+'СЕТ СН'!$F$14+СВЦЭМ!$D$10+'СЕТ СН'!$F$8*'СЕТ СН'!$F$9-'СЕТ СН'!$F$26</f>
        <v>787.85219777000009</v>
      </c>
      <c r="S32" s="36">
        <f>SUMIFS(СВЦЭМ!$D$33:$D$776,СВЦЭМ!$A$33:$A$776,$A32,СВЦЭМ!$B$33:$B$776,S$11)+'СЕТ СН'!$F$14+СВЦЭМ!$D$10+'СЕТ СН'!$F$8*'СЕТ СН'!$F$9-'СЕТ СН'!$F$26</f>
        <v>723.55742561</v>
      </c>
      <c r="T32" s="36">
        <f>SUMIFS(СВЦЭМ!$D$33:$D$776,СВЦЭМ!$A$33:$A$776,$A32,СВЦЭМ!$B$33:$B$776,T$11)+'СЕТ СН'!$F$14+СВЦЭМ!$D$10+'СЕТ СН'!$F$8*'СЕТ СН'!$F$9-'СЕТ СН'!$F$26</f>
        <v>718.43167254000002</v>
      </c>
      <c r="U32" s="36">
        <f>SUMIFS(СВЦЭМ!$D$33:$D$776,СВЦЭМ!$A$33:$A$776,$A32,СВЦЭМ!$B$33:$B$776,U$11)+'СЕТ СН'!$F$14+СВЦЭМ!$D$10+'СЕТ СН'!$F$8*'СЕТ СН'!$F$9-'СЕТ СН'!$F$26</f>
        <v>734.33377707</v>
      </c>
      <c r="V32" s="36">
        <f>SUMIFS(СВЦЭМ!$D$33:$D$776,СВЦЭМ!$A$33:$A$776,$A32,СВЦЭМ!$B$33:$B$776,V$11)+'СЕТ СН'!$F$14+СВЦЭМ!$D$10+'СЕТ СН'!$F$8*'СЕТ СН'!$F$9-'СЕТ СН'!$F$26</f>
        <v>731.17036599000005</v>
      </c>
      <c r="W32" s="36">
        <f>SUMIFS(СВЦЭМ!$D$33:$D$776,СВЦЭМ!$A$33:$A$776,$A32,СВЦЭМ!$B$33:$B$776,W$11)+'СЕТ СН'!$F$14+СВЦЭМ!$D$10+'СЕТ СН'!$F$8*'СЕТ СН'!$F$9-'СЕТ СН'!$F$26</f>
        <v>728.46496165000008</v>
      </c>
      <c r="X32" s="36">
        <f>SUMIFS(СВЦЭМ!$D$33:$D$776,СВЦЭМ!$A$33:$A$776,$A32,СВЦЭМ!$B$33:$B$776,X$11)+'СЕТ СН'!$F$14+СВЦЭМ!$D$10+'СЕТ СН'!$F$8*'СЕТ СН'!$F$9-'СЕТ СН'!$F$26</f>
        <v>719.94602312000006</v>
      </c>
      <c r="Y32" s="36">
        <f>SUMIFS(СВЦЭМ!$D$33:$D$776,СВЦЭМ!$A$33:$A$776,$A32,СВЦЭМ!$B$33:$B$776,Y$11)+'СЕТ СН'!$F$14+СВЦЭМ!$D$10+'СЕТ СН'!$F$8*'СЕТ СН'!$F$9-'СЕТ СН'!$F$26</f>
        <v>752.36944629000004</v>
      </c>
    </row>
    <row r="33" spans="1:27" ht="15.75" x14ac:dyDescent="0.2">
      <c r="A33" s="35">
        <f t="shared" si="0"/>
        <v>44126</v>
      </c>
      <c r="B33" s="36">
        <f>SUMIFS(СВЦЭМ!$D$33:$D$776,СВЦЭМ!$A$33:$A$776,$A33,СВЦЭМ!$B$33:$B$776,B$11)+'СЕТ СН'!$F$14+СВЦЭМ!$D$10+'СЕТ СН'!$F$8*'СЕТ СН'!$F$9-'СЕТ СН'!$F$26</f>
        <v>871.88384150000002</v>
      </c>
      <c r="C33" s="36">
        <f>SUMIFS(СВЦЭМ!$D$33:$D$776,СВЦЭМ!$A$33:$A$776,$A33,СВЦЭМ!$B$33:$B$776,C$11)+'СЕТ СН'!$F$14+СВЦЭМ!$D$10+'СЕТ СН'!$F$8*'СЕТ СН'!$F$9-'СЕТ СН'!$F$26</f>
        <v>964.36942381000006</v>
      </c>
      <c r="D33" s="36">
        <f>SUMIFS(СВЦЭМ!$D$33:$D$776,СВЦЭМ!$A$33:$A$776,$A33,СВЦЭМ!$B$33:$B$776,D$11)+'СЕТ СН'!$F$14+СВЦЭМ!$D$10+'СЕТ СН'!$F$8*'СЕТ СН'!$F$9-'СЕТ СН'!$F$26</f>
        <v>1022.33802429</v>
      </c>
      <c r="E33" s="36">
        <f>SUMIFS(СВЦЭМ!$D$33:$D$776,СВЦЭМ!$A$33:$A$776,$A33,СВЦЭМ!$B$33:$B$776,E$11)+'СЕТ СН'!$F$14+СВЦЭМ!$D$10+'СЕТ СН'!$F$8*'СЕТ СН'!$F$9-'СЕТ СН'!$F$26</f>
        <v>1028.2628649200001</v>
      </c>
      <c r="F33" s="36">
        <f>SUMIFS(СВЦЭМ!$D$33:$D$776,СВЦЭМ!$A$33:$A$776,$A33,СВЦЭМ!$B$33:$B$776,F$11)+'СЕТ СН'!$F$14+СВЦЭМ!$D$10+'СЕТ СН'!$F$8*'СЕТ СН'!$F$9-'СЕТ СН'!$F$26</f>
        <v>1028.38755156</v>
      </c>
      <c r="G33" s="36">
        <f>SUMIFS(СВЦЭМ!$D$33:$D$776,СВЦЭМ!$A$33:$A$776,$A33,СВЦЭМ!$B$33:$B$776,G$11)+'СЕТ СН'!$F$14+СВЦЭМ!$D$10+'СЕТ СН'!$F$8*'СЕТ СН'!$F$9-'СЕТ СН'!$F$26</f>
        <v>1007.6360362300001</v>
      </c>
      <c r="H33" s="36">
        <f>SUMIFS(СВЦЭМ!$D$33:$D$776,СВЦЭМ!$A$33:$A$776,$A33,СВЦЭМ!$B$33:$B$776,H$11)+'СЕТ СН'!$F$14+СВЦЭМ!$D$10+'СЕТ СН'!$F$8*'СЕТ СН'!$F$9-'СЕТ СН'!$F$26</f>
        <v>957.05155095000009</v>
      </c>
      <c r="I33" s="36">
        <f>SUMIFS(СВЦЭМ!$D$33:$D$776,СВЦЭМ!$A$33:$A$776,$A33,СВЦЭМ!$B$33:$B$776,I$11)+'СЕТ СН'!$F$14+СВЦЭМ!$D$10+'СЕТ СН'!$F$8*'СЕТ СН'!$F$9-'СЕТ СН'!$F$26</f>
        <v>908.11137556000006</v>
      </c>
      <c r="J33" s="36">
        <f>SUMIFS(СВЦЭМ!$D$33:$D$776,СВЦЭМ!$A$33:$A$776,$A33,СВЦЭМ!$B$33:$B$776,J$11)+'СЕТ СН'!$F$14+СВЦЭМ!$D$10+'СЕТ СН'!$F$8*'СЕТ СН'!$F$9-'СЕТ СН'!$F$26</f>
        <v>848.06903669000008</v>
      </c>
      <c r="K33" s="36">
        <f>SUMIFS(СВЦЭМ!$D$33:$D$776,СВЦЭМ!$A$33:$A$776,$A33,СВЦЭМ!$B$33:$B$776,K$11)+'СЕТ СН'!$F$14+СВЦЭМ!$D$10+'СЕТ СН'!$F$8*'СЕТ СН'!$F$9-'СЕТ СН'!$F$26</f>
        <v>805.24613427000008</v>
      </c>
      <c r="L33" s="36">
        <f>SUMIFS(СВЦЭМ!$D$33:$D$776,СВЦЭМ!$A$33:$A$776,$A33,СВЦЭМ!$B$33:$B$776,L$11)+'СЕТ СН'!$F$14+СВЦЭМ!$D$10+'СЕТ СН'!$F$8*'СЕТ СН'!$F$9-'СЕТ СН'!$F$26</f>
        <v>802.11452324000004</v>
      </c>
      <c r="M33" s="36">
        <f>SUMIFS(СВЦЭМ!$D$33:$D$776,СВЦЭМ!$A$33:$A$776,$A33,СВЦЭМ!$B$33:$B$776,M$11)+'СЕТ СН'!$F$14+СВЦЭМ!$D$10+'СЕТ СН'!$F$8*'СЕТ СН'!$F$9-'СЕТ СН'!$F$26</f>
        <v>812.54010199000004</v>
      </c>
      <c r="N33" s="36">
        <f>SUMIFS(СВЦЭМ!$D$33:$D$776,СВЦЭМ!$A$33:$A$776,$A33,СВЦЭМ!$B$33:$B$776,N$11)+'СЕТ СН'!$F$14+СВЦЭМ!$D$10+'СЕТ СН'!$F$8*'СЕТ СН'!$F$9-'СЕТ СН'!$F$26</f>
        <v>823.66456757000003</v>
      </c>
      <c r="O33" s="36">
        <f>SUMIFS(СВЦЭМ!$D$33:$D$776,СВЦЭМ!$A$33:$A$776,$A33,СВЦЭМ!$B$33:$B$776,O$11)+'СЕТ СН'!$F$14+СВЦЭМ!$D$10+'СЕТ СН'!$F$8*'СЕТ СН'!$F$9-'СЕТ СН'!$F$26</f>
        <v>872.36009937000006</v>
      </c>
      <c r="P33" s="36">
        <f>SUMIFS(СВЦЭМ!$D$33:$D$776,СВЦЭМ!$A$33:$A$776,$A33,СВЦЭМ!$B$33:$B$776,P$11)+'СЕТ СН'!$F$14+СВЦЭМ!$D$10+'СЕТ СН'!$F$8*'СЕТ СН'!$F$9-'СЕТ СН'!$F$26</f>
        <v>914.99062790000005</v>
      </c>
      <c r="Q33" s="36">
        <f>SUMIFS(СВЦЭМ!$D$33:$D$776,СВЦЭМ!$A$33:$A$776,$A33,СВЦЭМ!$B$33:$B$776,Q$11)+'СЕТ СН'!$F$14+СВЦЭМ!$D$10+'СЕТ СН'!$F$8*'СЕТ СН'!$F$9-'СЕТ СН'!$F$26</f>
        <v>875.08912246</v>
      </c>
      <c r="R33" s="36">
        <f>SUMIFS(СВЦЭМ!$D$33:$D$776,СВЦЭМ!$A$33:$A$776,$A33,СВЦЭМ!$B$33:$B$776,R$11)+'СЕТ СН'!$F$14+СВЦЭМ!$D$10+'СЕТ СН'!$F$8*'СЕТ СН'!$F$9-'СЕТ СН'!$F$26</f>
        <v>816.69581774000005</v>
      </c>
      <c r="S33" s="36">
        <f>SUMIFS(СВЦЭМ!$D$33:$D$776,СВЦЭМ!$A$33:$A$776,$A33,СВЦЭМ!$B$33:$B$776,S$11)+'СЕТ СН'!$F$14+СВЦЭМ!$D$10+'СЕТ СН'!$F$8*'СЕТ СН'!$F$9-'СЕТ СН'!$F$26</f>
        <v>752.73118893000003</v>
      </c>
      <c r="T33" s="36">
        <f>SUMIFS(СВЦЭМ!$D$33:$D$776,СВЦЭМ!$A$33:$A$776,$A33,СВЦЭМ!$B$33:$B$776,T$11)+'СЕТ СН'!$F$14+СВЦЭМ!$D$10+'СЕТ СН'!$F$8*'СЕТ СН'!$F$9-'СЕТ СН'!$F$26</f>
        <v>733.81415680999999</v>
      </c>
      <c r="U33" s="36">
        <f>SUMIFS(СВЦЭМ!$D$33:$D$776,СВЦЭМ!$A$33:$A$776,$A33,СВЦЭМ!$B$33:$B$776,U$11)+'СЕТ СН'!$F$14+СВЦЭМ!$D$10+'СЕТ СН'!$F$8*'СЕТ СН'!$F$9-'СЕТ СН'!$F$26</f>
        <v>748.49164258000008</v>
      </c>
      <c r="V33" s="36">
        <f>SUMIFS(СВЦЭМ!$D$33:$D$776,СВЦЭМ!$A$33:$A$776,$A33,СВЦЭМ!$B$33:$B$776,V$11)+'СЕТ СН'!$F$14+СВЦЭМ!$D$10+'СЕТ СН'!$F$8*'СЕТ СН'!$F$9-'СЕТ СН'!$F$26</f>
        <v>742.16383170000006</v>
      </c>
      <c r="W33" s="36">
        <f>SUMIFS(СВЦЭМ!$D$33:$D$776,СВЦЭМ!$A$33:$A$776,$A33,СВЦЭМ!$B$33:$B$776,W$11)+'СЕТ СН'!$F$14+СВЦЭМ!$D$10+'СЕТ СН'!$F$8*'СЕТ СН'!$F$9-'СЕТ СН'!$F$26</f>
        <v>742.62117979000004</v>
      </c>
      <c r="X33" s="36">
        <f>SUMIFS(СВЦЭМ!$D$33:$D$776,СВЦЭМ!$A$33:$A$776,$A33,СВЦЭМ!$B$33:$B$776,X$11)+'СЕТ СН'!$F$14+СВЦЭМ!$D$10+'СЕТ СН'!$F$8*'СЕТ СН'!$F$9-'СЕТ СН'!$F$26</f>
        <v>733.13674431000004</v>
      </c>
      <c r="Y33" s="36">
        <f>SUMIFS(СВЦЭМ!$D$33:$D$776,СВЦЭМ!$A$33:$A$776,$A33,СВЦЭМ!$B$33:$B$776,Y$11)+'СЕТ СН'!$F$14+СВЦЭМ!$D$10+'СЕТ СН'!$F$8*'СЕТ СН'!$F$9-'СЕТ СН'!$F$26</f>
        <v>769.35026607999998</v>
      </c>
    </row>
    <row r="34" spans="1:27" ht="15.75" x14ac:dyDescent="0.2">
      <c r="A34" s="35">
        <f t="shared" si="0"/>
        <v>44127</v>
      </c>
      <c r="B34" s="36">
        <f>SUMIFS(СВЦЭМ!$D$33:$D$776,СВЦЭМ!$A$33:$A$776,$A34,СВЦЭМ!$B$33:$B$776,B$11)+'СЕТ СН'!$F$14+СВЦЭМ!$D$10+'СЕТ СН'!$F$8*'СЕТ СН'!$F$9-'СЕТ СН'!$F$26</f>
        <v>886.01473297000007</v>
      </c>
      <c r="C34" s="36">
        <f>SUMIFS(СВЦЭМ!$D$33:$D$776,СВЦЭМ!$A$33:$A$776,$A34,СВЦЭМ!$B$33:$B$776,C$11)+'СЕТ СН'!$F$14+СВЦЭМ!$D$10+'СЕТ СН'!$F$8*'СЕТ СН'!$F$9-'СЕТ СН'!$F$26</f>
        <v>966.51255600000002</v>
      </c>
      <c r="D34" s="36">
        <f>SUMIFS(СВЦЭМ!$D$33:$D$776,СВЦЭМ!$A$33:$A$776,$A34,СВЦЭМ!$B$33:$B$776,D$11)+'СЕТ СН'!$F$14+СВЦЭМ!$D$10+'СЕТ СН'!$F$8*'СЕТ СН'!$F$9-'СЕТ СН'!$F$26</f>
        <v>1022.46739571</v>
      </c>
      <c r="E34" s="36">
        <f>SUMIFS(СВЦЭМ!$D$33:$D$776,СВЦЭМ!$A$33:$A$776,$A34,СВЦЭМ!$B$33:$B$776,E$11)+'СЕТ СН'!$F$14+СВЦЭМ!$D$10+'СЕТ СН'!$F$8*'СЕТ СН'!$F$9-'СЕТ СН'!$F$26</f>
        <v>1031.48514929</v>
      </c>
      <c r="F34" s="36">
        <f>SUMIFS(СВЦЭМ!$D$33:$D$776,СВЦЭМ!$A$33:$A$776,$A34,СВЦЭМ!$B$33:$B$776,F$11)+'СЕТ СН'!$F$14+СВЦЭМ!$D$10+'СЕТ СН'!$F$8*'СЕТ СН'!$F$9-'СЕТ СН'!$F$26</f>
        <v>1030.28692879</v>
      </c>
      <c r="G34" s="36">
        <f>SUMIFS(СВЦЭМ!$D$33:$D$776,СВЦЭМ!$A$33:$A$776,$A34,СВЦЭМ!$B$33:$B$776,G$11)+'СЕТ СН'!$F$14+СВЦЭМ!$D$10+'СЕТ СН'!$F$8*'СЕТ СН'!$F$9-'СЕТ СН'!$F$26</f>
        <v>1009.3077020100001</v>
      </c>
      <c r="H34" s="36">
        <f>SUMIFS(СВЦЭМ!$D$33:$D$776,СВЦЭМ!$A$33:$A$776,$A34,СВЦЭМ!$B$33:$B$776,H$11)+'СЕТ СН'!$F$14+СВЦЭМ!$D$10+'СЕТ СН'!$F$8*'СЕТ СН'!$F$9-'СЕТ СН'!$F$26</f>
        <v>960.54668144000004</v>
      </c>
      <c r="I34" s="36">
        <f>SUMIFS(СВЦЭМ!$D$33:$D$776,СВЦЭМ!$A$33:$A$776,$A34,СВЦЭМ!$B$33:$B$776,I$11)+'СЕТ СН'!$F$14+СВЦЭМ!$D$10+'СЕТ СН'!$F$8*'СЕТ СН'!$F$9-'СЕТ СН'!$F$26</f>
        <v>911.38875712000004</v>
      </c>
      <c r="J34" s="36">
        <f>SUMIFS(СВЦЭМ!$D$33:$D$776,СВЦЭМ!$A$33:$A$776,$A34,СВЦЭМ!$B$33:$B$776,J$11)+'СЕТ СН'!$F$14+СВЦЭМ!$D$10+'СЕТ СН'!$F$8*'СЕТ СН'!$F$9-'СЕТ СН'!$F$26</f>
        <v>852.65143742999999</v>
      </c>
      <c r="K34" s="36">
        <f>SUMIFS(СВЦЭМ!$D$33:$D$776,СВЦЭМ!$A$33:$A$776,$A34,СВЦЭМ!$B$33:$B$776,K$11)+'СЕТ СН'!$F$14+СВЦЭМ!$D$10+'СЕТ СН'!$F$8*'СЕТ СН'!$F$9-'СЕТ СН'!$F$26</f>
        <v>822.55955266000001</v>
      </c>
      <c r="L34" s="36">
        <f>SUMIFS(СВЦЭМ!$D$33:$D$776,СВЦЭМ!$A$33:$A$776,$A34,СВЦЭМ!$B$33:$B$776,L$11)+'СЕТ СН'!$F$14+СВЦЭМ!$D$10+'СЕТ СН'!$F$8*'СЕТ СН'!$F$9-'СЕТ СН'!$F$26</f>
        <v>822.34922644000005</v>
      </c>
      <c r="M34" s="36">
        <f>SUMIFS(СВЦЭМ!$D$33:$D$776,СВЦЭМ!$A$33:$A$776,$A34,СВЦЭМ!$B$33:$B$776,M$11)+'СЕТ СН'!$F$14+СВЦЭМ!$D$10+'СЕТ СН'!$F$8*'СЕТ СН'!$F$9-'СЕТ СН'!$F$26</f>
        <v>823.00573139000005</v>
      </c>
      <c r="N34" s="36">
        <f>SUMIFS(СВЦЭМ!$D$33:$D$776,СВЦЭМ!$A$33:$A$776,$A34,СВЦЭМ!$B$33:$B$776,N$11)+'СЕТ СН'!$F$14+СВЦЭМ!$D$10+'СЕТ СН'!$F$8*'СЕТ СН'!$F$9-'СЕТ СН'!$F$26</f>
        <v>830.30428454000003</v>
      </c>
      <c r="O34" s="36">
        <f>SUMIFS(СВЦЭМ!$D$33:$D$776,СВЦЭМ!$A$33:$A$776,$A34,СВЦЭМ!$B$33:$B$776,O$11)+'СЕТ СН'!$F$14+СВЦЭМ!$D$10+'СЕТ СН'!$F$8*'СЕТ СН'!$F$9-'СЕТ СН'!$F$26</f>
        <v>871.07085659000006</v>
      </c>
      <c r="P34" s="36">
        <f>SUMIFS(СВЦЭМ!$D$33:$D$776,СВЦЭМ!$A$33:$A$776,$A34,СВЦЭМ!$B$33:$B$776,P$11)+'СЕТ СН'!$F$14+СВЦЭМ!$D$10+'СЕТ СН'!$F$8*'СЕТ СН'!$F$9-'СЕТ СН'!$F$26</f>
        <v>910.74677523000003</v>
      </c>
      <c r="Q34" s="36">
        <f>SUMIFS(СВЦЭМ!$D$33:$D$776,СВЦЭМ!$A$33:$A$776,$A34,СВЦЭМ!$B$33:$B$776,Q$11)+'СЕТ СН'!$F$14+СВЦЭМ!$D$10+'СЕТ СН'!$F$8*'СЕТ СН'!$F$9-'СЕТ СН'!$F$26</f>
        <v>872.64402856000004</v>
      </c>
      <c r="R34" s="36">
        <f>SUMIFS(СВЦЭМ!$D$33:$D$776,СВЦЭМ!$A$33:$A$776,$A34,СВЦЭМ!$B$33:$B$776,R$11)+'СЕТ СН'!$F$14+СВЦЭМ!$D$10+'СЕТ СН'!$F$8*'СЕТ СН'!$F$9-'СЕТ СН'!$F$26</f>
        <v>817.91390259000002</v>
      </c>
      <c r="S34" s="36">
        <f>SUMIFS(СВЦЭМ!$D$33:$D$776,СВЦЭМ!$A$33:$A$776,$A34,СВЦЭМ!$B$33:$B$776,S$11)+'СЕТ СН'!$F$14+СВЦЭМ!$D$10+'СЕТ СН'!$F$8*'СЕТ СН'!$F$9-'СЕТ СН'!$F$26</f>
        <v>844.07372201999999</v>
      </c>
      <c r="T34" s="36">
        <f>SUMIFS(СВЦЭМ!$D$33:$D$776,СВЦЭМ!$A$33:$A$776,$A34,СВЦЭМ!$B$33:$B$776,T$11)+'СЕТ СН'!$F$14+СВЦЭМ!$D$10+'СЕТ СН'!$F$8*'СЕТ СН'!$F$9-'СЕТ СН'!$F$26</f>
        <v>839.06379241000002</v>
      </c>
      <c r="U34" s="36">
        <f>SUMIFS(СВЦЭМ!$D$33:$D$776,СВЦЭМ!$A$33:$A$776,$A34,СВЦЭМ!$B$33:$B$776,U$11)+'СЕТ СН'!$F$14+СВЦЭМ!$D$10+'СЕТ СН'!$F$8*'СЕТ СН'!$F$9-'СЕТ СН'!$F$26</f>
        <v>771.18444973999999</v>
      </c>
      <c r="V34" s="36">
        <f>SUMIFS(СВЦЭМ!$D$33:$D$776,СВЦЭМ!$A$33:$A$776,$A34,СВЦЭМ!$B$33:$B$776,V$11)+'СЕТ СН'!$F$14+СВЦЭМ!$D$10+'СЕТ СН'!$F$8*'СЕТ СН'!$F$9-'СЕТ СН'!$F$26</f>
        <v>766.66061983000009</v>
      </c>
      <c r="W34" s="36">
        <f>SUMIFS(СВЦЭМ!$D$33:$D$776,СВЦЭМ!$A$33:$A$776,$A34,СВЦЭМ!$B$33:$B$776,W$11)+'СЕТ СН'!$F$14+СВЦЭМ!$D$10+'СЕТ СН'!$F$8*'СЕТ СН'!$F$9-'СЕТ СН'!$F$26</f>
        <v>763.21827471000006</v>
      </c>
      <c r="X34" s="36">
        <f>SUMIFS(СВЦЭМ!$D$33:$D$776,СВЦЭМ!$A$33:$A$776,$A34,СВЦЭМ!$B$33:$B$776,X$11)+'СЕТ СН'!$F$14+СВЦЭМ!$D$10+'СЕТ СН'!$F$8*'СЕТ СН'!$F$9-'СЕТ СН'!$F$26</f>
        <v>745.94403197000008</v>
      </c>
      <c r="Y34" s="36">
        <f>SUMIFS(СВЦЭМ!$D$33:$D$776,СВЦЭМ!$A$33:$A$776,$A34,СВЦЭМ!$B$33:$B$776,Y$11)+'СЕТ СН'!$F$14+СВЦЭМ!$D$10+'СЕТ СН'!$F$8*'СЕТ СН'!$F$9-'СЕТ СН'!$F$26</f>
        <v>752.00894054000003</v>
      </c>
    </row>
    <row r="35" spans="1:27" ht="15.75" x14ac:dyDescent="0.2">
      <c r="A35" s="35">
        <f t="shared" si="0"/>
        <v>44128</v>
      </c>
      <c r="B35" s="36">
        <f>SUMIFS(СВЦЭМ!$D$33:$D$776,СВЦЭМ!$A$33:$A$776,$A35,СВЦЭМ!$B$33:$B$776,B$11)+'СЕТ СН'!$F$14+СВЦЭМ!$D$10+'СЕТ СН'!$F$8*'СЕТ СН'!$F$9-'СЕТ СН'!$F$26</f>
        <v>854.13766952000003</v>
      </c>
      <c r="C35" s="36">
        <f>SUMIFS(СВЦЭМ!$D$33:$D$776,СВЦЭМ!$A$33:$A$776,$A35,СВЦЭМ!$B$33:$B$776,C$11)+'СЕТ СН'!$F$14+СВЦЭМ!$D$10+'СЕТ СН'!$F$8*'СЕТ СН'!$F$9-'СЕТ СН'!$F$26</f>
        <v>933.60759677999999</v>
      </c>
      <c r="D35" s="36">
        <f>SUMIFS(СВЦЭМ!$D$33:$D$776,СВЦЭМ!$A$33:$A$776,$A35,СВЦЭМ!$B$33:$B$776,D$11)+'СЕТ СН'!$F$14+СВЦЭМ!$D$10+'СЕТ СН'!$F$8*'СЕТ СН'!$F$9-'СЕТ СН'!$F$26</f>
        <v>1002.5810168400001</v>
      </c>
      <c r="E35" s="36">
        <f>SUMIFS(СВЦЭМ!$D$33:$D$776,СВЦЭМ!$A$33:$A$776,$A35,СВЦЭМ!$B$33:$B$776,E$11)+'СЕТ СН'!$F$14+СВЦЭМ!$D$10+'СЕТ СН'!$F$8*'СЕТ СН'!$F$9-'СЕТ СН'!$F$26</f>
        <v>1017.38933666</v>
      </c>
      <c r="F35" s="36">
        <f>SUMIFS(СВЦЭМ!$D$33:$D$776,СВЦЭМ!$A$33:$A$776,$A35,СВЦЭМ!$B$33:$B$776,F$11)+'СЕТ СН'!$F$14+СВЦЭМ!$D$10+'СЕТ СН'!$F$8*'СЕТ СН'!$F$9-'СЕТ СН'!$F$26</f>
        <v>1018.8978641900001</v>
      </c>
      <c r="G35" s="36">
        <f>SUMIFS(СВЦЭМ!$D$33:$D$776,СВЦЭМ!$A$33:$A$776,$A35,СВЦЭМ!$B$33:$B$776,G$11)+'СЕТ СН'!$F$14+СВЦЭМ!$D$10+'СЕТ СН'!$F$8*'СЕТ СН'!$F$9-'СЕТ СН'!$F$26</f>
        <v>997.86485755000001</v>
      </c>
      <c r="H35" s="36">
        <f>SUMIFS(СВЦЭМ!$D$33:$D$776,СВЦЭМ!$A$33:$A$776,$A35,СВЦЭМ!$B$33:$B$776,H$11)+'СЕТ СН'!$F$14+СВЦЭМ!$D$10+'СЕТ СН'!$F$8*'СЕТ СН'!$F$9-'СЕТ СН'!$F$26</f>
        <v>975.58639511000001</v>
      </c>
      <c r="I35" s="36">
        <f>SUMIFS(СВЦЭМ!$D$33:$D$776,СВЦЭМ!$A$33:$A$776,$A35,СВЦЭМ!$B$33:$B$776,I$11)+'СЕТ СН'!$F$14+СВЦЭМ!$D$10+'СЕТ СН'!$F$8*'СЕТ СН'!$F$9-'СЕТ СН'!$F$26</f>
        <v>945.00341914000001</v>
      </c>
      <c r="J35" s="36">
        <f>SUMIFS(СВЦЭМ!$D$33:$D$776,СВЦЭМ!$A$33:$A$776,$A35,СВЦЭМ!$B$33:$B$776,J$11)+'СЕТ СН'!$F$14+СВЦЭМ!$D$10+'СЕТ СН'!$F$8*'СЕТ СН'!$F$9-'СЕТ СН'!$F$26</f>
        <v>870.15456814000004</v>
      </c>
      <c r="K35" s="36">
        <f>SUMIFS(СВЦЭМ!$D$33:$D$776,СВЦЭМ!$A$33:$A$776,$A35,СВЦЭМ!$B$33:$B$776,K$11)+'СЕТ СН'!$F$14+СВЦЭМ!$D$10+'СЕТ СН'!$F$8*'СЕТ СН'!$F$9-'СЕТ СН'!$F$26</f>
        <v>837.94789328000002</v>
      </c>
      <c r="L35" s="36">
        <f>SUMIFS(СВЦЭМ!$D$33:$D$776,СВЦЭМ!$A$33:$A$776,$A35,СВЦЭМ!$B$33:$B$776,L$11)+'СЕТ СН'!$F$14+СВЦЭМ!$D$10+'СЕТ СН'!$F$8*'СЕТ СН'!$F$9-'СЕТ СН'!$F$26</f>
        <v>826.99756415000002</v>
      </c>
      <c r="M35" s="36">
        <f>SUMIFS(СВЦЭМ!$D$33:$D$776,СВЦЭМ!$A$33:$A$776,$A35,СВЦЭМ!$B$33:$B$776,M$11)+'СЕТ СН'!$F$14+СВЦЭМ!$D$10+'СЕТ СН'!$F$8*'СЕТ СН'!$F$9-'СЕТ СН'!$F$26</f>
        <v>818.40756259</v>
      </c>
      <c r="N35" s="36">
        <f>SUMIFS(СВЦЭМ!$D$33:$D$776,СВЦЭМ!$A$33:$A$776,$A35,СВЦЭМ!$B$33:$B$776,N$11)+'СЕТ СН'!$F$14+СВЦЭМ!$D$10+'СЕТ СН'!$F$8*'СЕТ СН'!$F$9-'СЕТ СН'!$F$26</f>
        <v>815.64734572000009</v>
      </c>
      <c r="O35" s="36">
        <f>SUMIFS(СВЦЭМ!$D$33:$D$776,СВЦЭМ!$A$33:$A$776,$A35,СВЦЭМ!$B$33:$B$776,O$11)+'СЕТ СН'!$F$14+СВЦЭМ!$D$10+'СЕТ СН'!$F$8*'СЕТ СН'!$F$9-'СЕТ СН'!$F$26</f>
        <v>861.34615684000005</v>
      </c>
      <c r="P35" s="36">
        <f>SUMIFS(СВЦЭМ!$D$33:$D$776,СВЦЭМ!$A$33:$A$776,$A35,СВЦЭМ!$B$33:$B$776,P$11)+'СЕТ СН'!$F$14+СВЦЭМ!$D$10+'СЕТ СН'!$F$8*'СЕТ СН'!$F$9-'СЕТ СН'!$F$26</f>
        <v>912.08793660000003</v>
      </c>
      <c r="Q35" s="36">
        <f>SUMIFS(СВЦЭМ!$D$33:$D$776,СВЦЭМ!$A$33:$A$776,$A35,СВЦЭМ!$B$33:$B$776,Q$11)+'СЕТ СН'!$F$14+СВЦЭМ!$D$10+'СЕТ СН'!$F$8*'СЕТ СН'!$F$9-'СЕТ СН'!$F$26</f>
        <v>898.33096351000006</v>
      </c>
      <c r="R35" s="36">
        <f>SUMIFS(СВЦЭМ!$D$33:$D$776,СВЦЭМ!$A$33:$A$776,$A35,СВЦЭМ!$B$33:$B$776,R$11)+'СЕТ СН'!$F$14+СВЦЭМ!$D$10+'СЕТ СН'!$F$8*'СЕТ СН'!$F$9-'СЕТ СН'!$F$26</f>
        <v>865.51367954</v>
      </c>
      <c r="S35" s="36">
        <f>SUMIFS(СВЦЭМ!$D$33:$D$776,СВЦЭМ!$A$33:$A$776,$A35,СВЦЭМ!$B$33:$B$776,S$11)+'СЕТ СН'!$F$14+СВЦЭМ!$D$10+'СЕТ СН'!$F$8*'СЕТ СН'!$F$9-'СЕТ СН'!$F$26</f>
        <v>823.78205025</v>
      </c>
      <c r="T35" s="36">
        <f>SUMIFS(СВЦЭМ!$D$33:$D$776,СВЦЭМ!$A$33:$A$776,$A35,СВЦЭМ!$B$33:$B$776,T$11)+'СЕТ СН'!$F$14+СВЦЭМ!$D$10+'СЕТ СН'!$F$8*'СЕТ СН'!$F$9-'СЕТ СН'!$F$26</f>
        <v>852.25934813000003</v>
      </c>
      <c r="U35" s="36">
        <f>SUMIFS(СВЦЭМ!$D$33:$D$776,СВЦЭМ!$A$33:$A$776,$A35,СВЦЭМ!$B$33:$B$776,U$11)+'СЕТ СН'!$F$14+СВЦЭМ!$D$10+'СЕТ СН'!$F$8*'СЕТ СН'!$F$9-'СЕТ СН'!$F$26</f>
        <v>853.95273493000002</v>
      </c>
      <c r="V35" s="36">
        <f>SUMIFS(СВЦЭМ!$D$33:$D$776,СВЦЭМ!$A$33:$A$776,$A35,СВЦЭМ!$B$33:$B$776,V$11)+'СЕТ СН'!$F$14+СВЦЭМ!$D$10+'СЕТ СН'!$F$8*'СЕТ СН'!$F$9-'СЕТ СН'!$F$26</f>
        <v>766.48117780000007</v>
      </c>
      <c r="W35" s="36">
        <f>SUMIFS(СВЦЭМ!$D$33:$D$776,СВЦЭМ!$A$33:$A$776,$A35,СВЦЭМ!$B$33:$B$776,W$11)+'СЕТ СН'!$F$14+СВЦЭМ!$D$10+'СЕТ СН'!$F$8*'СЕТ СН'!$F$9-'СЕТ СН'!$F$26</f>
        <v>784.70465634000004</v>
      </c>
      <c r="X35" s="36">
        <f>SUMIFS(СВЦЭМ!$D$33:$D$776,СВЦЭМ!$A$33:$A$776,$A35,СВЦЭМ!$B$33:$B$776,X$11)+'СЕТ СН'!$F$14+СВЦЭМ!$D$10+'СЕТ СН'!$F$8*'СЕТ СН'!$F$9-'СЕТ СН'!$F$26</f>
        <v>811.17786685999999</v>
      </c>
      <c r="Y35" s="36">
        <f>SUMIFS(СВЦЭМ!$D$33:$D$776,СВЦЭМ!$A$33:$A$776,$A35,СВЦЭМ!$B$33:$B$776,Y$11)+'СЕТ СН'!$F$14+СВЦЭМ!$D$10+'СЕТ СН'!$F$8*'СЕТ СН'!$F$9-'СЕТ СН'!$F$26</f>
        <v>847.00304467000001</v>
      </c>
    </row>
    <row r="36" spans="1:27" ht="15.75" x14ac:dyDescent="0.2">
      <c r="A36" s="35">
        <f t="shared" si="0"/>
        <v>44129</v>
      </c>
      <c r="B36" s="36">
        <f>SUMIFS(СВЦЭМ!$D$33:$D$776,СВЦЭМ!$A$33:$A$776,$A36,СВЦЭМ!$B$33:$B$776,B$11)+'СЕТ СН'!$F$14+СВЦЭМ!$D$10+'СЕТ СН'!$F$8*'СЕТ СН'!$F$9-'СЕТ СН'!$F$26</f>
        <v>914.67163640000001</v>
      </c>
      <c r="C36" s="36">
        <f>SUMIFS(СВЦЭМ!$D$33:$D$776,СВЦЭМ!$A$33:$A$776,$A36,СВЦЭМ!$B$33:$B$776,C$11)+'СЕТ СН'!$F$14+СВЦЭМ!$D$10+'СЕТ СН'!$F$8*'СЕТ СН'!$F$9-'СЕТ СН'!$F$26</f>
        <v>966.97367459999998</v>
      </c>
      <c r="D36" s="36">
        <f>SUMIFS(СВЦЭМ!$D$33:$D$776,СВЦЭМ!$A$33:$A$776,$A36,СВЦЭМ!$B$33:$B$776,D$11)+'СЕТ СН'!$F$14+СВЦЭМ!$D$10+'СЕТ СН'!$F$8*'СЕТ СН'!$F$9-'СЕТ СН'!$F$26</f>
        <v>1036.8796342799999</v>
      </c>
      <c r="E36" s="36">
        <f>SUMIFS(СВЦЭМ!$D$33:$D$776,СВЦЭМ!$A$33:$A$776,$A36,СВЦЭМ!$B$33:$B$776,E$11)+'СЕТ СН'!$F$14+СВЦЭМ!$D$10+'СЕТ СН'!$F$8*'СЕТ СН'!$F$9-'СЕТ СН'!$F$26</f>
        <v>1045.46459082</v>
      </c>
      <c r="F36" s="36">
        <f>SUMIFS(СВЦЭМ!$D$33:$D$776,СВЦЭМ!$A$33:$A$776,$A36,СВЦЭМ!$B$33:$B$776,F$11)+'СЕТ СН'!$F$14+СВЦЭМ!$D$10+'СЕТ СН'!$F$8*'СЕТ СН'!$F$9-'СЕТ СН'!$F$26</f>
        <v>1049.47194122</v>
      </c>
      <c r="G36" s="36">
        <f>SUMIFS(СВЦЭМ!$D$33:$D$776,СВЦЭМ!$A$33:$A$776,$A36,СВЦЭМ!$B$33:$B$776,G$11)+'СЕТ СН'!$F$14+СВЦЭМ!$D$10+'СЕТ СН'!$F$8*'СЕТ СН'!$F$9-'СЕТ СН'!$F$26</f>
        <v>1048.9375473699999</v>
      </c>
      <c r="H36" s="36">
        <f>SUMIFS(СВЦЭМ!$D$33:$D$776,СВЦЭМ!$A$33:$A$776,$A36,СВЦЭМ!$B$33:$B$776,H$11)+'СЕТ СН'!$F$14+СВЦЭМ!$D$10+'СЕТ СН'!$F$8*'СЕТ СН'!$F$9-'СЕТ СН'!$F$26</f>
        <v>1025.89246202</v>
      </c>
      <c r="I36" s="36">
        <f>SUMIFS(СВЦЭМ!$D$33:$D$776,СВЦЭМ!$A$33:$A$776,$A36,СВЦЭМ!$B$33:$B$776,I$11)+'СЕТ СН'!$F$14+СВЦЭМ!$D$10+'СЕТ СН'!$F$8*'СЕТ СН'!$F$9-'СЕТ СН'!$F$26</f>
        <v>1000.8057873400001</v>
      </c>
      <c r="J36" s="36">
        <f>SUMIFS(СВЦЭМ!$D$33:$D$776,СВЦЭМ!$A$33:$A$776,$A36,СВЦЭМ!$B$33:$B$776,J$11)+'СЕТ СН'!$F$14+СВЦЭМ!$D$10+'СЕТ СН'!$F$8*'СЕТ СН'!$F$9-'СЕТ СН'!$F$26</f>
        <v>905.8117618</v>
      </c>
      <c r="K36" s="36">
        <f>SUMIFS(СВЦЭМ!$D$33:$D$776,СВЦЭМ!$A$33:$A$776,$A36,СВЦЭМ!$B$33:$B$776,K$11)+'СЕТ СН'!$F$14+СВЦЭМ!$D$10+'СЕТ СН'!$F$8*'СЕТ СН'!$F$9-'СЕТ СН'!$F$26</f>
        <v>834.7942918</v>
      </c>
      <c r="L36" s="36">
        <f>SUMIFS(СВЦЭМ!$D$33:$D$776,СВЦЭМ!$A$33:$A$776,$A36,СВЦЭМ!$B$33:$B$776,L$11)+'СЕТ СН'!$F$14+СВЦЭМ!$D$10+'СЕТ СН'!$F$8*'СЕТ СН'!$F$9-'СЕТ СН'!$F$26</f>
        <v>828.57355058000007</v>
      </c>
      <c r="M36" s="36">
        <f>SUMIFS(СВЦЭМ!$D$33:$D$776,СВЦЭМ!$A$33:$A$776,$A36,СВЦЭМ!$B$33:$B$776,M$11)+'СЕТ СН'!$F$14+СВЦЭМ!$D$10+'СЕТ СН'!$F$8*'СЕТ СН'!$F$9-'СЕТ СН'!$F$26</f>
        <v>829.71246635</v>
      </c>
      <c r="N36" s="36">
        <f>SUMIFS(СВЦЭМ!$D$33:$D$776,СВЦЭМ!$A$33:$A$776,$A36,СВЦЭМ!$B$33:$B$776,N$11)+'СЕТ СН'!$F$14+СВЦЭМ!$D$10+'СЕТ СН'!$F$8*'СЕТ СН'!$F$9-'СЕТ СН'!$F$26</f>
        <v>835.77313976000005</v>
      </c>
      <c r="O36" s="36">
        <f>SUMIFS(СВЦЭМ!$D$33:$D$776,СВЦЭМ!$A$33:$A$776,$A36,СВЦЭМ!$B$33:$B$776,O$11)+'СЕТ СН'!$F$14+СВЦЭМ!$D$10+'СЕТ СН'!$F$8*'СЕТ СН'!$F$9-'СЕТ СН'!$F$26</f>
        <v>879.30703833000007</v>
      </c>
      <c r="P36" s="36">
        <f>SUMIFS(СВЦЭМ!$D$33:$D$776,СВЦЭМ!$A$33:$A$776,$A36,СВЦЭМ!$B$33:$B$776,P$11)+'СЕТ СН'!$F$14+СВЦЭМ!$D$10+'СЕТ СН'!$F$8*'СЕТ СН'!$F$9-'СЕТ СН'!$F$26</f>
        <v>930.4690799</v>
      </c>
      <c r="Q36" s="36">
        <f>SUMIFS(СВЦЭМ!$D$33:$D$776,СВЦЭМ!$A$33:$A$776,$A36,СВЦЭМ!$B$33:$B$776,Q$11)+'СЕТ СН'!$F$14+СВЦЭМ!$D$10+'СЕТ СН'!$F$8*'СЕТ СН'!$F$9-'СЕТ СН'!$F$26</f>
        <v>891.90311478000001</v>
      </c>
      <c r="R36" s="36">
        <f>SUMIFS(СВЦЭМ!$D$33:$D$776,СВЦЭМ!$A$33:$A$776,$A36,СВЦЭМ!$B$33:$B$776,R$11)+'СЕТ СН'!$F$14+СВЦЭМ!$D$10+'СЕТ СН'!$F$8*'СЕТ СН'!$F$9-'СЕТ СН'!$F$26</f>
        <v>836.93174532</v>
      </c>
      <c r="S36" s="36">
        <f>SUMIFS(СВЦЭМ!$D$33:$D$776,СВЦЭМ!$A$33:$A$776,$A36,СВЦЭМ!$B$33:$B$776,S$11)+'СЕТ СН'!$F$14+СВЦЭМ!$D$10+'СЕТ СН'!$F$8*'СЕТ СН'!$F$9-'СЕТ СН'!$F$26</f>
        <v>827.29252483000005</v>
      </c>
      <c r="T36" s="36">
        <f>SUMIFS(СВЦЭМ!$D$33:$D$776,СВЦЭМ!$A$33:$A$776,$A36,СВЦЭМ!$B$33:$B$776,T$11)+'СЕТ СН'!$F$14+СВЦЭМ!$D$10+'СЕТ СН'!$F$8*'СЕТ СН'!$F$9-'СЕТ СН'!$F$26</f>
        <v>853.55253459000005</v>
      </c>
      <c r="U36" s="36">
        <f>SUMIFS(СВЦЭМ!$D$33:$D$776,СВЦЭМ!$A$33:$A$776,$A36,СВЦЭМ!$B$33:$B$776,U$11)+'СЕТ СН'!$F$14+СВЦЭМ!$D$10+'СЕТ СН'!$F$8*'СЕТ СН'!$F$9-'СЕТ СН'!$F$26</f>
        <v>788.10851687000002</v>
      </c>
      <c r="V36" s="36">
        <f>SUMIFS(СВЦЭМ!$D$33:$D$776,СВЦЭМ!$A$33:$A$776,$A36,СВЦЭМ!$B$33:$B$776,V$11)+'СЕТ СН'!$F$14+СВЦЭМ!$D$10+'СЕТ СН'!$F$8*'СЕТ СН'!$F$9-'СЕТ СН'!$F$26</f>
        <v>769.63449108999998</v>
      </c>
      <c r="W36" s="36">
        <f>SUMIFS(СВЦЭМ!$D$33:$D$776,СВЦЭМ!$A$33:$A$776,$A36,СВЦЭМ!$B$33:$B$776,W$11)+'СЕТ СН'!$F$14+СВЦЭМ!$D$10+'СЕТ СН'!$F$8*'СЕТ СН'!$F$9-'СЕТ СН'!$F$26</f>
        <v>750.55572402000007</v>
      </c>
      <c r="X36" s="36">
        <f>SUMIFS(СВЦЭМ!$D$33:$D$776,СВЦЭМ!$A$33:$A$776,$A36,СВЦЭМ!$B$33:$B$776,X$11)+'СЕТ СН'!$F$14+СВЦЭМ!$D$10+'СЕТ СН'!$F$8*'СЕТ СН'!$F$9-'СЕТ СН'!$F$26</f>
        <v>757.06841185000007</v>
      </c>
      <c r="Y36" s="36">
        <f>SUMIFS(СВЦЭМ!$D$33:$D$776,СВЦЭМ!$A$33:$A$776,$A36,СВЦЭМ!$B$33:$B$776,Y$11)+'СЕТ СН'!$F$14+СВЦЭМ!$D$10+'СЕТ СН'!$F$8*'СЕТ СН'!$F$9-'СЕТ СН'!$F$26</f>
        <v>798.47271151000007</v>
      </c>
    </row>
    <row r="37" spans="1:27" ht="15.75" x14ac:dyDescent="0.2">
      <c r="A37" s="35">
        <f t="shared" si="0"/>
        <v>44130</v>
      </c>
      <c r="B37" s="36">
        <f>SUMIFS(СВЦЭМ!$D$33:$D$776,СВЦЭМ!$A$33:$A$776,$A37,СВЦЭМ!$B$33:$B$776,B$11)+'СЕТ СН'!$F$14+СВЦЭМ!$D$10+'СЕТ СН'!$F$8*'СЕТ СН'!$F$9-'СЕТ СН'!$F$26</f>
        <v>906.34215237000001</v>
      </c>
      <c r="C37" s="36">
        <f>SUMIFS(СВЦЭМ!$D$33:$D$776,СВЦЭМ!$A$33:$A$776,$A37,СВЦЭМ!$B$33:$B$776,C$11)+'СЕТ СН'!$F$14+СВЦЭМ!$D$10+'СЕТ СН'!$F$8*'СЕТ СН'!$F$9-'СЕТ СН'!$F$26</f>
        <v>991.46151257000008</v>
      </c>
      <c r="D37" s="36">
        <f>SUMIFS(СВЦЭМ!$D$33:$D$776,СВЦЭМ!$A$33:$A$776,$A37,СВЦЭМ!$B$33:$B$776,D$11)+'СЕТ СН'!$F$14+СВЦЭМ!$D$10+'СЕТ СН'!$F$8*'СЕТ СН'!$F$9-'СЕТ СН'!$F$26</f>
        <v>1055.15990588</v>
      </c>
      <c r="E37" s="36">
        <f>SUMIFS(СВЦЭМ!$D$33:$D$776,СВЦЭМ!$A$33:$A$776,$A37,СВЦЭМ!$B$33:$B$776,E$11)+'СЕТ СН'!$F$14+СВЦЭМ!$D$10+'СЕТ СН'!$F$8*'СЕТ СН'!$F$9-'СЕТ СН'!$F$26</f>
        <v>1060.8537016400001</v>
      </c>
      <c r="F37" s="36">
        <f>SUMIFS(СВЦЭМ!$D$33:$D$776,СВЦЭМ!$A$33:$A$776,$A37,СВЦЭМ!$B$33:$B$776,F$11)+'СЕТ СН'!$F$14+СВЦЭМ!$D$10+'СЕТ СН'!$F$8*'СЕТ СН'!$F$9-'СЕТ СН'!$F$26</f>
        <v>1057.55374841</v>
      </c>
      <c r="G37" s="36">
        <f>SUMIFS(СВЦЭМ!$D$33:$D$776,СВЦЭМ!$A$33:$A$776,$A37,СВЦЭМ!$B$33:$B$776,G$11)+'СЕТ СН'!$F$14+СВЦЭМ!$D$10+'СЕТ СН'!$F$8*'СЕТ СН'!$F$9-'СЕТ СН'!$F$26</f>
        <v>1034.0551820200001</v>
      </c>
      <c r="H37" s="36">
        <f>SUMIFS(СВЦЭМ!$D$33:$D$776,СВЦЭМ!$A$33:$A$776,$A37,СВЦЭМ!$B$33:$B$776,H$11)+'СЕТ СН'!$F$14+СВЦЭМ!$D$10+'СЕТ СН'!$F$8*'СЕТ СН'!$F$9-'СЕТ СН'!$F$26</f>
        <v>983.67174088000002</v>
      </c>
      <c r="I37" s="36">
        <f>SUMIFS(СВЦЭМ!$D$33:$D$776,СВЦЭМ!$A$33:$A$776,$A37,СВЦЭМ!$B$33:$B$776,I$11)+'СЕТ СН'!$F$14+СВЦЭМ!$D$10+'СЕТ СН'!$F$8*'СЕТ СН'!$F$9-'СЕТ СН'!$F$26</f>
        <v>942.19115813000008</v>
      </c>
      <c r="J37" s="36">
        <f>SUMIFS(СВЦЭМ!$D$33:$D$776,СВЦЭМ!$A$33:$A$776,$A37,СВЦЭМ!$B$33:$B$776,J$11)+'СЕТ СН'!$F$14+СВЦЭМ!$D$10+'СЕТ СН'!$F$8*'СЕТ СН'!$F$9-'СЕТ СН'!$F$26</f>
        <v>870.71258769000008</v>
      </c>
      <c r="K37" s="36">
        <f>SUMIFS(СВЦЭМ!$D$33:$D$776,СВЦЭМ!$A$33:$A$776,$A37,СВЦЭМ!$B$33:$B$776,K$11)+'СЕТ СН'!$F$14+СВЦЭМ!$D$10+'СЕТ СН'!$F$8*'СЕТ СН'!$F$9-'СЕТ СН'!$F$26</f>
        <v>823.38790216000007</v>
      </c>
      <c r="L37" s="36">
        <f>SUMIFS(СВЦЭМ!$D$33:$D$776,СВЦЭМ!$A$33:$A$776,$A37,СВЦЭМ!$B$33:$B$776,L$11)+'СЕТ СН'!$F$14+СВЦЭМ!$D$10+'СЕТ СН'!$F$8*'СЕТ СН'!$F$9-'СЕТ СН'!$F$26</f>
        <v>818.51388640000005</v>
      </c>
      <c r="M37" s="36">
        <f>SUMIFS(СВЦЭМ!$D$33:$D$776,СВЦЭМ!$A$33:$A$776,$A37,СВЦЭМ!$B$33:$B$776,M$11)+'СЕТ СН'!$F$14+СВЦЭМ!$D$10+'СЕТ СН'!$F$8*'СЕТ СН'!$F$9-'СЕТ СН'!$F$26</f>
        <v>842.54383785000005</v>
      </c>
      <c r="N37" s="36">
        <f>SUMIFS(СВЦЭМ!$D$33:$D$776,СВЦЭМ!$A$33:$A$776,$A37,СВЦЭМ!$B$33:$B$776,N$11)+'СЕТ СН'!$F$14+СВЦЭМ!$D$10+'СЕТ СН'!$F$8*'СЕТ СН'!$F$9-'СЕТ СН'!$F$26</f>
        <v>842.57038971000009</v>
      </c>
      <c r="O37" s="36">
        <f>SUMIFS(СВЦЭМ!$D$33:$D$776,СВЦЭМ!$A$33:$A$776,$A37,СВЦЭМ!$B$33:$B$776,O$11)+'СЕТ СН'!$F$14+СВЦЭМ!$D$10+'СЕТ СН'!$F$8*'СЕТ СН'!$F$9-'СЕТ СН'!$F$26</f>
        <v>879.79047304000005</v>
      </c>
      <c r="P37" s="36">
        <f>SUMIFS(СВЦЭМ!$D$33:$D$776,СВЦЭМ!$A$33:$A$776,$A37,СВЦЭМ!$B$33:$B$776,P$11)+'СЕТ СН'!$F$14+СВЦЭМ!$D$10+'СЕТ СН'!$F$8*'СЕТ СН'!$F$9-'СЕТ СН'!$F$26</f>
        <v>924.69486965999999</v>
      </c>
      <c r="Q37" s="36">
        <f>SUMIFS(СВЦЭМ!$D$33:$D$776,СВЦЭМ!$A$33:$A$776,$A37,СВЦЭМ!$B$33:$B$776,Q$11)+'СЕТ СН'!$F$14+СВЦЭМ!$D$10+'СЕТ СН'!$F$8*'СЕТ СН'!$F$9-'СЕТ СН'!$F$26</f>
        <v>886.00011180000001</v>
      </c>
      <c r="R37" s="36">
        <f>SUMIFS(СВЦЭМ!$D$33:$D$776,СВЦЭМ!$A$33:$A$776,$A37,СВЦЭМ!$B$33:$B$776,R$11)+'СЕТ СН'!$F$14+СВЦЭМ!$D$10+'СЕТ СН'!$F$8*'СЕТ СН'!$F$9-'СЕТ СН'!$F$26</f>
        <v>836.48165496000001</v>
      </c>
      <c r="S37" s="36">
        <f>SUMIFS(СВЦЭМ!$D$33:$D$776,СВЦЭМ!$A$33:$A$776,$A37,СВЦЭМ!$B$33:$B$776,S$11)+'СЕТ СН'!$F$14+СВЦЭМ!$D$10+'СЕТ СН'!$F$8*'СЕТ СН'!$F$9-'СЕТ СН'!$F$26</f>
        <v>771.50920746000008</v>
      </c>
      <c r="T37" s="36">
        <f>SUMIFS(СВЦЭМ!$D$33:$D$776,СВЦЭМ!$A$33:$A$776,$A37,СВЦЭМ!$B$33:$B$776,T$11)+'СЕТ СН'!$F$14+СВЦЭМ!$D$10+'СЕТ СН'!$F$8*'СЕТ СН'!$F$9-'СЕТ СН'!$F$26</f>
        <v>735.37236514000006</v>
      </c>
      <c r="U37" s="36">
        <f>SUMIFS(СВЦЭМ!$D$33:$D$776,СВЦЭМ!$A$33:$A$776,$A37,СВЦЭМ!$B$33:$B$776,U$11)+'СЕТ СН'!$F$14+СВЦЭМ!$D$10+'СЕТ СН'!$F$8*'СЕТ СН'!$F$9-'СЕТ СН'!$F$26</f>
        <v>735.48821797000005</v>
      </c>
      <c r="V37" s="36">
        <f>SUMIFS(СВЦЭМ!$D$33:$D$776,СВЦЭМ!$A$33:$A$776,$A37,СВЦЭМ!$B$33:$B$776,V$11)+'СЕТ СН'!$F$14+СВЦЭМ!$D$10+'СЕТ СН'!$F$8*'СЕТ СН'!$F$9-'СЕТ СН'!$F$26</f>
        <v>734.57965553000008</v>
      </c>
      <c r="W37" s="36">
        <f>SUMIFS(СВЦЭМ!$D$33:$D$776,СВЦЭМ!$A$33:$A$776,$A37,СВЦЭМ!$B$33:$B$776,W$11)+'СЕТ СН'!$F$14+СВЦЭМ!$D$10+'СЕТ СН'!$F$8*'СЕТ СН'!$F$9-'СЕТ СН'!$F$26</f>
        <v>735.45593203999999</v>
      </c>
      <c r="X37" s="36">
        <f>SUMIFS(СВЦЭМ!$D$33:$D$776,СВЦЭМ!$A$33:$A$776,$A37,СВЦЭМ!$B$33:$B$776,X$11)+'СЕТ СН'!$F$14+СВЦЭМ!$D$10+'СЕТ СН'!$F$8*'СЕТ СН'!$F$9-'СЕТ СН'!$F$26</f>
        <v>734.01640510000004</v>
      </c>
      <c r="Y37" s="36">
        <f>SUMIFS(СВЦЭМ!$D$33:$D$776,СВЦЭМ!$A$33:$A$776,$A37,СВЦЭМ!$B$33:$B$776,Y$11)+'СЕТ СН'!$F$14+СВЦЭМ!$D$10+'СЕТ СН'!$F$8*'СЕТ СН'!$F$9-'СЕТ СН'!$F$26</f>
        <v>777.51669861000005</v>
      </c>
    </row>
    <row r="38" spans="1:27" ht="15.75" x14ac:dyDescent="0.2">
      <c r="A38" s="35">
        <f t="shared" si="0"/>
        <v>44131</v>
      </c>
      <c r="B38" s="36">
        <f>SUMIFS(СВЦЭМ!$D$33:$D$776,СВЦЭМ!$A$33:$A$776,$A38,СВЦЭМ!$B$33:$B$776,B$11)+'СЕТ СН'!$F$14+СВЦЭМ!$D$10+'СЕТ СН'!$F$8*'СЕТ СН'!$F$9-'СЕТ СН'!$F$26</f>
        <v>889.25008008000009</v>
      </c>
      <c r="C38" s="36">
        <f>SUMIFS(СВЦЭМ!$D$33:$D$776,СВЦЭМ!$A$33:$A$776,$A38,СВЦЭМ!$B$33:$B$776,C$11)+'СЕТ СН'!$F$14+СВЦЭМ!$D$10+'СЕТ СН'!$F$8*'СЕТ СН'!$F$9-'СЕТ СН'!$F$26</f>
        <v>984.77502943000002</v>
      </c>
      <c r="D38" s="36">
        <f>SUMIFS(СВЦЭМ!$D$33:$D$776,СВЦЭМ!$A$33:$A$776,$A38,СВЦЭМ!$B$33:$B$776,D$11)+'СЕТ СН'!$F$14+СВЦЭМ!$D$10+'СЕТ СН'!$F$8*'СЕТ СН'!$F$9-'СЕТ СН'!$F$26</f>
        <v>1060.4061205</v>
      </c>
      <c r="E38" s="36">
        <f>SUMIFS(СВЦЭМ!$D$33:$D$776,СВЦЭМ!$A$33:$A$776,$A38,СВЦЭМ!$B$33:$B$776,E$11)+'СЕТ СН'!$F$14+СВЦЭМ!$D$10+'СЕТ СН'!$F$8*'СЕТ СН'!$F$9-'СЕТ СН'!$F$26</f>
        <v>1078.5054101200001</v>
      </c>
      <c r="F38" s="36">
        <f>SUMIFS(СВЦЭМ!$D$33:$D$776,СВЦЭМ!$A$33:$A$776,$A38,СВЦЭМ!$B$33:$B$776,F$11)+'СЕТ СН'!$F$14+СВЦЭМ!$D$10+'СЕТ СН'!$F$8*'СЕТ СН'!$F$9-'СЕТ СН'!$F$26</f>
        <v>1068.1485087599999</v>
      </c>
      <c r="G38" s="36">
        <f>SUMIFS(СВЦЭМ!$D$33:$D$776,СВЦЭМ!$A$33:$A$776,$A38,СВЦЭМ!$B$33:$B$776,G$11)+'СЕТ СН'!$F$14+СВЦЭМ!$D$10+'СЕТ СН'!$F$8*'СЕТ СН'!$F$9-'СЕТ СН'!$F$26</f>
        <v>1058.2383147799999</v>
      </c>
      <c r="H38" s="36">
        <f>SUMIFS(СВЦЭМ!$D$33:$D$776,СВЦЭМ!$A$33:$A$776,$A38,СВЦЭМ!$B$33:$B$776,H$11)+'СЕТ СН'!$F$14+СВЦЭМ!$D$10+'СЕТ СН'!$F$8*'СЕТ СН'!$F$9-'СЕТ СН'!$F$26</f>
        <v>1022.26001139</v>
      </c>
      <c r="I38" s="36">
        <f>SUMIFS(СВЦЭМ!$D$33:$D$776,СВЦЭМ!$A$33:$A$776,$A38,СВЦЭМ!$B$33:$B$776,I$11)+'СЕТ СН'!$F$14+СВЦЭМ!$D$10+'СЕТ СН'!$F$8*'СЕТ СН'!$F$9-'СЕТ СН'!$F$26</f>
        <v>989.19876002000001</v>
      </c>
      <c r="J38" s="36">
        <f>SUMIFS(СВЦЭМ!$D$33:$D$776,СВЦЭМ!$A$33:$A$776,$A38,СВЦЭМ!$B$33:$B$776,J$11)+'СЕТ СН'!$F$14+СВЦЭМ!$D$10+'СЕТ СН'!$F$8*'СЕТ СН'!$F$9-'СЕТ СН'!$F$26</f>
        <v>905.65140816000007</v>
      </c>
      <c r="K38" s="36">
        <f>SUMIFS(СВЦЭМ!$D$33:$D$776,СВЦЭМ!$A$33:$A$776,$A38,СВЦЭМ!$B$33:$B$776,K$11)+'СЕТ СН'!$F$14+СВЦЭМ!$D$10+'СЕТ СН'!$F$8*'СЕТ СН'!$F$9-'СЕТ СН'!$F$26</f>
        <v>865.23152645000005</v>
      </c>
      <c r="L38" s="36">
        <f>SUMIFS(СВЦЭМ!$D$33:$D$776,СВЦЭМ!$A$33:$A$776,$A38,СВЦЭМ!$B$33:$B$776,L$11)+'СЕТ СН'!$F$14+СВЦЭМ!$D$10+'СЕТ СН'!$F$8*'СЕТ СН'!$F$9-'СЕТ СН'!$F$26</f>
        <v>873.56600094999999</v>
      </c>
      <c r="M38" s="36">
        <f>SUMIFS(СВЦЭМ!$D$33:$D$776,СВЦЭМ!$A$33:$A$776,$A38,СВЦЭМ!$B$33:$B$776,M$11)+'СЕТ СН'!$F$14+СВЦЭМ!$D$10+'СЕТ СН'!$F$8*'СЕТ СН'!$F$9-'СЕТ СН'!$F$26</f>
        <v>878.51429946000007</v>
      </c>
      <c r="N38" s="36">
        <f>SUMIFS(СВЦЭМ!$D$33:$D$776,СВЦЭМ!$A$33:$A$776,$A38,СВЦЭМ!$B$33:$B$776,N$11)+'СЕТ СН'!$F$14+СВЦЭМ!$D$10+'СЕТ СН'!$F$8*'СЕТ СН'!$F$9-'СЕТ СН'!$F$26</f>
        <v>887.15770157999998</v>
      </c>
      <c r="O38" s="36">
        <f>SUMIFS(СВЦЭМ!$D$33:$D$776,СВЦЭМ!$A$33:$A$776,$A38,СВЦЭМ!$B$33:$B$776,O$11)+'СЕТ СН'!$F$14+СВЦЭМ!$D$10+'СЕТ СН'!$F$8*'СЕТ СН'!$F$9-'СЕТ СН'!$F$26</f>
        <v>939.00327181</v>
      </c>
      <c r="P38" s="36">
        <f>SUMIFS(СВЦЭМ!$D$33:$D$776,СВЦЭМ!$A$33:$A$776,$A38,СВЦЭМ!$B$33:$B$776,P$11)+'СЕТ СН'!$F$14+СВЦЭМ!$D$10+'СЕТ СН'!$F$8*'СЕТ СН'!$F$9-'СЕТ СН'!$F$26</f>
        <v>980.68386198000007</v>
      </c>
      <c r="Q38" s="36">
        <f>SUMIFS(СВЦЭМ!$D$33:$D$776,СВЦЭМ!$A$33:$A$776,$A38,СВЦЭМ!$B$33:$B$776,Q$11)+'СЕТ СН'!$F$14+СВЦЭМ!$D$10+'СЕТ СН'!$F$8*'СЕТ СН'!$F$9-'СЕТ СН'!$F$26</f>
        <v>937.00943102000008</v>
      </c>
      <c r="R38" s="36">
        <f>SUMIFS(СВЦЭМ!$D$33:$D$776,СВЦЭМ!$A$33:$A$776,$A38,СВЦЭМ!$B$33:$B$776,R$11)+'СЕТ СН'!$F$14+СВЦЭМ!$D$10+'СЕТ СН'!$F$8*'СЕТ СН'!$F$9-'СЕТ СН'!$F$26</f>
        <v>872.06078511999999</v>
      </c>
      <c r="S38" s="36">
        <f>SUMIFS(СВЦЭМ!$D$33:$D$776,СВЦЭМ!$A$33:$A$776,$A38,СВЦЭМ!$B$33:$B$776,S$11)+'СЕТ СН'!$F$14+СВЦЭМ!$D$10+'СЕТ СН'!$F$8*'СЕТ СН'!$F$9-'СЕТ СН'!$F$26</f>
        <v>824.29652766000004</v>
      </c>
      <c r="T38" s="36">
        <f>SUMIFS(СВЦЭМ!$D$33:$D$776,СВЦЭМ!$A$33:$A$776,$A38,СВЦЭМ!$B$33:$B$776,T$11)+'СЕТ СН'!$F$14+СВЦЭМ!$D$10+'СЕТ СН'!$F$8*'СЕТ СН'!$F$9-'СЕТ СН'!$F$26</f>
        <v>840.20219990999999</v>
      </c>
      <c r="U38" s="36">
        <f>SUMIFS(СВЦЭМ!$D$33:$D$776,СВЦЭМ!$A$33:$A$776,$A38,СВЦЭМ!$B$33:$B$776,U$11)+'СЕТ СН'!$F$14+СВЦЭМ!$D$10+'СЕТ СН'!$F$8*'СЕТ СН'!$F$9-'СЕТ СН'!$F$26</f>
        <v>837.63806074000001</v>
      </c>
      <c r="V38" s="36">
        <f>SUMIFS(СВЦЭМ!$D$33:$D$776,СВЦЭМ!$A$33:$A$776,$A38,СВЦЭМ!$B$33:$B$776,V$11)+'СЕТ СН'!$F$14+СВЦЭМ!$D$10+'СЕТ СН'!$F$8*'СЕТ СН'!$F$9-'СЕТ СН'!$F$26</f>
        <v>839.59910710000008</v>
      </c>
      <c r="W38" s="36">
        <f>SUMIFS(СВЦЭМ!$D$33:$D$776,СВЦЭМ!$A$33:$A$776,$A38,СВЦЭМ!$B$33:$B$776,W$11)+'СЕТ СН'!$F$14+СВЦЭМ!$D$10+'СЕТ СН'!$F$8*'СЕТ СН'!$F$9-'СЕТ СН'!$F$26</f>
        <v>835.08653097000001</v>
      </c>
      <c r="X38" s="36">
        <f>SUMIFS(СВЦЭМ!$D$33:$D$776,СВЦЭМ!$A$33:$A$776,$A38,СВЦЭМ!$B$33:$B$776,X$11)+'СЕТ СН'!$F$14+СВЦЭМ!$D$10+'СЕТ СН'!$F$8*'СЕТ СН'!$F$9-'СЕТ СН'!$F$26</f>
        <v>813.98542164000003</v>
      </c>
      <c r="Y38" s="36">
        <f>SUMIFS(СВЦЭМ!$D$33:$D$776,СВЦЭМ!$A$33:$A$776,$A38,СВЦЭМ!$B$33:$B$776,Y$11)+'СЕТ СН'!$F$14+СВЦЭМ!$D$10+'СЕТ СН'!$F$8*'СЕТ СН'!$F$9-'СЕТ СН'!$F$26</f>
        <v>851.31333144000007</v>
      </c>
    </row>
    <row r="39" spans="1:27" ht="15.75" x14ac:dyDescent="0.2">
      <c r="A39" s="35">
        <f t="shared" si="0"/>
        <v>44132</v>
      </c>
      <c r="B39" s="36">
        <f>SUMIFS(СВЦЭМ!$D$33:$D$776,СВЦЭМ!$A$33:$A$776,$A39,СВЦЭМ!$B$33:$B$776,B$11)+'СЕТ СН'!$F$14+СВЦЭМ!$D$10+'СЕТ СН'!$F$8*'СЕТ СН'!$F$9-'СЕТ СН'!$F$26</f>
        <v>955.01075971</v>
      </c>
      <c r="C39" s="36">
        <f>SUMIFS(СВЦЭМ!$D$33:$D$776,СВЦЭМ!$A$33:$A$776,$A39,СВЦЭМ!$B$33:$B$776,C$11)+'СЕТ СН'!$F$14+СВЦЭМ!$D$10+'СЕТ СН'!$F$8*'СЕТ СН'!$F$9-'СЕТ СН'!$F$26</f>
        <v>1018.22718032</v>
      </c>
      <c r="D39" s="36">
        <f>SUMIFS(СВЦЭМ!$D$33:$D$776,СВЦЭМ!$A$33:$A$776,$A39,СВЦЭМ!$B$33:$B$776,D$11)+'СЕТ СН'!$F$14+СВЦЭМ!$D$10+'СЕТ СН'!$F$8*'СЕТ СН'!$F$9-'СЕТ СН'!$F$26</f>
        <v>1020.17510644</v>
      </c>
      <c r="E39" s="36">
        <f>SUMIFS(СВЦЭМ!$D$33:$D$776,СВЦЭМ!$A$33:$A$776,$A39,СВЦЭМ!$B$33:$B$776,E$11)+'СЕТ СН'!$F$14+СВЦЭМ!$D$10+'СЕТ СН'!$F$8*'СЕТ СН'!$F$9-'СЕТ СН'!$F$26</f>
        <v>1024.1620245399999</v>
      </c>
      <c r="F39" s="36">
        <f>SUMIFS(СВЦЭМ!$D$33:$D$776,СВЦЭМ!$A$33:$A$776,$A39,СВЦЭМ!$B$33:$B$776,F$11)+'СЕТ СН'!$F$14+СВЦЭМ!$D$10+'СЕТ СН'!$F$8*'СЕТ СН'!$F$9-'СЕТ СН'!$F$26</f>
        <v>1033.0517366899999</v>
      </c>
      <c r="G39" s="36">
        <f>SUMIFS(СВЦЭМ!$D$33:$D$776,СВЦЭМ!$A$33:$A$776,$A39,СВЦЭМ!$B$33:$B$776,G$11)+'СЕТ СН'!$F$14+СВЦЭМ!$D$10+'СЕТ СН'!$F$8*'СЕТ СН'!$F$9-'СЕТ СН'!$F$26</f>
        <v>1018.70841871</v>
      </c>
      <c r="H39" s="36">
        <f>SUMIFS(СВЦЭМ!$D$33:$D$776,СВЦЭМ!$A$33:$A$776,$A39,СВЦЭМ!$B$33:$B$776,H$11)+'СЕТ СН'!$F$14+СВЦЭМ!$D$10+'СЕТ СН'!$F$8*'СЕТ СН'!$F$9-'СЕТ СН'!$F$26</f>
        <v>1030.3810815500001</v>
      </c>
      <c r="I39" s="36">
        <f>SUMIFS(СВЦЭМ!$D$33:$D$776,СВЦЭМ!$A$33:$A$776,$A39,СВЦЭМ!$B$33:$B$776,I$11)+'СЕТ СН'!$F$14+СВЦЭМ!$D$10+'СЕТ СН'!$F$8*'СЕТ СН'!$F$9-'СЕТ СН'!$F$26</f>
        <v>1012.76528567</v>
      </c>
      <c r="J39" s="36">
        <f>SUMIFS(СВЦЭМ!$D$33:$D$776,СВЦЭМ!$A$33:$A$776,$A39,СВЦЭМ!$B$33:$B$776,J$11)+'СЕТ СН'!$F$14+СВЦЭМ!$D$10+'СЕТ СН'!$F$8*'СЕТ СН'!$F$9-'СЕТ СН'!$F$26</f>
        <v>947.63648073000002</v>
      </c>
      <c r="K39" s="36">
        <f>SUMIFS(СВЦЭМ!$D$33:$D$776,СВЦЭМ!$A$33:$A$776,$A39,СВЦЭМ!$B$33:$B$776,K$11)+'СЕТ СН'!$F$14+СВЦЭМ!$D$10+'СЕТ СН'!$F$8*'СЕТ СН'!$F$9-'СЕТ СН'!$F$26</f>
        <v>897.22379842999999</v>
      </c>
      <c r="L39" s="36">
        <f>SUMIFS(СВЦЭМ!$D$33:$D$776,СВЦЭМ!$A$33:$A$776,$A39,СВЦЭМ!$B$33:$B$776,L$11)+'СЕТ СН'!$F$14+СВЦЭМ!$D$10+'СЕТ СН'!$F$8*'СЕТ СН'!$F$9-'СЕТ СН'!$F$26</f>
        <v>898.99301552999998</v>
      </c>
      <c r="M39" s="36">
        <f>SUMIFS(СВЦЭМ!$D$33:$D$776,СВЦЭМ!$A$33:$A$776,$A39,СВЦЭМ!$B$33:$B$776,M$11)+'СЕТ СН'!$F$14+СВЦЭМ!$D$10+'СЕТ СН'!$F$8*'СЕТ СН'!$F$9-'СЕТ СН'!$F$26</f>
        <v>899.92401593</v>
      </c>
      <c r="N39" s="36">
        <f>SUMIFS(СВЦЭМ!$D$33:$D$776,СВЦЭМ!$A$33:$A$776,$A39,СВЦЭМ!$B$33:$B$776,N$11)+'СЕТ СН'!$F$14+СВЦЭМ!$D$10+'СЕТ СН'!$F$8*'СЕТ СН'!$F$9-'СЕТ СН'!$F$26</f>
        <v>912.01980523999998</v>
      </c>
      <c r="O39" s="36">
        <f>SUMIFS(СВЦЭМ!$D$33:$D$776,СВЦЭМ!$A$33:$A$776,$A39,СВЦЭМ!$B$33:$B$776,O$11)+'СЕТ СН'!$F$14+СВЦЭМ!$D$10+'СЕТ СН'!$F$8*'СЕТ СН'!$F$9-'СЕТ СН'!$F$26</f>
        <v>951.75032414000009</v>
      </c>
      <c r="P39" s="36">
        <f>SUMIFS(СВЦЭМ!$D$33:$D$776,СВЦЭМ!$A$33:$A$776,$A39,СВЦЭМ!$B$33:$B$776,P$11)+'СЕТ СН'!$F$14+СВЦЭМ!$D$10+'СЕТ СН'!$F$8*'СЕТ СН'!$F$9-'СЕТ СН'!$F$26</f>
        <v>991.43811604000007</v>
      </c>
      <c r="Q39" s="36">
        <f>SUMIFS(СВЦЭМ!$D$33:$D$776,СВЦЭМ!$A$33:$A$776,$A39,СВЦЭМ!$B$33:$B$776,Q$11)+'СЕТ СН'!$F$14+СВЦЭМ!$D$10+'СЕТ СН'!$F$8*'СЕТ СН'!$F$9-'СЕТ СН'!$F$26</f>
        <v>948.11975245000008</v>
      </c>
      <c r="R39" s="36">
        <f>SUMIFS(СВЦЭМ!$D$33:$D$776,СВЦЭМ!$A$33:$A$776,$A39,СВЦЭМ!$B$33:$B$776,R$11)+'СЕТ СН'!$F$14+СВЦЭМ!$D$10+'СЕТ СН'!$F$8*'СЕТ СН'!$F$9-'СЕТ СН'!$F$26</f>
        <v>889.48490344000004</v>
      </c>
      <c r="S39" s="36">
        <f>SUMIFS(СВЦЭМ!$D$33:$D$776,СВЦЭМ!$A$33:$A$776,$A39,СВЦЭМ!$B$33:$B$776,S$11)+'СЕТ СН'!$F$14+СВЦЭМ!$D$10+'СЕТ СН'!$F$8*'СЕТ СН'!$F$9-'СЕТ СН'!$F$26</f>
        <v>840.16119973000002</v>
      </c>
      <c r="T39" s="36">
        <f>SUMIFS(СВЦЭМ!$D$33:$D$776,СВЦЭМ!$A$33:$A$776,$A39,СВЦЭМ!$B$33:$B$776,T$11)+'СЕТ СН'!$F$14+СВЦЭМ!$D$10+'СЕТ СН'!$F$8*'СЕТ СН'!$F$9-'СЕТ СН'!$F$26</f>
        <v>842.49368139000001</v>
      </c>
      <c r="U39" s="36">
        <f>SUMIFS(СВЦЭМ!$D$33:$D$776,СВЦЭМ!$A$33:$A$776,$A39,СВЦЭМ!$B$33:$B$776,U$11)+'СЕТ СН'!$F$14+СВЦЭМ!$D$10+'СЕТ СН'!$F$8*'СЕТ СН'!$F$9-'СЕТ СН'!$F$26</f>
        <v>846.43965824000009</v>
      </c>
      <c r="V39" s="36">
        <f>SUMIFS(СВЦЭМ!$D$33:$D$776,СВЦЭМ!$A$33:$A$776,$A39,СВЦЭМ!$B$33:$B$776,V$11)+'СЕТ СН'!$F$14+СВЦЭМ!$D$10+'СЕТ СН'!$F$8*'СЕТ СН'!$F$9-'СЕТ СН'!$F$26</f>
        <v>838.99806109000008</v>
      </c>
      <c r="W39" s="36">
        <f>SUMIFS(СВЦЭМ!$D$33:$D$776,СВЦЭМ!$A$33:$A$776,$A39,СВЦЭМ!$B$33:$B$776,W$11)+'СЕТ СН'!$F$14+СВЦЭМ!$D$10+'СЕТ СН'!$F$8*'СЕТ СН'!$F$9-'СЕТ СН'!$F$26</f>
        <v>837.43329686000004</v>
      </c>
      <c r="X39" s="36">
        <f>SUMIFS(СВЦЭМ!$D$33:$D$776,СВЦЭМ!$A$33:$A$776,$A39,СВЦЭМ!$B$33:$B$776,X$11)+'СЕТ СН'!$F$14+СВЦЭМ!$D$10+'СЕТ СН'!$F$8*'СЕТ СН'!$F$9-'СЕТ СН'!$F$26</f>
        <v>840.78235095000002</v>
      </c>
      <c r="Y39" s="36">
        <f>SUMIFS(СВЦЭМ!$D$33:$D$776,СВЦЭМ!$A$33:$A$776,$A39,СВЦЭМ!$B$33:$B$776,Y$11)+'СЕТ СН'!$F$14+СВЦЭМ!$D$10+'СЕТ СН'!$F$8*'СЕТ СН'!$F$9-'СЕТ СН'!$F$26</f>
        <v>869.05960845000004</v>
      </c>
    </row>
    <row r="40" spans="1:27" ht="15.75" x14ac:dyDescent="0.2">
      <c r="A40" s="35">
        <f t="shared" si="0"/>
        <v>44133</v>
      </c>
      <c r="B40" s="36">
        <f>SUMIFS(СВЦЭМ!$D$33:$D$776,СВЦЭМ!$A$33:$A$776,$A40,СВЦЭМ!$B$33:$B$776,B$11)+'СЕТ СН'!$F$14+СВЦЭМ!$D$10+'СЕТ СН'!$F$8*'СЕТ СН'!$F$9-'СЕТ СН'!$F$26</f>
        <v>923.11645667000005</v>
      </c>
      <c r="C40" s="36">
        <f>SUMIFS(СВЦЭМ!$D$33:$D$776,СВЦЭМ!$A$33:$A$776,$A40,СВЦЭМ!$B$33:$B$776,C$11)+'СЕТ СН'!$F$14+СВЦЭМ!$D$10+'СЕТ СН'!$F$8*'СЕТ СН'!$F$9-'СЕТ СН'!$F$26</f>
        <v>993.37280166000005</v>
      </c>
      <c r="D40" s="36">
        <f>SUMIFS(СВЦЭМ!$D$33:$D$776,СВЦЭМ!$A$33:$A$776,$A40,СВЦЭМ!$B$33:$B$776,D$11)+'СЕТ СН'!$F$14+СВЦЭМ!$D$10+'СЕТ СН'!$F$8*'СЕТ СН'!$F$9-'СЕТ СН'!$F$26</f>
        <v>1005.32890892</v>
      </c>
      <c r="E40" s="36">
        <f>SUMIFS(СВЦЭМ!$D$33:$D$776,СВЦЭМ!$A$33:$A$776,$A40,СВЦЭМ!$B$33:$B$776,E$11)+'СЕТ СН'!$F$14+СВЦЭМ!$D$10+'СЕТ СН'!$F$8*'СЕТ СН'!$F$9-'СЕТ СН'!$F$26</f>
        <v>998.74418723000008</v>
      </c>
      <c r="F40" s="36">
        <f>SUMIFS(СВЦЭМ!$D$33:$D$776,СВЦЭМ!$A$33:$A$776,$A40,СВЦЭМ!$B$33:$B$776,F$11)+'СЕТ СН'!$F$14+СВЦЭМ!$D$10+'СЕТ СН'!$F$8*'СЕТ СН'!$F$9-'СЕТ СН'!$F$26</f>
        <v>1003.80348559</v>
      </c>
      <c r="G40" s="36">
        <f>SUMIFS(СВЦЭМ!$D$33:$D$776,СВЦЭМ!$A$33:$A$776,$A40,СВЦЭМ!$B$33:$B$776,G$11)+'СЕТ СН'!$F$14+СВЦЭМ!$D$10+'СЕТ СН'!$F$8*'СЕТ СН'!$F$9-'СЕТ СН'!$F$26</f>
        <v>1070.1886365299999</v>
      </c>
      <c r="H40" s="36">
        <f>SUMIFS(СВЦЭМ!$D$33:$D$776,СВЦЭМ!$A$33:$A$776,$A40,СВЦЭМ!$B$33:$B$776,H$11)+'СЕТ СН'!$F$14+СВЦЭМ!$D$10+'СЕТ СН'!$F$8*'СЕТ СН'!$F$9-'СЕТ СН'!$F$26</f>
        <v>1084.45637027</v>
      </c>
      <c r="I40" s="36">
        <f>SUMIFS(СВЦЭМ!$D$33:$D$776,СВЦЭМ!$A$33:$A$776,$A40,СВЦЭМ!$B$33:$B$776,I$11)+'СЕТ СН'!$F$14+СВЦЭМ!$D$10+'СЕТ СН'!$F$8*'СЕТ СН'!$F$9-'СЕТ СН'!$F$26</f>
        <v>988.29979502000003</v>
      </c>
      <c r="J40" s="36">
        <f>SUMIFS(СВЦЭМ!$D$33:$D$776,СВЦЭМ!$A$33:$A$776,$A40,СВЦЭМ!$B$33:$B$776,J$11)+'СЕТ СН'!$F$14+СВЦЭМ!$D$10+'СЕТ СН'!$F$8*'СЕТ СН'!$F$9-'СЕТ СН'!$F$26</f>
        <v>895.15177683000002</v>
      </c>
      <c r="K40" s="36">
        <f>SUMIFS(СВЦЭМ!$D$33:$D$776,СВЦЭМ!$A$33:$A$776,$A40,СВЦЭМ!$B$33:$B$776,K$11)+'СЕТ СН'!$F$14+СВЦЭМ!$D$10+'СЕТ СН'!$F$8*'СЕТ СН'!$F$9-'СЕТ СН'!$F$26</f>
        <v>842.46562243000005</v>
      </c>
      <c r="L40" s="36">
        <f>SUMIFS(СВЦЭМ!$D$33:$D$776,СВЦЭМ!$A$33:$A$776,$A40,СВЦЭМ!$B$33:$B$776,L$11)+'СЕТ СН'!$F$14+СВЦЭМ!$D$10+'СЕТ СН'!$F$8*'СЕТ СН'!$F$9-'СЕТ СН'!$F$26</f>
        <v>848.87701306000008</v>
      </c>
      <c r="M40" s="36">
        <f>SUMIFS(СВЦЭМ!$D$33:$D$776,СВЦЭМ!$A$33:$A$776,$A40,СВЦЭМ!$B$33:$B$776,M$11)+'СЕТ СН'!$F$14+СВЦЭМ!$D$10+'СЕТ СН'!$F$8*'СЕТ СН'!$F$9-'СЕТ СН'!$F$26</f>
        <v>851.16181119999999</v>
      </c>
      <c r="N40" s="36">
        <f>SUMIFS(СВЦЭМ!$D$33:$D$776,СВЦЭМ!$A$33:$A$776,$A40,СВЦЭМ!$B$33:$B$776,N$11)+'СЕТ СН'!$F$14+СВЦЭМ!$D$10+'СЕТ СН'!$F$8*'СЕТ СН'!$F$9-'СЕТ СН'!$F$26</f>
        <v>840.56026352000003</v>
      </c>
      <c r="O40" s="36">
        <f>SUMIFS(СВЦЭМ!$D$33:$D$776,СВЦЭМ!$A$33:$A$776,$A40,СВЦЭМ!$B$33:$B$776,O$11)+'СЕТ СН'!$F$14+СВЦЭМ!$D$10+'СЕТ СН'!$F$8*'СЕТ СН'!$F$9-'СЕТ СН'!$F$26</f>
        <v>843.48149229000001</v>
      </c>
      <c r="P40" s="36">
        <f>SUMIFS(СВЦЭМ!$D$33:$D$776,СВЦЭМ!$A$33:$A$776,$A40,СВЦЭМ!$B$33:$B$776,P$11)+'СЕТ СН'!$F$14+СВЦЭМ!$D$10+'СЕТ СН'!$F$8*'СЕТ СН'!$F$9-'СЕТ СН'!$F$26</f>
        <v>882.39706851000005</v>
      </c>
      <c r="Q40" s="36">
        <f>SUMIFS(СВЦЭМ!$D$33:$D$776,СВЦЭМ!$A$33:$A$776,$A40,СВЦЭМ!$B$33:$B$776,Q$11)+'СЕТ СН'!$F$14+СВЦЭМ!$D$10+'СЕТ СН'!$F$8*'СЕТ СН'!$F$9-'СЕТ СН'!$F$26</f>
        <v>842.46574075000001</v>
      </c>
      <c r="R40" s="36">
        <f>SUMIFS(СВЦЭМ!$D$33:$D$776,СВЦЭМ!$A$33:$A$776,$A40,СВЦЭМ!$B$33:$B$776,R$11)+'СЕТ СН'!$F$14+СВЦЭМ!$D$10+'СЕТ СН'!$F$8*'СЕТ СН'!$F$9-'СЕТ СН'!$F$26</f>
        <v>836.52675303000001</v>
      </c>
      <c r="S40" s="36">
        <f>SUMIFS(СВЦЭМ!$D$33:$D$776,СВЦЭМ!$A$33:$A$776,$A40,СВЦЭМ!$B$33:$B$776,S$11)+'СЕТ СН'!$F$14+СВЦЭМ!$D$10+'СЕТ СН'!$F$8*'СЕТ СН'!$F$9-'СЕТ СН'!$F$26</f>
        <v>837.16181236</v>
      </c>
      <c r="T40" s="36">
        <f>SUMIFS(СВЦЭМ!$D$33:$D$776,СВЦЭМ!$A$33:$A$776,$A40,СВЦЭМ!$B$33:$B$776,T$11)+'СЕТ СН'!$F$14+СВЦЭМ!$D$10+'СЕТ СН'!$F$8*'СЕТ СН'!$F$9-'СЕТ СН'!$F$26</f>
        <v>865.07810705000009</v>
      </c>
      <c r="U40" s="36">
        <f>SUMIFS(СВЦЭМ!$D$33:$D$776,СВЦЭМ!$A$33:$A$776,$A40,СВЦЭМ!$B$33:$B$776,U$11)+'СЕТ СН'!$F$14+СВЦЭМ!$D$10+'СЕТ СН'!$F$8*'СЕТ СН'!$F$9-'СЕТ СН'!$F$26</f>
        <v>864.27835392000009</v>
      </c>
      <c r="V40" s="36">
        <f>SUMIFS(СВЦЭМ!$D$33:$D$776,СВЦЭМ!$A$33:$A$776,$A40,СВЦЭМ!$B$33:$B$776,V$11)+'СЕТ СН'!$F$14+СВЦЭМ!$D$10+'СЕТ СН'!$F$8*'СЕТ СН'!$F$9-'СЕТ СН'!$F$26</f>
        <v>848.06518739000001</v>
      </c>
      <c r="W40" s="36">
        <f>SUMIFS(СВЦЭМ!$D$33:$D$776,СВЦЭМ!$A$33:$A$776,$A40,СВЦЭМ!$B$33:$B$776,W$11)+'СЕТ СН'!$F$14+СВЦЭМ!$D$10+'СЕТ СН'!$F$8*'СЕТ СН'!$F$9-'СЕТ СН'!$F$26</f>
        <v>833.16418313000008</v>
      </c>
      <c r="X40" s="36">
        <f>SUMIFS(СВЦЭМ!$D$33:$D$776,СВЦЭМ!$A$33:$A$776,$A40,СВЦЭМ!$B$33:$B$776,X$11)+'СЕТ СН'!$F$14+СВЦЭМ!$D$10+'СЕТ СН'!$F$8*'СЕТ СН'!$F$9-'СЕТ СН'!$F$26</f>
        <v>883.05403309000008</v>
      </c>
      <c r="Y40" s="36">
        <f>SUMIFS(СВЦЭМ!$D$33:$D$776,СВЦЭМ!$A$33:$A$776,$A40,СВЦЭМ!$B$33:$B$776,Y$11)+'СЕТ СН'!$F$14+СВЦЭМ!$D$10+'СЕТ СН'!$F$8*'СЕТ СН'!$F$9-'СЕТ СН'!$F$26</f>
        <v>908.25192186000004</v>
      </c>
    </row>
    <row r="41" spans="1:27" ht="15.75" x14ac:dyDescent="0.2">
      <c r="A41" s="35">
        <f t="shared" si="0"/>
        <v>44134</v>
      </c>
      <c r="B41" s="36">
        <f>SUMIFS(СВЦЭМ!$D$33:$D$776,СВЦЭМ!$A$33:$A$776,$A41,СВЦЭМ!$B$33:$B$776,B$11)+'СЕТ СН'!$F$14+СВЦЭМ!$D$10+'СЕТ СН'!$F$8*'СЕТ СН'!$F$9-'СЕТ СН'!$F$26</f>
        <v>908.50682218999998</v>
      </c>
      <c r="C41" s="36">
        <f>SUMIFS(СВЦЭМ!$D$33:$D$776,СВЦЭМ!$A$33:$A$776,$A41,СВЦЭМ!$B$33:$B$776,C$11)+'СЕТ СН'!$F$14+СВЦЭМ!$D$10+'СЕТ СН'!$F$8*'СЕТ СН'!$F$9-'СЕТ СН'!$F$26</f>
        <v>971.27853177999998</v>
      </c>
      <c r="D41" s="36">
        <f>SUMIFS(СВЦЭМ!$D$33:$D$776,СВЦЭМ!$A$33:$A$776,$A41,СВЦЭМ!$B$33:$B$776,D$11)+'СЕТ СН'!$F$14+СВЦЭМ!$D$10+'СЕТ СН'!$F$8*'СЕТ СН'!$F$9-'СЕТ СН'!$F$26</f>
        <v>1069.9169825399999</v>
      </c>
      <c r="E41" s="36">
        <f>SUMIFS(СВЦЭМ!$D$33:$D$776,СВЦЭМ!$A$33:$A$776,$A41,СВЦЭМ!$B$33:$B$776,E$11)+'СЕТ СН'!$F$14+СВЦЭМ!$D$10+'СЕТ СН'!$F$8*'СЕТ СН'!$F$9-'СЕТ СН'!$F$26</f>
        <v>1087.1484903999999</v>
      </c>
      <c r="F41" s="36">
        <f>SUMIFS(СВЦЭМ!$D$33:$D$776,СВЦЭМ!$A$33:$A$776,$A41,СВЦЭМ!$B$33:$B$776,F$11)+'СЕТ СН'!$F$14+СВЦЭМ!$D$10+'СЕТ СН'!$F$8*'СЕТ СН'!$F$9-'СЕТ СН'!$F$26</f>
        <v>1080.4639508299999</v>
      </c>
      <c r="G41" s="36">
        <f>SUMIFS(СВЦЭМ!$D$33:$D$776,СВЦЭМ!$A$33:$A$776,$A41,СВЦЭМ!$B$33:$B$776,G$11)+'СЕТ СН'!$F$14+СВЦЭМ!$D$10+'СЕТ СН'!$F$8*'СЕТ СН'!$F$9-'СЕТ СН'!$F$26</f>
        <v>1064.5325984599999</v>
      </c>
      <c r="H41" s="36">
        <f>SUMIFS(СВЦЭМ!$D$33:$D$776,СВЦЭМ!$A$33:$A$776,$A41,СВЦЭМ!$B$33:$B$776,H$11)+'СЕТ СН'!$F$14+СВЦЭМ!$D$10+'СЕТ СН'!$F$8*'СЕТ СН'!$F$9-'СЕТ СН'!$F$26</f>
        <v>987.31533104000005</v>
      </c>
      <c r="I41" s="36">
        <f>SUMIFS(СВЦЭМ!$D$33:$D$776,СВЦЭМ!$A$33:$A$776,$A41,СВЦЭМ!$B$33:$B$776,I$11)+'СЕТ СН'!$F$14+СВЦЭМ!$D$10+'СЕТ СН'!$F$8*'СЕТ СН'!$F$9-'СЕТ СН'!$F$26</f>
        <v>974.24015380000003</v>
      </c>
      <c r="J41" s="36">
        <f>SUMIFS(СВЦЭМ!$D$33:$D$776,СВЦЭМ!$A$33:$A$776,$A41,СВЦЭМ!$B$33:$B$776,J$11)+'СЕТ СН'!$F$14+СВЦЭМ!$D$10+'СЕТ СН'!$F$8*'СЕТ СН'!$F$9-'СЕТ СН'!$F$26</f>
        <v>896.44285574000003</v>
      </c>
      <c r="K41" s="36">
        <f>SUMIFS(СВЦЭМ!$D$33:$D$776,СВЦЭМ!$A$33:$A$776,$A41,СВЦЭМ!$B$33:$B$776,K$11)+'СЕТ СН'!$F$14+СВЦЭМ!$D$10+'СЕТ СН'!$F$8*'СЕТ СН'!$F$9-'СЕТ СН'!$F$26</f>
        <v>878.37851341999999</v>
      </c>
      <c r="L41" s="36">
        <f>SUMIFS(СВЦЭМ!$D$33:$D$776,СВЦЭМ!$A$33:$A$776,$A41,СВЦЭМ!$B$33:$B$776,L$11)+'СЕТ СН'!$F$14+СВЦЭМ!$D$10+'СЕТ СН'!$F$8*'СЕТ СН'!$F$9-'СЕТ СН'!$F$26</f>
        <v>880.96553222</v>
      </c>
      <c r="M41" s="36">
        <f>SUMIFS(СВЦЭМ!$D$33:$D$776,СВЦЭМ!$A$33:$A$776,$A41,СВЦЭМ!$B$33:$B$776,M$11)+'СЕТ СН'!$F$14+СВЦЭМ!$D$10+'СЕТ СН'!$F$8*'СЕТ СН'!$F$9-'СЕТ СН'!$F$26</f>
        <v>877.16492255000003</v>
      </c>
      <c r="N41" s="36">
        <f>SUMIFS(СВЦЭМ!$D$33:$D$776,СВЦЭМ!$A$33:$A$776,$A41,СВЦЭМ!$B$33:$B$776,N$11)+'СЕТ СН'!$F$14+СВЦЭМ!$D$10+'СЕТ СН'!$F$8*'СЕТ СН'!$F$9-'СЕТ СН'!$F$26</f>
        <v>875.98153811000009</v>
      </c>
      <c r="O41" s="36">
        <f>SUMIFS(СВЦЭМ!$D$33:$D$776,СВЦЭМ!$A$33:$A$776,$A41,СВЦЭМ!$B$33:$B$776,O$11)+'СЕТ СН'!$F$14+СВЦЭМ!$D$10+'СЕТ СН'!$F$8*'СЕТ СН'!$F$9-'СЕТ СН'!$F$26</f>
        <v>911.98840801000006</v>
      </c>
      <c r="P41" s="36">
        <f>SUMIFS(СВЦЭМ!$D$33:$D$776,СВЦЭМ!$A$33:$A$776,$A41,СВЦЭМ!$B$33:$B$776,P$11)+'СЕТ СН'!$F$14+СВЦЭМ!$D$10+'СЕТ СН'!$F$8*'СЕТ СН'!$F$9-'СЕТ СН'!$F$26</f>
        <v>937.50274567000008</v>
      </c>
      <c r="Q41" s="36">
        <f>SUMIFS(СВЦЭМ!$D$33:$D$776,СВЦЭМ!$A$33:$A$776,$A41,СВЦЭМ!$B$33:$B$776,Q$11)+'СЕТ СН'!$F$14+СВЦЭМ!$D$10+'СЕТ СН'!$F$8*'СЕТ СН'!$F$9-'СЕТ СН'!$F$26</f>
        <v>923.09072705000005</v>
      </c>
      <c r="R41" s="36">
        <f>SUMIFS(СВЦЭМ!$D$33:$D$776,СВЦЭМ!$A$33:$A$776,$A41,СВЦЭМ!$B$33:$B$776,R$11)+'СЕТ СН'!$F$14+СВЦЭМ!$D$10+'СЕТ СН'!$F$8*'СЕТ СН'!$F$9-'СЕТ СН'!$F$26</f>
        <v>888.07571476999999</v>
      </c>
      <c r="S41" s="36">
        <f>SUMIFS(СВЦЭМ!$D$33:$D$776,СВЦЭМ!$A$33:$A$776,$A41,СВЦЭМ!$B$33:$B$776,S$11)+'СЕТ СН'!$F$14+СВЦЭМ!$D$10+'СЕТ СН'!$F$8*'СЕТ СН'!$F$9-'СЕТ СН'!$F$26</f>
        <v>834.31082834000006</v>
      </c>
      <c r="T41" s="36">
        <f>SUMIFS(СВЦЭМ!$D$33:$D$776,СВЦЭМ!$A$33:$A$776,$A41,СВЦЭМ!$B$33:$B$776,T$11)+'СЕТ СН'!$F$14+СВЦЭМ!$D$10+'СЕТ СН'!$F$8*'СЕТ СН'!$F$9-'СЕТ СН'!$F$26</f>
        <v>862.38167965000002</v>
      </c>
      <c r="U41" s="36">
        <f>SUMIFS(СВЦЭМ!$D$33:$D$776,СВЦЭМ!$A$33:$A$776,$A41,СВЦЭМ!$B$33:$B$776,U$11)+'СЕТ СН'!$F$14+СВЦЭМ!$D$10+'СЕТ СН'!$F$8*'СЕТ СН'!$F$9-'СЕТ СН'!$F$26</f>
        <v>861.72725981000008</v>
      </c>
      <c r="V41" s="36">
        <f>SUMIFS(СВЦЭМ!$D$33:$D$776,СВЦЭМ!$A$33:$A$776,$A41,СВЦЭМ!$B$33:$B$776,V$11)+'СЕТ СН'!$F$14+СВЦЭМ!$D$10+'СЕТ СН'!$F$8*'СЕТ СН'!$F$9-'СЕТ СН'!$F$26</f>
        <v>846.09859136</v>
      </c>
      <c r="W41" s="36">
        <f>SUMIFS(СВЦЭМ!$D$33:$D$776,СВЦЭМ!$A$33:$A$776,$A41,СВЦЭМ!$B$33:$B$776,W$11)+'СЕТ СН'!$F$14+СВЦЭМ!$D$10+'СЕТ СН'!$F$8*'СЕТ СН'!$F$9-'СЕТ СН'!$F$26</f>
        <v>835.15244826000003</v>
      </c>
      <c r="X41" s="36">
        <f>SUMIFS(СВЦЭМ!$D$33:$D$776,СВЦЭМ!$A$33:$A$776,$A41,СВЦЭМ!$B$33:$B$776,X$11)+'СЕТ СН'!$F$14+СВЦЭМ!$D$10+'СЕТ СН'!$F$8*'СЕТ СН'!$F$9-'СЕТ СН'!$F$26</f>
        <v>823.65996103000009</v>
      </c>
      <c r="Y41" s="36">
        <f>SUMIFS(СВЦЭМ!$D$33:$D$776,СВЦЭМ!$A$33:$A$776,$A41,СВЦЭМ!$B$33:$B$776,Y$11)+'СЕТ СН'!$F$14+СВЦЭМ!$D$10+'СЕТ СН'!$F$8*'СЕТ СН'!$F$9-'СЕТ СН'!$F$26</f>
        <v>867.32770597000001</v>
      </c>
    </row>
    <row r="42" spans="1:27" ht="15.75" x14ac:dyDescent="0.2">
      <c r="A42" s="35">
        <f t="shared" si="0"/>
        <v>44135</v>
      </c>
      <c r="B42" s="36">
        <f>SUMIFS(СВЦЭМ!$D$33:$D$776,СВЦЭМ!$A$33:$A$776,$A42,СВЦЭМ!$B$33:$B$776,B$11)+'СЕТ СН'!$F$14+СВЦЭМ!$D$10+'СЕТ СН'!$F$8*'СЕТ СН'!$F$9-'СЕТ СН'!$F$26</f>
        <v>851.64659155000004</v>
      </c>
      <c r="C42" s="36">
        <f>SUMIFS(СВЦЭМ!$D$33:$D$776,СВЦЭМ!$A$33:$A$776,$A42,СВЦЭМ!$B$33:$B$776,C$11)+'СЕТ СН'!$F$14+СВЦЭМ!$D$10+'СЕТ СН'!$F$8*'СЕТ СН'!$F$9-'СЕТ СН'!$F$26</f>
        <v>918.85357171999999</v>
      </c>
      <c r="D42" s="36">
        <f>SUMIFS(СВЦЭМ!$D$33:$D$776,СВЦЭМ!$A$33:$A$776,$A42,СВЦЭМ!$B$33:$B$776,D$11)+'СЕТ СН'!$F$14+СВЦЭМ!$D$10+'СЕТ СН'!$F$8*'СЕТ СН'!$F$9-'СЕТ СН'!$F$26</f>
        <v>966.86575801000004</v>
      </c>
      <c r="E42" s="36">
        <f>SUMIFS(СВЦЭМ!$D$33:$D$776,СВЦЭМ!$A$33:$A$776,$A42,СВЦЭМ!$B$33:$B$776,E$11)+'СЕТ СН'!$F$14+СВЦЭМ!$D$10+'СЕТ СН'!$F$8*'СЕТ СН'!$F$9-'СЕТ СН'!$F$26</f>
        <v>966.34133882000003</v>
      </c>
      <c r="F42" s="36">
        <f>SUMIFS(СВЦЭМ!$D$33:$D$776,СВЦЭМ!$A$33:$A$776,$A42,СВЦЭМ!$B$33:$B$776,F$11)+'СЕТ СН'!$F$14+СВЦЭМ!$D$10+'СЕТ СН'!$F$8*'СЕТ СН'!$F$9-'СЕТ СН'!$F$26</f>
        <v>978.74877088000005</v>
      </c>
      <c r="G42" s="36">
        <f>SUMIFS(СВЦЭМ!$D$33:$D$776,СВЦЭМ!$A$33:$A$776,$A42,СВЦЭМ!$B$33:$B$776,G$11)+'СЕТ СН'!$F$14+СВЦЭМ!$D$10+'СЕТ СН'!$F$8*'СЕТ СН'!$F$9-'СЕТ СН'!$F$26</f>
        <v>967.52325703000008</v>
      </c>
      <c r="H42" s="36">
        <f>SUMIFS(СВЦЭМ!$D$33:$D$776,СВЦЭМ!$A$33:$A$776,$A42,СВЦЭМ!$B$33:$B$776,H$11)+'СЕТ СН'!$F$14+СВЦЭМ!$D$10+'СЕТ СН'!$F$8*'СЕТ СН'!$F$9-'СЕТ СН'!$F$26</f>
        <v>947.33555440000009</v>
      </c>
      <c r="I42" s="36">
        <f>SUMIFS(СВЦЭМ!$D$33:$D$776,СВЦЭМ!$A$33:$A$776,$A42,СВЦЭМ!$B$33:$B$776,I$11)+'СЕТ СН'!$F$14+СВЦЭМ!$D$10+'СЕТ СН'!$F$8*'СЕТ СН'!$F$9-'СЕТ СН'!$F$26</f>
        <v>922.50189022000006</v>
      </c>
      <c r="J42" s="36">
        <f>SUMIFS(СВЦЭМ!$D$33:$D$776,СВЦЭМ!$A$33:$A$776,$A42,СВЦЭМ!$B$33:$B$776,J$11)+'СЕТ СН'!$F$14+СВЦЭМ!$D$10+'СЕТ СН'!$F$8*'СЕТ СН'!$F$9-'СЕТ СН'!$F$26</f>
        <v>839.22525349</v>
      </c>
      <c r="K42" s="36">
        <f>SUMIFS(СВЦЭМ!$D$33:$D$776,СВЦЭМ!$A$33:$A$776,$A42,СВЦЭМ!$B$33:$B$776,K$11)+'СЕТ СН'!$F$14+СВЦЭМ!$D$10+'СЕТ СН'!$F$8*'СЕТ СН'!$F$9-'СЕТ СН'!$F$26</f>
        <v>786.65420771000004</v>
      </c>
      <c r="L42" s="36">
        <f>SUMIFS(СВЦЭМ!$D$33:$D$776,СВЦЭМ!$A$33:$A$776,$A42,СВЦЭМ!$B$33:$B$776,L$11)+'СЕТ СН'!$F$14+СВЦЭМ!$D$10+'СЕТ СН'!$F$8*'СЕТ СН'!$F$9-'СЕТ СН'!$F$26</f>
        <v>804.40786395999999</v>
      </c>
      <c r="M42" s="36">
        <f>SUMIFS(СВЦЭМ!$D$33:$D$776,СВЦЭМ!$A$33:$A$776,$A42,СВЦЭМ!$B$33:$B$776,M$11)+'СЕТ СН'!$F$14+СВЦЭМ!$D$10+'СЕТ СН'!$F$8*'СЕТ СН'!$F$9-'СЕТ СН'!$F$26</f>
        <v>790.87449035000009</v>
      </c>
      <c r="N42" s="36">
        <f>SUMIFS(СВЦЭМ!$D$33:$D$776,СВЦЭМ!$A$33:$A$776,$A42,СВЦЭМ!$B$33:$B$776,N$11)+'СЕТ СН'!$F$14+СВЦЭМ!$D$10+'СЕТ СН'!$F$8*'СЕТ СН'!$F$9-'СЕТ СН'!$F$26</f>
        <v>780.84239823000007</v>
      </c>
      <c r="O42" s="36">
        <f>SUMIFS(СВЦЭМ!$D$33:$D$776,СВЦЭМ!$A$33:$A$776,$A42,СВЦЭМ!$B$33:$B$776,O$11)+'СЕТ СН'!$F$14+СВЦЭМ!$D$10+'СЕТ СН'!$F$8*'СЕТ СН'!$F$9-'СЕТ СН'!$F$26</f>
        <v>818.48823518000006</v>
      </c>
      <c r="P42" s="36">
        <f>SUMIFS(СВЦЭМ!$D$33:$D$776,СВЦЭМ!$A$33:$A$776,$A42,СВЦЭМ!$B$33:$B$776,P$11)+'СЕТ СН'!$F$14+СВЦЭМ!$D$10+'СЕТ СН'!$F$8*'СЕТ СН'!$F$9-'СЕТ СН'!$F$26</f>
        <v>868.73076733000005</v>
      </c>
      <c r="Q42" s="36">
        <f>SUMIFS(СВЦЭМ!$D$33:$D$776,СВЦЭМ!$A$33:$A$776,$A42,СВЦЭМ!$B$33:$B$776,Q$11)+'СЕТ СН'!$F$14+СВЦЭМ!$D$10+'СЕТ СН'!$F$8*'СЕТ СН'!$F$9-'СЕТ СН'!$F$26</f>
        <v>833.85235221000005</v>
      </c>
      <c r="R42" s="36">
        <f>SUMIFS(СВЦЭМ!$D$33:$D$776,СВЦЭМ!$A$33:$A$776,$A42,СВЦЭМ!$B$33:$B$776,R$11)+'СЕТ СН'!$F$14+СВЦЭМ!$D$10+'СЕТ СН'!$F$8*'СЕТ СН'!$F$9-'СЕТ СН'!$F$26</f>
        <v>798.7517355</v>
      </c>
      <c r="S42" s="36">
        <f>SUMIFS(СВЦЭМ!$D$33:$D$776,СВЦЭМ!$A$33:$A$776,$A42,СВЦЭМ!$B$33:$B$776,S$11)+'СЕТ СН'!$F$14+СВЦЭМ!$D$10+'СЕТ СН'!$F$8*'СЕТ СН'!$F$9-'СЕТ СН'!$F$26</f>
        <v>788.36557098000003</v>
      </c>
      <c r="T42" s="36">
        <f>SUMIFS(СВЦЭМ!$D$33:$D$776,СВЦЭМ!$A$33:$A$776,$A42,СВЦЭМ!$B$33:$B$776,T$11)+'СЕТ СН'!$F$14+СВЦЭМ!$D$10+'СЕТ СН'!$F$8*'СЕТ СН'!$F$9-'СЕТ СН'!$F$26</f>
        <v>818.11809805000007</v>
      </c>
      <c r="U42" s="36">
        <f>SUMIFS(СВЦЭМ!$D$33:$D$776,СВЦЭМ!$A$33:$A$776,$A42,СВЦЭМ!$B$33:$B$776,U$11)+'СЕТ СН'!$F$14+СВЦЭМ!$D$10+'СЕТ СН'!$F$8*'СЕТ СН'!$F$9-'СЕТ СН'!$F$26</f>
        <v>824.44435751000003</v>
      </c>
      <c r="V42" s="36">
        <f>SUMIFS(СВЦЭМ!$D$33:$D$776,СВЦЭМ!$A$33:$A$776,$A42,СВЦЭМ!$B$33:$B$776,V$11)+'СЕТ СН'!$F$14+СВЦЭМ!$D$10+'СЕТ СН'!$F$8*'СЕТ СН'!$F$9-'СЕТ СН'!$F$26</f>
        <v>812.40069827000002</v>
      </c>
      <c r="W42" s="36">
        <f>SUMIFS(СВЦЭМ!$D$33:$D$776,СВЦЭМ!$A$33:$A$776,$A42,СВЦЭМ!$B$33:$B$776,W$11)+'СЕТ СН'!$F$14+СВЦЭМ!$D$10+'СЕТ СН'!$F$8*'СЕТ СН'!$F$9-'СЕТ СН'!$F$26</f>
        <v>800.10658780000006</v>
      </c>
      <c r="X42" s="36">
        <f>SUMIFS(СВЦЭМ!$D$33:$D$776,СВЦЭМ!$A$33:$A$776,$A42,СВЦЭМ!$B$33:$B$776,X$11)+'СЕТ СН'!$F$14+СВЦЭМ!$D$10+'СЕТ СН'!$F$8*'СЕТ СН'!$F$9-'СЕТ СН'!$F$26</f>
        <v>759.90910045999999</v>
      </c>
      <c r="Y42" s="36">
        <f>SUMIFS(СВЦЭМ!$D$33:$D$776,СВЦЭМ!$A$33:$A$776,$A42,СВЦЭМ!$B$33:$B$776,Y$11)+'СЕТ СН'!$F$14+СВЦЭМ!$D$10+'СЕТ СН'!$F$8*'СЕТ СН'!$F$9-'СЕТ СН'!$F$26</f>
        <v>770.21162173000005</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7" t="s">
        <v>7</v>
      </c>
      <c r="B45" s="130" t="s">
        <v>69</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СВЦЭМ!$A$34</f>
        <v>01.10.2020</v>
      </c>
      <c r="B48" s="36">
        <f>SUMIFS(СВЦЭМ!$D$33:$D$776,СВЦЭМ!$A$33:$A$776,$A48,СВЦЭМ!$B$33:$B$776,B$47)+'СЕТ СН'!$F$14+СВЦЭМ!$D$10+'СЕТ СН'!$F$6-'СЕТ СН'!$F$26</f>
        <v>740.83497347000002</v>
      </c>
      <c r="C48" s="36">
        <f>SUMIFS(СВЦЭМ!$D$33:$D$776,СВЦЭМ!$A$33:$A$776,$A48,СВЦЭМ!$B$33:$B$776,C$47)+'СЕТ СН'!$F$14+СВЦЭМ!$D$10+'СЕТ СН'!$F$6-'СЕТ СН'!$F$26</f>
        <v>803.01723756000001</v>
      </c>
      <c r="D48" s="36">
        <f>SUMIFS(СВЦЭМ!$D$33:$D$776,СВЦЭМ!$A$33:$A$776,$A48,СВЦЭМ!$B$33:$B$776,D$47)+'СЕТ СН'!$F$14+СВЦЭМ!$D$10+'СЕТ СН'!$F$6-'СЕТ СН'!$F$26</f>
        <v>848.41515473999993</v>
      </c>
      <c r="E48" s="36">
        <f>SUMIFS(СВЦЭМ!$D$33:$D$776,СВЦЭМ!$A$33:$A$776,$A48,СВЦЭМ!$B$33:$B$776,E$47)+'СЕТ СН'!$F$14+СВЦЭМ!$D$10+'СЕТ СН'!$F$6-'СЕТ СН'!$F$26</f>
        <v>870.58808066999995</v>
      </c>
      <c r="F48" s="36">
        <f>SUMIFS(СВЦЭМ!$D$33:$D$776,СВЦЭМ!$A$33:$A$776,$A48,СВЦЭМ!$B$33:$B$776,F$47)+'СЕТ СН'!$F$14+СВЦЭМ!$D$10+'СЕТ СН'!$F$6-'СЕТ СН'!$F$26</f>
        <v>871.02291629999991</v>
      </c>
      <c r="G48" s="36">
        <f>SUMIFS(СВЦЭМ!$D$33:$D$776,СВЦЭМ!$A$33:$A$776,$A48,СВЦЭМ!$B$33:$B$776,G$47)+'СЕТ СН'!$F$14+СВЦЭМ!$D$10+'СЕТ СН'!$F$6-'СЕТ СН'!$F$26</f>
        <v>854.30222370000001</v>
      </c>
      <c r="H48" s="36">
        <f>SUMIFS(СВЦЭМ!$D$33:$D$776,СВЦЭМ!$A$33:$A$776,$A48,СВЦЭМ!$B$33:$B$776,H$47)+'СЕТ СН'!$F$14+СВЦЭМ!$D$10+'СЕТ СН'!$F$6-'СЕТ СН'!$F$26</f>
        <v>801.97657884</v>
      </c>
      <c r="I48" s="36">
        <f>SUMIFS(СВЦЭМ!$D$33:$D$776,СВЦЭМ!$A$33:$A$776,$A48,СВЦЭМ!$B$33:$B$776,I$47)+'СЕТ СН'!$F$14+СВЦЭМ!$D$10+'СЕТ СН'!$F$6-'СЕТ СН'!$F$26</f>
        <v>745.04759784999987</v>
      </c>
      <c r="J48" s="36">
        <f>SUMIFS(СВЦЭМ!$D$33:$D$776,СВЦЭМ!$A$33:$A$776,$A48,СВЦЭМ!$B$33:$B$776,J$47)+'СЕТ СН'!$F$14+СВЦЭМ!$D$10+'СЕТ СН'!$F$6-'СЕТ СН'!$F$26</f>
        <v>682.36412038999993</v>
      </c>
      <c r="K48" s="36">
        <f>SUMIFS(СВЦЭМ!$D$33:$D$776,СВЦЭМ!$A$33:$A$776,$A48,СВЦЭМ!$B$33:$B$776,K$47)+'СЕТ СН'!$F$14+СВЦЭМ!$D$10+'СЕТ СН'!$F$6-'СЕТ СН'!$F$26</f>
        <v>647.82610969000007</v>
      </c>
      <c r="L48" s="36">
        <f>SUMIFS(СВЦЭМ!$D$33:$D$776,СВЦЭМ!$A$33:$A$776,$A48,СВЦЭМ!$B$33:$B$776,L$47)+'СЕТ СН'!$F$14+СВЦЭМ!$D$10+'СЕТ СН'!$F$6-'СЕТ СН'!$F$26</f>
        <v>648.56905353000002</v>
      </c>
      <c r="M48" s="36">
        <f>SUMIFS(СВЦЭМ!$D$33:$D$776,СВЦЭМ!$A$33:$A$776,$A48,СВЦЭМ!$B$33:$B$776,M$47)+'СЕТ СН'!$F$14+СВЦЭМ!$D$10+'СЕТ СН'!$F$6-'СЕТ СН'!$F$26</f>
        <v>653.69130029000007</v>
      </c>
      <c r="N48" s="36">
        <f>SUMIFS(СВЦЭМ!$D$33:$D$776,СВЦЭМ!$A$33:$A$776,$A48,СВЦЭМ!$B$33:$B$776,N$47)+'СЕТ СН'!$F$14+СВЦЭМ!$D$10+'СЕТ СН'!$F$6-'СЕТ СН'!$F$26</f>
        <v>668.10979380999993</v>
      </c>
      <c r="O48" s="36">
        <f>SUMIFS(СВЦЭМ!$D$33:$D$776,СВЦЭМ!$A$33:$A$776,$A48,СВЦЭМ!$B$33:$B$776,O$47)+'СЕТ СН'!$F$14+СВЦЭМ!$D$10+'СЕТ СН'!$F$6-'СЕТ СН'!$F$26</f>
        <v>691.39324422000004</v>
      </c>
      <c r="P48" s="36">
        <f>SUMIFS(СВЦЭМ!$D$33:$D$776,СВЦЭМ!$A$33:$A$776,$A48,СВЦЭМ!$B$33:$B$776,P$47)+'СЕТ СН'!$F$14+СВЦЭМ!$D$10+'СЕТ СН'!$F$6-'СЕТ СН'!$F$26</f>
        <v>717.06212563999998</v>
      </c>
      <c r="Q48" s="36">
        <f>SUMIFS(СВЦЭМ!$D$33:$D$776,СВЦЭМ!$A$33:$A$776,$A48,СВЦЭМ!$B$33:$B$776,Q$47)+'СЕТ СН'!$F$14+СВЦЭМ!$D$10+'СЕТ СН'!$F$6-'СЕТ СН'!$F$26</f>
        <v>682.79644703999998</v>
      </c>
      <c r="R48" s="36">
        <f>SUMIFS(СВЦЭМ!$D$33:$D$776,СВЦЭМ!$A$33:$A$776,$A48,СВЦЭМ!$B$33:$B$776,R$47)+'СЕТ СН'!$F$14+СВЦЭМ!$D$10+'СЕТ СН'!$F$6-'СЕТ СН'!$F$26</f>
        <v>644.42092494000008</v>
      </c>
      <c r="S48" s="36">
        <f>SUMIFS(СВЦЭМ!$D$33:$D$776,СВЦЭМ!$A$33:$A$776,$A48,СВЦЭМ!$B$33:$B$776,S$47)+'СЕТ СН'!$F$14+СВЦЭМ!$D$10+'СЕТ СН'!$F$6-'СЕТ СН'!$F$26</f>
        <v>603.46330480000006</v>
      </c>
      <c r="T48" s="36">
        <f>SUMIFS(СВЦЭМ!$D$33:$D$776,СВЦЭМ!$A$33:$A$776,$A48,СВЦЭМ!$B$33:$B$776,T$47)+'СЕТ СН'!$F$14+СВЦЭМ!$D$10+'СЕТ СН'!$F$6-'СЕТ СН'!$F$26</f>
        <v>592.25183683</v>
      </c>
      <c r="U48" s="36">
        <f>SUMIFS(СВЦЭМ!$D$33:$D$776,СВЦЭМ!$A$33:$A$776,$A48,СВЦЭМ!$B$33:$B$776,U$47)+'СЕТ СН'!$F$14+СВЦЭМ!$D$10+'СЕТ СН'!$F$6-'СЕТ СН'!$F$26</f>
        <v>596.36795452000001</v>
      </c>
      <c r="V48" s="36">
        <f>SUMIFS(СВЦЭМ!$D$33:$D$776,СВЦЭМ!$A$33:$A$776,$A48,СВЦЭМ!$B$33:$B$776,V$47)+'СЕТ СН'!$F$14+СВЦЭМ!$D$10+'СЕТ СН'!$F$6-'СЕТ СН'!$F$26</f>
        <v>593.11667224999997</v>
      </c>
      <c r="W48" s="36">
        <f>SUMIFS(СВЦЭМ!$D$33:$D$776,СВЦЭМ!$A$33:$A$776,$A48,СВЦЭМ!$B$33:$B$776,W$47)+'СЕТ СН'!$F$14+СВЦЭМ!$D$10+'СЕТ СН'!$F$6-'СЕТ СН'!$F$26</f>
        <v>591.45765418999986</v>
      </c>
      <c r="X48" s="36">
        <f>SUMIFS(СВЦЭМ!$D$33:$D$776,СВЦЭМ!$A$33:$A$776,$A48,СВЦЭМ!$B$33:$B$776,X$47)+'СЕТ СН'!$F$14+СВЦЭМ!$D$10+'СЕТ СН'!$F$6-'СЕТ СН'!$F$26</f>
        <v>600.49791308999988</v>
      </c>
      <c r="Y48" s="36">
        <f>SUMIFS(СВЦЭМ!$D$33:$D$776,СВЦЭМ!$A$33:$A$776,$A48,СВЦЭМ!$B$33:$B$776,Y$47)+'СЕТ СН'!$F$14+СВЦЭМ!$D$10+'СЕТ СН'!$F$6-'СЕТ СН'!$F$26</f>
        <v>631.24742171000003</v>
      </c>
      <c r="AA48" s="45"/>
    </row>
    <row r="49" spans="1:25" ht="15.75" x14ac:dyDescent="0.2">
      <c r="A49" s="35">
        <f>A48+1</f>
        <v>44106</v>
      </c>
      <c r="B49" s="36">
        <f>SUMIFS(СВЦЭМ!$D$33:$D$776,СВЦЭМ!$A$33:$A$776,$A49,СВЦЭМ!$B$33:$B$776,B$47)+'СЕТ СН'!$F$14+СВЦЭМ!$D$10+'СЕТ СН'!$F$6-'СЕТ СН'!$F$26</f>
        <v>703.75429736000001</v>
      </c>
      <c r="C49" s="36">
        <f>SUMIFS(СВЦЭМ!$D$33:$D$776,СВЦЭМ!$A$33:$A$776,$A49,СВЦЭМ!$B$33:$B$776,C$47)+'СЕТ СН'!$F$14+СВЦЭМ!$D$10+'СЕТ СН'!$F$6-'СЕТ СН'!$F$26</f>
        <v>784.83193340000003</v>
      </c>
      <c r="D49" s="36">
        <f>SUMIFS(СВЦЭМ!$D$33:$D$776,СВЦЭМ!$A$33:$A$776,$A49,СВЦЭМ!$B$33:$B$776,D$47)+'СЕТ СН'!$F$14+СВЦЭМ!$D$10+'СЕТ СН'!$F$6-'СЕТ СН'!$F$26</f>
        <v>842.70864923999989</v>
      </c>
      <c r="E49" s="36">
        <f>SUMIFS(СВЦЭМ!$D$33:$D$776,СВЦЭМ!$A$33:$A$776,$A49,СВЦЭМ!$B$33:$B$776,E$47)+'СЕТ СН'!$F$14+СВЦЭМ!$D$10+'СЕТ СН'!$F$6-'СЕТ СН'!$F$26</f>
        <v>862.71504991999996</v>
      </c>
      <c r="F49" s="36">
        <f>SUMIFS(СВЦЭМ!$D$33:$D$776,СВЦЭМ!$A$33:$A$776,$A49,СВЦЭМ!$B$33:$B$776,F$47)+'СЕТ СН'!$F$14+СВЦЭМ!$D$10+'СЕТ СН'!$F$6-'СЕТ СН'!$F$26</f>
        <v>869.15016668999988</v>
      </c>
      <c r="G49" s="36">
        <f>SUMIFS(СВЦЭМ!$D$33:$D$776,СВЦЭМ!$A$33:$A$776,$A49,СВЦЭМ!$B$33:$B$776,G$47)+'СЕТ СН'!$F$14+СВЦЭМ!$D$10+'СЕТ СН'!$F$6-'СЕТ СН'!$F$26</f>
        <v>849.06641891999993</v>
      </c>
      <c r="H49" s="36">
        <f>SUMIFS(СВЦЭМ!$D$33:$D$776,СВЦЭМ!$A$33:$A$776,$A49,СВЦЭМ!$B$33:$B$776,H$47)+'СЕТ СН'!$F$14+СВЦЭМ!$D$10+'СЕТ СН'!$F$6-'СЕТ СН'!$F$26</f>
        <v>793.04827776000002</v>
      </c>
      <c r="I49" s="36">
        <f>SUMIFS(СВЦЭМ!$D$33:$D$776,СВЦЭМ!$A$33:$A$776,$A49,СВЦЭМ!$B$33:$B$776,I$47)+'СЕТ СН'!$F$14+СВЦЭМ!$D$10+'СЕТ СН'!$F$6-'СЕТ СН'!$F$26</f>
        <v>738.10328746000005</v>
      </c>
      <c r="J49" s="36">
        <f>SUMIFS(СВЦЭМ!$D$33:$D$776,СВЦЭМ!$A$33:$A$776,$A49,СВЦЭМ!$B$33:$B$776,J$47)+'СЕТ СН'!$F$14+СВЦЭМ!$D$10+'СЕТ СН'!$F$6-'СЕТ СН'!$F$26</f>
        <v>680.34565262000001</v>
      </c>
      <c r="K49" s="36">
        <f>SUMIFS(СВЦЭМ!$D$33:$D$776,СВЦЭМ!$A$33:$A$776,$A49,СВЦЭМ!$B$33:$B$776,K$47)+'СЕТ СН'!$F$14+СВЦЭМ!$D$10+'СЕТ СН'!$F$6-'СЕТ СН'!$F$26</f>
        <v>646.11230776999992</v>
      </c>
      <c r="L49" s="36">
        <f>SUMIFS(СВЦЭМ!$D$33:$D$776,СВЦЭМ!$A$33:$A$776,$A49,СВЦЭМ!$B$33:$B$776,L$47)+'СЕТ СН'!$F$14+СВЦЭМ!$D$10+'СЕТ СН'!$F$6-'СЕТ СН'!$F$26</f>
        <v>644.84568573999991</v>
      </c>
      <c r="M49" s="36">
        <f>SUMIFS(СВЦЭМ!$D$33:$D$776,СВЦЭМ!$A$33:$A$776,$A49,СВЦЭМ!$B$33:$B$776,M$47)+'СЕТ СН'!$F$14+СВЦЭМ!$D$10+'СЕТ СН'!$F$6-'СЕТ СН'!$F$26</f>
        <v>649.74340678999988</v>
      </c>
      <c r="N49" s="36">
        <f>SUMIFS(СВЦЭМ!$D$33:$D$776,СВЦЭМ!$A$33:$A$776,$A49,СВЦЭМ!$B$33:$B$776,N$47)+'СЕТ СН'!$F$14+СВЦЭМ!$D$10+'СЕТ СН'!$F$6-'СЕТ СН'!$F$26</f>
        <v>661.09165564999989</v>
      </c>
      <c r="O49" s="36">
        <f>SUMIFS(СВЦЭМ!$D$33:$D$776,СВЦЭМ!$A$33:$A$776,$A49,СВЦЭМ!$B$33:$B$776,O$47)+'СЕТ СН'!$F$14+СВЦЭМ!$D$10+'СЕТ СН'!$F$6-'СЕТ СН'!$F$26</f>
        <v>686.71860160999995</v>
      </c>
      <c r="P49" s="36">
        <f>SUMIFS(СВЦЭМ!$D$33:$D$776,СВЦЭМ!$A$33:$A$776,$A49,СВЦЭМ!$B$33:$B$776,P$47)+'СЕТ СН'!$F$14+СВЦЭМ!$D$10+'СЕТ СН'!$F$6-'СЕТ СН'!$F$26</f>
        <v>719.91614791999996</v>
      </c>
      <c r="Q49" s="36">
        <f>SUMIFS(СВЦЭМ!$D$33:$D$776,СВЦЭМ!$A$33:$A$776,$A49,СВЦЭМ!$B$33:$B$776,Q$47)+'СЕТ СН'!$F$14+СВЦЭМ!$D$10+'СЕТ СН'!$F$6-'СЕТ СН'!$F$26</f>
        <v>687.15955445000009</v>
      </c>
      <c r="R49" s="36">
        <f>SUMIFS(СВЦЭМ!$D$33:$D$776,СВЦЭМ!$A$33:$A$776,$A49,СВЦЭМ!$B$33:$B$776,R$47)+'СЕТ СН'!$F$14+СВЦЭМ!$D$10+'СЕТ СН'!$F$6-'СЕТ СН'!$F$26</f>
        <v>646.63105881000001</v>
      </c>
      <c r="S49" s="36">
        <f>SUMIFS(СВЦЭМ!$D$33:$D$776,СВЦЭМ!$A$33:$A$776,$A49,СВЦЭМ!$B$33:$B$776,S$47)+'СЕТ СН'!$F$14+СВЦЭМ!$D$10+'СЕТ СН'!$F$6-'СЕТ СН'!$F$26</f>
        <v>607.97023386000001</v>
      </c>
      <c r="T49" s="36">
        <f>SUMIFS(СВЦЭМ!$D$33:$D$776,СВЦЭМ!$A$33:$A$776,$A49,СВЦЭМ!$B$33:$B$776,T$47)+'СЕТ СН'!$F$14+СВЦЭМ!$D$10+'СЕТ СН'!$F$6-'СЕТ СН'!$F$26</f>
        <v>583.02135382000006</v>
      </c>
      <c r="U49" s="36">
        <f>SUMIFS(СВЦЭМ!$D$33:$D$776,СВЦЭМ!$A$33:$A$776,$A49,СВЦЭМ!$B$33:$B$776,U$47)+'СЕТ СН'!$F$14+СВЦЭМ!$D$10+'СЕТ СН'!$F$6-'СЕТ СН'!$F$26</f>
        <v>576.36835126999995</v>
      </c>
      <c r="V49" s="36">
        <f>SUMIFS(СВЦЭМ!$D$33:$D$776,СВЦЭМ!$A$33:$A$776,$A49,СВЦЭМ!$B$33:$B$776,V$47)+'СЕТ СН'!$F$14+СВЦЭМ!$D$10+'СЕТ СН'!$F$6-'СЕТ СН'!$F$26</f>
        <v>581.01957014999994</v>
      </c>
      <c r="W49" s="36">
        <f>SUMIFS(СВЦЭМ!$D$33:$D$776,СВЦЭМ!$A$33:$A$776,$A49,СВЦЭМ!$B$33:$B$776,W$47)+'СЕТ СН'!$F$14+СВЦЭМ!$D$10+'СЕТ СН'!$F$6-'СЕТ СН'!$F$26</f>
        <v>580.19837798999993</v>
      </c>
      <c r="X49" s="36">
        <f>SUMIFS(СВЦЭМ!$D$33:$D$776,СВЦЭМ!$A$33:$A$776,$A49,СВЦЭМ!$B$33:$B$776,X$47)+'СЕТ СН'!$F$14+СВЦЭМ!$D$10+'СЕТ СН'!$F$6-'СЕТ СН'!$F$26</f>
        <v>601.11537644999999</v>
      </c>
      <c r="Y49" s="36">
        <f>SUMIFS(СВЦЭМ!$D$33:$D$776,СВЦЭМ!$A$33:$A$776,$A49,СВЦЭМ!$B$33:$B$776,Y$47)+'СЕТ СН'!$F$14+СВЦЭМ!$D$10+'СЕТ СН'!$F$6-'СЕТ СН'!$F$26</f>
        <v>629.92263071999992</v>
      </c>
    </row>
    <row r="50" spans="1:25" ht="15.75" x14ac:dyDescent="0.2">
      <c r="A50" s="35">
        <f t="shared" ref="A50:A78" si="1">A49+1</f>
        <v>44107</v>
      </c>
      <c r="B50" s="36">
        <f>SUMIFS(СВЦЭМ!$D$33:$D$776,СВЦЭМ!$A$33:$A$776,$A50,СВЦЭМ!$B$33:$B$776,B$47)+'СЕТ СН'!$F$14+СВЦЭМ!$D$10+'СЕТ СН'!$F$6-'СЕТ СН'!$F$26</f>
        <v>695.90215214999989</v>
      </c>
      <c r="C50" s="36">
        <f>SUMIFS(СВЦЭМ!$D$33:$D$776,СВЦЭМ!$A$33:$A$776,$A50,СВЦЭМ!$B$33:$B$776,C$47)+'СЕТ СН'!$F$14+СВЦЭМ!$D$10+'СЕТ СН'!$F$6-'СЕТ СН'!$F$26</f>
        <v>776.48938855999995</v>
      </c>
      <c r="D50" s="36">
        <f>SUMIFS(СВЦЭМ!$D$33:$D$776,СВЦЭМ!$A$33:$A$776,$A50,СВЦЭМ!$B$33:$B$776,D$47)+'СЕТ СН'!$F$14+СВЦЭМ!$D$10+'СЕТ СН'!$F$6-'СЕТ СН'!$F$26</f>
        <v>846.27291689000003</v>
      </c>
      <c r="E50" s="36">
        <f>SUMIFS(СВЦЭМ!$D$33:$D$776,СВЦЭМ!$A$33:$A$776,$A50,СВЦЭМ!$B$33:$B$776,E$47)+'СЕТ СН'!$F$14+СВЦЭМ!$D$10+'СЕТ СН'!$F$6-'СЕТ СН'!$F$26</f>
        <v>858.06235248000007</v>
      </c>
      <c r="F50" s="36">
        <f>SUMIFS(СВЦЭМ!$D$33:$D$776,СВЦЭМ!$A$33:$A$776,$A50,СВЦЭМ!$B$33:$B$776,F$47)+'СЕТ СН'!$F$14+СВЦЭМ!$D$10+'СЕТ СН'!$F$6-'СЕТ СН'!$F$26</f>
        <v>862.46153705000006</v>
      </c>
      <c r="G50" s="36">
        <f>SUMIFS(СВЦЭМ!$D$33:$D$776,СВЦЭМ!$A$33:$A$776,$A50,СВЦЭМ!$B$33:$B$776,G$47)+'СЕТ СН'!$F$14+СВЦЭМ!$D$10+'СЕТ СН'!$F$6-'СЕТ СН'!$F$26</f>
        <v>850.18376057</v>
      </c>
      <c r="H50" s="36">
        <f>SUMIFS(СВЦЭМ!$D$33:$D$776,СВЦЭМ!$A$33:$A$776,$A50,СВЦЭМ!$B$33:$B$776,H$47)+'СЕТ СН'!$F$14+СВЦЭМ!$D$10+'СЕТ СН'!$F$6-'СЕТ СН'!$F$26</f>
        <v>826.53159148000009</v>
      </c>
      <c r="I50" s="36">
        <f>SUMIFS(СВЦЭМ!$D$33:$D$776,СВЦЭМ!$A$33:$A$776,$A50,СВЦЭМ!$B$33:$B$776,I$47)+'СЕТ СН'!$F$14+СВЦЭМ!$D$10+'СЕТ СН'!$F$6-'СЕТ СН'!$F$26</f>
        <v>789.75728950000007</v>
      </c>
      <c r="J50" s="36">
        <f>SUMIFS(СВЦЭМ!$D$33:$D$776,СВЦЭМ!$A$33:$A$776,$A50,СВЦЭМ!$B$33:$B$776,J$47)+'СЕТ СН'!$F$14+СВЦЭМ!$D$10+'СЕТ СН'!$F$6-'СЕТ СН'!$F$26</f>
        <v>701.85913452999989</v>
      </c>
      <c r="K50" s="36">
        <f>SUMIFS(СВЦЭМ!$D$33:$D$776,СВЦЭМ!$A$33:$A$776,$A50,СВЦЭМ!$B$33:$B$776,K$47)+'СЕТ СН'!$F$14+СВЦЭМ!$D$10+'СЕТ СН'!$F$6-'СЕТ СН'!$F$26</f>
        <v>645.23485118999997</v>
      </c>
      <c r="L50" s="36">
        <f>SUMIFS(СВЦЭМ!$D$33:$D$776,СВЦЭМ!$A$33:$A$776,$A50,СВЦЭМ!$B$33:$B$776,L$47)+'СЕТ СН'!$F$14+СВЦЭМ!$D$10+'СЕТ СН'!$F$6-'СЕТ СН'!$F$26</f>
        <v>639.4357086</v>
      </c>
      <c r="M50" s="36">
        <f>SUMIFS(СВЦЭМ!$D$33:$D$776,СВЦЭМ!$A$33:$A$776,$A50,СВЦЭМ!$B$33:$B$776,M$47)+'СЕТ СН'!$F$14+СВЦЭМ!$D$10+'СЕТ СН'!$F$6-'СЕТ СН'!$F$26</f>
        <v>645.45568649000006</v>
      </c>
      <c r="N50" s="36">
        <f>SUMIFS(СВЦЭМ!$D$33:$D$776,СВЦЭМ!$A$33:$A$776,$A50,СВЦЭМ!$B$33:$B$776,N$47)+'СЕТ СН'!$F$14+СВЦЭМ!$D$10+'СЕТ СН'!$F$6-'СЕТ СН'!$F$26</f>
        <v>656.39223594000009</v>
      </c>
      <c r="O50" s="36">
        <f>SUMIFS(СВЦЭМ!$D$33:$D$776,СВЦЭМ!$A$33:$A$776,$A50,СВЦЭМ!$B$33:$B$776,O$47)+'СЕТ СН'!$F$14+СВЦЭМ!$D$10+'СЕТ СН'!$F$6-'СЕТ СН'!$F$26</f>
        <v>690.35769450999987</v>
      </c>
      <c r="P50" s="36">
        <f>SUMIFS(СВЦЭМ!$D$33:$D$776,СВЦЭМ!$A$33:$A$776,$A50,СВЦЭМ!$B$33:$B$776,P$47)+'СЕТ СН'!$F$14+СВЦЭМ!$D$10+'СЕТ СН'!$F$6-'СЕТ СН'!$F$26</f>
        <v>725.13255365000009</v>
      </c>
      <c r="Q50" s="36">
        <f>SUMIFS(СВЦЭМ!$D$33:$D$776,СВЦЭМ!$A$33:$A$776,$A50,СВЦЭМ!$B$33:$B$776,Q$47)+'СЕТ СН'!$F$14+СВЦЭМ!$D$10+'СЕТ СН'!$F$6-'СЕТ СН'!$F$26</f>
        <v>697.62119514000005</v>
      </c>
      <c r="R50" s="36">
        <f>SUMIFS(СВЦЭМ!$D$33:$D$776,СВЦЭМ!$A$33:$A$776,$A50,СВЦЭМ!$B$33:$B$776,R$47)+'СЕТ СН'!$F$14+СВЦЭМ!$D$10+'СЕТ СН'!$F$6-'СЕТ СН'!$F$26</f>
        <v>657.25086962</v>
      </c>
      <c r="S50" s="36">
        <f>SUMIFS(СВЦЭМ!$D$33:$D$776,СВЦЭМ!$A$33:$A$776,$A50,СВЦЭМ!$B$33:$B$776,S$47)+'СЕТ СН'!$F$14+СВЦЭМ!$D$10+'СЕТ СН'!$F$6-'СЕТ СН'!$F$26</f>
        <v>605.02688102000002</v>
      </c>
      <c r="T50" s="36">
        <f>SUMIFS(СВЦЭМ!$D$33:$D$776,СВЦЭМ!$A$33:$A$776,$A50,СВЦЭМ!$B$33:$B$776,T$47)+'СЕТ СН'!$F$14+СВЦЭМ!$D$10+'СЕТ СН'!$F$6-'СЕТ СН'!$F$26</f>
        <v>588.12174151999989</v>
      </c>
      <c r="U50" s="36">
        <f>SUMIFS(СВЦЭМ!$D$33:$D$776,СВЦЭМ!$A$33:$A$776,$A50,СВЦЭМ!$B$33:$B$776,U$47)+'СЕТ СН'!$F$14+СВЦЭМ!$D$10+'СЕТ СН'!$F$6-'СЕТ СН'!$F$26</f>
        <v>578.87100559999999</v>
      </c>
      <c r="V50" s="36">
        <f>SUMIFS(СВЦЭМ!$D$33:$D$776,СВЦЭМ!$A$33:$A$776,$A50,СВЦЭМ!$B$33:$B$776,V$47)+'СЕТ СН'!$F$14+СВЦЭМ!$D$10+'СЕТ СН'!$F$6-'СЕТ СН'!$F$26</f>
        <v>573.38934066999991</v>
      </c>
      <c r="W50" s="36">
        <f>SUMIFS(СВЦЭМ!$D$33:$D$776,СВЦЭМ!$A$33:$A$776,$A50,СВЦЭМ!$B$33:$B$776,W$47)+'СЕТ СН'!$F$14+СВЦЭМ!$D$10+'СЕТ СН'!$F$6-'СЕТ СН'!$F$26</f>
        <v>580.99131568000007</v>
      </c>
      <c r="X50" s="36">
        <f>SUMIFS(СВЦЭМ!$D$33:$D$776,СВЦЭМ!$A$33:$A$776,$A50,СВЦЭМ!$B$33:$B$776,X$47)+'СЕТ СН'!$F$14+СВЦЭМ!$D$10+'СЕТ СН'!$F$6-'СЕТ СН'!$F$26</f>
        <v>594.35444138000003</v>
      </c>
      <c r="Y50" s="36">
        <f>SUMIFS(СВЦЭМ!$D$33:$D$776,СВЦЭМ!$A$33:$A$776,$A50,СВЦЭМ!$B$33:$B$776,Y$47)+'СЕТ СН'!$F$14+СВЦЭМ!$D$10+'СЕТ СН'!$F$6-'СЕТ СН'!$F$26</f>
        <v>630.68235649999997</v>
      </c>
    </row>
    <row r="51" spans="1:25" ht="15.75" x14ac:dyDescent="0.2">
      <c r="A51" s="35">
        <f t="shared" si="1"/>
        <v>44108</v>
      </c>
      <c r="B51" s="36">
        <f>SUMIFS(СВЦЭМ!$D$33:$D$776,СВЦЭМ!$A$33:$A$776,$A51,СВЦЭМ!$B$33:$B$776,B$47)+'СЕТ СН'!$F$14+СВЦЭМ!$D$10+'СЕТ СН'!$F$6-'СЕТ СН'!$F$26</f>
        <v>728.3631541100001</v>
      </c>
      <c r="C51" s="36">
        <f>SUMIFS(СВЦЭМ!$D$33:$D$776,СВЦЭМ!$A$33:$A$776,$A51,СВЦЭМ!$B$33:$B$776,C$47)+'СЕТ СН'!$F$14+СВЦЭМ!$D$10+'СЕТ СН'!$F$6-'СЕТ СН'!$F$26</f>
        <v>806.88924939000003</v>
      </c>
      <c r="D51" s="36">
        <f>SUMIFS(СВЦЭМ!$D$33:$D$776,СВЦЭМ!$A$33:$A$776,$A51,СВЦЭМ!$B$33:$B$776,D$47)+'СЕТ СН'!$F$14+СВЦЭМ!$D$10+'СЕТ СН'!$F$6-'СЕТ СН'!$F$26</f>
        <v>882.28261408000003</v>
      </c>
      <c r="E51" s="36">
        <f>SUMIFS(СВЦЭМ!$D$33:$D$776,СВЦЭМ!$A$33:$A$776,$A51,СВЦЭМ!$B$33:$B$776,E$47)+'СЕТ СН'!$F$14+СВЦЭМ!$D$10+'СЕТ СН'!$F$6-'СЕТ СН'!$F$26</f>
        <v>911.65430941</v>
      </c>
      <c r="F51" s="36">
        <f>SUMIFS(СВЦЭМ!$D$33:$D$776,СВЦЭМ!$A$33:$A$776,$A51,СВЦЭМ!$B$33:$B$776,F$47)+'СЕТ СН'!$F$14+СВЦЭМ!$D$10+'СЕТ СН'!$F$6-'СЕТ СН'!$F$26</f>
        <v>916.38163723000002</v>
      </c>
      <c r="G51" s="36">
        <f>SUMIFS(СВЦЭМ!$D$33:$D$776,СВЦЭМ!$A$33:$A$776,$A51,СВЦЭМ!$B$33:$B$776,G$47)+'СЕТ СН'!$F$14+СВЦЭМ!$D$10+'СЕТ СН'!$F$6-'СЕТ СН'!$F$26</f>
        <v>906.2856104</v>
      </c>
      <c r="H51" s="36">
        <f>SUMIFS(СВЦЭМ!$D$33:$D$776,СВЦЭМ!$A$33:$A$776,$A51,СВЦЭМ!$B$33:$B$776,H$47)+'СЕТ СН'!$F$14+СВЦЭМ!$D$10+'СЕТ СН'!$F$6-'СЕТ СН'!$F$26</f>
        <v>891.99813487999995</v>
      </c>
      <c r="I51" s="36">
        <f>SUMIFS(СВЦЭМ!$D$33:$D$776,СВЦЭМ!$A$33:$A$776,$A51,СВЦЭМ!$B$33:$B$776,I$47)+'СЕТ СН'!$F$14+СВЦЭМ!$D$10+'СЕТ СН'!$F$6-'СЕТ СН'!$F$26</f>
        <v>858.91806526000005</v>
      </c>
      <c r="J51" s="36">
        <f>SUMIFS(СВЦЭМ!$D$33:$D$776,СВЦЭМ!$A$33:$A$776,$A51,СВЦЭМ!$B$33:$B$776,J$47)+'СЕТ СН'!$F$14+СВЦЭМ!$D$10+'СЕТ СН'!$F$6-'СЕТ СН'!$F$26</f>
        <v>762.04350165999995</v>
      </c>
      <c r="K51" s="36">
        <f>SUMIFS(СВЦЭМ!$D$33:$D$776,СВЦЭМ!$A$33:$A$776,$A51,СВЦЭМ!$B$33:$B$776,K$47)+'СЕТ СН'!$F$14+СВЦЭМ!$D$10+'СЕТ СН'!$F$6-'СЕТ СН'!$F$26</f>
        <v>689.97992769999996</v>
      </c>
      <c r="L51" s="36">
        <f>SUMIFS(СВЦЭМ!$D$33:$D$776,СВЦЭМ!$A$33:$A$776,$A51,СВЦЭМ!$B$33:$B$776,L$47)+'СЕТ СН'!$F$14+СВЦЭМ!$D$10+'СЕТ СН'!$F$6-'СЕТ СН'!$F$26</f>
        <v>656.17830372999993</v>
      </c>
      <c r="M51" s="36">
        <f>SUMIFS(СВЦЭМ!$D$33:$D$776,СВЦЭМ!$A$33:$A$776,$A51,СВЦЭМ!$B$33:$B$776,M$47)+'СЕТ СН'!$F$14+СВЦЭМ!$D$10+'СЕТ СН'!$F$6-'СЕТ СН'!$F$26</f>
        <v>662.10162003999994</v>
      </c>
      <c r="N51" s="36">
        <f>SUMIFS(СВЦЭМ!$D$33:$D$776,СВЦЭМ!$A$33:$A$776,$A51,СВЦЭМ!$B$33:$B$776,N$47)+'СЕТ СН'!$F$14+СВЦЭМ!$D$10+'СЕТ СН'!$F$6-'СЕТ СН'!$F$26</f>
        <v>673.39629841999999</v>
      </c>
      <c r="O51" s="36">
        <f>SUMIFS(СВЦЭМ!$D$33:$D$776,СВЦЭМ!$A$33:$A$776,$A51,СВЦЭМ!$B$33:$B$776,O$47)+'СЕТ СН'!$F$14+СВЦЭМ!$D$10+'СЕТ СН'!$F$6-'СЕТ СН'!$F$26</f>
        <v>733.31978884</v>
      </c>
      <c r="P51" s="36">
        <f>SUMIFS(СВЦЭМ!$D$33:$D$776,СВЦЭМ!$A$33:$A$776,$A51,СВЦЭМ!$B$33:$B$776,P$47)+'СЕТ СН'!$F$14+СВЦЭМ!$D$10+'СЕТ СН'!$F$6-'СЕТ СН'!$F$26</f>
        <v>764.44662339000001</v>
      </c>
      <c r="Q51" s="36">
        <f>SUMIFS(СВЦЭМ!$D$33:$D$776,СВЦЭМ!$A$33:$A$776,$A51,СВЦЭМ!$B$33:$B$776,Q$47)+'СЕТ СН'!$F$14+СВЦЭМ!$D$10+'СЕТ СН'!$F$6-'СЕТ СН'!$F$26</f>
        <v>724.5115080600001</v>
      </c>
      <c r="R51" s="36">
        <f>SUMIFS(СВЦЭМ!$D$33:$D$776,СВЦЭМ!$A$33:$A$776,$A51,СВЦЭМ!$B$33:$B$776,R$47)+'СЕТ СН'!$F$14+СВЦЭМ!$D$10+'СЕТ СН'!$F$6-'СЕТ СН'!$F$26</f>
        <v>678.23025185999995</v>
      </c>
      <c r="S51" s="36">
        <f>SUMIFS(СВЦЭМ!$D$33:$D$776,СВЦЭМ!$A$33:$A$776,$A51,СВЦЭМ!$B$33:$B$776,S$47)+'СЕТ СН'!$F$14+СВЦЭМ!$D$10+'СЕТ СН'!$F$6-'СЕТ СН'!$F$26</f>
        <v>637.17538777999994</v>
      </c>
      <c r="T51" s="36">
        <f>SUMIFS(СВЦЭМ!$D$33:$D$776,СВЦЭМ!$A$33:$A$776,$A51,СВЦЭМ!$B$33:$B$776,T$47)+'СЕТ СН'!$F$14+СВЦЭМ!$D$10+'СЕТ СН'!$F$6-'СЕТ СН'!$F$26</f>
        <v>608.60449907999987</v>
      </c>
      <c r="U51" s="36">
        <f>SUMIFS(СВЦЭМ!$D$33:$D$776,СВЦЭМ!$A$33:$A$776,$A51,СВЦЭМ!$B$33:$B$776,U$47)+'СЕТ СН'!$F$14+СВЦЭМ!$D$10+'СЕТ СН'!$F$6-'СЕТ СН'!$F$26</f>
        <v>600.03910677999988</v>
      </c>
      <c r="V51" s="36">
        <f>SUMIFS(СВЦЭМ!$D$33:$D$776,СВЦЭМ!$A$33:$A$776,$A51,СВЦЭМ!$B$33:$B$776,V$47)+'СЕТ СН'!$F$14+СВЦЭМ!$D$10+'СЕТ СН'!$F$6-'СЕТ СН'!$F$26</f>
        <v>620.88715539999998</v>
      </c>
      <c r="W51" s="36">
        <f>SUMIFS(СВЦЭМ!$D$33:$D$776,СВЦЭМ!$A$33:$A$776,$A51,СВЦЭМ!$B$33:$B$776,W$47)+'СЕТ СН'!$F$14+СВЦЭМ!$D$10+'СЕТ СН'!$F$6-'СЕТ СН'!$F$26</f>
        <v>620.28457127999991</v>
      </c>
      <c r="X51" s="36">
        <f>SUMIFS(СВЦЭМ!$D$33:$D$776,СВЦЭМ!$A$33:$A$776,$A51,СВЦЭМ!$B$33:$B$776,X$47)+'СЕТ СН'!$F$14+СВЦЭМ!$D$10+'СЕТ СН'!$F$6-'СЕТ СН'!$F$26</f>
        <v>639.15092888999993</v>
      </c>
      <c r="Y51" s="36">
        <f>SUMIFS(СВЦЭМ!$D$33:$D$776,СВЦЭМ!$A$33:$A$776,$A51,СВЦЭМ!$B$33:$B$776,Y$47)+'СЕТ СН'!$F$14+СВЦЭМ!$D$10+'СЕТ СН'!$F$6-'СЕТ СН'!$F$26</f>
        <v>684.02097933000005</v>
      </c>
    </row>
    <row r="52" spans="1:25" ht="15.75" x14ac:dyDescent="0.2">
      <c r="A52" s="35">
        <f t="shared" si="1"/>
        <v>44109</v>
      </c>
      <c r="B52" s="36">
        <f>SUMIFS(СВЦЭМ!$D$33:$D$776,СВЦЭМ!$A$33:$A$776,$A52,СВЦЭМ!$B$33:$B$776,B$47)+'СЕТ СН'!$F$14+СВЦЭМ!$D$10+'СЕТ СН'!$F$6-'СЕТ СН'!$F$26</f>
        <v>743.51933581999992</v>
      </c>
      <c r="C52" s="36">
        <f>SUMIFS(СВЦЭМ!$D$33:$D$776,СВЦЭМ!$A$33:$A$776,$A52,СВЦЭМ!$B$33:$B$776,C$47)+'СЕТ СН'!$F$14+СВЦЭМ!$D$10+'СЕТ СН'!$F$6-'СЕТ СН'!$F$26</f>
        <v>831.12396093000007</v>
      </c>
      <c r="D52" s="36">
        <f>SUMIFS(СВЦЭМ!$D$33:$D$776,СВЦЭМ!$A$33:$A$776,$A52,СВЦЭМ!$B$33:$B$776,D$47)+'СЕТ СН'!$F$14+СВЦЭМ!$D$10+'СЕТ СН'!$F$6-'СЕТ СН'!$F$26</f>
        <v>909.70645371000001</v>
      </c>
      <c r="E52" s="36">
        <f>SUMIFS(СВЦЭМ!$D$33:$D$776,СВЦЭМ!$A$33:$A$776,$A52,СВЦЭМ!$B$33:$B$776,E$47)+'СЕТ СН'!$F$14+СВЦЭМ!$D$10+'СЕТ СН'!$F$6-'СЕТ СН'!$F$26</f>
        <v>931.02490274000002</v>
      </c>
      <c r="F52" s="36">
        <f>SUMIFS(СВЦЭМ!$D$33:$D$776,СВЦЭМ!$A$33:$A$776,$A52,СВЦЭМ!$B$33:$B$776,F$47)+'СЕТ СН'!$F$14+СВЦЭМ!$D$10+'СЕТ СН'!$F$6-'СЕТ СН'!$F$26</f>
        <v>930.78149306</v>
      </c>
      <c r="G52" s="36">
        <f>SUMIFS(СВЦЭМ!$D$33:$D$776,СВЦЭМ!$A$33:$A$776,$A52,СВЦЭМ!$B$33:$B$776,G$47)+'СЕТ СН'!$F$14+СВЦЭМ!$D$10+'СЕТ СН'!$F$6-'СЕТ СН'!$F$26</f>
        <v>910.47800432999998</v>
      </c>
      <c r="H52" s="36">
        <f>SUMIFS(СВЦЭМ!$D$33:$D$776,СВЦЭМ!$A$33:$A$776,$A52,СВЦЭМ!$B$33:$B$776,H$47)+'СЕТ СН'!$F$14+СВЦЭМ!$D$10+'СЕТ СН'!$F$6-'СЕТ СН'!$F$26</f>
        <v>847.38699053000005</v>
      </c>
      <c r="I52" s="36">
        <f>SUMIFS(СВЦЭМ!$D$33:$D$776,СВЦЭМ!$A$33:$A$776,$A52,СВЦЭМ!$B$33:$B$776,I$47)+'СЕТ СН'!$F$14+СВЦЭМ!$D$10+'СЕТ СН'!$F$6-'СЕТ СН'!$F$26</f>
        <v>789.12599335000004</v>
      </c>
      <c r="J52" s="36">
        <f>SUMIFS(СВЦЭМ!$D$33:$D$776,СВЦЭМ!$A$33:$A$776,$A52,СВЦЭМ!$B$33:$B$776,J$47)+'СЕТ СН'!$F$14+СВЦЭМ!$D$10+'СЕТ СН'!$F$6-'СЕТ СН'!$F$26</f>
        <v>722.8895814</v>
      </c>
      <c r="K52" s="36">
        <f>SUMIFS(СВЦЭМ!$D$33:$D$776,СВЦЭМ!$A$33:$A$776,$A52,СВЦЭМ!$B$33:$B$776,K$47)+'СЕТ СН'!$F$14+СВЦЭМ!$D$10+'СЕТ СН'!$F$6-'СЕТ СН'!$F$26</f>
        <v>689.5447542899999</v>
      </c>
      <c r="L52" s="36">
        <f>SUMIFS(СВЦЭМ!$D$33:$D$776,СВЦЭМ!$A$33:$A$776,$A52,СВЦЭМ!$B$33:$B$776,L$47)+'СЕТ СН'!$F$14+СВЦЭМ!$D$10+'СЕТ СН'!$F$6-'СЕТ СН'!$F$26</f>
        <v>686.61080584000001</v>
      </c>
      <c r="M52" s="36">
        <f>SUMIFS(СВЦЭМ!$D$33:$D$776,СВЦЭМ!$A$33:$A$776,$A52,СВЦЭМ!$B$33:$B$776,M$47)+'СЕТ СН'!$F$14+СВЦЭМ!$D$10+'СЕТ СН'!$F$6-'СЕТ СН'!$F$26</f>
        <v>710.89423123000006</v>
      </c>
      <c r="N52" s="36">
        <f>SUMIFS(СВЦЭМ!$D$33:$D$776,СВЦЭМ!$A$33:$A$776,$A52,СВЦЭМ!$B$33:$B$776,N$47)+'СЕТ СН'!$F$14+СВЦЭМ!$D$10+'СЕТ СН'!$F$6-'СЕТ СН'!$F$26</f>
        <v>720.44385605000002</v>
      </c>
      <c r="O52" s="36">
        <f>SUMIFS(СВЦЭМ!$D$33:$D$776,СВЦЭМ!$A$33:$A$776,$A52,СВЦЭМ!$B$33:$B$776,O$47)+'СЕТ СН'!$F$14+СВЦЭМ!$D$10+'СЕТ СН'!$F$6-'СЕТ СН'!$F$26</f>
        <v>748.3440291899999</v>
      </c>
      <c r="P52" s="36">
        <f>SUMIFS(СВЦЭМ!$D$33:$D$776,СВЦЭМ!$A$33:$A$776,$A52,СВЦЭМ!$B$33:$B$776,P$47)+'СЕТ СН'!$F$14+СВЦЭМ!$D$10+'СЕТ СН'!$F$6-'СЕТ СН'!$F$26</f>
        <v>777.14207605999991</v>
      </c>
      <c r="Q52" s="36">
        <f>SUMIFS(СВЦЭМ!$D$33:$D$776,СВЦЭМ!$A$33:$A$776,$A52,СВЦЭМ!$B$33:$B$776,Q$47)+'СЕТ СН'!$F$14+СВЦЭМ!$D$10+'СЕТ СН'!$F$6-'СЕТ СН'!$F$26</f>
        <v>740.99468621999995</v>
      </c>
      <c r="R52" s="36">
        <f>SUMIFS(СВЦЭМ!$D$33:$D$776,СВЦЭМ!$A$33:$A$776,$A52,СВЦЭМ!$B$33:$B$776,R$47)+'СЕТ СН'!$F$14+СВЦЭМ!$D$10+'СЕТ СН'!$F$6-'СЕТ СН'!$F$26</f>
        <v>703.84360715000003</v>
      </c>
      <c r="S52" s="36">
        <f>SUMIFS(СВЦЭМ!$D$33:$D$776,СВЦЭМ!$A$33:$A$776,$A52,СВЦЭМ!$B$33:$B$776,S$47)+'СЕТ СН'!$F$14+СВЦЭМ!$D$10+'СЕТ СН'!$F$6-'СЕТ СН'!$F$26</f>
        <v>691.69626033999998</v>
      </c>
      <c r="T52" s="36">
        <f>SUMIFS(СВЦЭМ!$D$33:$D$776,СВЦЭМ!$A$33:$A$776,$A52,СВЦЭМ!$B$33:$B$776,T$47)+'СЕТ СН'!$F$14+СВЦЭМ!$D$10+'СЕТ СН'!$F$6-'СЕТ СН'!$F$26</f>
        <v>711.12237548999997</v>
      </c>
      <c r="U52" s="36">
        <f>SUMIFS(СВЦЭМ!$D$33:$D$776,СВЦЭМ!$A$33:$A$776,$A52,СВЦЭМ!$B$33:$B$776,U$47)+'СЕТ СН'!$F$14+СВЦЭМ!$D$10+'СЕТ СН'!$F$6-'СЕТ СН'!$F$26</f>
        <v>687.84357694999994</v>
      </c>
      <c r="V52" s="36">
        <f>SUMIFS(СВЦЭМ!$D$33:$D$776,СВЦЭМ!$A$33:$A$776,$A52,СВЦЭМ!$B$33:$B$776,V$47)+'СЕТ СН'!$F$14+СВЦЭМ!$D$10+'СЕТ СН'!$F$6-'СЕТ СН'!$F$26</f>
        <v>689.93271512000001</v>
      </c>
      <c r="W52" s="36">
        <f>SUMIFS(СВЦЭМ!$D$33:$D$776,СВЦЭМ!$A$33:$A$776,$A52,СВЦЭМ!$B$33:$B$776,W$47)+'СЕТ СН'!$F$14+СВЦЭМ!$D$10+'СЕТ СН'!$F$6-'СЕТ СН'!$F$26</f>
        <v>721.8800841100001</v>
      </c>
      <c r="X52" s="36">
        <f>SUMIFS(СВЦЭМ!$D$33:$D$776,СВЦЭМ!$A$33:$A$776,$A52,СВЦЭМ!$B$33:$B$776,X$47)+'СЕТ СН'!$F$14+СВЦЭМ!$D$10+'СЕТ СН'!$F$6-'СЕТ СН'!$F$26</f>
        <v>718.01014626000006</v>
      </c>
      <c r="Y52" s="36">
        <f>SUMIFS(СВЦЭМ!$D$33:$D$776,СВЦЭМ!$A$33:$A$776,$A52,СВЦЭМ!$B$33:$B$776,Y$47)+'СЕТ СН'!$F$14+СВЦЭМ!$D$10+'СЕТ СН'!$F$6-'СЕТ СН'!$F$26</f>
        <v>752.8358665799999</v>
      </c>
    </row>
    <row r="53" spans="1:25" ht="15.75" x14ac:dyDescent="0.2">
      <c r="A53" s="35">
        <f t="shared" si="1"/>
        <v>44110</v>
      </c>
      <c r="B53" s="36">
        <f>SUMIFS(СВЦЭМ!$D$33:$D$776,СВЦЭМ!$A$33:$A$776,$A53,СВЦЭМ!$B$33:$B$776,B$47)+'СЕТ СН'!$F$14+СВЦЭМ!$D$10+'СЕТ СН'!$F$6-'СЕТ СН'!$F$26</f>
        <v>824.80128850000006</v>
      </c>
      <c r="C53" s="36">
        <f>SUMIFS(СВЦЭМ!$D$33:$D$776,СВЦЭМ!$A$33:$A$776,$A53,СВЦЭМ!$B$33:$B$776,C$47)+'СЕТ СН'!$F$14+СВЦЭМ!$D$10+'СЕТ СН'!$F$6-'СЕТ СН'!$F$26</f>
        <v>908.04587519999995</v>
      </c>
      <c r="D53" s="36">
        <f>SUMIFS(СВЦЭМ!$D$33:$D$776,СВЦЭМ!$A$33:$A$776,$A53,СВЦЭМ!$B$33:$B$776,D$47)+'СЕТ СН'!$F$14+СВЦЭМ!$D$10+'СЕТ СН'!$F$6-'СЕТ СН'!$F$26</f>
        <v>970.79492757999992</v>
      </c>
      <c r="E53" s="36">
        <f>SUMIFS(СВЦЭМ!$D$33:$D$776,СВЦЭМ!$A$33:$A$776,$A53,СВЦЭМ!$B$33:$B$776,E$47)+'СЕТ СН'!$F$14+СВЦЭМ!$D$10+'СЕТ СН'!$F$6-'СЕТ СН'!$F$26</f>
        <v>993.25143286999992</v>
      </c>
      <c r="F53" s="36">
        <f>SUMIFS(СВЦЭМ!$D$33:$D$776,СВЦЭМ!$A$33:$A$776,$A53,СВЦЭМ!$B$33:$B$776,F$47)+'СЕТ СН'!$F$14+СВЦЭМ!$D$10+'СЕТ СН'!$F$6-'СЕТ СН'!$F$26</f>
        <v>997.19392938999999</v>
      </c>
      <c r="G53" s="36">
        <f>SUMIFS(СВЦЭМ!$D$33:$D$776,СВЦЭМ!$A$33:$A$776,$A53,СВЦЭМ!$B$33:$B$776,G$47)+'СЕТ СН'!$F$14+СВЦЭМ!$D$10+'СЕТ СН'!$F$6-'СЕТ СН'!$F$26</f>
        <v>983.81415511</v>
      </c>
      <c r="H53" s="36">
        <f>SUMIFS(СВЦЭМ!$D$33:$D$776,СВЦЭМ!$A$33:$A$776,$A53,СВЦЭМ!$B$33:$B$776,H$47)+'СЕТ СН'!$F$14+СВЦЭМ!$D$10+'СЕТ СН'!$F$6-'СЕТ СН'!$F$26</f>
        <v>921.86361170999999</v>
      </c>
      <c r="I53" s="36">
        <f>SUMIFS(СВЦЭМ!$D$33:$D$776,СВЦЭМ!$A$33:$A$776,$A53,СВЦЭМ!$B$33:$B$776,I$47)+'СЕТ СН'!$F$14+СВЦЭМ!$D$10+'СЕТ СН'!$F$6-'СЕТ СН'!$F$26</f>
        <v>869.83571254000003</v>
      </c>
      <c r="J53" s="36">
        <f>SUMIFS(СВЦЭМ!$D$33:$D$776,СВЦЭМ!$A$33:$A$776,$A53,СВЦЭМ!$B$33:$B$776,J$47)+'СЕТ СН'!$F$14+СВЦЭМ!$D$10+'СЕТ СН'!$F$6-'СЕТ СН'!$F$26</f>
        <v>802.31819412000004</v>
      </c>
      <c r="K53" s="36">
        <f>SUMIFS(СВЦЭМ!$D$33:$D$776,СВЦЭМ!$A$33:$A$776,$A53,СВЦЭМ!$B$33:$B$776,K$47)+'СЕТ СН'!$F$14+СВЦЭМ!$D$10+'СЕТ СН'!$F$6-'СЕТ СН'!$F$26</f>
        <v>762.26200719999997</v>
      </c>
      <c r="L53" s="36">
        <f>SUMIFS(СВЦЭМ!$D$33:$D$776,СВЦЭМ!$A$33:$A$776,$A53,СВЦЭМ!$B$33:$B$776,L$47)+'СЕТ СН'!$F$14+СВЦЭМ!$D$10+'СЕТ СН'!$F$6-'СЕТ СН'!$F$26</f>
        <v>767.13496263000002</v>
      </c>
      <c r="M53" s="36">
        <f>SUMIFS(СВЦЭМ!$D$33:$D$776,СВЦЭМ!$A$33:$A$776,$A53,СВЦЭМ!$B$33:$B$776,M$47)+'СЕТ СН'!$F$14+СВЦЭМ!$D$10+'СЕТ СН'!$F$6-'СЕТ СН'!$F$26</f>
        <v>770.56810917999996</v>
      </c>
      <c r="N53" s="36">
        <f>SUMIFS(СВЦЭМ!$D$33:$D$776,СВЦЭМ!$A$33:$A$776,$A53,СВЦЭМ!$B$33:$B$776,N$47)+'СЕТ СН'!$F$14+СВЦЭМ!$D$10+'СЕТ СН'!$F$6-'СЕТ СН'!$F$26</f>
        <v>785.51234602999989</v>
      </c>
      <c r="O53" s="36">
        <f>SUMIFS(СВЦЭМ!$D$33:$D$776,СВЦЭМ!$A$33:$A$776,$A53,СВЦЭМ!$B$33:$B$776,O$47)+'СЕТ СН'!$F$14+СВЦЭМ!$D$10+'СЕТ СН'!$F$6-'СЕТ СН'!$F$26</f>
        <v>824.9188469799999</v>
      </c>
      <c r="P53" s="36">
        <f>SUMIFS(СВЦЭМ!$D$33:$D$776,СВЦЭМ!$A$33:$A$776,$A53,СВЦЭМ!$B$33:$B$776,P$47)+'СЕТ СН'!$F$14+СВЦЭМ!$D$10+'СЕТ СН'!$F$6-'СЕТ СН'!$F$26</f>
        <v>856.03451668999992</v>
      </c>
      <c r="Q53" s="36">
        <f>SUMIFS(СВЦЭМ!$D$33:$D$776,СВЦЭМ!$A$33:$A$776,$A53,СВЦЭМ!$B$33:$B$776,Q$47)+'СЕТ СН'!$F$14+СВЦЭМ!$D$10+'СЕТ СН'!$F$6-'СЕТ СН'!$F$26</f>
        <v>812.06046633000005</v>
      </c>
      <c r="R53" s="36">
        <f>SUMIFS(СВЦЭМ!$D$33:$D$776,СВЦЭМ!$A$33:$A$776,$A53,СВЦЭМ!$B$33:$B$776,R$47)+'СЕТ СН'!$F$14+СВЦЭМ!$D$10+'СЕТ СН'!$F$6-'СЕТ СН'!$F$26</f>
        <v>763.59837470999992</v>
      </c>
      <c r="S53" s="36">
        <f>SUMIFS(СВЦЭМ!$D$33:$D$776,СВЦЭМ!$A$33:$A$776,$A53,СВЦЭМ!$B$33:$B$776,S$47)+'СЕТ СН'!$F$14+СВЦЭМ!$D$10+'СЕТ СН'!$F$6-'СЕТ СН'!$F$26</f>
        <v>718.42514705000008</v>
      </c>
      <c r="T53" s="36">
        <f>SUMIFS(СВЦЭМ!$D$33:$D$776,СВЦЭМ!$A$33:$A$776,$A53,СВЦЭМ!$B$33:$B$776,T$47)+'СЕТ СН'!$F$14+СВЦЭМ!$D$10+'СЕТ СН'!$F$6-'СЕТ СН'!$F$26</f>
        <v>693.74137674000008</v>
      </c>
      <c r="U53" s="36">
        <f>SUMIFS(СВЦЭМ!$D$33:$D$776,СВЦЭМ!$A$33:$A$776,$A53,СВЦЭМ!$B$33:$B$776,U$47)+'СЕТ СН'!$F$14+СВЦЭМ!$D$10+'СЕТ СН'!$F$6-'СЕТ СН'!$F$26</f>
        <v>695.48014846000001</v>
      </c>
      <c r="V53" s="36">
        <f>SUMIFS(СВЦЭМ!$D$33:$D$776,СВЦЭМ!$A$33:$A$776,$A53,СВЦЭМ!$B$33:$B$776,V$47)+'СЕТ СН'!$F$14+СВЦЭМ!$D$10+'СЕТ СН'!$F$6-'СЕТ СН'!$F$26</f>
        <v>685.50189238999997</v>
      </c>
      <c r="W53" s="36">
        <f>SUMIFS(СВЦЭМ!$D$33:$D$776,СВЦЭМ!$A$33:$A$776,$A53,СВЦЭМ!$B$33:$B$776,W$47)+'СЕТ СН'!$F$14+СВЦЭМ!$D$10+'СЕТ СН'!$F$6-'СЕТ СН'!$F$26</f>
        <v>691.09951726000008</v>
      </c>
      <c r="X53" s="36">
        <f>SUMIFS(СВЦЭМ!$D$33:$D$776,СВЦЭМ!$A$33:$A$776,$A53,СВЦЭМ!$B$33:$B$776,X$47)+'СЕТ СН'!$F$14+СВЦЭМ!$D$10+'СЕТ СН'!$F$6-'СЕТ СН'!$F$26</f>
        <v>712.64457676999996</v>
      </c>
      <c r="Y53" s="36">
        <f>SUMIFS(СВЦЭМ!$D$33:$D$776,СВЦЭМ!$A$33:$A$776,$A53,СВЦЭМ!$B$33:$B$776,Y$47)+'СЕТ СН'!$F$14+СВЦЭМ!$D$10+'СЕТ СН'!$F$6-'СЕТ СН'!$F$26</f>
        <v>753.10219791999998</v>
      </c>
    </row>
    <row r="54" spans="1:25" ht="15.75" x14ac:dyDescent="0.2">
      <c r="A54" s="35">
        <f t="shared" si="1"/>
        <v>44111</v>
      </c>
      <c r="B54" s="36">
        <f>SUMIFS(СВЦЭМ!$D$33:$D$776,СВЦЭМ!$A$33:$A$776,$A54,СВЦЭМ!$B$33:$B$776,B$47)+'СЕТ СН'!$F$14+СВЦЭМ!$D$10+'СЕТ СН'!$F$6-'СЕТ СН'!$F$26</f>
        <v>812.10830327000008</v>
      </c>
      <c r="C54" s="36">
        <f>SUMIFS(СВЦЭМ!$D$33:$D$776,СВЦЭМ!$A$33:$A$776,$A54,СВЦЭМ!$B$33:$B$776,C$47)+'СЕТ СН'!$F$14+СВЦЭМ!$D$10+'СЕТ СН'!$F$6-'СЕТ СН'!$F$26</f>
        <v>899.5049082999999</v>
      </c>
      <c r="D54" s="36">
        <f>SUMIFS(СВЦЭМ!$D$33:$D$776,СВЦЭМ!$A$33:$A$776,$A54,СВЦЭМ!$B$33:$B$776,D$47)+'СЕТ СН'!$F$14+СВЦЭМ!$D$10+'СЕТ СН'!$F$6-'СЕТ СН'!$F$26</f>
        <v>974.11704413999996</v>
      </c>
      <c r="E54" s="36">
        <f>SUMIFS(СВЦЭМ!$D$33:$D$776,СВЦЭМ!$A$33:$A$776,$A54,СВЦЭМ!$B$33:$B$776,E$47)+'СЕТ СН'!$F$14+СВЦЭМ!$D$10+'СЕТ СН'!$F$6-'СЕТ СН'!$F$26</f>
        <v>998.10515775999988</v>
      </c>
      <c r="F54" s="36">
        <f>SUMIFS(СВЦЭМ!$D$33:$D$776,СВЦЭМ!$A$33:$A$776,$A54,СВЦЭМ!$B$33:$B$776,F$47)+'СЕТ СН'!$F$14+СВЦЭМ!$D$10+'СЕТ СН'!$F$6-'СЕТ СН'!$F$26</f>
        <v>992.86606721999988</v>
      </c>
      <c r="G54" s="36">
        <f>SUMIFS(СВЦЭМ!$D$33:$D$776,СВЦЭМ!$A$33:$A$776,$A54,СВЦЭМ!$B$33:$B$776,G$47)+'СЕТ СН'!$F$14+СВЦЭМ!$D$10+'СЕТ СН'!$F$6-'СЕТ СН'!$F$26</f>
        <v>972.51666679000004</v>
      </c>
      <c r="H54" s="36">
        <f>SUMIFS(СВЦЭМ!$D$33:$D$776,СВЦЭМ!$A$33:$A$776,$A54,СВЦЭМ!$B$33:$B$776,H$47)+'СЕТ СН'!$F$14+СВЦЭМ!$D$10+'СЕТ СН'!$F$6-'СЕТ СН'!$F$26</f>
        <v>924.58204965000004</v>
      </c>
      <c r="I54" s="36">
        <f>SUMIFS(СВЦЭМ!$D$33:$D$776,СВЦЭМ!$A$33:$A$776,$A54,СВЦЭМ!$B$33:$B$776,I$47)+'СЕТ СН'!$F$14+СВЦЭМ!$D$10+'СЕТ СН'!$F$6-'СЕТ СН'!$F$26</f>
        <v>870.01814702999991</v>
      </c>
      <c r="J54" s="36">
        <f>SUMIFS(СВЦЭМ!$D$33:$D$776,СВЦЭМ!$A$33:$A$776,$A54,СВЦЭМ!$B$33:$B$776,J$47)+'СЕТ СН'!$F$14+СВЦЭМ!$D$10+'СЕТ СН'!$F$6-'СЕТ СН'!$F$26</f>
        <v>803.88403072000006</v>
      </c>
      <c r="K54" s="36">
        <f>SUMIFS(СВЦЭМ!$D$33:$D$776,СВЦЭМ!$A$33:$A$776,$A54,СВЦЭМ!$B$33:$B$776,K$47)+'СЕТ СН'!$F$14+СВЦЭМ!$D$10+'СЕТ СН'!$F$6-'СЕТ СН'!$F$26</f>
        <v>771.86906062999992</v>
      </c>
      <c r="L54" s="36">
        <f>SUMIFS(СВЦЭМ!$D$33:$D$776,СВЦЭМ!$A$33:$A$776,$A54,СВЦЭМ!$B$33:$B$776,L$47)+'СЕТ СН'!$F$14+СВЦЭМ!$D$10+'СЕТ СН'!$F$6-'СЕТ СН'!$F$26</f>
        <v>776.50950246999992</v>
      </c>
      <c r="M54" s="36">
        <f>SUMIFS(СВЦЭМ!$D$33:$D$776,СВЦЭМ!$A$33:$A$776,$A54,СВЦЭМ!$B$33:$B$776,M$47)+'СЕТ СН'!$F$14+СВЦЭМ!$D$10+'СЕТ СН'!$F$6-'СЕТ СН'!$F$26</f>
        <v>784.80652807999991</v>
      </c>
      <c r="N54" s="36">
        <f>SUMIFS(СВЦЭМ!$D$33:$D$776,СВЦЭМ!$A$33:$A$776,$A54,СВЦЭМ!$B$33:$B$776,N$47)+'СЕТ СН'!$F$14+СВЦЭМ!$D$10+'СЕТ СН'!$F$6-'СЕТ СН'!$F$26</f>
        <v>790.39665592000006</v>
      </c>
      <c r="O54" s="36">
        <f>SUMIFS(СВЦЭМ!$D$33:$D$776,СВЦЭМ!$A$33:$A$776,$A54,СВЦЭМ!$B$33:$B$776,O$47)+'СЕТ СН'!$F$14+СВЦЭМ!$D$10+'СЕТ СН'!$F$6-'СЕТ СН'!$F$26</f>
        <v>820.30006587000003</v>
      </c>
      <c r="P54" s="36">
        <f>SUMIFS(СВЦЭМ!$D$33:$D$776,СВЦЭМ!$A$33:$A$776,$A54,СВЦЭМ!$B$33:$B$776,P$47)+'СЕТ СН'!$F$14+СВЦЭМ!$D$10+'СЕТ СН'!$F$6-'СЕТ СН'!$F$26</f>
        <v>848.71536089000006</v>
      </c>
      <c r="Q54" s="36">
        <f>SUMIFS(СВЦЭМ!$D$33:$D$776,СВЦЭМ!$A$33:$A$776,$A54,СВЦЭМ!$B$33:$B$776,Q$47)+'СЕТ СН'!$F$14+СВЦЭМ!$D$10+'СЕТ СН'!$F$6-'СЕТ СН'!$F$26</f>
        <v>808.57831992000001</v>
      </c>
      <c r="R54" s="36">
        <f>SUMIFS(СВЦЭМ!$D$33:$D$776,СВЦЭМ!$A$33:$A$776,$A54,СВЦЭМ!$B$33:$B$776,R$47)+'СЕТ СН'!$F$14+СВЦЭМ!$D$10+'СЕТ СН'!$F$6-'СЕТ СН'!$F$26</f>
        <v>755.04465228000004</v>
      </c>
      <c r="S54" s="36">
        <f>SUMIFS(СВЦЭМ!$D$33:$D$776,СВЦЭМ!$A$33:$A$776,$A54,СВЦЭМ!$B$33:$B$776,S$47)+'СЕТ СН'!$F$14+СВЦЭМ!$D$10+'СЕТ СН'!$F$6-'СЕТ СН'!$F$26</f>
        <v>703.93565149000005</v>
      </c>
      <c r="T54" s="36">
        <f>SUMIFS(СВЦЭМ!$D$33:$D$776,СВЦЭМ!$A$33:$A$776,$A54,СВЦЭМ!$B$33:$B$776,T$47)+'СЕТ СН'!$F$14+СВЦЭМ!$D$10+'СЕТ СН'!$F$6-'СЕТ СН'!$F$26</f>
        <v>695.93527087999996</v>
      </c>
      <c r="U54" s="36">
        <f>SUMIFS(СВЦЭМ!$D$33:$D$776,СВЦЭМ!$A$33:$A$776,$A54,СВЦЭМ!$B$33:$B$776,U$47)+'СЕТ СН'!$F$14+СВЦЭМ!$D$10+'СЕТ СН'!$F$6-'СЕТ СН'!$F$26</f>
        <v>703.38501197000005</v>
      </c>
      <c r="V54" s="36">
        <f>SUMIFS(СВЦЭМ!$D$33:$D$776,СВЦЭМ!$A$33:$A$776,$A54,СВЦЭМ!$B$33:$B$776,V$47)+'СЕТ СН'!$F$14+СВЦЭМ!$D$10+'СЕТ СН'!$F$6-'СЕТ СН'!$F$26</f>
        <v>699.82331324999996</v>
      </c>
      <c r="W54" s="36">
        <f>SUMIFS(СВЦЭМ!$D$33:$D$776,СВЦЭМ!$A$33:$A$776,$A54,СВЦЭМ!$B$33:$B$776,W$47)+'СЕТ СН'!$F$14+СВЦЭМ!$D$10+'СЕТ СН'!$F$6-'СЕТ СН'!$F$26</f>
        <v>696.65175027000009</v>
      </c>
      <c r="X54" s="36">
        <f>SUMIFS(СВЦЭМ!$D$33:$D$776,СВЦЭМ!$A$33:$A$776,$A54,СВЦЭМ!$B$33:$B$776,X$47)+'СЕТ СН'!$F$14+СВЦЭМ!$D$10+'СЕТ СН'!$F$6-'СЕТ СН'!$F$26</f>
        <v>699.76722335999989</v>
      </c>
      <c r="Y54" s="36">
        <f>SUMIFS(СВЦЭМ!$D$33:$D$776,СВЦЭМ!$A$33:$A$776,$A54,СВЦЭМ!$B$33:$B$776,Y$47)+'СЕТ СН'!$F$14+СВЦЭМ!$D$10+'СЕТ СН'!$F$6-'СЕТ СН'!$F$26</f>
        <v>739.98971239000002</v>
      </c>
    </row>
    <row r="55" spans="1:25" ht="15.75" x14ac:dyDescent="0.2">
      <c r="A55" s="35">
        <f t="shared" si="1"/>
        <v>44112</v>
      </c>
      <c r="B55" s="36">
        <f>SUMIFS(СВЦЭМ!$D$33:$D$776,СВЦЭМ!$A$33:$A$776,$A55,СВЦЭМ!$B$33:$B$776,B$47)+'СЕТ СН'!$F$14+СВЦЭМ!$D$10+'СЕТ СН'!$F$6-'СЕТ СН'!$F$26</f>
        <v>788.81861602000004</v>
      </c>
      <c r="C55" s="36">
        <f>SUMIFS(СВЦЭМ!$D$33:$D$776,СВЦЭМ!$A$33:$A$776,$A55,СВЦЭМ!$B$33:$B$776,C$47)+'СЕТ СН'!$F$14+СВЦЭМ!$D$10+'СЕТ СН'!$F$6-'СЕТ СН'!$F$26</f>
        <v>873.76287333999994</v>
      </c>
      <c r="D55" s="36">
        <f>SUMIFS(СВЦЭМ!$D$33:$D$776,СВЦЭМ!$A$33:$A$776,$A55,СВЦЭМ!$B$33:$B$776,D$47)+'СЕТ СН'!$F$14+СВЦЭМ!$D$10+'СЕТ СН'!$F$6-'СЕТ СН'!$F$26</f>
        <v>939.65619915999991</v>
      </c>
      <c r="E55" s="36">
        <f>SUMIFS(СВЦЭМ!$D$33:$D$776,СВЦЭМ!$A$33:$A$776,$A55,СВЦЭМ!$B$33:$B$776,E$47)+'СЕТ СН'!$F$14+СВЦЭМ!$D$10+'СЕТ СН'!$F$6-'СЕТ СН'!$F$26</f>
        <v>952.75073296999994</v>
      </c>
      <c r="F55" s="36">
        <f>SUMIFS(СВЦЭМ!$D$33:$D$776,СВЦЭМ!$A$33:$A$776,$A55,СВЦЭМ!$B$33:$B$776,F$47)+'СЕТ СН'!$F$14+СВЦЭМ!$D$10+'СЕТ СН'!$F$6-'СЕТ СН'!$F$26</f>
        <v>948.17442032999998</v>
      </c>
      <c r="G55" s="36">
        <f>SUMIFS(СВЦЭМ!$D$33:$D$776,СВЦЭМ!$A$33:$A$776,$A55,СВЦЭМ!$B$33:$B$776,G$47)+'СЕТ СН'!$F$14+СВЦЭМ!$D$10+'СЕТ СН'!$F$6-'СЕТ СН'!$F$26</f>
        <v>929.00190481999994</v>
      </c>
      <c r="H55" s="36">
        <f>SUMIFS(СВЦЭМ!$D$33:$D$776,СВЦЭМ!$A$33:$A$776,$A55,СВЦЭМ!$B$33:$B$776,H$47)+'СЕТ СН'!$F$14+СВЦЭМ!$D$10+'СЕТ СН'!$F$6-'СЕТ СН'!$F$26</f>
        <v>879.32278500999996</v>
      </c>
      <c r="I55" s="36">
        <f>SUMIFS(СВЦЭМ!$D$33:$D$776,СВЦЭМ!$A$33:$A$776,$A55,СВЦЭМ!$B$33:$B$776,I$47)+'СЕТ СН'!$F$14+СВЦЭМ!$D$10+'СЕТ СН'!$F$6-'СЕТ СН'!$F$26</f>
        <v>824.91389727000001</v>
      </c>
      <c r="J55" s="36">
        <f>SUMIFS(СВЦЭМ!$D$33:$D$776,СВЦЭМ!$A$33:$A$776,$A55,СВЦЭМ!$B$33:$B$776,J$47)+'СЕТ СН'!$F$14+СВЦЭМ!$D$10+'СЕТ СН'!$F$6-'СЕТ СН'!$F$26</f>
        <v>763.61375681999994</v>
      </c>
      <c r="K55" s="36">
        <f>SUMIFS(СВЦЭМ!$D$33:$D$776,СВЦЭМ!$A$33:$A$776,$A55,СВЦЭМ!$B$33:$B$776,K$47)+'СЕТ СН'!$F$14+СВЦЭМ!$D$10+'СЕТ СН'!$F$6-'СЕТ СН'!$F$26</f>
        <v>731.10774631999993</v>
      </c>
      <c r="L55" s="36">
        <f>SUMIFS(СВЦЭМ!$D$33:$D$776,СВЦЭМ!$A$33:$A$776,$A55,СВЦЭМ!$B$33:$B$776,L$47)+'СЕТ СН'!$F$14+СВЦЭМ!$D$10+'СЕТ СН'!$F$6-'СЕТ СН'!$F$26</f>
        <v>736.79257770999993</v>
      </c>
      <c r="M55" s="36">
        <f>SUMIFS(СВЦЭМ!$D$33:$D$776,СВЦЭМ!$A$33:$A$776,$A55,СВЦЭМ!$B$33:$B$776,M$47)+'СЕТ СН'!$F$14+СВЦЭМ!$D$10+'СЕТ СН'!$F$6-'СЕТ СН'!$F$26</f>
        <v>744.5135421</v>
      </c>
      <c r="N55" s="36">
        <f>SUMIFS(СВЦЭМ!$D$33:$D$776,СВЦЭМ!$A$33:$A$776,$A55,СВЦЭМ!$B$33:$B$776,N$47)+'СЕТ СН'!$F$14+СВЦЭМ!$D$10+'СЕТ СН'!$F$6-'СЕТ СН'!$F$26</f>
        <v>754.42697814999997</v>
      </c>
      <c r="O55" s="36">
        <f>SUMIFS(СВЦЭМ!$D$33:$D$776,СВЦЭМ!$A$33:$A$776,$A55,СВЦЭМ!$B$33:$B$776,O$47)+'СЕТ СН'!$F$14+СВЦЭМ!$D$10+'СЕТ СН'!$F$6-'СЕТ СН'!$F$26</f>
        <v>789.66374201999997</v>
      </c>
      <c r="P55" s="36">
        <f>SUMIFS(СВЦЭМ!$D$33:$D$776,СВЦЭМ!$A$33:$A$776,$A55,СВЦЭМ!$B$33:$B$776,P$47)+'СЕТ СН'!$F$14+СВЦЭМ!$D$10+'СЕТ СН'!$F$6-'СЕТ СН'!$F$26</f>
        <v>818.16180097999995</v>
      </c>
      <c r="Q55" s="36">
        <f>SUMIFS(СВЦЭМ!$D$33:$D$776,СВЦЭМ!$A$33:$A$776,$A55,СВЦЭМ!$B$33:$B$776,Q$47)+'СЕТ СН'!$F$14+СВЦЭМ!$D$10+'СЕТ СН'!$F$6-'СЕТ СН'!$F$26</f>
        <v>775.64591449999989</v>
      </c>
      <c r="R55" s="36">
        <f>SUMIFS(СВЦЭМ!$D$33:$D$776,СВЦЭМ!$A$33:$A$776,$A55,СВЦЭМ!$B$33:$B$776,R$47)+'СЕТ СН'!$F$14+СВЦЭМ!$D$10+'СЕТ СН'!$F$6-'СЕТ СН'!$F$26</f>
        <v>725.62532388999989</v>
      </c>
      <c r="S55" s="36">
        <f>SUMIFS(СВЦЭМ!$D$33:$D$776,СВЦЭМ!$A$33:$A$776,$A55,СВЦЭМ!$B$33:$B$776,S$47)+'СЕТ СН'!$F$14+СВЦЭМ!$D$10+'СЕТ СН'!$F$6-'СЕТ СН'!$F$26</f>
        <v>680.17339440000001</v>
      </c>
      <c r="T55" s="36">
        <f>SUMIFS(СВЦЭМ!$D$33:$D$776,СВЦЭМ!$A$33:$A$776,$A55,СВЦЭМ!$B$33:$B$776,T$47)+'СЕТ СН'!$F$14+СВЦЭМ!$D$10+'СЕТ СН'!$F$6-'СЕТ СН'!$F$26</f>
        <v>680.37435077999999</v>
      </c>
      <c r="U55" s="36">
        <f>SUMIFS(СВЦЭМ!$D$33:$D$776,СВЦЭМ!$A$33:$A$776,$A55,СВЦЭМ!$B$33:$B$776,U$47)+'СЕТ СН'!$F$14+СВЦЭМ!$D$10+'СЕТ СН'!$F$6-'СЕТ СН'!$F$26</f>
        <v>696.66276085999993</v>
      </c>
      <c r="V55" s="36">
        <f>SUMIFS(СВЦЭМ!$D$33:$D$776,СВЦЭМ!$A$33:$A$776,$A55,СВЦЭМ!$B$33:$B$776,V$47)+'СЕТ СН'!$F$14+СВЦЭМ!$D$10+'СЕТ СН'!$F$6-'СЕТ СН'!$F$26</f>
        <v>687.42296783999996</v>
      </c>
      <c r="W55" s="36">
        <f>SUMIFS(СВЦЭМ!$D$33:$D$776,СВЦЭМ!$A$33:$A$776,$A55,СВЦЭМ!$B$33:$B$776,W$47)+'СЕТ СН'!$F$14+СВЦЭМ!$D$10+'СЕТ СН'!$F$6-'СЕТ СН'!$F$26</f>
        <v>682.64210114000002</v>
      </c>
      <c r="X55" s="36">
        <f>SUMIFS(СВЦЭМ!$D$33:$D$776,СВЦЭМ!$A$33:$A$776,$A55,СВЦЭМ!$B$33:$B$776,X$47)+'СЕТ СН'!$F$14+СВЦЭМ!$D$10+'СЕТ СН'!$F$6-'СЕТ СН'!$F$26</f>
        <v>692.98869285000001</v>
      </c>
      <c r="Y55" s="36">
        <f>SUMIFS(СВЦЭМ!$D$33:$D$776,СВЦЭМ!$A$33:$A$776,$A55,СВЦЭМ!$B$33:$B$776,Y$47)+'СЕТ СН'!$F$14+СВЦЭМ!$D$10+'СЕТ СН'!$F$6-'СЕТ СН'!$F$26</f>
        <v>728.89741105000007</v>
      </c>
    </row>
    <row r="56" spans="1:25" ht="15.75" x14ac:dyDescent="0.2">
      <c r="A56" s="35">
        <f t="shared" si="1"/>
        <v>44113</v>
      </c>
      <c r="B56" s="36">
        <f>SUMIFS(СВЦЭМ!$D$33:$D$776,СВЦЭМ!$A$33:$A$776,$A56,СВЦЭМ!$B$33:$B$776,B$47)+'СЕТ СН'!$F$14+СВЦЭМ!$D$10+'СЕТ СН'!$F$6-'СЕТ СН'!$F$26</f>
        <v>784.79196451000007</v>
      </c>
      <c r="C56" s="36">
        <f>SUMIFS(СВЦЭМ!$D$33:$D$776,СВЦЭМ!$A$33:$A$776,$A56,СВЦЭМ!$B$33:$B$776,C$47)+'СЕТ СН'!$F$14+СВЦЭМ!$D$10+'СЕТ СН'!$F$6-'СЕТ СН'!$F$26</f>
        <v>866.22600822999993</v>
      </c>
      <c r="D56" s="36">
        <f>SUMIFS(СВЦЭМ!$D$33:$D$776,СВЦЭМ!$A$33:$A$776,$A56,СВЦЭМ!$B$33:$B$776,D$47)+'СЕТ СН'!$F$14+СВЦЭМ!$D$10+'СЕТ СН'!$F$6-'СЕТ СН'!$F$26</f>
        <v>936.9758350300001</v>
      </c>
      <c r="E56" s="36">
        <f>SUMIFS(СВЦЭМ!$D$33:$D$776,СВЦЭМ!$A$33:$A$776,$A56,СВЦЭМ!$B$33:$B$776,E$47)+'СЕТ СН'!$F$14+СВЦЭМ!$D$10+'СЕТ СН'!$F$6-'СЕТ СН'!$F$26</f>
        <v>952.90920938999989</v>
      </c>
      <c r="F56" s="36">
        <f>SUMIFS(СВЦЭМ!$D$33:$D$776,СВЦЭМ!$A$33:$A$776,$A56,СВЦЭМ!$B$33:$B$776,F$47)+'СЕТ СН'!$F$14+СВЦЭМ!$D$10+'СЕТ СН'!$F$6-'СЕТ СН'!$F$26</f>
        <v>958.75763185999995</v>
      </c>
      <c r="G56" s="36">
        <f>SUMIFS(СВЦЭМ!$D$33:$D$776,СВЦЭМ!$A$33:$A$776,$A56,СВЦЭМ!$B$33:$B$776,G$47)+'СЕТ СН'!$F$14+СВЦЭМ!$D$10+'СЕТ СН'!$F$6-'СЕТ СН'!$F$26</f>
        <v>934.87005047999992</v>
      </c>
      <c r="H56" s="36">
        <f>SUMIFS(СВЦЭМ!$D$33:$D$776,СВЦЭМ!$A$33:$A$776,$A56,СВЦЭМ!$B$33:$B$776,H$47)+'СЕТ СН'!$F$14+СВЦЭМ!$D$10+'СЕТ СН'!$F$6-'СЕТ СН'!$F$26</f>
        <v>879.06334898</v>
      </c>
      <c r="I56" s="36">
        <f>SUMIFS(СВЦЭМ!$D$33:$D$776,СВЦЭМ!$A$33:$A$776,$A56,СВЦЭМ!$B$33:$B$776,I$47)+'СЕТ СН'!$F$14+СВЦЭМ!$D$10+'СЕТ СН'!$F$6-'СЕТ СН'!$F$26</f>
        <v>828.63961547000008</v>
      </c>
      <c r="J56" s="36">
        <f>SUMIFS(СВЦЭМ!$D$33:$D$776,СВЦЭМ!$A$33:$A$776,$A56,СВЦЭМ!$B$33:$B$776,J$47)+'СЕТ СН'!$F$14+СВЦЭМ!$D$10+'СЕТ СН'!$F$6-'СЕТ СН'!$F$26</f>
        <v>772.24222875999999</v>
      </c>
      <c r="K56" s="36">
        <f>SUMIFS(СВЦЭМ!$D$33:$D$776,СВЦЭМ!$A$33:$A$776,$A56,СВЦЭМ!$B$33:$B$776,K$47)+'СЕТ СН'!$F$14+СВЦЭМ!$D$10+'СЕТ СН'!$F$6-'СЕТ СН'!$F$26</f>
        <v>759.05965048999997</v>
      </c>
      <c r="L56" s="36">
        <f>SUMIFS(СВЦЭМ!$D$33:$D$776,СВЦЭМ!$A$33:$A$776,$A56,СВЦЭМ!$B$33:$B$776,L$47)+'СЕТ СН'!$F$14+СВЦЭМ!$D$10+'СЕТ СН'!$F$6-'СЕТ СН'!$F$26</f>
        <v>759.74752117999992</v>
      </c>
      <c r="M56" s="36">
        <f>SUMIFS(СВЦЭМ!$D$33:$D$776,СВЦЭМ!$A$33:$A$776,$A56,СВЦЭМ!$B$33:$B$776,M$47)+'СЕТ СН'!$F$14+СВЦЭМ!$D$10+'СЕТ СН'!$F$6-'СЕТ СН'!$F$26</f>
        <v>772.70121270000004</v>
      </c>
      <c r="N56" s="36">
        <f>SUMIFS(СВЦЭМ!$D$33:$D$776,СВЦЭМ!$A$33:$A$776,$A56,СВЦЭМ!$B$33:$B$776,N$47)+'СЕТ СН'!$F$14+СВЦЭМ!$D$10+'СЕТ СН'!$F$6-'СЕТ СН'!$F$26</f>
        <v>783.26509168000007</v>
      </c>
      <c r="O56" s="36">
        <f>SUMIFS(СВЦЭМ!$D$33:$D$776,СВЦЭМ!$A$33:$A$776,$A56,СВЦЭМ!$B$33:$B$776,O$47)+'СЕТ СН'!$F$14+СВЦЭМ!$D$10+'СЕТ СН'!$F$6-'СЕТ СН'!$F$26</f>
        <v>784.57941148000009</v>
      </c>
      <c r="P56" s="36">
        <f>SUMIFS(СВЦЭМ!$D$33:$D$776,СВЦЭМ!$A$33:$A$776,$A56,СВЦЭМ!$B$33:$B$776,P$47)+'СЕТ СН'!$F$14+СВЦЭМ!$D$10+'СЕТ СН'!$F$6-'СЕТ СН'!$F$26</f>
        <v>796.38717655000005</v>
      </c>
      <c r="Q56" s="36">
        <f>SUMIFS(СВЦЭМ!$D$33:$D$776,СВЦЭМ!$A$33:$A$776,$A56,СВЦЭМ!$B$33:$B$776,Q$47)+'СЕТ СН'!$F$14+СВЦЭМ!$D$10+'СЕТ СН'!$F$6-'СЕТ СН'!$F$26</f>
        <v>802.12250218000008</v>
      </c>
      <c r="R56" s="36">
        <f>SUMIFS(СВЦЭМ!$D$33:$D$776,СВЦЭМ!$A$33:$A$776,$A56,СВЦЭМ!$B$33:$B$776,R$47)+'СЕТ СН'!$F$14+СВЦЭМ!$D$10+'СЕТ СН'!$F$6-'СЕТ СН'!$F$26</f>
        <v>760.49746634999997</v>
      </c>
      <c r="S56" s="36">
        <f>SUMIFS(СВЦЭМ!$D$33:$D$776,СВЦЭМ!$A$33:$A$776,$A56,СВЦЭМ!$B$33:$B$776,S$47)+'СЕТ СН'!$F$14+СВЦЭМ!$D$10+'СЕТ СН'!$F$6-'СЕТ СН'!$F$26</f>
        <v>694.81614134000006</v>
      </c>
      <c r="T56" s="36">
        <f>SUMIFS(СВЦЭМ!$D$33:$D$776,СВЦЭМ!$A$33:$A$776,$A56,СВЦЭМ!$B$33:$B$776,T$47)+'СЕТ СН'!$F$14+СВЦЭМ!$D$10+'СЕТ СН'!$F$6-'СЕТ СН'!$F$26</f>
        <v>652.78808630000003</v>
      </c>
      <c r="U56" s="36">
        <f>SUMIFS(СВЦЭМ!$D$33:$D$776,СВЦЭМ!$A$33:$A$776,$A56,СВЦЭМ!$B$33:$B$776,U$47)+'СЕТ СН'!$F$14+СВЦЭМ!$D$10+'СЕТ СН'!$F$6-'СЕТ СН'!$F$26</f>
        <v>686.91401827999994</v>
      </c>
      <c r="V56" s="36">
        <f>SUMIFS(СВЦЭМ!$D$33:$D$776,СВЦЭМ!$A$33:$A$776,$A56,СВЦЭМ!$B$33:$B$776,V$47)+'СЕТ СН'!$F$14+СВЦЭМ!$D$10+'СЕТ СН'!$F$6-'СЕТ СН'!$F$26</f>
        <v>685.09707105999996</v>
      </c>
      <c r="W56" s="36">
        <f>SUMIFS(СВЦЭМ!$D$33:$D$776,СВЦЭМ!$A$33:$A$776,$A56,СВЦЭМ!$B$33:$B$776,W$47)+'СЕТ СН'!$F$14+СВЦЭМ!$D$10+'СЕТ СН'!$F$6-'СЕТ СН'!$F$26</f>
        <v>675.54045784999994</v>
      </c>
      <c r="X56" s="36">
        <f>SUMIFS(СВЦЭМ!$D$33:$D$776,СВЦЭМ!$A$33:$A$776,$A56,СВЦЭМ!$B$33:$B$776,X$47)+'СЕТ СН'!$F$14+СВЦЭМ!$D$10+'СЕТ СН'!$F$6-'СЕТ СН'!$F$26</f>
        <v>686.06144208000001</v>
      </c>
      <c r="Y56" s="36">
        <f>SUMIFS(СВЦЭМ!$D$33:$D$776,СВЦЭМ!$A$33:$A$776,$A56,СВЦЭМ!$B$33:$B$776,Y$47)+'СЕТ СН'!$F$14+СВЦЭМ!$D$10+'СЕТ СН'!$F$6-'СЕТ СН'!$F$26</f>
        <v>715.14345540999989</v>
      </c>
    </row>
    <row r="57" spans="1:25" ht="15.75" x14ac:dyDescent="0.2">
      <c r="A57" s="35">
        <f t="shared" si="1"/>
        <v>44114</v>
      </c>
      <c r="B57" s="36">
        <f>SUMIFS(СВЦЭМ!$D$33:$D$776,СВЦЭМ!$A$33:$A$776,$A57,СВЦЭМ!$B$33:$B$776,B$47)+'СЕТ СН'!$F$14+СВЦЭМ!$D$10+'СЕТ СН'!$F$6-'СЕТ СН'!$F$26</f>
        <v>769.95829015000004</v>
      </c>
      <c r="C57" s="36">
        <f>SUMIFS(СВЦЭМ!$D$33:$D$776,СВЦЭМ!$A$33:$A$776,$A57,СВЦЭМ!$B$33:$B$776,C$47)+'СЕТ СН'!$F$14+СВЦЭМ!$D$10+'СЕТ СН'!$F$6-'СЕТ СН'!$F$26</f>
        <v>849.89221070999997</v>
      </c>
      <c r="D57" s="36">
        <f>SUMIFS(СВЦЭМ!$D$33:$D$776,СВЦЭМ!$A$33:$A$776,$A57,СВЦЭМ!$B$33:$B$776,D$47)+'СЕТ СН'!$F$14+СВЦЭМ!$D$10+'СЕТ СН'!$F$6-'СЕТ СН'!$F$26</f>
        <v>924.3846765799999</v>
      </c>
      <c r="E57" s="36">
        <f>SUMIFS(СВЦЭМ!$D$33:$D$776,СВЦЭМ!$A$33:$A$776,$A57,СВЦЭМ!$B$33:$B$776,E$47)+'СЕТ СН'!$F$14+СВЦЭМ!$D$10+'СЕТ СН'!$F$6-'СЕТ СН'!$F$26</f>
        <v>951.68610478000005</v>
      </c>
      <c r="F57" s="36">
        <f>SUMIFS(СВЦЭМ!$D$33:$D$776,СВЦЭМ!$A$33:$A$776,$A57,СВЦЭМ!$B$33:$B$776,F$47)+'СЕТ СН'!$F$14+СВЦЭМ!$D$10+'СЕТ СН'!$F$6-'СЕТ СН'!$F$26</f>
        <v>956.07394864000003</v>
      </c>
      <c r="G57" s="36">
        <f>SUMIFS(СВЦЭМ!$D$33:$D$776,СВЦЭМ!$A$33:$A$776,$A57,СВЦЭМ!$B$33:$B$776,G$47)+'СЕТ СН'!$F$14+СВЦЭМ!$D$10+'СЕТ СН'!$F$6-'СЕТ СН'!$F$26</f>
        <v>938.53551231999995</v>
      </c>
      <c r="H57" s="36">
        <f>SUMIFS(СВЦЭМ!$D$33:$D$776,СВЦЭМ!$A$33:$A$776,$A57,СВЦЭМ!$B$33:$B$776,H$47)+'СЕТ СН'!$F$14+СВЦЭМ!$D$10+'СЕТ СН'!$F$6-'СЕТ СН'!$F$26</f>
        <v>921.35198229000002</v>
      </c>
      <c r="I57" s="36">
        <f>SUMIFS(СВЦЭМ!$D$33:$D$776,СВЦЭМ!$A$33:$A$776,$A57,СВЦЭМ!$B$33:$B$776,I$47)+'СЕТ СН'!$F$14+СВЦЭМ!$D$10+'СЕТ СН'!$F$6-'СЕТ СН'!$F$26</f>
        <v>890.29802231999997</v>
      </c>
      <c r="J57" s="36">
        <f>SUMIFS(СВЦЭМ!$D$33:$D$776,СВЦЭМ!$A$33:$A$776,$A57,СВЦЭМ!$B$33:$B$776,J$47)+'СЕТ СН'!$F$14+СВЦЭМ!$D$10+'СЕТ СН'!$F$6-'СЕТ СН'!$F$26</f>
        <v>799.00276594999991</v>
      </c>
      <c r="K57" s="36">
        <f>SUMIFS(СВЦЭМ!$D$33:$D$776,СВЦЭМ!$A$33:$A$776,$A57,СВЦЭМ!$B$33:$B$776,K$47)+'СЕТ СН'!$F$14+СВЦЭМ!$D$10+'СЕТ СН'!$F$6-'СЕТ СН'!$F$26</f>
        <v>742.0328358700001</v>
      </c>
      <c r="L57" s="36">
        <f>SUMIFS(СВЦЭМ!$D$33:$D$776,СВЦЭМ!$A$33:$A$776,$A57,СВЦЭМ!$B$33:$B$776,L$47)+'СЕТ СН'!$F$14+СВЦЭМ!$D$10+'СЕТ СН'!$F$6-'СЕТ СН'!$F$26</f>
        <v>734.53315337999993</v>
      </c>
      <c r="M57" s="36">
        <f>SUMIFS(СВЦЭМ!$D$33:$D$776,СВЦЭМ!$A$33:$A$776,$A57,СВЦЭМ!$B$33:$B$776,M$47)+'СЕТ СН'!$F$14+СВЦЭМ!$D$10+'СЕТ СН'!$F$6-'СЕТ СН'!$F$26</f>
        <v>729.6947272299999</v>
      </c>
      <c r="N57" s="36">
        <f>SUMIFS(СВЦЭМ!$D$33:$D$776,СВЦЭМ!$A$33:$A$776,$A57,СВЦЭМ!$B$33:$B$776,N$47)+'СЕТ СН'!$F$14+СВЦЭМ!$D$10+'СЕТ СН'!$F$6-'СЕТ СН'!$F$26</f>
        <v>736.32847880000008</v>
      </c>
      <c r="O57" s="36">
        <f>SUMIFS(СВЦЭМ!$D$33:$D$776,СВЦЭМ!$A$33:$A$776,$A57,СВЦЭМ!$B$33:$B$776,O$47)+'СЕТ СН'!$F$14+СВЦЭМ!$D$10+'СЕТ СН'!$F$6-'СЕТ СН'!$F$26</f>
        <v>788.70983103000003</v>
      </c>
      <c r="P57" s="36">
        <f>SUMIFS(СВЦЭМ!$D$33:$D$776,СВЦЭМ!$A$33:$A$776,$A57,СВЦЭМ!$B$33:$B$776,P$47)+'СЕТ СН'!$F$14+СВЦЭМ!$D$10+'СЕТ СН'!$F$6-'СЕТ СН'!$F$26</f>
        <v>814.88895858000001</v>
      </c>
      <c r="Q57" s="36">
        <f>SUMIFS(СВЦЭМ!$D$33:$D$776,СВЦЭМ!$A$33:$A$776,$A57,СВЦЭМ!$B$33:$B$776,Q$47)+'СЕТ СН'!$F$14+СВЦЭМ!$D$10+'СЕТ СН'!$F$6-'СЕТ СН'!$F$26</f>
        <v>805.02106411999989</v>
      </c>
      <c r="R57" s="36">
        <f>SUMIFS(СВЦЭМ!$D$33:$D$776,СВЦЭМ!$A$33:$A$776,$A57,СВЦЭМ!$B$33:$B$776,R$47)+'СЕТ СН'!$F$14+СВЦЭМ!$D$10+'СЕТ СН'!$F$6-'СЕТ СН'!$F$26</f>
        <v>747.46668081999997</v>
      </c>
      <c r="S57" s="36">
        <f>SUMIFS(СВЦЭМ!$D$33:$D$776,СВЦЭМ!$A$33:$A$776,$A57,СВЦЭМ!$B$33:$B$776,S$47)+'СЕТ СН'!$F$14+СВЦЭМ!$D$10+'СЕТ СН'!$F$6-'СЕТ СН'!$F$26</f>
        <v>725.29812261999996</v>
      </c>
      <c r="T57" s="36">
        <f>SUMIFS(СВЦЭМ!$D$33:$D$776,СВЦЭМ!$A$33:$A$776,$A57,СВЦЭМ!$B$33:$B$776,T$47)+'СЕТ СН'!$F$14+СВЦЭМ!$D$10+'СЕТ СН'!$F$6-'СЕТ СН'!$F$26</f>
        <v>706.18153310999992</v>
      </c>
      <c r="U57" s="36">
        <f>SUMIFS(СВЦЭМ!$D$33:$D$776,СВЦЭМ!$A$33:$A$776,$A57,СВЦЭМ!$B$33:$B$776,U$47)+'СЕТ СН'!$F$14+СВЦЭМ!$D$10+'СЕТ СН'!$F$6-'СЕТ СН'!$F$26</f>
        <v>702.36790926000003</v>
      </c>
      <c r="V57" s="36">
        <f>SUMIFS(СВЦЭМ!$D$33:$D$776,СВЦЭМ!$A$33:$A$776,$A57,СВЦЭМ!$B$33:$B$776,V$47)+'СЕТ СН'!$F$14+СВЦЭМ!$D$10+'СЕТ СН'!$F$6-'СЕТ СН'!$F$26</f>
        <v>663.77773585999989</v>
      </c>
      <c r="W57" s="36">
        <f>SUMIFS(СВЦЭМ!$D$33:$D$776,СВЦЭМ!$A$33:$A$776,$A57,СВЦЭМ!$B$33:$B$776,W$47)+'СЕТ СН'!$F$14+СВЦЭМ!$D$10+'СЕТ СН'!$F$6-'СЕТ СН'!$F$26</f>
        <v>658.78658418000009</v>
      </c>
      <c r="X57" s="36">
        <f>SUMIFS(СВЦЭМ!$D$33:$D$776,СВЦЭМ!$A$33:$A$776,$A57,СВЦЭМ!$B$33:$B$776,X$47)+'СЕТ СН'!$F$14+СВЦЭМ!$D$10+'СЕТ СН'!$F$6-'СЕТ СН'!$F$26</f>
        <v>646.79587788999993</v>
      </c>
      <c r="Y57" s="36">
        <f>SUMIFS(СВЦЭМ!$D$33:$D$776,СВЦЭМ!$A$33:$A$776,$A57,СВЦЭМ!$B$33:$B$776,Y$47)+'СЕТ СН'!$F$14+СВЦЭМ!$D$10+'СЕТ СН'!$F$6-'СЕТ СН'!$F$26</f>
        <v>690.4853660199999</v>
      </c>
    </row>
    <row r="58" spans="1:25" ht="15.75" x14ac:dyDescent="0.2">
      <c r="A58" s="35">
        <f t="shared" si="1"/>
        <v>44115</v>
      </c>
      <c r="B58" s="36">
        <f>SUMIFS(СВЦЭМ!$D$33:$D$776,СВЦЭМ!$A$33:$A$776,$A58,СВЦЭМ!$B$33:$B$776,B$47)+'СЕТ СН'!$F$14+СВЦЭМ!$D$10+'СЕТ СН'!$F$6-'СЕТ СН'!$F$26</f>
        <v>775.36741731999996</v>
      </c>
      <c r="C58" s="36">
        <f>SUMIFS(СВЦЭМ!$D$33:$D$776,СВЦЭМ!$A$33:$A$776,$A58,СВЦЭМ!$B$33:$B$776,C$47)+'СЕТ СН'!$F$14+СВЦЭМ!$D$10+'СЕТ СН'!$F$6-'СЕТ СН'!$F$26</f>
        <v>866.66447575999996</v>
      </c>
      <c r="D58" s="36">
        <f>SUMIFS(СВЦЭМ!$D$33:$D$776,СВЦЭМ!$A$33:$A$776,$A58,СВЦЭМ!$B$33:$B$776,D$47)+'СЕТ СН'!$F$14+СВЦЭМ!$D$10+'СЕТ СН'!$F$6-'СЕТ СН'!$F$26</f>
        <v>964.17002574000003</v>
      </c>
      <c r="E58" s="36">
        <f>SUMIFS(СВЦЭМ!$D$33:$D$776,СВЦЭМ!$A$33:$A$776,$A58,СВЦЭМ!$B$33:$B$776,E$47)+'СЕТ СН'!$F$14+СВЦЭМ!$D$10+'СЕТ СН'!$F$6-'СЕТ СН'!$F$26</f>
        <v>996.08941277999998</v>
      </c>
      <c r="F58" s="36">
        <f>SUMIFS(СВЦЭМ!$D$33:$D$776,СВЦЭМ!$A$33:$A$776,$A58,СВЦЭМ!$B$33:$B$776,F$47)+'СЕТ СН'!$F$14+СВЦЭМ!$D$10+'СЕТ СН'!$F$6-'СЕТ СН'!$F$26</f>
        <v>1000.92881414</v>
      </c>
      <c r="G58" s="36">
        <f>SUMIFS(СВЦЭМ!$D$33:$D$776,СВЦЭМ!$A$33:$A$776,$A58,СВЦЭМ!$B$33:$B$776,G$47)+'СЕТ СН'!$F$14+СВЦЭМ!$D$10+'СЕТ СН'!$F$6-'СЕТ СН'!$F$26</f>
        <v>991.86674399999993</v>
      </c>
      <c r="H58" s="36">
        <f>SUMIFS(СВЦЭМ!$D$33:$D$776,СВЦЭМ!$A$33:$A$776,$A58,СВЦЭМ!$B$33:$B$776,H$47)+'СЕТ СН'!$F$14+СВЦЭМ!$D$10+'СЕТ СН'!$F$6-'СЕТ СН'!$F$26</f>
        <v>973.40085167000007</v>
      </c>
      <c r="I58" s="36">
        <f>SUMIFS(СВЦЭМ!$D$33:$D$776,СВЦЭМ!$A$33:$A$776,$A58,СВЦЭМ!$B$33:$B$776,I$47)+'СЕТ СН'!$F$14+СВЦЭМ!$D$10+'СЕТ СН'!$F$6-'СЕТ СН'!$F$26</f>
        <v>952.2527619</v>
      </c>
      <c r="J58" s="36">
        <f>SUMIFS(СВЦЭМ!$D$33:$D$776,СВЦЭМ!$A$33:$A$776,$A58,СВЦЭМ!$B$33:$B$776,J$47)+'СЕТ СН'!$F$14+СВЦЭМ!$D$10+'СЕТ СН'!$F$6-'СЕТ СН'!$F$26</f>
        <v>853.87108551999995</v>
      </c>
      <c r="K58" s="36">
        <f>SUMIFS(СВЦЭМ!$D$33:$D$776,СВЦЭМ!$A$33:$A$776,$A58,СВЦЭМ!$B$33:$B$776,K$47)+'СЕТ СН'!$F$14+СВЦЭМ!$D$10+'СЕТ СН'!$F$6-'СЕТ СН'!$F$26</f>
        <v>779.08240440000009</v>
      </c>
      <c r="L58" s="36">
        <f>SUMIFS(СВЦЭМ!$D$33:$D$776,СВЦЭМ!$A$33:$A$776,$A58,СВЦЭМ!$B$33:$B$776,L$47)+'СЕТ СН'!$F$14+СВЦЭМ!$D$10+'СЕТ СН'!$F$6-'СЕТ СН'!$F$26</f>
        <v>769.84405732000005</v>
      </c>
      <c r="M58" s="36">
        <f>SUMIFS(СВЦЭМ!$D$33:$D$776,СВЦЭМ!$A$33:$A$776,$A58,СВЦЭМ!$B$33:$B$776,M$47)+'СЕТ СН'!$F$14+СВЦЭМ!$D$10+'СЕТ СН'!$F$6-'СЕТ СН'!$F$26</f>
        <v>770.18536511000002</v>
      </c>
      <c r="N58" s="36">
        <f>SUMIFS(СВЦЭМ!$D$33:$D$776,СВЦЭМ!$A$33:$A$776,$A58,СВЦЭМ!$B$33:$B$776,N$47)+'СЕТ СН'!$F$14+СВЦЭМ!$D$10+'СЕТ СН'!$F$6-'СЕТ СН'!$F$26</f>
        <v>780.74701211999991</v>
      </c>
      <c r="O58" s="36">
        <f>SUMIFS(СВЦЭМ!$D$33:$D$776,СВЦЭМ!$A$33:$A$776,$A58,СВЦЭМ!$B$33:$B$776,O$47)+'СЕТ СН'!$F$14+СВЦЭМ!$D$10+'СЕТ СН'!$F$6-'СЕТ СН'!$F$26</f>
        <v>824.78730582000003</v>
      </c>
      <c r="P58" s="36">
        <f>SUMIFS(СВЦЭМ!$D$33:$D$776,СВЦЭМ!$A$33:$A$776,$A58,СВЦЭМ!$B$33:$B$776,P$47)+'СЕТ СН'!$F$14+СВЦЭМ!$D$10+'СЕТ СН'!$F$6-'СЕТ СН'!$F$26</f>
        <v>860.57042258000001</v>
      </c>
      <c r="Q58" s="36">
        <f>SUMIFS(СВЦЭМ!$D$33:$D$776,СВЦЭМ!$A$33:$A$776,$A58,СВЦЭМ!$B$33:$B$776,Q$47)+'СЕТ СН'!$F$14+СВЦЭМ!$D$10+'СЕТ СН'!$F$6-'СЕТ СН'!$F$26</f>
        <v>814.69727951999994</v>
      </c>
      <c r="R58" s="36">
        <f>SUMIFS(СВЦЭМ!$D$33:$D$776,СВЦЭМ!$A$33:$A$776,$A58,СВЦЭМ!$B$33:$B$776,R$47)+'СЕТ СН'!$F$14+СВЦЭМ!$D$10+'СЕТ СН'!$F$6-'СЕТ СН'!$F$26</f>
        <v>761.25122861</v>
      </c>
      <c r="S58" s="36">
        <f>SUMIFS(СВЦЭМ!$D$33:$D$776,СВЦЭМ!$A$33:$A$776,$A58,СВЦЭМ!$B$33:$B$776,S$47)+'СЕТ СН'!$F$14+СВЦЭМ!$D$10+'СЕТ СН'!$F$6-'СЕТ СН'!$F$26</f>
        <v>719.01603098999999</v>
      </c>
      <c r="T58" s="36">
        <f>SUMIFS(СВЦЭМ!$D$33:$D$776,СВЦЭМ!$A$33:$A$776,$A58,СВЦЭМ!$B$33:$B$776,T$47)+'СЕТ СН'!$F$14+СВЦЭМ!$D$10+'СЕТ СН'!$F$6-'СЕТ СН'!$F$26</f>
        <v>738.40444159999993</v>
      </c>
      <c r="U58" s="36">
        <f>SUMIFS(СВЦЭМ!$D$33:$D$776,СВЦЭМ!$A$33:$A$776,$A58,СВЦЭМ!$B$33:$B$776,U$47)+'СЕТ СН'!$F$14+СВЦЭМ!$D$10+'СЕТ СН'!$F$6-'СЕТ СН'!$F$26</f>
        <v>747.53723773000002</v>
      </c>
      <c r="V58" s="36">
        <f>SUMIFS(СВЦЭМ!$D$33:$D$776,СВЦЭМ!$A$33:$A$776,$A58,СВЦЭМ!$B$33:$B$776,V$47)+'СЕТ СН'!$F$14+СВЦЭМ!$D$10+'СЕТ СН'!$F$6-'СЕТ СН'!$F$26</f>
        <v>716.11011871000005</v>
      </c>
      <c r="W58" s="36">
        <f>SUMIFS(СВЦЭМ!$D$33:$D$776,СВЦЭМ!$A$33:$A$776,$A58,СВЦЭМ!$B$33:$B$776,W$47)+'СЕТ СН'!$F$14+СВЦЭМ!$D$10+'СЕТ СН'!$F$6-'СЕТ СН'!$F$26</f>
        <v>698.66935985999999</v>
      </c>
      <c r="X58" s="36">
        <f>SUMIFS(СВЦЭМ!$D$33:$D$776,СВЦЭМ!$A$33:$A$776,$A58,СВЦЭМ!$B$33:$B$776,X$47)+'СЕТ СН'!$F$14+СВЦЭМ!$D$10+'СЕТ СН'!$F$6-'СЕТ СН'!$F$26</f>
        <v>674.7697118000001</v>
      </c>
      <c r="Y58" s="36">
        <f>SUMIFS(СВЦЭМ!$D$33:$D$776,СВЦЭМ!$A$33:$A$776,$A58,СВЦЭМ!$B$33:$B$776,Y$47)+'СЕТ СН'!$F$14+СВЦЭМ!$D$10+'СЕТ СН'!$F$6-'СЕТ СН'!$F$26</f>
        <v>711.2673745300001</v>
      </c>
    </row>
    <row r="59" spans="1:25" ht="15.75" x14ac:dyDescent="0.2">
      <c r="A59" s="35">
        <f t="shared" si="1"/>
        <v>44116</v>
      </c>
      <c r="B59" s="36">
        <f>SUMIFS(СВЦЭМ!$D$33:$D$776,СВЦЭМ!$A$33:$A$776,$A59,СВЦЭМ!$B$33:$B$776,B$47)+'СЕТ СН'!$F$14+СВЦЭМ!$D$10+'СЕТ СН'!$F$6-'СЕТ СН'!$F$26</f>
        <v>770.23689001000002</v>
      </c>
      <c r="C59" s="36">
        <f>SUMIFS(СВЦЭМ!$D$33:$D$776,СВЦЭМ!$A$33:$A$776,$A59,СВЦЭМ!$B$33:$B$776,C$47)+'СЕТ СН'!$F$14+СВЦЭМ!$D$10+'СЕТ СН'!$F$6-'СЕТ СН'!$F$26</f>
        <v>846.60658085</v>
      </c>
      <c r="D59" s="36">
        <f>SUMIFS(СВЦЭМ!$D$33:$D$776,СВЦЭМ!$A$33:$A$776,$A59,СВЦЭМ!$B$33:$B$776,D$47)+'СЕТ СН'!$F$14+СВЦЭМ!$D$10+'СЕТ СН'!$F$6-'СЕТ СН'!$F$26</f>
        <v>918.11586441999998</v>
      </c>
      <c r="E59" s="36">
        <f>SUMIFS(СВЦЭМ!$D$33:$D$776,СВЦЭМ!$A$33:$A$776,$A59,СВЦЭМ!$B$33:$B$776,E$47)+'СЕТ СН'!$F$14+СВЦЭМ!$D$10+'СЕТ СН'!$F$6-'СЕТ СН'!$F$26</f>
        <v>936.57636769999999</v>
      </c>
      <c r="F59" s="36">
        <f>SUMIFS(СВЦЭМ!$D$33:$D$776,СВЦЭМ!$A$33:$A$776,$A59,СВЦЭМ!$B$33:$B$776,F$47)+'СЕТ СН'!$F$14+СВЦЭМ!$D$10+'СЕТ СН'!$F$6-'СЕТ СН'!$F$26</f>
        <v>931.86879531</v>
      </c>
      <c r="G59" s="36">
        <f>SUMIFS(СВЦЭМ!$D$33:$D$776,СВЦЭМ!$A$33:$A$776,$A59,СВЦЭМ!$B$33:$B$776,G$47)+'СЕТ СН'!$F$14+СВЦЭМ!$D$10+'СЕТ СН'!$F$6-'СЕТ СН'!$F$26</f>
        <v>915.32321574999992</v>
      </c>
      <c r="H59" s="36">
        <f>SUMIFS(СВЦЭМ!$D$33:$D$776,СВЦЭМ!$A$33:$A$776,$A59,СВЦЭМ!$B$33:$B$776,H$47)+'СЕТ СН'!$F$14+СВЦЭМ!$D$10+'СЕТ СН'!$F$6-'СЕТ СН'!$F$26</f>
        <v>864.06959134999988</v>
      </c>
      <c r="I59" s="36">
        <f>SUMIFS(СВЦЭМ!$D$33:$D$776,СВЦЭМ!$A$33:$A$776,$A59,СВЦЭМ!$B$33:$B$776,I$47)+'СЕТ СН'!$F$14+СВЦЭМ!$D$10+'СЕТ СН'!$F$6-'СЕТ СН'!$F$26</f>
        <v>823.53998984999998</v>
      </c>
      <c r="J59" s="36">
        <f>SUMIFS(СВЦЭМ!$D$33:$D$776,СВЦЭМ!$A$33:$A$776,$A59,СВЦЭМ!$B$33:$B$776,J$47)+'СЕТ СН'!$F$14+СВЦЭМ!$D$10+'СЕТ СН'!$F$6-'СЕТ СН'!$F$26</f>
        <v>746.53769757999999</v>
      </c>
      <c r="K59" s="36">
        <f>SUMIFS(СВЦЭМ!$D$33:$D$776,СВЦЭМ!$A$33:$A$776,$A59,СВЦЭМ!$B$33:$B$776,K$47)+'СЕТ СН'!$F$14+СВЦЭМ!$D$10+'СЕТ СН'!$F$6-'СЕТ СН'!$F$26</f>
        <v>696.95115190000001</v>
      </c>
      <c r="L59" s="36">
        <f>SUMIFS(СВЦЭМ!$D$33:$D$776,СВЦЭМ!$A$33:$A$776,$A59,СВЦЭМ!$B$33:$B$776,L$47)+'СЕТ СН'!$F$14+СВЦЭМ!$D$10+'СЕТ СН'!$F$6-'СЕТ СН'!$F$26</f>
        <v>692.97028726000008</v>
      </c>
      <c r="M59" s="36">
        <f>SUMIFS(СВЦЭМ!$D$33:$D$776,СВЦЭМ!$A$33:$A$776,$A59,СВЦЭМ!$B$33:$B$776,M$47)+'СЕТ СН'!$F$14+СВЦЭМ!$D$10+'СЕТ СН'!$F$6-'СЕТ СН'!$F$26</f>
        <v>693.22737063</v>
      </c>
      <c r="N59" s="36">
        <f>SUMIFS(СВЦЭМ!$D$33:$D$776,СВЦЭМ!$A$33:$A$776,$A59,СВЦЭМ!$B$33:$B$776,N$47)+'СЕТ СН'!$F$14+СВЦЭМ!$D$10+'СЕТ СН'!$F$6-'СЕТ СН'!$F$26</f>
        <v>700.45906773000002</v>
      </c>
      <c r="O59" s="36">
        <f>SUMIFS(СВЦЭМ!$D$33:$D$776,СВЦЭМ!$A$33:$A$776,$A59,СВЦЭМ!$B$33:$B$776,O$47)+'СЕТ СН'!$F$14+СВЦЭМ!$D$10+'СЕТ СН'!$F$6-'СЕТ СН'!$F$26</f>
        <v>721.24179052999989</v>
      </c>
      <c r="P59" s="36">
        <f>SUMIFS(СВЦЭМ!$D$33:$D$776,СВЦЭМ!$A$33:$A$776,$A59,СВЦЭМ!$B$33:$B$776,P$47)+'СЕТ СН'!$F$14+СВЦЭМ!$D$10+'СЕТ СН'!$F$6-'СЕТ СН'!$F$26</f>
        <v>759.61613661000001</v>
      </c>
      <c r="Q59" s="36">
        <f>SUMIFS(СВЦЭМ!$D$33:$D$776,СВЦЭМ!$A$33:$A$776,$A59,СВЦЭМ!$B$33:$B$776,Q$47)+'СЕТ СН'!$F$14+СВЦЭМ!$D$10+'СЕТ СН'!$F$6-'СЕТ СН'!$F$26</f>
        <v>744.24165631999995</v>
      </c>
      <c r="R59" s="36">
        <f>SUMIFS(СВЦЭМ!$D$33:$D$776,СВЦЭМ!$A$33:$A$776,$A59,СВЦЭМ!$B$33:$B$776,R$47)+'СЕТ СН'!$F$14+СВЦЭМ!$D$10+'СЕТ СН'!$F$6-'СЕТ СН'!$F$26</f>
        <v>697.13235777</v>
      </c>
      <c r="S59" s="36">
        <f>SUMIFS(СВЦЭМ!$D$33:$D$776,СВЦЭМ!$A$33:$A$776,$A59,СВЦЭМ!$B$33:$B$776,S$47)+'СЕТ СН'!$F$14+СВЦЭМ!$D$10+'СЕТ СН'!$F$6-'СЕТ СН'!$F$26</f>
        <v>646.66557530999989</v>
      </c>
      <c r="T59" s="36">
        <f>SUMIFS(СВЦЭМ!$D$33:$D$776,СВЦЭМ!$A$33:$A$776,$A59,СВЦЭМ!$B$33:$B$776,T$47)+'СЕТ СН'!$F$14+СВЦЭМ!$D$10+'СЕТ СН'!$F$6-'СЕТ СН'!$F$26</f>
        <v>656.94628098999988</v>
      </c>
      <c r="U59" s="36">
        <f>SUMIFS(СВЦЭМ!$D$33:$D$776,СВЦЭМ!$A$33:$A$776,$A59,СВЦЭМ!$B$33:$B$776,U$47)+'СЕТ СН'!$F$14+СВЦЭМ!$D$10+'СЕТ СН'!$F$6-'СЕТ СН'!$F$26</f>
        <v>685.98432668000009</v>
      </c>
      <c r="V59" s="36">
        <f>SUMIFS(СВЦЭМ!$D$33:$D$776,СВЦЭМ!$A$33:$A$776,$A59,СВЦЭМ!$B$33:$B$776,V$47)+'СЕТ СН'!$F$14+СВЦЭМ!$D$10+'СЕТ СН'!$F$6-'СЕТ СН'!$F$26</f>
        <v>685.05748982999989</v>
      </c>
      <c r="W59" s="36">
        <f>SUMIFS(СВЦЭМ!$D$33:$D$776,СВЦЭМ!$A$33:$A$776,$A59,СВЦЭМ!$B$33:$B$776,W$47)+'СЕТ СН'!$F$14+СВЦЭМ!$D$10+'СЕТ СН'!$F$6-'СЕТ СН'!$F$26</f>
        <v>677.48935516999995</v>
      </c>
      <c r="X59" s="36">
        <f>SUMIFS(СВЦЭМ!$D$33:$D$776,СВЦЭМ!$A$33:$A$776,$A59,СВЦЭМ!$B$33:$B$776,X$47)+'СЕТ СН'!$F$14+СВЦЭМ!$D$10+'СЕТ СН'!$F$6-'СЕТ СН'!$F$26</f>
        <v>651.02784756999995</v>
      </c>
      <c r="Y59" s="36">
        <f>SUMIFS(СВЦЭМ!$D$33:$D$776,СВЦЭМ!$A$33:$A$776,$A59,СВЦЭМ!$B$33:$B$776,Y$47)+'СЕТ СН'!$F$14+СВЦЭМ!$D$10+'СЕТ СН'!$F$6-'СЕТ СН'!$F$26</f>
        <v>683.35652320999998</v>
      </c>
    </row>
    <row r="60" spans="1:25" ht="15.75" x14ac:dyDescent="0.2">
      <c r="A60" s="35">
        <f t="shared" si="1"/>
        <v>44117</v>
      </c>
      <c r="B60" s="36">
        <f>SUMIFS(СВЦЭМ!$D$33:$D$776,СВЦЭМ!$A$33:$A$776,$A60,СВЦЭМ!$B$33:$B$776,B$47)+'СЕТ СН'!$F$14+СВЦЭМ!$D$10+'СЕТ СН'!$F$6-'СЕТ СН'!$F$26</f>
        <v>755.32900947000007</v>
      </c>
      <c r="C60" s="36">
        <f>SUMIFS(СВЦЭМ!$D$33:$D$776,СВЦЭМ!$A$33:$A$776,$A60,СВЦЭМ!$B$33:$B$776,C$47)+'СЕТ СН'!$F$14+СВЦЭМ!$D$10+'СЕТ СН'!$F$6-'СЕТ СН'!$F$26</f>
        <v>832.70060738000006</v>
      </c>
      <c r="D60" s="36">
        <f>SUMIFS(СВЦЭМ!$D$33:$D$776,СВЦЭМ!$A$33:$A$776,$A60,СВЦЭМ!$B$33:$B$776,D$47)+'СЕТ СН'!$F$14+СВЦЭМ!$D$10+'СЕТ СН'!$F$6-'СЕТ СН'!$F$26</f>
        <v>894.56192364000003</v>
      </c>
      <c r="E60" s="36">
        <f>SUMIFS(СВЦЭМ!$D$33:$D$776,СВЦЭМ!$A$33:$A$776,$A60,СВЦЭМ!$B$33:$B$776,E$47)+'СЕТ СН'!$F$14+СВЦЭМ!$D$10+'СЕТ СН'!$F$6-'СЕТ СН'!$F$26</f>
        <v>910.73221465999995</v>
      </c>
      <c r="F60" s="36">
        <f>SUMIFS(СВЦЭМ!$D$33:$D$776,СВЦЭМ!$A$33:$A$776,$A60,СВЦЭМ!$B$33:$B$776,F$47)+'СЕТ СН'!$F$14+СВЦЭМ!$D$10+'СЕТ СН'!$F$6-'СЕТ СН'!$F$26</f>
        <v>905.73346405999996</v>
      </c>
      <c r="G60" s="36">
        <f>SUMIFS(СВЦЭМ!$D$33:$D$776,СВЦЭМ!$A$33:$A$776,$A60,СВЦЭМ!$B$33:$B$776,G$47)+'СЕТ СН'!$F$14+СВЦЭМ!$D$10+'СЕТ СН'!$F$6-'СЕТ СН'!$F$26</f>
        <v>894.07788323999989</v>
      </c>
      <c r="H60" s="36">
        <f>SUMIFS(СВЦЭМ!$D$33:$D$776,СВЦЭМ!$A$33:$A$776,$A60,СВЦЭМ!$B$33:$B$776,H$47)+'СЕТ СН'!$F$14+СВЦЭМ!$D$10+'СЕТ СН'!$F$6-'СЕТ СН'!$F$26</f>
        <v>869.50279619999992</v>
      </c>
      <c r="I60" s="36">
        <f>SUMIFS(СВЦЭМ!$D$33:$D$776,СВЦЭМ!$A$33:$A$776,$A60,СВЦЭМ!$B$33:$B$776,I$47)+'СЕТ СН'!$F$14+СВЦЭМ!$D$10+'СЕТ СН'!$F$6-'СЕТ СН'!$F$26</f>
        <v>862.84438827999998</v>
      </c>
      <c r="J60" s="36">
        <f>SUMIFS(СВЦЭМ!$D$33:$D$776,СВЦЭМ!$A$33:$A$776,$A60,СВЦЭМ!$B$33:$B$776,J$47)+'СЕТ СН'!$F$14+СВЦЭМ!$D$10+'СЕТ СН'!$F$6-'СЕТ СН'!$F$26</f>
        <v>805.10988373999999</v>
      </c>
      <c r="K60" s="36">
        <f>SUMIFS(СВЦЭМ!$D$33:$D$776,СВЦЭМ!$A$33:$A$776,$A60,СВЦЭМ!$B$33:$B$776,K$47)+'СЕТ СН'!$F$14+СВЦЭМ!$D$10+'СЕТ СН'!$F$6-'СЕТ СН'!$F$26</f>
        <v>763.02953468999999</v>
      </c>
      <c r="L60" s="36">
        <f>SUMIFS(СВЦЭМ!$D$33:$D$776,СВЦЭМ!$A$33:$A$776,$A60,СВЦЭМ!$B$33:$B$776,L$47)+'СЕТ СН'!$F$14+СВЦЭМ!$D$10+'СЕТ СН'!$F$6-'СЕТ СН'!$F$26</f>
        <v>765.00296739000009</v>
      </c>
      <c r="M60" s="36">
        <f>SUMIFS(СВЦЭМ!$D$33:$D$776,СВЦЭМ!$A$33:$A$776,$A60,СВЦЭМ!$B$33:$B$776,M$47)+'СЕТ СН'!$F$14+СВЦЭМ!$D$10+'СЕТ СН'!$F$6-'СЕТ СН'!$F$26</f>
        <v>775.46234131000006</v>
      </c>
      <c r="N60" s="36">
        <f>SUMIFS(СВЦЭМ!$D$33:$D$776,СВЦЭМ!$A$33:$A$776,$A60,СВЦЭМ!$B$33:$B$776,N$47)+'СЕТ СН'!$F$14+СВЦЭМ!$D$10+'СЕТ СН'!$F$6-'СЕТ СН'!$F$26</f>
        <v>781.17685966999989</v>
      </c>
      <c r="O60" s="36">
        <f>SUMIFS(СВЦЭМ!$D$33:$D$776,СВЦЭМ!$A$33:$A$776,$A60,СВЦЭМ!$B$33:$B$776,O$47)+'СЕТ СН'!$F$14+СВЦЭМ!$D$10+'СЕТ СН'!$F$6-'СЕТ СН'!$F$26</f>
        <v>819.08872765000001</v>
      </c>
      <c r="P60" s="36">
        <f>SUMIFS(СВЦЭМ!$D$33:$D$776,СВЦЭМ!$A$33:$A$776,$A60,СВЦЭМ!$B$33:$B$776,P$47)+'СЕТ СН'!$F$14+СВЦЭМ!$D$10+'СЕТ СН'!$F$6-'СЕТ СН'!$F$26</f>
        <v>850.66952930999992</v>
      </c>
      <c r="Q60" s="36">
        <f>SUMIFS(СВЦЭМ!$D$33:$D$776,СВЦЭМ!$A$33:$A$776,$A60,СВЦЭМ!$B$33:$B$776,Q$47)+'СЕТ СН'!$F$14+СВЦЭМ!$D$10+'СЕТ СН'!$F$6-'СЕТ СН'!$F$26</f>
        <v>810.31154407000008</v>
      </c>
      <c r="R60" s="36">
        <f>SUMIFS(СВЦЭМ!$D$33:$D$776,СВЦЭМ!$A$33:$A$776,$A60,СВЦЭМ!$B$33:$B$776,R$47)+'СЕТ СН'!$F$14+СВЦЭМ!$D$10+'СЕТ СН'!$F$6-'СЕТ СН'!$F$26</f>
        <v>758.86273626000002</v>
      </c>
      <c r="S60" s="36">
        <f>SUMIFS(СВЦЭМ!$D$33:$D$776,СВЦЭМ!$A$33:$A$776,$A60,СВЦЭМ!$B$33:$B$776,S$47)+'СЕТ СН'!$F$14+СВЦЭМ!$D$10+'СЕТ СН'!$F$6-'СЕТ СН'!$F$26</f>
        <v>713.92495303999999</v>
      </c>
      <c r="T60" s="36">
        <f>SUMIFS(СВЦЭМ!$D$33:$D$776,СВЦЭМ!$A$33:$A$776,$A60,СВЦЭМ!$B$33:$B$776,T$47)+'СЕТ СН'!$F$14+СВЦЭМ!$D$10+'СЕТ СН'!$F$6-'СЕТ СН'!$F$26</f>
        <v>712.16102748000003</v>
      </c>
      <c r="U60" s="36">
        <f>SUMIFS(СВЦЭМ!$D$33:$D$776,СВЦЭМ!$A$33:$A$776,$A60,СВЦЭМ!$B$33:$B$776,U$47)+'СЕТ СН'!$F$14+СВЦЭМ!$D$10+'СЕТ СН'!$F$6-'СЕТ СН'!$F$26</f>
        <v>734.11029764</v>
      </c>
      <c r="V60" s="36">
        <f>SUMIFS(СВЦЭМ!$D$33:$D$776,СВЦЭМ!$A$33:$A$776,$A60,СВЦЭМ!$B$33:$B$776,V$47)+'СЕТ СН'!$F$14+СВЦЭМ!$D$10+'СЕТ СН'!$F$6-'СЕТ СН'!$F$26</f>
        <v>728.72780624999996</v>
      </c>
      <c r="W60" s="36">
        <f>SUMIFS(СВЦЭМ!$D$33:$D$776,СВЦЭМ!$A$33:$A$776,$A60,СВЦЭМ!$B$33:$B$776,W$47)+'СЕТ СН'!$F$14+СВЦЭМ!$D$10+'СЕТ СН'!$F$6-'СЕТ СН'!$F$26</f>
        <v>720.56497831000001</v>
      </c>
      <c r="X60" s="36">
        <f>SUMIFS(СВЦЭМ!$D$33:$D$776,СВЦЭМ!$A$33:$A$776,$A60,СВЦЭМ!$B$33:$B$776,X$47)+'СЕТ СН'!$F$14+СВЦЭМ!$D$10+'СЕТ СН'!$F$6-'СЕТ СН'!$F$26</f>
        <v>702.72973961000002</v>
      </c>
      <c r="Y60" s="36">
        <f>SUMIFS(СВЦЭМ!$D$33:$D$776,СВЦЭМ!$A$33:$A$776,$A60,СВЦЭМ!$B$33:$B$776,Y$47)+'СЕТ СН'!$F$14+СВЦЭМ!$D$10+'СЕТ СН'!$F$6-'СЕТ СН'!$F$26</f>
        <v>723.42800407999994</v>
      </c>
    </row>
    <row r="61" spans="1:25" ht="15.75" x14ac:dyDescent="0.2">
      <c r="A61" s="35">
        <f t="shared" si="1"/>
        <v>44118</v>
      </c>
      <c r="B61" s="36">
        <f>SUMIFS(СВЦЭМ!$D$33:$D$776,СВЦЭМ!$A$33:$A$776,$A61,СВЦЭМ!$B$33:$B$776,B$47)+'СЕТ СН'!$F$14+СВЦЭМ!$D$10+'СЕТ СН'!$F$6-'СЕТ СН'!$F$26</f>
        <v>795.87152117000005</v>
      </c>
      <c r="C61" s="36">
        <f>SUMIFS(СВЦЭМ!$D$33:$D$776,СВЦЭМ!$A$33:$A$776,$A61,СВЦЭМ!$B$33:$B$776,C$47)+'СЕТ СН'!$F$14+СВЦЭМ!$D$10+'СЕТ СН'!$F$6-'СЕТ СН'!$F$26</f>
        <v>865.1252101</v>
      </c>
      <c r="D61" s="36">
        <f>SUMIFS(СВЦЭМ!$D$33:$D$776,СВЦЭМ!$A$33:$A$776,$A61,СВЦЭМ!$B$33:$B$776,D$47)+'СЕТ СН'!$F$14+СВЦЭМ!$D$10+'СЕТ СН'!$F$6-'СЕТ СН'!$F$26</f>
        <v>933.37711388000002</v>
      </c>
      <c r="E61" s="36">
        <f>SUMIFS(СВЦЭМ!$D$33:$D$776,СВЦЭМ!$A$33:$A$776,$A61,СВЦЭМ!$B$33:$B$776,E$47)+'СЕТ СН'!$F$14+СВЦЭМ!$D$10+'СЕТ СН'!$F$6-'СЕТ СН'!$F$26</f>
        <v>948.38087825999992</v>
      </c>
      <c r="F61" s="36">
        <f>SUMIFS(СВЦЭМ!$D$33:$D$776,СВЦЭМ!$A$33:$A$776,$A61,СВЦЭМ!$B$33:$B$776,F$47)+'СЕТ СН'!$F$14+СВЦЭМ!$D$10+'СЕТ СН'!$F$6-'СЕТ СН'!$F$26</f>
        <v>939.74618486999998</v>
      </c>
      <c r="G61" s="36">
        <f>SUMIFS(СВЦЭМ!$D$33:$D$776,СВЦЭМ!$A$33:$A$776,$A61,СВЦЭМ!$B$33:$B$776,G$47)+'СЕТ СН'!$F$14+СВЦЭМ!$D$10+'СЕТ СН'!$F$6-'СЕТ СН'!$F$26</f>
        <v>931.03266746999998</v>
      </c>
      <c r="H61" s="36">
        <f>SUMIFS(СВЦЭМ!$D$33:$D$776,СВЦЭМ!$A$33:$A$776,$A61,СВЦЭМ!$B$33:$B$776,H$47)+'СЕТ СН'!$F$14+СВЦЭМ!$D$10+'СЕТ СН'!$F$6-'СЕТ СН'!$F$26</f>
        <v>883.31134735000001</v>
      </c>
      <c r="I61" s="36">
        <f>SUMIFS(СВЦЭМ!$D$33:$D$776,СВЦЭМ!$A$33:$A$776,$A61,СВЦЭМ!$B$33:$B$776,I$47)+'СЕТ СН'!$F$14+СВЦЭМ!$D$10+'СЕТ СН'!$F$6-'СЕТ СН'!$F$26</f>
        <v>839.81108629999994</v>
      </c>
      <c r="J61" s="36">
        <f>SUMIFS(СВЦЭМ!$D$33:$D$776,СВЦЭМ!$A$33:$A$776,$A61,СВЦЭМ!$B$33:$B$776,J$47)+'СЕТ СН'!$F$14+СВЦЭМ!$D$10+'СЕТ СН'!$F$6-'СЕТ СН'!$F$26</f>
        <v>776.34872186999996</v>
      </c>
      <c r="K61" s="36">
        <f>SUMIFS(СВЦЭМ!$D$33:$D$776,СВЦЭМ!$A$33:$A$776,$A61,СВЦЭМ!$B$33:$B$776,K$47)+'СЕТ СН'!$F$14+СВЦЭМ!$D$10+'СЕТ СН'!$F$6-'СЕТ СН'!$F$26</f>
        <v>737.58481834999998</v>
      </c>
      <c r="L61" s="36">
        <f>SUMIFS(СВЦЭМ!$D$33:$D$776,СВЦЭМ!$A$33:$A$776,$A61,СВЦЭМ!$B$33:$B$776,L$47)+'СЕТ СН'!$F$14+СВЦЭМ!$D$10+'СЕТ СН'!$F$6-'СЕТ СН'!$F$26</f>
        <v>745.06489635999992</v>
      </c>
      <c r="M61" s="36">
        <f>SUMIFS(СВЦЭМ!$D$33:$D$776,СВЦЭМ!$A$33:$A$776,$A61,СВЦЭМ!$B$33:$B$776,M$47)+'СЕТ СН'!$F$14+СВЦЭМ!$D$10+'СЕТ СН'!$F$6-'СЕТ СН'!$F$26</f>
        <v>761.44097155999998</v>
      </c>
      <c r="N61" s="36">
        <f>SUMIFS(СВЦЭМ!$D$33:$D$776,СВЦЭМ!$A$33:$A$776,$A61,СВЦЭМ!$B$33:$B$776,N$47)+'СЕТ СН'!$F$14+СВЦЭМ!$D$10+'СЕТ СН'!$F$6-'СЕТ СН'!$F$26</f>
        <v>768.14285096000003</v>
      </c>
      <c r="O61" s="36">
        <f>SUMIFS(СВЦЭМ!$D$33:$D$776,СВЦЭМ!$A$33:$A$776,$A61,СВЦЭМ!$B$33:$B$776,O$47)+'СЕТ СН'!$F$14+СВЦЭМ!$D$10+'СЕТ СН'!$F$6-'СЕТ СН'!$F$26</f>
        <v>819.55771200000004</v>
      </c>
      <c r="P61" s="36">
        <f>SUMIFS(СВЦЭМ!$D$33:$D$776,СВЦЭМ!$A$33:$A$776,$A61,СВЦЭМ!$B$33:$B$776,P$47)+'СЕТ СН'!$F$14+СВЦЭМ!$D$10+'СЕТ СН'!$F$6-'СЕТ СН'!$F$26</f>
        <v>850.63632607</v>
      </c>
      <c r="Q61" s="36">
        <f>SUMIFS(СВЦЭМ!$D$33:$D$776,СВЦЭМ!$A$33:$A$776,$A61,СВЦЭМ!$B$33:$B$776,Q$47)+'СЕТ СН'!$F$14+СВЦЭМ!$D$10+'СЕТ СН'!$F$6-'СЕТ СН'!$F$26</f>
        <v>810.15755626000009</v>
      </c>
      <c r="R61" s="36">
        <f>SUMIFS(СВЦЭМ!$D$33:$D$776,СВЦЭМ!$A$33:$A$776,$A61,СВЦЭМ!$B$33:$B$776,R$47)+'СЕТ СН'!$F$14+СВЦЭМ!$D$10+'СЕТ СН'!$F$6-'СЕТ СН'!$F$26</f>
        <v>757.71243901000003</v>
      </c>
      <c r="S61" s="36">
        <f>SUMIFS(СВЦЭМ!$D$33:$D$776,СВЦЭМ!$A$33:$A$776,$A61,СВЦЭМ!$B$33:$B$776,S$47)+'СЕТ СН'!$F$14+СВЦЭМ!$D$10+'СЕТ СН'!$F$6-'СЕТ СН'!$F$26</f>
        <v>701.52666120999993</v>
      </c>
      <c r="T61" s="36">
        <f>SUMIFS(СВЦЭМ!$D$33:$D$776,СВЦЭМ!$A$33:$A$776,$A61,СВЦЭМ!$B$33:$B$776,T$47)+'СЕТ СН'!$F$14+СВЦЭМ!$D$10+'СЕТ СН'!$F$6-'СЕТ СН'!$F$26</f>
        <v>683.67715930000008</v>
      </c>
      <c r="U61" s="36">
        <f>SUMIFS(СВЦЭМ!$D$33:$D$776,СВЦЭМ!$A$33:$A$776,$A61,СВЦЭМ!$B$33:$B$776,U$47)+'СЕТ СН'!$F$14+СВЦЭМ!$D$10+'СЕТ СН'!$F$6-'СЕТ СН'!$F$26</f>
        <v>713.37053304000005</v>
      </c>
      <c r="V61" s="36">
        <f>SUMIFS(СВЦЭМ!$D$33:$D$776,СВЦЭМ!$A$33:$A$776,$A61,СВЦЭМ!$B$33:$B$776,V$47)+'СЕТ СН'!$F$14+СВЦЭМ!$D$10+'СЕТ СН'!$F$6-'СЕТ СН'!$F$26</f>
        <v>707.72633339999993</v>
      </c>
      <c r="W61" s="36">
        <f>SUMIFS(СВЦЭМ!$D$33:$D$776,СВЦЭМ!$A$33:$A$776,$A61,СВЦЭМ!$B$33:$B$776,W$47)+'СЕТ СН'!$F$14+СВЦЭМ!$D$10+'СЕТ СН'!$F$6-'СЕТ СН'!$F$26</f>
        <v>695.35278775000006</v>
      </c>
      <c r="X61" s="36">
        <f>SUMIFS(СВЦЭМ!$D$33:$D$776,СВЦЭМ!$A$33:$A$776,$A61,СВЦЭМ!$B$33:$B$776,X$47)+'СЕТ СН'!$F$14+СВЦЭМ!$D$10+'СЕТ СН'!$F$6-'СЕТ СН'!$F$26</f>
        <v>678.21709706000001</v>
      </c>
      <c r="Y61" s="36">
        <f>SUMIFS(СВЦЭМ!$D$33:$D$776,СВЦЭМ!$A$33:$A$776,$A61,СВЦЭМ!$B$33:$B$776,Y$47)+'СЕТ СН'!$F$14+СВЦЭМ!$D$10+'СЕТ СН'!$F$6-'СЕТ СН'!$F$26</f>
        <v>708.92297667000003</v>
      </c>
    </row>
    <row r="62" spans="1:25" ht="15.75" x14ac:dyDescent="0.2">
      <c r="A62" s="35">
        <f t="shared" si="1"/>
        <v>44119</v>
      </c>
      <c r="B62" s="36">
        <f>SUMIFS(СВЦЭМ!$D$33:$D$776,СВЦЭМ!$A$33:$A$776,$A62,СВЦЭМ!$B$33:$B$776,B$47)+'СЕТ СН'!$F$14+СВЦЭМ!$D$10+'СЕТ СН'!$F$6-'СЕТ СН'!$F$26</f>
        <v>813.39804079999999</v>
      </c>
      <c r="C62" s="36">
        <f>SUMIFS(СВЦЭМ!$D$33:$D$776,СВЦЭМ!$A$33:$A$776,$A62,СВЦЭМ!$B$33:$B$776,C$47)+'СЕТ СН'!$F$14+СВЦЭМ!$D$10+'СЕТ СН'!$F$6-'СЕТ СН'!$F$26</f>
        <v>898.48397402000001</v>
      </c>
      <c r="D62" s="36">
        <f>SUMIFS(СВЦЭМ!$D$33:$D$776,СВЦЭМ!$A$33:$A$776,$A62,СВЦЭМ!$B$33:$B$776,D$47)+'СЕТ СН'!$F$14+СВЦЭМ!$D$10+'СЕТ СН'!$F$6-'СЕТ СН'!$F$26</f>
        <v>965.09956715999988</v>
      </c>
      <c r="E62" s="36">
        <f>SUMIFS(СВЦЭМ!$D$33:$D$776,СВЦЭМ!$A$33:$A$776,$A62,СВЦЭМ!$B$33:$B$776,E$47)+'СЕТ СН'!$F$14+СВЦЭМ!$D$10+'СЕТ СН'!$F$6-'СЕТ СН'!$F$26</f>
        <v>970.52041185000007</v>
      </c>
      <c r="F62" s="36">
        <f>SUMIFS(СВЦЭМ!$D$33:$D$776,СВЦЭМ!$A$33:$A$776,$A62,СВЦЭМ!$B$33:$B$776,F$47)+'СЕТ СН'!$F$14+СВЦЭМ!$D$10+'СЕТ СН'!$F$6-'СЕТ СН'!$F$26</f>
        <v>963.57836163000002</v>
      </c>
      <c r="G62" s="36">
        <f>SUMIFS(СВЦЭМ!$D$33:$D$776,СВЦЭМ!$A$33:$A$776,$A62,СВЦЭМ!$B$33:$B$776,G$47)+'СЕТ СН'!$F$14+СВЦЭМ!$D$10+'СЕТ СН'!$F$6-'СЕТ СН'!$F$26</f>
        <v>942.04325844999994</v>
      </c>
      <c r="H62" s="36">
        <f>SUMIFS(СВЦЭМ!$D$33:$D$776,СВЦЭМ!$A$33:$A$776,$A62,СВЦЭМ!$B$33:$B$776,H$47)+'СЕТ СН'!$F$14+СВЦЭМ!$D$10+'СЕТ СН'!$F$6-'СЕТ СН'!$F$26</f>
        <v>894.97326625000005</v>
      </c>
      <c r="I62" s="36">
        <f>SUMIFS(СВЦЭМ!$D$33:$D$776,СВЦЭМ!$A$33:$A$776,$A62,СВЦЭМ!$B$33:$B$776,I$47)+'СЕТ СН'!$F$14+СВЦЭМ!$D$10+'СЕТ СН'!$F$6-'СЕТ СН'!$F$26</f>
        <v>849.33184256000004</v>
      </c>
      <c r="J62" s="36">
        <f>SUMIFS(СВЦЭМ!$D$33:$D$776,СВЦЭМ!$A$33:$A$776,$A62,СВЦЭМ!$B$33:$B$776,J$47)+'СЕТ СН'!$F$14+СВЦЭМ!$D$10+'СЕТ СН'!$F$6-'СЕТ СН'!$F$26</f>
        <v>787.80115484999988</v>
      </c>
      <c r="K62" s="36">
        <f>SUMIFS(СВЦЭМ!$D$33:$D$776,СВЦЭМ!$A$33:$A$776,$A62,СВЦЭМ!$B$33:$B$776,K$47)+'СЕТ СН'!$F$14+СВЦЭМ!$D$10+'СЕТ СН'!$F$6-'СЕТ СН'!$F$26</f>
        <v>748.21534111999995</v>
      </c>
      <c r="L62" s="36">
        <f>SUMIFS(СВЦЭМ!$D$33:$D$776,СВЦЭМ!$A$33:$A$776,$A62,СВЦЭМ!$B$33:$B$776,L$47)+'СЕТ СН'!$F$14+СВЦЭМ!$D$10+'СЕТ СН'!$F$6-'СЕТ СН'!$F$26</f>
        <v>751.37978070000008</v>
      </c>
      <c r="M62" s="36">
        <f>SUMIFS(СВЦЭМ!$D$33:$D$776,СВЦЭМ!$A$33:$A$776,$A62,СВЦЭМ!$B$33:$B$776,M$47)+'СЕТ СН'!$F$14+СВЦЭМ!$D$10+'СЕТ СН'!$F$6-'СЕТ СН'!$F$26</f>
        <v>759.27865120999991</v>
      </c>
      <c r="N62" s="36">
        <f>SUMIFS(СВЦЭМ!$D$33:$D$776,СВЦЭМ!$A$33:$A$776,$A62,СВЦЭМ!$B$33:$B$776,N$47)+'СЕТ СН'!$F$14+СВЦЭМ!$D$10+'СЕТ СН'!$F$6-'СЕТ СН'!$F$26</f>
        <v>770.68054538000001</v>
      </c>
      <c r="O62" s="36">
        <f>SUMIFS(СВЦЭМ!$D$33:$D$776,СВЦЭМ!$A$33:$A$776,$A62,СВЦЭМ!$B$33:$B$776,O$47)+'СЕТ СН'!$F$14+СВЦЭМ!$D$10+'СЕТ СН'!$F$6-'СЕТ СН'!$F$26</f>
        <v>790.79700787000002</v>
      </c>
      <c r="P62" s="36">
        <f>SUMIFS(СВЦЭМ!$D$33:$D$776,СВЦЭМ!$A$33:$A$776,$A62,СВЦЭМ!$B$33:$B$776,P$47)+'СЕТ СН'!$F$14+СВЦЭМ!$D$10+'СЕТ СН'!$F$6-'СЕТ СН'!$F$26</f>
        <v>815.60631822999994</v>
      </c>
      <c r="Q62" s="36">
        <f>SUMIFS(СВЦЭМ!$D$33:$D$776,СВЦЭМ!$A$33:$A$776,$A62,СВЦЭМ!$B$33:$B$776,Q$47)+'СЕТ СН'!$F$14+СВЦЭМ!$D$10+'СЕТ СН'!$F$6-'СЕТ СН'!$F$26</f>
        <v>777.58844778000002</v>
      </c>
      <c r="R62" s="36">
        <f>SUMIFS(СВЦЭМ!$D$33:$D$776,СВЦЭМ!$A$33:$A$776,$A62,СВЦЭМ!$B$33:$B$776,R$47)+'СЕТ СН'!$F$14+СВЦЭМ!$D$10+'СЕТ СН'!$F$6-'СЕТ СН'!$F$26</f>
        <v>728.17498243999989</v>
      </c>
      <c r="S62" s="36">
        <f>SUMIFS(СВЦЭМ!$D$33:$D$776,СВЦЭМ!$A$33:$A$776,$A62,СВЦЭМ!$B$33:$B$776,S$47)+'СЕТ СН'!$F$14+СВЦЭМ!$D$10+'СЕТ СН'!$F$6-'СЕТ СН'!$F$26</f>
        <v>673.17466996999997</v>
      </c>
      <c r="T62" s="36">
        <f>SUMIFS(СВЦЭМ!$D$33:$D$776,СВЦЭМ!$A$33:$A$776,$A62,СВЦЭМ!$B$33:$B$776,T$47)+'СЕТ СН'!$F$14+СВЦЭМ!$D$10+'СЕТ СН'!$F$6-'СЕТ СН'!$F$26</f>
        <v>677.50305325999989</v>
      </c>
      <c r="U62" s="36">
        <f>SUMIFS(СВЦЭМ!$D$33:$D$776,СВЦЭМ!$A$33:$A$776,$A62,СВЦЭМ!$B$33:$B$776,U$47)+'СЕТ СН'!$F$14+СВЦЭМ!$D$10+'СЕТ СН'!$F$6-'СЕТ СН'!$F$26</f>
        <v>702.45986756000002</v>
      </c>
      <c r="V62" s="36">
        <f>SUMIFS(СВЦЭМ!$D$33:$D$776,СВЦЭМ!$A$33:$A$776,$A62,СВЦЭМ!$B$33:$B$776,V$47)+'СЕТ СН'!$F$14+СВЦЭМ!$D$10+'СЕТ СН'!$F$6-'СЕТ СН'!$F$26</f>
        <v>695.56846517000008</v>
      </c>
      <c r="W62" s="36">
        <f>SUMIFS(СВЦЭМ!$D$33:$D$776,СВЦЭМ!$A$33:$A$776,$A62,СВЦЭМ!$B$33:$B$776,W$47)+'СЕТ СН'!$F$14+СВЦЭМ!$D$10+'СЕТ СН'!$F$6-'СЕТ СН'!$F$26</f>
        <v>684.24270812000009</v>
      </c>
      <c r="X62" s="36">
        <f>SUMIFS(СВЦЭМ!$D$33:$D$776,СВЦЭМ!$A$33:$A$776,$A62,СВЦЭМ!$B$33:$B$776,X$47)+'СЕТ СН'!$F$14+СВЦЭМ!$D$10+'СЕТ СН'!$F$6-'СЕТ СН'!$F$26</f>
        <v>660.28482886000006</v>
      </c>
      <c r="Y62" s="36">
        <f>SUMIFS(СВЦЭМ!$D$33:$D$776,СВЦЭМ!$A$33:$A$776,$A62,СВЦЭМ!$B$33:$B$776,Y$47)+'СЕТ СН'!$F$14+СВЦЭМ!$D$10+'СЕТ СН'!$F$6-'СЕТ СН'!$F$26</f>
        <v>710.68593732999989</v>
      </c>
    </row>
    <row r="63" spans="1:25" ht="15.75" x14ac:dyDescent="0.2">
      <c r="A63" s="35">
        <f t="shared" si="1"/>
        <v>44120</v>
      </c>
      <c r="B63" s="36">
        <f>SUMIFS(СВЦЭМ!$D$33:$D$776,СВЦЭМ!$A$33:$A$776,$A63,СВЦЭМ!$B$33:$B$776,B$47)+'СЕТ СН'!$F$14+СВЦЭМ!$D$10+'СЕТ СН'!$F$6-'СЕТ СН'!$F$26</f>
        <v>759.31703485000003</v>
      </c>
      <c r="C63" s="36">
        <f>SUMIFS(СВЦЭМ!$D$33:$D$776,СВЦЭМ!$A$33:$A$776,$A63,СВЦЭМ!$B$33:$B$776,C$47)+'СЕТ СН'!$F$14+СВЦЭМ!$D$10+'СЕТ СН'!$F$6-'СЕТ СН'!$F$26</f>
        <v>839.27389801000004</v>
      </c>
      <c r="D63" s="36">
        <f>SUMIFS(СВЦЭМ!$D$33:$D$776,СВЦЭМ!$A$33:$A$776,$A63,СВЦЭМ!$B$33:$B$776,D$47)+'СЕТ СН'!$F$14+СВЦЭМ!$D$10+'СЕТ СН'!$F$6-'СЕТ СН'!$F$26</f>
        <v>894.00090739000007</v>
      </c>
      <c r="E63" s="36">
        <f>SUMIFS(СВЦЭМ!$D$33:$D$776,СВЦЭМ!$A$33:$A$776,$A63,СВЦЭМ!$B$33:$B$776,E$47)+'СЕТ СН'!$F$14+СВЦЭМ!$D$10+'СЕТ СН'!$F$6-'СЕТ СН'!$F$26</f>
        <v>899.20672743</v>
      </c>
      <c r="F63" s="36">
        <f>SUMIFS(СВЦЭМ!$D$33:$D$776,СВЦЭМ!$A$33:$A$776,$A63,СВЦЭМ!$B$33:$B$776,F$47)+'СЕТ СН'!$F$14+СВЦЭМ!$D$10+'СЕТ СН'!$F$6-'СЕТ СН'!$F$26</f>
        <v>895.67948213</v>
      </c>
      <c r="G63" s="36">
        <f>SUMIFS(СВЦЭМ!$D$33:$D$776,СВЦЭМ!$A$33:$A$776,$A63,СВЦЭМ!$B$33:$B$776,G$47)+'СЕТ СН'!$F$14+СВЦЭМ!$D$10+'СЕТ СН'!$F$6-'СЕТ СН'!$F$26</f>
        <v>881.69320246999996</v>
      </c>
      <c r="H63" s="36">
        <f>SUMIFS(СВЦЭМ!$D$33:$D$776,СВЦЭМ!$A$33:$A$776,$A63,СВЦЭМ!$B$33:$B$776,H$47)+'СЕТ СН'!$F$14+СВЦЭМ!$D$10+'СЕТ СН'!$F$6-'СЕТ СН'!$F$26</f>
        <v>850.72459666000009</v>
      </c>
      <c r="I63" s="36">
        <f>SUMIFS(СВЦЭМ!$D$33:$D$776,СВЦЭМ!$A$33:$A$776,$A63,СВЦЭМ!$B$33:$B$776,I$47)+'СЕТ СН'!$F$14+СВЦЭМ!$D$10+'СЕТ СН'!$F$6-'СЕТ СН'!$F$26</f>
        <v>824.70393861999992</v>
      </c>
      <c r="J63" s="36">
        <f>SUMIFS(СВЦЭМ!$D$33:$D$776,СВЦЭМ!$A$33:$A$776,$A63,СВЦЭМ!$B$33:$B$776,J$47)+'СЕТ СН'!$F$14+СВЦЭМ!$D$10+'СЕТ СН'!$F$6-'СЕТ СН'!$F$26</f>
        <v>795.44801488999997</v>
      </c>
      <c r="K63" s="36">
        <f>SUMIFS(СВЦЭМ!$D$33:$D$776,СВЦЭМ!$A$33:$A$776,$A63,СВЦЭМ!$B$33:$B$776,K$47)+'СЕТ СН'!$F$14+СВЦЭМ!$D$10+'СЕТ СН'!$F$6-'СЕТ СН'!$F$26</f>
        <v>761.67487065</v>
      </c>
      <c r="L63" s="36">
        <f>SUMIFS(СВЦЭМ!$D$33:$D$776,СВЦЭМ!$A$33:$A$776,$A63,СВЦЭМ!$B$33:$B$776,L$47)+'СЕТ СН'!$F$14+СВЦЭМ!$D$10+'СЕТ СН'!$F$6-'СЕТ СН'!$F$26</f>
        <v>759.38413511999988</v>
      </c>
      <c r="M63" s="36">
        <f>SUMIFS(СВЦЭМ!$D$33:$D$776,СВЦЭМ!$A$33:$A$776,$A63,СВЦЭМ!$B$33:$B$776,M$47)+'СЕТ СН'!$F$14+СВЦЭМ!$D$10+'СЕТ СН'!$F$6-'СЕТ СН'!$F$26</f>
        <v>763.35993121000001</v>
      </c>
      <c r="N63" s="36">
        <f>SUMIFS(СВЦЭМ!$D$33:$D$776,СВЦЭМ!$A$33:$A$776,$A63,СВЦЭМ!$B$33:$B$776,N$47)+'СЕТ СН'!$F$14+СВЦЭМ!$D$10+'СЕТ СН'!$F$6-'СЕТ СН'!$F$26</f>
        <v>775.90503097999999</v>
      </c>
      <c r="O63" s="36">
        <f>SUMIFS(СВЦЭМ!$D$33:$D$776,СВЦЭМ!$A$33:$A$776,$A63,СВЦЭМ!$B$33:$B$776,O$47)+'СЕТ СН'!$F$14+СВЦЭМ!$D$10+'СЕТ СН'!$F$6-'СЕТ СН'!$F$26</f>
        <v>812.18094298000005</v>
      </c>
      <c r="P63" s="36">
        <f>SUMIFS(СВЦЭМ!$D$33:$D$776,СВЦЭМ!$A$33:$A$776,$A63,СВЦЭМ!$B$33:$B$776,P$47)+'СЕТ СН'!$F$14+СВЦЭМ!$D$10+'СЕТ СН'!$F$6-'СЕТ СН'!$F$26</f>
        <v>856.47769838999989</v>
      </c>
      <c r="Q63" s="36">
        <f>SUMIFS(СВЦЭМ!$D$33:$D$776,СВЦЭМ!$A$33:$A$776,$A63,СВЦЭМ!$B$33:$B$776,Q$47)+'СЕТ СН'!$F$14+СВЦЭМ!$D$10+'СЕТ СН'!$F$6-'СЕТ СН'!$F$26</f>
        <v>822.39602339999988</v>
      </c>
      <c r="R63" s="36">
        <f>SUMIFS(СВЦЭМ!$D$33:$D$776,СВЦЭМ!$A$33:$A$776,$A63,СВЦЭМ!$B$33:$B$776,R$47)+'СЕТ СН'!$F$14+СВЦЭМ!$D$10+'СЕТ СН'!$F$6-'СЕТ СН'!$F$26</f>
        <v>774.68275509</v>
      </c>
      <c r="S63" s="36">
        <f>SUMIFS(СВЦЭМ!$D$33:$D$776,СВЦЭМ!$A$33:$A$776,$A63,СВЦЭМ!$B$33:$B$776,S$47)+'СЕТ СН'!$F$14+СВЦЭМ!$D$10+'СЕТ СН'!$F$6-'СЕТ СН'!$F$26</f>
        <v>713.04473026999995</v>
      </c>
      <c r="T63" s="36">
        <f>SUMIFS(СВЦЭМ!$D$33:$D$776,СВЦЭМ!$A$33:$A$776,$A63,СВЦЭМ!$B$33:$B$776,T$47)+'СЕТ СН'!$F$14+СВЦЭМ!$D$10+'СЕТ СН'!$F$6-'СЕТ СН'!$F$26</f>
        <v>686.61886890000005</v>
      </c>
      <c r="U63" s="36">
        <f>SUMIFS(СВЦЭМ!$D$33:$D$776,СВЦЭМ!$A$33:$A$776,$A63,СВЦЭМ!$B$33:$B$776,U$47)+'СЕТ СН'!$F$14+СВЦЭМ!$D$10+'СЕТ СН'!$F$6-'СЕТ СН'!$F$26</f>
        <v>689.03467881000006</v>
      </c>
      <c r="V63" s="36">
        <f>SUMIFS(СВЦЭМ!$D$33:$D$776,СВЦЭМ!$A$33:$A$776,$A63,СВЦЭМ!$B$33:$B$776,V$47)+'СЕТ СН'!$F$14+СВЦЭМ!$D$10+'СЕТ СН'!$F$6-'СЕТ СН'!$F$26</f>
        <v>677.14018839999994</v>
      </c>
      <c r="W63" s="36">
        <f>SUMIFS(СВЦЭМ!$D$33:$D$776,СВЦЭМ!$A$33:$A$776,$A63,СВЦЭМ!$B$33:$B$776,W$47)+'СЕТ СН'!$F$14+СВЦЭМ!$D$10+'СЕТ СН'!$F$6-'СЕТ СН'!$F$26</f>
        <v>672.84997917999999</v>
      </c>
      <c r="X63" s="36">
        <f>SUMIFS(СВЦЭМ!$D$33:$D$776,СВЦЭМ!$A$33:$A$776,$A63,СВЦЭМ!$B$33:$B$776,X$47)+'СЕТ СН'!$F$14+СВЦЭМ!$D$10+'СЕТ СН'!$F$6-'СЕТ СН'!$F$26</f>
        <v>672.31575232</v>
      </c>
      <c r="Y63" s="36">
        <f>SUMIFS(СВЦЭМ!$D$33:$D$776,СВЦЭМ!$A$33:$A$776,$A63,СВЦЭМ!$B$33:$B$776,Y$47)+'СЕТ СН'!$F$14+СВЦЭМ!$D$10+'СЕТ СН'!$F$6-'СЕТ СН'!$F$26</f>
        <v>703.50334681999993</v>
      </c>
    </row>
    <row r="64" spans="1:25" ht="15.75" x14ac:dyDescent="0.2">
      <c r="A64" s="35">
        <f t="shared" si="1"/>
        <v>44121</v>
      </c>
      <c r="B64" s="36">
        <f>SUMIFS(СВЦЭМ!$D$33:$D$776,СВЦЭМ!$A$33:$A$776,$A64,СВЦЭМ!$B$33:$B$776,B$47)+'СЕТ СН'!$F$14+СВЦЭМ!$D$10+'СЕТ СН'!$F$6-'СЕТ СН'!$F$26</f>
        <v>756.25355203000004</v>
      </c>
      <c r="C64" s="36">
        <f>SUMIFS(СВЦЭМ!$D$33:$D$776,СВЦЭМ!$A$33:$A$776,$A64,СВЦЭМ!$B$33:$B$776,C$47)+'СЕТ СН'!$F$14+СВЦЭМ!$D$10+'СЕТ СН'!$F$6-'СЕТ СН'!$F$26</f>
        <v>833.50232604000007</v>
      </c>
      <c r="D64" s="36">
        <f>SUMIFS(СВЦЭМ!$D$33:$D$776,СВЦЭМ!$A$33:$A$776,$A64,СВЦЭМ!$B$33:$B$776,D$47)+'СЕТ СН'!$F$14+СВЦЭМ!$D$10+'СЕТ СН'!$F$6-'СЕТ СН'!$F$26</f>
        <v>895.9917339000001</v>
      </c>
      <c r="E64" s="36">
        <f>SUMIFS(СВЦЭМ!$D$33:$D$776,СВЦЭМ!$A$33:$A$776,$A64,СВЦЭМ!$B$33:$B$776,E$47)+'СЕТ СН'!$F$14+СВЦЭМ!$D$10+'СЕТ СН'!$F$6-'СЕТ СН'!$F$26</f>
        <v>904.37516099999993</v>
      </c>
      <c r="F64" s="36">
        <f>SUMIFS(СВЦЭМ!$D$33:$D$776,СВЦЭМ!$A$33:$A$776,$A64,СВЦЭМ!$B$33:$B$776,F$47)+'СЕТ СН'!$F$14+СВЦЭМ!$D$10+'СЕТ СН'!$F$6-'СЕТ СН'!$F$26</f>
        <v>907.87346105999995</v>
      </c>
      <c r="G64" s="36">
        <f>SUMIFS(СВЦЭМ!$D$33:$D$776,СВЦЭМ!$A$33:$A$776,$A64,СВЦЭМ!$B$33:$B$776,G$47)+'СЕТ СН'!$F$14+СВЦЭМ!$D$10+'СЕТ СН'!$F$6-'СЕТ СН'!$F$26</f>
        <v>897.58235726999987</v>
      </c>
      <c r="H64" s="36">
        <f>SUMIFS(СВЦЭМ!$D$33:$D$776,СВЦЭМ!$A$33:$A$776,$A64,СВЦЭМ!$B$33:$B$776,H$47)+'СЕТ СН'!$F$14+СВЦЭМ!$D$10+'СЕТ СН'!$F$6-'СЕТ СН'!$F$26</f>
        <v>884.8726736000001</v>
      </c>
      <c r="I64" s="36">
        <f>SUMIFS(СВЦЭМ!$D$33:$D$776,СВЦЭМ!$A$33:$A$776,$A64,СВЦЭМ!$B$33:$B$776,I$47)+'СЕТ СН'!$F$14+СВЦЭМ!$D$10+'СЕТ СН'!$F$6-'СЕТ СН'!$F$26</f>
        <v>882.14444707000007</v>
      </c>
      <c r="J64" s="36">
        <f>SUMIFS(СВЦЭМ!$D$33:$D$776,СВЦЭМ!$A$33:$A$776,$A64,СВЦЭМ!$B$33:$B$776,J$47)+'СЕТ СН'!$F$14+СВЦЭМ!$D$10+'СЕТ СН'!$F$6-'СЕТ СН'!$F$26</f>
        <v>826.01882699999987</v>
      </c>
      <c r="K64" s="36">
        <f>SUMIFS(СВЦЭМ!$D$33:$D$776,СВЦЭМ!$A$33:$A$776,$A64,СВЦЭМ!$B$33:$B$776,K$47)+'СЕТ СН'!$F$14+СВЦЭМ!$D$10+'СЕТ СН'!$F$6-'СЕТ СН'!$F$26</f>
        <v>801.48495851999996</v>
      </c>
      <c r="L64" s="36">
        <f>SUMIFS(СВЦЭМ!$D$33:$D$776,СВЦЭМ!$A$33:$A$776,$A64,СВЦЭМ!$B$33:$B$776,L$47)+'СЕТ СН'!$F$14+СВЦЭМ!$D$10+'СЕТ СН'!$F$6-'СЕТ СН'!$F$26</f>
        <v>772.78395705000003</v>
      </c>
      <c r="M64" s="36">
        <f>SUMIFS(СВЦЭМ!$D$33:$D$776,СВЦЭМ!$A$33:$A$776,$A64,СВЦЭМ!$B$33:$B$776,M$47)+'СЕТ СН'!$F$14+СВЦЭМ!$D$10+'СЕТ СН'!$F$6-'СЕТ СН'!$F$26</f>
        <v>780.72000604000004</v>
      </c>
      <c r="N64" s="36">
        <f>SUMIFS(СВЦЭМ!$D$33:$D$776,СВЦЭМ!$A$33:$A$776,$A64,СВЦЭМ!$B$33:$B$776,N$47)+'СЕТ СН'!$F$14+СВЦЭМ!$D$10+'СЕТ СН'!$F$6-'СЕТ СН'!$F$26</f>
        <v>793.97387948000005</v>
      </c>
      <c r="O64" s="36">
        <f>SUMIFS(СВЦЭМ!$D$33:$D$776,СВЦЭМ!$A$33:$A$776,$A64,СВЦЭМ!$B$33:$B$776,O$47)+'СЕТ СН'!$F$14+СВЦЭМ!$D$10+'СЕТ СН'!$F$6-'СЕТ СН'!$F$26</f>
        <v>835.52924538000002</v>
      </c>
      <c r="P64" s="36">
        <f>SUMIFS(СВЦЭМ!$D$33:$D$776,СВЦЭМ!$A$33:$A$776,$A64,СВЦЭМ!$B$33:$B$776,P$47)+'СЕТ СН'!$F$14+СВЦЭМ!$D$10+'СЕТ СН'!$F$6-'СЕТ СН'!$F$26</f>
        <v>880.07214105000003</v>
      </c>
      <c r="Q64" s="36">
        <f>SUMIFS(СВЦЭМ!$D$33:$D$776,СВЦЭМ!$A$33:$A$776,$A64,СВЦЭМ!$B$33:$B$776,Q$47)+'СЕТ СН'!$F$14+СВЦЭМ!$D$10+'СЕТ СН'!$F$6-'СЕТ СН'!$F$26</f>
        <v>851.34409929999993</v>
      </c>
      <c r="R64" s="36">
        <f>SUMIFS(СВЦЭМ!$D$33:$D$776,СВЦЭМ!$A$33:$A$776,$A64,СВЦЭМ!$B$33:$B$776,R$47)+'СЕТ СН'!$F$14+СВЦЭМ!$D$10+'СЕТ СН'!$F$6-'СЕТ СН'!$F$26</f>
        <v>805.65003189000004</v>
      </c>
      <c r="S64" s="36">
        <f>SUMIFS(СВЦЭМ!$D$33:$D$776,СВЦЭМ!$A$33:$A$776,$A64,СВЦЭМ!$B$33:$B$776,S$47)+'СЕТ СН'!$F$14+СВЦЭМ!$D$10+'СЕТ СН'!$F$6-'СЕТ СН'!$F$26</f>
        <v>739.50092894999989</v>
      </c>
      <c r="T64" s="36">
        <f>SUMIFS(СВЦЭМ!$D$33:$D$776,СВЦЭМ!$A$33:$A$776,$A64,СВЦЭМ!$B$33:$B$776,T$47)+'СЕТ СН'!$F$14+СВЦЭМ!$D$10+'СЕТ СН'!$F$6-'СЕТ СН'!$F$26</f>
        <v>702.23254141999996</v>
      </c>
      <c r="U64" s="36">
        <f>SUMIFS(СВЦЭМ!$D$33:$D$776,СВЦЭМ!$A$33:$A$776,$A64,СВЦЭМ!$B$33:$B$776,U$47)+'СЕТ СН'!$F$14+СВЦЭМ!$D$10+'СЕТ СН'!$F$6-'СЕТ СН'!$F$26</f>
        <v>690.10536026999989</v>
      </c>
      <c r="V64" s="36">
        <f>SUMIFS(СВЦЭМ!$D$33:$D$776,СВЦЭМ!$A$33:$A$776,$A64,СВЦЭМ!$B$33:$B$776,V$47)+'СЕТ СН'!$F$14+СВЦЭМ!$D$10+'СЕТ СН'!$F$6-'СЕТ СН'!$F$26</f>
        <v>691.2761324999999</v>
      </c>
      <c r="W64" s="36">
        <f>SUMIFS(СВЦЭМ!$D$33:$D$776,СВЦЭМ!$A$33:$A$776,$A64,СВЦЭМ!$B$33:$B$776,W$47)+'СЕТ СН'!$F$14+СВЦЭМ!$D$10+'СЕТ СН'!$F$6-'СЕТ СН'!$F$26</f>
        <v>692.75785281999993</v>
      </c>
      <c r="X64" s="36">
        <f>SUMIFS(СВЦЭМ!$D$33:$D$776,СВЦЭМ!$A$33:$A$776,$A64,СВЦЭМ!$B$33:$B$776,X$47)+'СЕТ СН'!$F$14+СВЦЭМ!$D$10+'СЕТ СН'!$F$6-'СЕТ СН'!$F$26</f>
        <v>713.01189567999995</v>
      </c>
      <c r="Y64" s="36">
        <f>SUMIFS(СВЦЭМ!$D$33:$D$776,СВЦЭМ!$A$33:$A$776,$A64,СВЦЭМ!$B$33:$B$776,Y$47)+'СЕТ СН'!$F$14+СВЦЭМ!$D$10+'СЕТ СН'!$F$6-'СЕТ СН'!$F$26</f>
        <v>744.43951816000003</v>
      </c>
    </row>
    <row r="65" spans="1:25" ht="15.75" x14ac:dyDescent="0.2">
      <c r="A65" s="35">
        <f t="shared" si="1"/>
        <v>44122</v>
      </c>
      <c r="B65" s="36">
        <f>SUMIFS(СВЦЭМ!$D$33:$D$776,СВЦЭМ!$A$33:$A$776,$A65,СВЦЭМ!$B$33:$B$776,B$47)+'СЕТ СН'!$F$14+СВЦЭМ!$D$10+'СЕТ СН'!$F$6-'СЕТ СН'!$F$26</f>
        <v>843.67580423000004</v>
      </c>
      <c r="C65" s="36">
        <f>SUMIFS(СВЦЭМ!$D$33:$D$776,СВЦЭМ!$A$33:$A$776,$A65,СВЦЭМ!$B$33:$B$776,C$47)+'СЕТ СН'!$F$14+СВЦЭМ!$D$10+'СЕТ СН'!$F$6-'СЕТ СН'!$F$26</f>
        <v>941.15040715000009</v>
      </c>
      <c r="D65" s="36">
        <f>SUMIFS(СВЦЭМ!$D$33:$D$776,СВЦЭМ!$A$33:$A$776,$A65,СВЦЭМ!$B$33:$B$776,D$47)+'СЕТ СН'!$F$14+СВЦЭМ!$D$10+'СЕТ СН'!$F$6-'СЕТ СН'!$F$26</f>
        <v>1012.79238151</v>
      </c>
      <c r="E65" s="36">
        <f>SUMIFS(СВЦЭМ!$D$33:$D$776,СВЦЭМ!$A$33:$A$776,$A65,СВЦЭМ!$B$33:$B$776,E$47)+'СЕТ СН'!$F$14+СВЦЭМ!$D$10+'СЕТ СН'!$F$6-'СЕТ СН'!$F$26</f>
        <v>1020.26651176</v>
      </c>
      <c r="F65" s="36">
        <f>SUMIFS(СВЦЭМ!$D$33:$D$776,СВЦЭМ!$A$33:$A$776,$A65,СВЦЭМ!$B$33:$B$776,F$47)+'СЕТ СН'!$F$14+СВЦЭМ!$D$10+'СЕТ СН'!$F$6-'СЕТ СН'!$F$26</f>
        <v>1027.1444485100001</v>
      </c>
      <c r="G65" s="36">
        <f>SUMIFS(СВЦЭМ!$D$33:$D$776,СВЦЭМ!$A$33:$A$776,$A65,СВЦЭМ!$B$33:$B$776,G$47)+'СЕТ СН'!$F$14+СВЦЭМ!$D$10+'СЕТ СН'!$F$6-'СЕТ СН'!$F$26</f>
        <v>1014.8624979399999</v>
      </c>
      <c r="H65" s="36">
        <f>SUMIFS(СВЦЭМ!$D$33:$D$776,СВЦЭМ!$A$33:$A$776,$A65,СВЦЭМ!$B$33:$B$776,H$47)+'СЕТ СН'!$F$14+СВЦЭМ!$D$10+'СЕТ СН'!$F$6-'СЕТ СН'!$F$26</f>
        <v>992.75945643</v>
      </c>
      <c r="I65" s="36">
        <f>SUMIFS(СВЦЭМ!$D$33:$D$776,СВЦЭМ!$A$33:$A$776,$A65,СВЦЭМ!$B$33:$B$776,I$47)+'СЕТ СН'!$F$14+СВЦЭМ!$D$10+'СЕТ СН'!$F$6-'СЕТ СН'!$F$26</f>
        <v>958.39758830000005</v>
      </c>
      <c r="J65" s="36">
        <f>SUMIFS(СВЦЭМ!$D$33:$D$776,СВЦЭМ!$A$33:$A$776,$A65,СВЦЭМ!$B$33:$B$776,J$47)+'СЕТ СН'!$F$14+СВЦЭМ!$D$10+'СЕТ СН'!$F$6-'СЕТ СН'!$F$26</f>
        <v>874.16214880999996</v>
      </c>
      <c r="K65" s="36">
        <f>SUMIFS(СВЦЭМ!$D$33:$D$776,СВЦЭМ!$A$33:$A$776,$A65,СВЦЭМ!$B$33:$B$776,K$47)+'СЕТ СН'!$F$14+СВЦЭМ!$D$10+'СЕТ СН'!$F$6-'СЕТ СН'!$F$26</f>
        <v>806.71037245000002</v>
      </c>
      <c r="L65" s="36">
        <f>SUMIFS(СВЦЭМ!$D$33:$D$776,СВЦЭМ!$A$33:$A$776,$A65,СВЦЭМ!$B$33:$B$776,L$47)+'СЕТ СН'!$F$14+СВЦЭМ!$D$10+'СЕТ СН'!$F$6-'СЕТ СН'!$F$26</f>
        <v>797.06853683999998</v>
      </c>
      <c r="M65" s="36">
        <f>SUMIFS(СВЦЭМ!$D$33:$D$776,СВЦЭМ!$A$33:$A$776,$A65,СВЦЭМ!$B$33:$B$776,M$47)+'СЕТ СН'!$F$14+СВЦЭМ!$D$10+'СЕТ СН'!$F$6-'СЕТ СН'!$F$26</f>
        <v>798.20809620999989</v>
      </c>
      <c r="N65" s="36">
        <f>SUMIFS(СВЦЭМ!$D$33:$D$776,СВЦЭМ!$A$33:$A$776,$A65,СВЦЭМ!$B$33:$B$776,N$47)+'СЕТ СН'!$F$14+СВЦЭМ!$D$10+'СЕТ СН'!$F$6-'СЕТ СН'!$F$26</f>
        <v>805.48171367999998</v>
      </c>
      <c r="O65" s="36">
        <f>SUMIFS(СВЦЭМ!$D$33:$D$776,СВЦЭМ!$A$33:$A$776,$A65,СВЦЭМ!$B$33:$B$776,O$47)+'СЕТ СН'!$F$14+СВЦЭМ!$D$10+'СЕТ СН'!$F$6-'СЕТ СН'!$F$26</f>
        <v>855.97785296000006</v>
      </c>
      <c r="P65" s="36">
        <f>SUMIFS(СВЦЭМ!$D$33:$D$776,СВЦЭМ!$A$33:$A$776,$A65,СВЦЭМ!$B$33:$B$776,P$47)+'СЕТ СН'!$F$14+СВЦЭМ!$D$10+'СЕТ СН'!$F$6-'СЕТ СН'!$F$26</f>
        <v>905.19217757000001</v>
      </c>
      <c r="Q65" s="36">
        <f>SUMIFS(СВЦЭМ!$D$33:$D$776,СВЦЭМ!$A$33:$A$776,$A65,СВЦЭМ!$B$33:$B$776,Q$47)+'СЕТ СН'!$F$14+СВЦЭМ!$D$10+'СЕТ СН'!$F$6-'СЕТ СН'!$F$26</f>
        <v>869.71054823000009</v>
      </c>
      <c r="R65" s="36">
        <f>SUMIFS(СВЦЭМ!$D$33:$D$776,СВЦЭМ!$A$33:$A$776,$A65,СВЦЭМ!$B$33:$B$776,R$47)+'СЕТ СН'!$F$14+СВЦЭМ!$D$10+'СЕТ СН'!$F$6-'СЕТ СН'!$F$26</f>
        <v>812.51881524999999</v>
      </c>
      <c r="S65" s="36">
        <f>SUMIFS(СВЦЭМ!$D$33:$D$776,СВЦЭМ!$A$33:$A$776,$A65,СВЦЭМ!$B$33:$B$776,S$47)+'СЕТ СН'!$F$14+СВЦЭМ!$D$10+'СЕТ СН'!$F$6-'СЕТ СН'!$F$26</f>
        <v>738.84919781000008</v>
      </c>
      <c r="T65" s="36">
        <f>SUMIFS(СВЦЭМ!$D$33:$D$776,СВЦЭМ!$A$33:$A$776,$A65,СВЦЭМ!$B$33:$B$776,T$47)+'СЕТ СН'!$F$14+СВЦЭМ!$D$10+'СЕТ СН'!$F$6-'СЕТ СН'!$F$26</f>
        <v>698.99295600999994</v>
      </c>
      <c r="U65" s="36">
        <f>SUMIFS(СВЦЭМ!$D$33:$D$776,СВЦЭМ!$A$33:$A$776,$A65,СВЦЭМ!$B$33:$B$776,U$47)+'СЕТ СН'!$F$14+СВЦЭМ!$D$10+'СЕТ СН'!$F$6-'СЕТ СН'!$F$26</f>
        <v>695.33457137999994</v>
      </c>
      <c r="V65" s="36">
        <f>SUMIFS(СВЦЭМ!$D$33:$D$776,СВЦЭМ!$A$33:$A$776,$A65,СВЦЭМ!$B$33:$B$776,V$47)+'СЕТ СН'!$F$14+СВЦЭМ!$D$10+'СЕТ СН'!$F$6-'СЕТ СН'!$F$26</f>
        <v>694.01583467</v>
      </c>
      <c r="W65" s="36">
        <f>SUMIFS(СВЦЭМ!$D$33:$D$776,СВЦЭМ!$A$33:$A$776,$A65,СВЦЭМ!$B$33:$B$776,W$47)+'СЕТ СН'!$F$14+СВЦЭМ!$D$10+'СЕТ СН'!$F$6-'СЕТ СН'!$F$26</f>
        <v>693.07751142999996</v>
      </c>
      <c r="X65" s="36">
        <f>SUMIFS(СВЦЭМ!$D$33:$D$776,СВЦЭМ!$A$33:$A$776,$A65,СВЦЭМ!$B$33:$B$776,X$47)+'СЕТ СН'!$F$14+СВЦЭМ!$D$10+'СЕТ СН'!$F$6-'СЕТ СН'!$F$26</f>
        <v>693.20271129999992</v>
      </c>
      <c r="Y65" s="36">
        <f>SUMIFS(СВЦЭМ!$D$33:$D$776,СВЦЭМ!$A$33:$A$776,$A65,СВЦЭМ!$B$33:$B$776,Y$47)+'СЕТ СН'!$F$14+СВЦЭМ!$D$10+'СЕТ СН'!$F$6-'СЕТ СН'!$F$26</f>
        <v>734.31853264000006</v>
      </c>
    </row>
    <row r="66" spans="1:25" ht="15.75" x14ac:dyDescent="0.2">
      <c r="A66" s="35">
        <f t="shared" si="1"/>
        <v>44123</v>
      </c>
      <c r="B66" s="36">
        <f>SUMIFS(СВЦЭМ!$D$33:$D$776,СВЦЭМ!$A$33:$A$776,$A66,СВЦЭМ!$B$33:$B$776,B$47)+'СЕТ СН'!$F$14+СВЦЭМ!$D$10+'СЕТ СН'!$F$6-'СЕТ СН'!$F$26</f>
        <v>801.41663182000002</v>
      </c>
      <c r="C66" s="36">
        <f>SUMIFS(СВЦЭМ!$D$33:$D$776,СВЦЭМ!$A$33:$A$776,$A66,СВЦЭМ!$B$33:$B$776,C$47)+'СЕТ СН'!$F$14+СВЦЭМ!$D$10+'СЕТ СН'!$F$6-'СЕТ СН'!$F$26</f>
        <v>878.92914947999998</v>
      </c>
      <c r="D66" s="36">
        <f>SUMIFS(СВЦЭМ!$D$33:$D$776,СВЦЭМ!$A$33:$A$776,$A66,СВЦЭМ!$B$33:$B$776,D$47)+'СЕТ СН'!$F$14+СВЦЭМ!$D$10+'СЕТ СН'!$F$6-'СЕТ СН'!$F$26</f>
        <v>950.94643541999994</v>
      </c>
      <c r="E66" s="36">
        <f>SUMIFS(СВЦЭМ!$D$33:$D$776,СВЦЭМ!$A$33:$A$776,$A66,СВЦЭМ!$B$33:$B$776,E$47)+'СЕТ СН'!$F$14+СВЦЭМ!$D$10+'СЕТ СН'!$F$6-'СЕТ СН'!$F$26</f>
        <v>953.62605327999995</v>
      </c>
      <c r="F66" s="36">
        <f>SUMIFS(СВЦЭМ!$D$33:$D$776,СВЦЭМ!$A$33:$A$776,$A66,СВЦЭМ!$B$33:$B$776,F$47)+'СЕТ СН'!$F$14+СВЦЭМ!$D$10+'СЕТ СН'!$F$6-'СЕТ СН'!$F$26</f>
        <v>956.71375037999996</v>
      </c>
      <c r="G66" s="36">
        <f>SUMIFS(СВЦЭМ!$D$33:$D$776,СВЦЭМ!$A$33:$A$776,$A66,СВЦЭМ!$B$33:$B$776,G$47)+'СЕТ СН'!$F$14+СВЦЭМ!$D$10+'СЕТ СН'!$F$6-'СЕТ СН'!$F$26</f>
        <v>937.06005589000006</v>
      </c>
      <c r="H66" s="36">
        <f>SUMIFS(СВЦЭМ!$D$33:$D$776,СВЦЭМ!$A$33:$A$776,$A66,СВЦЭМ!$B$33:$B$776,H$47)+'СЕТ СН'!$F$14+СВЦЭМ!$D$10+'СЕТ СН'!$F$6-'СЕТ СН'!$F$26</f>
        <v>886.99850122999987</v>
      </c>
      <c r="I66" s="36">
        <f>SUMIFS(СВЦЭМ!$D$33:$D$776,СВЦЭМ!$A$33:$A$776,$A66,СВЦЭМ!$B$33:$B$776,I$47)+'СЕТ СН'!$F$14+СВЦЭМ!$D$10+'СЕТ СН'!$F$6-'СЕТ СН'!$F$26</f>
        <v>830.51027408999994</v>
      </c>
      <c r="J66" s="36">
        <f>SUMIFS(СВЦЭМ!$D$33:$D$776,СВЦЭМ!$A$33:$A$776,$A66,СВЦЭМ!$B$33:$B$776,J$47)+'СЕТ СН'!$F$14+СВЦЭМ!$D$10+'СЕТ СН'!$F$6-'СЕТ СН'!$F$26</f>
        <v>773.52715177000005</v>
      </c>
      <c r="K66" s="36">
        <f>SUMIFS(СВЦЭМ!$D$33:$D$776,СВЦЭМ!$A$33:$A$776,$A66,СВЦЭМ!$B$33:$B$776,K$47)+'СЕТ СН'!$F$14+СВЦЭМ!$D$10+'СЕТ СН'!$F$6-'СЕТ СН'!$F$26</f>
        <v>739.03139241000008</v>
      </c>
      <c r="L66" s="36">
        <f>SUMIFS(СВЦЭМ!$D$33:$D$776,СВЦЭМ!$A$33:$A$776,$A66,СВЦЭМ!$B$33:$B$776,L$47)+'СЕТ СН'!$F$14+СВЦЭМ!$D$10+'СЕТ СН'!$F$6-'СЕТ СН'!$F$26</f>
        <v>741.18683536999993</v>
      </c>
      <c r="M66" s="36">
        <f>SUMIFS(СВЦЭМ!$D$33:$D$776,СВЦЭМ!$A$33:$A$776,$A66,СВЦЭМ!$B$33:$B$776,M$47)+'СЕТ СН'!$F$14+СВЦЭМ!$D$10+'СЕТ СН'!$F$6-'СЕТ СН'!$F$26</f>
        <v>746.75474783000004</v>
      </c>
      <c r="N66" s="36">
        <f>SUMIFS(СВЦЭМ!$D$33:$D$776,СВЦЭМ!$A$33:$A$776,$A66,СВЦЭМ!$B$33:$B$776,N$47)+'СЕТ СН'!$F$14+СВЦЭМ!$D$10+'СЕТ СН'!$F$6-'СЕТ СН'!$F$26</f>
        <v>759.48325726999997</v>
      </c>
      <c r="O66" s="36">
        <f>SUMIFS(СВЦЭМ!$D$33:$D$776,СВЦЭМ!$A$33:$A$776,$A66,СВЦЭМ!$B$33:$B$776,O$47)+'СЕТ СН'!$F$14+СВЦЭМ!$D$10+'СЕТ СН'!$F$6-'СЕТ СН'!$F$26</f>
        <v>803.58994944000005</v>
      </c>
      <c r="P66" s="36">
        <f>SUMIFS(СВЦЭМ!$D$33:$D$776,СВЦЭМ!$A$33:$A$776,$A66,СВЦЭМ!$B$33:$B$776,P$47)+'СЕТ СН'!$F$14+СВЦЭМ!$D$10+'СЕТ СН'!$F$6-'СЕТ СН'!$F$26</f>
        <v>842.91759576000004</v>
      </c>
      <c r="Q66" s="36">
        <f>SUMIFS(СВЦЭМ!$D$33:$D$776,СВЦЭМ!$A$33:$A$776,$A66,СВЦЭМ!$B$33:$B$776,Q$47)+'СЕТ СН'!$F$14+СВЦЭМ!$D$10+'СЕТ СН'!$F$6-'СЕТ СН'!$F$26</f>
        <v>813.46262613999988</v>
      </c>
      <c r="R66" s="36">
        <f>SUMIFS(СВЦЭМ!$D$33:$D$776,СВЦЭМ!$A$33:$A$776,$A66,СВЦЭМ!$B$33:$B$776,R$47)+'СЕТ СН'!$F$14+СВЦЭМ!$D$10+'СЕТ СН'!$F$6-'СЕТ СН'!$F$26</f>
        <v>767.97526195</v>
      </c>
      <c r="S66" s="36">
        <f>SUMIFS(СВЦЭМ!$D$33:$D$776,СВЦЭМ!$A$33:$A$776,$A66,СВЦЭМ!$B$33:$B$776,S$47)+'СЕТ СН'!$F$14+СВЦЭМ!$D$10+'СЕТ СН'!$F$6-'СЕТ СН'!$F$26</f>
        <v>710.81545821999998</v>
      </c>
      <c r="T66" s="36">
        <f>SUMIFS(СВЦЭМ!$D$33:$D$776,СВЦЭМ!$A$33:$A$776,$A66,СВЦЭМ!$B$33:$B$776,T$47)+'СЕТ СН'!$F$14+СВЦЭМ!$D$10+'СЕТ СН'!$F$6-'СЕТ СН'!$F$26</f>
        <v>681.05340752999996</v>
      </c>
      <c r="U66" s="36">
        <f>SUMIFS(СВЦЭМ!$D$33:$D$776,СВЦЭМ!$A$33:$A$776,$A66,СВЦЭМ!$B$33:$B$776,U$47)+'СЕТ СН'!$F$14+СВЦЭМ!$D$10+'СЕТ СН'!$F$6-'СЕТ СН'!$F$26</f>
        <v>689.59382185999993</v>
      </c>
      <c r="V66" s="36">
        <f>SUMIFS(СВЦЭМ!$D$33:$D$776,СВЦЭМ!$A$33:$A$776,$A66,СВЦЭМ!$B$33:$B$776,V$47)+'СЕТ СН'!$F$14+СВЦЭМ!$D$10+'СЕТ СН'!$F$6-'СЕТ СН'!$F$26</f>
        <v>680.60171775000003</v>
      </c>
      <c r="W66" s="36">
        <f>SUMIFS(СВЦЭМ!$D$33:$D$776,СВЦЭМ!$A$33:$A$776,$A66,СВЦЭМ!$B$33:$B$776,W$47)+'СЕТ СН'!$F$14+СВЦЭМ!$D$10+'СЕТ СН'!$F$6-'СЕТ СН'!$F$26</f>
        <v>685.23002601000007</v>
      </c>
      <c r="X66" s="36">
        <f>SUMIFS(СВЦЭМ!$D$33:$D$776,СВЦЭМ!$A$33:$A$776,$A66,СВЦЭМ!$B$33:$B$776,X$47)+'СЕТ СН'!$F$14+СВЦЭМ!$D$10+'СЕТ СН'!$F$6-'СЕТ СН'!$F$26</f>
        <v>699.53240047000008</v>
      </c>
      <c r="Y66" s="36">
        <f>SUMIFS(СВЦЭМ!$D$33:$D$776,СВЦЭМ!$A$33:$A$776,$A66,СВЦЭМ!$B$33:$B$776,Y$47)+'СЕТ СН'!$F$14+СВЦЭМ!$D$10+'СЕТ СН'!$F$6-'СЕТ СН'!$F$26</f>
        <v>731.26227347999998</v>
      </c>
    </row>
    <row r="67" spans="1:25" ht="15.75" x14ac:dyDescent="0.2">
      <c r="A67" s="35">
        <f t="shared" si="1"/>
        <v>44124</v>
      </c>
      <c r="B67" s="36">
        <f>SUMIFS(СВЦЭМ!$D$33:$D$776,СВЦЭМ!$A$33:$A$776,$A67,СВЦЭМ!$B$33:$B$776,B$47)+'СЕТ СН'!$F$14+СВЦЭМ!$D$10+'СЕТ СН'!$F$6-'СЕТ СН'!$F$26</f>
        <v>842.56892384999992</v>
      </c>
      <c r="C67" s="36">
        <f>SUMIFS(СВЦЭМ!$D$33:$D$776,СВЦЭМ!$A$33:$A$776,$A67,СВЦЭМ!$B$33:$B$776,C$47)+'СЕТ СН'!$F$14+СВЦЭМ!$D$10+'СЕТ СН'!$F$6-'СЕТ СН'!$F$26</f>
        <v>925.76548497999988</v>
      </c>
      <c r="D67" s="36">
        <f>SUMIFS(СВЦЭМ!$D$33:$D$776,СВЦЭМ!$A$33:$A$776,$A67,СВЦЭМ!$B$33:$B$776,D$47)+'СЕТ СН'!$F$14+СВЦЭМ!$D$10+'СЕТ СН'!$F$6-'СЕТ СН'!$F$26</f>
        <v>994.90322528999991</v>
      </c>
      <c r="E67" s="36">
        <f>SUMIFS(СВЦЭМ!$D$33:$D$776,СВЦЭМ!$A$33:$A$776,$A67,СВЦЭМ!$B$33:$B$776,E$47)+'СЕТ СН'!$F$14+СВЦЭМ!$D$10+'СЕТ СН'!$F$6-'СЕТ СН'!$F$26</f>
        <v>1004.6452291600001</v>
      </c>
      <c r="F67" s="36">
        <f>SUMIFS(СВЦЭМ!$D$33:$D$776,СВЦЭМ!$A$33:$A$776,$A67,СВЦЭМ!$B$33:$B$776,F$47)+'СЕТ СН'!$F$14+СВЦЭМ!$D$10+'СЕТ СН'!$F$6-'СЕТ СН'!$F$26</f>
        <v>1013.18500053</v>
      </c>
      <c r="G67" s="36">
        <f>SUMIFS(СВЦЭМ!$D$33:$D$776,СВЦЭМ!$A$33:$A$776,$A67,СВЦЭМ!$B$33:$B$776,G$47)+'СЕТ СН'!$F$14+СВЦЭМ!$D$10+'СЕТ СН'!$F$6-'СЕТ СН'!$F$26</f>
        <v>990.21233862999998</v>
      </c>
      <c r="H67" s="36">
        <f>SUMIFS(СВЦЭМ!$D$33:$D$776,СВЦЭМ!$A$33:$A$776,$A67,СВЦЭМ!$B$33:$B$776,H$47)+'СЕТ СН'!$F$14+СВЦЭМ!$D$10+'СЕТ СН'!$F$6-'СЕТ СН'!$F$26</f>
        <v>931.13414936000004</v>
      </c>
      <c r="I67" s="36">
        <f>SUMIFS(СВЦЭМ!$D$33:$D$776,СВЦЭМ!$A$33:$A$776,$A67,СВЦЭМ!$B$33:$B$776,I$47)+'СЕТ СН'!$F$14+СВЦЭМ!$D$10+'СЕТ СН'!$F$6-'СЕТ СН'!$F$26</f>
        <v>877.84668542000009</v>
      </c>
      <c r="J67" s="36">
        <f>SUMIFS(СВЦЭМ!$D$33:$D$776,СВЦЭМ!$A$33:$A$776,$A67,СВЦЭМ!$B$33:$B$776,J$47)+'СЕТ СН'!$F$14+СВЦЭМ!$D$10+'СЕТ СН'!$F$6-'СЕТ СН'!$F$26</f>
        <v>810.07603195000002</v>
      </c>
      <c r="K67" s="36">
        <f>SUMIFS(СВЦЭМ!$D$33:$D$776,СВЦЭМ!$A$33:$A$776,$A67,СВЦЭМ!$B$33:$B$776,K$47)+'СЕТ СН'!$F$14+СВЦЭМ!$D$10+'СЕТ СН'!$F$6-'СЕТ СН'!$F$26</f>
        <v>764.69157704000008</v>
      </c>
      <c r="L67" s="36">
        <f>SUMIFS(СВЦЭМ!$D$33:$D$776,СВЦЭМ!$A$33:$A$776,$A67,СВЦЭМ!$B$33:$B$776,L$47)+'СЕТ СН'!$F$14+СВЦЭМ!$D$10+'СЕТ СН'!$F$6-'СЕТ СН'!$F$26</f>
        <v>764.32417488999999</v>
      </c>
      <c r="M67" s="36">
        <f>SUMIFS(СВЦЭМ!$D$33:$D$776,СВЦЭМ!$A$33:$A$776,$A67,СВЦЭМ!$B$33:$B$776,M$47)+'СЕТ СН'!$F$14+СВЦЭМ!$D$10+'СЕТ СН'!$F$6-'СЕТ СН'!$F$26</f>
        <v>775.33486216999995</v>
      </c>
      <c r="N67" s="36">
        <f>SUMIFS(СВЦЭМ!$D$33:$D$776,СВЦЭМ!$A$33:$A$776,$A67,СВЦЭМ!$B$33:$B$776,N$47)+'СЕТ СН'!$F$14+СВЦЭМ!$D$10+'СЕТ СН'!$F$6-'СЕТ СН'!$F$26</f>
        <v>788.05096183000001</v>
      </c>
      <c r="O67" s="36">
        <f>SUMIFS(СВЦЭМ!$D$33:$D$776,СВЦЭМ!$A$33:$A$776,$A67,СВЦЭМ!$B$33:$B$776,O$47)+'СЕТ СН'!$F$14+СВЦЭМ!$D$10+'СЕТ СН'!$F$6-'СЕТ СН'!$F$26</f>
        <v>831.52436540999997</v>
      </c>
      <c r="P67" s="36">
        <f>SUMIFS(СВЦЭМ!$D$33:$D$776,СВЦЭМ!$A$33:$A$776,$A67,СВЦЭМ!$B$33:$B$776,P$47)+'СЕТ СН'!$F$14+СВЦЭМ!$D$10+'СЕТ СН'!$F$6-'СЕТ СН'!$F$26</f>
        <v>881.66819418999989</v>
      </c>
      <c r="Q67" s="36">
        <f>SUMIFS(СВЦЭМ!$D$33:$D$776,СВЦЭМ!$A$33:$A$776,$A67,СВЦЭМ!$B$33:$B$776,Q$47)+'СЕТ СН'!$F$14+СВЦЭМ!$D$10+'СЕТ СН'!$F$6-'СЕТ СН'!$F$26</f>
        <v>850.77331722999998</v>
      </c>
      <c r="R67" s="36">
        <f>SUMIFS(СВЦЭМ!$D$33:$D$776,СВЦЭМ!$A$33:$A$776,$A67,СВЦЭМ!$B$33:$B$776,R$47)+'СЕТ СН'!$F$14+СВЦЭМ!$D$10+'СЕТ СН'!$F$6-'СЕТ СН'!$F$26</f>
        <v>798.28274800999998</v>
      </c>
      <c r="S67" s="36">
        <f>SUMIFS(СВЦЭМ!$D$33:$D$776,СВЦЭМ!$A$33:$A$776,$A67,СВЦЭМ!$B$33:$B$776,S$47)+'СЕТ СН'!$F$14+СВЦЭМ!$D$10+'СЕТ СН'!$F$6-'СЕТ СН'!$F$26</f>
        <v>728.1677397599999</v>
      </c>
      <c r="T67" s="36">
        <f>SUMIFS(СВЦЭМ!$D$33:$D$776,СВЦЭМ!$A$33:$A$776,$A67,СВЦЭМ!$B$33:$B$776,T$47)+'СЕТ СН'!$F$14+СВЦЭМ!$D$10+'СЕТ СН'!$F$6-'СЕТ СН'!$F$26</f>
        <v>694.93466495000007</v>
      </c>
      <c r="U67" s="36">
        <f>SUMIFS(СВЦЭМ!$D$33:$D$776,СВЦЭМ!$A$33:$A$776,$A67,СВЦЭМ!$B$33:$B$776,U$47)+'СЕТ СН'!$F$14+СВЦЭМ!$D$10+'СЕТ СН'!$F$6-'СЕТ СН'!$F$26</f>
        <v>710.01053956999999</v>
      </c>
      <c r="V67" s="36">
        <f>SUMIFS(СВЦЭМ!$D$33:$D$776,СВЦЭМ!$A$33:$A$776,$A67,СВЦЭМ!$B$33:$B$776,V$47)+'СЕТ СН'!$F$14+СВЦЭМ!$D$10+'СЕТ СН'!$F$6-'СЕТ СН'!$F$26</f>
        <v>707.16799205999996</v>
      </c>
      <c r="W67" s="36">
        <f>SUMIFS(СВЦЭМ!$D$33:$D$776,СВЦЭМ!$A$33:$A$776,$A67,СВЦЭМ!$B$33:$B$776,W$47)+'СЕТ СН'!$F$14+СВЦЭМ!$D$10+'СЕТ СН'!$F$6-'СЕТ СН'!$F$26</f>
        <v>703.20208838999997</v>
      </c>
      <c r="X67" s="36">
        <f>SUMIFS(СВЦЭМ!$D$33:$D$776,СВЦЭМ!$A$33:$A$776,$A67,СВЦЭМ!$B$33:$B$776,X$47)+'СЕТ СН'!$F$14+СВЦЭМ!$D$10+'СЕТ СН'!$F$6-'СЕТ СН'!$F$26</f>
        <v>707.51623805999998</v>
      </c>
      <c r="Y67" s="36">
        <f>SUMIFS(СВЦЭМ!$D$33:$D$776,СВЦЭМ!$A$33:$A$776,$A67,СВЦЭМ!$B$33:$B$776,Y$47)+'СЕТ СН'!$F$14+СВЦЭМ!$D$10+'СЕТ СН'!$F$6-'СЕТ СН'!$F$26</f>
        <v>744.00147719999995</v>
      </c>
    </row>
    <row r="68" spans="1:25" ht="15.75" x14ac:dyDescent="0.2">
      <c r="A68" s="35">
        <f t="shared" si="1"/>
        <v>44125</v>
      </c>
      <c r="B68" s="36">
        <f>SUMIFS(СВЦЭМ!$D$33:$D$776,СВЦЭМ!$A$33:$A$776,$A68,СВЦЭМ!$B$33:$B$776,B$47)+'СЕТ СН'!$F$14+СВЦЭМ!$D$10+'СЕТ СН'!$F$6-'СЕТ СН'!$F$26</f>
        <v>826.82203987999992</v>
      </c>
      <c r="C68" s="36">
        <f>SUMIFS(СВЦЭМ!$D$33:$D$776,СВЦЭМ!$A$33:$A$776,$A68,СВЦЭМ!$B$33:$B$776,C$47)+'СЕТ СН'!$F$14+СВЦЭМ!$D$10+'СЕТ СН'!$F$6-'СЕТ СН'!$F$26</f>
        <v>906.9385252699999</v>
      </c>
      <c r="D68" s="36">
        <f>SUMIFS(СВЦЭМ!$D$33:$D$776,СВЦЭМ!$A$33:$A$776,$A68,СВЦЭМ!$B$33:$B$776,D$47)+'СЕТ СН'!$F$14+СВЦЭМ!$D$10+'СЕТ СН'!$F$6-'СЕТ СН'!$F$26</f>
        <v>965.16758815000003</v>
      </c>
      <c r="E68" s="36">
        <f>SUMIFS(СВЦЭМ!$D$33:$D$776,СВЦЭМ!$A$33:$A$776,$A68,СВЦЭМ!$B$33:$B$776,E$47)+'СЕТ СН'!$F$14+СВЦЭМ!$D$10+'СЕТ СН'!$F$6-'СЕТ СН'!$F$26</f>
        <v>972.93788990000007</v>
      </c>
      <c r="F68" s="36">
        <f>SUMIFS(СВЦЭМ!$D$33:$D$776,СВЦЭМ!$A$33:$A$776,$A68,СВЦЭМ!$B$33:$B$776,F$47)+'СЕТ СН'!$F$14+СВЦЭМ!$D$10+'СЕТ СН'!$F$6-'СЕТ СН'!$F$26</f>
        <v>973.34756020999998</v>
      </c>
      <c r="G68" s="36">
        <f>SUMIFS(СВЦЭМ!$D$33:$D$776,СВЦЭМ!$A$33:$A$776,$A68,СВЦЭМ!$B$33:$B$776,G$47)+'СЕТ СН'!$F$14+СВЦЭМ!$D$10+'СЕТ СН'!$F$6-'СЕТ СН'!$F$26</f>
        <v>955.61922735999997</v>
      </c>
      <c r="H68" s="36">
        <f>SUMIFS(СВЦЭМ!$D$33:$D$776,СВЦЭМ!$A$33:$A$776,$A68,СВЦЭМ!$B$33:$B$776,H$47)+'СЕТ СН'!$F$14+СВЦЭМ!$D$10+'СЕТ СН'!$F$6-'СЕТ СН'!$F$26</f>
        <v>902.60324650999996</v>
      </c>
      <c r="I68" s="36">
        <f>SUMIFS(СВЦЭМ!$D$33:$D$776,СВЦЭМ!$A$33:$A$776,$A68,СВЦЭМ!$B$33:$B$776,I$47)+'СЕТ СН'!$F$14+СВЦЭМ!$D$10+'СЕТ СН'!$F$6-'СЕТ СН'!$F$26</f>
        <v>858.20130616999995</v>
      </c>
      <c r="J68" s="36">
        <f>SUMIFS(СВЦЭМ!$D$33:$D$776,СВЦЭМ!$A$33:$A$776,$A68,СВЦЭМ!$B$33:$B$776,J$47)+'СЕТ СН'!$F$14+СВЦЭМ!$D$10+'СЕТ СН'!$F$6-'СЕТ СН'!$F$26</f>
        <v>802.36826939000002</v>
      </c>
      <c r="K68" s="36">
        <f>SUMIFS(СВЦЭМ!$D$33:$D$776,СВЦЭМ!$A$33:$A$776,$A68,СВЦЭМ!$B$33:$B$776,K$47)+'СЕТ СН'!$F$14+СВЦЭМ!$D$10+'СЕТ СН'!$F$6-'СЕТ СН'!$F$26</f>
        <v>761.71106338999994</v>
      </c>
      <c r="L68" s="36">
        <f>SUMIFS(СВЦЭМ!$D$33:$D$776,СВЦЭМ!$A$33:$A$776,$A68,СВЦЭМ!$B$33:$B$776,L$47)+'СЕТ СН'!$F$14+СВЦЭМ!$D$10+'СЕТ СН'!$F$6-'СЕТ СН'!$F$26</f>
        <v>762.07118156999991</v>
      </c>
      <c r="M68" s="36">
        <f>SUMIFS(СВЦЭМ!$D$33:$D$776,СВЦЭМ!$A$33:$A$776,$A68,СВЦЭМ!$B$33:$B$776,M$47)+'СЕТ СН'!$F$14+СВЦЭМ!$D$10+'СЕТ СН'!$F$6-'СЕТ СН'!$F$26</f>
        <v>765.91647609000006</v>
      </c>
      <c r="N68" s="36">
        <f>SUMIFS(СВЦЭМ!$D$33:$D$776,СВЦЭМ!$A$33:$A$776,$A68,СВЦЭМ!$B$33:$B$776,N$47)+'СЕТ СН'!$F$14+СВЦЭМ!$D$10+'СЕТ СН'!$F$6-'СЕТ СН'!$F$26</f>
        <v>773.22169718000009</v>
      </c>
      <c r="O68" s="36">
        <f>SUMIFS(СВЦЭМ!$D$33:$D$776,СВЦЭМ!$A$33:$A$776,$A68,СВЦЭМ!$B$33:$B$776,O$47)+'СЕТ СН'!$F$14+СВЦЭМ!$D$10+'СЕТ СН'!$F$6-'СЕТ СН'!$F$26</f>
        <v>812.36422706999997</v>
      </c>
      <c r="P68" s="36">
        <f>SUMIFS(СВЦЭМ!$D$33:$D$776,СВЦЭМ!$A$33:$A$776,$A68,СВЦЭМ!$B$33:$B$776,P$47)+'СЕТ СН'!$F$14+СВЦЭМ!$D$10+'СЕТ СН'!$F$6-'СЕТ СН'!$F$26</f>
        <v>854.00161862999994</v>
      </c>
      <c r="Q68" s="36">
        <f>SUMIFS(СВЦЭМ!$D$33:$D$776,СВЦЭМ!$A$33:$A$776,$A68,СВЦЭМ!$B$33:$B$776,Q$47)+'СЕТ СН'!$F$14+СВЦЭМ!$D$10+'СЕТ СН'!$F$6-'СЕТ СН'!$F$26</f>
        <v>817.83078513000009</v>
      </c>
      <c r="R68" s="36">
        <f>SUMIFS(СВЦЭМ!$D$33:$D$776,СВЦЭМ!$A$33:$A$776,$A68,СВЦЭМ!$B$33:$B$776,R$47)+'СЕТ СН'!$F$14+СВЦЭМ!$D$10+'СЕТ СН'!$F$6-'СЕТ СН'!$F$26</f>
        <v>762.4828237700001</v>
      </c>
      <c r="S68" s="36">
        <f>SUMIFS(СВЦЭМ!$D$33:$D$776,СВЦЭМ!$A$33:$A$776,$A68,СВЦЭМ!$B$33:$B$776,S$47)+'СЕТ СН'!$F$14+СВЦЭМ!$D$10+'СЕТ СН'!$F$6-'СЕТ СН'!$F$26</f>
        <v>698.18805161</v>
      </c>
      <c r="T68" s="36">
        <f>SUMIFS(СВЦЭМ!$D$33:$D$776,СВЦЭМ!$A$33:$A$776,$A68,СВЦЭМ!$B$33:$B$776,T$47)+'СЕТ СН'!$F$14+СВЦЭМ!$D$10+'СЕТ СН'!$F$6-'СЕТ СН'!$F$26</f>
        <v>693.06229854000003</v>
      </c>
      <c r="U68" s="36">
        <f>SUMIFS(СВЦЭМ!$D$33:$D$776,СВЦЭМ!$A$33:$A$776,$A68,СВЦЭМ!$B$33:$B$776,U$47)+'СЕТ СН'!$F$14+СВЦЭМ!$D$10+'СЕТ СН'!$F$6-'СЕТ СН'!$F$26</f>
        <v>708.96440306999989</v>
      </c>
      <c r="V68" s="36">
        <f>SUMIFS(СВЦЭМ!$D$33:$D$776,СВЦЭМ!$A$33:$A$776,$A68,СВЦЭМ!$B$33:$B$776,V$47)+'СЕТ СН'!$F$14+СВЦЭМ!$D$10+'СЕТ СН'!$F$6-'СЕТ СН'!$F$26</f>
        <v>705.80099199000006</v>
      </c>
      <c r="W68" s="36">
        <f>SUMIFS(СВЦЭМ!$D$33:$D$776,СВЦЭМ!$A$33:$A$776,$A68,СВЦЭМ!$B$33:$B$776,W$47)+'СЕТ СН'!$F$14+СВЦЭМ!$D$10+'СЕТ СН'!$F$6-'СЕТ СН'!$F$26</f>
        <v>703.09558764999997</v>
      </c>
      <c r="X68" s="36">
        <f>SUMIFS(СВЦЭМ!$D$33:$D$776,СВЦЭМ!$A$33:$A$776,$A68,СВЦЭМ!$B$33:$B$776,X$47)+'СЕТ СН'!$F$14+СВЦЭМ!$D$10+'СЕТ СН'!$F$6-'СЕТ СН'!$F$26</f>
        <v>694.57664911999996</v>
      </c>
      <c r="Y68" s="36">
        <f>SUMIFS(СВЦЭМ!$D$33:$D$776,СВЦЭМ!$A$33:$A$776,$A68,СВЦЭМ!$B$33:$B$776,Y$47)+'СЕТ СН'!$F$14+СВЦЭМ!$D$10+'СЕТ СН'!$F$6-'СЕТ СН'!$F$26</f>
        <v>727.00007228999993</v>
      </c>
    </row>
    <row r="69" spans="1:25" ht="15.75" x14ac:dyDescent="0.2">
      <c r="A69" s="35">
        <f t="shared" si="1"/>
        <v>44126</v>
      </c>
      <c r="B69" s="36">
        <f>SUMIFS(СВЦЭМ!$D$33:$D$776,СВЦЭМ!$A$33:$A$776,$A69,СВЦЭМ!$B$33:$B$776,B$47)+'СЕТ СН'!$F$14+СВЦЭМ!$D$10+'СЕТ СН'!$F$6-'СЕТ СН'!$F$26</f>
        <v>846.51446749999991</v>
      </c>
      <c r="C69" s="36">
        <f>SUMIFS(СВЦЭМ!$D$33:$D$776,СВЦЭМ!$A$33:$A$776,$A69,СВЦЭМ!$B$33:$B$776,C$47)+'СЕТ СН'!$F$14+СВЦЭМ!$D$10+'СЕТ СН'!$F$6-'СЕТ СН'!$F$26</f>
        <v>939.00004981000006</v>
      </c>
      <c r="D69" s="36">
        <f>SUMIFS(СВЦЭМ!$D$33:$D$776,СВЦЭМ!$A$33:$A$776,$A69,СВЦЭМ!$B$33:$B$776,D$47)+'СЕТ СН'!$F$14+СВЦЭМ!$D$10+'СЕТ СН'!$F$6-'СЕТ СН'!$F$26</f>
        <v>996.96865028999991</v>
      </c>
      <c r="E69" s="36">
        <f>SUMIFS(СВЦЭМ!$D$33:$D$776,СВЦЭМ!$A$33:$A$776,$A69,СВЦЭМ!$B$33:$B$776,E$47)+'СЕТ СН'!$F$14+СВЦЭМ!$D$10+'СЕТ СН'!$F$6-'СЕТ СН'!$F$26</f>
        <v>1002.89349092</v>
      </c>
      <c r="F69" s="36">
        <f>SUMIFS(СВЦЭМ!$D$33:$D$776,СВЦЭМ!$A$33:$A$776,$A69,СВЦЭМ!$B$33:$B$776,F$47)+'СЕТ СН'!$F$14+СВЦЭМ!$D$10+'СЕТ СН'!$F$6-'СЕТ СН'!$F$26</f>
        <v>1003.0181775599999</v>
      </c>
      <c r="G69" s="36">
        <f>SUMIFS(СВЦЭМ!$D$33:$D$776,СВЦЭМ!$A$33:$A$776,$A69,СВЦЭМ!$B$33:$B$776,G$47)+'СЕТ СН'!$F$14+СВЦЭМ!$D$10+'СЕТ СН'!$F$6-'СЕТ СН'!$F$26</f>
        <v>982.26666223000007</v>
      </c>
      <c r="H69" s="36">
        <f>SUMIFS(СВЦЭМ!$D$33:$D$776,СВЦЭМ!$A$33:$A$776,$A69,СВЦЭМ!$B$33:$B$776,H$47)+'СЕТ СН'!$F$14+СВЦЭМ!$D$10+'СЕТ СН'!$F$6-'СЕТ СН'!$F$26</f>
        <v>931.68217694999998</v>
      </c>
      <c r="I69" s="36">
        <f>SUMIFS(СВЦЭМ!$D$33:$D$776,СВЦЭМ!$A$33:$A$776,$A69,СВЦЭМ!$B$33:$B$776,I$47)+'СЕТ СН'!$F$14+СВЦЭМ!$D$10+'СЕТ СН'!$F$6-'СЕТ СН'!$F$26</f>
        <v>882.74200156000006</v>
      </c>
      <c r="J69" s="36">
        <f>SUMIFS(СВЦЭМ!$D$33:$D$776,СВЦЭМ!$A$33:$A$776,$A69,СВЦЭМ!$B$33:$B$776,J$47)+'СЕТ СН'!$F$14+СВЦЭМ!$D$10+'СЕТ СН'!$F$6-'СЕТ СН'!$F$26</f>
        <v>822.69966268999997</v>
      </c>
      <c r="K69" s="36">
        <f>SUMIFS(СВЦЭМ!$D$33:$D$776,СВЦЭМ!$A$33:$A$776,$A69,СВЦЭМ!$B$33:$B$776,K$47)+'СЕТ СН'!$F$14+СВЦЭМ!$D$10+'СЕТ СН'!$F$6-'СЕТ СН'!$F$26</f>
        <v>779.87676026999998</v>
      </c>
      <c r="L69" s="36">
        <f>SUMIFS(СВЦЭМ!$D$33:$D$776,СВЦЭМ!$A$33:$A$776,$A69,СВЦЭМ!$B$33:$B$776,L$47)+'СЕТ СН'!$F$14+СВЦЭМ!$D$10+'СЕТ СН'!$F$6-'СЕТ СН'!$F$26</f>
        <v>776.74514924000005</v>
      </c>
      <c r="M69" s="36">
        <f>SUMIFS(СВЦЭМ!$D$33:$D$776,СВЦЭМ!$A$33:$A$776,$A69,СВЦЭМ!$B$33:$B$776,M$47)+'СЕТ СН'!$F$14+СВЦЭМ!$D$10+'СЕТ СН'!$F$6-'СЕТ СН'!$F$26</f>
        <v>787.17072798999993</v>
      </c>
      <c r="N69" s="36">
        <f>SUMIFS(СВЦЭМ!$D$33:$D$776,СВЦЭМ!$A$33:$A$776,$A69,СВЦЭМ!$B$33:$B$776,N$47)+'СЕТ СН'!$F$14+СВЦЭМ!$D$10+'СЕТ СН'!$F$6-'СЕТ СН'!$F$26</f>
        <v>798.29519357000004</v>
      </c>
      <c r="O69" s="36">
        <f>SUMIFS(СВЦЭМ!$D$33:$D$776,СВЦЭМ!$A$33:$A$776,$A69,СВЦЭМ!$B$33:$B$776,O$47)+'СЕТ СН'!$F$14+СВЦЭМ!$D$10+'СЕТ СН'!$F$6-'СЕТ СН'!$F$26</f>
        <v>846.99072537000006</v>
      </c>
      <c r="P69" s="36">
        <f>SUMIFS(СВЦЭМ!$D$33:$D$776,СВЦЭМ!$A$33:$A$776,$A69,СВЦЭМ!$B$33:$B$776,P$47)+'СЕТ СН'!$F$14+СВЦЭМ!$D$10+'СЕТ СН'!$F$6-'СЕТ СН'!$F$26</f>
        <v>889.62125390000006</v>
      </c>
      <c r="Q69" s="36">
        <f>SUMIFS(СВЦЭМ!$D$33:$D$776,СВЦЭМ!$A$33:$A$776,$A69,СВЦЭМ!$B$33:$B$776,Q$47)+'СЕТ СН'!$F$14+СВЦЭМ!$D$10+'СЕТ СН'!$F$6-'СЕТ СН'!$F$26</f>
        <v>849.71974845999989</v>
      </c>
      <c r="R69" s="36">
        <f>SUMIFS(СВЦЭМ!$D$33:$D$776,СВЦЭМ!$A$33:$A$776,$A69,СВЦЭМ!$B$33:$B$776,R$47)+'СЕТ СН'!$F$14+СВЦЭМ!$D$10+'СЕТ СН'!$F$6-'СЕТ СН'!$F$26</f>
        <v>791.32644374000006</v>
      </c>
      <c r="S69" s="36">
        <f>SUMIFS(СВЦЭМ!$D$33:$D$776,СВЦЭМ!$A$33:$A$776,$A69,СВЦЭМ!$B$33:$B$776,S$47)+'СЕТ СН'!$F$14+СВЦЭМ!$D$10+'СЕТ СН'!$F$6-'СЕТ СН'!$F$26</f>
        <v>727.36181493000004</v>
      </c>
      <c r="T69" s="36">
        <f>SUMIFS(СВЦЭМ!$D$33:$D$776,СВЦЭМ!$A$33:$A$776,$A69,СВЦЭМ!$B$33:$B$776,T$47)+'СЕТ СН'!$F$14+СВЦЭМ!$D$10+'СЕТ СН'!$F$6-'СЕТ СН'!$F$26</f>
        <v>708.44478280999988</v>
      </c>
      <c r="U69" s="36">
        <f>SUMIFS(СВЦЭМ!$D$33:$D$776,СВЦЭМ!$A$33:$A$776,$A69,СВЦЭМ!$B$33:$B$776,U$47)+'СЕТ СН'!$F$14+СВЦЭМ!$D$10+'СЕТ СН'!$F$6-'СЕТ СН'!$F$26</f>
        <v>723.12226858000008</v>
      </c>
      <c r="V69" s="36">
        <f>SUMIFS(СВЦЭМ!$D$33:$D$776,СВЦЭМ!$A$33:$A$776,$A69,СВЦЭМ!$B$33:$B$776,V$47)+'СЕТ СН'!$F$14+СВЦЭМ!$D$10+'СЕТ СН'!$F$6-'СЕТ СН'!$F$26</f>
        <v>716.79445770000007</v>
      </c>
      <c r="W69" s="36">
        <f>SUMIFS(СВЦЭМ!$D$33:$D$776,СВЦЭМ!$A$33:$A$776,$A69,СВЦЭМ!$B$33:$B$776,W$47)+'СЕТ СН'!$F$14+СВЦЭМ!$D$10+'СЕТ СН'!$F$6-'СЕТ СН'!$F$26</f>
        <v>717.25180578999993</v>
      </c>
      <c r="X69" s="36">
        <f>SUMIFS(СВЦЭМ!$D$33:$D$776,СВЦЭМ!$A$33:$A$776,$A69,СВЦЭМ!$B$33:$B$776,X$47)+'СЕТ СН'!$F$14+СВЦЭМ!$D$10+'СЕТ СН'!$F$6-'СЕТ СН'!$F$26</f>
        <v>707.76737030999993</v>
      </c>
      <c r="Y69" s="36">
        <f>SUMIFS(СВЦЭМ!$D$33:$D$776,СВЦЭМ!$A$33:$A$776,$A69,СВЦЭМ!$B$33:$B$776,Y$47)+'СЕТ СН'!$F$14+СВЦЭМ!$D$10+'СЕТ СН'!$F$6-'СЕТ СН'!$F$26</f>
        <v>743.98089207999988</v>
      </c>
    </row>
    <row r="70" spans="1:25" ht="15.75" x14ac:dyDescent="0.2">
      <c r="A70" s="35">
        <f t="shared" si="1"/>
        <v>44127</v>
      </c>
      <c r="B70" s="36">
        <f>SUMIFS(СВЦЭМ!$D$33:$D$776,СВЦЭМ!$A$33:$A$776,$A70,СВЦЭМ!$B$33:$B$776,B$47)+'СЕТ СН'!$F$14+СВЦЭМ!$D$10+'СЕТ СН'!$F$6-'СЕТ СН'!$F$26</f>
        <v>860.64535896999996</v>
      </c>
      <c r="C70" s="36">
        <f>SUMIFS(СВЦЭМ!$D$33:$D$776,СВЦЭМ!$A$33:$A$776,$A70,СВЦЭМ!$B$33:$B$776,C$47)+'СЕТ СН'!$F$14+СВЦЭМ!$D$10+'СЕТ СН'!$F$6-'СЕТ СН'!$F$26</f>
        <v>941.14318200000002</v>
      </c>
      <c r="D70" s="36">
        <f>SUMIFS(СВЦЭМ!$D$33:$D$776,СВЦЭМ!$A$33:$A$776,$A70,СВЦЭМ!$B$33:$B$776,D$47)+'СЕТ СН'!$F$14+СВЦЭМ!$D$10+'СЕТ СН'!$F$6-'СЕТ СН'!$F$26</f>
        <v>997.09802171000001</v>
      </c>
      <c r="E70" s="36">
        <f>SUMIFS(СВЦЭМ!$D$33:$D$776,СВЦЭМ!$A$33:$A$776,$A70,СВЦЭМ!$B$33:$B$776,E$47)+'СЕТ СН'!$F$14+СВЦЭМ!$D$10+'СЕТ СН'!$F$6-'СЕТ СН'!$F$26</f>
        <v>1006.1157752899999</v>
      </c>
      <c r="F70" s="36">
        <f>SUMIFS(СВЦЭМ!$D$33:$D$776,СВЦЭМ!$A$33:$A$776,$A70,СВЦЭМ!$B$33:$B$776,F$47)+'СЕТ СН'!$F$14+СВЦЭМ!$D$10+'СЕТ СН'!$F$6-'СЕТ СН'!$F$26</f>
        <v>1004.9175547899999</v>
      </c>
      <c r="G70" s="36">
        <f>SUMIFS(СВЦЭМ!$D$33:$D$776,СВЦЭМ!$A$33:$A$776,$A70,СВЦЭМ!$B$33:$B$776,G$47)+'СЕТ СН'!$F$14+СВЦЭМ!$D$10+'СЕТ СН'!$F$6-'СЕТ СН'!$F$26</f>
        <v>983.93832801000008</v>
      </c>
      <c r="H70" s="36">
        <f>SUMIFS(СВЦЭМ!$D$33:$D$776,СВЦЭМ!$A$33:$A$776,$A70,СВЦЭМ!$B$33:$B$776,H$47)+'СЕТ СН'!$F$14+СВЦЭМ!$D$10+'СЕТ СН'!$F$6-'СЕТ СН'!$F$26</f>
        <v>935.17730744000005</v>
      </c>
      <c r="I70" s="36">
        <f>SUMIFS(СВЦЭМ!$D$33:$D$776,СВЦЭМ!$A$33:$A$776,$A70,СВЦЭМ!$B$33:$B$776,I$47)+'СЕТ СН'!$F$14+СВЦЭМ!$D$10+'СЕТ СН'!$F$6-'СЕТ СН'!$F$26</f>
        <v>886.01938311999993</v>
      </c>
      <c r="J70" s="36">
        <f>SUMIFS(СВЦЭМ!$D$33:$D$776,СВЦЭМ!$A$33:$A$776,$A70,СВЦЭМ!$B$33:$B$776,J$47)+'СЕТ СН'!$F$14+СВЦЭМ!$D$10+'СЕТ СН'!$F$6-'СЕТ СН'!$F$26</f>
        <v>827.28206342999988</v>
      </c>
      <c r="K70" s="36">
        <f>SUMIFS(СВЦЭМ!$D$33:$D$776,СВЦЭМ!$A$33:$A$776,$A70,СВЦЭМ!$B$33:$B$776,K$47)+'СЕТ СН'!$F$14+СВЦЭМ!$D$10+'СЕТ СН'!$F$6-'СЕТ СН'!$F$26</f>
        <v>797.1901786599999</v>
      </c>
      <c r="L70" s="36">
        <f>SUMIFS(СВЦЭМ!$D$33:$D$776,СВЦЭМ!$A$33:$A$776,$A70,СВЦЭМ!$B$33:$B$776,L$47)+'СЕТ СН'!$F$14+СВЦЭМ!$D$10+'СЕТ СН'!$F$6-'СЕТ СН'!$F$26</f>
        <v>796.97985244000006</v>
      </c>
      <c r="M70" s="36">
        <f>SUMIFS(СВЦЭМ!$D$33:$D$776,СВЦЭМ!$A$33:$A$776,$A70,СВЦЭМ!$B$33:$B$776,M$47)+'СЕТ СН'!$F$14+СВЦЭМ!$D$10+'СЕТ СН'!$F$6-'СЕТ СН'!$F$26</f>
        <v>797.63635739000006</v>
      </c>
      <c r="N70" s="36">
        <f>SUMIFS(СВЦЭМ!$D$33:$D$776,СВЦЭМ!$A$33:$A$776,$A70,СВЦЭМ!$B$33:$B$776,N$47)+'СЕТ СН'!$F$14+СВЦЭМ!$D$10+'СЕТ СН'!$F$6-'СЕТ СН'!$F$26</f>
        <v>804.93491053999992</v>
      </c>
      <c r="O70" s="36">
        <f>SUMIFS(СВЦЭМ!$D$33:$D$776,СВЦЭМ!$A$33:$A$776,$A70,СВЦЭМ!$B$33:$B$776,O$47)+'СЕТ СН'!$F$14+СВЦЭМ!$D$10+'СЕТ СН'!$F$6-'СЕТ СН'!$F$26</f>
        <v>845.70148259000007</v>
      </c>
      <c r="P70" s="36">
        <f>SUMIFS(СВЦЭМ!$D$33:$D$776,СВЦЭМ!$A$33:$A$776,$A70,СВЦЭМ!$B$33:$B$776,P$47)+'СЕТ СН'!$F$14+СВЦЭМ!$D$10+'СЕТ СН'!$F$6-'СЕТ СН'!$F$26</f>
        <v>885.37740123000003</v>
      </c>
      <c r="Q70" s="36">
        <f>SUMIFS(СВЦЭМ!$D$33:$D$776,СВЦЭМ!$A$33:$A$776,$A70,СВЦЭМ!$B$33:$B$776,Q$47)+'СЕТ СН'!$F$14+СВЦЭМ!$D$10+'СЕТ СН'!$F$6-'СЕТ СН'!$F$26</f>
        <v>847.27465456000004</v>
      </c>
      <c r="R70" s="36">
        <f>SUMIFS(СВЦЭМ!$D$33:$D$776,СВЦЭМ!$A$33:$A$776,$A70,СВЦЭМ!$B$33:$B$776,R$47)+'СЕТ СН'!$F$14+СВЦЭМ!$D$10+'СЕТ СН'!$F$6-'СЕТ СН'!$F$26</f>
        <v>792.54452859000003</v>
      </c>
      <c r="S70" s="36">
        <f>SUMIFS(СВЦЭМ!$D$33:$D$776,СВЦЭМ!$A$33:$A$776,$A70,СВЦЭМ!$B$33:$B$776,S$47)+'СЕТ СН'!$F$14+СВЦЭМ!$D$10+'СЕТ СН'!$F$6-'СЕТ СН'!$F$26</f>
        <v>818.70434802</v>
      </c>
      <c r="T70" s="36">
        <f>SUMIFS(СВЦЭМ!$D$33:$D$776,СВЦЭМ!$A$33:$A$776,$A70,СВЦЭМ!$B$33:$B$776,T$47)+'СЕТ СН'!$F$14+СВЦЭМ!$D$10+'СЕТ СН'!$F$6-'СЕТ СН'!$F$26</f>
        <v>813.69441841000003</v>
      </c>
      <c r="U70" s="36">
        <f>SUMIFS(СВЦЭМ!$D$33:$D$776,СВЦЭМ!$A$33:$A$776,$A70,СВЦЭМ!$B$33:$B$776,U$47)+'СЕТ СН'!$F$14+СВЦЭМ!$D$10+'СЕТ СН'!$F$6-'СЕТ СН'!$F$26</f>
        <v>745.81507573999988</v>
      </c>
      <c r="V70" s="36">
        <f>SUMIFS(СВЦЭМ!$D$33:$D$776,СВЦЭМ!$A$33:$A$776,$A70,СВЦЭМ!$B$33:$B$776,V$47)+'СЕТ СН'!$F$14+СВЦЭМ!$D$10+'СЕТ СН'!$F$6-'СЕТ СН'!$F$26</f>
        <v>741.29124582999998</v>
      </c>
      <c r="W70" s="36">
        <f>SUMIFS(СВЦЭМ!$D$33:$D$776,СВЦЭМ!$A$33:$A$776,$A70,СВЦЭМ!$B$33:$B$776,W$47)+'СЕТ СН'!$F$14+СВЦЭМ!$D$10+'СЕТ СН'!$F$6-'СЕТ СН'!$F$26</f>
        <v>737.84890070999995</v>
      </c>
      <c r="X70" s="36">
        <f>SUMIFS(СВЦЭМ!$D$33:$D$776,СВЦЭМ!$A$33:$A$776,$A70,СВЦЭМ!$B$33:$B$776,X$47)+'СЕТ СН'!$F$14+СВЦЭМ!$D$10+'СЕТ СН'!$F$6-'СЕТ СН'!$F$26</f>
        <v>720.57465797000009</v>
      </c>
      <c r="Y70" s="36">
        <f>SUMIFS(СВЦЭМ!$D$33:$D$776,СВЦЭМ!$A$33:$A$776,$A70,СВЦЭМ!$B$33:$B$776,Y$47)+'СЕТ СН'!$F$14+СВЦЭМ!$D$10+'СЕТ СН'!$F$6-'СЕТ СН'!$F$26</f>
        <v>726.63956654000003</v>
      </c>
    </row>
    <row r="71" spans="1:25" ht="15.75" x14ac:dyDescent="0.2">
      <c r="A71" s="35">
        <f t="shared" si="1"/>
        <v>44128</v>
      </c>
      <c r="B71" s="36">
        <f>SUMIFS(СВЦЭМ!$D$33:$D$776,СВЦЭМ!$A$33:$A$776,$A71,СВЦЭМ!$B$33:$B$776,B$47)+'СЕТ СН'!$F$14+СВЦЭМ!$D$10+'СЕТ СН'!$F$6-'СЕТ СН'!$F$26</f>
        <v>828.76829552000004</v>
      </c>
      <c r="C71" s="36">
        <f>SUMIFS(СВЦЭМ!$D$33:$D$776,СВЦЭМ!$A$33:$A$776,$A71,СВЦЭМ!$B$33:$B$776,C$47)+'СЕТ СН'!$F$14+СВЦЭМ!$D$10+'СЕТ СН'!$F$6-'СЕТ СН'!$F$26</f>
        <v>908.23822277999989</v>
      </c>
      <c r="D71" s="36">
        <f>SUMIFS(СВЦЭМ!$D$33:$D$776,СВЦЭМ!$A$33:$A$776,$A71,СВЦЭМ!$B$33:$B$776,D$47)+'СЕТ СН'!$F$14+СВЦЭМ!$D$10+'СЕТ СН'!$F$6-'СЕТ СН'!$F$26</f>
        <v>977.21164283999997</v>
      </c>
      <c r="E71" s="36">
        <f>SUMIFS(СВЦЭМ!$D$33:$D$776,СВЦЭМ!$A$33:$A$776,$A71,СВЦЭМ!$B$33:$B$776,E$47)+'СЕТ СН'!$F$14+СВЦЭМ!$D$10+'СЕТ СН'!$F$6-'СЕТ СН'!$F$26</f>
        <v>992.01996265999992</v>
      </c>
      <c r="F71" s="36">
        <f>SUMIFS(СВЦЭМ!$D$33:$D$776,СВЦЭМ!$A$33:$A$776,$A71,СВЦЭМ!$B$33:$B$776,F$47)+'СЕТ СН'!$F$14+СВЦЭМ!$D$10+'СЕТ СН'!$F$6-'СЕТ СН'!$F$26</f>
        <v>993.52849018999996</v>
      </c>
      <c r="G71" s="36">
        <f>SUMIFS(СВЦЭМ!$D$33:$D$776,СВЦЭМ!$A$33:$A$776,$A71,СВЦЭМ!$B$33:$B$776,G$47)+'СЕТ СН'!$F$14+СВЦЭМ!$D$10+'СЕТ СН'!$F$6-'СЕТ СН'!$F$26</f>
        <v>972.49548355000002</v>
      </c>
      <c r="H71" s="36">
        <f>SUMIFS(СВЦЭМ!$D$33:$D$776,СВЦЭМ!$A$33:$A$776,$A71,СВЦЭМ!$B$33:$B$776,H$47)+'СЕТ СН'!$F$14+СВЦЭМ!$D$10+'СЕТ СН'!$F$6-'СЕТ СН'!$F$26</f>
        <v>950.21702110999991</v>
      </c>
      <c r="I71" s="36">
        <f>SUMIFS(СВЦЭМ!$D$33:$D$776,СВЦЭМ!$A$33:$A$776,$A71,СВЦЭМ!$B$33:$B$776,I$47)+'СЕТ СН'!$F$14+СВЦЭМ!$D$10+'СЕТ СН'!$F$6-'СЕТ СН'!$F$26</f>
        <v>919.6340451399999</v>
      </c>
      <c r="J71" s="36">
        <f>SUMIFS(СВЦЭМ!$D$33:$D$776,СВЦЭМ!$A$33:$A$776,$A71,СВЦЭМ!$B$33:$B$776,J$47)+'СЕТ СН'!$F$14+СВЦЭМ!$D$10+'СЕТ СН'!$F$6-'СЕТ СН'!$F$26</f>
        <v>844.78519413999993</v>
      </c>
      <c r="K71" s="36">
        <f>SUMIFS(СВЦЭМ!$D$33:$D$776,СВЦЭМ!$A$33:$A$776,$A71,СВЦЭМ!$B$33:$B$776,K$47)+'СЕТ СН'!$F$14+СВЦЭМ!$D$10+'СЕТ СН'!$F$6-'СЕТ СН'!$F$26</f>
        <v>812.57851927999991</v>
      </c>
      <c r="L71" s="36">
        <f>SUMIFS(СВЦЭМ!$D$33:$D$776,СВЦЭМ!$A$33:$A$776,$A71,СВЦЭМ!$B$33:$B$776,L$47)+'СЕТ СН'!$F$14+СВЦЭМ!$D$10+'СЕТ СН'!$F$6-'СЕТ СН'!$F$26</f>
        <v>801.62819014999991</v>
      </c>
      <c r="M71" s="36">
        <f>SUMIFS(СВЦЭМ!$D$33:$D$776,СВЦЭМ!$A$33:$A$776,$A71,СВЦЭМ!$B$33:$B$776,M$47)+'СЕТ СН'!$F$14+СВЦЭМ!$D$10+'СЕТ СН'!$F$6-'СЕТ СН'!$F$26</f>
        <v>793.03818858999989</v>
      </c>
      <c r="N71" s="36">
        <f>SUMIFS(СВЦЭМ!$D$33:$D$776,СВЦЭМ!$A$33:$A$776,$A71,СВЦЭМ!$B$33:$B$776,N$47)+'СЕТ СН'!$F$14+СВЦЭМ!$D$10+'СЕТ СН'!$F$6-'СЕТ СН'!$F$26</f>
        <v>790.2779717200001</v>
      </c>
      <c r="O71" s="36">
        <f>SUMIFS(СВЦЭМ!$D$33:$D$776,СВЦЭМ!$A$33:$A$776,$A71,СВЦЭМ!$B$33:$B$776,O$47)+'СЕТ СН'!$F$14+СВЦЭМ!$D$10+'СЕТ СН'!$F$6-'СЕТ СН'!$F$26</f>
        <v>835.97678283999994</v>
      </c>
      <c r="P71" s="36">
        <f>SUMIFS(СВЦЭМ!$D$33:$D$776,СВЦЭМ!$A$33:$A$776,$A71,СВЦЭМ!$B$33:$B$776,P$47)+'СЕТ СН'!$F$14+СВЦЭМ!$D$10+'СЕТ СН'!$F$6-'СЕТ СН'!$F$26</f>
        <v>886.71856260000004</v>
      </c>
      <c r="Q71" s="36">
        <f>SUMIFS(СВЦЭМ!$D$33:$D$776,СВЦЭМ!$A$33:$A$776,$A71,СВЦЭМ!$B$33:$B$776,Q$47)+'СЕТ СН'!$F$14+СВЦЭМ!$D$10+'СЕТ СН'!$F$6-'СЕТ СН'!$F$26</f>
        <v>872.96158951000007</v>
      </c>
      <c r="R71" s="36">
        <f>SUMIFS(СВЦЭМ!$D$33:$D$776,СВЦЭМ!$A$33:$A$776,$A71,СВЦЭМ!$B$33:$B$776,R$47)+'СЕТ СН'!$F$14+СВЦЭМ!$D$10+'СЕТ СН'!$F$6-'СЕТ СН'!$F$26</f>
        <v>840.14430554</v>
      </c>
      <c r="S71" s="36">
        <f>SUMIFS(СВЦЭМ!$D$33:$D$776,СВЦЭМ!$A$33:$A$776,$A71,СВЦЭМ!$B$33:$B$776,S$47)+'СЕТ СН'!$F$14+СВЦЭМ!$D$10+'СЕТ СН'!$F$6-'СЕТ СН'!$F$26</f>
        <v>798.41267625</v>
      </c>
      <c r="T71" s="36">
        <f>SUMIFS(СВЦЭМ!$D$33:$D$776,СВЦЭМ!$A$33:$A$776,$A71,СВЦЭМ!$B$33:$B$776,T$47)+'СЕТ СН'!$F$14+СВЦЭМ!$D$10+'СЕТ СН'!$F$6-'СЕТ СН'!$F$26</f>
        <v>826.88997412999993</v>
      </c>
      <c r="U71" s="36">
        <f>SUMIFS(СВЦЭМ!$D$33:$D$776,СВЦЭМ!$A$33:$A$776,$A71,СВЦЭМ!$B$33:$B$776,U$47)+'СЕТ СН'!$F$14+СВЦЭМ!$D$10+'СЕТ СН'!$F$6-'СЕТ СН'!$F$26</f>
        <v>828.58336093000003</v>
      </c>
      <c r="V71" s="36">
        <f>SUMIFS(СВЦЭМ!$D$33:$D$776,СВЦЭМ!$A$33:$A$776,$A71,СВЦЭМ!$B$33:$B$776,V$47)+'СЕТ СН'!$F$14+СВЦЭМ!$D$10+'СЕТ СН'!$F$6-'СЕТ СН'!$F$26</f>
        <v>741.11180379999996</v>
      </c>
      <c r="W71" s="36">
        <f>SUMIFS(СВЦЭМ!$D$33:$D$776,СВЦЭМ!$A$33:$A$776,$A71,СВЦЭМ!$B$33:$B$776,W$47)+'СЕТ СН'!$F$14+СВЦЭМ!$D$10+'СЕТ СН'!$F$6-'СЕТ СН'!$F$26</f>
        <v>759.33528234000005</v>
      </c>
      <c r="X71" s="36">
        <f>SUMIFS(СВЦЭМ!$D$33:$D$776,СВЦЭМ!$A$33:$A$776,$A71,СВЦЭМ!$B$33:$B$776,X$47)+'СЕТ СН'!$F$14+СВЦЭМ!$D$10+'СЕТ СН'!$F$6-'СЕТ СН'!$F$26</f>
        <v>785.80849285999989</v>
      </c>
      <c r="Y71" s="36">
        <f>SUMIFS(СВЦЭМ!$D$33:$D$776,СВЦЭМ!$A$33:$A$776,$A71,СВЦЭМ!$B$33:$B$776,Y$47)+'СЕТ СН'!$F$14+СВЦЭМ!$D$10+'СЕТ СН'!$F$6-'СЕТ СН'!$F$26</f>
        <v>821.6336706699999</v>
      </c>
    </row>
    <row r="72" spans="1:25" ht="15.75" x14ac:dyDescent="0.2">
      <c r="A72" s="35">
        <f t="shared" si="1"/>
        <v>44129</v>
      </c>
      <c r="B72" s="36">
        <f>SUMIFS(СВЦЭМ!$D$33:$D$776,СВЦЭМ!$A$33:$A$776,$A72,СВЦЭМ!$B$33:$B$776,B$47)+'СЕТ СН'!$F$14+СВЦЭМ!$D$10+'СЕТ СН'!$F$6-'СЕТ СН'!$F$26</f>
        <v>889.30226240000002</v>
      </c>
      <c r="C72" s="36">
        <f>SUMIFS(СВЦЭМ!$D$33:$D$776,СВЦЭМ!$A$33:$A$776,$A72,СВЦЭМ!$B$33:$B$776,C$47)+'СЕТ СН'!$F$14+СВЦЭМ!$D$10+'СЕТ СН'!$F$6-'СЕТ СН'!$F$26</f>
        <v>941.60430059999999</v>
      </c>
      <c r="D72" s="36">
        <f>SUMIFS(СВЦЭМ!$D$33:$D$776,СВЦЭМ!$A$33:$A$776,$A72,СВЦЭМ!$B$33:$B$776,D$47)+'СЕТ СН'!$F$14+СВЦЭМ!$D$10+'СЕТ СН'!$F$6-'СЕТ СН'!$F$26</f>
        <v>1011.51026028</v>
      </c>
      <c r="E72" s="36">
        <f>SUMIFS(СВЦЭМ!$D$33:$D$776,СВЦЭМ!$A$33:$A$776,$A72,СВЦЭМ!$B$33:$B$776,E$47)+'СЕТ СН'!$F$14+СВЦЭМ!$D$10+'СЕТ СН'!$F$6-'СЕТ СН'!$F$26</f>
        <v>1020.0952168199999</v>
      </c>
      <c r="F72" s="36">
        <f>SUMIFS(СВЦЭМ!$D$33:$D$776,СВЦЭМ!$A$33:$A$776,$A72,СВЦЭМ!$B$33:$B$776,F$47)+'СЕТ СН'!$F$14+СВЦЭМ!$D$10+'СЕТ СН'!$F$6-'СЕТ СН'!$F$26</f>
        <v>1024.1025672200001</v>
      </c>
      <c r="G72" s="36">
        <f>SUMIFS(СВЦЭМ!$D$33:$D$776,СВЦЭМ!$A$33:$A$776,$A72,СВЦЭМ!$B$33:$B$776,G$47)+'СЕТ СН'!$F$14+СВЦЭМ!$D$10+'СЕТ СН'!$F$6-'СЕТ СН'!$F$26</f>
        <v>1023.5681733700001</v>
      </c>
      <c r="H72" s="36">
        <f>SUMIFS(СВЦЭМ!$D$33:$D$776,СВЦЭМ!$A$33:$A$776,$A72,СВЦЭМ!$B$33:$B$776,H$47)+'СЕТ СН'!$F$14+СВЦЭМ!$D$10+'СЕТ СН'!$F$6-'СЕТ СН'!$F$26</f>
        <v>1000.5230880199999</v>
      </c>
      <c r="I72" s="36">
        <f>SUMIFS(СВЦЭМ!$D$33:$D$776,СВЦЭМ!$A$33:$A$776,$A72,СВЦЭМ!$B$33:$B$776,I$47)+'СЕТ СН'!$F$14+СВЦЭМ!$D$10+'СЕТ СН'!$F$6-'СЕТ СН'!$F$26</f>
        <v>975.43641333999994</v>
      </c>
      <c r="J72" s="36">
        <f>SUMIFS(СВЦЭМ!$D$33:$D$776,СВЦЭМ!$A$33:$A$776,$A72,СВЦЭМ!$B$33:$B$776,J$47)+'СЕТ СН'!$F$14+СВЦЭМ!$D$10+'СЕТ СН'!$F$6-'СЕТ СН'!$F$26</f>
        <v>880.44238780000001</v>
      </c>
      <c r="K72" s="36">
        <f>SUMIFS(СВЦЭМ!$D$33:$D$776,СВЦЭМ!$A$33:$A$776,$A72,СВЦЭМ!$B$33:$B$776,K$47)+'СЕТ СН'!$F$14+СВЦЭМ!$D$10+'СЕТ СН'!$F$6-'СЕТ СН'!$F$26</f>
        <v>809.4249178</v>
      </c>
      <c r="L72" s="36">
        <f>SUMIFS(СВЦЭМ!$D$33:$D$776,СВЦЭМ!$A$33:$A$776,$A72,СВЦЭМ!$B$33:$B$776,L$47)+'СЕТ СН'!$F$14+СВЦЭМ!$D$10+'СЕТ СН'!$F$6-'СЕТ СН'!$F$26</f>
        <v>803.20417657999997</v>
      </c>
      <c r="M72" s="36">
        <f>SUMIFS(СВЦЭМ!$D$33:$D$776,СВЦЭМ!$A$33:$A$776,$A72,СВЦЭМ!$B$33:$B$776,M$47)+'СЕТ СН'!$F$14+СВЦЭМ!$D$10+'СЕТ СН'!$F$6-'СЕТ СН'!$F$26</f>
        <v>804.34309235000001</v>
      </c>
      <c r="N72" s="36">
        <f>SUMIFS(СВЦЭМ!$D$33:$D$776,СВЦЭМ!$A$33:$A$776,$A72,СВЦЭМ!$B$33:$B$776,N$47)+'СЕТ СН'!$F$14+СВЦЭМ!$D$10+'СЕТ СН'!$F$6-'СЕТ СН'!$F$26</f>
        <v>810.40376575999994</v>
      </c>
      <c r="O72" s="36">
        <f>SUMIFS(СВЦЭМ!$D$33:$D$776,СВЦЭМ!$A$33:$A$776,$A72,СВЦЭМ!$B$33:$B$776,O$47)+'СЕТ СН'!$F$14+СВЦЭМ!$D$10+'СЕТ СН'!$F$6-'СЕТ СН'!$F$26</f>
        <v>853.93766432999996</v>
      </c>
      <c r="P72" s="36">
        <f>SUMIFS(СВЦЭМ!$D$33:$D$776,СВЦЭМ!$A$33:$A$776,$A72,СВЦЭМ!$B$33:$B$776,P$47)+'СЕТ СН'!$F$14+СВЦЭМ!$D$10+'СЕТ СН'!$F$6-'СЕТ СН'!$F$26</f>
        <v>905.09970589999989</v>
      </c>
      <c r="Q72" s="36">
        <f>SUMIFS(СВЦЭМ!$D$33:$D$776,СВЦЭМ!$A$33:$A$776,$A72,СВЦЭМ!$B$33:$B$776,Q$47)+'СЕТ СН'!$F$14+СВЦЭМ!$D$10+'СЕТ СН'!$F$6-'СЕТ СН'!$F$26</f>
        <v>866.53374078000002</v>
      </c>
      <c r="R72" s="36">
        <f>SUMIFS(СВЦЭМ!$D$33:$D$776,СВЦЭМ!$A$33:$A$776,$A72,СВЦЭМ!$B$33:$B$776,R$47)+'СЕТ СН'!$F$14+СВЦЭМ!$D$10+'СЕТ СН'!$F$6-'СЕТ СН'!$F$26</f>
        <v>811.56237132000001</v>
      </c>
      <c r="S72" s="36">
        <f>SUMIFS(СВЦЭМ!$D$33:$D$776,СВЦЭМ!$A$33:$A$776,$A72,СВЦЭМ!$B$33:$B$776,S$47)+'СЕТ СН'!$F$14+СВЦЭМ!$D$10+'СЕТ СН'!$F$6-'СЕТ СН'!$F$26</f>
        <v>801.92315082999994</v>
      </c>
      <c r="T72" s="36">
        <f>SUMIFS(СВЦЭМ!$D$33:$D$776,СВЦЭМ!$A$33:$A$776,$A72,СВЦЭМ!$B$33:$B$776,T$47)+'СЕТ СН'!$F$14+СВЦЭМ!$D$10+'СЕТ СН'!$F$6-'СЕТ СН'!$F$26</f>
        <v>828.18316058999994</v>
      </c>
      <c r="U72" s="36">
        <f>SUMIFS(СВЦЭМ!$D$33:$D$776,СВЦЭМ!$A$33:$A$776,$A72,СВЦЭМ!$B$33:$B$776,U$47)+'СЕТ СН'!$F$14+СВЦЭМ!$D$10+'СЕТ СН'!$F$6-'СЕТ СН'!$F$26</f>
        <v>762.73914287000002</v>
      </c>
      <c r="V72" s="36">
        <f>SUMIFS(СВЦЭМ!$D$33:$D$776,СВЦЭМ!$A$33:$A$776,$A72,СВЦЭМ!$B$33:$B$776,V$47)+'СЕТ СН'!$F$14+СВЦЭМ!$D$10+'СЕТ СН'!$F$6-'СЕТ СН'!$F$26</f>
        <v>744.26511708999988</v>
      </c>
      <c r="W72" s="36">
        <f>SUMIFS(СВЦЭМ!$D$33:$D$776,СВЦЭМ!$A$33:$A$776,$A72,СВЦЭМ!$B$33:$B$776,W$47)+'СЕТ СН'!$F$14+СВЦЭМ!$D$10+'СЕТ СН'!$F$6-'СЕТ СН'!$F$26</f>
        <v>725.18635001999996</v>
      </c>
      <c r="X72" s="36">
        <f>SUMIFS(СВЦЭМ!$D$33:$D$776,СВЦЭМ!$A$33:$A$776,$A72,СВЦЭМ!$B$33:$B$776,X$47)+'СЕТ СН'!$F$14+СВЦЭМ!$D$10+'СЕТ СН'!$F$6-'СЕТ СН'!$F$26</f>
        <v>731.69903784999997</v>
      </c>
      <c r="Y72" s="36">
        <f>SUMIFS(СВЦЭМ!$D$33:$D$776,СВЦЭМ!$A$33:$A$776,$A72,СВЦЭМ!$B$33:$B$776,Y$47)+'СЕТ СН'!$F$14+СВЦЭМ!$D$10+'СЕТ СН'!$F$6-'СЕТ СН'!$F$26</f>
        <v>773.10333751000007</v>
      </c>
    </row>
    <row r="73" spans="1:25" ht="15.75" x14ac:dyDescent="0.2">
      <c r="A73" s="35">
        <f t="shared" si="1"/>
        <v>44130</v>
      </c>
      <c r="B73" s="36">
        <f>SUMIFS(СВЦЭМ!$D$33:$D$776,СВЦЭМ!$A$33:$A$776,$A73,СВЦЭМ!$B$33:$B$776,B$47)+'СЕТ СН'!$F$14+СВЦЭМ!$D$10+'СЕТ СН'!$F$6-'СЕТ СН'!$F$26</f>
        <v>880.97277837000001</v>
      </c>
      <c r="C73" s="36">
        <f>SUMIFS(СВЦЭМ!$D$33:$D$776,СВЦЭМ!$A$33:$A$776,$A73,СВЦЭМ!$B$33:$B$776,C$47)+'СЕТ СН'!$F$14+СВЦЭМ!$D$10+'СЕТ СН'!$F$6-'СЕТ СН'!$F$26</f>
        <v>966.09213857000009</v>
      </c>
      <c r="D73" s="36">
        <f>SUMIFS(СВЦЭМ!$D$33:$D$776,СВЦЭМ!$A$33:$A$776,$A73,СВЦЭМ!$B$33:$B$776,D$47)+'СЕТ СН'!$F$14+СВЦЭМ!$D$10+'СЕТ СН'!$F$6-'СЕТ СН'!$F$26</f>
        <v>1029.7905318799999</v>
      </c>
      <c r="E73" s="36">
        <f>SUMIFS(СВЦЭМ!$D$33:$D$776,СВЦЭМ!$A$33:$A$776,$A73,СВЦЭМ!$B$33:$B$776,E$47)+'СЕТ СН'!$F$14+СВЦЭМ!$D$10+'СЕТ СН'!$F$6-'СЕТ СН'!$F$26</f>
        <v>1035.4843276399999</v>
      </c>
      <c r="F73" s="36">
        <f>SUMIFS(СВЦЭМ!$D$33:$D$776,СВЦЭМ!$A$33:$A$776,$A73,СВЦЭМ!$B$33:$B$776,F$47)+'СЕТ СН'!$F$14+СВЦЭМ!$D$10+'СЕТ СН'!$F$6-'СЕТ СН'!$F$26</f>
        <v>1032.1843744099999</v>
      </c>
      <c r="G73" s="36">
        <f>SUMIFS(СВЦЭМ!$D$33:$D$776,СВЦЭМ!$A$33:$A$776,$A73,СВЦЭМ!$B$33:$B$776,G$47)+'СЕТ СН'!$F$14+СВЦЭМ!$D$10+'СЕТ СН'!$F$6-'СЕТ СН'!$F$26</f>
        <v>1008.68580802</v>
      </c>
      <c r="H73" s="36">
        <f>SUMIFS(СВЦЭМ!$D$33:$D$776,СВЦЭМ!$A$33:$A$776,$A73,СВЦЭМ!$B$33:$B$776,H$47)+'СЕТ СН'!$F$14+СВЦЭМ!$D$10+'СЕТ СН'!$F$6-'СЕТ СН'!$F$26</f>
        <v>958.30236687999991</v>
      </c>
      <c r="I73" s="36">
        <f>SUMIFS(СВЦЭМ!$D$33:$D$776,СВЦЭМ!$A$33:$A$776,$A73,СВЦЭМ!$B$33:$B$776,I$47)+'СЕТ СН'!$F$14+СВЦЭМ!$D$10+'СЕТ СН'!$F$6-'СЕТ СН'!$F$26</f>
        <v>916.82178412999997</v>
      </c>
      <c r="J73" s="36">
        <f>SUMIFS(СВЦЭМ!$D$33:$D$776,СВЦЭМ!$A$33:$A$776,$A73,СВЦЭМ!$B$33:$B$776,J$47)+'СЕТ СН'!$F$14+СВЦЭМ!$D$10+'СЕТ СН'!$F$6-'СЕТ СН'!$F$26</f>
        <v>845.34321369000008</v>
      </c>
      <c r="K73" s="36">
        <f>SUMIFS(СВЦЭМ!$D$33:$D$776,СВЦЭМ!$A$33:$A$776,$A73,СВЦЭМ!$B$33:$B$776,K$47)+'СЕТ СН'!$F$14+СВЦЭМ!$D$10+'СЕТ СН'!$F$6-'СЕТ СН'!$F$26</f>
        <v>798.01852815999996</v>
      </c>
      <c r="L73" s="36">
        <f>SUMIFS(СВЦЭМ!$D$33:$D$776,СВЦЭМ!$A$33:$A$776,$A73,СВЦЭМ!$B$33:$B$776,L$47)+'СЕТ СН'!$F$14+СВЦЭМ!$D$10+'СЕТ СН'!$F$6-'СЕТ СН'!$F$26</f>
        <v>793.14451239999994</v>
      </c>
      <c r="M73" s="36">
        <f>SUMIFS(СВЦЭМ!$D$33:$D$776,СВЦЭМ!$A$33:$A$776,$A73,СВЦЭМ!$B$33:$B$776,M$47)+'СЕТ СН'!$F$14+СВЦЭМ!$D$10+'СЕТ СН'!$F$6-'СЕТ СН'!$F$26</f>
        <v>817.17446384999994</v>
      </c>
      <c r="N73" s="36">
        <f>SUMIFS(СВЦЭМ!$D$33:$D$776,СВЦЭМ!$A$33:$A$776,$A73,СВЦЭМ!$B$33:$B$776,N$47)+'СЕТ СН'!$F$14+СВЦЭМ!$D$10+'СЕТ СН'!$F$6-'СЕТ СН'!$F$26</f>
        <v>817.20101571000009</v>
      </c>
      <c r="O73" s="36">
        <f>SUMIFS(СВЦЭМ!$D$33:$D$776,СВЦЭМ!$A$33:$A$776,$A73,СВЦЭМ!$B$33:$B$776,O$47)+'СЕТ СН'!$F$14+СВЦЭМ!$D$10+'СЕТ СН'!$F$6-'СЕТ СН'!$F$26</f>
        <v>854.42109903999994</v>
      </c>
      <c r="P73" s="36">
        <f>SUMIFS(СВЦЭМ!$D$33:$D$776,СВЦЭМ!$A$33:$A$776,$A73,СВЦЭМ!$B$33:$B$776,P$47)+'СЕТ СН'!$F$14+СВЦЭМ!$D$10+'СЕТ СН'!$F$6-'СЕТ СН'!$F$26</f>
        <v>899.32549565999989</v>
      </c>
      <c r="Q73" s="36">
        <f>SUMIFS(СВЦЭМ!$D$33:$D$776,СВЦЭМ!$A$33:$A$776,$A73,СВЦЭМ!$B$33:$B$776,Q$47)+'СЕТ СН'!$F$14+СВЦЭМ!$D$10+'СЕТ СН'!$F$6-'СЕТ СН'!$F$26</f>
        <v>860.63073779999991</v>
      </c>
      <c r="R73" s="36">
        <f>SUMIFS(СВЦЭМ!$D$33:$D$776,СВЦЭМ!$A$33:$A$776,$A73,СВЦЭМ!$B$33:$B$776,R$47)+'СЕТ СН'!$F$14+СВЦЭМ!$D$10+'СЕТ СН'!$F$6-'СЕТ СН'!$F$26</f>
        <v>811.11228095999991</v>
      </c>
      <c r="S73" s="36">
        <f>SUMIFS(СВЦЭМ!$D$33:$D$776,СВЦЭМ!$A$33:$A$776,$A73,СВЦЭМ!$B$33:$B$776,S$47)+'СЕТ СН'!$F$14+СВЦЭМ!$D$10+'СЕТ СН'!$F$6-'СЕТ СН'!$F$26</f>
        <v>746.13983346000009</v>
      </c>
      <c r="T73" s="36">
        <f>SUMIFS(СВЦЭМ!$D$33:$D$776,СВЦЭМ!$A$33:$A$776,$A73,СВЦЭМ!$B$33:$B$776,T$47)+'СЕТ СН'!$F$14+СВЦЭМ!$D$10+'СЕТ СН'!$F$6-'СЕТ СН'!$F$26</f>
        <v>710.00299113999995</v>
      </c>
      <c r="U73" s="36">
        <f>SUMIFS(СВЦЭМ!$D$33:$D$776,СВЦЭМ!$A$33:$A$776,$A73,СВЦЭМ!$B$33:$B$776,U$47)+'СЕТ СН'!$F$14+СВЦЭМ!$D$10+'СЕТ СН'!$F$6-'СЕТ СН'!$F$26</f>
        <v>710.11884396999994</v>
      </c>
      <c r="V73" s="36">
        <f>SUMIFS(СВЦЭМ!$D$33:$D$776,СВЦЭМ!$A$33:$A$776,$A73,СВЦЭМ!$B$33:$B$776,V$47)+'СЕТ СН'!$F$14+СВЦЭМ!$D$10+'СЕТ СН'!$F$6-'СЕТ СН'!$F$26</f>
        <v>709.21028152999997</v>
      </c>
      <c r="W73" s="36">
        <f>SUMIFS(СВЦЭМ!$D$33:$D$776,СВЦЭМ!$A$33:$A$776,$A73,СВЦЭМ!$B$33:$B$776,W$47)+'СЕТ СН'!$F$14+СВЦЭМ!$D$10+'СЕТ СН'!$F$6-'СЕТ СН'!$F$26</f>
        <v>710.08655804</v>
      </c>
      <c r="X73" s="36">
        <f>SUMIFS(СВЦЭМ!$D$33:$D$776,СВЦЭМ!$A$33:$A$776,$A73,СВЦЭМ!$B$33:$B$776,X$47)+'СЕТ СН'!$F$14+СВЦЭМ!$D$10+'СЕТ СН'!$F$6-'СЕТ СН'!$F$26</f>
        <v>708.64703110000005</v>
      </c>
      <c r="Y73" s="36">
        <f>SUMIFS(СВЦЭМ!$D$33:$D$776,СВЦЭМ!$A$33:$A$776,$A73,СВЦЭМ!$B$33:$B$776,Y$47)+'СЕТ СН'!$F$14+СВЦЭМ!$D$10+'СЕТ СН'!$F$6-'СЕТ СН'!$F$26</f>
        <v>752.14732460999994</v>
      </c>
    </row>
    <row r="74" spans="1:25" ht="15.75" x14ac:dyDescent="0.2">
      <c r="A74" s="35">
        <f t="shared" si="1"/>
        <v>44131</v>
      </c>
      <c r="B74" s="36">
        <f>SUMIFS(СВЦЭМ!$D$33:$D$776,СВЦЭМ!$A$33:$A$776,$A74,СВЦЭМ!$B$33:$B$776,B$47)+'СЕТ СН'!$F$14+СВЦЭМ!$D$10+'СЕТ СН'!$F$6-'СЕТ СН'!$F$26</f>
        <v>863.88070607999998</v>
      </c>
      <c r="C74" s="36">
        <f>SUMIFS(СВЦЭМ!$D$33:$D$776,СВЦЭМ!$A$33:$A$776,$A74,СВЦЭМ!$B$33:$B$776,C$47)+'СЕТ СН'!$F$14+СВЦЭМ!$D$10+'СЕТ СН'!$F$6-'СЕТ СН'!$F$26</f>
        <v>959.40565543000002</v>
      </c>
      <c r="D74" s="36">
        <f>SUMIFS(СВЦЭМ!$D$33:$D$776,СВЦЭМ!$A$33:$A$776,$A74,СВЦЭМ!$B$33:$B$776,D$47)+'СЕТ СН'!$F$14+СВЦЭМ!$D$10+'СЕТ СН'!$F$6-'СЕТ СН'!$F$26</f>
        <v>1035.0367464999999</v>
      </c>
      <c r="E74" s="36">
        <f>SUMIFS(СВЦЭМ!$D$33:$D$776,СВЦЭМ!$A$33:$A$776,$A74,СВЦЭМ!$B$33:$B$776,E$47)+'СЕТ СН'!$F$14+СВЦЭМ!$D$10+'СЕТ СН'!$F$6-'СЕТ СН'!$F$26</f>
        <v>1053.13603612</v>
      </c>
      <c r="F74" s="36">
        <f>SUMIFS(СВЦЭМ!$D$33:$D$776,СВЦЭМ!$A$33:$A$776,$A74,СВЦЭМ!$B$33:$B$776,F$47)+'СЕТ СН'!$F$14+СВЦЭМ!$D$10+'СЕТ СН'!$F$6-'СЕТ СН'!$F$26</f>
        <v>1042.77913476</v>
      </c>
      <c r="G74" s="36">
        <f>SUMIFS(СВЦЭМ!$D$33:$D$776,СВЦЭМ!$A$33:$A$776,$A74,СВЦЭМ!$B$33:$B$776,G$47)+'СЕТ СН'!$F$14+СВЦЭМ!$D$10+'СЕТ СН'!$F$6-'СЕТ СН'!$F$26</f>
        <v>1032.86894078</v>
      </c>
      <c r="H74" s="36">
        <f>SUMIFS(СВЦЭМ!$D$33:$D$776,СВЦЭМ!$A$33:$A$776,$A74,СВЦЭМ!$B$33:$B$776,H$47)+'СЕТ СН'!$F$14+СВЦЭМ!$D$10+'СЕТ СН'!$F$6-'СЕТ СН'!$F$26</f>
        <v>996.89063738999994</v>
      </c>
      <c r="I74" s="36">
        <f>SUMIFS(СВЦЭМ!$D$33:$D$776,СВЦЭМ!$A$33:$A$776,$A74,СВЦЭМ!$B$33:$B$776,I$47)+'СЕТ СН'!$F$14+СВЦЭМ!$D$10+'СЕТ СН'!$F$6-'СЕТ СН'!$F$26</f>
        <v>963.8293860199999</v>
      </c>
      <c r="J74" s="36">
        <f>SUMIFS(СВЦЭМ!$D$33:$D$776,СВЦЭМ!$A$33:$A$776,$A74,СВЦЭМ!$B$33:$B$776,J$47)+'СЕТ СН'!$F$14+СВЦЭМ!$D$10+'СЕТ СН'!$F$6-'СЕТ СН'!$F$26</f>
        <v>880.28203415999997</v>
      </c>
      <c r="K74" s="36">
        <f>SUMIFS(СВЦЭМ!$D$33:$D$776,СВЦЭМ!$A$33:$A$776,$A74,СВЦЭМ!$B$33:$B$776,K$47)+'СЕТ СН'!$F$14+СВЦЭМ!$D$10+'СЕТ СН'!$F$6-'СЕТ СН'!$F$26</f>
        <v>839.86215244999994</v>
      </c>
      <c r="L74" s="36">
        <f>SUMIFS(СВЦЭМ!$D$33:$D$776,СВЦЭМ!$A$33:$A$776,$A74,СВЦЭМ!$B$33:$B$776,L$47)+'СЕТ СН'!$F$14+СВЦЭМ!$D$10+'СЕТ СН'!$F$6-'СЕТ СН'!$F$26</f>
        <v>848.19662694999988</v>
      </c>
      <c r="M74" s="36">
        <f>SUMIFS(СВЦЭМ!$D$33:$D$776,СВЦЭМ!$A$33:$A$776,$A74,СВЦЭМ!$B$33:$B$776,M$47)+'СЕТ СН'!$F$14+СВЦЭМ!$D$10+'СЕТ СН'!$F$6-'СЕТ СН'!$F$26</f>
        <v>853.14492545999997</v>
      </c>
      <c r="N74" s="36">
        <f>SUMIFS(СВЦЭМ!$D$33:$D$776,СВЦЭМ!$A$33:$A$776,$A74,СВЦЭМ!$B$33:$B$776,N$47)+'СЕТ СН'!$F$14+СВЦЭМ!$D$10+'СЕТ СН'!$F$6-'СЕТ СН'!$F$26</f>
        <v>861.78832757999999</v>
      </c>
      <c r="O74" s="36">
        <f>SUMIFS(СВЦЭМ!$D$33:$D$776,СВЦЭМ!$A$33:$A$776,$A74,СВЦЭМ!$B$33:$B$776,O$47)+'СЕТ СН'!$F$14+СВЦЭМ!$D$10+'СЕТ СН'!$F$6-'СЕТ СН'!$F$26</f>
        <v>913.63389781000001</v>
      </c>
      <c r="P74" s="36">
        <f>SUMIFS(СВЦЭМ!$D$33:$D$776,СВЦЭМ!$A$33:$A$776,$A74,СВЦЭМ!$B$33:$B$776,P$47)+'СЕТ СН'!$F$14+СВЦЭМ!$D$10+'СЕТ СН'!$F$6-'СЕТ СН'!$F$26</f>
        <v>955.31448797999997</v>
      </c>
      <c r="Q74" s="36">
        <f>SUMIFS(СВЦЭМ!$D$33:$D$776,СВЦЭМ!$A$33:$A$776,$A74,СВЦЭМ!$B$33:$B$776,Q$47)+'СЕТ СН'!$F$14+СВЦЭМ!$D$10+'СЕТ СН'!$F$6-'СЕТ СН'!$F$26</f>
        <v>911.64005702000009</v>
      </c>
      <c r="R74" s="36">
        <f>SUMIFS(СВЦЭМ!$D$33:$D$776,СВЦЭМ!$A$33:$A$776,$A74,СВЦЭМ!$B$33:$B$776,R$47)+'СЕТ СН'!$F$14+СВЦЭМ!$D$10+'СЕТ СН'!$F$6-'СЕТ СН'!$F$26</f>
        <v>846.69141111999988</v>
      </c>
      <c r="S74" s="36">
        <f>SUMIFS(СВЦЭМ!$D$33:$D$776,СВЦЭМ!$A$33:$A$776,$A74,СВЦЭМ!$B$33:$B$776,S$47)+'СЕТ СН'!$F$14+СВЦЭМ!$D$10+'СЕТ СН'!$F$6-'СЕТ СН'!$F$26</f>
        <v>798.92715365999993</v>
      </c>
      <c r="T74" s="36">
        <f>SUMIFS(СВЦЭМ!$D$33:$D$776,СВЦЭМ!$A$33:$A$776,$A74,СВЦЭМ!$B$33:$B$776,T$47)+'СЕТ СН'!$F$14+СВЦЭМ!$D$10+'СЕТ СН'!$F$6-'СЕТ СН'!$F$26</f>
        <v>814.83282590999988</v>
      </c>
      <c r="U74" s="36">
        <f>SUMIFS(СВЦЭМ!$D$33:$D$776,СВЦЭМ!$A$33:$A$776,$A74,СВЦЭМ!$B$33:$B$776,U$47)+'СЕТ СН'!$F$14+СВЦЭМ!$D$10+'СЕТ СН'!$F$6-'СЕТ СН'!$F$26</f>
        <v>812.26868674000002</v>
      </c>
      <c r="V74" s="36">
        <f>SUMIFS(СВЦЭМ!$D$33:$D$776,СВЦЭМ!$A$33:$A$776,$A74,СВЦЭМ!$B$33:$B$776,V$47)+'СЕТ СН'!$F$14+СВЦЭМ!$D$10+'СЕТ СН'!$F$6-'СЕТ СН'!$F$26</f>
        <v>814.22973309999998</v>
      </c>
      <c r="W74" s="36">
        <f>SUMIFS(СВЦЭМ!$D$33:$D$776,СВЦЭМ!$A$33:$A$776,$A74,СВЦЭМ!$B$33:$B$776,W$47)+'СЕТ СН'!$F$14+СВЦЭМ!$D$10+'СЕТ СН'!$F$6-'СЕТ СН'!$F$26</f>
        <v>809.71715696999991</v>
      </c>
      <c r="X74" s="36">
        <f>SUMIFS(СВЦЭМ!$D$33:$D$776,СВЦЭМ!$A$33:$A$776,$A74,СВЦЭМ!$B$33:$B$776,X$47)+'СЕТ СН'!$F$14+СВЦЭМ!$D$10+'СЕТ СН'!$F$6-'СЕТ СН'!$F$26</f>
        <v>788.61604764000003</v>
      </c>
      <c r="Y74" s="36">
        <f>SUMIFS(СВЦЭМ!$D$33:$D$776,СВЦЭМ!$A$33:$A$776,$A74,СВЦЭМ!$B$33:$B$776,Y$47)+'СЕТ СН'!$F$14+СВЦЭМ!$D$10+'СЕТ СН'!$F$6-'СЕТ СН'!$F$26</f>
        <v>825.94395744000008</v>
      </c>
    </row>
    <row r="75" spans="1:25" ht="15.75" x14ac:dyDescent="0.2">
      <c r="A75" s="35">
        <f t="shared" si="1"/>
        <v>44132</v>
      </c>
      <c r="B75" s="36">
        <f>SUMIFS(СВЦЭМ!$D$33:$D$776,СВЦЭМ!$A$33:$A$776,$A75,СВЦЭМ!$B$33:$B$776,B$47)+'СЕТ СН'!$F$14+СВЦЭМ!$D$10+'СЕТ СН'!$F$6-'СЕТ СН'!$F$26</f>
        <v>929.64138570999989</v>
      </c>
      <c r="C75" s="36">
        <f>SUMIFS(СВЦЭМ!$D$33:$D$776,СВЦЭМ!$A$33:$A$776,$A75,СВЦЭМ!$B$33:$B$776,C$47)+'СЕТ СН'!$F$14+СВЦЭМ!$D$10+'СЕТ СН'!$F$6-'СЕТ СН'!$F$26</f>
        <v>992.85780632000001</v>
      </c>
      <c r="D75" s="36">
        <f>SUMIFS(СВЦЭМ!$D$33:$D$776,СВЦЭМ!$A$33:$A$776,$A75,СВЦЭМ!$B$33:$B$776,D$47)+'СЕТ СН'!$F$14+СВЦЭМ!$D$10+'СЕТ СН'!$F$6-'СЕТ СН'!$F$26</f>
        <v>994.80573243999993</v>
      </c>
      <c r="E75" s="36">
        <f>SUMIFS(СВЦЭМ!$D$33:$D$776,СВЦЭМ!$A$33:$A$776,$A75,СВЦЭМ!$B$33:$B$776,E$47)+'СЕТ СН'!$F$14+СВЦЭМ!$D$10+'СЕТ СН'!$F$6-'СЕТ СН'!$F$26</f>
        <v>998.79265054000007</v>
      </c>
      <c r="F75" s="36">
        <f>SUMIFS(СВЦЭМ!$D$33:$D$776,СВЦЭМ!$A$33:$A$776,$A75,СВЦЭМ!$B$33:$B$776,F$47)+'СЕТ СН'!$F$14+СВЦЭМ!$D$10+'СЕТ СН'!$F$6-'СЕТ СН'!$F$26</f>
        <v>1007.68236269</v>
      </c>
      <c r="G75" s="36">
        <f>SUMIFS(СВЦЭМ!$D$33:$D$776,СВЦЭМ!$A$33:$A$776,$A75,СВЦЭМ!$B$33:$B$776,G$47)+'СЕТ СН'!$F$14+СВЦЭМ!$D$10+'СЕТ СН'!$F$6-'СЕТ СН'!$F$26</f>
        <v>993.33904471000005</v>
      </c>
      <c r="H75" s="36">
        <f>SUMIFS(СВЦЭМ!$D$33:$D$776,СВЦЭМ!$A$33:$A$776,$A75,СВЦЭМ!$B$33:$B$776,H$47)+'СЕТ СН'!$F$14+СВЦЭМ!$D$10+'СЕТ СН'!$F$6-'СЕТ СН'!$F$26</f>
        <v>1005.01170755</v>
      </c>
      <c r="I75" s="36">
        <f>SUMIFS(СВЦЭМ!$D$33:$D$776,СВЦЭМ!$A$33:$A$776,$A75,СВЦЭМ!$B$33:$B$776,I$47)+'СЕТ СН'!$F$14+СВЦЭМ!$D$10+'СЕТ СН'!$F$6-'СЕТ СН'!$F$26</f>
        <v>987.39591167000003</v>
      </c>
      <c r="J75" s="36">
        <f>SUMIFS(СВЦЭМ!$D$33:$D$776,СВЦЭМ!$A$33:$A$776,$A75,СВЦЭМ!$B$33:$B$776,J$47)+'СЕТ СН'!$F$14+СВЦЭМ!$D$10+'СЕТ СН'!$F$6-'СЕТ СН'!$F$26</f>
        <v>922.26710673000002</v>
      </c>
      <c r="K75" s="36">
        <f>SUMIFS(СВЦЭМ!$D$33:$D$776,СВЦЭМ!$A$33:$A$776,$A75,СВЦЭМ!$B$33:$B$776,K$47)+'СЕТ СН'!$F$14+СВЦЭМ!$D$10+'СЕТ СН'!$F$6-'СЕТ СН'!$F$26</f>
        <v>871.85442442999988</v>
      </c>
      <c r="L75" s="36">
        <f>SUMIFS(СВЦЭМ!$D$33:$D$776,СВЦЭМ!$A$33:$A$776,$A75,СВЦЭМ!$B$33:$B$776,L$47)+'СЕТ СН'!$F$14+СВЦЭМ!$D$10+'СЕТ СН'!$F$6-'СЕТ СН'!$F$26</f>
        <v>873.62364152999999</v>
      </c>
      <c r="M75" s="36">
        <f>SUMIFS(СВЦЭМ!$D$33:$D$776,СВЦЭМ!$A$33:$A$776,$A75,СВЦЭМ!$B$33:$B$776,M$47)+'СЕТ СН'!$F$14+СВЦЭМ!$D$10+'СЕТ СН'!$F$6-'СЕТ СН'!$F$26</f>
        <v>874.55464192999989</v>
      </c>
      <c r="N75" s="36">
        <f>SUMIFS(СВЦЭМ!$D$33:$D$776,СВЦЭМ!$A$33:$A$776,$A75,СВЦЭМ!$B$33:$B$776,N$47)+'СЕТ СН'!$F$14+СВЦЭМ!$D$10+'СЕТ СН'!$F$6-'СЕТ СН'!$F$26</f>
        <v>886.65043123999999</v>
      </c>
      <c r="O75" s="36">
        <f>SUMIFS(СВЦЭМ!$D$33:$D$776,СВЦЭМ!$A$33:$A$776,$A75,СВЦЭМ!$B$33:$B$776,O$47)+'СЕТ СН'!$F$14+СВЦЭМ!$D$10+'СЕТ СН'!$F$6-'СЕТ СН'!$F$26</f>
        <v>926.3809501400001</v>
      </c>
      <c r="P75" s="36">
        <f>SUMIFS(СВЦЭМ!$D$33:$D$776,СВЦЭМ!$A$33:$A$776,$A75,СВЦЭМ!$B$33:$B$776,P$47)+'СЕТ СН'!$F$14+СВЦЭМ!$D$10+'СЕТ СН'!$F$6-'СЕТ СН'!$F$26</f>
        <v>966.06874203999996</v>
      </c>
      <c r="Q75" s="36">
        <f>SUMIFS(СВЦЭМ!$D$33:$D$776,СВЦЭМ!$A$33:$A$776,$A75,СВЦЭМ!$B$33:$B$776,Q$47)+'СЕТ СН'!$F$14+СВЦЭМ!$D$10+'СЕТ СН'!$F$6-'СЕТ СН'!$F$26</f>
        <v>922.75037844999997</v>
      </c>
      <c r="R75" s="36">
        <f>SUMIFS(СВЦЭМ!$D$33:$D$776,СВЦЭМ!$A$33:$A$776,$A75,СВЦЭМ!$B$33:$B$776,R$47)+'СЕТ СН'!$F$14+СВЦЭМ!$D$10+'СЕТ СН'!$F$6-'СЕТ СН'!$F$26</f>
        <v>864.11552944000005</v>
      </c>
      <c r="S75" s="36">
        <f>SUMIFS(СВЦЭМ!$D$33:$D$776,СВЦЭМ!$A$33:$A$776,$A75,СВЦЭМ!$B$33:$B$776,S$47)+'СЕТ СН'!$F$14+СВЦЭМ!$D$10+'СЕТ СН'!$F$6-'СЕТ СН'!$F$26</f>
        <v>814.79182573000003</v>
      </c>
      <c r="T75" s="36">
        <f>SUMIFS(СВЦЭМ!$D$33:$D$776,СВЦЭМ!$A$33:$A$776,$A75,СВЦЭМ!$B$33:$B$776,T$47)+'СЕТ СН'!$F$14+СВЦЭМ!$D$10+'СЕТ СН'!$F$6-'СЕТ СН'!$F$26</f>
        <v>817.12430739000001</v>
      </c>
      <c r="U75" s="36">
        <f>SUMIFS(СВЦЭМ!$D$33:$D$776,СВЦЭМ!$A$33:$A$776,$A75,СВЦЭМ!$B$33:$B$776,U$47)+'СЕТ СН'!$F$14+СВЦЭМ!$D$10+'СЕТ СН'!$F$6-'СЕТ СН'!$F$26</f>
        <v>821.07028424000009</v>
      </c>
      <c r="V75" s="36">
        <f>SUMIFS(СВЦЭМ!$D$33:$D$776,СВЦЭМ!$A$33:$A$776,$A75,СВЦЭМ!$B$33:$B$776,V$47)+'СЕТ СН'!$F$14+СВЦЭМ!$D$10+'СЕТ СН'!$F$6-'СЕТ СН'!$F$26</f>
        <v>813.62868709000008</v>
      </c>
      <c r="W75" s="36">
        <f>SUMIFS(СВЦЭМ!$D$33:$D$776,СВЦЭМ!$A$33:$A$776,$A75,СВЦЭМ!$B$33:$B$776,W$47)+'СЕТ СН'!$F$14+СВЦЭМ!$D$10+'СЕТ СН'!$F$6-'СЕТ СН'!$F$26</f>
        <v>812.06392286000005</v>
      </c>
      <c r="X75" s="36">
        <f>SUMIFS(СВЦЭМ!$D$33:$D$776,СВЦЭМ!$A$33:$A$776,$A75,СВЦЭМ!$B$33:$B$776,X$47)+'СЕТ СН'!$F$14+СВЦЭМ!$D$10+'СЕТ СН'!$F$6-'СЕТ СН'!$F$26</f>
        <v>815.41297695000003</v>
      </c>
      <c r="Y75" s="36">
        <f>SUMIFS(СВЦЭМ!$D$33:$D$776,СВЦЭМ!$A$33:$A$776,$A75,СВЦЭМ!$B$33:$B$776,Y$47)+'СЕТ СН'!$F$14+СВЦЭМ!$D$10+'СЕТ СН'!$F$6-'СЕТ СН'!$F$26</f>
        <v>843.69023444999993</v>
      </c>
    </row>
    <row r="76" spans="1:25" ht="15.75" x14ac:dyDescent="0.2">
      <c r="A76" s="35">
        <f t="shared" si="1"/>
        <v>44133</v>
      </c>
      <c r="B76" s="36">
        <f>SUMIFS(СВЦЭМ!$D$33:$D$776,СВЦЭМ!$A$33:$A$776,$A76,СВЦЭМ!$B$33:$B$776,B$47)+'СЕТ СН'!$F$14+СВЦЭМ!$D$10+'СЕТ СН'!$F$6-'СЕТ СН'!$F$26</f>
        <v>897.74708267000005</v>
      </c>
      <c r="C76" s="36">
        <f>SUMIFS(СВЦЭМ!$D$33:$D$776,СВЦЭМ!$A$33:$A$776,$A76,СВЦЭМ!$B$33:$B$776,C$47)+'СЕТ СН'!$F$14+СВЦЭМ!$D$10+'СЕТ СН'!$F$6-'СЕТ СН'!$F$26</f>
        <v>968.00342765999994</v>
      </c>
      <c r="D76" s="36">
        <f>SUMIFS(СВЦЭМ!$D$33:$D$776,СВЦЭМ!$A$33:$A$776,$A76,СВЦЭМ!$B$33:$B$776,D$47)+'СЕТ СН'!$F$14+СВЦЭМ!$D$10+'СЕТ СН'!$F$6-'СЕТ СН'!$F$26</f>
        <v>979.9595349199999</v>
      </c>
      <c r="E76" s="36">
        <f>SUMIFS(СВЦЭМ!$D$33:$D$776,СВЦЭМ!$A$33:$A$776,$A76,СВЦЭМ!$B$33:$B$776,E$47)+'СЕТ СН'!$F$14+СВЦЭМ!$D$10+'СЕТ СН'!$F$6-'СЕТ СН'!$F$26</f>
        <v>973.37481322999997</v>
      </c>
      <c r="F76" s="36">
        <f>SUMIFS(СВЦЭМ!$D$33:$D$776,СВЦЭМ!$A$33:$A$776,$A76,СВЦЭМ!$B$33:$B$776,F$47)+'СЕТ СН'!$F$14+СВЦЭМ!$D$10+'СЕТ СН'!$F$6-'СЕТ СН'!$F$26</f>
        <v>978.43411158999993</v>
      </c>
      <c r="G76" s="36">
        <f>SUMIFS(СВЦЭМ!$D$33:$D$776,СВЦЭМ!$A$33:$A$776,$A76,СВЦЭМ!$B$33:$B$776,G$47)+'СЕТ СН'!$F$14+СВЦЭМ!$D$10+'СЕТ СН'!$F$6-'СЕТ СН'!$F$26</f>
        <v>1044.8192625300001</v>
      </c>
      <c r="H76" s="36">
        <f>SUMIFS(СВЦЭМ!$D$33:$D$776,СВЦЭМ!$A$33:$A$776,$A76,СВЦЭМ!$B$33:$B$776,H$47)+'СЕТ СН'!$F$14+СВЦЭМ!$D$10+'СЕТ СН'!$F$6-'СЕТ СН'!$F$26</f>
        <v>1059.0869962700001</v>
      </c>
      <c r="I76" s="36">
        <f>SUMIFS(СВЦЭМ!$D$33:$D$776,СВЦЭМ!$A$33:$A$776,$A76,СВЦЭМ!$B$33:$B$776,I$47)+'СЕТ СН'!$F$14+СВЦЭМ!$D$10+'СЕТ СН'!$F$6-'СЕТ СН'!$F$26</f>
        <v>962.93042102000004</v>
      </c>
      <c r="J76" s="36">
        <f>SUMIFS(СВЦЭМ!$D$33:$D$776,СВЦЭМ!$A$33:$A$776,$A76,СВЦЭМ!$B$33:$B$776,J$47)+'СЕТ СН'!$F$14+СВЦЭМ!$D$10+'СЕТ СН'!$F$6-'СЕТ СН'!$F$26</f>
        <v>869.78240282999991</v>
      </c>
      <c r="K76" s="36">
        <f>SUMIFS(СВЦЭМ!$D$33:$D$776,СВЦЭМ!$A$33:$A$776,$A76,СВЦЭМ!$B$33:$B$776,K$47)+'СЕТ СН'!$F$14+СВЦЭМ!$D$10+'СЕТ СН'!$F$6-'СЕТ СН'!$F$26</f>
        <v>817.09624843000006</v>
      </c>
      <c r="L76" s="36">
        <f>SUMIFS(СВЦЭМ!$D$33:$D$776,СВЦЭМ!$A$33:$A$776,$A76,СВЦЭМ!$B$33:$B$776,L$47)+'СЕТ СН'!$F$14+СВЦЭМ!$D$10+'СЕТ СН'!$F$6-'СЕТ СН'!$F$26</f>
        <v>823.50763905999997</v>
      </c>
      <c r="M76" s="36">
        <f>SUMIFS(СВЦЭМ!$D$33:$D$776,СВЦЭМ!$A$33:$A$776,$A76,СВЦЭМ!$B$33:$B$776,M$47)+'СЕТ СН'!$F$14+СВЦЭМ!$D$10+'СЕТ СН'!$F$6-'СЕТ СН'!$F$26</f>
        <v>825.79243719999999</v>
      </c>
      <c r="N76" s="36">
        <f>SUMIFS(СВЦЭМ!$D$33:$D$776,СВЦЭМ!$A$33:$A$776,$A76,СВЦЭМ!$B$33:$B$776,N$47)+'СЕТ СН'!$F$14+СВЦЭМ!$D$10+'СЕТ СН'!$F$6-'СЕТ СН'!$F$26</f>
        <v>815.19088951999993</v>
      </c>
      <c r="O76" s="36">
        <f>SUMIFS(СВЦЭМ!$D$33:$D$776,СВЦЭМ!$A$33:$A$776,$A76,СВЦЭМ!$B$33:$B$776,O$47)+'СЕТ СН'!$F$14+СВЦЭМ!$D$10+'СЕТ СН'!$F$6-'СЕТ СН'!$F$26</f>
        <v>818.1121182899999</v>
      </c>
      <c r="P76" s="36">
        <f>SUMIFS(СВЦЭМ!$D$33:$D$776,СВЦЭМ!$A$33:$A$776,$A76,СВЦЭМ!$B$33:$B$776,P$47)+'СЕТ СН'!$F$14+СВЦЭМ!$D$10+'СЕТ СН'!$F$6-'СЕТ СН'!$F$26</f>
        <v>857.02769450999995</v>
      </c>
      <c r="Q76" s="36">
        <f>SUMIFS(СВЦЭМ!$D$33:$D$776,СВЦЭМ!$A$33:$A$776,$A76,СВЦЭМ!$B$33:$B$776,Q$47)+'СЕТ СН'!$F$14+СВЦЭМ!$D$10+'СЕТ СН'!$F$6-'СЕТ СН'!$F$26</f>
        <v>817.09636675000002</v>
      </c>
      <c r="R76" s="36">
        <f>SUMIFS(СВЦЭМ!$D$33:$D$776,СВЦЭМ!$A$33:$A$776,$A76,СВЦЭМ!$B$33:$B$776,R$47)+'СЕТ СН'!$F$14+СВЦЭМ!$D$10+'СЕТ СН'!$F$6-'СЕТ СН'!$F$26</f>
        <v>811.1573790299999</v>
      </c>
      <c r="S76" s="36">
        <f>SUMIFS(СВЦЭМ!$D$33:$D$776,СВЦЭМ!$A$33:$A$776,$A76,СВЦЭМ!$B$33:$B$776,S$47)+'СЕТ СН'!$F$14+СВЦЭМ!$D$10+'СЕТ СН'!$F$6-'СЕТ СН'!$F$26</f>
        <v>811.79243836000001</v>
      </c>
      <c r="T76" s="36">
        <f>SUMIFS(СВЦЭМ!$D$33:$D$776,СВЦЭМ!$A$33:$A$776,$A76,СВЦЭМ!$B$33:$B$776,T$47)+'СЕТ СН'!$F$14+СВЦЭМ!$D$10+'СЕТ СН'!$F$6-'СЕТ СН'!$F$26</f>
        <v>839.70873305000009</v>
      </c>
      <c r="U76" s="36">
        <f>SUMIFS(СВЦЭМ!$D$33:$D$776,СВЦЭМ!$A$33:$A$776,$A76,СВЦЭМ!$B$33:$B$776,U$47)+'СЕТ СН'!$F$14+СВЦЭМ!$D$10+'СЕТ СН'!$F$6-'СЕТ СН'!$F$26</f>
        <v>838.90897992000009</v>
      </c>
      <c r="V76" s="36">
        <f>SUMIFS(СВЦЭМ!$D$33:$D$776,СВЦЭМ!$A$33:$A$776,$A76,СВЦЭМ!$B$33:$B$776,V$47)+'СЕТ СН'!$F$14+СВЦЭМ!$D$10+'СЕТ СН'!$F$6-'СЕТ СН'!$F$26</f>
        <v>822.69581339000001</v>
      </c>
      <c r="W76" s="36">
        <f>SUMIFS(СВЦЭМ!$D$33:$D$776,СВЦЭМ!$A$33:$A$776,$A76,СВЦЭМ!$B$33:$B$776,W$47)+'СЕТ СН'!$F$14+СВЦЭМ!$D$10+'СЕТ СН'!$F$6-'СЕТ СН'!$F$26</f>
        <v>807.79480912999998</v>
      </c>
      <c r="X76" s="36">
        <f>SUMIFS(СВЦЭМ!$D$33:$D$776,СВЦЭМ!$A$33:$A$776,$A76,СВЦЭМ!$B$33:$B$776,X$47)+'СЕТ СН'!$F$14+СВЦЭМ!$D$10+'СЕТ СН'!$F$6-'СЕТ СН'!$F$26</f>
        <v>857.68465908999997</v>
      </c>
      <c r="Y76" s="36">
        <f>SUMIFS(СВЦЭМ!$D$33:$D$776,СВЦЭМ!$A$33:$A$776,$A76,СВЦЭМ!$B$33:$B$776,Y$47)+'СЕТ СН'!$F$14+СВЦЭМ!$D$10+'СЕТ СН'!$F$6-'СЕТ СН'!$F$26</f>
        <v>882.88254785999993</v>
      </c>
    </row>
    <row r="77" spans="1:25" ht="15.75" x14ac:dyDescent="0.2">
      <c r="A77" s="35">
        <f t="shared" si="1"/>
        <v>44134</v>
      </c>
      <c r="B77" s="36">
        <f>SUMIFS(СВЦЭМ!$D$33:$D$776,СВЦЭМ!$A$33:$A$776,$A77,СВЦЭМ!$B$33:$B$776,B$47)+'СЕТ СН'!$F$14+СВЦЭМ!$D$10+'СЕТ СН'!$F$6-'СЕТ СН'!$F$26</f>
        <v>883.13744818999999</v>
      </c>
      <c r="C77" s="36">
        <f>SUMIFS(СВЦЭМ!$D$33:$D$776,СВЦЭМ!$A$33:$A$776,$A77,СВЦЭМ!$B$33:$B$776,C$47)+'СЕТ СН'!$F$14+СВЦЭМ!$D$10+'СЕТ СН'!$F$6-'СЕТ СН'!$F$26</f>
        <v>945.90915777999999</v>
      </c>
      <c r="D77" s="36">
        <f>SUMIFS(СВЦЭМ!$D$33:$D$776,СВЦЭМ!$A$33:$A$776,$A77,СВЦЭМ!$B$33:$B$776,D$47)+'СЕТ СН'!$F$14+СВЦЭМ!$D$10+'СЕТ СН'!$F$6-'СЕТ СН'!$F$26</f>
        <v>1044.5476085400001</v>
      </c>
      <c r="E77" s="36">
        <f>SUMIFS(СВЦЭМ!$D$33:$D$776,СВЦЭМ!$A$33:$A$776,$A77,СВЦЭМ!$B$33:$B$776,E$47)+'СЕТ СН'!$F$14+СВЦЭМ!$D$10+'СЕТ СН'!$F$6-'СЕТ СН'!$F$26</f>
        <v>1061.7791164</v>
      </c>
      <c r="F77" s="36">
        <f>SUMIFS(СВЦЭМ!$D$33:$D$776,СВЦЭМ!$A$33:$A$776,$A77,СВЦЭМ!$B$33:$B$776,F$47)+'СЕТ СН'!$F$14+СВЦЭМ!$D$10+'СЕТ СН'!$F$6-'СЕТ СН'!$F$26</f>
        <v>1055.0945768300001</v>
      </c>
      <c r="G77" s="36">
        <f>SUMIFS(СВЦЭМ!$D$33:$D$776,СВЦЭМ!$A$33:$A$776,$A77,СВЦЭМ!$B$33:$B$776,G$47)+'СЕТ СН'!$F$14+СВЦЭМ!$D$10+'СЕТ СН'!$F$6-'СЕТ СН'!$F$26</f>
        <v>1039.16322446</v>
      </c>
      <c r="H77" s="36">
        <f>SUMIFS(СВЦЭМ!$D$33:$D$776,СВЦЭМ!$A$33:$A$776,$A77,СВЦЭМ!$B$33:$B$776,H$47)+'СЕТ СН'!$F$14+СВЦЭМ!$D$10+'СЕТ СН'!$F$6-'СЕТ СН'!$F$26</f>
        <v>961.94595703999994</v>
      </c>
      <c r="I77" s="36">
        <f>SUMIFS(СВЦЭМ!$D$33:$D$776,СВЦЭМ!$A$33:$A$776,$A77,СВЦЭМ!$B$33:$B$776,I$47)+'СЕТ СН'!$F$14+СВЦЭМ!$D$10+'СЕТ СН'!$F$6-'СЕТ СН'!$F$26</f>
        <v>948.87077980000004</v>
      </c>
      <c r="J77" s="36">
        <f>SUMIFS(СВЦЭМ!$D$33:$D$776,СВЦЭМ!$A$33:$A$776,$A77,СВЦЭМ!$B$33:$B$776,J$47)+'СЕТ СН'!$F$14+СВЦЭМ!$D$10+'СЕТ СН'!$F$6-'СЕТ СН'!$F$26</f>
        <v>871.07348174000003</v>
      </c>
      <c r="K77" s="36">
        <f>SUMIFS(СВЦЭМ!$D$33:$D$776,СВЦЭМ!$A$33:$A$776,$A77,СВЦЭМ!$B$33:$B$776,K$47)+'СЕТ СН'!$F$14+СВЦЭМ!$D$10+'СЕТ СН'!$F$6-'СЕТ СН'!$F$26</f>
        <v>853.00913941999988</v>
      </c>
      <c r="L77" s="36">
        <f>SUMIFS(СВЦЭМ!$D$33:$D$776,СВЦЭМ!$A$33:$A$776,$A77,СВЦЭМ!$B$33:$B$776,L$47)+'СЕТ СН'!$F$14+СВЦЭМ!$D$10+'СЕТ СН'!$F$6-'СЕТ СН'!$F$26</f>
        <v>855.59615822000001</v>
      </c>
      <c r="M77" s="36">
        <f>SUMIFS(СВЦЭМ!$D$33:$D$776,СВЦЭМ!$A$33:$A$776,$A77,СВЦЭМ!$B$33:$B$776,M$47)+'СЕТ СН'!$F$14+СВЦЭМ!$D$10+'СЕТ СН'!$F$6-'СЕТ СН'!$F$26</f>
        <v>851.79554854999992</v>
      </c>
      <c r="N77" s="36">
        <f>SUMIFS(СВЦЭМ!$D$33:$D$776,СВЦЭМ!$A$33:$A$776,$A77,СВЦЭМ!$B$33:$B$776,N$47)+'СЕТ СН'!$F$14+СВЦЭМ!$D$10+'СЕТ СН'!$F$6-'СЕТ СН'!$F$26</f>
        <v>850.61216411000009</v>
      </c>
      <c r="O77" s="36">
        <f>SUMIFS(СВЦЭМ!$D$33:$D$776,СВЦЭМ!$A$33:$A$776,$A77,СВЦЭМ!$B$33:$B$776,O$47)+'СЕТ СН'!$F$14+СВЦЭМ!$D$10+'СЕТ СН'!$F$6-'СЕТ СН'!$F$26</f>
        <v>886.61903400999995</v>
      </c>
      <c r="P77" s="36">
        <f>SUMIFS(СВЦЭМ!$D$33:$D$776,СВЦЭМ!$A$33:$A$776,$A77,СВЦЭМ!$B$33:$B$776,P$47)+'СЕТ СН'!$F$14+СВЦЭМ!$D$10+'СЕТ СН'!$F$6-'СЕТ СН'!$F$26</f>
        <v>912.13337167000009</v>
      </c>
      <c r="Q77" s="36">
        <f>SUMIFS(СВЦЭМ!$D$33:$D$776,СВЦЭМ!$A$33:$A$776,$A77,СВЦЭМ!$B$33:$B$776,Q$47)+'СЕТ СН'!$F$14+СВЦЭМ!$D$10+'СЕТ СН'!$F$6-'СЕТ СН'!$F$26</f>
        <v>897.72135305000006</v>
      </c>
      <c r="R77" s="36">
        <f>SUMIFS(СВЦЭМ!$D$33:$D$776,СВЦЭМ!$A$33:$A$776,$A77,СВЦЭМ!$B$33:$B$776,R$47)+'СЕТ СН'!$F$14+СВЦЭМ!$D$10+'СЕТ СН'!$F$6-'СЕТ СН'!$F$26</f>
        <v>862.70634077</v>
      </c>
      <c r="S77" s="36">
        <f>SUMIFS(СВЦЭМ!$D$33:$D$776,СВЦЭМ!$A$33:$A$776,$A77,СВЦЭМ!$B$33:$B$776,S$47)+'СЕТ СН'!$F$14+СВЦЭМ!$D$10+'СЕТ СН'!$F$6-'СЕТ СН'!$F$26</f>
        <v>808.94145434000006</v>
      </c>
      <c r="T77" s="36">
        <f>SUMIFS(СВЦЭМ!$D$33:$D$776,СВЦЭМ!$A$33:$A$776,$A77,СВЦЭМ!$B$33:$B$776,T$47)+'СЕТ СН'!$F$14+СВЦЭМ!$D$10+'СЕТ СН'!$F$6-'СЕТ СН'!$F$26</f>
        <v>837.01230564999992</v>
      </c>
      <c r="U77" s="36">
        <f>SUMIFS(СВЦЭМ!$D$33:$D$776,СВЦЭМ!$A$33:$A$776,$A77,СВЦЭМ!$B$33:$B$776,U$47)+'СЕТ СН'!$F$14+СВЦЭМ!$D$10+'СЕТ СН'!$F$6-'СЕТ СН'!$F$26</f>
        <v>836.35788580999997</v>
      </c>
      <c r="V77" s="36">
        <f>SUMIFS(СВЦЭМ!$D$33:$D$776,СВЦЭМ!$A$33:$A$776,$A77,СВЦЭМ!$B$33:$B$776,V$47)+'СЕТ СН'!$F$14+СВЦЭМ!$D$10+'СЕТ СН'!$F$6-'СЕТ СН'!$F$26</f>
        <v>820.72921735999989</v>
      </c>
      <c r="W77" s="36">
        <f>SUMIFS(СВЦЭМ!$D$33:$D$776,СВЦЭМ!$A$33:$A$776,$A77,СВЦЭМ!$B$33:$B$776,W$47)+'СЕТ СН'!$F$14+СВЦЭМ!$D$10+'СЕТ СН'!$F$6-'СЕТ СН'!$F$26</f>
        <v>809.78307425999992</v>
      </c>
      <c r="X77" s="36">
        <f>SUMIFS(СВЦЭМ!$D$33:$D$776,СВЦЭМ!$A$33:$A$776,$A77,СВЦЭМ!$B$33:$B$776,X$47)+'СЕТ СН'!$F$14+СВЦЭМ!$D$10+'СЕТ СН'!$F$6-'СЕТ СН'!$F$26</f>
        <v>798.2905870300001</v>
      </c>
      <c r="Y77" s="36">
        <f>SUMIFS(СВЦЭМ!$D$33:$D$776,СВЦЭМ!$A$33:$A$776,$A77,СВЦЭМ!$B$33:$B$776,Y$47)+'СЕТ СН'!$F$14+СВЦЭМ!$D$10+'СЕТ СН'!$F$6-'СЕТ СН'!$F$26</f>
        <v>841.95833197000002</v>
      </c>
    </row>
    <row r="78" spans="1:25" ht="15.75" x14ac:dyDescent="0.2">
      <c r="A78" s="35">
        <f t="shared" si="1"/>
        <v>44135</v>
      </c>
      <c r="B78" s="36">
        <f>SUMIFS(СВЦЭМ!$D$33:$D$776,СВЦЭМ!$A$33:$A$776,$A78,СВЦЭМ!$B$33:$B$776,B$47)+'СЕТ СН'!$F$14+СВЦЭМ!$D$10+'СЕТ СН'!$F$6-'СЕТ СН'!$F$26</f>
        <v>826.27721754999993</v>
      </c>
      <c r="C78" s="36">
        <f>SUMIFS(СВЦЭМ!$D$33:$D$776,СВЦЭМ!$A$33:$A$776,$A78,СВЦЭМ!$B$33:$B$776,C$47)+'СЕТ СН'!$F$14+СВЦЭМ!$D$10+'СЕТ СН'!$F$6-'СЕТ СН'!$F$26</f>
        <v>893.48419771999988</v>
      </c>
      <c r="D78" s="36">
        <f>SUMIFS(СВЦЭМ!$D$33:$D$776,СВЦЭМ!$A$33:$A$776,$A78,СВЦЭМ!$B$33:$B$776,D$47)+'СЕТ СН'!$F$14+СВЦЭМ!$D$10+'СЕТ СН'!$F$6-'СЕТ СН'!$F$26</f>
        <v>941.49638400999993</v>
      </c>
      <c r="E78" s="36">
        <f>SUMIFS(СВЦЭМ!$D$33:$D$776,СВЦЭМ!$A$33:$A$776,$A78,СВЦЭМ!$B$33:$B$776,E$47)+'СЕТ СН'!$F$14+СВЦЭМ!$D$10+'СЕТ СН'!$F$6-'СЕТ СН'!$F$26</f>
        <v>940.97196482000004</v>
      </c>
      <c r="F78" s="36">
        <f>SUMIFS(СВЦЭМ!$D$33:$D$776,СВЦЭМ!$A$33:$A$776,$A78,СВЦЭМ!$B$33:$B$776,F$47)+'СЕТ СН'!$F$14+СВЦЭМ!$D$10+'СЕТ СН'!$F$6-'СЕТ СН'!$F$26</f>
        <v>953.37939688000006</v>
      </c>
      <c r="G78" s="36">
        <f>SUMIFS(СВЦЭМ!$D$33:$D$776,СВЦЭМ!$A$33:$A$776,$A78,СВЦЭМ!$B$33:$B$776,G$47)+'СЕТ СН'!$F$14+СВЦЭМ!$D$10+'СЕТ СН'!$F$6-'СЕТ СН'!$F$26</f>
        <v>942.15388303000009</v>
      </c>
      <c r="H78" s="36">
        <f>SUMIFS(СВЦЭМ!$D$33:$D$776,СВЦЭМ!$A$33:$A$776,$A78,СВЦЭМ!$B$33:$B$776,H$47)+'СЕТ СН'!$F$14+СВЦЭМ!$D$10+'СЕТ СН'!$F$6-'СЕТ СН'!$F$26</f>
        <v>921.96618039999998</v>
      </c>
      <c r="I78" s="36">
        <f>SUMIFS(СВЦЭМ!$D$33:$D$776,СВЦЭМ!$A$33:$A$776,$A78,СВЦЭМ!$B$33:$B$776,I$47)+'СЕТ СН'!$F$14+СВЦЭМ!$D$10+'СЕТ СН'!$F$6-'СЕТ СН'!$F$26</f>
        <v>897.13251622000007</v>
      </c>
      <c r="J78" s="36">
        <f>SUMIFS(СВЦЭМ!$D$33:$D$776,СВЦЭМ!$A$33:$A$776,$A78,СВЦЭМ!$B$33:$B$776,J$47)+'СЕТ СН'!$F$14+СВЦЭМ!$D$10+'СЕТ СН'!$F$6-'СЕТ СН'!$F$26</f>
        <v>813.85587949000001</v>
      </c>
      <c r="K78" s="36">
        <f>SUMIFS(СВЦЭМ!$D$33:$D$776,СВЦЭМ!$A$33:$A$776,$A78,СВЦЭМ!$B$33:$B$776,K$47)+'СЕТ СН'!$F$14+СВЦЭМ!$D$10+'СЕТ СН'!$F$6-'СЕТ СН'!$F$26</f>
        <v>761.28483370999993</v>
      </c>
      <c r="L78" s="36">
        <f>SUMIFS(СВЦЭМ!$D$33:$D$776,СВЦЭМ!$A$33:$A$776,$A78,СВЦЭМ!$B$33:$B$776,L$47)+'СЕТ СН'!$F$14+СВЦЭМ!$D$10+'СЕТ СН'!$F$6-'СЕТ СН'!$F$26</f>
        <v>779.03848995999988</v>
      </c>
      <c r="M78" s="36">
        <f>SUMIFS(СВЦЭМ!$D$33:$D$776,СВЦЭМ!$A$33:$A$776,$A78,СВЦЭМ!$B$33:$B$776,M$47)+'СЕТ СН'!$F$14+СВЦЭМ!$D$10+'СЕТ СН'!$F$6-'СЕТ СН'!$F$26</f>
        <v>765.50511634999998</v>
      </c>
      <c r="N78" s="36">
        <f>SUMIFS(СВЦЭМ!$D$33:$D$776,СВЦЭМ!$A$33:$A$776,$A78,СВЦЭМ!$B$33:$B$776,N$47)+'СЕТ СН'!$F$14+СВЦЭМ!$D$10+'СЕТ СН'!$F$6-'СЕТ СН'!$F$26</f>
        <v>755.47302422999996</v>
      </c>
      <c r="O78" s="36">
        <f>SUMIFS(СВЦЭМ!$D$33:$D$776,СВЦЭМ!$A$33:$A$776,$A78,СВЦЭМ!$B$33:$B$776,O$47)+'СЕТ СН'!$F$14+СВЦЭМ!$D$10+'СЕТ СН'!$F$6-'СЕТ СН'!$F$26</f>
        <v>793.11886118000007</v>
      </c>
      <c r="P78" s="36">
        <f>SUMIFS(СВЦЭМ!$D$33:$D$776,СВЦЭМ!$A$33:$A$776,$A78,СВЦЭМ!$B$33:$B$776,P$47)+'СЕТ СН'!$F$14+СВЦЭМ!$D$10+'СЕТ СН'!$F$6-'СЕТ СН'!$F$26</f>
        <v>843.36139333000006</v>
      </c>
      <c r="Q78" s="36">
        <f>SUMIFS(СВЦЭМ!$D$33:$D$776,СВЦЭМ!$A$33:$A$776,$A78,СВЦЭМ!$B$33:$B$776,Q$47)+'СЕТ СН'!$F$14+СВЦЭМ!$D$10+'СЕТ СН'!$F$6-'СЕТ СН'!$F$26</f>
        <v>808.48297821000006</v>
      </c>
      <c r="R78" s="36">
        <f>SUMIFS(СВЦЭМ!$D$33:$D$776,СВЦЭМ!$A$33:$A$776,$A78,СВЦЭМ!$B$33:$B$776,R$47)+'СЕТ СН'!$F$14+СВЦЭМ!$D$10+'СЕТ СН'!$F$6-'СЕТ СН'!$F$26</f>
        <v>773.38236149999989</v>
      </c>
      <c r="S78" s="36">
        <f>SUMIFS(СВЦЭМ!$D$33:$D$776,СВЦЭМ!$A$33:$A$776,$A78,СВЦЭМ!$B$33:$B$776,S$47)+'СЕТ СН'!$F$14+СВЦЭМ!$D$10+'СЕТ СН'!$F$6-'СЕТ СН'!$F$26</f>
        <v>762.99619697999992</v>
      </c>
      <c r="T78" s="36">
        <f>SUMIFS(СВЦЭМ!$D$33:$D$776,СВЦЭМ!$A$33:$A$776,$A78,СВЦЭМ!$B$33:$B$776,T$47)+'СЕТ СН'!$F$14+СВЦЭМ!$D$10+'СЕТ СН'!$F$6-'СЕТ СН'!$F$26</f>
        <v>792.74872404999996</v>
      </c>
      <c r="U78" s="36">
        <f>SUMIFS(СВЦЭМ!$D$33:$D$776,СВЦЭМ!$A$33:$A$776,$A78,СВЦЭМ!$B$33:$B$776,U$47)+'СЕТ СН'!$F$14+СВЦЭМ!$D$10+'СЕТ СН'!$F$6-'СЕТ СН'!$F$26</f>
        <v>799.07498351000004</v>
      </c>
      <c r="V78" s="36">
        <f>SUMIFS(СВЦЭМ!$D$33:$D$776,СВЦЭМ!$A$33:$A$776,$A78,СВЦЭМ!$B$33:$B$776,V$47)+'СЕТ СН'!$F$14+СВЦЭМ!$D$10+'СЕТ СН'!$F$6-'СЕТ СН'!$F$26</f>
        <v>787.03132426999991</v>
      </c>
      <c r="W78" s="36">
        <f>SUMIFS(СВЦЭМ!$D$33:$D$776,СВЦЭМ!$A$33:$A$776,$A78,СВЦЭМ!$B$33:$B$776,W$47)+'СЕТ СН'!$F$14+СВЦЭМ!$D$10+'СЕТ СН'!$F$6-'СЕТ СН'!$F$26</f>
        <v>774.73721380000006</v>
      </c>
      <c r="X78" s="36">
        <f>SUMIFS(СВЦЭМ!$D$33:$D$776,СВЦЭМ!$A$33:$A$776,$A78,СВЦЭМ!$B$33:$B$776,X$47)+'СЕТ СН'!$F$14+СВЦЭМ!$D$10+'СЕТ СН'!$F$6-'СЕТ СН'!$F$26</f>
        <v>734.53972645999988</v>
      </c>
      <c r="Y78" s="36">
        <f>SUMIFS(СВЦЭМ!$D$33:$D$776,СВЦЭМ!$A$33:$A$776,$A78,СВЦЭМ!$B$33:$B$776,Y$47)+'СЕТ СН'!$F$14+СВЦЭМ!$D$10+'СЕТ СН'!$F$6-'СЕТ СН'!$F$26</f>
        <v>744.84224773000005</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7" t="s">
        <v>7</v>
      </c>
      <c r="B81" s="130" t="s">
        <v>71</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01.10.2020</v>
      </c>
      <c r="B84" s="36">
        <f>SUMIFS(СВЦЭМ!$D$33:$D$776,СВЦЭМ!$A$33:$A$776,$A84,СВЦЭМ!$B$33:$B$776,B$83)+'СЕТ СН'!$G$14+СВЦЭМ!$D$10+'СЕТ СН'!$G$6-'СЕТ СН'!$G$26</f>
        <v>890.9649734699999</v>
      </c>
      <c r="C84" s="36">
        <f>SUMIFS(СВЦЭМ!$D$33:$D$776,СВЦЭМ!$A$33:$A$776,$A84,СВЦЭМ!$B$33:$B$776,C$83)+'СЕТ СН'!$G$14+СВЦЭМ!$D$10+'СЕТ СН'!$G$6-'СЕТ СН'!$G$26</f>
        <v>953.14723755999989</v>
      </c>
      <c r="D84" s="36">
        <f>SUMIFS(СВЦЭМ!$D$33:$D$776,СВЦЭМ!$A$33:$A$776,$A84,СВЦЭМ!$B$33:$B$776,D$83)+'СЕТ СН'!$G$14+СВЦЭМ!$D$10+'СЕТ СН'!$G$6-'СЕТ СН'!$G$26</f>
        <v>998.54515474000004</v>
      </c>
      <c r="E84" s="36">
        <f>SUMIFS(СВЦЭМ!$D$33:$D$776,СВЦЭМ!$A$33:$A$776,$A84,СВЦЭМ!$B$33:$B$776,E$83)+'СЕТ СН'!$G$14+СВЦЭМ!$D$10+'СЕТ СН'!$G$6-'СЕТ СН'!$G$26</f>
        <v>1020.7180806700001</v>
      </c>
      <c r="F84" s="36">
        <f>SUMIFS(СВЦЭМ!$D$33:$D$776,СВЦЭМ!$A$33:$A$776,$A84,СВЦЭМ!$B$33:$B$776,F$83)+'СЕТ СН'!$G$14+СВЦЭМ!$D$10+'СЕТ СН'!$G$6-'СЕТ СН'!$G$26</f>
        <v>1021.1529163</v>
      </c>
      <c r="G84" s="36">
        <f>SUMIFS(СВЦЭМ!$D$33:$D$776,СВЦЭМ!$A$33:$A$776,$A84,СВЦЭМ!$B$33:$B$776,G$83)+'СЕТ СН'!$G$14+СВЦЭМ!$D$10+'СЕТ СН'!$G$6-'СЕТ СН'!$G$26</f>
        <v>1004.4322236999999</v>
      </c>
      <c r="H84" s="36">
        <f>SUMIFS(СВЦЭМ!$D$33:$D$776,СВЦЭМ!$A$33:$A$776,$A84,СВЦЭМ!$B$33:$B$776,H$83)+'СЕТ СН'!$G$14+СВЦЭМ!$D$10+'СЕТ СН'!$G$6-'СЕТ СН'!$G$26</f>
        <v>952.10657883999988</v>
      </c>
      <c r="I84" s="36">
        <f>SUMIFS(СВЦЭМ!$D$33:$D$776,СВЦЭМ!$A$33:$A$776,$A84,СВЦЭМ!$B$33:$B$776,I$83)+'СЕТ СН'!$G$14+СВЦЭМ!$D$10+'СЕТ СН'!$G$6-'СЕТ СН'!$G$26</f>
        <v>895.17759784999998</v>
      </c>
      <c r="J84" s="36">
        <f>SUMIFS(СВЦЭМ!$D$33:$D$776,СВЦЭМ!$A$33:$A$776,$A84,СВЦЭМ!$B$33:$B$776,J$83)+'СЕТ СН'!$G$14+СВЦЭМ!$D$10+'СЕТ СН'!$G$6-'СЕТ СН'!$G$26</f>
        <v>832.49412039000003</v>
      </c>
      <c r="K84" s="36">
        <f>SUMIFS(СВЦЭМ!$D$33:$D$776,СВЦЭМ!$A$33:$A$776,$A84,СВЦЭМ!$B$33:$B$776,K$83)+'СЕТ СН'!$G$14+СВЦЭМ!$D$10+'СЕТ СН'!$G$6-'СЕТ СН'!$G$26</f>
        <v>797.95610968999995</v>
      </c>
      <c r="L84" s="36">
        <f>SUMIFS(СВЦЭМ!$D$33:$D$776,СВЦЭМ!$A$33:$A$776,$A84,СВЦЭМ!$B$33:$B$776,L$83)+'СЕТ СН'!$G$14+СВЦЭМ!$D$10+'СЕТ СН'!$G$6-'СЕТ СН'!$G$26</f>
        <v>798.6990535299999</v>
      </c>
      <c r="M84" s="36">
        <f>SUMIFS(СВЦЭМ!$D$33:$D$776,СВЦЭМ!$A$33:$A$776,$A84,СВЦЭМ!$B$33:$B$776,M$83)+'СЕТ СН'!$G$14+СВЦЭМ!$D$10+'СЕТ СН'!$G$6-'СЕТ СН'!$G$26</f>
        <v>803.82130028999995</v>
      </c>
      <c r="N84" s="36">
        <f>SUMIFS(СВЦЭМ!$D$33:$D$776,СВЦЭМ!$A$33:$A$776,$A84,СВЦЭМ!$B$33:$B$776,N$83)+'СЕТ СН'!$G$14+СВЦЭМ!$D$10+'СЕТ СН'!$G$6-'СЕТ СН'!$G$26</f>
        <v>818.23979381000004</v>
      </c>
      <c r="O84" s="36">
        <f>SUMIFS(СВЦЭМ!$D$33:$D$776,СВЦЭМ!$A$33:$A$776,$A84,СВЦЭМ!$B$33:$B$776,O$83)+'СЕТ СН'!$G$14+СВЦЭМ!$D$10+'СЕТ СН'!$G$6-'СЕТ СН'!$G$26</f>
        <v>841.52324421999992</v>
      </c>
      <c r="P84" s="36">
        <f>SUMIFS(СВЦЭМ!$D$33:$D$776,СВЦЭМ!$A$33:$A$776,$A84,СВЦЭМ!$B$33:$B$776,P$83)+'СЕТ СН'!$G$14+СВЦЭМ!$D$10+'СЕТ СН'!$G$6-'СЕТ СН'!$G$26</f>
        <v>867.19212564000009</v>
      </c>
      <c r="Q84" s="36">
        <f>SUMIFS(СВЦЭМ!$D$33:$D$776,СВЦЭМ!$A$33:$A$776,$A84,СВЦЭМ!$B$33:$B$776,Q$83)+'СЕТ СН'!$G$14+СВЦЭМ!$D$10+'СЕТ СН'!$G$6-'СЕТ СН'!$G$26</f>
        <v>832.92644704000008</v>
      </c>
      <c r="R84" s="36">
        <f>SUMIFS(СВЦЭМ!$D$33:$D$776,СВЦЭМ!$A$33:$A$776,$A84,СВЦЭМ!$B$33:$B$776,R$83)+'СЕТ СН'!$G$14+СВЦЭМ!$D$10+'СЕТ СН'!$G$6-'СЕТ СН'!$G$26</f>
        <v>794.55092493999996</v>
      </c>
      <c r="S84" s="36">
        <f>SUMIFS(СВЦЭМ!$D$33:$D$776,СВЦЭМ!$A$33:$A$776,$A84,СВЦЭМ!$B$33:$B$776,S$83)+'СЕТ СН'!$G$14+СВЦЭМ!$D$10+'СЕТ СН'!$G$6-'СЕТ СН'!$G$26</f>
        <v>753.59330479999994</v>
      </c>
      <c r="T84" s="36">
        <f>SUMIFS(СВЦЭМ!$D$33:$D$776,СВЦЭМ!$A$33:$A$776,$A84,СВЦЭМ!$B$33:$B$776,T$83)+'СЕТ СН'!$G$14+СВЦЭМ!$D$10+'СЕТ СН'!$G$6-'СЕТ СН'!$G$26</f>
        <v>742.38183683000011</v>
      </c>
      <c r="U84" s="36">
        <f>SUMIFS(СВЦЭМ!$D$33:$D$776,СВЦЭМ!$A$33:$A$776,$A84,СВЦЭМ!$B$33:$B$776,U$83)+'СЕТ СН'!$G$14+СВЦЭМ!$D$10+'СЕТ СН'!$G$6-'СЕТ СН'!$G$26</f>
        <v>746.49795452000012</v>
      </c>
      <c r="V84" s="36">
        <f>SUMIFS(СВЦЭМ!$D$33:$D$776,СВЦЭМ!$A$33:$A$776,$A84,СВЦЭМ!$B$33:$B$776,V$83)+'СЕТ СН'!$G$14+СВЦЭМ!$D$10+'СЕТ СН'!$G$6-'СЕТ СН'!$G$26</f>
        <v>743.24667225000007</v>
      </c>
      <c r="W84" s="36">
        <f>SUMIFS(СВЦЭМ!$D$33:$D$776,СВЦЭМ!$A$33:$A$776,$A84,СВЦЭМ!$B$33:$B$776,W$83)+'СЕТ СН'!$G$14+СВЦЭМ!$D$10+'СЕТ СН'!$G$6-'СЕТ СН'!$G$26</f>
        <v>741.58765418999997</v>
      </c>
      <c r="X84" s="36">
        <f>SUMIFS(СВЦЭМ!$D$33:$D$776,СВЦЭМ!$A$33:$A$776,$A84,СВЦЭМ!$B$33:$B$776,X$83)+'СЕТ СН'!$G$14+СВЦЭМ!$D$10+'СЕТ СН'!$G$6-'СЕТ СН'!$G$26</f>
        <v>750.62791308999999</v>
      </c>
      <c r="Y84" s="36">
        <f>SUMIFS(СВЦЭМ!$D$33:$D$776,СВЦЭМ!$A$33:$A$776,$A84,СВЦЭМ!$B$33:$B$776,Y$83)+'СЕТ СН'!$G$14+СВЦЭМ!$D$10+'СЕТ СН'!$G$6-'СЕТ СН'!$G$26</f>
        <v>781.37742170999991</v>
      </c>
      <c r="AA84" s="45"/>
    </row>
    <row r="85" spans="1:27" ht="15.75" x14ac:dyDescent="0.2">
      <c r="A85" s="35">
        <f>A84+1</f>
        <v>44106</v>
      </c>
      <c r="B85" s="36">
        <f>SUMIFS(СВЦЭМ!$D$33:$D$776,СВЦЭМ!$A$33:$A$776,$A85,СВЦЭМ!$B$33:$B$776,B$83)+'СЕТ СН'!$G$14+СВЦЭМ!$D$10+'СЕТ СН'!$G$6-'СЕТ СН'!$G$26</f>
        <v>853.88429735999989</v>
      </c>
      <c r="C85" s="36">
        <f>SUMIFS(СВЦЭМ!$D$33:$D$776,СВЦЭМ!$A$33:$A$776,$A85,СВЦЭМ!$B$33:$B$776,C$83)+'СЕТ СН'!$G$14+СВЦЭМ!$D$10+'СЕТ СН'!$G$6-'СЕТ СН'!$G$26</f>
        <v>934.96193339999991</v>
      </c>
      <c r="D85" s="36">
        <f>SUMIFS(СВЦЭМ!$D$33:$D$776,СВЦЭМ!$A$33:$A$776,$A85,СВЦЭМ!$B$33:$B$776,D$83)+'СЕТ СН'!$G$14+СВЦЭМ!$D$10+'СЕТ СН'!$G$6-'СЕТ СН'!$G$26</f>
        <v>992.83864924</v>
      </c>
      <c r="E85" s="36">
        <f>SUMIFS(СВЦЭМ!$D$33:$D$776,СВЦЭМ!$A$33:$A$776,$A85,СВЦЭМ!$B$33:$B$776,E$83)+'СЕТ СН'!$G$14+СВЦЭМ!$D$10+'СЕТ СН'!$G$6-'СЕТ СН'!$G$26</f>
        <v>1012.8450499200001</v>
      </c>
      <c r="F85" s="36">
        <f>SUMIFS(СВЦЭМ!$D$33:$D$776,СВЦЭМ!$A$33:$A$776,$A85,СВЦЭМ!$B$33:$B$776,F$83)+'СЕТ СН'!$G$14+СВЦЭМ!$D$10+'СЕТ СН'!$G$6-'СЕТ СН'!$G$26</f>
        <v>1019.28016669</v>
      </c>
      <c r="G85" s="36">
        <f>SUMIFS(СВЦЭМ!$D$33:$D$776,СВЦЭМ!$A$33:$A$776,$A85,СВЦЭМ!$B$33:$B$776,G$83)+'СЕТ СН'!$G$14+СВЦЭМ!$D$10+'СЕТ СН'!$G$6-'СЕТ СН'!$G$26</f>
        <v>999.19641892000004</v>
      </c>
      <c r="H85" s="36">
        <f>SUMIFS(СВЦЭМ!$D$33:$D$776,СВЦЭМ!$A$33:$A$776,$A85,СВЦЭМ!$B$33:$B$776,H$83)+'СЕТ СН'!$G$14+СВЦЭМ!$D$10+'СЕТ СН'!$G$6-'СЕТ СН'!$G$26</f>
        <v>943.1782777599999</v>
      </c>
      <c r="I85" s="36">
        <f>SUMIFS(СВЦЭМ!$D$33:$D$776,СВЦЭМ!$A$33:$A$776,$A85,СВЦЭМ!$B$33:$B$776,I$83)+'СЕТ СН'!$G$14+СВЦЭМ!$D$10+'СЕТ СН'!$G$6-'СЕТ СН'!$G$26</f>
        <v>888.23328745999993</v>
      </c>
      <c r="J85" s="36">
        <f>SUMIFS(СВЦЭМ!$D$33:$D$776,СВЦЭМ!$A$33:$A$776,$A85,СВЦЭМ!$B$33:$B$776,J$83)+'СЕТ СН'!$G$14+СВЦЭМ!$D$10+'СЕТ СН'!$G$6-'СЕТ СН'!$G$26</f>
        <v>830.47565261999989</v>
      </c>
      <c r="K85" s="36">
        <f>SUMIFS(СВЦЭМ!$D$33:$D$776,СВЦЭМ!$A$33:$A$776,$A85,СВЦЭМ!$B$33:$B$776,K$83)+'СЕТ СН'!$G$14+СВЦЭМ!$D$10+'СЕТ СН'!$G$6-'СЕТ СН'!$G$26</f>
        <v>796.24230777000002</v>
      </c>
      <c r="L85" s="36">
        <f>SUMIFS(СВЦЭМ!$D$33:$D$776,СВЦЭМ!$A$33:$A$776,$A85,СВЦЭМ!$B$33:$B$776,L$83)+'СЕТ СН'!$G$14+СВЦЭМ!$D$10+'СЕТ СН'!$G$6-'СЕТ СН'!$G$26</f>
        <v>794.97568574000002</v>
      </c>
      <c r="M85" s="36">
        <f>SUMIFS(СВЦЭМ!$D$33:$D$776,СВЦЭМ!$A$33:$A$776,$A85,СВЦЭМ!$B$33:$B$776,M$83)+'СЕТ СН'!$G$14+СВЦЭМ!$D$10+'СЕТ СН'!$G$6-'СЕТ СН'!$G$26</f>
        <v>799.87340678999999</v>
      </c>
      <c r="N85" s="36">
        <f>SUMIFS(СВЦЭМ!$D$33:$D$776,СВЦЭМ!$A$33:$A$776,$A85,СВЦЭМ!$B$33:$B$776,N$83)+'СЕТ СН'!$G$14+СВЦЭМ!$D$10+'СЕТ СН'!$G$6-'СЕТ СН'!$G$26</f>
        <v>811.22165565</v>
      </c>
      <c r="O85" s="36">
        <f>SUMIFS(СВЦЭМ!$D$33:$D$776,СВЦЭМ!$A$33:$A$776,$A85,СВЦЭМ!$B$33:$B$776,O$83)+'СЕТ СН'!$G$14+СВЦЭМ!$D$10+'СЕТ СН'!$G$6-'СЕТ СН'!$G$26</f>
        <v>836.84860161000006</v>
      </c>
      <c r="P85" s="36">
        <f>SUMIFS(СВЦЭМ!$D$33:$D$776,СВЦЭМ!$A$33:$A$776,$A85,СВЦЭМ!$B$33:$B$776,P$83)+'СЕТ СН'!$G$14+СВЦЭМ!$D$10+'СЕТ СН'!$G$6-'СЕТ СН'!$G$26</f>
        <v>870.04614792000007</v>
      </c>
      <c r="Q85" s="36">
        <f>SUMIFS(СВЦЭМ!$D$33:$D$776,СВЦЭМ!$A$33:$A$776,$A85,СВЦЭМ!$B$33:$B$776,Q$83)+'СЕТ СН'!$G$14+СВЦЭМ!$D$10+'СЕТ СН'!$G$6-'СЕТ СН'!$G$26</f>
        <v>837.28955444999997</v>
      </c>
      <c r="R85" s="36">
        <f>SUMIFS(СВЦЭМ!$D$33:$D$776,СВЦЭМ!$A$33:$A$776,$A85,СВЦЭМ!$B$33:$B$776,R$83)+'СЕТ СН'!$G$14+СВЦЭМ!$D$10+'СЕТ СН'!$G$6-'СЕТ СН'!$G$26</f>
        <v>796.76105880999989</v>
      </c>
      <c r="S85" s="36">
        <f>SUMIFS(СВЦЭМ!$D$33:$D$776,СВЦЭМ!$A$33:$A$776,$A85,СВЦЭМ!$B$33:$B$776,S$83)+'СЕТ СН'!$G$14+СВЦЭМ!$D$10+'СЕТ СН'!$G$6-'СЕТ СН'!$G$26</f>
        <v>758.10023386000012</v>
      </c>
      <c r="T85" s="36">
        <f>SUMIFS(СВЦЭМ!$D$33:$D$776,СВЦЭМ!$A$33:$A$776,$A85,СВЦЭМ!$B$33:$B$776,T$83)+'СЕТ СН'!$G$14+СВЦЭМ!$D$10+'СЕТ СН'!$G$6-'СЕТ СН'!$G$26</f>
        <v>733.15135381999994</v>
      </c>
      <c r="U85" s="36">
        <f>SUMIFS(СВЦЭМ!$D$33:$D$776,СВЦЭМ!$A$33:$A$776,$A85,СВЦЭМ!$B$33:$B$776,U$83)+'СЕТ СН'!$G$14+СВЦЭМ!$D$10+'СЕТ СН'!$G$6-'СЕТ СН'!$G$26</f>
        <v>726.49835127000006</v>
      </c>
      <c r="V85" s="36">
        <f>SUMIFS(СВЦЭМ!$D$33:$D$776,СВЦЭМ!$A$33:$A$776,$A85,СВЦЭМ!$B$33:$B$776,V$83)+'СЕТ СН'!$G$14+СВЦЭМ!$D$10+'СЕТ СН'!$G$6-'СЕТ СН'!$G$26</f>
        <v>731.14957015000005</v>
      </c>
      <c r="W85" s="36">
        <f>SUMIFS(СВЦЭМ!$D$33:$D$776,СВЦЭМ!$A$33:$A$776,$A85,СВЦЭМ!$B$33:$B$776,W$83)+'СЕТ СН'!$G$14+СВЦЭМ!$D$10+'СЕТ СН'!$G$6-'СЕТ СН'!$G$26</f>
        <v>730.32837799000004</v>
      </c>
      <c r="X85" s="36">
        <f>SUMIFS(СВЦЭМ!$D$33:$D$776,СВЦЭМ!$A$33:$A$776,$A85,СВЦЭМ!$B$33:$B$776,X$83)+'СЕТ СН'!$G$14+СВЦЭМ!$D$10+'СЕТ СН'!$G$6-'СЕТ СН'!$G$26</f>
        <v>751.24537645000009</v>
      </c>
      <c r="Y85" s="36">
        <f>SUMIFS(СВЦЭМ!$D$33:$D$776,СВЦЭМ!$A$33:$A$776,$A85,СВЦЭМ!$B$33:$B$776,Y$83)+'СЕТ СН'!$G$14+СВЦЭМ!$D$10+'СЕТ СН'!$G$6-'СЕТ СН'!$G$26</f>
        <v>780.05263072000002</v>
      </c>
    </row>
    <row r="86" spans="1:27" ht="15.75" x14ac:dyDescent="0.2">
      <c r="A86" s="35">
        <f t="shared" ref="A86:A114" si="2">A85+1</f>
        <v>44107</v>
      </c>
      <c r="B86" s="36">
        <f>SUMIFS(СВЦЭМ!$D$33:$D$776,СВЦЭМ!$A$33:$A$776,$A86,СВЦЭМ!$B$33:$B$776,B$83)+'СЕТ СН'!$G$14+СВЦЭМ!$D$10+'СЕТ СН'!$G$6-'СЕТ СН'!$G$26</f>
        <v>846.03215215</v>
      </c>
      <c r="C86" s="36">
        <f>SUMIFS(СВЦЭМ!$D$33:$D$776,СВЦЭМ!$A$33:$A$776,$A86,СВЦЭМ!$B$33:$B$776,C$83)+'СЕТ СН'!$G$14+СВЦЭМ!$D$10+'СЕТ СН'!$G$6-'СЕТ СН'!$G$26</f>
        <v>926.61938856000006</v>
      </c>
      <c r="D86" s="36">
        <f>SUMIFS(СВЦЭМ!$D$33:$D$776,СВЦЭМ!$A$33:$A$776,$A86,СВЦЭМ!$B$33:$B$776,D$83)+'СЕТ СН'!$G$14+СВЦЭМ!$D$10+'СЕТ СН'!$G$6-'СЕТ СН'!$G$26</f>
        <v>996.40291688999991</v>
      </c>
      <c r="E86" s="36">
        <f>SUMIFS(СВЦЭМ!$D$33:$D$776,СВЦЭМ!$A$33:$A$776,$A86,СВЦЭМ!$B$33:$B$776,E$83)+'СЕТ СН'!$G$14+СВЦЭМ!$D$10+'СЕТ СН'!$G$6-'СЕТ СН'!$G$26</f>
        <v>1008.19235248</v>
      </c>
      <c r="F86" s="36">
        <f>SUMIFS(СВЦЭМ!$D$33:$D$776,СВЦЭМ!$A$33:$A$776,$A86,СВЦЭМ!$B$33:$B$776,F$83)+'СЕТ СН'!$G$14+СВЦЭМ!$D$10+'СЕТ СН'!$G$6-'СЕТ СН'!$G$26</f>
        <v>1012.5915370499999</v>
      </c>
      <c r="G86" s="36">
        <f>SUMIFS(СВЦЭМ!$D$33:$D$776,СВЦЭМ!$A$33:$A$776,$A86,СВЦЭМ!$B$33:$B$776,G$83)+'СЕТ СН'!$G$14+СВЦЭМ!$D$10+'СЕТ СН'!$G$6-'СЕТ СН'!$G$26</f>
        <v>1000.3137605699999</v>
      </c>
      <c r="H86" s="36">
        <f>SUMIFS(СВЦЭМ!$D$33:$D$776,СВЦЭМ!$A$33:$A$776,$A86,СВЦЭМ!$B$33:$B$776,H$83)+'СЕТ СН'!$G$14+СВЦЭМ!$D$10+'СЕТ СН'!$G$6-'СЕТ СН'!$G$26</f>
        <v>976.66159147999997</v>
      </c>
      <c r="I86" s="36">
        <f>SUMIFS(СВЦЭМ!$D$33:$D$776,СВЦЭМ!$A$33:$A$776,$A86,СВЦЭМ!$B$33:$B$776,I$83)+'СЕТ СН'!$G$14+СВЦЭМ!$D$10+'СЕТ СН'!$G$6-'СЕТ СН'!$G$26</f>
        <v>939.88728949999995</v>
      </c>
      <c r="J86" s="36">
        <f>SUMIFS(СВЦЭМ!$D$33:$D$776,СВЦЭМ!$A$33:$A$776,$A86,СВЦЭМ!$B$33:$B$776,J$83)+'СЕТ СН'!$G$14+СВЦЭМ!$D$10+'СЕТ СН'!$G$6-'СЕТ СН'!$G$26</f>
        <v>851.98913453</v>
      </c>
      <c r="K86" s="36">
        <f>SUMIFS(СВЦЭМ!$D$33:$D$776,СВЦЭМ!$A$33:$A$776,$A86,СВЦЭМ!$B$33:$B$776,K$83)+'СЕТ СН'!$G$14+СВЦЭМ!$D$10+'СЕТ СН'!$G$6-'СЕТ СН'!$G$26</f>
        <v>795.36485119000008</v>
      </c>
      <c r="L86" s="36">
        <f>SUMIFS(СВЦЭМ!$D$33:$D$776,СВЦЭМ!$A$33:$A$776,$A86,СВЦЭМ!$B$33:$B$776,L$83)+'СЕТ СН'!$G$14+СВЦЭМ!$D$10+'СЕТ СН'!$G$6-'СЕТ СН'!$G$26</f>
        <v>789.56570859999988</v>
      </c>
      <c r="M86" s="36">
        <f>SUMIFS(СВЦЭМ!$D$33:$D$776,СВЦЭМ!$A$33:$A$776,$A86,СВЦЭМ!$B$33:$B$776,M$83)+'СЕТ СН'!$G$14+СВЦЭМ!$D$10+'СЕТ СН'!$G$6-'СЕТ СН'!$G$26</f>
        <v>795.58568648999994</v>
      </c>
      <c r="N86" s="36">
        <f>SUMIFS(СВЦЭМ!$D$33:$D$776,СВЦЭМ!$A$33:$A$776,$A86,СВЦЭМ!$B$33:$B$776,N$83)+'СЕТ СН'!$G$14+СВЦЭМ!$D$10+'СЕТ СН'!$G$6-'СЕТ СН'!$G$26</f>
        <v>806.52223593999997</v>
      </c>
      <c r="O86" s="36">
        <f>SUMIFS(СВЦЭМ!$D$33:$D$776,СВЦЭМ!$A$33:$A$776,$A86,СВЦЭМ!$B$33:$B$776,O$83)+'СЕТ СН'!$G$14+СВЦЭМ!$D$10+'СЕТ СН'!$G$6-'СЕТ СН'!$G$26</f>
        <v>840.48769450999998</v>
      </c>
      <c r="P86" s="36">
        <f>SUMIFS(СВЦЭМ!$D$33:$D$776,СВЦЭМ!$A$33:$A$776,$A86,СВЦЭМ!$B$33:$B$776,P$83)+'СЕТ СН'!$G$14+СВЦЭМ!$D$10+'СЕТ СН'!$G$6-'СЕТ СН'!$G$26</f>
        <v>875.26255364999997</v>
      </c>
      <c r="Q86" s="36">
        <f>SUMIFS(СВЦЭМ!$D$33:$D$776,СВЦЭМ!$A$33:$A$776,$A86,СВЦЭМ!$B$33:$B$776,Q$83)+'СЕТ СН'!$G$14+СВЦЭМ!$D$10+'СЕТ СН'!$G$6-'СЕТ СН'!$G$26</f>
        <v>847.75119513999994</v>
      </c>
      <c r="R86" s="36">
        <f>SUMIFS(СВЦЭМ!$D$33:$D$776,СВЦЭМ!$A$33:$A$776,$A86,СВЦЭМ!$B$33:$B$776,R$83)+'СЕТ СН'!$G$14+СВЦЭМ!$D$10+'СЕТ СН'!$G$6-'СЕТ СН'!$G$26</f>
        <v>807.38086961999988</v>
      </c>
      <c r="S86" s="36">
        <f>SUMIFS(СВЦЭМ!$D$33:$D$776,СВЦЭМ!$A$33:$A$776,$A86,СВЦЭМ!$B$33:$B$776,S$83)+'СЕТ СН'!$G$14+СВЦЭМ!$D$10+'СЕТ СН'!$G$6-'СЕТ СН'!$G$26</f>
        <v>755.1568810199999</v>
      </c>
      <c r="T86" s="36">
        <f>SUMIFS(СВЦЭМ!$D$33:$D$776,СВЦЭМ!$A$33:$A$776,$A86,СВЦЭМ!$B$33:$B$776,T$83)+'СЕТ СН'!$G$14+СВЦЭМ!$D$10+'СЕТ СН'!$G$6-'СЕТ СН'!$G$26</f>
        <v>738.25174152</v>
      </c>
      <c r="U86" s="36">
        <f>SUMIFS(СВЦЭМ!$D$33:$D$776,СВЦЭМ!$A$33:$A$776,$A86,СВЦЭМ!$B$33:$B$776,U$83)+'СЕТ СН'!$G$14+СВЦЭМ!$D$10+'СЕТ СН'!$G$6-'СЕТ СН'!$G$26</f>
        <v>729.0010056000001</v>
      </c>
      <c r="V86" s="36">
        <f>SUMIFS(СВЦЭМ!$D$33:$D$776,СВЦЭМ!$A$33:$A$776,$A86,СВЦЭМ!$B$33:$B$776,V$83)+'СЕТ СН'!$G$14+СВЦЭМ!$D$10+'СЕТ СН'!$G$6-'СЕТ СН'!$G$26</f>
        <v>723.51934067000002</v>
      </c>
      <c r="W86" s="36">
        <f>SUMIFS(СВЦЭМ!$D$33:$D$776,СВЦЭМ!$A$33:$A$776,$A86,СВЦЭМ!$B$33:$B$776,W$83)+'СЕТ СН'!$G$14+СВЦЭМ!$D$10+'СЕТ СН'!$G$6-'СЕТ СН'!$G$26</f>
        <v>731.12131567999995</v>
      </c>
      <c r="X86" s="36">
        <f>SUMIFS(СВЦЭМ!$D$33:$D$776,СВЦЭМ!$A$33:$A$776,$A86,СВЦЭМ!$B$33:$B$776,X$83)+'СЕТ СН'!$G$14+СВЦЭМ!$D$10+'СЕТ СН'!$G$6-'СЕТ СН'!$G$26</f>
        <v>744.48444137999991</v>
      </c>
      <c r="Y86" s="36">
        <f>SUMIFS(СВЦЭМ!$D$33:$D$776,СВЦЭМ!$A$33:$A$776,$A86,СВЦЭМ!$B$33:$B$776,Y$83)+'СЕТ СН'!$G$14+СВЦЭМ!$D$10+'СЕТ СН'!$G$6-'СЕТ СН'!$G$26</f>
        <v>780.81235650000008</v>
      </c>
    </row>
    <row r="87" spans="1:27" ht="15.75" x14ac:dyDescent="0.2">
      <c r="A87" s="35">
        <f t="shared" si="2"/>
        <v>44108</v>
      </c>
      <c r="B87" s="36">
        <f>SUMIFS(СВЦЭМ!$D$33:$D$776,СВЦЭМ!$A$33:$A$776,$A87,СВЦЭМ!$B$33:$B$776,B$83)+'СЕТ СН'!$G$14+СВЦЭМ!$D$10+'СЕТ СН'!$G$6-'СЕТ СН'!$G$26</f>
        <v>878.49315410999998</v>
      </c>
      <c r="C87" s="36">
        <f>SUMIFS(СВЦЭМ!$D$33:$D$776,СВЦЭМ!$A$33:$A$776,$A87,СВЦЭМ!$B$33:$B$776,C$83)+'СЕТ СН'!$G$14+СВЦЭМ!$D$10+'СЕТ СН'!$G$6-'СЕТ СН'!$G$26</f>
        <v>957.01924938999991</v>
      </c>
      <c r="D87" s="36">
        <f>SUMIFS(СВЦЭМ!$D$33:$D$776,СВЦЭМ!$A$33:$A$776,$A87,СВЦЭМ!$B$33:$B$776,D$83)+'СЕТ СН'!$G$14+СВЦЭМ!$D$10+'СЕТ СН'!$G$6-'СЕТ СН'!$G$26</f>
        <v>1032.4126140799999</v>
      </c>
      <c r="E87" s="36">
        <f>SUMIFS(СВЦЭМ!$D$33:$D$776,СВЦЭМ!$A$33:$A$776,$A87,СВЦЭМ!$B$33:$B$776,E$83)+'СЕТ СН'!$G$14+СВЦЭМ!$D$10+'СЕТ СН'!$G$6-'СЕТ СН'!$G$26</f>
        <v>1061.7843094099999</v>
      </c>
      <c r="F87" s="36">
        <f>SUMIFS(СВЦЭМ!$D$33:$D$776,СВЦЭМ!$A$33:$A$776,$A87,СВЦЭМ!$B$33:$B$776,F$83)+'СЕТ СН'!$G$14+СВЦЭМ!$D$10+'СЕТ СН'!$G$6-'СЕТ СН'!$G$26</f>
        <v>1066.5116372299999</v>
      </c>
      <c r="G87" s="36">
        <f>SUMIFS(СВЦЭМ!$D$33:$D$776,СВЦЭМ!$A$33:$A$776,$A87,СВЦЭМ!$B$33:$B$776,G$83)+'СЕТ СН'!$G$14+СВЦЭМ!$D$10+'СЕТ СН'!$G$6-'СЕТ СН'!$G$26</f>
        <v>1056.4156103999999</v>
      </c>
      <c r="H87" s="36">
        <f>SUMIFS(СВЦЭМ!$D$33:$D$776,СВЦЭМ!$A$33:$A$776,$A87,СВЦЭМ!$B$33:$B$776,H$83)+'СЕТ СН'!$G$14+СВЦЭМ!$D$10+'СЕТ СН'!$G$6-'СЕТ СН'!$G$26</f>
        <v>1042.1281348800001</v>
      </c>
      <c r="I87" s="36">
        <f>SUMIFS(СВЦЭМ!$D$33:$D$776,СВЦЭМ!$A$33:$A$776,$A87,СВЦЭМ!$B$33:$B$776,I$83)+'СЕТ СН'!$G$14+СВЦЭМ!$D$10+'СЕТ СН'!$G$6-'СЕТ СН'!$G$26</f>
        <v>1009.0480652599999</v>
      </c>
      <c r="J87" s="36">
        <f>SUMIFS(СВЦЭМ!$D$33:$D$776,СВЦЭМ!$A$33:$A$776,$A87,СВЦЭМ!$B$33:$B$776,J$83)+'СЕТ СН'!$G$14+СВЦЭМ!$D$10+'СЕТ СН'!$G$6-'СЕТ СН'!$G$26</f>
        <v>912.17350166000006</v>
      </c>
      <c r="K87" s="36">
        <f>SUMIFS(СВЦЭМ!$D$33:$D$776,СВЦЭМ!$A$33:$A$776,$A87,СВЦЭМ!$B$33:$B$776,K$83)+'СЕТ СН'!$G$14+СВЦЭМ!$D$10+'СЕТ СН'!$G$6-'СЕТ СН'!$G$26</f>
        <v>840.10992770000007</v>
      </c>
      <c r="L87" s="36">
        <f>SUMIFS(СВЦЭМ!$D$33:$D$776,СВЦЭМ!$A$33:$A$776,$A87,СВЦЭМ!$B$33:$B$776,L$83)+'СЕТ СН'!$G$14+СВЦЭМ!$D$10+'СЕТ СН'!$G$6-'СЕТ СН'!$G$26</f>
        <v>806.30830373000003</v>
      </c>
      <c r="M87" s="36">
        <f>SUMIFS(СВЦЭМ!$D$33:$D$776,СВЦЭМ!$A$33:$A$776,$A87,СВЦЭМ!$B$33:$B$776,M$83)+'СЕТ СН'!$G$14+СВЦЭМ!$D$10+'СЕТ СН'!$G$6-'СЕТ СН'!$G$26</f>
        <v>812.23162004000005</v>
      </c>
      <c r="N87" s="36">
        <f>SUMIFS(СВЦЭМ!$D$33:$D$776,СВЦЭМ!$A$33:$A$776,$A87,СВЦЭМ!$B$33:$B$776,N$83)+'СЕТ СН'!$G$14+СВЦЭМ!$D$10+'СЕТ СН'!$G$6-'СЕТ СН'!$G$26</f>
        <v>823.52629841999988</v>
      </c>
      <c r="O87" s="36">
        <f>SUMIFS(СВЦЭМ!$D$33:$D$776,СВЦЭМ!$A$33:$A$776,$A87,СВЦЭМ!$B$33:$B$776,O$83)+'СЕТ СН'!$G$14+СВЦЭМ!$D$10+'СЕТ СН'!$G$6-'СЕТ СН'!$G$26</f>
        <v>883.44978883999988</v>
      </c>
      <c r="P87" s="36">
        <f>SUMIFS(СВЦЭМ!$D$33:$D$776,СВЦЭМ!$A$33:$A$776,$A87,СВЦЭМ!$B$33:$B$776,P$83)+'СЕТ СН'!$G$14+СВЦЭМ!$D$10+'СЕТ СН'!$G$6-'СЕТ СН'!$G$26</f>
        <v>914.5766233899999</v>
      </c>
      <c r="Q87" s="36">
        <f>SUMIFS(СВЦЭМ!$D$33:$D$776,СВЦЭМ!$A$33:$A$776,$A87,СВЦЭМ!$B$33:$B$776,Q$83)+'СЕТ СН'!$G$14+СВЦЭМ!$D$10+'СЕТ СН'!$G$6-'СЕТ СН'!$G$26</f>
        <v>874.64150805999998</v>
      </c>
      <c r="R87" s="36">
        <f>SUMIFS(СВЦЭМ!$D$33:$D$776,СВЦЭМ!$A$33:$A$776,$A87,СВЦЭМ!$B$33:$B$776,R$83)+'СЕТ СН'!$G$14+СВЦЭМ!$D$10+'СЕТ СН'!$G$6-'СЕТ СН'!$G$26</f>
        <v>828.36025186000006</v>
      </c>
      <c r="S87" s="36">
        <f>SUMIFS(СВЦЭМ!$D$33:$D$776,СВЦЭМ!$A$33:$A$776,$A87,СВЦЭМ!$B$33:$B$776,S$83)+'СЕТ СН'!$G$14+СВЦЭМ!$D$10+'СЕТ СН'!$G$6-'СЕТ СН'!$G$26</f>
        <v>787.30538778000005</v>
      </c>
      <c r="T87" s="36">
        <f>SUMIFS(СВЦЭМ!$D$33:$D$776,СВЦЭМ!$A$33:$A$776,$A87,СВЦЭМ!$B$33:$B$776,T$83)+'СЕТ СН'!$G$14+СВЦЭМ!$D$10+'СЕТ СН'!$G$6-'СЕТ СН'!$G$26</f>
        <v>758.73449907999998</v>
      </c>
      <c r="U87" s="36">
        <f>SUMIFS(СВЦЭМ!$D$33:$D$776,СВЦЭМ!$A$33:$A$776,$A87,СВЦЭМ!$B$33:$B$776,U$83)+'СЕТ СН'!$G$14+СВЦЭМ!$D$10+'СЕТ СН'!$G$6-'СЕТ СН'!$G$26</f>
        <v>750.16910677999999</v>
      </c>
      <c r="V87" s="36">
        <f>SUMIFS(СВЦЭМ!$D$33:$D$776,СВЦЭМ!$A$33:$A$776,$A87,СВЦЭМ!$B$33:$B$776,V$83)+'СЕТ СН'!$G$14+СВЦЭМ!$D$10+'СЕТ СН'!$G$6-'СЕТ СН'!$G$26</f>
        <v>771.01715540000009</v>
      </c>
      <c r="W87" s="36">
        <f>SUMIFS(СВЦЭМ!$D$33:$D$776,СВЦЭМ!$A$33:$A$776,$A87,СВЦЭМ!$B$33:$B$776,W$83)+'СЕТ СН'!$G$14+СВЦЭМ!$D$10+'СЕТ СН'!$G$6-'СЕТ СН'!$G$26</f>
        <v>770.41457128000002</v>
      </c>
      <c r="X87" s="36">
        <f>SUMIFS(СВЦЭМ!$D$33:$D$776,СВЦЭМ!$A$33:$A$776,$A87,СВЦЭМ!$B$33:$B$776,X$83)+'СЕТ СН'!$G$14+СВЦЭМ!$D$10+'СЕТ СН'!$G$6-'СЕТ СН'!$G$26</f>
        <v>789.28092889000004</v>
      </c>
      <c r="Y87" s="36">
        <f>SUMIFS(СВЦЭМ!$D$33:$D$776,СВЦЭМ!$A$33:$A$776,$A87,СВЦЭМ!$B$33:$B$776,Y$83)+'СЕТ СН'!$G$14+СВЦЭМ!$D$10+'СЕТ СН'!$G$6-'СЕТ СН'!$G$26</f>
        <v>834.15097932999993</v>
      </c>
    </row>
    <row r="88" spans="1:27" ht="15.75" x14ac:dyDescent="0.2">
      <c r="A88" s="35">
        <f t="shared" si="2"/>
        <v>44109</v>
      </c>
      <c r="B88" s="36">
        <f>SUMIFS(СВЦЭМ!$D$33:$D$776,СВЦЭМ!$A$33:$A$776,$A88,СВЦЭМ!$B$33:$B$776,B$83)+'СЕТ СН'!$G$14+СВЦЭМ!$D$10+'СЕТ СН'!$G$6-'СЕТ СН'!$G$26</f>
        <v>893.64933582000003</v>
      </c>
      <c r="C88" s="36">
        <f>SUMIFS(СВЦЭМ!$D$33:$D$776,СВЦЭМ!$A$33:$A$776,$A88,СВЦЭМ!$B$33:$B$776,C$83)+'СЕТ СН'!$G$14+СВЦЭМ!$D$10+'СЕТ СН'!$G$6-'СЕТ СН'!$G$26</f>
        <v>981.25396092999995</v>
      </c>
      <c r="D88" s="36">
        <f>SUMIFS(СВЦЭМ!$D$33:$D$776,СВЦЭМ!$A$33:$A$776,$A88,СВЦЭМ!$B$33:$B$776,D$83)+'СЕТ СН'!$G$14+СВЦЭМ!$D$10+'СЕТ СН'!$G$6-'СЕТ СН'!$G$26</f>
        <v>1059.8364537099999</v>
      </c>
      <c r="E88" s="36">
        <f>SUMIFS(СВЦЭМ!$D$33:$D$776,СВЦЭМ!$A$33:$A$776,$A88,СВЦЭМ!$B$33:$B$776,E$83)+'СЕТ СН'!$G$14+СВЦЭМ!$D$10+'СЕТ СН'!$G$6-'СЕТ СН'!$G$26</f>
        <v>1081.1549027399999</v>
      </c>
      <c r="F88" s="36">
        <f>SUMIFS(СВЦЭМ!$D$33:$D$776,СВЦЭМ!$A$33:$A$776,$A88,СВЦЭМ!$B$33:$B$776,F$83)+'СЕТ СН'!$G$14+СВЦЭМ!$D$10+'СЕТ СН'!$G$6-'СЕТ СН'!$G$26</f>
        <v>1080.9114930599999</v>
      </c>
      <c r="G88" s="36">
        <f>SUMIFS(СВЦЭМ!$D$33:$D$776,СВЦЭМ!$A$33:$A$776,$A88,СВЦЭМ!$B$33:$B$776,G$83)+'СЕТ СН'!$G$14+СВЦЭМ!$D$10+'СЕТ СН'!$G$6-'СЕТ СН'!$G$26</f>
        <v>1060.6080043300001</v>
      </c>
      <c r="H88" s="36">
        <f>SUMIFS(СВЦЭМ!$D$33:$D$776,СВЦЭМ!$A$33:$A$776,$A88,СВЦЭМ!$B$33:$B$776,H$83)+'СЕТ СН'!$G$14+СВЦЭМ!$D$10+'СЕТ СН'!$G$6-'СЕТ СН'!$G$26</f>
        <v>997.51699052999993</v>
      </c>
      <c r="I88" s="36">
        <f>SUMIFS(СВЦЭМ!$D$33:$D$776,СВЦЭМ!$A$33:$A$776,$A88,СВЦЭМ!$B$33:$B$776,I$83)+'СЕТ СН'!$G$14+СВЦЭМ!$D$10+'СЕТ СН'!$G$6-'СЕТ СН'!$G$26</f>
        <v>939.25599334999993</v>
      </c>
      <c r="J88" s="36">
        <f>SUMIFS(СВЦЭМ!$D$33:$D$776,СВЦЭМ!$A$33:$A$776,$A88,СВЦЭМ!$B$33:$B$776,J$83)+'СЕТ СН'!$G$14+СВЦЭМ!$D$10+'СЕТ СН'!$G$6-'СЕТ СН'!$G$26</f>
        <v>873.01958139999988</v>
      </c>
      <c r="K88" s="36">
        <f>SUMIFS(СВЦЭМ!$D$33:$D$776,СВЦЭМ!$A$33:$A$776,$A88,СВЦЭМ!$B$33:$B$776,K$83)+'СЕТ СН'!$G$14+СВЦЭМ!$D$10+'СЕТ СН'!$G$6-'СЕТ СН'!$G$26</f>
        <v>839.67475429000001</v>
      </c>
      <c r="L88" s="36">
        <f>SUMIFS(СВЦЭМ!$D$33:$D$776,СВЦЭМ!$A$33:$A$776,$A88,СВЦЭМ!$B$33:$B$776,L$83)+'СЕТ СН'!$G$14+СВЦЭМ!$D$10+'СЕТ СН'!$G$6-'СЕТ СН'!$G$26</f>
        <v>836.74080583999989</v>
      </c>
      <c r="M88" s="36">
        <f>SUMIFS(СВЦЭМ!$D$33:$D$776,СВЦЭМ!$A$33:$A$776,$A88,СВЦЭМ!$B$33:$B$776,M$83)+'СЕТ СН'!$G$14+СВЦЭМ!$D$10+'СЕТ СН'!$G$6-'СЕТ СН'!$G$26</f>
        <v>861.02423122999994</v>
      </c>
      <c r="N88" s="36">
        <f>SUMIFS(СВЦЭМ!$D$33:$D$776,СВЦЭМ!$A$33:$A$776,$A88,СВЦЭМ!$B$33:$B$776,N$83)+'СЕТ СН'!$G$14+СВЦЭМ!$D$10+'СЕТ СН'!$G$6-'СЕТ СН'!$G$26</f>
        <v>870.5738560499999</v>
      </c>
      <c r="O88" s="36">
        <f>SUMIFS(СВЦЭМ!$D$33:$D$776,СВЦЭМ!$A$33:$A$776,$A88,СВЦЭМ!$B$33:$B$776,O$83)+'СЕТ СН'!$G$14+СВЦЭМ!$D$10+'СЕТ СН'!$G$6-'СЕТ СН'!$G$26</f>
        <v>898.47402919000001</v>
      </c>
      <c r="P88" s="36">
        <f>SUMIFS(СВЦЭМ!$D$33:$D$776,СВЦЭМ!$A$33:$A$776,$A88,СВЦЭМ!$B$33:$B$776,P$83)+'СЕТ СН'!$G$14+СВЦЭМ!$D$10+'СЕТ СН'!$G$6-'СЕТ СН'!$G$26</f>
        <v>927.27207606000002</v>
      </c>
      <c r="Q88" s="36">
        <f>SUMIFS(СВЦЭМ!$D$33:$D$776,СВЦЭМ!$A$33:$A$776,$A88,СВЦЭМ!$B$33:$B$776,Q$83)+'СЕТ СН'!$G$14+СВЦЭМ!$D$10+'СЕТ СН'!$G$6-'СЕТ СН'!$G$26</f>
        <v>891.12468622000006</v>
      </c>
      <c r="R88" s="36">
        <f>SUMIFS(СВЦЭМ!$D$33:$D$776,СВЦЭМ!$A$33:$A$776,$A88,СВЦЭМ!$B$33:$B$776,R$83)+'СЕТ СН'!$G$14+СВЦЭМ!$D$10+'СЕТ СН'!$G$6-'СЕТ СН'!$G$26</f>
        <v>853.97360714999991</v>
      </c>
      <c r="S88" s="36">
        <f>SUMIFS(СВЦЭМ!$D$33:$D$776,СВЦЭМ!$A$33:$A$776,$A88,СВЦЭМ!$B$33:$B$776,S$83)+'СЕТ СН'!$G$14+СВЦЭМ!$D$10+'СЕТ СН'!$G$6-'СЕТ СН'!$G$26</f>
        <v>841.82626034000009</v>
      </c>
      <c r="T88" s="36">
        <f>SUMIFS(СВЦЭМ!$D$33:$D$776,СВЦЭМ!$A$33:$A$776,$A88,СВЦЭМ!$B$33:$B$776,T$83)+'СЕТ СН'!$G$14+СВЦЭМ!$D$10+'СЕТ СН'!$G$6-'СЕТ СН'!$G$26</f>
        <v>861.25237549000008</v>
      </c>
      <c r="U88" s="36">
        <f>SUMIFS(СВЦЭМ!$D$33:$D$776,СВЦЭМ!$A$33:$A$776,$A88,СВЦЭМ!$B$33:$B$776,U$83)+'СЕТ СН'!$G$14+СВЦЭМ!$D$10+'СЕТ СН'!$G$6-'СЕТ СН'!$G$26</f>
        <v>837.97357695000005</v>
      </c>
      <c r="V88" s="36">
        <f>SUMIFS(СВЦЭМ!$D$33:$D$776,СВЦЭМ!$A$33:$A$776,$A88,СВЦЭМ!$B$33:$B$776,V$83)+'СЕТ СН'!$G$14+СВЦЭМ!$D$10+'СЕТ СН'!$G$6-'СЕТ СН'!$G$26</f>
        <v>840.06271511999989</v>
      </c>
      <c r="W88" s="36">
        <f>SUMIFS(СВЦЭМ!$D$33:$D$776,СВЦЭМ!$A$33:$A$776,$A88,СВЦЭМ!$B$33:$B$776,W$83)+'СЕТ СН'!$G$14+СВЦЭМ!$D$10+'СЕТ СН'!$G$6-'СЕТ СН'!$G$26</f>
        <v>872.01008410999998</v>
      </c>
      <c r="X88" s="36">
        <f>SUMIFS(СВЦЭМ!$D$33:$D$776,СВЦЭМ!$A$33:$A$776,$A88,СВЦЭМ!$B$33:$B$776,X$83)+'СЕТ СН'!$G$14+СВЦЭМ!$D$10+'СЕТ СН'!$G$6-'СЕТ СН'!$G$26</f>
        <v>868.14014625999994</v>
      </c>
      <c r="Y88" s="36">
        <f>SUMIFS(СВЦЭМ!$D$33:$D$776,СВЦЭМ!$A$33:$A$776,$A88,СВЦЭМ!$B$33:$B$776,Y$83)+'СЕТ СН'!$G$14+СВЦЭМ!$D$10+'СЕТ СН'!$G$6-'СЕТ СН'!$G$26</f>
        <v>902.96586658000001</v>
      </c>
    </row>
    <row r="89" spans="1:27" ht="15.75" x14ac:dyDescent="0.2">
      <c r="A89" s="35">
        <f t="shared" si="2"/>
        <v>44110</v>
      </c>
      <c r="B89" s="36">
        <f>SUMIFS(СВЦЭМ!$D$33:$D$776,СВЦЭМ!$A$33:$A$776,$A89,СВЦЭМ!$B$33:$B$776,B$83)+'СЕТ СН'!$G$14+СВЦЭМ!$D$10+'СЕТ СН'!$G$6-'СЕТ СН'!$G$26</f>
        <v>974.93128849999994</v>
      </c>
      <c r="C89" s="36">
        <f>SUMIFS(СВЦЭМ!$D$33:$D$776,СВЦЭМ!$A$33:$A$776,$A89,СВЦЭМ!$B$33:$B$776,C$83)+'СЕТ СН'!$G$14+СВЦЭМ!$D$10+'СЕТ СН'!$G$6-'СЕТ СН'!$G$26</f>
        <v>1058.1758752000001</v>
      </c>
      <c r="D89" s="36">
        <f>SUMIFS(СВЦЭМ!$D$33:$D$776,СВЦЭМ!$A$33:$A$776,$A89,СВЦЭМ!$B$33:$B$776,D$83)+'СЕТ СН'!$G$14+СВЦЭМ!$D$10+'СЕТ СН'!$G$6-'СЕТ СН'!$G$26</f>
        <v>1120.92492758</v>
      </c>
      <c r="E89" s="36">
        <f>SUMIFS(СВЦЭМ!$D$33:$D$776,СВЦЭМ!$A$33:$A$776,$A89,СВЦЭМ!$B$33:$B$776,E$83)+'СЕТ СН'!$G$14+СВЦЭМ!$D$10+'СЕТ СН'!$G$6-'СЕТ СН'!$G$26</f>
        <v>1143.38143287</v>
      </c>
      <c r="F89" s="36">
        <f>SUMIFS(СВЦЭМ!$D$33:$D$776,СВЦЭМ!$A$33:$A$776,$A89,СВЦЭМ!$B$33:$B$776,F$83)+'СЕТ СН'!$G$14+СВЦЭМ!$D$10+'СЕТ СН'!$G$6-'СЕТ СН'!$G$26</f>
        <v>1147.3239293899999</v>
      </c>
      <c r="G89" s="36">
        <f>SUMIFS(СВЦЭМ!$D$33:$D$776,СВЦЭМ!$A$33:$A$776,$A89,СВЦЭМ!$B$33:$B$776,G$83)+'СЕТ СН'!$G$14+СВЦЭМ!$D$10+'СЕТ СН'!$G$6-'СЕТ СН'!$G$26</f>
        <v>1133.9441551099999</v>
      </c>
      <c r="H89" s="36">
        <f>SUMIFS(СВЦЭМ!$D$33:$D$776,СВЦЭМ!$A$33:$A$776,$A89,СВЦЭМ!$B$33:$B$776,H$83)+'СЕТ СН'!$G$14+СВЦЭМ!$D$10+'СЕТ СН'!$G$6-'СЕТ СН'!$G$26</f>
        <v>1071.9936117099999</v>
      </c>
      <c r="I89" s="36">
        <f>SUMIFS(СВЦЭМ!$D$33:$D$776,СВЦЭМ!$A$33:$A$776,$A89,СВЦЭМ!$B$33:$B$776,I$83)+'СЕТ СН'!$G$14+СВЦЭМ!$D$10+'СЕТ СН'!$G$6-'СЕТ СН'!$G$26</f>
        <v>1019.9657125399999</v>
      </c>
      <c r="J89" s="36">
        <f>SUMIFS(СВЦЭМ!$D$33:$D$776,СВЦЭМ!$A$33:$A$776,$A89,СВЦЭМ!$B$33:$B$776,J$83)+'СЕТ СН'!$G$14+СВЦЭМ!$D$10+'СЕТ СН'!$G$6-'СЕТ СН'!$G$26</f>
        <v>952.44819411999993</v>
      </c>
      <c r="K89" s="36">
        <f>SUMIFS(СВЦЭМ!$D$33:$D$776,СВЦЭМ!$A$33:$A$776,$A89,СВЦЭМ!$B$33:$B$776,K$83)+'СЕТ СН'!$G$14+СВЦЭМ!$D$10+'СЕТ СН'!$G$6-'СЕТ СН'!$G$26</f>
        <v>912.39200720000008</v>
      </c>
      <c r="L89" s="36">
        <f>SUMIFS(СВЦЭМ!$D$33:$D$776,СВЦЭМ!$A$33:$A$776,$A89,СВЦЭМ!$B$33:$B$776,L$83)+'СЕТ СН'!$G$14+СВЦЭМ!$D$10+'СЕТ СН'!$G$6-'СЕТ СН'!$G$26</f>
        <v>917.2649626299999</v>
      </c>
      <c r="M89" s="36">
        <f>SUMIFS(СВЦЭМ!$D$33:$D$776,СВЦЭМ!$A$33:$A$776,$A89,СВЦЭМ!$B$33:$B$776,M$83)+'СЕТ СН'!$G$14+СВЦЭМ!$D$10+'СЕТ СН'!$G$6-'СЕТ СН'!$G$26</f>
        <v>920.69810918000007</v>
      </c>
      <c r="N89" s="36">
        <f>SUMIFS(СВЦЭМ!$D$33:$D$776,СВЦЭМ!$A$33:$A$776,$A89,СВЦЭМ!$B$33:$B$776,N$83)+'СЕТ СН'!$G$14+СВЦЭМ!$D$10+'СЕТ СН'!$G$6-'СЕТ СН'!$G$26</f>
        <v>935.64234603</v>
      </c>
      <c r="O89" s="36">
        <f>SUMIFS(СВЦЭМ!$D$33:$D$776,СВЦЭМ!$A$33:$A$776,$A89,СВЦЭМ!$B$33:$B$776,O$83)+'СЕТ СН'!$G$14+СВЦЭМ!$D$10+'СЕТ СН'!$G$6-'СЕТ СН'!$G$26</f>
        <v>975.04884698000001</v>
      </c>
      <c r="P89" s="36">
        <f>SUMIFS(СВЦЭМ!$D$33:$D$776,СВЦЭМ!$A$33:$A$776,$A89,СВЦЭМ!$B$33:$B$776,P$83)+'СЕТ СН'!$G$14+СВЦЭМ!$D$10+'СЕТ СН'!$G$6-'СЕТ СН'!$G$26</f>
        <v>1006.16451669</v>
      </c>
      <c r="Q89" s="36">
        <f>SUMIFS(СВЦЭМ!$D$33:$D$776,СВЦЭМ!$A$33:$A$776,$A89,СВЦЭМ!$B$33:$B$776,Q$83)+'СЕТ СН'!$G$14+СВЦЭМ!$D$10+'СЕТ СН'!$G$6-'СЕТ СН'!$G$26</f>
        <v>962.19046632999994</v>
      </c>
      <c r="R89" s="36">
        <f>SUMIFS(СВЦЭМ!$D$33:$D$776,СВЦЭМ!$A$33:$A$776,$A89,СВЦЭМ!$B$33:$B$776,R$83)+'СЕТ СН'!$G$14+СВЦЭМ!$D$10+'СЕТ СН'!$G$6-'СЕТ СН'!$G$26</f>
        <v>913.72837471000003</v>
      </c>
      <c r="S89" s="36">
        <f>SUMIFS(СВЦЭМ!$D$33:$D$776,СВЦЭМ!$A$33:$A$776,$A89,СВЦЭМ!$B$33:$B$776,S$83)+'СЕТ СН'!$G$14+СВЦЭМ!$D$10+'СЕТ СН'!$G$6-'СЕТ СН'!$G$26</f>
        <v>868.55514704999996</v>
      </c>
      <c r="T89" s="36">
        <f>SUMIFS(СВЦЭМ!$D$33:$D$776,СВЦЭМ!$A$33:$A$776,$A89,СВЦЭМ!$B$33:$B$776,T$83)+'СЕТ СН'!$G$14+СВЦЭМ!$D$10+'СЕТ СН'!$G$6-'СЕТ СН'!$G$26</f>
        <v>843.87137673999996</v>
      </c>
      <c r="U89" s="36">
        <f>SUMIFS(СВЦЭМ!$D$33:$D$776,СВЦЭМ!$A$33:$A$776,$A89,СВЦЭМ!$B$33:$B$776,U$83)+'СЕТ СН'!$G$14+СВЦЭМ!$D$10+'СЕТ СН'!$G$6-'СЕТ СН'!$G$26</f>
        <v>845.61014845999989</v>
      </c>
      <c r="V89" s="36">
        <f>SUMIFS(СВЦЭМ!$D$33:$D$776,СВЦЭМ!$A$33:$A$776,$A89,СВЦЭМ!$B$33:$B$776,V$83)+'СЕТ СН'!$G$14+СВЦЭМ!$D$10+'СЕТ СН'!$G$6-'СЕТ СН'!$G$26</f>
        <v>835.63189239000008</v>
      </c>
      <c r="W89" s="36">
        <f>SUMIFS(СВЦЭМ!$D$33:$D$776,СВЦЭМ!$A$33:$A$776,$A89,СВЦЭМ!$B$33:$B$776,W$83)+'СЕТ СН'!$G$14+СВЦЭМ!$D$10+'СЕТ СН'!$G$6-'СЕТ СН'!$G$26</f>
        <v>841.22951725999997</v>
      </c>
      <c r="X89" s="36">
        <f>SUMIFS(СВЦЭМ!$D$33:$D$776,СВЦЭМ!$A$33:$A$776,$A89,СВЦЭМ!$B$33:$B$776,X$83)+'СЕТ СН'!$G$14+СВЦЭМ!$D$10+'СЕТ СН'!$G$6-'СЕТ СН'!$G$26</f>
        <v>862.77457677000007</v>
      </c>
      <c r="Y89" s="36">
        <f>SUMIFS(СВЦЭМ!$D$33:$D$776,СВЦЭМ!$A$33:$A$776,$A89,СВЦЭМ!$B$33:$B$776,Y$83)+'СЕТ СН'!$G$14+СВЦЭМ!$D$10+'СЕТ СН'!$G$6-'СЕТ СН'!$G$26</f>
        <v>903.23219792000009</v>
      </c>
    </row>
    <row r="90" spans="1:27" ht="15.75" x14ac:dyDescent="0.2">
      <c r="A90" s="35">
        <f t="shared" si="2"/>
        <v>44111</v>
      </c>
      <c r="B90" s="36">
        <f>SUMIFS(СВЦЭМ!$D$33:$D$776,СВЦЭМ!$A$33:$A$776,$A90,СВЦЭМ!$B$33:$B$776,B$83)+'СЕТ СН'!$G$14+СВЦЭМ!$D$10+'СЕТ СН'!$G$6-'СЕТ СН'!$G$26</f>
        <v>962.23830326999996</v>
      </c>
      <c r="C90" s="36">
        <f>SUMIFS(СВЦЭМ!$D$33:$D$776,СВЦЭМ!$A$33:$A$776,$A90,СВЦЭМ!$B$33:$B$776,C$83)+'СЕТ СН'!$G$14+СВЦЭМ!$D$10+'СЕТ СН'!$G$6-'СЕТ СН'!$G$26</f>
        <v>1049.6349083</v>
      </c>
      <c r="D90" s="36">
        <f>SUMIFS(СВЦЭМ!$D$33:$D$776,СВЦЭМ!$A$33:$A$776,$A90,СВЦЭМ!$B$33:$B$776,D$83)+'СЕТ СН'!$G$14+СВЦЭМ!$D$10+'СЕТ СН'!$G$6-'СЕТ СН'!$G$26</f>
        <v>1124.2470441400001</v>
      </c>
      <c r="E90" s="36">
        <f>SUMIFS(СВЦЭМ!$D$33:$D$776,СВЦЭМ!$A$33:$A$776,$A90,СВЦЭМ!$B$33:$B$776,E$83)+'СЕТ СН'!$G$14+СВЦЭМ!$D$10+'СЕТ СН'!$G$6-'СЕТ СН'!$G$26</f>
        <v>1148.23515776</v>
      </c>
      <c r="F90" s="36">
        <f>SUMIFS(СВЦЭМ!$D$33:$D$776,СВЦЭМ!$A$33:$A$776,$A90,СВЦЭМ!$B$33:$B$776,F$83)+'СЕТ СН'!$G$14+СВЦЭМ!$D$10+'СЕТ СН'!$G$6-'СЕТ СН'!$G$26</f>
        <v>1142.99606722</v>
      </c>
      <c r="G90" s="36">
        <f>SUMIFS(СВЦЭМ!$D$33:$D$776,СВЦЭМ!$A$33:$A$776,$A90,СВЦЭМ!$B$33:$B$776,G$83)+'СЕТ СН'!$G$14+СВЦЭМ!$D$10+'СЕТ СН'!$G$6-'СЕТ СН'!$G$26</f>
        <v>1122.6466667899999</v>
      </c>
      <c r="H90" s="36">
        <f>SUMIFS(СВЦЭМ!$D$33:$D$776,СВЦЭМ!$A$33:$A$776,$A90,СВЦЭМ!$B$33:$B$776,H$83)+'СЕТ СН'!$G$14+СВЦЭМ!$D$10+'СЕТ СН'!$G$6-'СЕТ СН'!$G$26</f>
        <v>1074.7120496499999</v>
      </c>
      <c r="I90" s="36">
        <f>SUMIFS(СВЦЭМ!$D$33:$D$776,СВЦЭМ!$A$33:$A$776,$A90,СВЦЭМ!$B$33:$B$776,I$83)+'СЕТ СН'!$G$14+СВЦЭМ!$D$10+'СЕТ СН'!$G$6-'СЕТ СН'!$G$26</f>
        <v>1020.14814703</v>
      </c>
      <c r="J90" s="36">
        <f>SUMIFS(СВЦЭМ!$D$33:$D$776,СВЦЭМ!$A$33:$A$776,$A90,СВЦЭМ!$B$33:$B$776,J$83)+'СЕТ СН'!$G$14+СВЦЭМ!$D$10+'СЕТ СН'!$G$6-'СЕТ СН'!$G$26</f>
        <v>954.01403071999994</v>
      </c>
      <c r="K90" s="36">
        <f>SUMIFS(СВЦЭМ!$D$33:$D$776,СВЦЭМ!$A$33:$A$776,$A90,СВЦЭМ!$B$33:$B$776,K$83)+'СЕТ СН'!$G$14+СВЦЭМ!$D$10+'СЕТ СН'!$G$6-'СЕТ СН'!$G$26</f>
        <v>921.99906063000003</v>
      </c>
      <c r="L90" s="36">
        <f>SUMIFS(СВЦЭМ!$D$33:$D$776,СВЦЭМ!$A$33:$A$776,$A90,СВЦЭМ!$B$33:$B$776,L$83)+'СЕТ СН'!$G$14+СВЦЭМ!$D$10+'СЕТ СН'!$G$6-'СЕТ СН'!$G$26</f>
        <v>926.63950247000002</v>
      </c>
      <c r="M90" s="36">
        <f>SUMIFS(СВЦЭМ!$D$33:$D$776,СВЦЭМ!$A$33:$A$776,$A90,СВЦЭМ!$B$33:$B$776,M$83)+'СЕТ СН'!$G$14+СВЦЭМ!$D$10+'СЕТ СН'!$G$6-'СЕТ СН'!$G$26</f>
        <v>934.93652808000002</v>
      </c>
      <c r="N90" s="36">
        <f>SUMIFS(СВЦЭМ!$D$33:$D$776,СВЦЭМ!$A$33:$A$776,$A90,СВЦЭМ!$B$33:$B$776,N$83)+'СЕТ СН'!$G$14+СВЦЭМ!$D$10+'СЕТ СН'!$G$6-'СЕТ СН'!$G$26</f>
        <v>940.52665591999994</v>
      </c>
      <c r="O90" s="36">
        <f>SUMIFS(СВЦЭМ!$D$33:$D$776,СВЦЭМ!$A$33:$A$776,$A90,СВЦЭМ!$B$33:$B$776,O$83)+'СЕТ СН'!$G$14+СВЦЭМ!$D$10+'СЕТ СН'!$G$6-'СЕТ СН'!$G$26</f>
        <v>970.43006586999991</v>
      </c>
      <c r="P90" s="36">
        <f>SUMIFS(СВЦЭМ!$D$33:$D$776,СВЦЭМ!$A$33:$A$776,$A90,СВЦЭМ!$B$33:$B$776,P$83)+'СЕТ СН'!$G$14+СВЦЭМ!$D$10+'СЕТ СН'!$G$6-'СЕТ СН'!$G$26</f>
        <v>998.84536088999994</v>
      </c>
      <c r="Q90" s="36">
        <f>SUMIFS(СВЦЭМ!$D$33:$D$776,СВЦЭМ!$A$33:$A$776,$A90,СВЦЭМ!$B$33:$B$776,Q$83)+'СЕТ СН'!$G$14+СВЦЭМ!$D$10+'СЕТ СН'!$G$6-'СЕТ СН'!$G$26</f>
        <v>958.70831991999989</v>
      </c>
      <c r="R90" s="36">
        <f>SUMIFS(СВЦЭМ!$D$33:$D$776,СВЦЭМ!$A$33:$A$776,$A90,СВЦЭМ!$B$33:$B$776,R$83)+'СЕТ СН'!$G$14+СВЦЭМ!$D$10+'СЕТ СН'!$G$6-'СЕТ СН'!$G$26</f>
        <v>905.17465227999992</v>
      </c>
      <c r="S90" s="36">
        <f>SUMIFS(СВЦЭМ!$D$33:$D$776,СВЦЭМ!$A$33:$A$776,$A90,СВЦЭМ!$B$33:$B$776,S$83)+'СЕТ СН'!$G$14+СВЦЭМ!$D$10+'СЕТ СН'!$G$6-'СЕТ СН'!$G$26</f>
        <v>854.06565148999994</v>
      </c>
      <c r="T90" s="36">
        <f>SUMIFS(СВЦЭМ!$D$33:$D$776,СВЦЭМ!$A$33:$A$776,$A90,СВЦЭМ!$B$33:$B$776,T$83)+'СЕТ СН'!$G$14+СВЦЭМ!$D$10+'СЕТ СН'!$G$6-'СЕТ СН'!$G$26</f>
        <v>846.06527088000007</v>
      </c>
      <c r="U90" s="36">
        <f>SUMIFS(СВЦЭМ!$D$33:$D$776,СВЦЭМ!$A$33:$A$776,$A90,СВЦЭМ!$B$33:$B$776,U$83)+'СЕТ СН'!$G$14+СВЦЭМ!$D$10+'СЕТ СН'!$G$6-'СЕТ СН'!$G$26</f>
        <v>853.51501196999993</v>
      </c>
      <c r="V90" s="36">
        <f>SUMIFS(СВЦЭМ!$D$33:$D$776,СВЦЭМ!$A$33:$A$776,$A90,СВЦЭМ!$B$33:$B$776,V$83)+'СЕТ СН'!$G$14+СВЦЭМ!$D$10+'СЕТ СН'!$G$6-'СЕТ СН'!$G$26</f>
        <v>849.95331325000006</v>
      </c>
      <c r="W90" s="36">
        <f>SUMIFS(СВЦЭМ!$D$33:$D$776,СВЦЭМ!$A$33:$A$776,$A90,СВЦЭМ!$B$33:$B$776,W$83)+'СЕТ СН'!$G$14+СВЦЭМ!$D$10+'СЕТ СН'!$G$6-'СЕТ СН'!$G$26</f>
        <v>846.78175026999997</v>
      </c>
      <c r="X90" s="36">
        <f>SUMIFS(СВЦЭМ!$D$33:$D$776,СВЦЭМ!$A$33:$A$776,$A90,СВЦЭМ!$B$33:$B$776,X$83)+'СЕТ СН'!$G$14+СВЦЭМ!$D$10+'СЕТ СН'!$G$6-'СЕТ СН'!$G$26</f>
        <v>849.89722336</v>
      </c>
      <c r="Y90" s="36">
        <f>SUMIFS(СВЦЭМ!$D$33:$D$776,СВЦЭМ!$A$33:$A$776,$A90,СВЦЭМ!$B$33:$B$776,Y$83)+'СЕТ СН'!$G$14+СВЦЭМ!$D$10+'СЕТ СН'!$G$6-'СЕТ СН'!$G$26</f>
        <v>890.1197123899999</v>
      </c>
    </row>
    <row r="91" spans="1:27" ht="15.75" x14ac:dyDescent="0.2">
      <c r="A91" s="35">
        <f t="shared" si="2"/>
        <v>44112</v>
      </c>
      <c r="B91" s="36">
        <f>SUMIFS(СВЦЭМ!$D$33:$D$776,СВЦЭМ!$A$33:$A$776,$A91,СВЦЭМ!$B$33:$B$776,B$83)+'СЕТ СН'!$G$14+СВЦЭМ!$D$10+'СЕТ СН'!$G$6-'СЕТ СН'!$G$26</f>
        <v>938.94861601999992</v>
      </c>
      <c r="C91" s="36">
        <f>SUMIFS(СВЦЭМ!$D$33:$D$776,СВЦЭМ!$A$33:$A$776,$A91,СВЦЭМ!$B$33:$B$776,C$83)+'СЕТ СН'!$G$14+СВЦЭМ!$D$10+'СЕТ СН'!$G$6-'СЕТ СН'!$G$26</f>
        <v>1023.8928733400001</v>
      </c>
      <c r="D91" s="36">
        <f>SUMIFS(СВЦЭМ!$D$33:$D$776,СВЦЭМ!$A$33:$A$776,$A91,СВЦЭМ!$B$33:$B$776,D$83)+'СЕТ СН'!$G$14+СВЦЭМ!$D$10+'СЕТ СН'!$G$6-'СЕТ СН'!$G$26</f>
        <v>1089.78619916</v>
      </c>
      <c r="E91" s="36">
        <f>SUMIFS(СВЦЭМ!$D$33:$D$776,СВЦЭМ!$A$33:$A$776,$A91,СВЦЭМ!$B$33:$B$776,E$83)+'СЕТ СН'!$G$14+СВЦЭМ!$D$10+'СЕТ СН'!$G$6-'СЕТ СН'!$G$26</f>
        <v>1102.8807329700001</v>
      </c>
      <c r="F91" s="36">
        <f>SUMIFS(СВЦЭМ!$D$33:$D$776,СВЦЭМ!$A$33:$A$776,$A91,СВЦЭМ!$B$33:$B$776,F$83)+'СЕТ СН'!$G$14+СВЦЭМ!$D$10+'СЕТ СН'!$G$6-'СЕТ СН'!$G$26</f>
        <v>1098.3044203300001</v>
      </c>
      <c r="G91" s="36">
        <f>SUMIFS(СВЦЭМ!$D$33:$D$776,СВЦЭМ!$A$33:$A$776,$A91,СВЦЭМ!$B$33:$B$776,G$83)+'СЕТ СН'!$G$14+СВЦЭМ!$D$10+'СЕТ СН'!$G$6-'СЕТ СН'!$G$26</f>
        <v>1079.13190482</v>
      </c>
      <c r="H91" s="36">
        <f>SUMIFS(СВЦЭМ!$D$33:$D$776,СВЦЭМ!$A$33:$A$776,$A91,СВЦЭМ!$B$33:$B$776,H$83)+'СЕТ СН'!$G$14+СВЦЭМ!$D$10+'СЕТ СН'!$G$6-'СЕТ СН'!$G$26</f>
        <v>1029.4527850100001</v>
      </c>
      <c r="I91" s="36">
        <f>SUMIFS(СВЦЭМ!$D$33:$D$776,СВЦЭМ!$A$33:$A$776,$A91,СВЦЭМ!$B$33:$B$776,I$83)+'СЕТ СН'!$G$14+СВЦЭМ!$D$10+'СЕТ СН'!$G$6-'СЕТ СН'!$G$26</f>
        <v>975.04389726999989</v>
      </c>
      <c r="J91" s="36">
        <f>SUMIFS(СВЦЭМ!$D$33:$D$776,СВЦЭМ!$A$33:$A$776,$A91,СВЦЭМ!$B$33:$B$776,J$83)+'СЕТ СН'!$G$14+СВЦЭМ!$D$10+'СЕТ СН'!$G$6-'СЕТ СН'!$G$26</f>
        <v>913.74375682000004</v>
      </c>
      <c r="K91" s="36">
        <f>SUMIFS(СВЦЭМ!$D$33:$D$776,СВЦЭМ!$A$33:$A$776,$A91,СВЦЭМ!$B$33:$B$776,K$83)+'СЕТ СН'!$G$14+СВЦЭМ!$D$10+'СЕТ СН'!$G$6-'СЕТ СН'!$G$26</f>
        <v>881.23774632000004</v>
      </c>
      <c r="L91" s="36">
        <f>SUMIFS(СВЦЭМ!$D$33:$D$776,СВЦЭМ!$A$33:$A$776,$A91,СВЦЭМ!$B$33:$B$776,L$83)+'СЕТ СН'!$G$14+СВЦЭМ!$D$10+'СЕТ СН'!$G$6-'СЕТ СН'!$G$26</f>
        <v>886.92257771000004</v>
      </c>
      <c r="M91" s="36">
        <f>SUMIFS(СВЦЭМ!$D$33:$D$776,СВЦЭМ!$A$33:$A$776,$A91,СВЦЭМ!$B$33:$B$776,M$83)+'СЕТ СН'!$G$14+СВЦЭМ!$D$10+'СЕТ СН'!$G$6-'СЕТ СН'!$G$26</f>
        <v>894.64354209999988</v>
      </c>
      <c r="N91" s="36">
        <f>SUMIFS(СВЦЭМ!$D$33:$D$776,СВЦЭМ!$A$33:$A$776,$A91,СВЦЭМ!$B$33:$B$776,N$83)+'СЕТ СН'!$G$14+СВЦЭМ!$D$10+'СЕТ СН'!$G$6-'СЕТ СН'!$G$26</f>
        <v>904.55697815000008</v>
      </c>
      <c r="O91" s="36">
        <f>SUMIFS(СВЦЭМ!$D$33:$D$776,СВЦЭМ!$A$33:$A$776,$A91,СВЦЭМ!$B$33:$B$776,O$83)+'СЕТ СН'!$G$14+СВЦЭМ!$D$10+'СЕТ СН'!$G$6-'СЕТ СН'!$G$26</f>
        <v>939.79374202000008</v>
      </c>
      <c r="P91" s="36">
        <f>SUMIFS(СВЦЭМ!$D$33:$D$776,СВЦЭМ!$A$33:$A$776,$A91,СВЦЭМ!$B$33:$B$776,P$83)+'СЕТ СН'!$G$14+СВЦЭМ!$D$10+'СЕТ СН'!$G$6-'СЕТ СН'!$G$26</f>
        <v>968.29180098000006</v>
      </c>
      <c r="Q91" s="36">
        <f>SUMIFS(СВЦЭМ!$D$33:$D$776,СВЦЭМ!$A$33:$A$776,$A91,СВЦЭМ!$B$33:$B$776,Q$83)+'СЕТ СН'!$G$14+СВЦЭМ!$D$10+'СЕТ СН'!$G$6-'СЕТ СН'!$G$26</f>
        <v>925.7759145</v>
      </c>
      <c r="R91" s="36">
        <f>SUMIFS(СВЦЭМ!$D$33:$D$776,СВЦЭМ!$A$33:$A$776,$A91,СВЦЭМ!$B$33:$B$776,R$83)+'СЕТ СН'!$G$14+СВЦЭМ!$D$10+'СЕТ СН'!$G$6-'СЕТ СН'!$G$26</f>
        <v>875.75532389</v>
      </c>
      <c r="S91" s="36">
        <f>SUMIFS(СВЦЭМ!$D$33:$D$776,СВЦЭМ!$A$33:$A$776,$A91,СВЦЭМ!$B$33:$B$776,S$83)+'СЕТ СН'!$G$14+СВЦЭМ!$D$10+'СЕТ СН'!$G$6-'СЕТ СН'!$G$26</f>
        <v>830.30339439999989</v>
      </c>
      <c r="T91" s="36">
        <f>SUMIFS(СВЦЭМ!$D$33:$D$776,СВЦЭМ!$A$33:$A$776,$A91,СВЦЭМ!$B$33:$B$776,T$83)+'СЕТ СН'!$G$14+СВЦЭМ!$D$10+'СЕТ СН'!$G$6-'СЕТ СН'!$G$26</f>
        <v>830.5043507800001</v>
      </c>
      <c r="U91" s="36">
        <f>SUMIFS(СВЦЭМ!$D$33:$D$776,СВЦЭМ!$A$33:$A$776,$A91,СВЦЭМ!$B$33:$B$776,U$83)+'СЕТ СН'!$G$14+СВЦЭМ!$D$10+'СЕТ СН'!$G$6-'СЕТ СН'!$G$26</f>
        <v>846.79276086000004</v>
      </c>
      <c r="V91" s="36">
        <f>SUMIFS(СВЦЭМ!$D$33:$D$776,СВЦЭМ!$A$33:$A$776,$A91,СВЦЭМ!$B$33:$B$776,V$83)+'СЕТ СН'!$G$14+СВЦЭМ!$D$10+'СЕТ СН'!$G$6-'СЕТ СН'!$G$26</f>
        <v>837.55296784000006</v>
      </c>
      <c r="W91" s="36">
        <f>SUMIFS(СВЦЭМ!$D$33:$D$776,СВЦЭМ!$A$33:$A$776,$A91,СВЦЭМ!$B$33:$B$776,W$83)+'СЕТ СН'!$G$14+СВЦЭМ!$D$10+'СЕТ СН'!$G$6-'СЕТ СН'!$G$26</f>
        <v>832.7721011399999</v>
      </c>
      <c r="X91" s="36">
        <f>SUMIFS(СВЦЭМ!$D$33:$D$776,СВЦЭМ!$A$33:$A$776,$A91,СВЦЭМ!$B$33:$B$776,X$83)+'СЕТ СН'!$G$14+СВЦЭМ!$D$10+'СЕТ СН'!$G$6-'СЕТ СН'!$G$26</f>
        <v>843.11869284999989</v>
      </c>
      <c r="Y91" s="36">
        <f>SUMIFS(СВЦЭМ!$D$33:$D$776,СВЦЭМ!$A$33:$A$776,$A91,СВЦЭМ!$B$33:$B$776,Y$83)+'СЕТ СН'!$G$14+СВЦЭМ!$D$10+'СЕТ СН'!$G$6-'СЕТ СН'!$G$26</f>
        <v>879.02741104999996</v>
      </c>
    </row>
    <row r="92" spans="1:27" ht="15.75" x14ac:dyDescent="0.2">
      <c r="A92" s="35">
        <f t="shared" si="2"/>
        <v>44113</v>
      </c>
      <c r="B92" s="36">
        <f>SUMIFS(СВЦЭМ!$D$33:$D$776,СВЦЭМ!$A$33:$A$776,$A92,СВЦЭМ!$B$33:$B$776,B$83)+'СЕТ СН'!$G$14+СВЦЭМ!$D$10+'СЕТ СН'!$G$6-'СЕТ СН'!$G$26</f>
        <v>934.92196450999995</v>
      </c>
      <c r="C92" s="36">
        <f>SUMIFS(СВЦЭМ!$D$33:$D$776,СВЦЭМ!$A$33:$A$776,$A92,СВЦЭМ!$B$33:$B$776,C$83)+'СЕТ СН'!$G$14+СВЦЭМ!$D$10+'СЕТ СН'!$G$6-'СЕТ СН'!$G$26</f>
        <v>1016.35600823</v>
      </c>
      <c r="D92" s="36">
        <f>SUMIFS(СВЦЭМ!$D$33:$D$776,СВЦЭМ!$A$33:$A$776,$A92,СВЦЭМ!$B$33:$B$776,D$83)+'СЕТ СН'!$G$14+СВЦЭМ!$D$10+'СЕТ СН'!$G$6-'СЕТ СН'!$G$26</f>
        <v>1087.10583503</v>
      </c>
      <c r="E92" s="36">
        <f>SUMIFS(СВЦЭМ!$D$33:$D$776,СВЦЭМ!$A$33:$A$776,$A92,СВЦЭМ!$B$33:$B$776,E$83)+'СЕТ СН'!$G$14+СВЦЭМ!$D$10+'СЕТ СН'!$G$6-'СЕТ СН'!$G$26</f>
        <v>1103.03920939</v>
      </c>
      <c r="F92" s="36">
        <f>SUMIFS(СВЦЭМ!$D$33:$D$776,СВЦЭМ!$A$33:$A$776,$A92,СВЦЭМ!$B$33:$B$776,F$83)+'СЕТ СН'!$G$14+СВЦЭМ!$D$10+'СЕТ СН'!$G$6-'СЕТ СН'!$G$26</f>
        <v>1108.8876318600001</v>
      </c>
      <c r="G92" s="36">
        <f>SUMIFS(СВЦЭМ!$D$33:$D$776,СВЦЭМ!$A$33:$A$776,$A92,СВЦЭМ!$B$33:$B$776,G$83)+'СЕТ СН'!$G$14+СВЦЭМ!$D$10+'СЕТ СН'!$G$6-'СЕТ СН'!$G$26</f>
        <v>1085.00005048</v>
      </c>
      <c r="H92" s="36">
        <f>SUMIFS(СВЦЭМ!$D$33:$D$776,СВЦЭМ!$A$33:$A$776,$A92,СВЦЭМ!$B$33:$B$776,H$83)+'СЕТ СН'!$G$14+СВЦЭМ!$D$10+'СЕТ СН'!$G$6-'СЕТ СН'!$G$26</f>
        <v>1029.1933489799999</v>
      </c>
      <c r="I92" s="36">
        <f>SUMIFS(СВЦЭМ!$D$33:$D$776,СВЦЭМ!$A$33:$A$776,$A92,СВЦЭМ!$B$33:$B$776,I$83)+'СЕТ СН'!$G$14+СВЦЭМ!$D$10+'СЕТ СН'!$G$6-'СЕТ СН'!$G$26</f>
        <v>978.76961546999996</v>
      </c>
      <c r="J92" s="36">
        <f>SUMIFS(СВЦЭМ!$D$33:$D$776,СВЦЭМ!$A$33:$A$776,$A92,СВЦЭМ!$B$33:$B$776,J$83)+'СЕТ СН'!$G$14+СВЦЭМ!$D$10+'СЕТ СН'!$G$6-'СЕТ СН'!$G$26</f>
        <v>922.37222875999987</v>
      </c>
      <c r="K92" s="36">
        <f>SUMIFS(СВЦЭМ!$D$33:$D$776,СВЦЭМ!$A$33:$A$776,$A92,СВЦЭМ!$B$33:$B$776,K$83)+'СЕТ СН'!$G$14+СВЦЭМ!$D$10+'СЕТ СН'!$G$6-'СЕТ СН'!$G$26</f>
        <v>909.18965049000008</v>
      </c>
      <c r="L92" s="36">
        <f>SUMIFS(СВЦЭМ!$D$33:$D$776,СВЦЭМ!$A$33:$A$776,$A92,СВЦЭМ!$B$33:$B$776,L$83)+'СЕТ СН'!$G$14+СВЦЭМ!$D$10+'СЕТ СН'!$G$6-'СЕТ СН'!$G$26</f>
        <v>909.87752118000003</v>
      </c>
      <c r="M92" s="36">
        <f>SUMIFS(СВЦЭМ!$D$33:$D$776,СВЦЭМ!$A$33:$A$776,$A92,СВЦЭМ!$B$33:$B$776,M$83)+'СЕТ СН'!$G$14+СВЦЭМ!$D$10+'СЕТ СН'!$G$6-'СЕТ СН'!$G$26</f>
        <v>922.83121269999992</v>
      </c>
      <c r="N92" s="36">
        <f>SUMIFS(СВЦЭМ!$D$33:$D$776,СВЦЭМ!$A$33:$A$776,$A92,СВЦЭМ!$B$33:$B$776,N$83)+'СЕТ СН'!$G$14+СВЦЭМ!$D$10+'СЕТ СН'!$G$6-'СЕТ СН'!$G$26</f>
        <v>933.39509167999995</v>
      </c>
      <c r="O92" s="36">
        <f>SUMIFS(СВЦЭМ!$D$33:$D$776,СВЦЭМ!$A$33:$A$776,$A92,СВЦЭМ!$B$33:$B$776,O$83)+'СЕТ СН'!$G$14+СВЦЭМ!$D$10+'СЕТ СН'!$G$6-'СЕТ СН'!$G$26</f>
        <v>934.70941147999997</v>
      </c>
      <c r="P92" s="36">
        <f>SUMIFS(СВЦЭМ!$D$33:$D$776,СВЦЭМ!$A$33:$A$776,$A92,СВЦЭМ!$B$33:$B$776,P$83)+'СЕТ СН'!$G$14+СВЦЭМ!$D$10+'СЕТ СН'!$G$6-'СЕТ СН'!$G$26</f>
        <v>946.51717654999993</v>
      </c>
      <c r="Q92" s="36">
        <f>SUMIFS(СВЦЭМ!$D$33:$D$776,СВЦЭМ!$A$33:$A$776,$A92,СВЦЭМ!$B$33:$B$776,Q$83)+'СЕТ СН'!$G$14+СВЦЭМ!$D$10+'СЕТ СН'!$G$6-'СЕТ СН'!$G$26</f>
        <v>952.25250217999996</v>
      </c>
      <c r="R92" s="36">
        <f>SUMIFS(СВЦЭМ!$D$33:$D$776,СВЦЭМ!$A$33:$A$776,$A92,СВЦЭМ!$B$33:$B$776,R$83)+'СЕТ СН'!$G$14+СВЦЭМ!$D$10+'СЕТ СН'!$G$6-'СЕТ СН'!$G$26</f>
        <v>910.62746635000008</v>
      </c>
      <c r="S92" s="36">
        <f>SUMIFS(СВЦЭМ!$D$33:$D$776,СВЦЭМ!$A$33:$A$776,$A92,СВЦЭМ!$B$33:$B$776,S$83)+'СЕТ СН'!$G$14+СВЦЭМ!$D$10+'СЕТ СН'!$G$6-'СЕТ СН'!$G$26</f>
        <v>844.94614133999994</v>
      </c>
      <c r="T92" s="36">
        <f>SUMIFS(СВЦЭМ!$D$33:$D$776,СВЦЭМ!$A$33:$A$776,$A92,СВЦЭМ!$B$33:$B$776,T$83)+'СЕТ СН'!$G$14+СВЦЭМ!$D$10+'СЕТ СН'!$G$6-'СЕТ СН'!$G$26</f>
        <v>802.91808629999991</v>
      </c>
      <c r="U92" s="36">
        <f>SUMIFS(СВЦЭМ!$D$33:$D$776,СВЦЭМ!$A$33:$A$776,$A92,СВЦЭМ!$B$33:$B$776,U$83)+'СЕТ СН'!$G$14+СВЦЭМ!$D$10+'СЕТ СН'!$G$6-'СЕТ СН'!$G$26</f>
        <v>837.04401828000005</v>
      </c>
      <c r="V92" s="36">
        <f>SUMIFS(СВЦЭМ!$D$33:$D$776,СВЦЭМ!$A$33:$A$776,$A92,СВЦЭМ!$B$33:$B$776,V$83)+'СЕТ СН'!$G$14+СВЦЭМ!$D$10+'СЕТ СН'!$G$6-'СЕТ СН'!$G$26</f>
        <v>835.22707106000007</v>
      </c>
      <c r="W92" s="36">
        <f>SUMIFS(СВЦЭМ!$D$33:$D$776,СВЦЭМ!$A$33:$A$776,$A92,СВЦЭМ!$B$33:$B$776,W$83)+'СЕТ СН'!$G$14+СВЦЭМ!$D$10+'СЕТ СН'!$G$6-'СЕТ СН'!$G$26</f>
        <v>825.67045785000005</v>
      </c>
      <c r="X92" s="36">
        <f>SUMIFS(СВЦЭМ!$D$33:$D$776,СВЦЭМ!$A$33:$A$776,$A92,СВЦЭМ!$B$33:$B$776,X$83)+'СЕТ СН'!$G$14+СВЦЭМ!$D$10+'СЕТ СН'!$G$6-'СЕТ СН'!$G$26</f>
        <v>836.19144207999989</v>
      </c>
      <c r="Y92" s="36">
        <f>SUMIFS(СВЦЭМ!$D$33:$D$776,СВЦЭМ!$A$33:$A$776,$A92,СВЦЭМ!$B$33:$B$776,Y$83)+'СЕТ СН'!$G$14+СВЦЭМ!$D$10+'СЕТ СН'!$G$6-'СЕТ СН'!$G$26</f>
        <v>865.27345541</v>
      </c>
    </row>
    <row r="93" spans="1:27" ht="15.75" x14ac:dyDescent="0.2">
      <c r="A93" s="35">
        <f t="shared" si="2"/>
        <v>44114</v>
      </c>
      <c r="B93" s="36">
        <f>SUMIFS(СВЦЭМ!$D$33:$D$776,СВЦЭМ!$A$33:$A$776,$A93,СВЦЭМ!$B$33:$B$776,B$83)+'СЕТ СН'!$G$14+СВЦЭМ!$D$10+'СЕТ СН'!$G$6-'СЕТ СН'!$G$26</f>
        <v>920.08829014999992</v>
      </c>
      <c r="C93" s="36">
        <f>SUMIFS(СВЦЭМ!$D$33:$D$776,СВЦЭМ!$A$33:$A$776,$A93,СВЦЭМ!$B$33:$B$776,C$83)+'СЕТ СН'!$G$14+СВЦЭМ!$D$10+'СЕТ СН'!$G$6-'СЕТ СН'!$G$26</f>
        <v>1000.0222107100001</v>
      </c>
      <c r="D93" s="36">
        <f>SUMIFS(СВЦЭМ!$D$33:$D$776,СВЦЭМ!$A$33:$A$776,$A93,СВЦЭМ!$B$33:$B$776,D$83)+'СЕТ СН'!$G$14+СВЦЭМ!$D$10+'СЕТ СН'!$G$6-'СЕТ СН'!$G$26</f>
        <v>1074.51467658</v>
      </c>
      <c r="E93" s="36">
        <f>SUMIFS(СВЦЭМ!$D$33:$D$776,СВЦЭМ!$A$33:$A$776,$A93,СВЦЭМ!$B$33:$B$776,E$83)+'СЕТ СН'!$G$14+СВЦЭМ!$D$10+'СЕТ СН'!$G$6-'СЕТ СН'!$G$26</f>
        <v>1101.8161047799999</v>
      </c>
      <c r="F93" s="36">
        <f>SUMIFS(СВЦЭМ!$D$33:$D$776,СВЦЭМ!$A$33:$A$776,$A93,СВЦЭМ!$B$33:$B$776,F$83)+'СЕТ СН'!$G$14+СВЦЭМ!$D$10+'СЕТ СН'!$G$6-'СЕТ СН'!$G$26</f>
        <v>1106.2039486399999</v>
      </c>
      <c r="G93" s="36">
        <f>SUMIFS(СВЦЭМ!$D$33:$D$776,СВЦЭМ!$A$33:$A$776,$A93,СВЦЭМ!$B$33:$B$776,G$83)+'СЕТ СН'!$G$14+СВЦЭМ!$D$10+'СЕТ СН'!$G$6-'СЕТ СН'!$G$26</f>
        <v>1088.6655123200001</v>
      </c>
      <c r="H93" s="36">
        <f>SUMIFS(СВЦЭМ!$D$33:$D$776,СВЦЭМ!$A$33:$A$776,$A93,СВЦЭМ!$B$33:$B$776,H$83)+'СЕТ СН'!$G$14+СВЦЭМ!$D$10+'СЕТ СН'!$G$6-'СЕТ СН'!$G$26</f>
        <v>1071.4819822899999</v>
      </c>
      <c r="I93" s="36">
        <f>SUMIFS(СВЦЭМ!$D$33:$D$776,СВЦЭМ!$A$33:$A$776,$A93,СВЦЭМ!$B$33:$B$776,I$83)+'СЕТ СН'!$G$14+СВЦЭМ!$D$10+'СЕТ СН'!$G$6-'СЕТ СН'!$G$26</f>
        <v>1040.4280223200001</v>
      </c>
      <c r="J93" s="36">
        <f>SUMIFS(СВЦЭМ!$D$33:$D$776,СВЦЭМ!$A$33:$A$776,$A93,СВЦЭМ!$B$33:$B$776,J$83)+'СЕТ СН'!$G$14+СВЦЭМ!$D$10+'СЕТ СН'!$G$6-'СЕТ СН'!$G$26</f>
        <v>949.13276595000002</v>
      </c>
      <c r="K93" s="36">
        <f>SUMIFS(СВЦЭМ!$D$33:$D$776,СВЦЭМ!$A$33:$A$776,$A93,СВЦЭМ!$B$33:$B$776,K$83)+'СЕТ СН'!$G$14+СВЦЭМ!$D$10+'СЕТ СН'!$G$6-'СЕТ СН'!$G$26</f>
        <v>892.16283586999998</v>
      </c>
      <c r="L93" s="36">
        <f>SUMIFS(СВЦЭМ!$D$33:$D$776,СВЦЭМ!$A$33:$A$776,$A93,СВЦЭМ!$B$33:$B$776,L$83)+'СЕТ СН'!$G$14+СВЦЭМ!$D$10+'СЕТ СН'!$G$6-'СЕТ СН'!$G$26</f>
        <v>884.66315338000004</v>
      </c>
      <c r="M93" s="36">
        <f>SUMIFS(СВЦЭМ!$D$33:$D$776,СВЦЭМ!$A$33:$A$776,$A93,СВЦЭМ!$B$33:$B$776,M$83)+'СЕТ СН'!$G$14+СВЦЭМ!$D$10+'СЕТ СН'!$G$6-'СЕТ СН'!$G$26</f>
        <v>879.82472723000001</v>
      </c>
      <c r="N93" s="36">
        <f>SUMIFS(СВЦЭМ!$D$33:$D$776,СВЦЭМ!$A$33:$A$776,$A93,СВЦЭМ!$B$33:$B$776,N$83)+'СЕТ СН'!$G$14+СВЦЭМ!$D$10+'СЕТ СН'!$G$6-'СЕТ СН'!$G$26</f>
        <v>886.45847879999997</v>
      </c>
      <c r="O93" s="36">
        <f>SUMIFS(СВЦЭМ!$D$33:$D$776,СВЦЭМ!$A$33:$A$776,$A93,СВЦЭМ!$B$33:$B$776,O$83)+'СЕТ СН'!$G$14+СВЦЭМ!$D$10+'СЕТ СН'!$G$6-'СЕТ СН'!$G$26</f>
        <v>938.83983102999991</v>
      </c>
      <c r="P93" s="36">
        <f>SUMIFS(СВЦЭМ!$D$33:$D$776,СВЦЭМ!$A$33:$A$776,$A93,СВЦЭМ!$B$33:$B$776,P$83)+'СЕТ СН'!$G$14+СВЦЭМ!$D$10+'СЕТ СН'!$G$6-'СЕТ СН'!$G$26</f>
        <v>965.01895857999989</v>
      </c>
      <c r="Q93" s="36">
        <f>SUMIFS(СВЦЭМ!$D$33:$D$776,СВЦЭМ!$A$33:$A$776,$A93,СВЦЭМ!$B$33:$B$776,Q$83)+'СЕТ СН'!$G$14+СВЦЭМ!$D$10+'СЕТ СН'!$G$6-'СЕТ СН'!$G$26</f>
        <v>955.15106412</v>
      </c>
      <c r="R93" s="36">
        <f>SUMIFS(СВЦЭМ!$D$33:$D$776,СВЦЭМ!$A$33:$A$776,$A93,СВЦЭМ!$B$33:$B$776,R$83)+'СЕТ СН'!$G$14+СВЦЭМ!$D$10+'СЕТ СН'!$G$6-'СЕТ СН'!$G$26</f>
        <v>897.59668082000007</v>
      </c>
      <c r="S93" s="36">
        <f>SUMIFS(СВЦЭМ!$D$33:$D$776,СВЦЭМ!$A$33:$A$776,$A93,СВЦЭМ!$B$33:$B$776,S$83)+'СЕТ СН'!$G$14+СВЦЭМ!$D$10+'СЕТ СН'!$G$6-'СЕТ СН'!$G$26</f>
        <v>875.42812262000007</v>
      </c>
      <c r="T93" s="36">
        <f>SUMIFS(СВЦЭМ!$D$33:$D$776,СВЦЭМ!$A$33:$A$776,$A93,СВЦЭМ!$B$33:$B$776,T$83)+'СЕТ СН'!$G$14+СВЦЭМ!$D$10+'СЕТ СН'!$G$6-'СЕТ СН'!$G$26</f>
        <v>856.31153311000003</v>
      </c>
      <c r="U93" s="36">
        <f>SUMIFS(СВЦЭМ!$D$33:$D$776,СВЦЭМ!$A$33:$A$776,$A93,СВЦЭМ!$B$33:$B$776,U$83)+'СЕТ СН'!$G$14+СВЦЭМ!$D$10+'СЕТ СН'!$G$6-'СЕТ СН'!$G$26</f>
        <v>852.49790925999991</v>
      </c>
      <c r="V93" s="36">
        <f>SUMIFS(СВЦЭМ!$D$33:$D$776,СВЦЭМ!$A$33:$A$776,$A93,СВЦЭМ!$B$33:$B$776,V$83)+'СЕТ СН'!$G$14+СВЦЭМ!$D$10+'СЕТ СН'!$G$6-'СЕТ СН'!$G$26</f>
        <v>813.90773586</v>
      </c>
      <c r="W93" s="36">
        <f>SUMIFS(СВЦЭМ!$D$33:$D$776,СВЦЭМ!$A$33:$A$776,$A93,СВЦЭМ!$B$33:$B$776,W$83)+'СЕТ СН'!$G$14+СВЦЭМ!$D$10+'СЕТ СН'!$G$6-'СЕТ СН'!$G$26</f>
        <v>808.91658417999997</v>
      </c>
      <c r="X93" s="36">
        <f>SUMIFS(СВЦЭМ!$D$33:$D$776,СВЦЭМ!$A$33:$A$776,$A93,СВЦЭМ!$B$33:$B$776,X$83)+'СЕТ СН'!$G$14+СВЦЭМ!$D$10+'СЕТ СН'!$G$6-'СЕТ СН'!$G$26</f>
        <v>796.92587789000004</v>
      </c>
      <c r="Y93" s="36">
        <f>SUMIFS(СВЦЭМ!$D$33:$D$776,СВЦЭМ!$A$33:$A$776,$A93,СВЦЭМ!$B$33:$B$776,Y$83)+'СЕТ СН'!$G$14+СВЦЭМ!$D$10+'СЕТ СН'!$G$6-'СЕТ СН'!$G$26</f>
        <v>840.61536602000001</v>
      </c>
    </row>
    <row r="94" spans="1:27" ht="15.75" x14ac:dyDescent="0.2">
      <c r="A94" s="35">
        <f t="shared" si="2"/>
        <v>44115</v>
      </c>
      <c r="B94" s="36">
        <f>SUMIFS(СВЦЭМ!$D$33:$D$776,СВЦЭМ!$A$33:$A$776,$A94,СВЦЭМ!$B$33:$B$776,B$83)+'СЕТ СН'!$G$14+СВЦЭМ!$D$10+'СЕТ СН'!$G$6-'СЕТ СН'!$G$26</f>
        <v>925.49741732000007</v>
      </c>
      <c r="C94" s="36">
        <f>SUMIFS(СВЦЭМ!$D$33:$D$776,СВЦЭМ!$A$33:$A$776,$A94,СВЦЭМ!$B$33:$B$776,C$83)+'СЕТ СН'!$G$14+СВЦЭМ!$D$10+'СЕТ СН'!$G$6-'СЕТ СН'!$G$26</f>
        <v>1016.7944757600001</v>
      </c>
      <c r="D94" s="36">
        <f>SUMIFS(СВЦЭМ!$D$33:$D$776,СВЦЭМ!$A$33:$A$776,$A94,СВЦЭМ!$B$33:$B$776,D$83)+'СЕТ СН'!$G$14+СВЦЭМ!$D$10+'СЕТ СН'!$G$6-'СЕТ СН'!$G$26</f>
        <v>1114.3000257399999</v>
      </c>
      <c r="E94" s="36">
        <f>SUMIFS(СВЦЭМ!$D$33:$D$776,СВЦЭМ!$A$33:$A$776,$A94,СВЦЭМ!$B$33:$B$776,E$83)+'СЕТ СН'!$G$14+СВЦЭМ!$D$10+'СЕТ СН'!$G$6-'СЕТ СН'!$G$26</f>
        <v>1146.2194127800001</v>
      </c>
      <c r="F94" s="36">
        <f>SUMIFS(СВЦЭМ!$D$33:$D$776,СВЦЭМ!$A$33:$A$776,$A94,СВЦЭМ!$B$33:$B$776,F$83)+'СЕТ СН'!$G$14+СВЦЭМ!$D$10+'СЕТ СН'!$G$6-'СЕТ СН'!$G$26</f>
        <v>1151.0588141400001</v>
      </c>
      <c r="G94" s="36">
        <f>SUMIFS(СВЦЭМ!$D$33:$D$776,СВЦЭМ!$A$33:$A$776,$A94,СВЦЭМ!$B$33:$B$776,G$83)+'СЕТ СН'!$G$14+СВЦЭМ!$D$10+'СЕТ СН'!$G$6-'СЕТ СН'!$G$26</f>
        <v>1141.996744</v>
      </c>
      <c r="H94" s="36">
        <f>SUMIFS(СВЦЭМ!$D$33:$D$776,СВЦЭМ!$A$33:$A$776,$A94,СВЦЭМ!$B$33:$B$776,H$83)+'СЕТ СН'!$G$14+СВЦЭМ!$D$10+'СЕТ СН'!$G$6-'СЕТ СН'!$G$26</f>
        <v>1123.5308516699999</v>
      </c>
      <c r="I94" s="36">
        <f>SUMIFS(СВЦЭМ!$D$33:$D$776,СВЦЭМ!$A$33:$A$776,$A94,СВЦЭМ!$B$33:$B$776,I$83)+'СЕТ СН'!$G$14+СВЦЭМ!$D$10+'СЕТ СН'!$G$6-'СЕТ СН'!$G$26</f>
        <v>1102.3827618999999</v>
      </c>
      <c r="J94" s="36">
        <f>SUMIFS(СВЦЭМ!$D$33:$D$776,СВЦЭМ!$A$33:$A$776,$A94,СВЦЭМ!$B$33:$B$776,J$83)+'СЕТ СН'!$G$14+СВЦЭМ!$D$10+'СЕТ СН'!$G$6-'СЕТ СН'!$G$26</f>
        <v>1004.0010855200001</v>
      </c>
      <c r="K94" s="36">
        <f>SUMIFS(СВЦЭМ!$D$33:$D$776,СВЦЭМ!$A$33:$A$776,$A94,СВЦЭМ!$B$33:$B$776,K$83)+'СЕТ СН'!$G$14+СВЦЭМ!$D$10+'СЕТ СН'!$G$6-'СЕТ СН'!$G$26</f>
        <v>929.21240439999997</v>
      </c>
      <c r="L94" s="36">
        <f>SUMIFS(СВЦЭМ!$D$33:$D$776,СВЦЭМ!$A$33:$A$776,$A94,СВЦЭМ!$B$33:$B$776,L$83)+'СЕТ СН'!$G$14+СВЦЭМ!$D$10+'СЕТ СН'!$G$6-'СЕТ СН'!$G$26</f>
        <v>919.97405731999993</v>
      </c>
      <c r="M94" s="36">
        <f>SUMIFS(СВЦЭМ!$D$33:$D$776,СВЦЭМ!$A$33:$A$776,$A94,СВЦЭМ!$B$33:$B$776,M$83)+'СЕТ СН'!$G$14+СВЦЭМ!$D$10+'СЕТ СН'!$G$6-'СЕТ СН'!$G$26</f>
        <v>920.3153651099999</v>
      </c>
      <c r="N94" s="36">
        <f>SUMIFS(СВЦЭМ!$D$33:$D$776,СВЦЭМ!$A$33:$A$776,$A94,СВЦЭМ!$B$33:$B$776,N$83)+'СЕТ СН'!$G$14+СВЦЭМ!$D$10+'СЕТ СН'!$G$6-'СЕТ СН'!$G$26</f>
        <v>930.87701212000002</v>
      </c>
      <c r="O94" s="36">
        <f>SUMIFS(СВЦЭМ!$D$33:$D$776,СВЦЭМ!$A$33:$A$776,$A94,СВЦЭМ!$B$33:$B$776,O$83)+'СЕТ СН'!$G$14+СВЦЭМ!$D$10+'СЕТ СН'!$G$6-'СЕТ СН'!$G$26</f>
        <v>974.91730581999991</v>
      </c>
      <c r="P94" s="36">
        <f>SUMIFS(СВЦЭМ!$D$33:$D$776,СВЦЭМ!$A$33:$A$776,$A94,СВЦЭМ!$B$33:$B$776,P$83)+'СЕТ СН'!$G$14+СВЦЭМ!$D$10+'СЕТ СН'!$G$6-'СЕТ СН'!$G$26</f>
        <v>1010.7004225799999</v>
      </c>
      <c r="Q94" s="36">
        <f>SUMIFS(СВЦЭМ!$D$33:$D$776,СВЦЭМ!$A$33:$A$776,$A94,СВЦЭМ!$B$33:$B$776,Q$83)+'СЕТ СН'!$G$14+СВЦЭМ!$D$10+'СЕТ СН'!$G$6-'СЕТ СН'!$G$26</f>
        <v>964.82727952000005</v>
      </c>
      <c r="R94" s="36">
        <f>SUMIFS(СВЦЭМ!$D$33:$D$776,СВЦЭМ!$A$33:$A$776,$A94,СВЦЭМ!$B$33:$B$776,R$83)+'СЕТ СН'!$G$14+СВЦЭМ!$D$10+'СЕТ СН'!$G$6-'СЕТ СН'!$G$26</f>
        <v>911.38122860999988</v>
      </c>
      <c r="S94" s="36">
        <f>SUMIFS(СВЦЭМ!$D$33:$D$776,СВЦЭМ!$A$33:$A$776,$A94,СВЦЭМ!$B$33:$B$776,S$83)+'СЕТ СН'!$G$14+СВЦЭМ!$D$10+'СЕТ СН'!$G$6-'СЕТ СН'!$G$26</f>
        <v>869.14603098999987</v>
      </c>
      <c r="T94" s="36">
        <f>SUMIFS(СВЦЭМ!$D$33:$D$776,СВЦЭМ!$A$33:$A$776,$A94,СВЦЭМ!$B$33:$B$776,T$83)+'СЕТ СН'!$G$14+СВЦЭМ!$D$10+'СЕТ СН'!$G$6-'СЕТ СН'!$G$26</f>
        <v>888.53444160000004</v>
      </c>
      <c r="U94" s="36">
        <f>SUMIFS(СВЦЭМ!$D$33:$D$776,СВЦЭМ!$A$33:$A$776,$A94,СВЦЭМ!$B$33:$B$776,U$83)+'СЕТ СН'!$G$14+СВЦЭМ!$D$10+'СЕТ СН'!$G$6-'СЕТ СН'!$G$26</f>
        <v>897.6672377299999</v>
      </c>
      <c r="V94" s="36">
        <f>SUMIFS(СВЦЭМ!$D$33:$D$776,СВЦЭМ!$A$33:$A$776,$A94,СВЦЭМ!$B$33:$B$776,V$83)+'СЕТ СН'!$G$14+СВЦЭМ!$D$10+'СЕТ СН'!$G$6-'СЕТ СН'!$G$26</f>
        <v>866.24011870999993</v>
      </c>
      <c r="W94" s="36">
        <f>SUMIFS(СВЦЭМ!$D$33:$D$776,СВЦЭМ!$A$33:$A$776,$A94,СВЦЭМ!$B$33:$B$776,W$83)+'СЕТ СН'!$G$14+СВЦЭМ!$D$10+'СЕТ СН'!$G$6-'СЕТ СН'!$G$26</f>
        <v>848.7993598600001</v>
      </c>
      <c r="X94" s="36">
        <f>SUMIFS(СВЦЭМ!$D$33:$D$776,СВЦЭМ!$A$33:$A$776,$A94,СВЦЭМ!$B$33:$B$776,X$83)+'СЕТ СН'!$G$14+СВЦЭМ!$D$10+'СЕТ СН'!$G$6-'СЕТ СН'!$G$26</f>
        <v>824.89971179999998</v>
      </c>
      <c r="Y94" s="36">
        <f>SUMIFS(СВЦЭМ!$D$33:$D$776,СВЦЭМ!$A$33:$A$776,$A94,СВЦЭМ!$B$33:$B$776,Y$83)+'СЕТ СН'!$G$14+СВЦЭМ!$D$10+'СЕТ СН'!$G$6-'СЕТ СН'!$G$26</f>
        <v>861.39737452999998</v>
      </c>
    </row>
    <row r="95" spans="1:27" ht="15.75" x14ac:dyDescent="0.2">
      <c r="A95" s="35">
        <f t="shared" si="2"/>
        <v>44116</v>
      </c>
      <c r="B95" s="36">
        <f>SUMIFS(СВЦЭМ!$D$33:$D$776,СВЦЭМ!$A$33:$A$776,$A95,СВЦЭМ!$B$33:$B$776,B$83)+'СЕТ СН'!$G$14+СВЦЭМ!$D$10+'СЕТ СН'!$G$6-'СЕТ СН'!$G$26</f>
        <v>920.36689000999991</v>
      </c>
      <c r="C95" s="36">
        <f>SUMIFS(СВЦЭМ!$D$33:$D$776,СВЦЭМ!$A$33:$A$776,$A95,СВЦЭМ!$B$33:$B$776,C$83)+'СЕТ СН'!$G$14+СВЦЭМ!$D$10+'СЕТ СН'!$G$6-'СЕТ СН'!$G$26</f>
        <v>996.73658084999988</v>
      </c>
      <c r="D95" s="36">
        <f>SUMIFS(СВЦЭМ!$D$33:$D$776,СВЦЭМ!$A$33:$A$776,$A95,СВЦЭМ!$B$33:$B$776,D$83)+'СЕТ СН'!$G$14+СВЦЭМ!$D$10+'СЕТ СН'!$G$6-'СЕТ СН'!$G$26</f>
        <v>1068.2458644200001</v>
      </c>
      <c r="E95" s="36">
        <f>SUMIFS(СВЦЭМ!$D$33:$D$776,СВЦЭМ!$A$33:$A$776,$A95,СВЦЭМ!$B$33:$B$776,E$83)+'СЕТ СН'!$G$14+СВЦЭМ!$D$10+'СЕТ СН'!$G$6-'СЕТ СН'!$G$26</f>
        <v>1086.7063676999999</v>
      </c>
      <c r="F95" s="36">
        <f>SUMIFS(СВЦЭМ!$D$33:$D$776,СВЦЭМ!$A$33:$A$776,$A95,СВЦЭМ!$B$33:$B$776,F$83)+'СЕТ СН'!$G$14+СВЦЭМ!$D$10+'СЕТ СН'!$G$6-'СЕТ СН'!$G$26</f>
        <v>1081.9987953099999</v>
      </c>
      <c r="G95" s="36">
        <f>SUMIFS(СВЦЭМ!$D$33:$D$776,СВЦЭМ!$A$33:$A$776,$A95,СВЦЭМ!$B$33:$B$776,G$83)+'СЕТ СН'!$G$14+СВЦЭМ!$D$10+'СЕТ СН'!$G$6-'СЕТ СН'!$G$26</f>
        <v>1065.45321575</v>
      </c>
      <c r="H95" s="36">
        <f>SUMIFS(СВЦЭМ!$D$33:$D$776,СВЦЭМ!$A$33:$A$776,$A95,СВЦЭМ!$B$33:$B$776,H$83)+'СЕТ СН'!$G$14+СВЦЭМ!$D$10+'СЕТ СН'!$G$6-'СЕТ СН'!$G$26</f>
        <v>1014.19959135</v>
      </c>
      <c r="I95" s="36">
        <f>SUMIFS(СВЦЭМ!$D$33:$D$776,СВЦЭМ!$A$33:$A$776,$A95,СВЦЭМ!$B$33:$B$776,I$83)+'СЕТ СН'!$G$14+СВЦЭМ!$D$10+'СЕТ СН'!$G$6-'СЕТ СН'!$G$26</f>
        <v>973.66998985000009</v>
      </c>
      <c r="J95" s="36">
        <f>SUMIFS(СВЦЭМ!$D$33:$D$776,СВЦЭМ!$A$33:$A$776,$A95,СВЦЭМ!$B$33:$B$776,J$83)+'СЕТ СН'!$G$14+СВЦЭМ!$D$10+'СЕТ СН'!$G$6-'СЕТ СН'!$G$26</f>
        <v>896.66769758000009</v>
      </c>
      <c r="K95" s="36">
        <f>SUMIFS(СВЦЭМ!$D$33:$D$776,СВЦЭМ!$A$33:$A$776,$A95,СВЦЭМ!$B$33:$B$776,K$83)+'СЕТ СН'!$G$14+СВЦЭМ!$D$10+'СЕТ СН'!$G$6-'СЕТ СН'!$G$26</f>
        <v>847.0811518999999</v>
      </c>
      <c r="L95" s="36">
        <f>SUMIFS(СВЦЭМ!$D$33:$D$776,СВЦЭМ!$A$33:$A$776,$A95,СВЦЭМ!$B$33:$B$776,L$83)+'СЕТ СН'!$G$14+СВЦЭМ!$D$10+'СЕТ СН'!$G$6-'СЕТ СН'!$G$26</f>
        <v>843.10028725999996</v>
      </c>
      <c r="M95" s="36">
        <f>SUMIFS(СВЦЭМ!$D$33:$D$776,СВЦЭМ!$A$33:$A$776,$A95,СВЦЭМ!$B$33:$B$776,M$83)+'СЕТ СН'!$G$14+СВЦЭМ!$D$10+'СЕТ СН'!$G$6-'СЕТ СН'!$G$26</f>
        <v>843.35737062999988</v>
      </c>
      <c r="N95" s="36">
        <f>SUMIFS(СВЦЭМ!$D$33:$D$776,СВЦЭМ!$A$33:$A$776,$A95,СВЦЭМ!$B$33:$B$776,N$83)+'СЕТ СН'!$G$14+СВЦЭМ!$D$10+'СЕТ СН'!$G$6-'СЕТ СН'!$G$26</f>
        <v>850.5890677299999</v>
      </c>
      <c r="O95" s="36">
        <f>SUMIFS(СВЦЭМ!$D$33:$D$776,СВЦЭМ!$A$33:$A$776,$A95,СВЦЭМ!$B$33:$B$776,O$83)+'СЕТ СН'!$G$14+СВЦЭМ!$D$10+'СЕТ СН'!$G$6-'СЕТ СН'!$G$26</f>
        <v>871.37179053</v>
      </c>
      <c r="P95" s="36">
        <f>SUMIFS(СВЦЭМ!$D$33:$D$776,СВЦЭМ!$A$33:$A$776,$A95,СВЦЭМ!$B$33:$B$776,P$83)+'СЕТ СН'!$G$14+СВЦЭМ!$D$10+'СЕТ СН'!$G$6-'СЕТ СН'!$G$26</f>
        <v>909.74613660999989</v>
      </c>
      <c r="Q95" s="36">
        <f>SUMIFS(СВЦЭМ!$D$33:$D$776,СВЦЭМ!$A$33:$A$776,$A95,СВЦЭМ!$B$33:$B$776,Q$83)+'СЕТ СН'!$G$14+СВЦЭМ!$D$10+'СЕТ СН'!$G$6-'СЕТ СН'!$G$26</f>
        <v>894.37165632000006</v>
      </c>
      <c r="R95" s="36">
        <f>SUMIFS(СВЦЭМ!$D$33:$D$776,СВЦЭМ!$A$33:$A$776,$A95,СВЦЭМ!$B$33:$B$776,R$83)+'СЕТ СН'!$G$14+СВЦЭМ!$D$10+'СЕТ СН'!$G$6-'СЕТ СН'!$G$26</f>
        <v>847.26235776999988</v>
      </c>
      <c r="S95" s="36">
        <f>SUMIFS(СВЦЭМ!$D$33:$D$776,СВЦЭМ!$A$33:$A$776,$A95,СВЦЭМ!$B$33:$B$776,S$83)+'СЕТ СН'!$G$14+СВЦЭМ!$D$10+'СЕТ СН'!$G$6-'СЕТ СН'!$G$26</f>
        <v>796.79557531</v>
      </c>
      <c r="T95" s="36">
        <f>SUMIFS(СВЦЭМ!$D$33:$D$776,СВЦЭМ!$A$33:$A$776,$A95,СВЦЭМ!$B$33:$B$776,T$83)+'СЕТ СН'!$G$14+СВЦЭМ!$D$10+'СЕТ СН'!$G$6-'СЕТ СН'!$G$26</f>
        <v>807.07628098999999</v>
      </c>
      <c r="U95" s="36">
        <f>SUMIFS(СВЦЭМ!$D$33:$D$776,СВЦЭМ!$A$33:$A$776,$A95,СВЦЭМ!$B$33:$B$776,U$83)+'СЕТ СН'!$G$14+СВЦЭМ!$D$10+'СЕТ СН'!$G$6-'СЕТ СН'!$G$26</f>
        <v>836.11432667999998</v>
      </c>
      <c r="V95" s="36">
        <f>SUMIFS(СВЦЭМ!$D$33:$D$776,СВЦЭМ!$A$33:$A$776,$A95,СВЦЭМ!$B$33:$B$776,V$83)+'СЕТ СН'!$G$14+СВЦЭМ!$D$10+'СЕТ СН'!$G$6-'СЕТ СН'!$G$26</f>
        <v>835.18748983</v>
      </c>
      <c r="W95" s="36">
        <f>SUMIFS(СВЦЭМ!$D$33:$D$776,СВЦЭМ!$A$33:$A$776,$A95,СВЦЭМ!$B$33:$B$776,W$83)+'СЕТ СН'!$G$14+СВЦЭМ!$D$10+'СЕТ СН'!$G$6-'СЕТ СН'!$G$26</f>
        <v>827.61935517000006</v>
      </c>
      <c r="X95" s="36">
        <f>SUMIFS(СВЦЭМ!$D$33:$D$776,СВЦЭМ!$A$33:$A$776,$A95,СВЦЭМ!$B$33:$B$776,X$83)+'СЕТ СН'!$G$14+СВЦЭМ!$D$10+'СЕТ СН'!$G$6-'СЕТ СН'!$G$26</f>
        <v>801.15784757000006</v>
      </c>
      <c r="Y95" s="36">
        <f>SUMIFS(СВЦЭМ!$D$33:$D$776,СВЦЭМ!$A$33:$A$776,$A95,СВЦЭМ!$B$33:$B$776,Y$83)+'СЕТ СН'!$G$14+СВЦЭМ!$D$10+'СЕТ СН'!$G$6-'СЕТ СН'!$G$26</f>
        <v>833.48652321000009</v>
      </c>
    </row>
    <row r="96" spans="1:27" ht="15.75" x14ac:dyDescent="0.2">
      <c r="A96" s="35">
        <f t="shared" si="2"/>
        <v>44117</v>
      </c>
      <c r="B96" s="36">
        <f>SUMIFS(СВЦЭМ!$D$33:$D$776,СВЦЭМ!$A$33:$A$776,$A96,СВЦЭМ!$B$33:$B$776,B$83)+'СЕТ СН'!$G$14+СВЦЭМ!$D$10+'СЕТ СН'!$G$6-'СЕТ СН'!$G$26</f>
        <v>905.45900946999996</v>
      </c>
      <c r="C96" s="36">
        <f>SUMIFS(СВЦЭМ!$D$33:$D$776,СВЦЭМ!$A$33:$A$776,$A96,СВЦЭМ!$B$33:$B$776,C$83)+'СЕТ СН'!$G$14+СВЦЭМ!$D$10+'СЕТ СН'!$G$6-'СЕТ СН'!$G$26</f>
        <v>982.83060737999995</v>
      </c>
      <c r="D96" s="36">
        <f>SUMIFS(СВЦЭМ!$D$33:$D$776,СВЦЭМ!$A$33:$A$776,$A96,СВЦЭМ!$B$33:$B$776,D$83)+'СЕТ СН'!$G$14+СВЦЭМ!$D$10+'СЕТ СН'!$G$6-'СЕТ СН'!$G$26</f>
        <v>1044.6919236399999</v>
      </c>
      <c r="E96" s="36">
        <f>SUMIFS(СВЦЭМ!$D$33:$D$776,СВЦЭМ!$A$33:$A$776,$A96,СВЦЭМ!$B$33:$B$776,E$83)+'СЕТ СН'!$G$14+СВЦЭМ!$D$10+'СЕТ СН'!$G$6-'СЕТ СН'!$G$26</f>
        <v>1060.8622146600001</v>
      </c>
      <c r="F96" s="36">
        <f>SUMIFS(СВЦЭМ!$D$33:$D$776,СВЦЭМ!$A$33:$A$776,$A96,СВЦЭМ!$B$33:$B$776,F$83)+'СЕТ СН'!$G$14+СВЦЭМ!$D$10+'СЕТ СН'!$G$6-'СЕТ СН'!$G$26</f>
        <v>1055.8634640600001</v>
      </c>
      <c r="G96" s="36">
        <f>SUMIFS(СВЦЭМ!$D$33:$D$776,СВЦЭМ!$A$33:$A$776,$A96,СВЦЭМ!$B$33:$B$776,G$83)+'СЕТ СН'!$G$14+СВЦЭМ!$D$10+'СЕТ СН'!$G$6-'СЕТ СН'!$G$26</f>
        <v>1044.20788324</v>
      </c>
      <c r="H96" s="36">
        <f>SUMIFS(СВЦЭМ!$D$33:$D$776,СВЦЭМ!$A$33:$A$776,$A96,СВЦЭМ!$B$33:$B$776,H$83)+'СЕТ СН'!$G$14+СВЦЭМ!$D$10+'СЕТ СН'!$G$6-'СЕТ СН'!$G$26</f>
        <v>1019.6327962</v>
      </c>
      <c r="I96" s="36">
        <f>SUMIFS(СВЦЭМ!$D$33:$D$776,СВЦЭМ!$A$33:$A$776,$A96,СВЦЭМ!$B$33:$B$776,I$83)+'СЕТ СН'!$G$14+СВЦЭМ!$D$10+'СЕТ СН'!$G$6-'СЕТ СН'!$G$26</f>
        <v>1012.9743882800001</v>
      </c>
      <c r="J96" s="36">
        <f>SUMIFS(СВЦЭМ!$D$33:$D$776,СВЦЭМ!$A$33:$A$776,$A96,СВЦЭМ!$B$33:$B$776,J$83)+'СЕТ СН'!$G$14+СВЦЭМ!$D$10+'СЕТ СН'!$G$6-'СЕТ СН'!$G$26</f>
        <v>955.23988373999987</v>
      </c>
      <c r="K96" s="36">
        <f>SUMIFS(СВЦЭМ!$D$33:$D$776,СВЦЭМ!$A$33:$A$776,$A96,СВЦЭМ!$B$33:$B$776,K$83)+'СЕТ СН'!$G$14+СВЦЭМ!$D$10+'СЕТ СН'!$G$6-'СЕТ СН'!$G$26</f>
        <v>913.15953468999987</v>
      </c>
      <c r="L96" s="36">
        <f>SUMIFS(СВЦЭМ!$D$33:$D$776,СВЦЭМ!$A$33:$A$776,$A96,СВЦЭМ!$B$33:$B$776,L$83)+'СЕТ СН'!$G$14+СВЦЭМ!$D$10+'СЕТ СН'!$G$6-'СЕТ СН'!$G$26</f>
        <v>915.13296738999998</v>
      </c>
      <c r="M96" s="36">
        <f>SUMIFS(СВЦЭМ!$D$33:$D$776,СВЦЭМ!$A$33:$A$776,$A96,СВЦЭМ!$B$33:$B$776,M$83)+'СЕТ СН'!$G$14+СВЦЭМ!$D$10+'СЕТ СН'!$G$6-'СЕТ СН'!$G$26</f>
        <v>925.59234130999994</v>
      </c>
      <c r="N96" s="36">
        <f>SUMIFS(СВЦЭМ!$D$33:$D$776,СВЦЭМ!$A$33:$A$776,$A96,СВЦЭМ!$B$33:$B$776,N$83)+'СЕТ СН'!$G$14+СВЦЭМ!$D$10+'СЕТ СН'!$G$6-'СЕТ СН'!$G$26</f>
        <v>931.30685966999999</v>
      </c>
      <c r="O96" s="36">
        <f>SUMIFS(СВЦЭМ!$D$33:$D$776,СВЦЭМ!$A$33:$A$776,$A96,СВЦЭМ!$B$33:$B$776,O$83)+'СЕТ СН'!$G$14+СВЦЭМ!$D$10+'СЕТ СН'!$G$6-'СЕТ СН'!$G$26</f>
        <v>969.21872764999989</v>
      </c>
      <c r="P96" s="36">
        <f>SUMIFS(СВЦЭМ!$D$33:$D$776,СВЦЭМ!$A$33:$A$776,$A96,СВЦЭМ!$B$33:$B$776,P$83)+'СЕТ СН'!$G$14+СВЦЭМ!$D$10+'СЕТ СН'!$G$6-'СЕТ СН'!$G$26</f>
        <v>1000.79952931</v>
      </c>
      <c r="Q96" s="36">
        <f>SUMIFS(СВЦЭМ!$D$33:$D$776,СВЦЭМ!$A$33:$A$776,$A96,СВЦЭМ!$B$33:$B$776,Q$83)+'СЕТ СН'!$G$14+СВЦЭМ!$D$10+'СЕТ СН'!$G$6-'СЕТ СН'!$G$26</f>
        <v>960.44154406999996</v>
      </c>
      <c r="R96" s="36">
        <f>SUMIFS(СВЦЭМ!$D$33:$D$776,СВЦЭМ!$A$33:$A$776,$A96,СВЦЭМ!$B$33:$B$776,R$83)+'СЕТ СН'!$G$14+СВЦЭМ!$D$10+'СЕТ СН'!$G$6-'СЕТ СН'!$G$26</f>
        <v>908.9927362599999</v>
      </c>
      <c r="S96" s="36">
        <f>SUMIFS(СВЦЭМ!$D$33:$D$776,СВЦЭМ!$A$33:$A$776,$A96,СВЦЭМ!$B$33:$B$776,S$83)+'СЕТ СН'!$G$14+СВЦЭМ!$D$10+'СЕТ СН'!$G$6-'СЕТ СН'!$G$26</f>
        <v>864.05495303999987</v>
      </c>
      <c r="T96" s="36">
        <f>SUMIFS(СВЦЭМ!$D$33:$D$776,СВЦЭМ!$A$33:$A$776,$A96,СВЦЭМ!$B$33:$B$776,T$83)+'СЕТ СН'!$G$14+СВЦЭМ!$D$10+'СЕТ СН'!$G$6-'СЕТ СН'!$G$26</f>
        <v>862.29102747999991</v>
      </c>
      <c r="U96" s="36">
        <f>SUMIFS(СВЦЭМ!$D$33:$D$776,СВЦЭМ!$A$33:$A$776,$A96,СВЦЭМ!$B$33:$B$776,U$83)+'СЕТ СН'!$G$14+СВЦЭМ!$D$10+'СЕТ СН'!$G$6-'СЕТ СН'!$G$26</f>
        <v>884.24029763999988</v>
      </c>
      <c r="V96" s="36">
        <f>SUMIFS(СВЦЭМ!$D$33:$D$776,СВЦЭМ!$A$33:$A$776,$A96,СВЦЭМ!$B$33:$B$776,V$83)+'СЕТ СН'!$G$14+СВЦЭМ!$D$10+'СЕТ СН'!$G$6-'СЕТ СН'!$G$26</f>
        <v>878.85780625000007</v>
      </c>
      <c r="W96" s="36">
        <f>SUMIFS(СВЦЭМ!$D$33:$D$776,СВЦЭМ!$A$33:$A$776,$A96,СВЦЭМ!$B$33:$B$776,W$83)+'СЕТ СН'!$G$14+СВЦЭМ!$D$10+'СЕТ СН'!$G$6-'СЕТ СН'!$G$26</f>
        <v>870.6949783099999</v>
      </c>
      <c r="X96" s="36">
        <f>SUMIFS(СВЦЭМ!$D$33:$D$776,СВЦЭМ!$A$33:$A$776,$A96,СВЦЭМ!$B$33:$B$776,X$83)+'СЕТ СН'!$G$14+СВЦЭМ!$D$10+'СЕТ СН'!$G$6-'СЕТ СН'!$G$26</f>
        <v>852.85973960999991</v>
      </c>
      <c r="Y96" s="36">
        <f>SUMIFS(СВЦЭМ!$D$33:$D$776,СВЦЭМ!$A$33:$A$776,$A96,СВЦЭМ!$B$33:$B$776,Y$83)+'СЕТ СН'!$G$14+СВЦЭМ!$D$10+'СЕТ СН'!$G$6-'СЕТ СН'!$G$26</f>
        <v>873.55800408000005</v>
      </c>
    </row>
    <row r="97" spans="1:25" ht="15.75" x14ac:dyDescent="0.2">
      <c r="A97" s="35">
        <f t="shared" si="2"/>
        <v>44118</v>
      </c>
      <c r="B97" s="36">
        <f>SUMIFS(СВЦЭМ!$D$33:$D$776,СВЦЭМ!$A$33:$A$776,$A97,СВЦЭМ!$B$33:$B$776,B$83)+'СЕТ СН'!$G$14+СВЦЭМ!$D$10+'СЕТ СН'!$G$6-'СЕТ СН'!$G$26</f>
        <v>946.00152116999993</v>
      </c>
      <c r="C97" s="36">
        <f>SUMIFS(СВЦЭМ!$D$33:$D$776,СВЦЭМ!$A$33:$A$776,$A97,СВЦЭМ!$B$33:$B$776,C$83)+'СЕТ СН'!$G$14+СВЦЭМ!$D$10+'СЕТ СН'!$G$6-'СЕТ СН'!$G$26</f>
        <v>1015.2552100999999</v>
      </c>
      <c r="D97" s="36">
        <f>SUMIFS(СВЦЭМ!$D$33:$D$776,СВЦЭМ!$A$33:$A$776,$A97,СВЦЭМ!$B$33:$B$776,D$83)+'СЕТ СН'!$G$14+СВЦЭМ!$D$10+'СЕТ СН'!$G$6-'СЕТ СН'!$G$26</f>
        <v>1083.5071138799999</v>
      </c>
      <c r="E97" s="36">
        <f>SUMIFS(СВЦЭМ!$D$33:$D$776,СВЦЭМ!$A$33:$A$776,$A97,СВЦЭМ!$B$33:$B$776,E$83)+'СЕТ СН'!$G$14+СВЦЭМ!$D$10+'СЕТ СН'!$G$6-'СЕТ СН'!$G$26</f>
        <v>1098.51087826</v>
      </c>
      <c r="F97" s="36">
        <f>SUMIFS(СВЦЭМ!$D$33:$D$776,СВЦЭМ!$A$33:$A$776,$A97,СВЦЭМ!$B$33:$B$776,F$83)+'СЕТ СН'!$G$14+СВЦЭМ!$D$10+'СЕТ СН'!$G$6-'СЕТ СН'!$G$26</f>
        <v>1089.8761848700001</v>
      </c>
      <c r="G97" s="36">
        <f>SUMIFS(СВЦЭМ!$D$33:$D$776,СВЦЭМ!$A$33:$A$776,$A97,СВЦЭМ!$B$33:$B$776,G$83)+'СЕТ СН'!$G$14+СВЦЭМ!$D$10+'СЕТ СН'!$G$6-'СЕТ СН'!$G$26</f>
        <v>1081.1626674700001</v>
      </c>
      <c r="H97" s="36">
        <f>SUMIFS(СВЦЭМ!$D$33:$D$776,СВЦЭМ!$A$33:$A$776,$A97,СВЦЭМ!$B$33:$B$776,H$83)+'СЕТ СН'!$G$14+СВЦЭМ!$D$10+'СЕТ СН'!$G$6-'СЕТ СН'!$G$26</f>
        <v>1033.4413473499999</v>
      </c>
      <c r="I97" s="36">
        <f>SUMIFS(СВЦЭМ!$D$33:$D$776,СВЦЭМ!$A$33:$A$776,$A97,СВЦЭМ!$B$33:$B$776,I$83)+'СЕТ СН'!$G$14+СВЦЭМ!$D$10+'СЕТ СН'!$G$6-'СЕТ СН'!$G$26</f>
        <v>989.94108630000005</v>
      </c>
      <c r="J97" s="36">
        <f>SUMIFS(СВЦЭМ!$D$33:$D$776,СВЦЭМ!$A$33:$A$776,$A97,СВЦЭМ!$B$33:$B$776,J$83)+'СЕТ СН'!$G$14+СВЦЭМ!$D$10+'СЕТ СН'!$G$6-'СЕТ СН'!$G$26</f>
        <v>926.47872187000007</v>
      </c>
      <c r="K97" s="36">
        <f>SUMIFS(СВЦЭМ!$D$33:$D$776,СВЦЭМ!$A$33:$A$776,$A97,СВЦЭМ!$B$33:$B$776,K$83)+'СЕТ СН'!$G$14+СВЦЭМ!$D$10+'СЕТ СН'!$G$6-'СЕТ СН'!$G$26</f>
        <v>887.71481835000009</v>
      </c>
      <c r="L97" s="36">
        <f>SUMIFS(СВЦЭМ!$D$33:$D$776,СВЦЭМ!$A$33:$A$776,$A97,СВЦЭМ!$B$33:$B$776,L$83)+'СЕТ СН'!$G$14+СВЦЭМ!$D$10+'СЕТ СН'!$G$6-'СЕТ СН'!$G$26</f>
        <v>895.19489636000003</v>
      </c>
      <c r="M97" s="36">
        <f>SUMIFS(СВЦЭМ!$D$33:$D$776,СВЦЭМ!$A$33:$A$776,$A97,СВЦЭМ!$B$33:$B$776,M$83)+'СЕТ СН'!$G$14+СВЦЭМ!$D$10+'СЕТ СН'!$G$6-'СЕТ СН'!$G$26</f>
        <v>911.57097156000009</v>
      </c>
      <c r="N97" s="36">
        <f>SUMIFS(СВЦЭМ!$D$33:$D$776,СВЦЭМ!$A$33:$A$776,$A97,СВЦЭМ!$B$33:$B$776,N$83)+'СЕТ СН'!$G$14+СВЦЭМ!$D$10+'СЕТ СН'!$G$6-'СЕТ СН'!$G$26</f>
        <v>918.27285095999991</v>
      </c>
      <c r="O97" s="36">
        <f>SUMIFS(СВЦЭМ!$D$33:$D$776,СВЦЭМ!$A$33:$A$776,$A97,СВЦЭМ!$B$33:$B$776,O$83)+'СЕТ СН'!$G$14+СВЦЭМ!$D$10+'СЕТ СН'!$G$6-'СЕТ СН'!$G$26</f>
        <v>969.68771199999992</v>
      </c>
      <c r="P97" s="36">
        <f>SUMIFS(СВЦЭМ!$D$33:$D$776,СВЦЭМ!$A$33:$A$776,$A97,СВЦЭМ!$B$33:$B$776,P$83)+'СЕТ СН'!$G$14+СВЦЭМ!$D$10+'СЕТ СН'!$G$6-'СЕТ СН'!$G$26</f>
        <v>1000.7663260699999</v>
      </c>
      <c r="Q97" s="36">
        <f>SUMIFS(СВЦЭМ!$D$33:$D$776,СВЦЭМ!$A$33:$A$776,$A97,СВЦЭМ!$B$33:$B$776,Q$83)+'СЕТ СН'!$G$14+СВЦЭМ!$D$10+'СЕТ СН'!$G$6-'СЕТ СН'!$G$26</f>
        <v>960.28755625999997</v>
      </c>
      <c r="R97" s="36">
        <f>SUMIFS(СВЦЭМ!$D$33:$D$776,СВЦЭМ!$A$33:$A$776,$A97,СВЦЭМ!$B$33:$B$776,R$83)+'СЕТ СН'!$G$14+СВЦЭМ!$D$10+'СЕТ СН'!$G$6-'СЕТ СН'!$G$26</f>
        <v>907.84243900999991</v>
      </c>
      <c r="S97" s="36">
        <f>SUMIFS(СВЦЭМ!$D$33:$D$776,СВЦЭМ!$A$33:$A$776,$A97,СВЦЭМ!$B$33:$B$776,S$83)+'СЕТ СН'!$G$14+СВЦЭМ!$D$10+'СЕТ СН'!$G$6-'СЕТ СН'!$G$26</f>
        <v>851.65666121000004</v>
      </c>
      <c r="T97" s="36">
        <f>SUMIFS(СВЦЭМ!$D$33:$D$776,СВЦЭМ!$A$33:$A$776,$A97,СВЦЭМ!$B$33:$B$776,T$83)+'СЕТ СН'!$G$14+СВЦЭМ!$D$10+'СЕТ СН'!$G$6-'СЕТ СН'!$G$26</f>
        <v>833.80715929999997</v>
      </c>
      <c r="U97" s="36">
        <f>SUMIFS(СВЦЭМ!$D$33:$D$776,СВЦЭМ!$A$33:$A$776,$A97,СВЦЭМ!$B$33:$B$776,U$83)+'СЕТ СН'!$G$14+СВЦЭМ!$D$10+'СЕТ СН'!$G$6-'СЕТ СН'!$G$26</f>
        <v>863.50053303999994</v>
      </c>
      <c r="V97" s="36">
        <f>SUMIFS(СВЦЭМ!$D$33:$D$776,СВЦЭМ!$A$33:$A$776,$A97,СВЦЭМ!$B$33:$B$776,V$83)+'СЕТ СН'!$G$14+СВЦЭМ!$D$10+'СЕТ СН'!$G$6-'СЕТ СН'!$G$26</f>
        <v>857.85633340000004</v>
      </c>
      <c r="W97" s="36">
        <f>SUMIFS(СВЦЭМ!$D$33:$D$776,СВЦЭМ!$A$33:$A$776,$A97,СВЦЭМ!$B$33:$B$776,W$83)+'СЕТ СН'!$G$14+СВЦЭМ!$D$10+'СЕТ СН'!$G$6-'СЕТ СН'!$G$26</f>
        <v>845.48278774999994</v>
      </c>
      <c r="X97" s="36">
        <f>SUMIFS(СВЦЭМ!$D$33:$D$776,СВЦЭМ!$A$33:$A$776,$A97,СВЦЭМ!$B$33:$B$776,X$83)+'СЕТ СН'!$G$14+СВЦЭМ!$D$10+'СЕТ СН'!$G$6-'СЕТ СН'!$G$26</f>
        <v>828.3470970599999</v>
      </c>
      <c r="Y97" s="36">
        <f>SUMIFS(СВЦЭМ!$D$33:$D$776,СВЦЭМ!$A$33:$A$776,$A97,СВЦЭМ!$B$33:$B$776,Y$83)+'СЕТ СН'!$G$14+СВЦЭМ!$D$10+'СЕТ СН'!$G$6-'СЕТ СН'!$G$26</f>
        <v>859.05297666999991</v>
      </c>
    </row>
    <row r="98" spans="1:25" ht="15.75" x14ac:dyDescent="0.2">
      <c r="A98" s="35">
        <f t="shared" si="2"/>
        <v>44119</v>
      </c>
      <c r="B98" s="36">
        <f>SUMIFS(СВЦЭМ!$D$33:$D$776,СВЦЭМ!$A$33:$A$776,$A98,СВЦЭМ!$B$33:$B$776,B$83)+'СЕТ СН'!$G$14+СВЦЭМ!$D$10+'СЕТ СН'!$G$6-'СЕТ СН'!$G$26</f>
        <v>963.52804079999987</v>
      </c>
      <c r="C98" s="36">
        <f>SUMIFS(СВЦЭМ!$D$33:$D$776,СВЦЭМ!$A$33:$A$776,$A98,СВЦЭМ!$B$33:$B$776,C$83)+'СЕТ СН'!$G$14+СВЦЭМ!$D$10+'СЕТ СН'!$G$6-'СЕТ СН'!$G$26</f>
        <v>1048.6139740199999</v>
      </c>
      <c r="D98" s="36">
        <f>SUMIFS(СВЦЭМ!$D$33:$D$776,СВЦЭМ!$A$33:$A$776,$A98,СВЦЭМ!$B$33:$B$776,D$83)+'СЕТ СН'!$G$14+СВЦЭМ!$D$10+'СЕТ СН'!$G$6-'СЕТ СН'!$G$26</f>
        <v>1115.22956716</v>
      </c>
      <c r="E98" s="36">
        <f>SUMIFS(СВЦЭМ!$D$33:$D$776,СВЦЭМ!$A$33:$A$776,$A98,СВЦЭМ!$B$33:$B$776,E$83)+'СЕТ СН'!$G$14+СВЦЭМ!$D$10+'СЕТ СН'!$G$6-'СЕТ СН'!$G$26</f>
        <v>1120.65041185</v>
      </c>
      <c r="F98" s="36">
        <f>SUMIFS(СВЦЭМ!$D$33:$D$776,СВЦЭМ!$A$33:$A$776,$A98,СВЦЭМ!$B$33:$B$776,F$83)+'СЕТ СН'!$G$14+СВЦЭМ!$D$10+'СЕТ СН'!$G$6-'СЕТ СН'!$G$26</f>
        <v>1113.7083616299999</v>
      </c>
      <c r="G98" s="36">
        <f>SUMIFS(СВЦЭМ!$D$33:$D$776,СВЦЭМ!$A$33:$A$776,$A98,СВЦЭМ!$B$33:$B$776,G$83)+'СЕТ СН'!$G$14+СВЦЭМ!$D$10+'СЕТ СН'!$G$6-'СЕТ СН'!$G$26</f>
        <v>1092.17325845</v>
      </c>
      <c r="H98" s="36">
        <f>SUMIFS(СВЦЭМ!$D$33:$D$776,СВЦЭМ!$A$33:$A$776,$A98,СВЦЭМ!$B$33:$B$776,H$83)+'СЕТ СН'!$G$14+СВЦЭМ!$D$10+'СЕТ СН'!$G$6-'СЕТ СН'!$G$26</f>
        <v>1045.1032662499999</v>
      </c>
      <c r="I98" s="36">
        <f>SUMIFS(СВЦЭМ!$D$33:$D$776,СВЦЭМ!$A$33:$A$776,$A98,СВЦЭМ!$B$33:$B$776,I$83)+'СЕТ СН'!$G$14+СВЦЭМ!$D$10+'СЕТ СН'!$G$6-'СЕТ СН'!$G$26</f>
        <v>999.46184255999992</v>
      </c>
      <c r="J98" s="36">
        <f>SUMIFS(СВЦЭМ!$D$33:$D$776,СВЦЭМ!$A$33:$A$776,$A98,СВЦЭМ!$B$33:$B$776,J$83)+'СЕТ СН'!$G$14+СВЦЭМ!$D$10+'СЕТ СН'!$G$6-'СЕТ СН'!$G$26</f>
        <v>937.93115484999998</v>
      </c>
      <c r="K98" s="36">
        <f>SUMIFS(СВЦЭМ!$D$33:$D$776,СВЦЭМ!$A$33:$A$776,$A98,СВЦЭМ!$B$33:$B$776,K$83)+'СЕТ СН'!$G$14+СВЦЭМ!$D$10+'СЕТ СН'!$G$6-'СЕТ СН'!$G$26</f>
        <v>898.34534112000006</v>
      </c>
      <c r="L98" s="36">
        <f>SUMIFS(СВЦЭМ!$D$33:$D$776,СВЦЭМ!$A$33:$A$776,$A98,СВЦЭМ!$B$33:$B$776,L$83)+'СЕТ СН'!$G$14+СВЦЭМ!$D$10+'СЕТ СН'!$G$6-'СЕТ СН'!$G$26</f>
        <v>901.50978069999996</v>
      </c>
      <c r="M98" s="36">
        <f>SUMIFS(СВЦЭМ!$D$33:$D$776,СВЦЭМ!$A$33:$A$776,$A98,СВЦЭМ!$B$33:$B$776,M$83)+'СЕТ СН'!$G$14+СВЦЭМ!$D$10+'СЕТ СН'!$G$6-'СЕТ СН'!$G$26</f>
        <v>909.40865121000002</v>
      </c>
      <c r="N98" s="36">
        <f>SUMIFS(СВЦЭМ!$D$33:$D$776,СВЦЭМ!$A$33:$A$776,$A98,СВЦЭМ!$B$33:$B$776,N$83)+'СЕТ СН'!$G$14+СВЦЭМ!$D$10+'СЕТ СН'!$G$6-'СЕТ СН'!$G$26</f>
        <v>920.81054537999989</v>
      </c>
      <c r="O98" s="36">
        <f>SUMIFS(СВЦЭМ!$D$33:$D$776,СВЦЭМ!$A$33:$A$776,$A98,СВЦЭМ!$B$33:$B$776,O$83)+'СЕТ СН'!$G$14+СВЦЭМ!$D$10+'СЕТ СН'!$G$6-'СЕТ СН'!$G$26</f>
        <v>940.9270078699999</v>
      </c>
      <c r="P98" s="36">
        <f>SUMIFS(СВЦЭМ!$D$33:$D$776,СВЦЭМ!$A$33:$A$776,$A98,СВЦЭМ!$B$33:$B$776,P$83)+'СЕТ СН'!$G$14+СВЦЭМ!$D$10+'СЕТ СН'!$G$6-'СЕТ СН'!$G$26</f>
        <v>965.73631823000005</v>
      </c>
      <c r="Q98" s="36">
        <f>SUMIFS(СВЦЭМ!$D$33:$D$776,СВЦЭМ!$A$33:$A$776,$A98,СВЦЭМ!$B$33:$B$776,Q$83)+'СЕТ СН'!$G$14+СВЦЭМ!$D$10+'СЕТ СН'!$G$6-'СЕТ СН'!$G$26</f>
        <v>927.71844777999991</v>
      </c>
      <c r="R98" s="36">
        <f>SUMIFS(СВЦЭМ!$D$33:$D$776,СВЦЭМ!$A$33:$A$776,$A98,СВЦЭМ!$B$33:$B$776,R$83)+'СЕТ СН'!$G$14+СВЦЭМ!$D$10+'СЕТ СН'!$G$6-'СЕТ СН'!$G$26</f>
        <v>878.30498244</v>
      </c>
      <c r="S98" s="36">
        <f>SUMIFS(СВЦЭМ!$D$33:$D$776,СВЦЭМ!$A$33:$A$776,$A98,СВЦЭМ!$B$33:$B$776,S$83)+'СЕТ СН'!$G$14+СВЦЭМ!$D$10+'СЕТ СН'!$G$6-'СЕТ СН'!$G$26</f>
        <v>823.30466997000008</v>
      </c>
      <c r="T98" s="36">
        <f>SUMIFS(СВЦЭМ!$D$33:$D$776,СВЦЭМ!$A$33:$A$776,$A98,СВЦЭМ!$B$33:$B$776,T$83)+'СЕТ СН'!$G$14+СВЦЭМ!$D$10+'СЕТ СН'!$G$6-'СЕТ СН'!$G$26</f>
        <v>827.63305326</v>
      </c>
      <c r="U98" s="36">
        <f>SUMIFS(СВЦЭМ!$D$33:$D$776,СВЦЭМ!$A$33:$A$776,$A98,СВЦЭМ!$B$33:$B$776,U$83)+'СЕТ СН'!$G$14+СВЦЭМ!$D$10+'СЕТ СН'!$G$6-'СЕТ СН'!$G$26</f>
        <v>852.5898675599999</v>
      </c>
      <c r="V98" s="36">
        <f>SUMIFS(СВЦЭМ!$D$33:$D$776,СВЦЭМ!$A$33:$A$776,$A98,СВЦЭМ!$B$33:$B$776,V$83)+'СЕТ СН'!$G$14+СВЦЭМ!$D$10+'СЕТ СН'!$G$6-'СЕТ СН'!$G$26</f>
        <v>845.69846516999996</v>
      </c>
      <c r="W98" s="36">
        <f>SUMIFS(СВЦЭМ!$D$33:$D$776,СВЦЭМ!$A$33:$A$776,$A98,СВЦЭМ!$B$33:$B$776,W$83)+'СЕТ СН'!$G$14+СВЦЭМ!$D$10+'СЕТ СН'!$G$6-'СЕТ СН'!$G$26</f>
        <v>834.37270811999997</v>
      </c>
      <c r="X98" s="36">
        <f>SUMIFS(СВЦЭМ!$D$33:$D$776,СВЦЭМ!$A$33:$A$776,$A98,СВЦЭМ!$B$33:$B$776,X$83)+'СЕТ СН'!$G$14+СВЦЭМ!$D$10+'СЕТ СН'!$G$6-'СЕТ СН'!$G$26</f>
        <v>810.41482885999994</v>
      </c>
      <c r="Y98" s="36">
        <f>SUMIFS(СВЦЭМ!$D$33:$D$776,СВЦЭМ!$A$33:$A$776,$A98,СВЦЭМ!$B$33:$B$776,Y$83)+'СЕТ СН'!$G$14+СВЦЭМ!$D$10+'СЕТ СН'!$G$6-'СЕТ СН'!$G$26</f>
        <v>860.81593733</v>
      </c>
    </row>
    <row r="99" spans="1:25" ht="15.75" x14ac:dyDescent="0.2">
      <c r="A99" s="35">
        <f t="shared" si="2"/>
        <v>44120</v>
      </c>
      <c r="B99" s="36">
        <f>SUMIFS(СВЦЭМ!$D$33:$D$776,СВЦЭМ!$A$33:$A$776,$A99,СВЦЭМ!$B$33:$B$776,B$83)+'СЕТ СН'!$G$14+СВЦЭМ!$D$10+'СЕТ СН'!$G$6-'СЕТ СН'!$G$26</f>
        <v>909.44703484999991</v>
      </c>
      <c r="C99" s="36">
        <f>SUMIFS(СВЦЭМ!$D$33:$D$776,СВЦЭМ!$A$33:$A$776,$A99,СВЦЭМ!$B$33:$B$776,C$83)+'СЕТ СН'!$G$14+СВЦЭМ!$D$10+'СЕТ СН'!$G$6-'СЕТ СН'!$G$26</f>
        <v>989.40389800999992</v>
      </c>
      <c r="D99" s="36">
        <f>SUMIFS(СВЦЭМ!$D$33:$D$776,СВЦЭМ!$A$33:$A$776,$A99,СВЦЭМ!$B$33:$B$776,D$83)+'СЕТ СН'!$G$14+СВЦЭМ!$D$10+'СЕТ СН'!$G$6-'СЕТ СН'!$G$26</f>
        <v>1044.1309073899999</v>
      </c>
      <c r="E99" s="36">
        <f>SUMIFS(СВЦЭМ!$D$33:$D$776,СВЦЭМ!$A$33:$A$776,$A99,СВЦЭМ!$B$33:$B$776,E$83)+'СЕТ СН'!$G$14+СВЦЭМ!$D$10+'СЕТ СН'!$G$6-'СЕТ СН'!$G$26</f>
        <v>1049.3367274299999</v>
      </c>
      <c r="F99" s="36">
        <f>SUMIFS(СВЦЭМ!$D$33:$D$776,СВЦЭМ!$A$33:$A$776,$A99,СВЦЭМ!$B$33:$B$776,F$83)+'СЕТ СН'!$G$14+СВЦЭМ!$D$10+'СЕТ СН'!$G$6-'СЕТ СН'!$G$26</f>
        <v>1045.8094821299999</v>
      </c>
      <c r="G99" s="36">
        <f>SUMIFS(СВЦЭМ!$D$33:$D$776,СВЦЭМ!$A$33:$A$776,$A99,СВЦЭМ!$B$33:$B$776,G$83)+'СЕТ СН'!$G$14+СВЦЭМ!$D$10+'СЕТ СН'!$G$6-'СЕТ СН'!$G$26</f>
        <v>1031.8232024700001</v>
      </c>
      <c r="H99" s="36">
        <f>SUMIFS(СВЦЭМ!$D$33:$D$776,СВЦЭМ!$A$33:$A$776,$A99,СВЦЭМ!$B$33:$B$776,H$83)+'СЕТ СН'!$G$14+СВЦЭМ!$D$10+'СЕТ СН'!$G$6-'СЕТ СН'!$G$26</f>
        <v>1000.85459666</v>
      </c>
      <c r="I99" s="36">
        <f>SUMIFS(СВЦЭМ!$D$33:$D$776,СВЦЭМ!$A$33:$A$776,$A99,СВЦЭМ!$B$33:$B$776,I$83)+'СЕТ СН'!$G$14+СВЦЭМ!$D$10+'СЕТ СН'!$G$6-'СЕТ СН'!$G$26</f>
        <v>974.83393862000003</v>
      </c>
      <c r="J99" s="36">
        <f>SUMIFS(СВЦЭМ!$D$33:$D$776,СВЦЭМ!$A$33:$A$776,$A99,СВЦЭМ!$B$33:$B$776,J$83)+'СЕТ СН'!$G$14+СВЦЭМ!$D$10+'СЕТ СН'!$G$6-'СЕТ СН'!$G$26</f>
        <v>945.57801489000008</v>
      </c>
      <c r="K99" s="36">
        <f>SUMIFS(СВЦЭМ!$D$33:$D$776,СВЦЭМ!$A$33:$A$776,$A99,СВЦЭМ!$B$33:$B$776,K$83)+'СЕТ СН'!$G$14+СВЦЭМ!$D$10+'СЕТ СН'!$G$6-'СЕТ СН'!$G$26</f>
        <v>911.80487064999988</v>
      </c>
      <c r="L99" s="36">
        <f>SUMIFS(СВЦЭМ!$D$33:$D$776,СВЦЭМ!$A$33:$A$776,$A99,СВЦЭМ!$B$33:$B$776,L$83)+'СЕТ СН'!$G$14+СВЦЭМ!$D$10+'СЕТ СН'!$G$6-'СЕТ СН'!$G$26</f>
        <v>909.51413511999999</v>
      </c>
      <c r="M99" s="36">
        <f>SUMIFS(СВЦЭМ!$D$33:$D$776,СВЦЭМ!$A$33:$A$776,$A99,СВЦЭМ!$B$33:$B$776,M$83)+'СЕТ СН'!$G$14+СВЦЭМ!$D$10+'СЕТ СН'!$G$6-'СЕТ СН'!$G$26</f>
        <v>913.4899312099999</v>
      </c>
      <c r="N99" s="36">
        <f>SUMIFS(СВЦЭМ!$D$33:$D$776,СВЦЭМ!$A$33:$A$776,$A99,СВЦЭМ!$B$33:$B$776,N$83)+'СЕТ СН'!$G$14+СВЦЭМ!$D$10+'СЕТ СН'!$G$6-'СЕТ СН'!$G$26</f>
        <v>926.03503097999987</v>
      </c>
      <c r="O99" s="36">
        <f>SUMIFS(СВЦЭМ!$D$33:$D$776,СВЦЭМ!$A$33:$A$776,$A99,СВЦЭМ!$B$33:$B$776,O$83)+'СЕТ СН'!$G$14+СВЦЭМ!$D$10+'СЕТ СН'!$G$6-'СЕТ СН'!$G$26</f>
        <v>962.31094297999994</v>
      </c>
      <c r="P99" s="36">
        <f>SUMIFS(СВЦЭМ!$D$33:$D$776,СВЦЭМ!$A$33:$A$776,$A99,СВЦЭМ!$B$33:$B$776,P$83)+'СЕТ СН'!$G$14+СВЦЭМ!$D$10+'СЕТ СН'!$G$6-'СЕТ СН'!$G$26</f>
        <v>1006.60769839</v>
      </c>
      <c r="Q99" s="36">
        <f>SUMIFS(СВЦЭМ!$D$33:$D$776,СВЦЭМ!$A$33:$A$776,$A99,СВЦЭМ!$B$33:$B$776,Q$83)+'СЕТ СН'!$G$14+СВЦЭМ!$D$10+'СЕТ СН'!$G$6-'СЕТ СН'!$G$26</f>
        <v>972.52602339999999</v>
      </c>
      <c r="R99" s="36">
        <f>SUMIFS(СВЦЭМ!$D$33:$D$776,СВЦЭМ!$A$33:$A$776,$A99,СВЦЭМ!$B$33:$B$776,R$83)+'СЕТ СН'!$G$14+СВЦЭМ!$D$10+'СЕТ СН'!$G$6-'СЕТ СН'!$G$26</f>
        <v>924.81275508999988</v>
      </c>
      <c r="S99" s="36">
        <f>SUMIFS(СВЦЭМ!$D$33:$D$776,СВЦЭМ!$A$33:$A$776,$A99,СВЦЭМ!$B$33:$B$776,S$83)+'СЕТ СН'!$G$14+СВЦЭМ!$D$10+'СЕТ СН'!$G$6-'СЕТ СН'!$G$26</f>
        <v>863.17473027000005</v>
      </c>
      <c r="T99" s="36">
        <f>SUMIFS(СВЦЭМ!$D$33:$D$776,СВЦЭМ!$A$33:$A$776,$A99,СВЦЭМ!$B$33:$B$776,T$83)+'СЕТ СН'!$G$14+СВЦЭМ!$D$10+'СЕТ СН'!$G$6-'СЕТ СН'!$G$26</f>
        <v>836.74886889999993</v>
      </c>
      <c r="U99" s="36">
        <f>SUMIFS(СВЦЭМ!$D$33:$D$776,СВЦЭМ!$A$33:$A$776,$A99,СВЦЭМ!$B$33:$B$776,U$83)+'СЕТ СН'!$G$14+СВЦЭМ!$D$10+'СЕТ СН'!$G$6-'СЕТ СН'!$G$26</f>
        <v>839.16467880999994</v>
      </c>
      <c r="V99" s="36">
        <f>SUMIFS(СВЦЭМ!$D$33:$D$776,СВЦЭМ!$A$33:$A$776,$A99,СВЦЭМ!$B$33:$B$776,V$83)+'СЕТ СН'!$G$14+СВЦЭМ!$D$10+'СЕТ СН'!$G$6-'СЕТ СН'!$G$26</f>
        <v>827.27018840000005</v>
      </c>
      <c r="W99" s="36">
        <f>SUMIFS(СВЦЭМ!$D$33:$D$776,СВЦЭМ!$A$33:$A$776,$A99,СВЦЭМ!$B$33:$B$776,W$83)+'СЕТ СН'!$G$14+СВЦЭМ!$D$10+'СЕТ СН'!$G$6-'СЕТ СН'!$G$26</f>
        <v>822.97997917999987</v>
      </c>
      <c r="X99" s="36">
        <f>SUMIFS(СВЦЭМ!$D$33:$D$776,СВЦЭМ!$A$33:$A$776,$A99,СВЦЭМ!$B$33:$B$776,X$83)+'СЕТ СН'!$G$14+СВЦЭМ!$D$10+'СЕТ СН'!$G$6-'СЕТ СН'!$G$26</f>
        <v>822.44575231999988</v>
      </c>
      <c r="Y99" s="36">
        <f>SUMIFS(СВЦЭМ!$D$33:$D$776,СВЦЭМ!$A$33:$A$776,$A99,СВЦЭМ!$B$33:$B$776,Y$83)+'СЕТ СН'!$G$14+СВЦЭМ!$D$10+'СЕТ СН'!$G$6-'СЕТ СН'!$G$26</f>
        <v>853.63334682000004</v>
      </c>
    </row>
    <row r="100" spans="1:25" ht="15.75" x14ac:dyDescent="0.2">
      <c r="A100" s="35">
        <f t="shared" si="2"/>
        <v>44121</v>
      </c>
      <c r="B100" s="36">
        <f>SUMIFS(СВЦЭМ!$D$33:$D$776,СВЦЭМ!$A$33:$A$776,$A100,СВЦЭМ!$B$33:$B$776,B$83)+'СЕТ СН'!$G$14+СВЦЭМ!$D$10+'СЕТ СН'!$G$6-'СЕТ СН'!$G$26</f>
        <v>906.38355202999992</v>
      </c>
      <c r="C100" s="36">
        <f>SUMIFS(СВЦЭМ!$D$33:$D$776,СВЦЭМ!$A$33:$A$776,$A100,СВЦЭМ!$B$33:$B$776,C$83)+'СЕТ СН'!$G$14+СВЦЭМ!$D$10+'СЕТ СН'!$G$6-'СЕТ СН'!$G$26</f>
        <v>983.63232603999995</v>
      </c>
      <c r="D100" s="36">
        <f>SUMIFS(СВЦЭМ!$D$33:$D$776,СВЦЭМ!$A$33:$A$776,$A100,СВЦЭМ!$B$33:$B$776,D$83)+'СЕТ СН'!$G$14+СВЦЭМ!$D$10+'СЕТ СН'!$G$6-'СЕТ СН'!$G$26</f>
        <v>1046.1217339</v>
      </c>
      <c r="E100" s="36">
        <f>SUMIFS(СВЦЭМ!$D$33:$D$776,СВЦЭМ!$A$33:$A$776,$A100,СВЦЭМ!$B$33:$B$776,E$83)+'СЕТ СН'!$G$14+СВЦЭМ!$D$10+'СЕТ СН'!$G$6-'СЕТ СН'!$G$26</f>
        <v>1054.505161</v>
      </c>
      <c r="F100" s="36">
        <f>SUMIFS(СВЦЭМ!$D$33:$D$776,СВЦЭМ!$A$33:$A$776,$A100,СВЦЭМ!$B$33:$B$776,F$83)+'СЕТ СН'!$G$14+СВЦЭМ!$D$10+'СЕТ СН'!$G$6-'СЕТ СН'!$G$26</f>
        <v>1058.0034610600001</v>
      </c>
      <c r="G100" s="36">
        <f>SUMIFS(СВЦЭМ!$D$33:$D$776,СВЦЭМ!$A$33:$A$776,$A100,СВЦЭМ!$B$33:$B$776,G$83)+'СЕТ СН'!$G$14+СВЦЭМ!$D$10+'СЕТ СН'!$G$6-'СЕТ СН'!$G$26</f>
        <v>1047.71235727</v>
      </c>
      <c r="H100" s="36">
        <f>SUMIFS(СВЦЭМ!$D$33:$D$776,СВЦЭМ!$A$33:$A$776,$A100,СВЦЭМ!$B$33:$B$776,H$83)+'СЕТ СН'!$G$14+СВЦЭМ!$D$10+'СЕТ СН'!$G$6-'СЕТ СН'!$G$26</f>
        <v>1035.0026736</v>
      </c>
      <c r="I100" s="36">
        <f>SUMIFS(СВЦЭМ!$D$33:$D$776,СВЦЭМ!$A$33:$A$776,$A100,СВЦЭМ!$B$33:$B$776,I$83)+'СЕТ СН'!$G$14+СВЦЭМ!$D$10+'СЕТ СН'!$G$6-'СЕТ СН'!$G$26</f>
        <v>1032.27444707</v>
      </c>
      <c r="J100" s="36">
        <f>SUMIFS(СВЦЭМ!$D$33:$D$776,СВЦЭМ!$A$33:$A$776,$A100,СВЦЭМ!$B$33:$B$776,J$83)+'СЕТ СН'!$G$14+СВЦЭМ!$D$10+'СЕТ СН'!$G$6-'СЕТ СН'!$G$26</f>
        <v>976.14882699999998</v>
      </c>
      <c r="K100" s="36">
        <f>SUMIFS(СВЦЭМ!$D$33:$D$776,СВЦЭМ!$A$33:$A$776,$A100,СВЦЭМ!$B$33:$B$776,K$83)+'СЕТ СН'!$G$14+СВЦЭМ!$D$10+'СЕТ СН'!$G$6-'СЕТ СН'!$G$26</f>
        <v>951.61495852000007</v>
      </c>
      <c r="L100" s="36">
        <f>SUMIFS(СВЦЭМ!$D$33:$D$776,СВЦЭМ!$A$33:$A$776,$A100,СВЦЭМ!$B$33:$B$776,L$83)+'СЕТ СН'!$G$14+СВЦЭМ!$D$10+'СЕТ СН'!$G$6-'СЕТ СН'!$G$26</f>
        <v>922.91395704999991</v>
      </c>
      <c r="M100" s="36">
        <f>SUMIFS(СВЦЭМ!$D$33:$D$776,СВЦЭМ!$A$33:$A$776,$A100,СВЦЭМ!$B$33:$B$776,M$83)+'СЕТ СН'!$G$14+СВЦЭМ!$D$10+'СЕТ СН'!$G$6-'СЕТ СН'!$G$26</f>
        <v>930.85000603999993</v>
      </c>
      <c r="N100" s="36">
        <f>SUMIFS(СВЦЭМ!$D$33:$D$776,СВЦЭМ!$A$33:$A$776,$A100,СВЦЭМ!$B$33:$B$776,N$83)+'СЕТ СН'!$G$14+СВЦЭМ!$D$10+'СЕТ СН'!$G$6-'СЕТ СН'!$G$26</f>
        <v>944.10387947999993</v>
      </c>
      <c r="O100" s="36">
        <f>SUMIFS(СВЦЭМ!$D$33:$D$776,СВЦЭМ!$A$33:$A$776,$A100,СВЦЭМ!$B$33:$B$776,O$83)+'СЕТ СН'!$G$14+СВЦЭМ!$D$10+'СЕТ СН'!$G$6-'СЕТ СН'!$G$26</f>
        <v>985.6592453799999</v>
      </c>
      <c r="P100" s="36">
        <f>SUMIFS(СВЦЭМ!$D$33:$D$776,СВЦЭМ!$A$33:$A$776,$A100,СВЦЭМ!$B$33:$B$776,P$83)+'СЕТ СН'!$G$14+СВЦЭМ!$D$10+'СЕТ СН'!$G$6-'СЕТ СН'!$G$26</f>
        <v>1030.2021410499999</v>
      </c>
      <c r="Q100" s="36">
        <f>SUMIFS(СВЦЭМ!$D$33:$D$776,СВЦЭМ!$A$33:$A$776,$A100,СВЦЭМ!$B$33:$B$776,Q$83)+'СЕТ СН'!$G$14+СВЦЭМ!$D$10+'СЕТ СН'!$G$6-'СЕТ СН'!$G$26</f>
        <v>1001.4740993</v>
      </c>
      <c r="R100" s="36">
        <f>SUMIFS(СВЦЭМ!$D$33:$D$776,СВЦЭМ!$A$33:$A$776,$A100,СВЦЭМ!$B$33:$B$776,R$83)+'СЕТ СН'!$G$14+СВЦЭМ!$D$10+'СЕТ СН'!$G$6-'СЕТ СН'!$G$26</f>
        <v>955.78003188999992</v>
      </c>
      <c r="S100" s="36">
        <f>SUMIFS(СВЦЭМ!$D$33:$D$776,СВЦЭМ!$A$33:$A$776,$A100,СВЦЭМ!$B$33:$B$776,S$83)+'СЕТ СН'!$G$14+СВЦЭМ!$D$10+'СЕТ СН'!$G$6-'СЕТ СН'!$G$26</f>
        <v>889.63092895</v>
      </c>
      <c r="T100" s="36">
        <f>SUMIFS(СВЦЭМ!$D$33:$D$776,СВЦЭМ!$A$33:$A$776,$A100,СВЦЭМ!$B$33:$B$776,T$83)+'СЕТ СН'!$G$14+СВЦЭМ!$D$10+'СЕТ СН'!$G$6-'СЕТ СН'!$G$26</f>
        <v>852.36254142000007</v>
      </c>
      <c r="U100" s="36">
        <f>SUMIFS(СВЦЭМ!$D$33:$D$776,СВЦЭМ!$A$33:$A$776,$A100,СВЦЭМ!$B$33:$B$776,U$83)+'СЕТ СН'!$G$14+СВЦЭМ!$D$10+'СЕТ СН'!$G$6-'СЕТ СН'!$G$26</f>
        <v>840.23536027</v>
      </c>
      <c r="V100" s="36">
        <f>SUMIFS(СВЦЭМ!$D$33:$D$776,СВЦЭМ!$A$33:$A$776,$A100,СВЦЭМ!$B$33:$B$776,V$83)+'СЕТ СН'!$G$14+СВЦЭМ!$D$10+'СЕТ СН'!$G$6-'СЕТ СН'!$G$26</f>
        <v>841.40613250000001</v>
      </c>
      <c r="W100" s="36">
        <f>SUMIFS(СВЦЭМ!$D$33:$D$776,СВЦЭМ!$A$33:$A$776,$A100,СВЦЭМ!$B$33:$B$776,W$83)+'СЕТ СН'!$G$14+СВЦЭМ!$D$10+'СЕТ СН'!$G$6-'СЕТ СН'!$G$26</f>
        <v>842.88785282000003</v>
      </c>
      <c r="X100" s="36">
        <f>SUMIFS(СВЦЭМ!$D$33:$D$776,СВЦЭМ!$A$33:$A$776,$A100,СВЦЭМ!$B$33:$B$776,X$83)+'СЕТ СН'!$G$14+СВЦЭМ!$D$10+'СЕТ СН'!$G$6-'СЕТ СН'!$G$26</f>
        <v>863.14189568000006</v>
      </c>
      <c r="Y100" s="36">
        <f>SUMIFS(СВЦЭМ!$D$33:$D$776,СВЦЭМ!$A$33:$A$776,$A100,СВЦЭМ!$B$33:$B$776,Y$83)+'СЕТ СН'!$G$14+СВЦЭМ!$D$10+'СЕТ СН'!$G$6-'СЕТ СН'!$G$26</f>
        <v>894.56951815999992</v>
      </c>
    </row>
    <row r="101" spans="1:25" ht="15.75" x14ac:dyDescent="0.2">
      <c r="A101" s="35">
        <f t="shared" si="2"/>
        <v>44122</v>
      </c>
      <c r="B101" s="36">
        <f>SUMIFS(СВЦЭМ!$D$33:$D$776,СВЦЭМ!$A$33:$A$776,$A101,СВЦЭМ!$B$33:$B$776,B$83)+'СЕТ СН'!$G$14+СВЦЭМ!$D$10+'СЕТ СН'!$G$6-'СЕТ СН'!$G$26</f>
        <v>993.80580422999992</v>
      </c>
      <c r="C101" s="36">
        <f>SUMIFS(СВЦЭМ!$D$33:$D$776,СВЦЭМ!$A$33:$A$776,$A101,СВЦЭМ!$B$33:$B$776,C$83)+'СЕТ СН'!$G$14+СВЦЭМ!$D$10+'СЕТ СН'!$G$6-'СЕТ СН'!$G$26</f>
        <v>1091.28040715</v>
      </c>
      <c r="D101" s="36">
        <f>SUMIFS(СВЦЭМ!$D$33:$D$776,СВЦЭМ!$A$33:$A$776,$A101,СВЦЭМ!$B$33:$B$776,D$83)+'СЕТ СН'!$G$14+СВЦЭМ!$D$10+'СЕТ СН'!$G$6-'СЕТ СН'!$G$26</f>
        <v>1162.9223815099999</v>
      </c>
      <c r="E101" s="36">
        <f>SUMIFS(СВЦЭМ!$D$33:$D$776,СВЦЭМ!$A$33:$A$776,$A101,СВЦЭМ!$B$33:$B$776,E$83)+'СЕТ СН'!$G$14+СВЦЭМ!$D$10+'СЕТ СН'!$G$6-'СЕТ СН'!$G$26</f>
        <v>1170.3965117600001</v>
      </c>
      <c r="F101" s="36">
        <f>SUMIFS(СВЦЭМ!$D$33:$D$776,СВЦЭМ!$A$33:$A$776,$A101,СВЦЭМ!$B$33:$B$776,F$83)+'СЕТ СН'!$G$14+СВЦЭМ!$D$10+'СЕТ СН'!$G$6-'СЕТ СН'!$G$26</f>
        <v>1177.27444851</v>
      </c>
      <c r="G101" s="36">
        <f>SUMIFS(СВЦЭМ!$D$33:$D$776,СВЦЭМ!$A$33:$A$776,$A101,СВЦЭМ!$B$33:$B$776,G$83)+'СЕТ СН'!$G$14+СВЦЭМ!$D$10+'СЕТ СН'!$G$6-'СЕТ СН'!$G$26</f>
        <v>1164.99249794</v>
      </c>
      <c r="H101" s="36">
        <f>SUMIFS(СВЦЭМ!$D$33:$D$776,СВЦЭМ!$A$33:$A$776,$A101,СВЦЭМ!$B$33:$B$776,H$83)+'СЕТ СН'!$G$14+СВЦЭМ!$D$10+'СЕТ СН'!$G$6-'СЕТ СН'!$G$26</f>
        <v>1142.8894564299999</v>
      </c>
      <c r="I101" s="36">
        <f>SUMIFS(СВЦЭМ!$D$33:$D$776,СВЦЭМ!$A$33:$A$776,$A101,СВЦЭМ!$B$33:$B$776,I$83)+'СЕТ СН'!$G$14+СВЦЭМ!$D$10+'СЕТ СН'!$G$6-'СЕТ СН'!$G$26</f>
        <v>1108.5275882999999</v>
      </c>
      <c r="J101" s="36">
        <f>SUMIFS(СВЦЭМ!$D$33:$D$776,СВЦЭМ!$A$33:$A$776,$A101,СВЦЭМ!$B$33:$B$776,J$83)+'СЕТ СН'!$G$14+СВЦЭМ!$D$10+'СЕТ СН'!$G$6-'СЕТ СН'!$G$26</f>
        <v>1024.2921488100001</v>
      </c>
      <c r="K101" s="36">
        <f>SUMIFS(СВЦЭМ!$D$33:$D$776,СВЦЭМ!$A$33:$A$776,$A101,СВЦЭМ!$B$33:$B$776,K$83)+'СЕТ СН'!$G$14+СВЦЭМ!$D$10+'СЕТ СН'!$G$6-'СЕТ СН'!$G$26</f>
        <v>956.8403724499999</v>
      </c>
      <c r="L101" s="36">
        <f>SUMIFS(СВЦЭМ!$D$33:$D$776,СВЦЭМ!$A$33:$A$776,$A101,СВЦЭМ!$B$33:$B$776,L$83)+'СЕТ СН'!$G$14+СВЦЭМ!$D$10+'СЕТ СН'!$G$6-'СЕТ СН'!$G$26</f>
        <v>947.19853684000009</v>
      </c>
      <c r="M101" s="36">
        <f>SUMIFS(СВЦЭМ!$D$33:$D$776,СВЦЭМ!$A$33:$A$776,$A101,СВЦЭМ!$B$33:$B$776,M$83)+'СЕТ СН'!$G$14+СВЦЭМ!$D$10+'СЕТ СН'!$G$6-'СЕТ СН'!$G$26</f>
        <v>948.33809621</v>
      </c>
      <c r="N101" s="36">
        <f>SUMIFS(СВЦЭМ!$D$33:$D$776,СВЦЭМ!$A$33:$A$776,$A101,СВЦЭМ!$B$33:$B$776,N$83)+'СЕТ СН'!$G$14+СВЦЭМ!$D$10+'СЕТ СН'!$G$6-'СЕТ СН'!$G$26</f>
        <v>955.61171368000009</v>
      </c>
      <c r="O101" s="36">
        <f>SUMIFS(СВЦЭМ!$D$33:$D$776,СВЦЭМ!$A$33:$A$776,$A101,СВЦЭМ!$B$33:$B$776,O$83)+'СЕТ СН'!$G$14+СВЦЭМ!$D$10+'СЕТ СН'!$G$6-'СЕТ СН'!$G$26</f>
        <v>1006.1078529599999</v>
      </c>
      <c r="P101" s="36">
        <f>SUMIFS(СВЦЭМ!$D$33:$D$776,СВЦЭМ!$A$33:$A$776,$A101,СВЦЭМ!$B$33:$B$776,P$83)+'СЕТ СН'!$G$14+СВЦЭМ!$D$10+'СЕТ СН'!$G$6-'СЕТ СН'!$G$26</f>
        <v>1055.3221775699999</v>
      </c>
      <c r="Q101" s="36">
        <f>SUMIFS(СВЦЭМ!$D$33:$D$776,СВЦЭМ!$A$33:$A$776,$A101,СВЦЭМ!$B$33:$B$776,Q$83)+'СЕТ СН'!$G$14+СВЦЭМ!$D$10+'СЕТ СН'!$G$6-'СЕТ СН'!$G$26</f>
        <v>1019.84054823</v>
      </c>
      <c r="R101" s="36">
        <f>SUMIFS(СВЦЭМ!$D$33:$D$776,СВЦЭМ!$A$33:$A$776,$A101,СВЦЭМ!$B$33:$B$776,R$83)+'СЕТ СН'!$G$14+СВЦЭМ!$D$10+'СЕТ СН'!$G$6-'СЕТ СН'!$G$26</f>
        <v>962.64881524999987</v>
      </c>
      <c r="S101" s="36">
        <f>SUMIFS(СВЦЭМ!$D$33:$D$776,СВЦЭМ!$A$33:$A$776,$A101,СВЦЭМ!$B$33:$B$776,S$83)+'СЕТ СН'!$G$14+СВЦЭМ!$D$10+'СЕТ СН'!$G$6-'СЕТ СН'!$G$26</f>
        <v>888.97919780999996</v>
      </c>
      <c r="T101" s="36">
        <f>SUMIFS(СВЦЭМ!$D$33:$D$776,СВЦЭМ!$A$33:$A$776,$A101,СВЦЭМ!$B$33:$B$776,T$83)+'СЕТ СН'!$G$14+СВЦЭМ!$D$10+'СЕТ СН'!$G$6-'СЕТ СН'!$G$26</f>
        <v>849.12295601000005</v>
      </c>
      <c r="U101" s="36">
        <f>SUMIFS(СВЦЭМ!$D$33:$D$776,СВЦЭМ!$A$33:$A$776,$A101,СВЦЭМ!$B$33:$B$776,U$83)+'СЕТ СН'!$G$14+СВЦЭМ!$D$10+'СЕТ СН'!$G$6-'СЕТ СН'!$G$26</f>
        <v>845.46457138000005</v>
      </c>
      <c r="V101" s="36">
        <f>SUMIFS(СВЦЭМ!$D$33:$D$776,СВЦЭМ!$A$33:$A$776,$A101,СВЦЭМ!$B$33:$B$776,V$83)+'СЕТ СН'!$G$14+СВЦЭМ!$D$10+'СЕТ СН'!$G$6-'СЕТ СН'!$G$26</f>
        <v>844.14583466999989</v>
      </c>
      <c r="W101" s="36">
        <f>SUMIFS(СВЦЭМ!$D$33:$D$776,СВЦЭМ!$A$33:$A$776,$A101,СВЦЭМ!$B$33:$B$776,W$83)+'СЕТ СН'!$G$14+СВЦЭМ!$D$10+'СЕТ СН'!$G$6-'СЕТ СН'!$G$26</f>
        <v>843.20751143000007</v>
      </c>
      <c r="X101" s="36">
        <f>SUMIFS(СВЦЭМ!$D$33:$D$776,СВЦЭМ!$A$33:$A$776,$A101,СВЦЭМ!$B$33:$B$776,X$83)+'СЕТ СН'!$G$14+СВЦЭМ!$D$10+'СЕТ СН'!$G$6-'СЕТ СН'!$G$26</f>
        <v>843.33271130000003</v>
      </c>
      <c r="Y101" s="36">
        <f>SUMIFS(СВЦЭМ!$D$33:$D$776,СВЦЭМ!$A$33:$A$776,$A101,СВЦЭМ!$B$33:$B$776,Y$83)+'СЕТ СН'!$G$14+СВЦЭМ!$D$10+'СЕТ СН'!$G$6-'СЕТ СН'!$G$26</f>
        <v>884.44853263999994</v>
      </c>
    </row>
    <row r="102" spans="1:25" ht="15.75" x14ac:dyDescent="0.2">
      <c r="A102" s="35">
        <f t="shared" si="2"/>
        <v>44123</v>
      </c>
      <c r="B102" s="36">
        <f>SUMIFS(СВЦЭМ!$D$33:$D$776,СВЦЭМ!$A$33:$A$776,$A102,СВЦЭМ!$B$33:$B$776,B$83)+'СЕТ СН'!$G$14+СВЦЭМ!$D$10+'СЕТ СН'!$G$6-'СЕТ СН'!$G$26</f>
        <v>951.5466318199999</v>
      </c>
      <c r="C102" s="36">
        <f>SUMIFS(СВЦЭМ!$D$33:$D$776,СВЦЭМ!$A$33:$A$776,$A102,СВЦЭМ!$B$33:$B$776,C$83)+'СЕТ СН'!$G$14+СВЦЭМ!$D$10+'СЕТ СН'!$G$6-'СЕТ СН'!$G$26</f>
        <v>1029.0591494800001</v>
      </c>
      <c r="D102" s="36">
        <f>SUMIFS(СВЦЭМ!$D$33:$D$776,СВЦЭМ!$A$33:$A$776,$A102,СВЦЭМ!$B$33:$B$776,D$83)+'СЕТ СН'!$G$14+СВЦЭМ!$D$10+'СЕТ СН'!$G$6-'СЕТ СН'!$G$26</f>
        <v>1101.0764354200001</v>
      </c>
      <c r="E102" s="36">
        <f>SUMIFS(СВЦЭМ!$D$33:$D$776,СВЦЭМ!$A$33:$A$776,$A102,СВЦЭМ!$B$33:$B$776,E$83)+'СЕТ СН'!$G$14+СВЦЭМ!$D$10+'СЕТ СН'!$G$6-'СЕТ СН'!$G$26</f>
        <v>1103.7560532800001</v>
      </c>
      <c r="F102" s="36">
        <f>SUMIFS(СВЦЭМ!$D$33:$D$776,СВЦЭМ!$A$33:$A$776,$A102,СВЦЭМ!$B$33:$B$776,F$83)+'СЕТ СН'!$G$14+СВЦЭМ!$D$10+'СЕТ СН'!$G$6-'СЕТ СН'!$G$26</f>
        <v>1106.8437503800001</v>
      </c>
      <c r="G102" s="36">
        <f>SUMIFS(СВЦЭМ!$D$33:$D$776,СВЦЭМ!$A$33:$A$776,$A102,СВЦЭМ!$B$33:$B$776,G$83)+'СЕТ СН'!$G$14+СВЦЭМ!$D$10+'СЕТ СН'!$G$6-'СЕТ СН'!$G$26</f>
        <v>1087.1900558899999</v>
      </c>
      <c r="H102" s="36">
        <f>SUMIFS(СВЦЭМ!$D$33:$D$776,СВЦЭМ!$A$33:$A$776,$A102,СВЦЭМ!$B$33:$B$776,H$83)+'СЕТ СН'!$G$14+СВЦЭМ!$D$10+'СЕТ СН'!$G$6-'СЕТ СН'!$G$26</f>
        <v>1037.12850123</v>
      </c>
      <c r="I102" s="36">
        <f>SUMIFS(СВЦЭМ!$D$33:$D$776,СВЦЭМ!$A$33:$A$776,$A102,СВЦЭМ!$B$33:$B$776,I$83)+'СЕТ СН'!$G$14+СВЦЭМ!$D$10+'СЕТ СН'!$G$6-'СЕТ СН'!$G$26</f>
        <v>980.64027409000005</v>
      </c>
      <c r="J102" s="36">
        <f>SUMIFS(СВЦЭМ!$D$33:$D$776,СВЦЭМ!$A$33:$A$776,$A102,СВЦЭМ!$B$33:$B$776,J$83)+'СЕТ СН'!$G$14+СВЦЭМ!$D$10+'СЕТ СН'!$G$6-'СЕТ СН'!$G$26</f>
        <v>923.65715176999993</v>
      </c>
      <c r="K102" s="36">
        <f>SUMIFS(СВЦЭМ!$D$33:$D$776,СВЦЭМ!$A$33:$A$776,$A102,СВЦЭМ!$B$33:$B$776,K$83)+'СЕТ СН'!$G$14+СВЦЭМ!$D$10+'СЕТ СН'!$G$6-'СЕТ СН'!$G$26</f>
        <v>889.16139240999996</v>
      </c>
      <c r="L102" s="36">
        <f>SUMIFS(СВЦЭМ!$D$33:$D$776,СВЦЭМ!$A$33:$A$776,$A102,СВЦЭМ!$B$33:$B$776,L$83)+'СЕТ СН'!$G$14+СВЦЭМ!$D$10+'СЕТ СН'!$G$6-'СЕТ СН'!$G$26</f>
        <v>891.31683537000004</v>
      </c>
      <c r="M102" s="36">
        <f>SUMIFS(СВЦЭМ!$D$33:$D$776,СВЦЭМ!$A$33:$A$776,$A102,СВЦЭМ!$B$33:$B$776,M$83)+'СЕТ СН'!$G$14+СВЦЭМ!$D$10+'СЕТ СН'!$G$6-'СЕТ СН'!$G$26</f>
        <v>896.88474782999992</v>
      </c>
      <c r="N102" s="36">
        <f>SUMIFS(СВЦЭМ!$D$33:$D$776,СВЦЭМ!$A$33:$A$776,$A102,СВЦЭМ!$B$33:$B$776,N$83)+'СЕТ СН'!$G$14+СВЦЭМ!$D$10+'СЕТ СН'!$G$6-'СЕТ СН'!$G$26</f>
        <v>909.61325727000008</v>
      </c>
      <c r="O102" s="36">
        <f>SUMIFS(СВЦЭМ!$D$33:$D$776,СВЦЭМ!$A$33:$A$776,$A102,СВЦЭМ!$B$33:$B$776,O$83)+'СЕТ СН'!$G$14+СВЦЭМ!$D$10+'СЕТ СН'!$G$6-'СЕТ СН'!$G$26</f>
        <v>953.71994943999994</v>
      </c>
      <c r="P102" s="36">
        <f>SUMIFS(СВЦЭМ!$D$33:$D$776,СВЦЭМ!$A$33:$A$776,$A102,СВЦЭМ!$B$33:$B$776,P$83)+'СЕТ СН'!$G$14+СВЦЭМ!$D$10+'СЕТ СН'!$G$6-'СЕТ СН'!$G$26</f>
        <v>993.04759575999992</v>
      </c>
      <c r="Q102" s="36">
        <f>SUMIFS(СВЦЭМ!$D$33:$D$776,СВЦЭМ!$A$33:$A$776,$A102,СВЦЭМ!$B$33:$B$776,Q$83)+'СЕТ СН'!$G$14+СВЦЭМ!$D$10+'СЕТ СН'!$G$6-'СЕТ СН'!$G$26</f>
        <v>963.59262613999999</v>
      </c>
      <c r="R102" s="36">
        <f>SUMIFS(СВЦЭМ!$D$33:$D$776,СВЦЭМ!$A$33:$A$776,$A102,СВЦЭМ!$B$33:$B$776,R$83)+'СЕТ СН'!$G$14+СВЦЭМ!$D$10+'СЕТ СН'!$G$6-'СЕТ СН'!$G$26</f>
        <v>918.10526194999989</v>
      </c>
      <c r="S102" s="36">
        <f>SUMIFS(СВЦЭМ!$D$33:$D$776,СВЦЭМ!$A$33:$A$776,$A102,СВЦЭМ!$B$33:$B$776,S$83)+'СЕТ СН'!$G$14+СВЦЭМ!$D$10+'СЕТ СН'!$G$6-'СЕТ СН'!$G$26</f>
        <v>860.94545822000009</v>
      </c>
      <c r="T102" s="36">
        <f>SUMIFS(СВЦЭМ!$D$33:$D$776,СВЦЭМ!$A$33:$A$776,$A102,СВЦЭМ!$B$33:$B$776,T$83)+'СЕТ СН'!$G$14+СВЦЭМ!$D$10+'СЕТ СН'!$G$6-'СЕТ СН'!$G$26</f>
        <v>831.18340753000007</v>
      </c>
      <c r="U102" s="36">
        <f>SUMIFS(СВЦЭМ!$D$33:$D$776,СВЦЭМ!$A$33:$A$776,$A102,СВЦЭМ!$B$33:$B$776,U$83)+'СЕТ СН'!$G$14+СВЦЭМ!$D$10+'СЕТ СН'!$G$6-'СЕТ СН'!$G$26</f>
        <v>839.72382186000004</v>
      </c>
      <c r="V102" s="36">
        <f>SUMIFS(СВЦЭМ!$D$33:$D$776,СВЦЭМ!$A$33:$A$776,$A102,СВЦЭМ!$B$33:$B$776,V$83)+'СЕТ СН'!$G$14+СВЦЭМ!$D$10+'СЕТ СН'!$G$6-'СЕТ СН'!$G$26</f>
        <v>830.73171774999992</v>
      </c>
      <c r="W102" s="36">
        <f>SUMIFS(СВЦЭМ!$D$33:$D$776,СВЦЭМ!$A$33:$A$776,$A102,СВЦЭМ!$B$33:$B$776,W$83)+'СЕТ СН'!$G$14+СВЦЭМ!$D$10+'СЕТ СН'!$G$6-'СЕТ СН'!$G$26</f>
        <v>835.36002600999996</v>
      </c>
      <c r="X102" s="36">
        <f>SUMIFS(СВЦЭМ!$D$33:$D$776,СВЦЭМ!$A$33:$A$776,$A102,СВЦЭМ!$B$33:$B$776,X$83)+'СЕТ СН'!$G$14+СВЦЭМ!$D$10+'СЕТ СН'!$G$6-'СЕТ СН'!$G$26</f>
        <v>849.66240046999997</v>
      </c>
      <c r="Y102" s="36">
        <f>SUMIFS(СВЦЭМ!$D$33:$D$776,СВЦЭМ!$A$33:$A$776,$A102,СВЦЭМ!$B$33:$B$776,Y$83)+'СЕТ СН'!$G$14+СВЦЭМ!$D$10+'СЕТ СН'!$G$6-'СЕТ СН'!$G$26</f>
        <v>881.39227348000009</v>
      </c>
    </row>
    <row r="103" spans="1:25" ht="15.75" x14ac:dyDescent="0.2">
      <c r="A103" s="35">
        <f t="shared" si="2"/>
        <v>44124</v>
      </c>
      <c r="B103" s="36">
        <f>SUMIFS(СВЦЭМ!$D$33:$D$776,СВЦЭМ!$A$33:$A$776,$A103,СВЦЭМ!$B$33:$B$776,B$83)+'СЕТ СН'!$G$14+СВЦЭМ!$D$10+'СЕТ СН'!$G$6-'СЕТ СН'!$G$26</f>
        <v>992.69892385000003</v>
      </c>
      <c r="C103" s="36">
        <f>SUMIFS(СВЦЭМ!$D$33:$D$776,СВЦЭМ!$A$33:$A$776,$A103,СВЦЭМ!$B$33:$B$776,C$83)+'СЕТ СН'!$G$14+СВЦЭМ!$D$10+'СЕТ СН'!$G$6-'СЕТ СН'!$G$26</f>
        <v>1075.89548498</v>
      </c>
      <c r="D103" s="36">
        <f>SUMIFS(СВЦЭМ!$D$33:$D$776,СВЦЭМ!$A$33:$A$776,$A103,СВЦЭМ!$B$33:$B$776,D$83)+'СЕТ СН'!$G$14+СВЦЭМ!$D$10+'СЕТ СН'!$G$6-'СЕТ СН'!$G$26</f>
        <v>1145.03322529</v>
      </c>
      <c r="E103" s="36">
        <f>SUMIFS(СВЦЭМ!$D$33:$D$776,СВЦЭМ!$A$33:$A$776,$A103,СВЦЭМ!$B$33:$B$776,E$83)+'СЕТ СН'!$G$14+СВЦЭМ!$D$10+'СЕТ СН'!$G$6-'СЕТ СН'!$G$26</f>
        <v>1154.77522916</v>
      </c>
      <c r="F103" s="36">
        <f>SUMIFS(СВЦЭМ!$D$33:$D$776,СВЦЭМ!$A$33:$A$776,$A103,СВЦЭМ!$B$33:$B$776,F$83)+'СЕТ СН'!$G$14+СВЦЭМ!$D$10+'СЕТ СН'!$G$6-'СЕТ СН'!$G$26</f>
        <v>1163.3150005299999</v>
      </c>
      <c r="G103" s="36">
        <f>SUMIFS(СВЦЭМ!$D$33:$D$776,СВЦЭМ!$A$33:$A$776,$A103,СВЦЭМ!$B$33:$B$776,G$83)+'СЕТ СН'!$G$14+СВЦЭМ!$D$10+'СЕТ СН'!$G$6-'СЕТ СН'!$G$26</f>
        <v>1140.3423386300001</v>
      </c>
      <c r="H103" s="36">
        <f>SUMIFS(СВЦЭМ!$D$33:$D$776,СВЦЭМ!$A$33:$A$776,$A103,СВЦЭМ!$B$33:$B$776,H$83)+'СЕТ СН'!$G$14+СВЦЭМ!$D$10+'СЕТ СН'!$G$6-'СЕТ СН'!$G$26</f>
        <v>1081.2641493599999</v>
      </c>
      <c r="I103" s="36">
        <f>SUMIFS(СВЦЭМ!$D$33:$D$776,СВЦЭМ!$A$33:$A$776,$A103,СВЦЭМ!$B$33:$B$776,I$83)+'СЕТ СН'!$G$14+СВЦЭМ!$D$10+'СЕТ СН'!$G$6-'СЕТ СН'!$G$26</f>
        <v>1027.97668542</v>
      </c>
      <c r="J103" s="36">
        <f>SUMIFS(СВЦЭМ!$D$33:$D$776,СВЦЭМ!$A$33:$A$776,$A103,СВЦЭМ!$B$33:$B$776,J$83)+'СЕТ СН'!$G$14+СВЦЭМ!$D$10+'СЕТ СН'!$G$6-'СЕТ СН'!$G$26</f>
        <v>960.2060319499999</v>
      </c>
      <c r="K103" s="36">
        <f>SUMIFS(СВЦЭМ!$D$33:$D$776,СВЦЭМ!$A$33:$A$776,$A103,СВЦЭМ!$B$33:$B$776,K$83)+'СЕТ СН'!$G$14+СВЦЭМ!$D$10+'СЕТ СН'!$G$6-'СЕТ СН'!$G$26</f>
        <v>914.82157703999997</v>
      </c>
      <c r="L103" s="36">
        <f>SUMIFS(СВЦЭМ!$D$33:$D$776,СВЦЭМ!$A$33:$A$776,$A103,СВЦЭМ!$B$33:$B$776,L$83)+'СЕТ СН'!$G$14+СВЦЭМ!$D$10+'СЕТ СН'!$G$6-'СЕТ СН'!$G$26</f>
        <v>914.45417488999988</v>
      </c>
      <c r="M103" s="36">
        <f>SUMIFS(СВЦЭМ!$D$33:$D$776,СВЦЭМ!$A$33:$A$776,$A103,СВЦЭМ!$B$33:$B$776,M$83)+'СЕТ СН'!$G$14+СВЦЭМ!$D$10+'СЕТ СН'!$G$6-'СЕТ СН'!$G$26</f>
        <v>925.46486217000006</v>
      </c>
      <c r="N103" s="36">
        <f>SUMIFS(СВЦЭМ!$D$33:$D$776,СВЦЭМ!$A$33:$A$776,$A103,СВЦЭМ!$B$33:$B$776,N$83)+'СЕТ СН'!$G$14+СВЦЭМ!$D$10+'СЕТ СН'!$G$6-'СЕТ СН'!$G$26</f>
        <v>938.18096182999989</v>
      </c>
      <c r="O103" s="36">
        <f>SUMIFS(СВЦЭМ!$D$33:$D$776,СВЦЭМ!$A$33:$A$776,$A103,СВЦЭМ!$B$33:$B$776,O$83)+'СЕТ СН'!$G$14+СВЦЭМ!$D$10+'СЕТ СН'!$G$6-'СЕТ СН'!$G$26</f>
        <v>981.65436541000008</v>
      </c>
      <c r="P103" s="36">
        <f>SUMIFS(СВЦЭМ!$D$33:$D$776,СВЦЭМ!$A$33:$A$776,$A103,СВЦЭМ!$B$33:$B$776,P$83)+'СЕТ СН'!$G$14+СВЦЭМ!$D$10+'СЕТ СН'!$G$6-'СЕТ СН'!$G$26</f>
        <v>1031.79819419</v>
      </c>
      <c r="Q103" s="36">
        <f>SUMIFS(СВЦЭМ!$D$33:$D$776,СВЦЭМ!$A$33:$A$776,$A103,СВЦЭМ!$B$33:$B$776,Q$83)+'СЕТ СН'!$G$14+СВЦЭМ!$D$10+'СЕТ СН'!$G$6-'СЕТ СН'!$G$26</f>
        <v>1000.9033172300001</v>
      </c>
      <c r="R103" s="36">
        <f>SUMIFS(СВЦЭМ!$D$33:$D$776,СВЦЭМ!$A$33:$A$776,$A103,СВЦЭМ!$B$33:$B$776,R$83)+'СЕТ СН'!$G$14+СВЦЭМ!$D$10+'СЕТ СН'!$G$6-'СЕТ СН'!$G$26</f>
        <v>948.41274801000009</v>
      </c>
      <c r="S103" s="36">
        <f>SUMIFS(СВЦЭМ!$D$33:$D$776,СВЦЭМ!$A$33:$A$776,$A103,СВЦЭМ!$B$33:$B$776,S$83)+'СЕТ СН'!$G$14+СВЦЭМ!$D$10+'СЕТ СН'!$G$6-'СЕТ СН'!$G$26</f>
        <v>878.29773976000001</v>
      </c>
      <c r="T103" s="36">
        <f>SUMIFS(СВЦЭМ!$D$33:$D$776,СВЦЭМ!$A$33:$A$776,$A103,СВЦЭМ!$B$33:$B$776,T$83)+'СЕТ СН'!$G$14+СВЦЭМ!$D$10+'СЕТ СН'!$G$6-'СЕТ СН'!$G$26</f>
        <v>845.06466494999995</v>
      </c>
      <c r="U103" s="36">
        <f>SUMIFS(СВЦЭМ!$D$33:$D$776,СВЦЭМ!$A$33:$A$776,$A103,СВЦЭМ!$B$33:$B$776,U$83)+'СЕТ СН'!$G$14+СВЦЭМ!$D$10+'СЕТ СН'!$G$6-'СЕТ СН'!$G$26</f>
        <v>860.14053956999987</v>
      </c>
      <c r="V103" s="36">
        <f>SUMIFS(СВЦЭМ!$D$33:$D$776,СВЦЭМ!$A$33:$A$776,$A103,СВЦЭМ!$B$33:$B$776,V$83)+'СЕТ СН'!$G$14+СВЦЭМ!$D$10+'СЕТ СН'!$G$6-'СЕТ СН'!$G$26</f>
        <v>857.29799206000007</v>
      </c>
      <c r="W103" s="36">
        <f>SUMIFS(СВЦЭМ!$D$33:$D$776,СВЦЭМ!$A$33:$A$776,$A103,СВЦЭМ!$B$33:$B$776,W$83)+'СЕТ СН'!$G$14+СВЦЭМ!$D$10+'СЕТ СН'!$G$6-'СЕТ СН'!$G$26</f>
        <v>853.33208839000008</v>
      </c>
      <c r="X103" s="36">
        <f>SUMIFS(СВЦЭМ!$D$33:$D$776,СВЦЭМ!$A$33:$A$776,$A103,СВЦЭМ!$B$33:$B$776,X$83)+'СЕТ СН'!$G$14+СВЦЭМ!$D$10+'СЕТ СН'!$G$6-'СЕТ СН'!$G$26</f>
        <v>857.64623806000009</v>
      </c>
      <c r="Y103" s="36">
        <f>SUMIFS(СВЦЭМ!$D$33:$D$776,СВЦЭМ!$A$33:$A$776,$A103,СВЦЭМ!$B$33:$B$776,Y$83)+'СЕТ СН'!$G$14+СВЦЭМ!$D$10+'СЕТ СН'!$G$6-'СЕТ СН'!$G$26</f>
        <v>894.13147720000006</v>
      </c>
    </row>
    <row r="104" spans="1:25" ht="15.75" x14ac:dyDescent="0.2">
      <c r="A104" s="35">
        <f t="shared" si="2"/>
        <v>44125</v>
      </c>
      <c r="B104" s="36">
        <f>SUMIFS(СВЦЭМ!$D$33:$D$776,СВЦЭМ!$A$33:$A$776,$A104,СВЦЭМ!$B$33:$B$776,B$83)+'СЕТ СН'!$G$14+СВЦЭМ!$D$10+'СЕТ СН'!$G$6-'СЕТ СН'!$G$26</f>
        <v>976.95203988000003</v>
      </c>
      <c r="C104" s="36">
        <f>SUMIFS(СВЦЭМ!$D$33:$D$776,СВЦЭМ!$A$33:$A$776,$A104,СВЦЭМ!$B$33:$B$776,C$83)+'СЕТ СН'!$G$14+СВЦЭМ!$D$10+'СЕТ СН'!$G$6-'СЕТ СН'!$G$26</f>
        <v>1057.06852527</v>
      </c>
      <c r="D104" s="36">
        <f>SUMIFS(СВЦЭМ!$D$33:$D$776,СВЦЭМ!$A$33:$A$776,$A104,СВЦЭМ!$B$33:$B$776,D$83)+'СЕТ СН'!$G$14+СВЦЭМ!$D$10+'СЕТ СН'!$G$6-'СЕТ СН'!$G$26</f>
        <v>1115.2975881499999</v>
      </c>
      <c r="E104" s="36">
        <f>SUMIFS(СВЦЭМ!$D$33:$D$776,СВЦЭМ!$A$33:$A$776,$A104,СВЦЭМ!$B$33:$B$776,E$83)+'СЕТ СН'!$G$14+СВЦЭМ!$D$10+'СЕТ СН'!$G$6-'СЕТ СН'!$G$26</f>
        <v>1123.0678899</v>
      </c>
      <c r="F104" s="36">
        <f>SUMIFS(СВЦЭМ!$D$33:$D$776,СВЦЭМ!$A$33:$A$776,$A104,СВЦЭМ!$B$33:$B$776,F$83)+'СЕТ СН'!$G$14+СВЦЭМ!$D$10+'СЕТ СН'!$G$6-'СЕТ СН'!$G$26</f>
        <v>1123.4775602100001</v>
      </c>
      <c r="G104" s="36">
        <f>SUMIFS(СВЦЭМ!$D$33:$D$776,СВЦЭМ!$A$33:$A$776,$A104,СВЦЭМ!$B$33:$B$776,G$83)+'СЕТ СН'!$G$14+СВЦЭМ!$D$10+'СЕТ СН'!$G$6-'СЕТ СН'!$G$26</f>
        <v>1105.7492273600001</v>
      </c>
      <c r="H104" s="36">
        <f>SUMIFS(СВЦЭМ!$D$33:$D$776,СВЦЭМ!$A$33:$A$776,$A104,СВЦЭМ!$B$33:$B$776,H$83)+'СЕТ СН'!$G$14+СВЦЭМ!$D$10+'СЕТ СН'!$G$6-'СЕТ СН'!$G$26</f>
        <v>1052.7332465100001</v>
      </c>
      <c r="I104" s="36">
        <f>SUMIFS(СВЦЭМ!$D$33:$D$776,СВЦЭМ!$A$33:$A$776,$A104,СВЦЭМ!$B$33:$B$776,I$83)+'СЕТ СН'!$G$14+СВЦЭМ!$D$10+'СЕТ СН'!$G$6-'СЕТ СН'!$G$26</f>
        <v>1008.3313061700001</v>
      </c>
      <c r="J104" s="36">
        <f>SUMIFS(СВЦЭМ!$D$33:$D$776,СВЦЭМ!$A$33:$A$776,$A104,СВЦЭМ!$B$33:$B$776,J$83)+'СЕТ СН'!$G$14+СВЦЭМ!$D$10+'СЕТ СН'!$G$6-'СЕТ СН'!$G$26</f>
        <v>952.4982693899999</v>
      </c>
      <c r="K104" s="36">
        <f>SUMIFS(СВЦЭМ!$D$33:$D$776,СВЦЭМ!$A$33:$A$776,$A104,СВЦЭМ!$B$33:$B$776,K$83)+'СЕТ СН'!$G$14+СВЦЭМ!$D$10+'СЕТ СН'!$G$6-'СЕТ СН'!$G$26</f>
        <v>911.84106339000004</v>
      </c>
      <c r="L104" s="36">
        <f>SUMIFS(СВЦЭМ!$D$33:$D$776,СВЦЭМ!$A$33:$A$776,$A104,СВЦЭМ!$B$33:$B$776,L$83)+'СЕТ СН'!$G$14+СВЦЭМ!$D$10+'СЕТ СН'!$G$6-'СЕТ СН'!$G$26</f>
        <v>912.20118157000002</v>
      </c>
      <c r="M104" s="36">
        <f>SUMIFS(СВЦЭМ!$D$33:$D$776,СВЦЭМ!$A$33:$A$776,$A104,СВЦЭМ!$B$33:$B$776,M$83)+'СЕТ СН'!$G$14+СВЦЭМ!$D$10+'СЕТ СН'!$G$6-'СЕТ СН'!$G$26</f>
        <v>916.04647608999994</v>
      </c>
      <c r="N104" s="36">
        <f>SUMIFS(СВЦЭМ!$D$33:$D$776,СВЦЭМ!$A$33:$A$776,$A104,СВЦЭМ!$B$33:$B$776,N$83)+'СЕТ СН'!$G$14+СВЦЭМ!$D$10+'СЕТ СН'!$G$6-'СЕТ СН'!$G$26</f>
        <v>923.35169717999997</v>
      </c>
      <c r="O104" s="36">
        <f>SUMIFS(СВЦЭМ!$D$33:$D$776,СВЦЭМ!$A$33:$A$776,$A104,СВЦЭМ!$B$33:$B$776,O$83)+'СЕТ СН'!$G$14+СВЦЭМ!$D$10+'СЕТ СН'!$G$6-'СЕТ СН'!$G$26</f>
        <v>962.49422707000008</v>
      </c>
      <c r="P104" s="36">
        <f>SUMIFS(СВЦЭМ!$D$33:$D$776,СВЦЭМ!$A$33:$A$776,$A104,СВЦЭМ!$B$33:$B$776,P$83)+'СЕТ СН'!$G$14+СВЦЭМ!$D$10+'СЕТ СН'!$G$6-'СЕТ СН'!$G$26</f>
        <v>1004.13161863</v>
      </c>
      <c r="Q104" s="36">
        <f>SUMIFS(СВЦЭМ!$D$33:$D$776,СВЦЭМ!$A$33:$A$776,$A104,СВЦЭМ!$B$33:$B$776,Q$83)+'СЕТ СН'!$G$14+СВЦЭМ!$D$10+'СЕТ СН'!$G$6-'СЕТ СН'!$G$26</f>
        <v>967.96078512999998</v>
      </c>
      <c r="R104" s="36">
        <f>SUMIFS(СВЦЭМ!$D$33:$D$776,СВЦЭМ!$A$33:$A$776,$A104,СВЦЭМ!$B$33:$B$776,R$83)+'СЕТ СН'!$G$14+СВЦЭМ!$D$10+'СЕТ СН'!$G$6-'СЕТ СН'!$G$26</f>
        <v>912.61282376999998</v>
      </c>
      <c r="S104" s="36">
        <f>SUMIFS(СВЦЭМ!$D$33:$D$776,СВЦЭМ!$A$33:$A$776,$A104,СВЦЭМ!$B$33:$B$776,S$83)+'СЕТ СН'!$G$14+СВЦЭМ!$D$10+'СЕТ СН'!$G$6-'СЕТ СН'!$G$26</f>
        <v>848.31805160999988</v>
      </c>
      <c r="T104" s="36">
        <f>SUMIFS(СВЦЭМ!$D$33:$D$776,СВЦЭМ!$A$33:$A$776,$A104,СВЦЭМ!$B$33:$B$776,T$83)+'СЕТ СН'!$G$14+СВЦЭМ!$D$10+'СЕТ СН'!$G$6-'СЕТ СН'!$G$26</f>
        <v>843.19229853999991</v>
      </c>
      <c r="U104" s="36">
        <f>SUMIFS(СВЦЭМ!$D$33:$D$776,СВЦЭМ!$A$33:$A$776,$A104,СВЦЭМ!$B$33:$B$776,U$83)+'СЕТ СН'!$G$14+СВЦЭМ!$D$10+'СЕТ СН'!$G$6-'СЕТ СН'!$G$26</f>
        <v>859.09440307</v>
      </c>
      <c r="V104" s="36">
        <f>SUMIFS(СВЦЭМ!$D$33:$D$776,СВЦЭМ!$A$33:$A$776,$A104,СВЦЭМ!$B$33:$B$776,V$83)+'СЕТ СН'!$G$14+СВЦЭМ!$D$10+'СЕТ СН'!$G$6-'СЕТ СН'!$G$26</f>
        <v>855.93099198999994</v>
      </c>
      <c r="W104" s="36">
        <f>SUMIFS(СВЦЭМ!$D$33:$D$776,СВЦЭМ!$A$33:$A$776,$A104,СВЦЭМ!$B$33:$B$776,W$83)+'СЕТ СН'!$G$14+СВЦЭМ!$D$10+'СЕТ СН'!$G$6-'СЕТ СН'!$G$26</f>
        <v>853.22558765000008</v>
      </c>
      <c r="X104" s="36">
        <f>SUMIFS(СВЦЭМ!$D$33:$D$776,СВЦЭМ!$A$33:$A$776,$A104,СВЦЭМ!$B$33:$B$776,X$83)+'СЕТ СН'!$G$14+СВЦЭМ!$D$10+'СЕТ СН'!$G$6-'СЕТ СН'!$G$26</f>
        <v>844.70664912000007</v>
      </c>
      <c r="Y104" s="36">
        <f>SUMIFS(СВЦЭМ!$D$33:$D$776,СВЦЭМ!$A$33:$A$776,$A104,СВЦЭМ!$B$33:$B$776,Y$83)+'СЕТ СН'!$G$14+СВЦЭМ!$D$10+'СЕТ СН'!$G$6-'СЕТ СН'!$G$26</f>
        <v>877.13007229000004</v>
      </c>
    </row>
    <row r="105" spans="1:25" ht="15.75" x14ac:dyDescent="0.2">
      <c r="A105" s="35">
        <f t="shared" si="2"/>
        <v>44126</v>
      </c>
      <c r="B105" s="36">
        <f>SUMIFS(СВЦЭМ!$D$33:$D$776,СВЦЭМ!$A$33:$A$776,$A105,СВЦЭМ!$B$33:$B$776,B$83)+'СЕТ СН'!$G$14+СВЦЭМ!$D$10+'СЕТ СН'!$G$6-'СЕТ СН'!$G$26</f>
        <v>996.64446750000002</v>
      </c>
      <c r="C105" s="36">
        <f>SUMIFS(СВЦЭМ!$D$33:$D$776,СВЦЭМ!$A$33:$A$776,$A105,СВЦЭМ!$B$33:$B$776,C$83)+'СЕТ СН'!$G$14+СВЦЭМ!$D$10+'СЕТ СН'!$G$6-'СЕТ СН'!$G$26</f>
        <v>1089.1300498099999</v>
      </c>
      <c r="D105" s="36">
        <f>SUMIFS(СВЦЭМ!$D$33:$D$776,СВЦЭМ!$A$33:$A$776,$A105,СВЦЭМ!$B$33:$B$776,D$83)+'СЕТ СН'!$G$14+СВЦЭМ!$D$10+'СЕТ СН'!$G$6-'СЕТ СН'!$G$26</f>
        <v>1147.09865029</v>
      </c>
      <c r="E105" s="36">
        <f>SUMIFS(СВЦЭМ!$D$33:$D$776,СВЦЭМ!$A$33:$A$776,$A105,СВЦЭМ!$B$33:$B$776,E$83)+'СЕТ СН'!$G$14+СВЦЭМ!$D$10+'СЕТ СН'!$G$6-'СЕТ СН'!$G$26</f>
        <v>1153.0234909200001</v>
      </c>
      <c r="F105" s="36">
        <f>SUMIFS(СВЦЭМ!$D$33:$D$776,СВЦЭМ!$A$33:$A$776,$A105,СВЦЭМ!$B$33:$B$776,F$83)+'СЕТ СН'!$G$14+СВЦЭМ!$D$10+'СЕТ СН'!$G$6-'СЕТ СН'!$G$26</f>
        <v>1153.14817756</v>
      </c>
      <c r="G105" s="36">
        <f>SUMIFS(СВЦЭМ!$D$33:$D$776,СВЦЭМ!$A$33:$A$776,$A105,СВЦЭМ!$B$33:$B$776,G$83)+'СЕТ СН'!$G$14+СВЦЭМ!$D$10+'СЕТ СН'!$G$6-'СЕТ СН'!$G$26</f>
        <v>1132.3966622299999</v>
      </c>
      <c r="H105" s="36">
        <f>SUMIFS(СВЦЭМ!$D$33:$D$776,СВЦЭМ!$A$33:$A$776,$A105,СВЦЭМ!$B$33:$B$776,H$83)+'СЕТ СН'!$G$14+СВЦЭМ!$D$10+'СЕТ СН'!$G$6-'СЕТ СН'!$G$26</f>
        <v>1081.8121769500001</v>
      </c>
      <c r="I105" s="36">
        <f>SUMIFS(СВЦЭМ!$D$33:$D$776,СВЦЭМ!$A$33:$A$776,$A105,СВЦЭМ!$B$33:$B$776,I$83)+'СЕТ СН'!$G$14+СВЦЭМ!$D$10+'СЕТ СН'!$G$6-'СЕТ СН'!$G$26</f>
        <v>1032.8720015599999</v>
      </c>
      <c r="J105" s="36">
        <f>SUMIFS(СВЦЭМ!$D$33:$D$776,СВЦЭМ!$A$33:$A$776,$A105,СВЦЭМ!$B$33:$B$776,J$83)+'СЕТ СН'!$G$14+СВЦЭМ!$D$10+'СЕТ СН'!$G$6-'СЕТ СН'!$G$26</f>
        <v>972.82966269000008</v>
      </c>
      <c r="K105" s="36">
        <f>SUMIFS(СВЦЭМ!$D$33:$D$776,СВЦЭМ!$A$33:$A$776,$A105,СВЦЭМ!$B$33:$B$776,K$83)+'СЕТ СН'!$G$14+СВЦЭМ!$D$10+'СЕТ СН'!$G$6-'СЕТ СН'!$G$26</f>
        <v>930.00676027000009</v>
      </c>
      <c r="L105" s="36">
        <f>SUMIFS(СВЦЭМ!$D$33:$D$776,СВЦЭМ!$A$33:$A$776,$A105,СВЦЭМ!$B$33:$B$776,L$83)+'СЕТ СН'!$G$14+СВЦЭМ!$D$10+'СЕТ СН'!$G$6-'СЕТ СН'!$G$26</f>
        <v>926.87514923999993</v>
      </c>
      <c r="M105" s="36">
        <f>SUMIFS(СВЦЭМ!$D$33:$D$776,СВЦЭМ!$A$33:$A$776,$A105,СВЦЭМ!$B$33:$B$776,M$83)+'СЕТ СН'!$G$14+СВЦЭМ!$D$10+'СЕТ СН'!$G$6-'СЕТ СН'!$G$26</f>
        <v>937.30072799000004</v>
      </c>
      <c r="N105" s="36">
        <f>SUMIFS(СВЦЭМ!$D$33:$D$776,СВЦЭМ!$A$33:$A$776,$A105,СВЦЭМ!$B$33:$B$776,N$83)+'СЕТ СН'!$G$14+СВЦЭМ!$D$10+'СЕТ СН'!$G$6-'СЕТ СН'!$G$26</f>
        <v>948.42519356999992</v>
      </c>
      <c r="O105" s="36">
        <f>SUMIFS(СВЦЭМ!$D$33:$D$776,СВЦЭМ!$A$33:$A$776,$A105,СВЦЭМ!$B$33:$B$776,O$83)+'СЕТ СН'!$G$14+СВЦЭМ!$D$10+'СЕТ СН'!$G$6-'СЕТ СН'!$G$26</f>
        <v>997.12072536999995</v>
      </c>
      <c r="P105" s="36">
        <f>SUMIFS(СВЦЭМ!$D$33:$D$776,СВЦЭМ!$A$33:$A$776,$A105,СВЦЭМ!$B$33:$B$776,P$83)+'СЕТ СН'!$G$14+СВЦЭМ!$D$10+'СЕТ СН'!$G$6-'СЕТ СН'!$G$26</f>
        <v>1039.7512538999999</v>
      </c>
      <c r="Q105" s="36">
        <f>SUMIFS(СВЦЭМ!$D$33:$D$776,СВЦЭМ!$A$33:$A$776,$A105,СВЦЭМ!$B$33:$B$776,Q$83)+'СЕТ СН'!$G$14+СВЦЭМ!$D$10+'СЕТ СН'!$G$6-'СЕТ СН'!$G$26</f>
        <v>999.84974846</v>
      </c>
      <c r="R105" s="36">
        <f>SUMIFS(СВЦЭМ!$D$33:$D$776,СВЦЭМ!$A$33:$A$776,$A105,СВЦЭМ!$B$33:$B$776,R$83)+'СЕТ СН'!$G$14+СВЦЭМ!$D$10+'СЕТ СН'!$G$6-'СЕТ СН'!$G$26</f>
        <v>941.45644373999994</v>
      </c>
      <c r="S105" s="36">
        <f>SUMIFS(СВЦЭМ!$D$33:$D$776,СВЦЭМ!$A$33:$A$776,$A105,СВЦЭМ!$B$33:$B$776,S$83)+'СЕТ СН'!$G$14+СВЦЭМ!$D$10+'СЕТ СН'!$G$6-'СЕТ СН'!$G$26</f>
        <v>877.49181492999992</v>
      </c>
      <c r="T105" s="36">
        <f>SUMIFS(СВЦЭМ!$D$33:$D$776,СВЦЭМ!$A$33:$A$776,$A105,СВЦЭМ!$B$33:$B$776,T$83)+'СЕТ СН'!$G$14+СВЦЭМ!$D$10+'СЕТ СН'!$G$6-'СЕТ СН'!$G$26</f>
        <v>858.57478280999999</v>
      </c>
      <c r="U105" s="36">
        <f>SUMIFS(СВЦЭМ!$D$33:$D$776,СВЦЭМ!$A$33:$A$776,$A105,СВЦЭМ!$B$33:$B$776,U$83)+'СЕТ СН'!$G$14+СВЦЭМ!$D$10+'СЕТ СН'!$G$6-'СЕТ СН'!$G$26</f>
        <v>873.25226857999996</v>
      </c>
      <c r="V105" s="36">
        <f>SUMIFS(СВЦЭМ!$D$33:$D$776,СВЦЭМ!$A$33:$A$776,$A105,СВЦЭМ!$B$33:$B$776,V$83)+'СЕТ СН'!$G$14+СВЦЭМ!$D$10+'СЕТ СН'!$G$6-'СЕТ СН'!$G$26</f>
        <v>866.92445769999995</v>
      </c>
      <c r="W105" s="36">
        <f>SUMIFS(СВЦЭМ!$D$33:$D$776,СВЦЭМ!$A$33:$A$776,$A105,СВЦЭМ!$B$33:$B$776,W$83)+'СЕТ СН'!$G$14+СВЦЭМ!$D$10+'СЕТ СН'!$G$6-'СЕТ СН'!$G$26</f>
        <v>867.38180579000004</v>
      </c>
      <c r="X105" s="36">
        <f>SUMIFS(СВЦЭМ!$D$33:$D$776,СВЦЭМ!$A$33:$A$776,$A105,СВЦЭМ!$B$33:$B$776,X$83)+'СЕТ СН'!$G$14+СВЦЭМ!$D$10+'СЕТ СН'!$G$6-'СЕТ СН'!$G$26</f>
        <v>857.89737031000004</v>
      </c>
      <c r="Y105" s="36">
        <f>SUMIFS(СВЦЭМ!$D$33:$D$776,СВЦЭМ!$A$33:$A$776,$A105,СВЦЭМ!$B$33:$B$776,Y$83)+'СЕТ СН'!$G$14+СВЦЭМ!$D$10+'СЕТ СН'!$G$6-'СЕТ СН'!$G$26</f>
        <v>894.11089207999999</v>
      </c>
    </row>
    <row r="106" spans="1:25" ht="15.75" x14ac:dyDescent="0.2">
      <c r="A106" s="35">
        <f t="shared" si="2"/>
        <v>44127</v>
      </c>
      <c r="B106" s="36">
        <f>SUMIFS(СВЦЭМ!$D$33:$D$776,СВЦЭМ!$A$33:$A$776,$A106,СВЦЭМ!$B$33:$B$776,B$83)+'СЕТ СН'!$G$14+СВЦЭМ!$D$10+'СЕТ СН'!$G$6-'СЕТ СН'!$G$26</f>
        <v>1010.7753589700001</v>
      </c>
      <c r="C106" s="36">
        <f>SUMIFS(СВЦЭМ!$D$33:$D$776,СВЦЭМ!$A$33:$A$776,$A106,СВЦЭМ!$B$33:$B$776,C$83)+'СЕТ СН'!$G$14+СВЦЭМ!$D$10+'СЕТ СН'!$G$6-'СЕТ СН'!$G$26</f>
        <v>1091.2731819999999</v>
      </c>
      <c r="D106" s="36">
        <f>SUMIFS(СВЦЭМ!$D$33:$D$776,СВЦЭМ!$A$33:$A$776,$A106,СВЦЭМ!$B$33:$B$776,D$83)+'СЕТ СН'!$G$14+СВЦЭМ!$D$10+'СЕТ СН'!$G$6-'СЕТ СН'!$G$26</f>
        <v>1147.2280217099999</v>
      </c>
      <c r="E106" s="36">
        <f>SUMIFS(СВЦЭМ!$D$33:$D$776,СВЦЭМ!$A$33:$A$776,$A106,СВЦЭМ!$B$33:$B$776,E$83)+'СЕТ СН'!$G$14+СВЦЭМ!$D$10+'СЕТ СН'!$G$6-'СЕТ СН'!$G$26</f>
        <v>1156.24577529</v>
      </c>
      <c r="F106" s="36">
        <f>SUMIFS(СВЦЭМ!$D$33:$D$776,СВЦЭМ!$A$33:$A$776,$A106,СВЦЭМ!$B$33:$B$776,F$83)+'СЕТ СН'!$G$14+СВЦЭМ!$D$10+'СЕТ СН'!$G$6-'СЕТ СН'!$G$26</f>
        <v>1155.04755479</v>
      </c>
      <c r="G106" s="36">
        <f>SUMIFS(СВЦЭМ!$D$33:$D$776,СВЦЭМ!$A$33:$A$776,$A106,СВЦЭМ!$B$33:$B$776,G$83)+'СЕТ СН'!$G$14+СВЦЭМ!$D$10+'СЕТ СН'!$G$6-'СЕТ СН'!$G$26</f>
        <v>1134.06832801</v>
      </c>
      <c r="H106" s="36">
        <f>SUMIFS(СВЦЭМ!$D$33:$D$776,СВЦЭМ!$A$33:$A$776,$A106,СВЦЭМ!$B$33:$B$776,H$83)+'СЕТ СН'!$G$14+СВЦЭМ!$D$10+'СЕТ СН'!$G$6-'СЕТ СН'!$G$26</f>
        <v>1085.3073074399999</v>
      </c>
      <c r="I106" s="36">
        <f>SUMIFS(СВЦЭМ!$D$33:$D$776,СВЦЭМ!$A$33:$A$776,$A106,СВЦЭМ!$B$33:$B$776,I$83)+'СЕТ СН'!$G$14+СВЦЭМ!$D$10+'СЕТ СН'!$G$6-'СЕТ СН'!$G$26</f>
        <v>1036.14938312</v>
      </c>
      <c r="J106" s="36">
        <f>SUMIFS(СВЦЭМ!$D$33:$D$776,СВЦЭМ!$A$33:$A$776,$A106,СВЦЭМ!$B$33:$B$776,J$83)+'СЕТ СН'!$G$14+СВЦЭМ!$D$10+'СЕТ СН'!$G$6-'СЕТ СН'!$G$26</f>
        <v>977.41206342999999</v>
      </c>
      <c r="K106" s="36">
        <f>SUMIFS(СВЦЭМ!$D$33:$D$776,СВЦЭМ!$A$33:$A$776,$A106,СВЦЭМ!$B$33:$B$776,K$83)+'СЕТ СН'!$G$14+СВЦЭМ!$D$10+'СЕТ СН'!$G$6-'СЕТ СН'!$G$26</f>
        <v>947.32017866000001</v>
      </c>
      <c r="L106" s="36">
        <f>SUMIFS(СВЦЭМ!$D$33:$D$776,СВЦЭМ!$A$33:$A$776,$A106,СВЦЭМ!$B$33:$B$776,L$83)+'СЕТ СН'!$G$14+СВЦЭМ!$D$10+'СЕТ СН'!$G$6-'СЕТ СН'!$G$26</f>
        <v>947.10985243999994</v>
      </c>
      <c r="M106" s="36">
        <f>SUMIFS(СВЦЭМ!$D$33:$D$776,СВЦЭМ!$A$33:$A$776,$A106,СВЦЭМ!$B$33:$B$776,M$83)+'СЕТ СН'!$G$14+СВЦЭМ!$D$10+'СЕТ СН'!$G$6-'СЕТ СН'!$G$26</f>
        <v>947.76635738999994</v>
      </c>
      <c r="N106" s="36">
        <f>SUMIFS(СВЦЭМ!$D$33:$D$776,СВЦЭМ!$A$33:$A$776,$A106,СВЦЭМ!$B$33:$B$776,N$83)+'СЕТ СН'!$G$14+СВЦЭМ!$D$10+'СЕТ СН'!$G$6-'СЕТ СН'!$G$26</f>
        <v>955.06491054000003</v>
      </c>
      <c r="O106" s="36">
        <f>SUMIFS(СВЦЭМ!$D$33:$D$776,СВЦЭМ!$A$33:$A$776,$A106,СВЦЭМ!$B$33:$B$776,O$83)+'СЕТ СН'!$G$14+СВЦЭМ!$D$10+'СЕТ СН'!$G$6-'СЕТ СН'!$G$26</f>
        <v>995.83148258999995</v>
      </c>
      <c r="P106" s="36">
        <f>SUMIFS(СВЦЭМ!$D$33:$D$776,СВЦЭМ!$A$33:$A$776,$A106,СВЦЭМ!$B$33:$B$776,P$83)+'СЕТ СН'!$G$14+СВЦЭМ!$D$10+'СЕТ СН'!$G$6-'СЕТ СН'!$G$26</f>
        <v>1035.5074012299999</v>
      </c>
      <c r="Q106" s="36">
        <f>SUMIFS(СВЦЭМ!$D$33:$D$776,СВЦЭМ!$A$33:$A$776,$A106,СВЦЭМ!$B$33:$B$776,Q$83)+'СЕТ СН'!$G$14+СВЦЭМ!$D$10+'СЕТ СН'!$G$6-'СЕТ СН'!$G$26</f>
        <v>997.40465455999993</v>
      </c>
      <c r="R106" s="36">
        <f>SUMIFS(СВЦЭМ!$D$33:$D$776,СВЦЭМ!$A$33:$A$776,$A106,СВЦЭМ!$B$33:$B$776,R$83)+'СЕТ СН'!$G$14+СВЦЭМ!$D$10+'СЕТ СН'!$G$6-'СЕТ СН'!$G$26</f>
        <v>942.67452858999991</v>
      </c>
      <c r="S106" s="36">
        <f>SUMIFS(СВЦЭМ!$D$33:$D$776,СВЦЭМ!$A$33:$A$776,$A106,СВЦЭМ!$B$33:$B$776,S$83)+'СЕТ СН'!$G$14+СВЦЭМ!$D$10+'СЕТ СН'!$G$6-'СЕТ СН'!$G$26</f>
        <v>968.83434801999988</v>
      </c>
      <c r="T106" s="36">
        <f>SUMIFS(СВЦЭМ!$D$33:$D$776,СВЦЭМ!$A$33:$A$776,$A106,СВЦЭМ!$B$33:$B$776,T$83)+'СЕТ СН'!$G$14+СВЦЭМ!$D$10+'СЕТ СН'!$G$6-'СЕТ СН'!$G$26</f>
        <v>963.82441840999991</v>
      </c>
      <c r="U106" s="36">
        <f>SUMIFS(СВЦЭМ!$D$33:$D$776,СВЦЭМ!$A$33:$A$776,$A106,СВЦЭМ!$B$33:$B$776,U$83)+'СЕТ СН'!$G$14+СВЦЭМ!$D$10+'СЕТ СН'!$G$6-'СЕТ СН'!$G$26</f>
        <v>895.94507573999999</v>
      </c>
      <c r="V106" s="36">
        <f>SUMIFS(СВЦЭМ!$D$33:$D$776,СВЦЭМ!$A$33:$A$776,$A106,СВЦЭМ!$B$33:$B$776,V$83)+'СЕТ СН'!$G$14+СВЦЭМ!$D$10+'СЕТ СН'!$G$6-'СЕТ СН'!$G$26</f>
        <v>891.42124583000009</v>
      </c>
      <c r="W106" s="36">
        <f>SUMIFS(СВЦЭМ!$D$33:$D$776,СВЦЭМ!$A$33:$A$776,$A106,СВЦЭМ!$B$33:$B$776,W$83)+'СЕТ СН'!$G$14+СВЦЭМ!$D$10+'СЕТ СН'!$G$6-'СЕТ СН'!$G$26</f>
        <v>887.97890071000006</v>
      </c>
      <c r="X106" s="36">
        <f>SUMIFS(СВЦЭМ!$D$33:$D$776,СВЦЭМ!$A$33:$A$776,$A106,СВЦЭМ!$B$33:$B$776,X$83)+'СЕТ СН'!$G$14+СВЦЭМ!$D$10+'СЕТ СН'!$G$6-'СЕТ СН'!$G$26</f>
        <v>870.70465796999997</v>
      </c>
      <c r="Y106" s="36">
        <f>SUMIFS(СВЦЭМ!$D$33:$D$776,СВЦЭМ!$A$33:$A$776,$A106,СВЦЭМ!$B$33:$B$776,Y$83)+'СЕТ СН'!$G$14+СВЦЭМ!$D$10+'СЕТ СН'!$G$6-'СЕТ СН'!$G$26</f>
        <v>876.76956653999991</v>
      </c>
    </row>
    <row r="107" spans="1:25" ht="15.75" x14ac:dyDescent="0.2">
      <c r="A107" s="35">
        <f t="shared" si="2"/>
        <v>44128</v>
      </c>
      <c r="B107" s="36">
        <f>SUMIFS(СВЦЭМ!$D$33:$D$776,СВЦЭМ!$A$33:$A$776,$A107,СВЦЭМ!$B$33:$B$776,B$83)+'СЕТ СН'!$G$14+СВЦЭМ!$D$10+'СЕТ СН'!$G$6-'СЕТ СН'!$G$26</f>
        <v>978.89829551999992</v>
      </c>
      <c r="C107" s="36">
        <f>SUMIFS(СВЦЭМ!$D$33:$D$776,СВЦЭМ!$A$33:$A$776,$A107,СВЦЭМ!$B$33:$B$776,C$83)+'СЕТ СН'!$G$14+СВЦЭМ!$D$10+'СЕТ СН'!$G$6-'СЕТ СН'!$G$26</f>
        <v>1058.36822278</v>
      </c>
      <c r="D107" s="36">
        <f>SUMIFS(СВЦЭМ!$D$33:$D$776,СВЦЭМ!$A$33:$A$776,$A107,СВЦЭМ!$B$33:$B$776,D$83)+'СЕТ СН'!$G$14+СВЦЭМ!$D$10+'СЕТ СН'!$G$6-'СЕТ СН'!$G$26</f>
        <v>1127.3416428400001</v>
      </c>
      <c r="E107" s="36">
        <f>SUMIFS(СВЦЭМ!$D$33:$D$776,СВЦЭМ!$A$33:$A$776,$A107,СВЦЭМ!$B$33:$B$776,E$83)+'СЕТ СН'!$G$14+СВЦЭМ!$D$10+'СЕТ СН'!$G$6-'СЕТ СН'!$G$26</f>
        <v>1142.14996266</v>
      </c>
      <c r="F107" s="36">
        <f>SUMIFS(СВЦЭМ!$D$33:$D$776,СВЦЭМ!$A$33:$A$776,$A107,СВЦЭМ!$B$33:$B$776,F$83)+'СЕТ СН'!$G$14+СВЦЭМ!$D$10+'СЕТ СН'!$G$6-'СЕТ СН'!$G$26</f>
        <v>1143.6584901900001</v>
      </c>
      <c r="G107" s="36">
        <f>SUMIFS(СВЦЭМ!$D$33:$D$776,СВЦЭМ!$A$33:$A$776,$A107,СВЦЭМ!$B$33:$B$776,G$83)+'СЕТ СН'!$G$14+СВЦЭМ!$D$10+'СЕТ СН'!$G$6-'СЕТ СН'!$G$26</f>
        <v>1122.6254835499999</v>
      </c>
      <c r="H107" s="36">
        <f>SUMIFS(СВЦЭМ!$D$33:$D$776,СВЦЭМ!$A$33:$A$776,$A107,СВЦЭМ!$B$33:$B$776,H$83)+'СЕТ СН'!$G$14+СВЦЭМ!$D$10+'СЕТ СН'!$G$6-'СЕТ СН'!$G$26</f>
        <v>1100.34702111</v>
      </c>
      <c r="I107" s="36">
        <f>SUMIFS(СВЦЭМ!$D$33:$D$776,СВЦЭМ!$A$33:$A$776,$A107,СВЦЭМ!$B$33:$B$776,I$83)+'СЕТ СН'!$G$14+СВЦЭМ!$D$10+'СЕТ СН'!$G$6-'СЕТ СН'!$G$26</f>
        <v>1069.76404514</v>
      </c>
      <c r="J107" s="36">
        <f>SUMIFS(СВЦЭМ!$D$33:$D$776,СВЦЭМ!$A$33:$A$776,$A107,СВЦЭМ!$B$33:$B$776,J$83)+'СЕТ СН'!$G$14+СВЦЭМ!$D$10+'СЕТ СН'!$G$6-'СЕТ СН'!$G$26</f>
        <v>994.91519414000004</v>
      </c>
      <c r="K107" s="36">
        <f>SUMIFS(СВЦЭМ!$D$33:$D$776,СВЦЭМ!$A$33:$A$776,$A107,СВЦЭМ!$B$33:$B$776,K$83)+'СЕТ СН'!$G$14+СВЦЭМ!$D$10+'СЕТ СН'!$G$6-'СЕТ СН'!$G$26</f>
        <v>962.70851928000002</v>
      </c>
      <c r="L107" s="36">
        <f>SUMIFS(СВЦЭМ!$D$33:$D$776,СВЦЭМ!$A$33:$A$776,$A107,СВЦЭМ!$B$33:$B$776,L$83)+'СЕТ СН'!$G$14+СВЦЭМ!$D$10+'СЕТ СН'!$G$6-'СЕТ СН'!$G$26</f>
        <v>951.75819015000002</v>
      </c>
      <c r="M107" s="36">
        <f>SUMIFS(СВЦЭМ!$D$33:$D$776,СВЦЭМ!$A$33:$A$776,$A107,СВЦЭМ!$B$33:$B$776,M$83)+'СЕТ СН'!$G$14+СВЦЭМ!$D$10+'СЕТ СН'!$G$6-'СЕТ СН'!$G$26</f>
        <v>943.16818859</v>
      </c>
      <c r="N107" s="36">
        <f>SUMIFS(СВЦЭМ!$D$33:$D$776,СВЦЭМ!$A$33:$A$776,$A107,СВЦЭМ!$B$33:$B$776,N$83)+'СЕТ СН'!$G$14+СВЦЭМ!$D$10+'СЕТ СН'!$G$6-'СЕТ СН'!$G$26</f>
        <v>940.40797171999998</v>
      </c>
      <c r="O107" s="36">
        <f>SUMIFS(СВЦЭМ!$D$33:$D$776,СВЦЭМ!$A$33:$A$776,$A107,СВЦЭМ!$B$33:$B$776,O$83)+'СЕТ СН'!$G$14+СВЦЭМ!$D$10+'СЕТ СН'!$G$6-'СЕТ СН'!$G$26</f>
        <v>986.10678284000005</v>
      </c>
      <c r="P107" s="36">
        <f>SUMIFS(СВЦЭМ!$D$33:$D$776,СВЦЭМ!$A$33:$A$776,$A107,СВЦЭМ!$B$33:$B$776,P$83)+'СЕТ СН'!$G$14+СВЦЭМ!$D$10+'СЕТ СН'!$G$6-'СЕТ СН'!$G$26</f>
        <v>1036.8485625999999</v>
      </c>
      <c r="Q107" s="36">
        <f>SUMIFS(СВЦЭМ!$D$33:$D$776,СВЦЭМ!$A$33:$A$776,$A107,СВЦЭМ!$B$33:$B$776,Q$83)+'СЕТ СН'!$G$14+СВЦЭМ!$D$10+'СЕТ СН'!$G$6-'СЕТ СН'!$G$26</f>
        <v>1023.0915895099999</v>
      </c>
      <c r="R107" s="36">
        <f>SUMIFS(СВЦЭМ!$D$33:$D$776,СВЦЭМ!$A$33:$A$776,$A107,СВЦЭМ!$B$33:$B$776,R$83)+'СЕТ СН'!$G$14+СВЦЭМ!$D$10+'СЕТ СН'!$G$6-'СЕТ СН'!$G$26</f>
        <v>990.27430553999989</v>
      </c>
      <c r="S107" s="36">
        <f>SUMIFS(СВЦЭМ!$D$33:$D$776,СВЦЭМ!$A$33:$A$776,$A107,СВЦЭМ!$B$33:$B$776,S$83)+'СЕТ СН'!$G$14+СВЦЭМ!$D$10+'СЕТ СН'!$G$6-'СЕТ СН'!$G$26</f>
        <v>948.54267624999989</v>
      </c>
      <c r="T107" s="36">
        <f>SUMIFS(СВЦЭМ!$D$33:$D$776,СВЦЭМ!$A$33:$A$776,$A107,СВЦЭМ!$B$33:$B$776,T$83)+'СЕТ СН'!$G$14+СВЦЭМ!$D$10+'СЕТ СН'!$G$6-'СЕТ СН'!$G$26</f>
        <v>977.01997413000004</v>
      </c>
      <c r="U107" s="36">
        <f>SUMIFS(СВЦЭМ!$D$33:$D$776,СВЦЭМ!$A$33:$A$776,$A107,СВЦЭМ!$B$33:$B$776,U$83)+'СЕТ СН'!$G$14+СВЦЭМ!$D$10+'СЕТ СН'!$G$6-'СЕТ СН'!$G$26</f>
        <v>978.71336092999991</v>
      </c>
      <c r="V107" s="36">
        <f>SUMIFS(СВЦЭМ!$D$33:$D$776,СВЦЭМ!$A$33:$A$776,$A107,СВЦЭМ!$B$33:$B$776,V$83)+'СЕТ СН'!$G$14+СВЦЭМ!$D$10+'СЕТ СН'!$G$6-'СЕТ СН'!$G$26</f>
        <v>891.24180380000007</v>
      </c>
      <c r="W107" s="36">
        <f>SUMIFS(СВЦЭМ!$D$33:$D$776,СВЦЭМ!$A$33:$A$776,$A107,СВЦЭМ!$B$33:$B$776,W$83)+'СЕТ СН'!$G$14+СВЦЭМ!$D$10+'СЕТ СН'!$G$6-'СЕТ СН'!$G$26</f>
        <v>909.46528233999993</v>
      </c>
      <c r="X107" s="36">
        <f>SUMIFS(СВЦЭМ!$D$33:$D$776,СВЦЭМ!$A$33:$A$776,$A107,СВЦЭМ!$B$33:$B$776,X$83)+'СЕТ СН'!$G$14+СВЦЭМ!$D$10+'СЕТ СН'!$G$6-'СЕТ СН'!$G$26</f>
        <v>935.93849286</v>
      </c>
      <c r="Y107" s="36">
        <f>SUMIFS(СВЦЭМ!$D$33:$D$776,СВЦЭМ!$A$33:$A$776,$A107,СВЦЭМ!$B$33:$B$776,Y$83)+'СЕТ СН'!$G$14+СВЦЭМ!$D$10+'СЕТ СН'!$G$6-'СЕТ СН'!$G$26</f>
        <v>971.76367067000001</v>
      </c>
    </row>
    <row r="108" spans="1:25" ht="15.75" x14ac:dyDescent="0.2">
      <c r="A108" s="35">
        <f t="shared" si="2"/>
        <v>44129</v>
      </c>
      <c r="B108" s="36">
        <f>SUMIFS(СВЦЭМ!$D$33:$D$776,СВЦЭМ!$A$33:$A$776,$A108,СВЦЭМ!$B$33:$B$776,B$83)+'СЕТ СН'!$G$14+СВЦЭМ!$D$10+'СЕТ СН'!$G$6-'СЕТ СН'!$G$26</f>
        <v>1039.4322623999999</v>
      </c>
      <c r="C108" s="36">
        <f>SUMIFS(СВЦЭМ!$D$33:$D$776,СВЦЭМ!$A$33:$A$776,$A108,СВЦЭМ!$B$33:$B$776,C$83)+'СЕТ СН'!$G$14+СВЦЭМ!$D$10+'СЕТ СН'!$G$6-'СЕТ СН'!$G$26</f>
        <v>1091.7343005999999</v>
      </c>
      <c r="D108" s="36">
        <f>SUMIFS(СВЦЭМ!$D$33:$D$776,СВЦЭМ!$A$33:$A$776,$A108,СВЦЭМ!$B$33:$B$776,D$83)+'СЕТ СН'!$G$14+СВЦЭМ!$D$10+'СЕТ СН'!$G$6-'СЕТ СН'!$G$26</f>
        <v>1161.6402602799999</v>
      </c>
      <c r="E108" s="36">
        <f>SUMIFS(СВЦЭМ!$D$33:$D$776,СВЦЭМ!$A$33:$A$776,$A108,СВЦЭМ!$B$33:$B$776,E$83)+'СЕТ СН'!$G$14+СВЦЭМ!$D$10+'СЕТ СН'!$G$6-'СЕТ СН'!$G$26</f>
        <v>1170.22521682</v>
      </c>
      <c r="F108" s="36">
        <f>SUMIFS(СВЦЭМ!$D$33:$D$776,СВЦЭМ!$A$33:$A$776,$A108,СВЦЭМ!$B$33:$B$776,F$83)+'СЕТ СН'!$G$14+СВЦЭМ!$D$10+'СЕТ СН'!$G$6-'СЕТ СН'!$G$26</f>
        <v>1174.23256722</v>
      </c>
      <c r="G108" s="36">
        <f>SUMIFS(СВЦЭМ!$D$33:$D$776,СВЦЭМ!$A$33:$A$776,$A108,СВЦЭМ!$B$33:$B$776,G$83)+'СЕТ СН'!$G$14+СВЦЭМ!$D$10+'СЕТ СН'!$G$6-'СЕТ СН'!$G$26</f>
        <v>1173.6981733699999</v>
      </c>
      <c r="H108" s="36">
        <f>SUMIFS(СВЦЭМ!$D$33:$D$776,СВЦЭМ!$A$33:$A$776,$A108,СВЦЭМ!$B$33:$B$776,H$83)+'СЕТ СН'!$G$14+СВЦЭМ!$D$10+'СЕТ СН'!$G$6-'СЕТ СН'!$G$26</f>
        <v>1150.65308802</v>
      </c>
      <c r="I108" s="36">
        <f>SUMIFS(СВЦЭМ!$D$33:$D$776,СВЦЭМ!$A$33:$A$776,$A108,СВЦЭМ!$B$33:$B$776,I$83)+'СЕТ СН'!$G$14+СВЦЭМ!$D$10+'СЕТ СН'!$G$6-'СЕТ СН'!$G$26</f>
        <v>1125.5664133400001</v>
      </c>
      <c r="J108" s="36">
        <f>SUMIFS(СВЦЭМ!$D$33:$D$776,СВЦЭМ!$A$33:$A$776,$A108,СВЦЭМ!$B$33:$B$776,J$83)+'СЕТ СН'!$G$14+СВЦЭМ!$D$10+'СЕТ СН'!$G$6-'СЕТ СН'!$G$26</f>
        <v>1030.5723877999999</v>
      </c>
      <c r="K108" s="36">
        <f>SUMIFS(СВЦЭМ!$D$33:$D$776,СВЦЭМ!$A$33:$A$776,$A108,СВЦЭМ!$B$33:$B$776,K$83)+'СЕТ СН'!$G$14+СВЦЭМ!$D$10+'СЕТ СН'!$G$6-'СЕТ СН'!$G$26</f>
        <v>959.55491779999988</v>
      </c>
      <c r="L108" s="36">
        <f>SUMIFS(СВЦЭМ!$D$33:$D$776,СВЦЭМ!$A$33:$A$776,$A108,СВЦЭМ!$B$33:$B$776,L$83)+'СЕТ СН'!$G$14+СВЦЭМ!$D$10+'СЕТ СН'!$G$6-'СЕТ СН'!$G$26</f>
        <v>953.33417658000008</v>
      </c>
      <c r="M108" s="36">
        <f>SUMIFS(СВЦЭМ!$D$33:$D$776,СВЦЭМ!$A$33:$A$776,$A108,СВЦЭМ!$B$33:$B$776,M$83)+'СЕТ СН'!$G$14+СВЦЭМ!$D$10+'СЕТ СН'!$G$6-'СЕТ СН'!$G$26</f>
        <v>954.47309234999989</v>
      </c>
      <c r="N108" s="36">
        <f>SUMIFS(СВЦЭМ!$D$33:$D$776,СВЦЭМ!$A$33:$A$776,$A108,СВЦЭМ!$B$33:$B$776,N$83)+'СЕТ СН'!$G$14+СВЦЭМ!$D$10+'СЕТ СН'!$G$6-'СЕТ СН'!$G$26</f>
        <v>960.53376576000005</v>
      </c>
      <c r="O108" s="36">
        <f>SUMIFS(СВЦЭМ!$D$33:$D$776,СВЦЭМ!$A$33:$A$776,$A108,СВЦЭМ!$B$33:$B$776,O$83)+'СЕТ СН'!$G$14+СВЦЭМ!$D$10+'СЕТ СН'!$G$6-'СЕТ СН'!$G$26</f>
        <v>1004.0676643300001</v>
      </c>
      <c r="P108" s="36">
        <f>SUMIFS(СВЦЭМ!$D$33:$D$776,СВЦЭМ!$A$33:$A$776,$A108,СВЦЭМ!$B$33:$B$776,P$83)+'СЕТ СН'!$G$14+СВЦЭМ!$D$10+'СЕТ СН'!$G$6-'СЕТ СН'!$G$26</f>
        <v>1055.2297059</v>
      </c>
      <c r="Q108" s="36">
        <f>SUMIFS(СВЦЭМ!$D$33:$D$776,СВЦЭМ!$A$33:$A$776,$A108,СВЦЭМ!$B$33:$B$776,Q$83)+'СЕТ СН'!$G$14+СВЦЭМ!$D$10+'СЕТ СН'!$G$6-'СЕТ СН'!$G$26</f>
        <v>1016.6637407799999</v>
      </c>
      <c r="R108" s="36">
        <f>SUMIFS(СВЦЭМ!$D$33:$D$776,СВЦЭМ!$A$33:$A$776,$A108,СВЦЭМ!$B$33:$B$776,R$83)+'СЕТ СН'!$G$14+СВЦЭМ!$D$10+'СЕТ СН'!$G$6-'СЕТ СН'!$G$26</f>
        <v>961.69237131999989</v>
      </c>
      <c r="S108" s="36">
        <f>SUMIFS(СВЦЭМ!$D$33:$D$776,СВЦЭМ!$A$33:$A$776,$A108,СВЦЭМ!$B$33:$B$776,S$83)+'СЕТ СН'!$G$14+СВЦЭМ!$D$10+'СЕТ СН'!$G$6-'СЕТ СН'!$G$26</f>
        <v>952.05315083000005</v>
      </c>
      <c r="T108" s="36">
        <f>SUMIFS(СВЦЭМ!$D$33:$D$776,СВЦЭМ!$A$33:$A$776,$A108,СВЦЭМ!$B$33:$B$776,T$83)+'СЕТ СН'!$G$14+СВЦЭМ!$D$10+'СЕТ СН'!$G$6-'СЕТ СН'!$G$26</f>
        <v>978.31316059000005</v>
      </c>
      <c r="U108" s="36">
        <f>SUMIFS(СВЦЭМ!$D$33:$D$776,СВЦЭМ!$A$33:$A$776,$A108,СВЦЭМ!$B$33:$B$776,U$83)+'СЕТ СН'!$G$14+СВЦЭМ!$D$10+'СЕТ СН'!$G$6-'СЕТ СН'!$G$26</f>
        <v>912.86914286999991</v>
      </c>
      <c r="V108" s="36">
        <f>SUMIFS(СВЦЭМ!$D$33:$D$776,СВЦЭМ!$A$33:$A$776,$A108,СВЦЭМ!$B$33:$B$776,V$83)+'СЕТ СН'!$G$14+СВЦЭМ!$D$10+'СЕТ СН'!$G$6-'СЕТ СН'!$G$26</f>
        <v>894.39511708999999</v>
      </c>
      <c r="W108" s="36">
        <f>SUMIFS(СВЦЭМ!$D$33:$D$776,СВЦЭМ!$A$33:$A$776,$A108,СВЦЭМ!$B$33:$B$776,W$83)+'СЕТ СН'!$G$14+СВЦЭМ!$D$10+'СЕТ СН'!$G$6-'СЕТ СН'!$G$26</f>
        <v>875.31635002000007</v>
      </c>
      <c r="X108" s="36">
        <f>SUMIFS(СВЦЭМ!$D$33:$D$776,СВЦЭМ!$A$33:$A$776,$A108,СВЦЭМ!$B$33:$B$776,X$83)+'СЕТ СН'!$G$14+СВЦЭМ!$D$10+'СЕТ СН'!$G$6-'СЕТ СН'!$G$26</f>
        <v>881.82903785000008</v>
      </c>
      <c r="Y108" s="36">
        <f>SUMIFS(СВЦЭМ!$D$33:$D$776,СВЦЭМ!$A$33:$A$776,$A108,СВЦЭМ!$B$33:$B$776,Y$83)+'СЕТ СН'!$G$14+СВЦЭМ!$D$10+'СЕТ СН'!$G$6-'СЕТ СН'!$G$26</f>
        <v>923.23333750999996</v>
      </c>
    </row>
    <row r="109" spans="1:25" ht="15.75" x14ac:dyDescent="0.2">
      <c r="A109" s="35">
        <f t="shared" si="2"/>
        <v>44130</v>
      </c>
      <c r="B109" s="36">
        <f>SUMIFS(СВЦЭМ!$D$33:$D$776,СВЦЭМ!$A$33:$A$776,$A109,СВЦЭМ!$B$33:$B$776,B$83)+'СЕТ СН'!$G$14+СВЦЭМ!$D$10+'СЕТ СН'!$G$6-'СЕТ СН'!$G$26</f>
        <v>1031.1027783699999</v>
      </c>
      <c r="C109" s="36">
        <f>SUMIFS(СВЦЭМ!$D$33:$D$776,СВЦЭМ!$A$33:$A$776,$A109,СВЦЭМ!$B$33:$B$776,C$83)+'СЕТ СН'!$G$14+СВЦЭМ!$D$10+'СЕТ СН'!$G$6-'СЕТ СН'!$G$26</f>
        <v>1116.22213857</v>
      </c>
      <c r="D109" s="36">
        <f>SUMIFS(СВЦЭМ!$D$33:$D$776,СВЦЭМ!$A$33:$A$776,$A109,СВЦЭМ!$B$33:$B$776,D$83)+'СЕТ СН'!$G$14+СВЦЭМ!$D$10+'СЕТ СН'!$G$6-'СЕТ СН'!$G$26</f>
        <v>1179.92053188</v>
      </c>
      <c r="E109" s="36">
        <f>SUMIFS(СВЦЭМ!$D$33:$D$776,СВЦЭМ!$A$33:$A$776,$A109,СВЦЭМ!$B$33:$B$776,E$83)+'СЕТ СН'!$G$14+СВЦЭМ!$D$10+'СЕТ СН'!$G$6-'СЕТ СН'!$G$26</f>
        <v>1185.6143276400001</v>
      </c>
      <c r="F109" s="36">
        <f>SUMIFS(СВЦЭМ!$D$33:$D$776,СВЦЭМ!$A$33:$A$776,$A109,СВЦЭМ!$B$33:$B$776,F$83)+'СЕТ СН'!$G$14+СВЦЭМ!$D$10+'СЕТ СН'!$G$6-'СЕТ СН'!$G$26</f>
        <v>1182.31437441</v>
      </c>
      <c r="G109" s="36">
        <f>SUMIFS(СВЦЭМ!$D$33:$D$776,СВЦЭМ!$A$33:$A$776,$A109,СВЦЭМ!$B$33:$B$776,G$83)+'СЕТ СН'!$G$14+СВЦЭМ!$D$10+'СЕТ СН'!$G$6-'СЕТ СН'!$G$26</f>
        <v>1158.8158080200001</v>
      </c>
      <c r="H109" s="36">
        <f>SUMIFS(СВЦЭМ!$D$33:$D$776,СВЦЭМ!$A$33:$A$776,$A109,СВЦЭМ!$B$33:$B$776,H$83)+'СЕТ СН'!$G$14+СВЦЭМ!$D$10+'СЕТ СН'!$G$6-'СЕТ СН'!$G$26</f>
        <v>1108.43236688</v>
      </c>
      <c r="I109" s="36">
        <f>SUMIFS(СВЦЭМ!$D$33:$D$776,СВЦЭМ!$A$33:$A$776,$A109,СВЦЭМ!$B$33:$B$776,I$83)+'СЕТ СН'!$G$14+СВЦЭМ!$D$10+'СЕТ СН'!$G$6-'СЕТ СН'!$G$26</f>
        <v>1066.9517841300001</v>
      </c>
      <c r="J109" s="36">
        <f>SUMIFS(СВЦЭМ!$D$33:$D$776,СВЦЭМ!$A$33:$A$776,$A109,СВЦЭМ!$B$33:$B$776,J$83)+'СЕТ СН'!$G$14+СВЦЭМ!$D$10+'СЕТ СН'!$G$6-'СЕТ СН'!$G$26</f>
        <v>995.47321368999997</v>
      </c>
      <c r="K109" s="36">
        <f>SUMIFS(СВЦЭМ!$D$33:$D$776,СВЦЭМ!$A$33:$A$776,$A109,СВЦЭМ!$B$33:$B$776,K$83)+'СЕТ СН'!$G$14+СВЦЭМ!$D$10+'СЕТ СН'!$G$6-'СЕТ СН'!$G$26</f>
        <v>948.14852816000007</v>
      </c>
      <c r="L109" s="36">
        <f>SUMIFS(СВЦЭМ!$D$33:$D$776,СВЦЭМ!$A$33:$A$776,$A109,СВЦЭМ!$B$33:$B$776,L$83)+'СЕТ СН'!$G$14+СВЦЭМ!$D$10+'СЕТ СН'!$G$6-'СЕТ СН'!$G$26</f>
        <v>943.27451240000005</v>
      </c>
      <c r="M109" s="36">
        <f>SUMIFS(СВЦЭМ!$D$33:$D$776,СВЦЭМ!$A$33:$A$776,$A109,СВЦЭМ!$B$33:$B$776,M$83)+'СЕТ СН'!$G$14+СВЦЭМ!$D$10+'СЕТ СН'!$G$6-'СЕТ СН'!$G$26</f>
        <v>967.30446385000005</v>
      </c>
      <c r="N109" s="36">
        <f>SUMIFS(СВЦЭМ!$D$33:$D$776,СВЦЭМ!$A$33:$A$776,$A109,СВЦЭМ!$B$33:$B$776,N$83)+'СЕТ СН'!$G$14+СВЦЭМ!$D$10+'СЕТ СН'!$G$6-'СЕТ СН'!$G$26</f>
        <v>967.33101570999997</v>
      </c>
      <c r="O109" s="36">
        <f>SUMIFS(СВЦЭМ!$D$33:$D$776,СВЦЭМ!$A$33:$A$776,$A109,СВЦЭМ!$B$33:$B$776,O$83)+'СЕТ СН'!$G$14+СВЦЭМ!$D$10+'СЕТ СН'!$G$6-'СЕТ СН'!$G$26</f>
        <v>1004.5510990400001</v>
      </c>
      <c r="P109" s="36">
        <f>SUMIFS(СВЦЭМ!$D$33:$D$776,СВЦЭМ!$A$33:$A$776,$A109,СВЦЭМ!$B$33:$B$776,P$83)+'СЕТ СН'!$G$14+СВЦЭМ!$D$10+'СЕТ СН'!$G$6-'СЕТ СН'!$G$26</f>
        <v>1049.45549566</v>
      </c>
      <c r="Q109" s="36">
        <f>SUMIFS(СВЦЭМ!$D$33:$D$776,СВЦЭМ!$A$33:$A$776,$A109,СВЦЭМ!$B$33:$B$776,Q$83)+'СЕТ СН'!$G$14+СВЦЭМ!$D$10+'СЕТ СН'!$G$6-'СЕТ СН'!$G$26</f>
        <v>1010.7607378</v>
      </c>
      <c r="R109" s="36">
        <f>SUMIFS(СВЦЭМ!$D$33:$D$776,СВЦЭМ!$A$33:$A$776,$A109,СВЦЭМ!$B$33:$B$776,R$83)+'СЕТ СН'!$G$14+СВЦЭМ!$D$10+'СЕТ СН'!$G$6-'СЕТ СН'!$G$26</f>
        <v>961.24228096000002</v>
      </c>
      <c r="S109" s="36">
        <f>SUMIFS(СВЦЭМ!$D$33:$D$776,СВЦЭМ!$A$33:$A$776,$A109,СВЦЭМ!$B$33:$B$776,S$83)+'СЕТ СН'!$G$14+СВЦЭМ!$D$10+'СЕТ СН'!$G$6-'СЕТ СН'!$G$26</f>
        <v>896.26983345999997</v>
      </c>
      <c r="T109" s="36">
        <f>SUMIFS(СВЦЭМ!$D$33:$D$776,СВЦЭМ!$A$33:$A$776,$A109,СВЦЭМ!$B$33:$B$776,T$83)+'СЕТ СН'!$G$14+СВЦЭМ!$D$10+'СЕТ СН'!$G$6-'СЕТ СН'!$G$26</f>
        <v>860.13299114000006</v>
      </c>
      <c r="U109" s="36">
        <f>SUMIFS(СВЦЭМ!$D$33:$D$776,СВЦЭМ!$A$33:$A$776,$A109,СВЦЭМ!$B$33:$B$776,U$83)+'СЕТ СН'!$G$14+СВЦЭМ!$D$10+'СЕТ СН'!$G$6-'СЕТ СН'!$G$26</f>
        <v>860.24884397000005</v>
      </c>
      <c r="V109" s="36">
        <f>SUMIFS(СВЦЭМ!$D$33:$D$776,СВЦЭМ!$A$33:$A$776,$A109,СВЦЭМ!$B$33:$B$776,V$83)+'СЕТ СН'!$G$14+СВЦЭМ!$D$10+'СЕТ СН'!$G$6-'СЕТ СН'!$G$26</f>
        <v>859.34028153000008</v>
      </c>
      <c r="W109" s="36">
        <f>SUMIFS(СВЦЭМ!$D$33:$D$776,СВЦЭМ!$A$33:$A$776,$A109,СВЦЭМ!$B$33:$B$776,W$83)+'СЕТ СН'!$G$14+СВЦЭМ!$D$10+'СЕТ СН'!$G$6-'СЕТ СН'!$G$26</f>
        <v>860.21655803999988</v>
      </c>
      <c r="X109" s="36">
        <f>SUMIFS(СВЦЭМ!$D$33:$D$776,СВЦЭМ!$A$33:$A$776,$A109,СВЦЭМ!$B$33:$B$776,X$83)+'СЕТ СН'!$G$14+СВЦЭМ!$D$10+'СЕТ СН'!$G$6-'СЕТ СН'!$G$26</f>
        <v>858.77703109999993</v>
      </c>
      <c r="Y109" s="36">
        <f>SUMIFS(СВЦЭМ!$D$33:$D$776,СВЦЭМ!$A$33:$A$776,$A109,СВЦЭМ!$B$33:$B$776,Y$83)+'СЕТ СН'!$G$14+СВЦЭМ!$D$10+'СЕТ СН'!$G$6-'СЕТ СН'!$G$26</f>
        <v>902.27732461000005</v>
      </c>
    </row>
    <row r="110" spans="1:25" ht="15.75" x14ac:dyDescent="0.2">
      <c r="A110" s="35">
        <f t="shared" si="2"/>
        <v>44131</v>
      </c>
      <c r="B110" s="36">
        <f>SUMIFS(СВЦЭМ!$D$33:$D$776,СВЦЭМ!$A$33:$A$776,$A110,СВЦЭМ!$B$33:$B$776,B$83)+'СЕТ СН'!$G$14+СВЦЭМ!$D$10+'СЕТ СН'!$G$6-'СЕТ СН'!$G$26</f>
        <v>1014.0107060800001</v>
      </c>
      <c r="C110" s="36">
        <f>SUMIFS(СВЦЭМ!$D$33:$D$776,СВЦЭМ!$A$33:$A$776,$A110,СВЦЭМ!$B$33:$B$776,C$83)+'СЕТ СН'!$G$14+СВЦЭМ!$D$10+'СЕТ СН'!$G$6-'СЕТ СН'!$G$26</f>
        <v>1109.5356554299999</v>
      </c>
      <c r="D110" s="36">
        <f>SUMIFS(СВЦЭМ!$D$33:$D$776,СВЦЭМ!$A$33:$A$776,$A110,СВЦЭМ!$B$33:$B$776,D$83)+'СЕТ СН'!$G$14+СВЦЭМ!$D$10+'СЕТ СН'!$G$6-'СЕТ СН'!$G$26</f>
        <v>1185.1667465</v>
      </c>
      <c r="E110" s="36">
        <f>SUMIFS(СВЦЭМ!$D$33:$D$776,СВЦЭМ!$A$33:$A$776,$A110,СВЦЭМ!$B$33:$B$776,E$83)+'СЕТ СН'!$G$14+СВЦЭМ!$D$10+'СЕТ СН'!$G$6-'СЕТ СН'!$G$26</f>
        <v>1203.2660361200001</v>
      </c>
      <c r="F110" s="36">
        <f>SUMIFS(СВЦЭМ!$D$33:$D$776,СВЦЭМ!$A$33:$A$776,$A110,СВЦЭМ!$B$33:$B$776,F$83)+'СЕТ СН'!$G$14+СВЦЭМ!$D$10+'СЕТ СН'!$G$6-'СЕТ СН'!$G$26</f>
        <v>1192.9091347599999</v>
      </c>
      <c r="G110" s="36">
        <f>SUMIFS(СВЦЭМ!$D$33:$D$776,СВЦЭМ!$A$33:$A$776,$A110,СВЦЭМ!$B$33:$B$776,G$83)+'СЕТ СН'!$G$14+СВЦЭМ!$D$10+'СЕТ СН'!$G$6-'СЕТ СН'!$G$26</f>
        <v>1182.9989407799999</v>
      </c>
      <c r="H110" s="36">
        <f>SUMIFS(СВЦЭМ!$D$33:$D$776,СВЦЭМ!$A$33:$A$776,$A110,СВЦЭМ!$B$33:$B$776,H$83)+'СЕТ СН'!$G$14+СВЦЭМ!$D$10+'СЕТ СН'!$G$6-'СЕТ СН'!$G$26</f>
        <v>1147.02063739</v>
      </c>
      <c r="I110" s="36">
        <f>SUMIFS(СВЦЭМ!$D$33:$D$776,СВЦЭМ!$A$33:$A$776,$A110,СВЦЭМ!$B$33:$B$776,I$83)+'СЕТ СН'!$G$14+СВЦЭМ!$D$10+'СЕТ СН'!$G$6-'СЕТ СН'!$G$26</f>
        <v>1113.95938602</v>
      </c>
      <c r="J110" s="36">
        <f>SUMIFS(СВЦЭМ!$D$33:$D$776,СВЦЭМ!$A$33:$A$776,$A110,СВЦЭМ!$B$33:$B$776,J$83)+'СЕТ СН'!$G$14+СВЦЭМ!$D$10+'СЕТ СН'!$G$6-'СЕТ СН'!$G$26</f>
        <v>1030.4120341600001</v>
      </c>
      <c r="K110" s="36">
        <f>SUMIFS(СВЦЭМ!$D$33:$D$776,СВЦЭМ!$A$33:$A$776,$A110,СВЦЭМ!$B$33:$B$776,K$83)+'СЕТ СН'!$G$14+СВЦЭМ!$D$10+'СЕТ СН'!$G$6-'СЕТ СН'!$G$26</f>
        <v>989.99215245000005</v>
      </c>
      <c r="L110" s="36">
        <f>SUMIFS(СВЦЭМ!$D$33:$D$776,СВЦЭМ!$A$33:$A$776,$A110,СВЦЭМ!$B$33:$B$776,L$83)+'СЕТ СН'!$G$14+СВЦЭМ!$D$10+'СЕТ СН'!$G$6-'СЕТ СН'!$G$26</f>
        <v>998.32662694999999</v>
      </c>
      <c r="M110" s="36">
        <f>SUMIFS(СВЦЭМ!$D$33:$D$776,СВЦЭМ!$A$33:$A$776,$A110,СВЦЭМ!$B$33:$B$776,M$83)+'СЕТ СН'!$G$14+СВЦЭМ!$D$10+'СЕТ СН'!$G$6-'СЕТ СН'!$G$26</f>
        <v>1003.2749254600001</v>
      </c>
      <c r="N110" s="36">
        <f>SUMIFS(СВЦЭМ!$D$33:$D$776,СВЦЭМ!$A$33:$A$776,$A110,СВЦЭМ!$B$33:$B$776,N$83)+'СЕТ СН'!$G$14+СВЦЭМ!$D$10+'СЕТ СН'!$G$6-'СЕТ СН'!$G$26</f>
        <v>1011.9183275799999</v>
      </c>
      <c r="O110" s="36">
        <f>SUMIFS(СВЦЭМ!$D$33:$D$776,СВЦЭМ!$A$33:$A$776,$A110,СВЦЭМ!$B$33:$B$776,O$83)+'СЕТ СН'!$G$14+СВЦЭМ!$D$10+'СЕТ СН'!$G$6-'СЕТ СН'!$G$26</f>
        <v>1063.7638978099999</v>
      </c>
      <c r="P110" s="36">
        <f>SUMIFS(СВЦЭМ!$D$33:$D$776,СВЦЭМ!$A$33:$A$776,$A110,СВЦЭМ!$B$33:$B$776,P$83)+'СЕТ СН'!$G$14+СВЦЭМ!$D$10+'СЕТ СН'!$G$6-'СЕТ СН'!$G$26</f>
        <v>1105.4444879800001</v>
      </c>
      <c r="Q110" s="36">
        <f>SUMIFS(СВЦЭМ!$D$33:$D$776,СВЦЭМ!$A$33:$A$776,$A110,СВЦЭМ!$B$33:$B$776,Q$83)+'СЕТ СН'!$G$14+СВЦЭМ!$D$10+'СЕТ СН'!$G$6-'СЕТ СН'!$G$26</f>
        <v>1061.77005702</v>
      </c>
      <c r="R110" s="36">
        <f>SUMIFS(СВЦЭМ!$D$33:$D$776,СВЦЭМ!$A$33:$A$776,$A110,СВЦЭМ!$B$33:$B$776,R$83)+'СЕТ СН'!$G$14+СВЦЭМ!$D$10+'СЕТ СН'!$G$6-'СЕТ СН'!$G$26</f>
        <v>996.82141111999999</v>
      </c>
      <c r="S110" s="36">
        <f>SUMIFS(СВЦЭМ!$D$33:$D$776,СВЦЭМ!$A$33:$A$776,$A110,СВЦЭМ!$B$33:$B$776,S$83)+'СЕТ СН'!$G$14+СВЦЭМ!$D$10+'СЕТ СН'!$G$6-'СЕТ СН'!$G$26</f>
        <v>949.05715366000004</v>
      </c>
      <c r="T110" s="36">
        <f>SUMIFS(СВЦЭМ!$D$33:$D$776,СВЦЭМ!$A$33:$A$776,$A110,СВЦЭМ!$B$33:$B$776,T$83)+'СЕТ СН'!$G$14+СВЦЭМ!$D$10+'СЕТ СН'!$G$6-'СЕТ СН'!$G$26</f>
        <v>964.96282590999999</v>
      </c>
      <c r="U110" s="36">
        <f>SUMIFS(СВЦЭМ!$D$33:$D$776,СВЦЭМ!$A$33:$A$776,$A110,СВЦЭМ!$B$33:$B$776,U$83)+'СЕТ СН'!$G$14+СВЦЭМ!$D$10+'СЕТ СН'!$G$6-'СЕТ СН'!$G$26</f>
        <v>962.3986867399999</v>
      </c>
      <c r="V110" s="36">
        <f>SUMIFS(СВЦЭМ!$D$33:$D$776,СВЦЭМ!$A$33:$A$776,$A110,СВЦЭМ!$B$33:$B$776,V$83)+'СЕТ СН'!$G$14+СВЦЭМ!$D$10+'СЕТ СН'!$G$6-'СЕТ СН'!$G$26</f>
        <v>964.35973310000008</v>
      </c>
      <c r="W110" s="36">
        <f>SUMIFS(СВЦЭМ!$D$33:$D$776,СВЦЭМ!$A$33:$A$776,$A110,СВЦЭМ!$B$33:$B$776,W$83)+'СЕТ СН'!$G$14+СВЦЭМ!$D$10+'СЕТ СН'!$G$6-'СЕТ СН'!$G$26</f>
        <v>959.84715697000001</v>
      </c>
      <c r="X110" s="36">
        <f>SUMIFS(СВЦЭМ!$D$33:$D$776,СВЦЭМ!$A$33:$A$776,$A110,СВЦЭМ!$B$33:$B$776,X$83)+'СЕТ СН'!$G$14+СВЦЭМ!$D$10+'СЕТ СН'!$G$6-'СЕТ СН'!$G$26</f>
        <v>938.74604763999992</v>
      </c>
      <c r="Y110" s="36">
        <f>SUMIFS(СВЦЭМ!$D$33:$D$776,СВЦЭМ!$A$33:$A$776,$A110,СВЦЭМ!$B$33:$B$776,Y$83)+'СЕТ СН'!$G$14+СВЦЭМ!$D$10+'СЕТ СН'!$G$6-'СЕТ СН'!$G$26</f>
        <v>976.07395743999996</v>
      </c>
    </row>
    <row r="111" spans="1:25" ht="15.75" x14ac:dyDescent="0.2">
      <c r="A111" s="35">
        <f t="shared" si="2"/>
        <v>44132</v>
      </c>
      <c r="B111" s="36">
        <f>SUMIFS(СВЦЭМ!$D$33:$D$776,СВЦЭМ!$A$33:$A$776,$A111,СВЦЭМ!$B$33:$B$776,B$83)+'СЕТ СН'!$G$14+СВЦЭМ!$D$10+'СЕТ СН'!$G$6-'СЕТ СН'!$G$26</f>
        <v>1079.77138571</v>
      </c>
      <c r="C111" s="36">
        <f>SUMIFS(СВЦЭМ!$D$33:$D$776,СВЦЭМ!$A$33:$A$776,$A111,СВЦЭМ!$B$33:$B$776,C$83)+'СЕТ СН'!$G$14+СВЦЭМ!$D$10+'СЕТ СН'!$G$6-'СЕТ СН'!$G$26</f>
        <v>1142.9878063199999</v>
      </c>
      <c r="D111" s="36">
        <f>SUMIFS(СВЦЭМ!$D$33:$D$776,СВЦЭМ!$A$33:$A$776,$A111,СВЦЭМ!$B$33:$B$776,D$83)+'СЕТ СН'!$G$14+СВЦЭМ!$D$10+'СЕТ СН'!$G$6-'СЕТ СН'!$G$26</f>
        <v>1144.93573244</v>
      </c>
      <c r="E111" s="36">
        <f>SUMIFS(СВЦЭМ!$D$33:$D$776,СВЦЭМ!$A$33:$A$776,$A111,СВЦЭМ!$B$33:$B$776,E$83)+'СЕТ СН'!$G$14+СВЦЭМ!$D$10+'СЕТ СН'!$G$6-'СЕТ СН'!$G$26</f>
        <v>1148.9226505399999</v>
      </c>
      <c r="F111" s="36">
        <f>SUMIFS(СВЦЭМ!$D$33:$D$776,СВЦЭМ!$A$33:$A$776,$A111,СВЦЭМ!$B$33:$B$776,F$83)+'СЕТ СН'!$G$14+СВЦЭМ!$D$10+'СЕТ СН'!$G$6-'СЕТ СН'!$G$26</f>
        <v>1157.8123626899999</v>
      </c>
      <c r="G111" s="36">
        <f>SUMIFS(СВЦЭМ!$D$33:$D$776,СВЦЭМ!$A$33:$A$776,$A111,СВЦЭМ!$B$33:$B$776,G$83)+'СЕТ СН'!$G$14+СВЦЭМ!$D$10+'СЕТ СН'!$G$6-'СЕТ СН'!$G$26</f>
        <v>1143.4690447099999</v>
      </c>
      <c r="H111" s="36">
        <f>SUMIFS(СВЦЭМ!$D$33:$D$776,СВЦЭМ!$A$33:$A$776,$A111,СВЦЭМ!$B$33:$B$776,H$83)+'СЕТ СН'!$G$14+СВЦЭМ!$D$10+'СЕТ СН'!$G$6-'СЕТ СН'!$G$26</f>
        <v>1155.1417075500001</v>
      </c>
      <c r="I111" s="36">
        <f>SUMIFS(СВЦЭМ!$D$33:$D$776,СВЦЭМ!$A$33:$A$776,$A111,СВЦЭМ!$B$33:$B$776,I$83)+'СЕТ СН'!$G$14+СВЦЭМ!$D$10+'СЕТ СН'!$G$6-'СЕТ СН'!$G$26</f>
        <v>1137.5259116699999</v>
      </c>
      <c r="J111" s="36">
        <f>SUMIFS(СВЦЭМ!$D$33:$D$776,СВЦЭМ!$A$33:$A$776,$A111,СВЦЭМ!$B$33:$B$776,J$83)+'СЕТ СН'!$G$14+СВЦЭМ!$D$10+'СЕТ СН'!$G$6-'СЕТ СН'!$G$26</f>
        <v>1072.3971067299999</v>
      </c>
      <c r="K111" s="36">
        <f>SUMIFS(СВЦЭМ!$D$33:$D$776,СВЦЭМ!$A$33:$A$776,$A111,СВЦЭМ!$B$33:$B$776,K$83)+'СЕТ СН'!$G$14+СВЦЭМ!$D$10+'СЕТ СН'!$G$6-'СЕТ СН'!$G$26</f>
        <v>1021.98442443</v>
      </c>
      <c r="L111" s="36">
        <f>SUMIFS(СВЦЭМ!$D$33:$D$776,СВЦЭМ!$A$33:$A$776,$A111,СВЦЭМ!$B$33:$B$776,L$83)+'СЕТ СН'!$G$14+СВЦЭМ!$D$10+'СЕТ СН'!$G$6-'СЕТ СН'!$G$26</f>
        <v>1023.7536415299999</v>
      </c>
      <c r="M111" s="36">
        <f>SUMIFS(СВЦЭМ!$D$33:$D$776,СВЦЭМ!$A$33:$A$776,$A111,СВЦЭМ!$B$33:$B$776,M$83)+'СЕТ СН'!$G$14+СВЦЭМ!$D$10+'СЕТ СН'!$G$6-'СЕТ СН'!$G$26</f>
        <v>1024.68464193</v>
      </c>
      <c r="N111" s="36">
        <f>SUMIFS(СВЦЭМ!$D$33:$D$776,СВЦЭМ!$A$33:$A$776,$A111,СВЦЭМ!$B$33:$B$776,N$83)+'СЕТ СН'!$G$14+СВЦЭМ!$D$10+'СЕТ СН'!$G$6-'СЕТ СН'!$G$26</f>
        <v>1036.7804312399999</v>
      </c>
      <c r="O111" s="36">
        <f>SUMIFS(СВЦЭМ!$D$33:$D$776,СВЦЭМ!$A$33:$A$776,$A111,СВЦЭМ!$B$33:$B$776,O$83)+'СЕТ СН'!$G$14+СВЦЭМ!$D$10+'СЕТ СН'!$G$6-'СЕТ СН'!$G$26</f>
        <v>1076.51095014</v>
      </c>
      <c r="P111" s="36">
        <f>SUMIFS(СВЦЭМ!$D$33:$D$776,СВЦЭМ!$A$33:$A$776,$A111,СВЦЭМ!$B$33:$B$776,P$83)+'СЕТ СН'!$G$14+СВЦЭМ!$D$10+'СЕТ СН'!$G$6-'СЕТ СН'!$G$26</f>
        <v>1116.1987420400001</v>
      </c>
      <c r="Q111" s="36">
        <f>SUMIFS(СВЦЭМ!$D$33:$D$776,СВЦЭМ!$A$33:$A$776,$A111,СВЦЭМ!$B$33:$B$776,Q$83)+'СЕТ СН'!$G$14+СВЦЭМ!$D$10+'СЕТ СН'!$G$6-'СЕТ СН'!$G$26</f>
        <v>1072.8803784500001</v>
      </c>
      <c r="R111" s="36">
        <f>SUMIFS(СВЦЭМ!$D$33:$D$776,СВЦЭМ!$A$33:$A$776,$A111,СВЦЭМ!$B$33:$B$776,R$83)+'СЕТ СН'!$G$14+СВЦЭМ!$D$10+'СЕТ СН'!$G$6-'СЕТ СН'!$G$26</f>
        <v>1014.2455294399999</v>
      </c>
      <c r="S111" s="36">
        <f>SUMIFS(СВЦЭМ!$D$33:$D$776,СВЦЭМ!$A$33:$A$776,$A111,СВЦЭМ!$B$33:$B$776,S$83)+'СЕТ СН'!$G$14+СВЦЭМ!$D$10+'СЕТ СН'!$G$6-'СЕТ СН'!$G$26</f>
        <v>964.92182572999991</v>
      </c>
      <c r="T111" s="36">
        <f>SUMIFS(СВЦЭМ!$D$33:$D$776,СВЦЭМ!$A$33:$A$776,$A111,СВЦЭМ!$B$33:$B$776,T$83)+'СЕТ СН'!$G$14+СВЦЭМ!$D$10+'СЕТ СН'!$G$6-'СЕТ СН'!$G$26</f>
        <v>967.25430738999989</v>
      </c>
      <c r="U111" s="36">
        <f>SUMIFS(СВЦЭМ!$D$33:$D$776,СВЦЭМ!$A$33:$A$776,$A111,СВЦЭМ!$B$33:$B$776,U$83)+'СЕТ СН'!$G$14+СВЦЭМ!$D$10+'СЕТ СН'!$G$6-'СЕТ СН'!$G$26</f>
        <v>971.20028423999997</v>
      </c>
      <c r="V111" s="36">
        <f>SUMIFS(СВЦЭМ!$D$33:$D$776,СВЦЭМ!$A$33:$A$776,$A111,СВЦЭМ!$B$33:$B$776,V$83)+'СЕТ СН'!$G$14+СВЦЭМ!$D$10+'СЕТ СН'!$G$6-'СЕТ СН'!$G$26</f>
        <v>963.75868708999997</v>
      </c>
      <c r="W111" s="36">
        <f>SUMIFS(СВЦЭМ!$D$33:$D$776,СВЦЭМ!$A$33:$A$776,$A111,СВЦЭМ!$B$33:$B$776,W$83)+'СЕТ СН'!$G$14+СВЦЭМ!$D$10+'СЕТ СН'!$G$6-'СЕТ СН'!$G$26</f>
        <v>962.19392285999993</v>
      </c>
      <c r="X111" s="36">
        <f>SUMIFS(СВЦЭМ!$D$33:$D$776,СВЦЭМ!$A$33:$A$776,$A111,СВЦЭМ!$B$33:$B$776,X$83)+'СЕТ СН'!$G$14+СВЦЭМ!$D$10+'СЕТ СН'!$G$6-'СЕТ СН'!$G$26</f>
        <v>965.54297694999991</v>
      </c>
      <c r="Y111" s="36">
        <f>SUMIFS(СВЦЭМ!$D$33:$D$776,СВЦЭМ!$A$33:$A$776,$A111,СВЦЭМ!$B$33:$B$776,Y$83)+'СЕТ СН'!$G$14+СВЦЭМ!$D$10+'СЕТ СН'!$G$6-'СЕТ СН'!$G$26</f>
        <v>993.82023445000004</v>
      </c>
    </row>
    <row r="112" spans="1:25" ht="15.75" x14ac:dyDescent="0.2">
      <c r="A112" s="35">
        <f t="shared" si="2"/>
        <v>44133</v>
      </c>
      <c r="B112" s="36">
        <f>SUMIFS(СВЦЭМ!$D$33:$D$776,СВЦЭМ!$A$33:$A$776,$A112,СВЦЭМ!$B$33:$B$776,B$83)+'СЕТ СН'!$G$14+СВЦЭМ!$D$10+'СЕТ СН'!$G$6-'СЕТ СН'!$G$26</f>
        <v>1047.8770826699999</v>
      </c>
      <c r="C112" s="36">
        <f>SUMIFS(СВЦЭМ!$D$33:$D$776,СВЦЭМ!$A$33:$A$776,$A112,СВЦЭМ!$B$33:$B$776,C$83)+'СЕТ СН'!$G$14+СВЦЭМ!$D$10+'СЕТ СН'!$G$6-'СЕТ СН'!$G$26</f>
        <v>1118.1334276600001</v>
      </c>
      <c r="D112" s="36">
        <f>SUMIFS(СВЦЭМ!$D$33:$D$776,СВЦЭМ!$A$33:$A$776,$A112,СВЦЭМ!$B$33:$B$776,D$83)+'СЕТ СН'!$G$14+СВЦЭМ!$D$10+'СЕТ СН'!$G$6-'СЕТ СН'!$G$26</f>
        <v>1130.08953492</v>
      </c>
      <c r="E112" s="36">
        <f>SUMIFS(СВЦЭМ!$D$33:$D$776,СВЦЭМ!$A$33:$A$776,$A112,СВЦЭМ!$B$33:$B$776,E$83)+'СЕТ СН'!$G$14+СВЦЭМ!$D$10+'СЕТ СН'!$G$6-'СЕТ СН'!$G$26</f>
        <v>1123.5048132300001</v>
      </c>
      <c r="F112" s="36">
        <f>SUMIFS(СВЦЭМ!$D$33:$D$776,СВЦЭМ!$A$33:$A$776,$A112,СВЦЭМ!$B$33:$B$776,F$83)+'СЕТ СН'!$G$14+СВЦЭМ!$D$10+'СЕТ СН'!$G$6-'СЕТ СН'!$G$26</f>
        <v>1128.56411159</v>
      </c>
      <c r="G112" s="36">
        <f>SUMIFS(СВЦЭМ!$D$33:$D$776,СВЦЭМ!$A$33:$A$776,$A112,СВЦЭМ!$B$33:$B$776,G$83)+'СЕТ СН'!$G$14+СВЦЭМ!$D$10+'СЕТ СН'!$G$6-'СЕТ СН'!$G$26</f>
        <v>1194.9492625299999</v>
      </c>
      <c r="H112" s="36">
        <f>SUMIFS(СВЦЭМ!$D$33:$D$776,СВЦЭМ!$A$33:$A$776,$A112,СВЦЭМ!$B$33:$B$776,H$83)+'СЕТ СН'!$G$14+СВЦЭМ!$D$10+'СЕТ СН'!$G$6-'СЕТ СН'!$G$26</f>
        <v>1209.21699627</v>
      </c>
      <c r="I112" s="36">
        <f>SUMIFS(СВЦЭМ!$D$33:$D$776,СВЦЭМ!$A$33:$A$776,$A112,СВЦЭМ!$B$33:$B$776,I$83)+'СЕТ СН'!$G$14+СВЦЭМ!$D$10+'СЕТ СН'!$G$6-'СЕТ СН'!$G$26</f>
        <v>1113.0604210199999</v>
      </c>
      <c r="J112" s="36">
        <f>SUMIFS(СВЦЭМ!$D$33:$D$776,СВЦЭМ!$A$33:$A$776,$A112,СВЦЭМ!$B$33:$B$776,J$83)+'СЕТ СН'!$G$14+СВЦЭМ!$D$10+'СЕТ СН'!$G$6-'СЕТ СН'!$G$26</f>
        <v>1019.91240283</v>
      </c>
      <c r="K112" s="36">
        <f>SUMIFS(СВЦЭМ!$D$33:$D$776,СВЦЭМ!$A$33:$A$776,$A112,СВЦЭМ!$B$33:$B$776,K$83)+'СЕТ СН'!$G$14+СВЦЭМ!$D$10+'СЕТ СН'!$G$6-'СЕТ СН'!$G$26</f>
        <v>967.22624842999994</v>
      </c>
      <c r="L112" s="36">
        <f>SUMIFS(СВЦЭМ!$D$33:$D$776,СВЦЭМ!$A$33:$A$776,$A112,СВЦЭМ!$B$33:$B$776,L$83)+'СЕТ СН'!$G$14+СВЦЭМ!$D$10+'СЕТ СН'!$G$6-'СЕТ СН'!$G$26</f>
        <v>973.63763906000008</v>
      </c>
      <c r="M112" s="36">
        <f>SUMIFS(СВЦЭМ!$D$33:$D$776,СВЦЭМ!$A$33:$A$776,$A112,СВЦЭМ!$B$33:$B$776,M$83)+'СЕТ СН'!$G$14+СВЦЭМ!$D$10+'СЕТ СН'!$G$6-'СЕТ СН'!$G$26</f>
        <v>975.92243719999988</v>
      </c>
      <c r="N112" s="36">
        <f>SUMIFS(СВЦЭМ!$D$33:$D$776,СВЦЭМ!$A$33:$A$776,$A112,СВЦЭМ!$B$33:$B$776,N$83)+'СЕТ СН'!$G$14+СВЦЭМ!$D$10+'СЕТ СН'!$G$6-'СЕТ СН'!$G$26</f>
        <v>965.32088952000004</v>
      </c>
      <c r="O112" s="36">
        <f>SUMIFS(СВЦЭМ!$D$33:$D$776,СВЦЭМ!$A$33:$A$776,$A112,СВЦЭМ!$B$33:$B$776,O$83)+'СЕТ СН'!$G$14+СВЦЭМ!$D$10+'СЕТ СН'!$G$6-'СЕТ СН'!$G$26</f>
        <v>968.24211829000001</v>
      </c>
      <c r="P112" s="36">
        <f>SUMIFS(СВЦЭМ!$D$33:$D$776,СВЦЭМ!$A$33:$A$776,$A112,СВЦЭМ!$B$33:$B$776,P$83)+'СЕТ СН'!$G$14+СВЦЭМ!$D$10+'СЕТ СН'!$G$6-'СЕТ СН'!$G$26</f>
        <v>1007.1576945100001</v>
      </c>
      <c r="Q112" s="36">
        <f>SUMIFS(СВЦЭМ!$D$33:$D$776,СВЦЭМ!$A$33:$A$776,$A112,СВЦЭМ!$B$33:$B$776,Q$83)+'СЕТ СН'!$G$14+СВЦЭМ!$D$10+'СЕТ СН'!$G$6-'СЕТ СН'!$G$26</f>
        <v>967.2263667499999</v>
      </c>
      <c r="R112" s="36">
        <f>SUMIFS(СВЦЭМ!$D$33:$D$776,СВЦЭМ!$A$33:$A$776,$A112,СВЦЭМ!$B$33:$B$776,R$83)+'СЕТ СН'!$G$14+СВЦЭМ!$D$10+'СЕТ СН'!$G$6-'СЕТ СН'!$G$26</f>
        <v>961.28737903000001</v>
      </c>
      <c r="S112" s="36">
        <f>SUMIFS(СВЦЭМ!$D$33:$D$776,СВЦЭМ!$A$33:$A$776,$A112,СВЦЭМ!$B$33:$B$776,S$83)+'СЕТ СН'!$G$14+СВЦЭМ!$D$10+'СЕТ СН'!$G$6-'СЕТ СН'!$G$26</f>
        <v>961.92243835999989</v>
      </c>
      <c r="T112" s="36">
        <f>SUMIFS(СВЦЭМ!$D$33:$D$776,СВЦЭМ!$A$33:$A$776,$A112,СВЦЭМ!$B$33:$B$776,T$83)+'СЕТ СН'!$G$14+СВЦЭМ!$D$10+'СЕТ СН'!$G$6-'СЕТ СН'!$G$26</f>
        <v>989.83873304999997</v>
      </c>
      <c r="U112" s="36">
        <f>SUMIFS(СВЦЭМ!$D$33:$D$776,СВЦЭМ!$A$33:$A$776,$A112,СВЦЭМ!$B$33:$B$776,U$83)+'СЕТ СН'!$G$14+СВЦЭМ!$D$10+'СЕТ СН'!$G$6-'СЕТ СН'!$G$26</f>
        <v>989.03897991999997</v>
      </c>
      <c r="V112" s="36">
        <f>SUMIFS(СВЦЭМ!$D$33:$D$776,СВЦЭМ!$A$33:$A$776,$A112,СВЦЭМ!$B$33:$B$776,V$83)+'СЕТ СН'!$G$14+СВЦЭМ!$D$10+'СЕТ СН'!$G$6-'СЕТ СН'!$G$26</f>
        <v>972.82581338999989</v>
      </c>
      <c r="W112" s="36">
        <f>SUMIFS(СВЦЭМ!$D$33:$D$776,СВЦЭМ!$A$33:$A$776,$A112,СВЦЭМ!$B$33:$B$776,W$83)+'СЕТ СН'!$G$14+СВЦЭМ!$D$10+'СЕТ СН'!$G$6-'СЕТ СН'!$G$26</f>
        <v>957.92480913000009</v>
      </c>
      <c r="X112" s="36">
        <f>SUMIFS(СВЦЭМ!$D$33:$D$776,СВЦЭМ!$A$33:$A$776,$A112,СВЦЭМ!$B$33:$B$776,X$83)+'СЕТ СН'!$G$14+СВЦЭМ!$D$10+'СЕТ СН'!$G$6-'СЕТ СН'!$G$26</f>
        <v>1007.8146590900001</v>
      </c>
      <c r="Y112" s="36">
        <f>SUMIFS(СВЦЭМ!$D$33:$D$776,СВЦЭМ!$A$33:$A$776,$A112,СВЦЭМ!$B$33:$B$776,Y$83)+'СЕТ СН'!$G$14+СВЦЭМ!$D$10+'СЕТ СН'!$G$6-'СЕТ СН'!$G$26</f>
        <v>1033.01254786</v>
      </c>
    </row>
    <row r="113" spans="1:27" ht="15.75" x14ac:dyDescent="0.2">
      <c r="A113" s="35">
        <f t="shared" si="2"/>
        <v>44134</v>
      </c>
      <c r="B113" s="36">
        <f>SUMIFS(СВЦЭМ!$D$33:$D$776,СВЦЭМ!$A$33:$A$776,$A113,СВЦЭМ!$B$33:$B$776,B$83)+'СЕТ СН'!$G$14+СВЦЭМ!$D$10+'СЕТ СН'!$G$6-'СЕТ СН'!$G$26</f>
        <v>1033.2674481899999</v>
      </c>
      <c r="C113" s="36">
        <f>SUMIFS(СВЦЭМ!$D$33:$D$776,СВЦЭМ!$A$33:$A$776,$A113,СВЦЭМ!$B$33:$B$776,C$83)+'СЕТ СН'!$G$14+СВЦЭМ!$D$10+'СЕТ СН'!$G$6-'СЕТ СН'!$G$26</f>
        <v>1096.0391577799999</v>
      </c>
      <c r="D113" s="36">
        <f>SUMIFS(СВЦЭМ!$D$33:$D$776,СВЦЭМ!$A$33:$A$776,$A113,СВЦЭМ!$B$33:$B$776,D$83)+'СЕТ СН'!$G$14+СВЦЭМ!$D$10+'СЕТ СН'!$G$6-'СЕТ СН'!$G$26</f>
        <v>1194.6776085399999</v>
      </c>
      <c r="E113" s="36">
        <f>SUMIFS(СВЦЭМ!$D$33:$D$776,СВЦЭМ!$A$33:$A$776,$A113,СВЦЭМ!$B$33:$B$776,E$83)+'СЕТ СН'!$G$14+СВЦЭМ!$D$10+'СЕТ СН'!$G$6-'СЕТ СН'!$G$26</f>
        <v>1211.9091163999999</v>
      </c>
      <c r="F113" s="36">
        <f>SUMIFS(СВЦЭМ!$D$33:$D$776,СВЦЭМ!$A$33:$A$776,$A113,СВЦЭМ!$B$33:$B$776,F$83)+'СЕТ СН'!$G$14+СВЦЭМ!$D$10+'СЕТ СН'!$G$6-'СЕТ СН'!$G$26</f>
        <v>1205.2245768299999</v>
      </c>
      <c r="G113" s="36">
        <f>SUMIFS(СВЦЭМ!$D$33:$D$776,СВЦЭМ!$A$33:$A$776,$A113,СВЦЭМ!$B$33:$B$776,G$83)+'СЕТ СН'!$G$14+СВЦЭМ!$D$10+'СЕТ СН'!$G$6-'СЕТ СН'!$G$26</f>
        <v>1189.2932244599999</v>
      </c>
      <c r="H113" s="36">
        <f>SUMIFS(СВЦЭМ!$D$33:$D$776,СВЦЭМ!$A$33:$A$776,$A113,СВЦЭМ!$B$33:$B$776,H$83)+'СЕТ СН'!$G$14+СВЦЭМ!$D$10+'СЕТ СН'!$G$6-'СЕТ СН'!$G$26</f>
        <v>1112.07595704</v>
      </c>
      <c r="I113" s="36">
        <f>SUMIFS(СВЦЭМ!$D$33:$D$776,СВЦЭМ!$A$33:$A$776,$A113,СВЦЭМ!$B$33:$B$776,I$83)+'СЕТ СН'!$G$14+СВЦЭМ!$D$10+'СЕТ СН'!$G$6-'СЕТ СН'!$G$26</f>
        <v>1099.0007797999999</v>
      </c>
      <c r="J113" s="36">
        <f>SUMIFS(СВЦЭМ!$D$33:$D$776,СВЦЭМ!$A$33:$A$776,$A113,СВЦЭМ!$B$33:$B$776,J$83)+'СЕТ СН'!$G$14+СВЦЭМ!$D$10+'СЕТ СН'!$G$6-'СЕТ СН'!$G$26</f>
        <v>1021.2034817399999</v>
      </c>
      <c r="K113" s="36">
        <f>SUMIFS(СВЦЭМ!$D$33:$D$776,СВЦЭМ!$A$33:$A$776,$A113,СВЦЭМ!$B$33:$B$776,K$83)+'СЕТ СН'!$G$14+СВЦЭМ!$D$10+'СЕТ СН'!$G$6-'СЕТ СН'!$G$26</f>
        <v>1003.13913942</v>
      </c>
      <c r="L113" s="36">
        <f>SUMIFS(СВЦЭМ!$D$33:$D$776,СВЦЭМ!$A$33:$A$776,$A113,СВЦЭМ!$B$33:$B$776,L$83)+'СЕТ СН'!$G$14+СВЦЭМ!$D$10+'СЕТ СН'!$G$6-'СЕТ СН'!$G$26</f>
        <v>1005.7261582199999</v>
      </c>
      <c r="M113" s="36">
        <f>SUMIFS(СВЦЭМ!$D$33:$D$776,СВЦЭМ!$A$33:$A$776,$A113,СВЦЭМ!$B$33:$B$776,M$83)+'СЕТ СН'!$G$14+СВЦЭМ!$D$10+'СЕТ СН'!$G$6-'СЕТ СН'!$G$26</f>
        <v>1001.92554855</v>
      </c>
      <c r="N113" s="36">
        <f>SUMIFS(СВЦЭМ!$D$33:$D$776,СВЦЭМ!$A$33:$A$776,$A113,СВЦЭМ!$B$33:$B$776,N$83)+'СЕТ СН'!$G$14+СВЦЭМ!$D$10+'СЕТ СН'!$G$6-'СЕТ СН'!$G$26</f>
        <v>1000.74216411</v>
      </c>
      <c r="O113" s="36">
        <f>SUMIFS(СВЦЭМ!$D$33:$D$776,СВЦЭМ!$A$33:$A$776,$A113,СВЦЭМ!$B$33:$B$776,O$83)+'СЕТ СН'!$G$14+СВЦЭМ!$D$10+'СЕТ СН'!$G$6-'СЕТ СН'!$G$26</f>
        <v>1036.7490340100001</v>
      </c>
      <c r="P113" s="36">
        <f>SUMIFS(СВЦЭМ!$D$33:$D$776,СВЦЭМ!$A$33:$A$776,$A113,СВЦЭМ!$B$33:$B$776,P$83)+'СЕТ СН'!$G$14+СВЦЭМ!$D$10+'СЕТ СН'!$G$6-'СЕТ СН'!$G$26</f>
        <v>1062.26337167</v>
      </c>
      <c r="Q113" s="36">
        <f>SUMIFS(СВЦЭМ!$D$33:$D$776,СВЦЭМ!$A$33:$A$776,$A113,СВЦЭМ!$B$33:$B$776,Q$83)+'СЕТ СН'!$G$14+СВЦЭМ!$D$10+'СЕТ СН'!$G$6-'СЕТ СН'!$G$26</f>
        <v>1047.8513530499999</v>
      </c>
      <c r="R113" s="36">
        <f>SUMIFS(СВЦЭМ!$D$33:$D$776,СВЦЭМ!$A$33:$A$776,$A113,СВЦЭМ!$B$33:$B$776,R$83)+'СЕТ СН'!$G$14+СВЦЭМ!$D$10+'СЕТ СН'!$G$6-'СЕТ СН'!$G$26</f>
        <v>1012.8363407699999</v>
      </c>
      <c r="S113" s="36">
        <f>SUMIFS(СВЦЭМ!$D$33:$D$776,СВЦЭМ!$A$33:$A$776,$A113,СВЦЭМ!$B$33:$B$776,S$83)+'СЕТ СН'!$G$14+СВЦЭМ!$D$10+'СЕТ СН'!$G$6-'СЕТ СН'!$G$26</f>
        <v>959.07145433999995</v>
      </c>
      <c r="T113" s="36">
        <f>SUMIFS(СВЦЭМ!$D$33:$D$776,СВЦЭМ!$A$33:$A$776,$A113,СВЦЭМ!$B$33:$B$776,T$83)+'СЕТ СН'!$G$14+СВЦЭМ!$D$10+'СЕТ СН'!$G$6-'СЕТ СН'!$G$26</f>
        <v>987.14230565000003</v>
      </c>
      <c r="U113" s="36">
        <f>SUMIFS(СВЦЭМ!$D$33:$D$776,СВЦЭМ!$A$33:$A$776,$A113,СВЦЭМ!$B$33:$B$776,U$83)+'СЕТ СН'!$G$14+СВЦЭМ!$D$10+'СЕТ СН'!$G$6-'СЕТ СН'!$G$26</f>
        <v>986.48788581000008</v>
      </c>
      <c r="V113" s="36">
        <f>SUMIFS(СВЦЭМ!$D$33:$D$776,СВЦЭМ!$A$33:$A$776,$A113,СВЦЭМ!$B$33:$B$776,V$83)+'СЕТ СН'!$G$14+СВЦЭМ!$D$10+'СЕТ СН'!$G$6-'СЕТ СН'!$G$26</f>
        <v>970.85921736</v>
      </c>
      <c r="W113" s="36">
        <f>SUMIFS(СВЦЭМ!$D$33:$D$776,СВЦЭМ!$A$33:$A$776,$A113,СВЦЭМ!$B$33:$B$776,W$83)+'СЕТ СН'!$G$14+СВЦЭМ!$D$10+'СЕТ СН'!$G$6-'СЕТ СН'!$G$26</f>
        <v>959.91307426000003</v>
      </c>
      <c r="X113" s="36">
        <f>SUMIFS(СВЦЭМ!$D$33:$D$776,СВЦЭМ!$A$33:$A$776,$A113,СВЦЭМ!$B$33:$B$776,X$83)+'СЕТ СН'!$G$14+СВЦЭМ!$D$10+'СЕТ СН'!$G$6-'СЕТ СН'!$G$26</f>
        <v>948.42058702999998</v>
      </c>
      <c r="Y113" s="36">
        <f>SUMIFS(СВЦЭМ!$D$33:$D$776,СВЦЭМ!$A$33:$A$776,$A113,СВЦЭМ!$B$33:$B$776,Y$83)+'СЕТ СН'!$G$14+СВЦЭМ!$D$10+'СЕТ СН'!$G$6-'СЕТ СН'!$G$26</f>
        <v>992.0883319699999</v>
      </c>
    </row>
    <row r="114" spans="1:27" ht="15.75" x14ac:dyDescent="0.2">
      <c r="A114" s="35">
        <f t="shared" si="2"/>
        <v>44135</v>
      </c>
      <c r="B114" s="36">
        <f>SUMIFS(СВЦЭМ!$D$33:$D$776,СВЦЭМ!$A$33:$A$776,$A114,СВЦЭМ!$B$33:$B$776,B$83)+'СЕТ СН'!$G$14+СВЦЭМ!$D$10+'СЕТ СН'!$G$6-'СЕТ СН'!$G$26</f>
        <v>976.40721755000004</v>
      </c>
      <c r="C114" s="36">
        <f>SUMIFS(СВЦЭМ!$D$33:$D$776,СВЦЭМ!$A$33:$A$776,$A114,СВЦЭМ!$B$33:$B$776,C$83)+'СЕТ СН'!$G$14+СВЦЭМ!$D$10+'СЕТ СН'!$G$6-'СЕТ СН'!$G$26</f>
        <v>1043.61419772</v>
      </c>
      <c r="D114" s="36">
        <f>SUMIFS(СВЦЭМ!$D$33:$D$776,СВЦЭМ!$A$33:$A$776,$A114,СВЦЭМ!$B$33:$B$776,D$83)+'СЕТ СН'!$G$14+СВЦЭМ!$D$10+'СЕТ СН'!$G$6-'СЕТ СН'!$G$26</f>
        <v>1091.62638401</v>
      </c>
      <c r="E114" s="36">
        <f>SUMIFS(СВЦЭМ!$D$33:$D$776,СВЦЭМ!$A$33:$A$776,$A114,СВЦЭМ!$B$33:$B$776,E$83)+'СЕТ СН'!$G$14+СВЦЭМ!$D$10+'СЕТ СН'!$G$6-'СЕТ СН'!$G$26</f>
        <v>1091.1019648199999</v>
      </c>
      <c r="F114" s="36">
        <f>SUMIFS(СВЦЭМ!$D$33:$D$776,СВЦЭМ!$A$33:$A$776,$A114,СВЦЭМ!$B$33:$B$776,F$83)+'СЕТ СН'!$G$14+СВЦЭМ!$D$10+'СЕТ СН'!$G$6-'СЕТ СН'!$G$26</f>
        <v>1103.5093968799999</v>
      </c>
      <c r="G114" s="36">
        <f>SUMIFS(СВЦЭМ!$D$33:$D$776,СВЦЭМ!$A$33:$A$776,$A114,СВЦЭМ!$B$33:$B$776,G$83)+'СЕТ СН'!$G$14+СВЦЭМ!$D$10+'СЕТ СН'!$G$6-'СЕТ СН'!$G$26</f>
        <v>1092.28388303</v>
      </c>
      <c r="H114" s="36">
        <f>SUMIFS(СВЦЭМ!$D$33:$D$776,СВЦЭМ!$A$33:$A$776,$A114,СВЦЭМ!$B$33:$B$776,H$83)+'СЕТ СН'!$G$14+СВЦЭМ!$D$10+'СЕТ СН'!$G$6-'СЕТ СН'!$G$26</f>
        <v>1072.0961804000001</v>
      </c>
      <c r="I114" s="36">
        <f>SUMIFS(СВЦЭМ!$D$33:$D$776,СВЦЭМ!$A$33:$A$776,$A114,СВЦЭМ!$B$33:$B$776,I$83)+'СЕТ СН'!$G$14+СВЦЭМ!$D$10+'СЕТ СН'!$G$6-'СЕТ СН'!$G$26</f>
        <v>1047.26251622</v>
      </c>
      <c r="J114" s="36">
        <f>SUMIFS(СВЦЭМ!$D$33:$D$776,СВЦЭМ!$A$33:$A$776,$A114,СВЦЭМ!$B$33:$B$776,J$83)+'СЕТ СН'!$G$14+СВЦЭМ!$D$10+'СЕТ СН'!$G$6-'СЕТ СН'!$G$26</f>
        <v>963.98587948999989</v>
      </c>
      <c r="K114" s="36">
        <f>SUMIFS(СВЦЭМ!$D$33:$D$776,СВЦЭМ!$A$33:$A$776,$A114,СВЦЭМ!$B$33:$B$776,K$83)+'СЕТ СН'!$G$14+СВЦЭМ!$D$10+'СЕТ СН'!$G$6-'СЕТ СН'!$G$26</f>
        <v>911.41483371000004</v>
      </c>
      <c r="L114" s="36">
        <f>SUMIFS(СВЦЭМ!$D$33:$D$776,СВЦЭМ!$A$33:$A$776,$A114,СВЦЭМ!$B$33:$B$776,L$83)+'СЕТ СН'!$G$14+СВЦЭМ!$D$10+'СЕТ СН'!$G$6-'СЕТ СН'!$G$26</f>
        <v>929.16848995999999</v>
      </c>
      <c r="M114" s="36">
        <f>SUMIFS(СВЦЭМ!$D$33:$D$776,СВЦЭМ!$A$33:$A$776,$A114,СВЦЭМ!$B$33:$B$776,M$83)+'СЕТ СН'!$G$14+СВЦЭМ!$D$10+'СЕТ СН'!$G$6-'СЕТ СН'!$G$26</f>
        <v>915.63511635000009</v>
      </c>
      <c r="N114" s="36">
        <f>SUMIFS(СВЦЭМ!$D$33:$D$776,СВЦЭМ!$A$33:$A$776,$A114,СВЦЭМ!$B$33:$B$776,N$83)+'СЕТ СН'!$G$14+СВЦЭМ!$D$10+'СЕТ СН'!$G$6-'СЕТ СН'!$G$26</f>
        <v>905.60302423000007</v>
      </c>
      <c r="O114" s="36">
        <f>SUMIFS(СВЦЭМ!$D$33:$D$776,СВЦЭМ!$A$33:$A$776,$A114,СВЦЭМ!$B$33:$B$776,O$83)+'СЕТ СН'!$G$14+СВЦЭМ!$D$10+'СЕТ СН'!$G$6-'СЕТ СН'!$G$26</f>
        <v>943.24886117999995</v>
      </c>
      <c r="P114" s="36">
        <f>SUMIFS(СВЦЭМ!$D$33:$D$776,СВЦЭМ!$A$33:$A$776,$A114,СВЦЭМ!$B$33:$B$776,P$83)+'СЕТ СН'!$G$14+СВЦЭМ!$D$10+'СЕТ СН'!$G$6-'СЕТ СН'!$G$26</f>
        <v>993.49139332999994</v>
      </c>
      <c r="Q114" s="36">
        <f>SUMIFS(СВЦЭМ!$D$33:$D$776,СВЦЭМ!$A$33:$A$776,$A114,СВЦЭМ!$B$33:$B$776,Q$83)+'СЕТ СН'!$G$14+СВЦЭМ!$D$10+'СЕТ СН'!$G$6-'СЕТ СН'!$G$26</f>
        <v>958.61297820999994</v>
      </c>
      <c r="R114" s="36">
        <f>SUMIFS(СВЦЭМ!$D$33:$D$776,СВЦЭМ!$A$33:$A$776,$A114,СВЦЭМ!$B$33:$B$776,R$83)+'СЕТ СН'!$G$14+СВЦЭМ!$D$10+'СЕТ СН'!$G$6-'СЕТ СН'!$G$26</f>
        <v>923.5123615</v>
      </c>
      <c r="S114" s="36">
        <f>SUMIFS(СВЦЭМ!$D$33:$D$776,СВЦЭМ!$A$33:$A$776,$A114,СВЦЭМ!$B$33:$B$776,S$83)+'СЕТ СН'!$G$14+СВЦЭМ!$D$10+'СЕТ СН'!$G$6-'СЕТ СН'!$G$26</f>
        <v>913.12619698000003</v>
      </c>
      <c r="T114" s="36">
        <f>SUMIFS(СВЦЭМ!$D$33:$D$776,СВЦЭМ!$A$33:$A$776,$A114,СВЦЭМ!$B$33:$B$776,T$83)+'СЕТ СН'!$G$14+СВЦЭМ!$D$10+'СЕТ СН'!$G$6-'СЕТ СН'!$G$26</f>
        <v>942.87872405000007</v>
      </c>
      <c r="U114" s="36">
        <f>SUMIFS(СВЦЭМ!$D$33:$D$776,СВЦЭМ!$A$33:$A$776,$A114,СВЦЭМ!$B$33:$B$776,U$83)+'СЕТ СН'!$G$14+СВЦЭМ!$D$10+'СЕТ СН'!$G$6-'СЕТ СН'!$G$26</f>
        <v>949.20498350999992</v>
      </c>
      <c r="V114" s="36">
        <f>SUMIFS(СВЦЭМ!$D$33:$D$776,СВЦЭМ!$A$33:$A$776,$A114,СВЦЭМ!$B$33:$B$776,V$83)+'СЕТ СН'!$G$14+СВЦЭМ!$D$10+'СЕТ СН'!$G$6-'СЕТ СН'!$G$26</f>
        <v>937.16132427000002</v>
      </c>
      <c r="W114" s="36">
        <f>SUMIFS(СВЦЭМ!$D$33:$D$776,СВЦЭМ!$A$33:$A$776,$A114,СВЦЭМ!$B$33:$B$776,W$83)+'СЕТ СН'!$G$14+СВЦЭМ!$D$10+'СЕТ СН'!$G$6-'СЕТ СН'!$G$26</f>
        <v>924.86721379999994</v>
      </c>
      <c r="X114" s="36">
        <f>SUMIFS(СВЦЭМ!$D$33:$D$776,СВЦЭМ!$A$33:$A$776,$A114,СВЦЭМ!$B$33:$B$776,X$83)+'СЕТ СН'!$G$14+СВЦЭМ!$D$10+'СЕТ СН'!$G$6-'СЕТ СН'!$G$26</f>
        <v>884.66972645999999</v>
      </c>
      <c r="Y114" s="36">
        <f>SUMIFS(СВЦЭМ!$D$33:$D$776,СВЦЭМ!$A$33:$A$776,$A114,СВЦЭМ!$B$33:$B$776,Y$83)+'СЕТ СН'!$G$14+СВЦЭМ!$D$10+'СЕТ СН'!$G$6-'СЕТ СН'!$G$26</f>
        <v>894.97224772999994</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72</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01.10.2020</v>
      </c>
      <c r="B120" s="36">
        <f>SUMIFS(СВЦЭМ!$D$33:$D$776,СВЦЭМ!$A$33:$A$776,$A120,СВЦЭМ!$B$33:$B$776,B$119)+'СЕТ СН'!$H$14+СВЦЭМ!$D$10+'СЕТ СН'!$H$6-'СЕТ СН'!$H$26</f>
        <v>937.67497346999994</v>
      </c>
      <c r="C120" s="36">
        <f>SUMIFS(СВЦЭМ!$D$33:$D$776,СВЦЭМ!$A$33:$A$776,$A120,СВЦЭМ!$B$33:$B$776,C$119)+'СЕТ СН'!$H$14+СВЦЭМ!$D$10+'СЕТ СН'!$H$6-'СЕТ СН'!$H$26</f>
        <v>999.85723755999993</v>
      </c>
      <c r="D120" s="36">
        <f>SUMIFS(СВЦЭМ!$D$33:$D$776,СВЦЭМ!$A$33:$A$776,$A120,СВЦЭМ!$B$33:$B$776,D$119)+'СЕТ СН'!$H$14+СВЦЭМ!$D$10+'СЕТ СН'!$H$6-'СЕТ СН'!$H$26</f>
        <v>1045.2551547400001</v>
      </c>
      <c r="E120" s="36">
        <f>SUMIFS(СВЦЭМ!$D$33:$D$776,СВЦЭМ!$A$33:$A$776,$A120,СВЦЭМ!$B$33:$B$776,E$119)+'СЕТ СН'!$H$14+СВЦЭМ!$D$10+'СЕТ СН'!$H$6-'СЕТ СН'!$H$26</f>
        <v>1067.4280806700001</v>
      </c>
      <c r="F120" s="36">
        <f>SUMIFS(СВЦЭМ!$D$33:$D$776,СВЦЭМ!$A$33:$A$776,$A120,СВЦЭМ!$B$33:$B$776,F$119)+'СЕТ СН'!$H$14+СВЦЭМ!$D$10+'СЕТ СН'!$H$6-'СЕТ СН'!$H$26</f>
        <v>1067.8629163000001</v>
      </c>
      <c r="G120" s="36">
        <f>SUMIFS(СВЦЭМ!$D$33:$D$776,СВЦЭМ!$A$33:$A$776,$A120,СВЦЭМ!$B$33:$B$776,G$119)+'СЕТ СН'!$H$14+СВЦЭМ!$D$10+'СЕТ СН'!$H$6-'СЕТ СН'!$H$26</f>
        <v>1051.1422236999999</v>
      </c>
      <c r="H120" s="36">
        <f>SUMIFS(СВЦЭМ!$D$33:$D$776,СВЦЭМ!$A$33:$A$776,$A120,СВЦЭМ!$B$33:$B$776,H$119)+'СЕТ СН'!$H$14+СВЦЭМ!$D$10+'СЕТ СН'!$H$6-'СЕТ СН'!$H$26</f>
        <v>998.81657883999992</v>
      </c>
      <c r="I120" s="36">
        <f>SUMIFS(СВЦЭМ!$D$33:$D$776,СВЦЭМ!$A$33:$A$776,$A120,СВЦЭМ!$B$33:$B$776,I$119)+'СЕТ СН'!$H$14+СВЦЭМ!$D$10+'СЕТ СН'!$H$6-'СЕТ СН'!$H$26</f>
        <v>941.88759784999991</v>
      </c>
      <c r="J120" s="36">
        <f>SUMIFS(СВЦЭМ!$D$33:$D$776,СВЦЭМ!$A$33:$A$776,$A120,СВЦЭМ!$B$33:$B$776,J$119)+'СЕТ СН'!$H$14+СВЦЭМ!$D$10+'СЕТ СН'!$H$6-'СЕТ СН'!$H$26</f>
        <v>879.20412038999996</v>
      </c>
      <c r="K120" s="36">
        <f>SUMIFS(СВЦЭМ!$D$33:$D$776,СВЦЭМ!$A$33:$A$776,$A120,СВЦЭМ!$B$33:$B$776,K$119)+'СЕТ СН'!$H$14+СВЦЭМ!$D$10+'СЕТ СН'!$H$6-'СЕТ СН'!$H$26</f>
        <v>844.66610968999998</v>
      </c>
      <c r="L120" s="36">
        <f>SUMIFS(СВЦЭМ!$D$33:$D$776,СВЦЭМ!$A$33:$A$776,$A120,СВЦЭМ!$B$33:$B$776,L$119)+'СЕТ СН'!$H$14+СВЦЭМ!$D$10+'СЕТ СН'!$H$6-'СЕТ СН'!$H$26</f>
        <v>845.40905352999994</v>
      </c>
      <c r="M120" s="36">
        <f>SUMIFS(СВЦЭМ!$D$33:$D$776,СВЦЭМ!$A$33:$A$776,$A120,СВЦЭМ!$B$33:$B$776,M$119)+'СЕТ СН'!$H$14+СВЦЭМ!$D$10+'СЕТ СН'!$H$6-'СЕТ СН'!$H$26</f>
        <v>850.53130028999999</v>
      </c>
      <c r="N120" s="36">
        <f>SUMIFS(СВЦЭМ!$D$33:$D$776,СВЦЭМ!$A$33:$A$776,$A120,СВЦЭМ!$B$33:$B$776,N$119)+'СЕТ СН'!$H$14+СВЦЭМ!$D$10+'СЕТ СН'!$H$6-'СЕТ СН'!$H$26</f>
        <v>864.94979380999996</v>
      </c>
      <c r="O120" s="36">
        <f>SUMIFS(СВЦЭМ!$D$33:$D$776,СВЦЭМ!$A$33:$A$776,$A120,СВЦЭМ!$B$33:$B$776,O$119)+'СЕТ СН'!$H$14+СВЦЭМ!$D$10+'СЕТ СН'!$H$6-'СЕТ СН'!$H$26</f>
        <v>888.23324421999996</v>
      </c>
      <c r="P120" s="36">
        <f>SUMIFS(СВЦЭМ!$D$33:$D$776,СВЦЭМ!$A$33:$A$776,$A120,СВЦЭМ!$B$33:$B$776,P$119)+'СЕТ СН'!$H$14+СВЦЭМ!$D$10+'СЕТ СН'!$H$6-'СЕТ СН'!$H$26</f>
        <v>913.90212564000001</v>
      </c>
      <c r="Q120" s="36">
        <f>SUMIFS(СВЦЭМ!$D$33:$D$776,СВЦЭМ!$A$33:$A$776,$A120,СВЦЭМ!$B$33:$B$776,Q$119)+'СЕТ СН'!$H$14+СВЦЭМ!$D$10+'СЕТ СН'!$H$6-'СЕТ СН'!$H$26</f>
        <v>879.63644704000001</v>
      </c>
      <c r="R120" s="36">
        <f>SUMIFS(СВЦЭМ!$D$33:$D$776,СВЦЭМ!$A$33:$A$776,$A120,СВЦЭМ!$B$33:$B$776,R$119)+'СЕТ СН'!$H$14+СВЦЭМ!$D$10+'СЕТ СН'!$H$6-'СЕТ СН'!$H$26</f>
        <v>841.26092494</v>
      </c>
      <c r="S120" s="36">
        <f>SUMIFS(СВЦЭМ!$D$33:$D$776,СВЦЭМ!$A$33:$A$776,$A120,СВЦЭМ!$B$33:$B$776,S$119)+'СЕТ СН'!$H$14+СВЦЭМ!$D$10+'СЕТ СН'!$H$6-'СЕТ СН'!$H$26</f>
        <v>800.30330479999998</v>
      </c>
      <c r="T120" s="36">
        <f>SUMIFS(СВЦЭМ!$D$33:$D$776,СВЦЭМ!$A$33:$A$776,$A120,СВЦЭМ!$B$33:$B$776,T$119)+'СЕТ СН'!$H$14+СВЦЭМ!$D$10+'СЕТ СН'!$H$6-'СЕТ СН'!$H$26</f>
        <v>789.09183683000003</v>
      </c>
      <c r="U120" s="36">
        <f>SUMIFS(СВЦЭМ!$D$33:$D$776,СВЦЭМ!$A$33:$A$776,$A120,СВЦЭМ!$B$33:$B$776,U$119)+'СЕТ СН'!$H$14+СВЦЭМ!$D$10+'СЕТ СН'!$H$6-'СЕТ СН'!$H$26</f>
        <v>793.20795452000004</v>
      </c>
      <c r="V120" s="36">
        <f>SUMIFS(СВЦЭМ!$D$33:$D$776,СВЦЭМ!$A$33:$A$776,$A120,СВЦЭМ!$B$33:$B$776,V$119)+'СЕТ СН'!$H$14+СВЦЭМ!$D$10+'СЕТ СН'!$H$6-'СЕТ СН'!$H$26</f>
        <v>789.95667225</v>
      </c>
      <c r="W120" s="36">
        <f>SUMIFS(СВЦЭМ!$D$33:$D$776,СВЦЭМ!$A$33:$A$776,$A120,СВЦЭМ!$B$33:$B$776,W$119)+'СЕТ СН'!$H$14+СВЦЭМ!$D$10+'СЕТ СН'!$H$6-'СЕТ СН'!$H$26</f>
        <v>788.29765418999989</v>
      </c>
      <c r="X120" s="36">
        <f>SUMIFS(СВЦЭМ!$D$33:$D$776,СВЦЭМ!$A$33:$A$776,$A120,СВЦЭМ!$B$33:$B$776,X$119)+'СЕТ СН'!$H$14+СВЦЭМ!$D$10+'СЕТ СН'!$H$6-'СЕТ СН'!$H$26</f>
        <v>797.33791308999992</v>
      </c>
      <c r="Y120" s="36">
        <f>SUMIFS(СВЦЭМ!$D$33:$D$776,СВЦЭМ!$A$33:$A$776,$A120,СВЦЭМ!$B$33:$B$776,Y$119)+'СЕТ СН'!$H$14+СВЦЭМ!$D$10+'СЕТ СН'!$H$6-'СЕТ СН'!$H$26</f>
        <v>828.08742170999994</v>
      </c>
      <c r="AA120" s="45"/>
    </row>
    <row r="121" spans="1:27" ht="15.75" x14ac:dyDescent="0.2">
      <c r="A121" s="35">
        <f>A120+1</f>
        <v>44106</v>
      </c>
      <c r="B121" s="36">
        <f>SUMIFS(СВЦЭМ!$D$33:$D$776,СВЦЭМ!$A$33:$A$776,$A121,СВЦЭМ!$B$33:$B$776,B$119)+'СЕТ СН'!$H$14+СВЦЭМ!$D$10+'СЕТ СН'!$H$6-'СЕТ СН'!$H$26</f>
        <v>900.59429735999993</v>
      </c>
      <c r="C121" s="36">
        <f>SUMIFS(СВЦЭМ!$D$33:$D$776,СВЦЭМ!$A$33:$A$776,$A121,СВЦЭМ!$B$33:$B$776,C$119)+'СЕТ СН'!$H$14+СВЦЭМ!$D$10+'СЕТ СН'!$H$6-'СЕТ СН'!$H$26</f>
        <v>981.67193339999994</v>
      </c>
      <c r="D121" s="36">
        <f>SUMIFS(СВЦЭМ!$D$33:$D$776,СВЦЭМ!$A$33:$A$776,$A121,СВЦЭМ!$B$33:$B$776,D$119)+'СЕТ СН'!$H$14+СВЦЭМ!$D$10+'СЕТ СН'!$H$6-'СЕТ СН'!$H$26</f>
        <v>1039.54864924</v>
      </c>
      <c r="E121" s="36">
        <f>SUMIFS(СВЦЭМ!$D$33:$D$776,СВЦЭМ!$A$33:$A$776,$A121,СВЦЭМ!$B$33:$B$776,E$119)+'СЕТ СН'!$H$14+СВЦЭМ!$D$10+'СЕТ СН'!$H$6-'СЕТ СН'!$H$26</f>
        <v>1059.5550499200001</v>
      </c>
      <c r="F121" s="36">
        <f>SUMIFS(СВЦЭМ!$D$33:$D$776,СВЦЭМ!$A$33:$A$776,$A121,СВЦЭМ!$B$33:$B$776,F$119)+'СЕТ СН'!$H$14+СВЦЭМ!$D$10+'СЕТ СН'!$H$6-'СЕТ СН'!$H$26</f>
        <v>1065.99016669</v>
      </c>
      <c r="G121" s="36">
        <f>SUMIFS(СВЦЭМ!$D$33:$D$776,СВЦЭМ!$A$33:$A$776,$A121,СВЦЭМ!$B$33:$B$776,G$119)+'СЕТ СН'!$H$14+СВЦЭМ!$D$10+'СЕТ СН'!$H$6-'СЕТ СН'!$H$26</f>
        <v>1045.9064189200001</v>
      </c>
      <c r="H121" s="36">
        <f>SUMIFS(СВЦЭМ!$D$33:$D$776,СВЦЭМ!$A$33:$A$776,$A121,СВЦЭМ!$B$33:$B$776,H$119)+'СЕТ СН'!$H$14+СВЦЭМ!$D$10+'СЕТ СН'!$H$6-'СЕТ СН'!$H$26</f>
        <v>989.88827775999994</v>
      </c>
      <c r="I121" s="36">
        <f>SUMIFS(СВЦЭМ!$D$33:$D$776,СВЦЭМ!$A$33:$A$776,$A121,СВЦЭМ!$B$33:$B$776,I$119)+'СЕТ СН'!$H$14+СВЦЭМ!$D$10+'СЕТ СН'!$H$6-'СЕТ СН'!$H$26</f>
        <v>934.94328745999996</v>
      </c>
      <c r="J121" s="36">
        <f>SUMIFS(СВЦЭМ!$D$33:$D$776,СВЦЭМ!$A$33:$A$776,$A121,СВЦЭМ!$B$33:$B$776,J$119)+'СЕТ СН'!$H$14+СВЦЭМ!$D$10+'СЕТ СН'!$H$6-'СЕТ СН'!$H$26</f>
        <v>877.18565261999993</v>
      </c>
      <c r="K121" s="36">
        <f>SUMIFS(СВЦЭМ!$D$33:$D$776,СВЦЭМ!$A$33:$A$776,$A121,СВЦЭМ!$B$33:$B$776,K$119)+'СЕТ СН'!$H$14+СВЦЭМ!$D$10+'СЕТ СН'!$H$6-'СЕТ СН'!$H$26</f>
        <v>842.95230776999995</v>
      </c>
      <c r="L121" s="36">
        <f>SUMIFS(СВЦЭМ!$D$33:$D$776,СВЦЭМ!$A$33:$A$776,$A121,СВЦЭМ!$B$33:$B$776,L$119)+'СЕТ СН'!$H$14+СВЦЭМ!$D$10+'СЕТ СН'!$H$6-'СЕТ СН'!$H$26</f>
        <v>841.68568573999994</v>
      </c>
      <c r="M121" s="36">
        <f>SUMIFS(СВЦЭМ!$D$33:$D$776,СВЦЭМ!$A$33:$A$776,$A121,СВЦЭМ!$B$33:$B$776,M$119)+'СЕТ СН'!$H$14+СВЦЭМ!$D$10+'СЕТ СН'!$H$6-'СЕТ СН'!$H$26</f>
        <v>846.58340678999991</v>
      </c>
      <c r="N121" s="36">
        <f>SUMIFS(СВЦЭМ!$D$33:$D$776,СВЦЭМ!$A$33:$A$776,$A121,СВЦЭМ!$B$33:$B$776,N$119)+'СЕТ СН'!$H$14+СВЦЭМ!$D$10+'СЕТ СН'!$H$6-'СЕТ СН'!$H$26</f>
        <v>857.93165564999993</v>
      </c>
      <c r="O121" s="36">
        <f>SUMIFS(СВЦЭМ!$D$33:$D$776,СВЦЭМ!$A$33:$A$776,$A121,СВЦЭМ!$B$33:$B$776,O$119)+'СЕТ СН'!$H$14+СВЦЭМ!$D$10+'СЕТ СН'!$H$6-'СЕТ СН'!$H$26</f>
        <v>883.55860160999998</v>
      </c>
      <c r="P121" s="36">
        <f>SUMIFS(СВЦЭМ!$D$33:$D$776,СВЦЭМ!$A$33:$A$776,$A121,СВЦЭМ!$B$33:$B$776,P$119)+'СЕТ СН'!$H$14+СВЦЭМ!$D$10+'СЕТ СН'!$H$6-'СЕТ СН'!$H$26</f>
        <v>916.75614791999999</v>
      </c>
      <c r="Q121" s="36">
        <f>SUMIFS(СВЦЭМ!$D$33:$D$776,СВЦЭМ!$A$33:$A$776,$A121,СВЦЭМ!$B$33:$B$776,Q$119)+'СЕТ СН'!$H$14+СВЦЭМ!$D$10+'СЕТ СН'!$H$6-'СЕТ СН'!$H$26</f>
        <v>883.99955445000001</v>
      </c>
      <c r="R121" s="36">
        <f>SUMIFS(СВЦЭМ!$D$33:$D$776,СВЦЭМ!$A$33:$A$776,$A121,СВЦЭМ!$B$33:$B$776,R$119)+'СЕТ СН'!$H$14+СВЦЭМ!$D$10+'СЕТ СН'!$H$6-'СЕТ СН'!$H$26</f>
        <v>843.47105880999993</v>
      </c>
      <c r="S121" s="36">
        <f>SUMIFS(СВЦЭМ!$D$33:$D$776,СВЦЭМ!$A$33:$A$776,$A121,СВЦЭМ!$B$33:$B$776,S$119)+'СЕТ СН'!$H$14+СВЦЭМ!$D$10+'СЕТ СН'!$H$6-'СЕТ СН'!$H$26</f>
        <v>804.81023386000004</v>
      </c>
      <c r="T121" s="36">
        <f>SUMIFS(СВЦЭМ!$D$33:$D$776,СВЦЭМ!$A$33:$A$776,$A121,СВЦЭМ!$B$33:$B$776,T$119)+'СЕТ СН'!$H$14+СВЦЭМ!$D$10+'СЕТ СН'!$H$6-'СЕТ СН'!$H$26</f>
        <v>779.86135381999998</v>
      </c>
      <c r="U121" s="36">
        <f>SUMIFS(СВЦЭМ!$D$33:$D$776,СВЦЭМ!$A$33:$A$776,$A121,СВЦЭМ!$B$33:$B$776,U$119)+'СЕТ СН'!$H$14+СВЦЭМ!$D$10+'СЕТ СН'!$H$6-'СЕТ СН'!$H$26</f>
        <v>773.20835126999998</v>
      </c>
      <c r="V121" s="36">
        <f>SUMIFS(СВЦЭМ!$D$33:$D$776,СВЦЭМ!$A$33:$A$776,$A121,СВЦЭМ!$B$33:$B$776,V$119)+'СЕТ СН'!$H$14+СВЦЭМ!$D$10+'СЕТ СН'!$H$6-'СЕТ СН'!$H$26</f>
        <v>777.85957014999997</v>
      </c>
      <c r="W121" s="36">
        <f>SUMIFS(СВЦЭМ!$D$33:$D$776,СВЦЭМ!$A$33:$A$776,$A121,СВЦЭМ!$B$33:$B$776,W$119)+'СЕТ СН'!$H$14+СВЦЭМ!$D$10+'СЕТ СН'!$H$6-'СЕТ СН'!$H$26</f>
        <v>777.03837798999996</v>
      </c>
      <c r="X121" s="36">
        <f>SUMIFS(СВЦЭМ!$D$33:$D$776,СВЦЭМ!$A$33:$A$776,$A121,СВЦЭМ!$B$33:$B$776,X$119)+'СЕТ СН'!$H$14+СВЦЭМ!$D$10+'СЕТ СН'!$H$6-'СЕТ СН'!$H$26</f>
        <v>797.95537645000002</v>
      </c>
      <c r="Y121" s="36">
        <f>SUMIFS(СВЦЭМ!$D$33:$D$776,СВЦЭМ!$A$33:$A$776,$A121,СВЦЭМ!$B$33:$B$776,Y$119)+'СЕТ СН'!$H$14+СВЦЭМ!$D$10+'СЕТ СН'!$H$6-'СЕТ СН'!$H$26</f>
        <v>826.76263071999995</v>
      </c>
    </row>
    <row r="122" spans="1:27" ht="15.75" x14ac:dyDescent="0.2">
      <c r="A122" s="35">
        <f t="shared" ref="A122:A150" si="3">A121+1</f>
        <v>44107</v>
      </c>
      <c r="B122" s="36">
        <f>SUMIFS(СВЦЭМ!$D$33:$D$776,СВЦЭМ!$A$33:$A$776,$A122,СВЦЭМ!$B$33:$B$776,B$119)+'СЕТ СН'!$H$14+СВЦЭМ!$D$10+'СЕТ СН'!$H$6-'СЕТ СН'!$H$26</f>
        <v>892.74215214999992</v>
      </c>
      <c r="C122" s="36">
        <f>SUMIFS(СВЦЭМ!$D$33:$D$776,СВЦЭМ!$A$33:$A$776,$A122,СВЦЭМ!$B$33:$B$776,C$119)+'СЕТ СН'!$H$14+СВЦЭМ!$D$10+'СЕТ СН'!$H$6-'СЕТ СН'!$H$26</f>
        <v>973.32938855999998</v>
      </c>
      <c r="D122" s="36">
        <f>SUMIFS(СВЦЭМ!$D$33:$D$776,СВЦЭМ!$A$33:$A$776,$A122,СВЦЭМ!$B$33:$B$776,D$119)+'СЕТ СН'!$H$14+СВЦЭМ!$D$10+'СЕТ СН'!$H$6-'СЕТ СН'!$H$26</f>
        <v>1043.11291689</v>
      </c>
      <c r="E122" s="36">
        <f>SUMIFS(СВЦЭМ!$D$33:$D$776,СВЦЭМ!$A$33:$A$776,$A122,СВЦЭМ!$B$33:$B$776,E$119)+'СЕТ СН'!$H$14+СВЦЭМ!$D$10+'СЕТ СН'!$H$6-'СЕТ СН'!$H$26</f>
        <v>1054.90235248</v>
      </c>
      <c r="F122" s="36">
        <f>SUMIFS(СВЦЭМ!$D$33:$D$776,СВЦЭМ!$A$33:$A$776,$A122,СВЦЭМ!$B$33:$B$776,F$119)+'СЕТ СН'!$H$14+СВЦЭМ!$D$10+'СЕТ СН'!$H$6-'СЕТ СН'!$H$26</f>
        <v>1059.30153705</v>
      </c>
      <c r="G122" s="36">
        <f>SUMIFS(СВЦЭМ!$D$33:$D$776,СВЦЭМ!$A$33:$A$776,$A122,СВЦЭМ!$B$33:$B$776,G$119)+'СЕТ СН'!$H$14+СВЦЭМ!$D$10+'СЕТ СН'!$H$6-'СЕТ СН'!$H$26</f>
        <v>1047.0237605699999</v>
      </c>
      <c r="H122" s="36">
        <f>SUMIFS(СВЦЭМ!$D$33:$D$776,СВЦЭМ!$A$33:$A$776,$A122,СВЦЭМ!$B$33:$B$776,H$119)+'СЕТ СН'!$H$14+СВЦЭМ!$D$10+'СЕТ СН'!$H$6-'СЕТ СН'!$H$26</f>
        <v>1023.37159148</v>
      </c>
      <c r="I122" s="36">
        <f>SUMIFS(СВЦЭМ!$D$33:$D$776,СВЦЭМ!$A$33:$A$776,$A122,СВЦЭМ!$B$33:$B$776,I$119)+'СЕТ СН'!$H$14+СВЦЭМ!$D$10+'СЕТ СН'!$H$6-'СЕТ СН'!$H$26</f>
        <v>986.59728949999999</v>
      </c>
      <c r="J122" s="36">
        <f>SUMIFS(СВЦЭМ!$D$33:$D$776,СВЦЭМ!$A$33:$A$776,$A122,СВЦЭМ!$B$33:$B$776,J$119)+'СЕТ СН'!$H$14+СВЦЭМ!$D$10+'СЕТ СН'!$H$6-'СЕТ СН'!$H$26</f>
        <v>898.69913452999992</v>
      </c>
      <c r="K122" s="36">
        <f>SUMIFS(СВЦЭМ!$D$33:$D$776,СВЦЭМ!$A$33:$A$776,$A122,СВЦЭМ!$B$33:$B$776,K$119)+'СЕТ СН'!$H$14+СВЦЭМ!$D$10+'СЕТ СН'!$H$6-'СЕТ СН'!$H$26</f>
        <v>842.07485119</v>
      </c>
      <c r="L122" s="36">
        <f>SUMIFS(СВЦЭМ!$D$33:$D$776,СВЦЭМ!$A$33:$A$776,$A122,СВЦЭМ!$B$33:$B$776,L$119)+'СЕТ СН'!$H$14+СВЦЭМ!$D$10+'СЕТ СН'!$H$6-'СЕТ СН'!$H$26</f>
        <v>836.27570859999992</v>
      </c>
      <c r="M122" s="36">
        <f>SUMIFS(СВЦЭМ!$D$33:$D$776,СВЦЭМ!$A$33:$A$776,$A122,СВЦЭМ!$B$33:$B$776,M$119)+'СЕТ СН'!$H$14+СВЦЭМ!$D$10+'СЕТ СН'!$H$6-'СЕТ СН'!$H$26</f>
        <v>842.29568648999998</v>
      </c>
      <c r="N122" s="36">
        <f>SUMIFS(СВЦЭМ!$D$33:$D$776,СВЦЭМ!$A$33:$A$776,$A122,СВЦЭМ!$B$33:$B$776,N$119)+'СЕТ СН'!$H$14+СВЦЭМ!$D$10+'СЕТ СН'!$H$6-'СЕТ СН'!$H$26</f>
        <v>853.23223594000001</v>
      </c>
      <c r="O122" s="36">
        <f>SUMIFS(СВЦЭМ!$D$33:$D$776,СВЦЭМ!$A$33:$A$776,$A122,СВЦЭМ!$B$33:$B$776,O$119)+'СЕТ СН'!$H$14+СВЦЭМ!$D$10+'СЕТ СН'!$H$6-'СЕТ СН'!$H$26</f>
        <v>887.19769450999991</v>
      </c>
      <c r="P122" s="36">
        <f>SUMIFS(СВЦЭМ!$D$33:$D$776,СВЦЭМ!$A$33:$A$776,$A122,СВЦЭМ!$B$33:$B$776,P$119)+'СЕТ СН'!$H$14+СВЦЭМ!$D$10+'СЕТ СН'!$H$6-'СЕТ СН'!$H$26</f>
        <v>921.97255365000001</v>
      </c>
      <c r="Q122" s="36">
        <f>SUMIFS(СВЦЭМ!$D$33:$D$776,СВЦЭМ!$A$33:$A$776,$A122,СВЦЭМ!$B$33:$B$776,Q$119)+'СЕТ СН'!$H$14+СВЦЭМ!$D$10+'СЕТ СН'!$H$6-'СЕТ СН'!$H$26</f>
        <v>894.46119513999997</v>
      </c>
      <c r="R122" s="36">
        <f>SUMIFS(СВЦЭМ!$D$33:$D$776,СВЦЭМ!$A$33:$A$776,$A122,СВЦЭМ!$B$33:$B$776,R$119)+'СЕТ СН'!$H$14+СВЦЭМ!$D$10+'СЕТ СН'!$H$6-'СЕТ СН'!$H$26</f>
        <v>854.09086961999992</v>
      </c>
      <c r="S122" s="36">
        <f>SUMIFS(СВЦЭМ!$D$33:$D$776,СВЦЭМ!$A$33:$A$776,$A122,СВЦЭМ!$B$33:$B$776,S$119)+'СЕТ СН'!$H$14+СВЦЭМ!$D$10+'СЕТ СН'!$H$6-'СЕТ СН'!$H$26</f>
        <v>801.86688101999994</v>
      </c>
      <c r="T122" s="36">
        <f>SUMIFS(СВЦЭМ!$D$33:$D$776,СВЦЭМ!$A$33:$A$776,$A122,СВЦЭМ!$B$33:$B$776,T$119)+'СЕТ СН'!$H$14+СВЦЭМ!$D$10+'СЕТ СН'!$H$6-'СЕТ СН'!$H$26</f>
        <v>784.96174151999992</v>
      </c>
      <c r="U122" s="36">
        <f>SUMIFS(СВЦЭМ!$D$33:$D$776,СВЦЭМ!$A$33:$A$776,$A122,СВЦЭМ!$B$33:$B$776,U$119)+'СЕТ СН'!$H$14+СВЦЭМ!$D$10+'СЕТ СН'!$H$6-'СЕТ СН'!$H$26</f>
        <v>775.71100560000002</v>
      </c>
      <c r="V122" s="36">
        <f>SUMIFS(СВЦЭМ!$D$33:$D$776,СВЦЭМ!$A$33:$A$776,$A122,СВЦЭМ!$B$33:$B$776,V$119)+'СЕТ СН'!$H$14+СВЦЭМ!$D$10+'СЕТ СН'!$H$6-'СЕТ СН'!$H$26</f>
        <v>770.22934066999994</v>
      </c>
      <c r="W122" s="36">
        <f>SUMIFS(СВЦЭМ!$D$33:$D$776,СВЦЭМ!$A$33:$A$776,$A122,СВЦЭМ!$B$33:$B$776,W$119)+'СЕТ СН'!$H$14+СВЦЭМ!$D$10+'СЕТ СН'!$H$6-'СЕТ СН'!$H$26</f>
        <v>777.83131567999999</v>
      </c>
      <c r="X122" s="36">
        <f>SUMIFS(СВЦЭМ!$D$33:$D$776,СВЦЭМ!$A$33:$A$776,$A122,СВЦЭМ!$B$33:$B$776,X$119)+'СЕТ СН'!$H$14+СВЦЭМ!$D$10+'СЕТ СН'!$H$6-'СЕТ СН'!$H$26</f>
        <v>791.19444137999994</v>
      </c>
      <c r="Y122" s="36">
        <f>SUMIFS(СВЦЭМ!$D$33:$D$776,СВЦЭМ!$A$33:$A$776,$A122,СВЦЭМ!$B$33:$B$776,Y$119)+'СЕТ СН'!$H$14+СВЦЭМ!$D$10+'СЕТ СН'!$H$6-'СЕТ СН'!$H$26</f>
        <v>827.5223565</v>
      </c>
    </row>
    <row r="123" spans="1:27" ht="15.75" x14ac:dyDescent="0.2">
      <c r="A123" s="35">
        <f t="shared" si="3"/>
        <v>44108</v>
      </c>
      <c r="B123" s="36">
        <f>SUMIFS(СВЦЭМ!$D$33:$D$776,СВЦЭМ!$A$33:$A$776,$A123,СВЦЭМ!$B$33:$B$776,B$119)+'СЕТ СН'!$H$14+СВЦЭМ!$D$10+'СЕТ СН'!$H$6-'СЕТ СН'!$H$26</f>
        <v>925.20315411000001</v>
      </c>
      <c r="C123" s="36">
        <f>SUMIFS(СВЦЭМ!$D$33:$D$776,СВЦЭМ!$A$33:$A$776,$A123,СВЦЭМ!$B$33:$B$776,C$119)+'СЕТ СН'!$H$14+СВЦЭМ!$D$10+'СЕТ СН'!$H$6-'СЕТ СН'!$H$26</f>
        <v>1003.7292493899999</v>
      </c>
      <c r="D123" s="36">
        <f>SUMIFS(СВЦЭМ!$D$33:$D$776,СВЦЭМ!$A$33:$A$776,$A123,СВЦЭМ!$B$33:$B$776,D$119)+'СЕТ СН'!$H$14+СВЦЭМ!$D$10+'СЕТ СН'!$H$6-'СЕТ СН'!$H$26</f>
        <v>1079.1226140799999</v>
      </c>
      <c r="E123" s="36">
        <f>SUMIFS(СВЦЭМ!$D$33:$D$776,СВЦЭМ!$A$33:$A$776,$A123,СВЦЭМ!$B$33:$B$776,E$119)+'СЕТ СН'!$H$14+СВЦЭМ!$D$10+'СЕТ СН'!$H$6-'СЕТ СН'!$H$26</f>
        <v>1108.4943094099999</v>
      </c>
      <c r="F123" s="36">
        <f>SUMIFS(СВЦЭМ!$D$33:$D$776,СВЦЭМ!$A$33:$A$776,$A123,СВЦЭМ!$B$33:$B$776,F$119)+'СЕТ СН'!$H$14+СВЦЭМ!$D$10+'СЕТ СН'!$H$6-'СЕТ СН'!$H$26</f>
        <v>1113.2216372299999</v>
      </c>
      <c r="G123" s="36">
        <f>SUMIFS(СВЦЭМ!$D$33:$D$776,СВЦЭМ!$A$33:$A$776,$A123,СВЦЭМ!$B$33:$B$776,G$119)+'СЕТ СН'!$H$14+СВЦЭМ!$D$10+'СЕТ СН'!$H$6-'СЕТ СН'!$H$26</f>
        <v>1103.1256103999999</v>
      </c>
      <c r="H123" s="36">
        <f>SUMIFS(СВЦЭМ!$D$33:$D$776,СВЦЭМ!$A$33:$A$776,$A123,СВЦЭМ!$B$33:$B$776,H$119)+'СЕТ СН'!$H$14+СВЦЭМ!$D$10+'СЕТ СН'!$H$6-'СЕТ СН'!$H$26</f>
        <v>1088.8381348800001</v>
      </c>
      <c r="I123" s="36">
        <f>SUMIFS(СВЦЭМ!$D$33:$D$776,СВЦЭМ!$A$33:$A$776,$A123,СВЦЭМ!$B$33:$B$776,I$119)+'СЕТ СН'!$H$14+СВЦЭМ!$D$10+'СЕТ СН'!$H$6-'СЕТ СН'!$H$26</f>
        <v>1055.75806526</v>
      </c>
      <c r="J123" s="36">
        <f>SUMIFS(СВЦЭМ!$D$33:$D$776,СВЦЭМ!$A$33:$A$776,$A123,СВЦЭМ!$B$33:$B$776,J$119)+'СЕТ СН'!$H$14+СВЦЭМ!$D$10+'СЕТ СН'!$H$6-'СЕТ СН'!$H$26</f>
        <v>958.88350165999998</v>
      </c>
      <c r="K123" s="36">
        <f>SUMIFS(СВЦЭМ!$D$33:$D$776,СВЦЭМ!$A$33:$A$776,$A123,СВЦЭМ!$B$33:$B$776,K$119)+'СЕТ СН'!$H$14+СВЦЭМ!$D$10+'СЕТ СН'!$H$6-'СЕТ СН'!$H$26</f>
        <v>886.81992769999999</v>
      </c>
      <c r="L123" s="36">
        <f>SUMIFS(СВЦЭМ!$D$33:$D$776,СВЦЭМ!$A$33:$A$776,$A123,СВЦЭМ!$B$33:$B$776,L$119)+'СЕТ СН'!$H$14+СВЦЭМ!$D$10+'СЕТ СН'!$H$6-'СЕТ СН'!$H$26</f>
        <v>853.01830372999996</v>
      </c>
      <c r="M123" s="36">
        <f>SUMIFS(СВЦЭМ!$D$33:$D$776,СВЦЭМ!$A$33:$A$776,$A123,СВЦЭМ!$B$33:$B$776,M$119)+'СЕТ СН'!$H$14+СВЦЭМ!$D$10+'СЕТ СН'!$H$6-'СЕТ СН'!$H$26</f>
        <v>858.94162003999998</v>
      </c>
      <c r="N123" s="36">
        <f>SUMIFS(СВЦЭМ!$D$33:$D$776,СВЦЭМ!$A$33:$A$776,$A123,СВЦЭМ!$B$33:$B$776,N$119)+'СЕТ СН'!$H$14+СВЦЭМ!$D$10+'СЕТ СН'!$H$6-'СЕТ СН'!$H$26</f>
        <v>870.23629841999991</v>
      </c>
      <c r="O123" s="36">
        <f>SUMIFS(СВЦЭМ!$D$33:$D$776,СВЦЭМ!$A$33:$A$776,$A123,СВЦЭМ!$B$33:$B$776,O$119)+'СЕТ СН'!$H$14+СВЦЭМ!$D$10+'СЕТ СН'!$H$6-'СЕТ СН'!$H$26</f>
        <v>930.15978883999992</v>
      </c>
      <c r="P123" s="36">
        <f>SUMIFS(СВЦЭМ!$D$33:$D$776,СВЦЭМ!$A$33:$A$776,$A123,СВЦЭМ!$B$33:$B$776,P$119)+'СЕТ СН'!$H$14+СВЦЭМ!$D$10+'СЕТ СН'!$H$6-'СЕТ СН'!$H$26</f>
        <v>961.28662338999993</v>
      </c>
      <c r="Q123" s="36">
        <f>SUMIFS(СВЦЭМ!$D$33:$D$776,СВЦЭМ!$A$33:$A$776,$A123,СВЦЭМ!$B$33:$B$776,Q$119)+'СЕТ СН'!$H$14+СВЦЭМ!$D$10+'СЕТ СН'!$H$6-'СЕТ СН'!$H$26</f>
        <v>921.35150806000001</v>
      </c>
      <c r="R123" s="36">
        <f>SUMIFS(СВЦЭМ!$D$33:$D$776,СВЦЭМ!$A$33:$A$776,$A123,СВЦЭМ!$B$33:$B$776,R$119)+'СЕТ СН'!$H$14+СВЦЭМ!$D$10+'СЕТ СН'!$H$6-'СЕТ СН'!$H$26</f>
        <v>875.07025185999998</v>
      </c>
      <c r="S123" s="36">
        <f>SUMIFS(СВЦЭМ!$D$33:$D$776,СВЦЭМ!$A$33:$A$776,$A123,СВЦЭМ!$B$33:$B$776,S$119)+'СЕТ СН'!$H$14+СВЦЭМ!$D$10+'СЕТ СН'!$H$6-'СЕТ СН'!$H$26</f>
        <v>834.01538777999997</v>
      </c>
      <c r="T123" s="36">
        <f>SUMIFS(СВЦЭМ!$D$33:$D$776,СВЦЭМ!$A$33:$A$776,$A123,СВЦЭМ!$B$33:$B$776,T$119)+'СЕТ СН'!$H$14+СВЦЭМ!$D$10+'СЕТ СН'!$H$6-'СЕТ СН'!$H$26</f>
        <v>805.4444990799999</v>
      </c>
      <c r="U123" s="36">
        <f>SUMIFS(СВЦЭМ!$D$33:$D$776,СВЦЭМ!$A$33:$A$776,$A123,СВЦЭМ!$B$33:$B$776,U$119)+'СЕТ СН'!$H$14+СВЦЭМ!$D$10+'СЕТ СН'!$H$6-'СЕТ СН'!$H$26</f>
        <v>796.87910677999992</v>
      </c>
      <c r="V123" s="36">
        <f>SUMIFS(СВЦЭМ!$D$33:$D$776,СВЦЭМ!$A$33:$A$776,$A123,СВЦЭМ!$B$33:$B$776,V$119)+'СЕТ СН'!$H$14+СВЦЭМ!$D$10+'СЕТ СН'!$H$6-'СЕТ СН'!$H$26</f>
        <v>817.72715540000002</v>
      </c>
      <c r="W123" s="36">
        <f>SUMIFS(СВЦЭМ!$D$33:$D$776,СВЦЭМ!$A$33:$A$776,$A123,СВЦЭМ!$B$33:$B$776,W$119)+'СЕТ СН'!$H$14+СВЦЭМ!$D$10+'СЕТ СН'!$H$6-'СЕТ СН'!$H$26</f>
        <v>817.12457127999994</v>
      </c>
      <c r="X123" s="36">
        <f>SUMIFS(СВЦЭМ!$D$33:$D$776,СВЦЭМ!$A$33:$A$776,$A123,СВЦЭМ!$B$33:$B$776,X$119)+'СЕТ СН'!$H$14+СВЦЭМ!$D$10+'СЕТ СН'!$H$6-'СЕТ СН'!$H$26</f>
        <v>835.99092888999996</v>
      </c>
      <c r="Y123" s="36">
        <f>SUMIFS(СВЦЭМ!$D$33:$D$776,СВЦЭМ!$A$33:$A$776,$A123,СВЦЭМ!$B$33:$B$776,Y$119)+'СЕТ СН'!$H$14+СВЦЭМ!$D$10+'СЕТ СН'!$H$6-'СЕТ СН'!$H$26</f>
        <v>880.86097932999996</v>
      </c>
    </row>
    <row r="124" spans="1:27" ht="15.75" x14ac:dyDescent="0.2">
      <c r="A124" s="35">
        <f t="shared" si="3"/>
        <v>44109</v>
      </c>
      <c r="B124" s="36">
        <f>SUMIFS(СВЦЭМ!$D$33:$D$776,СВЦЭМ!$A$33:$A$776,$A124,СВЦЭМ!$B$33:$B$776,B$119)+'СЕТ СН'!$H$14+СВЦЭМ!$D$10+'СЕТ СН'!$H$6-'СЕТ СН'!$H$26</f>
        <v>940.35933581999996</v>
      </c>
      <c r="C124" s="36">
        <f>SUMIFS(СВЦЭМ!$D$33:$D$776,СВЦЭМ!$A$33:$A$776,$A124,СВЦЭМ!$B$33:$B$776,C$119)+'СЕТ СН'!$H$14+СВЦЭМ!$D$10+'СЕТ СН'!$H$6-'СЕТ СН'!$H$26</f>
        <v>1027.96396093</v>
      </c>
      <c r="D124" s="36">
        <f>SUMIFS(СВЦЭМ!$D$33:$D$776,СВЦЭМ!$A$33:$A$776,$A124,СВЦЭМ!$B$33:$B$776,D$119)+'СЕТ СН'!$H$14+СВЦЭМ!$D$10+'СЕТ СН'!$H$6-'СЕТ СН'!$H$26</f>
        <v>1106.5464537099999</v>
      </c>
      <c r="E124" s="36">
        <f>SUMIFS(СВЦЭМ!$D$33:$D$776,СВЦЭМ!$A$33:$A$776,$A124,СВЦЭМ!$B$33:$B$776,E$119)+'СЕТ СН'!$H$14+СВЦЭМ!$D$10+'СЕТ СН'!$H$6-'СЕТ СН'!$H$26</f>
        <v>1127.8649027399999</v>
      </c>
      <c r="F124" s="36">
        <f>SUMIFS(СВЦЭМ!$D$33:$D$776,СВЦЭМ!$A$33:$A$776,$A124,СВЦЭМ!$B$33:$B$776,F$119)+'СЕТ СН'!$H$14+СВЦЭМ!$D$10+'СЕТ СН'!$H$6-'СЕТ СН'!$H$26</f>
        <v>1127.6214930599999</v>
      </c>
      <c r="G124" s="36">
        <f>SUMIFS(СВЦЭМ!$D$33:$D$776,СВЦЭМ!$A$33:$A$776,$A124,СВЦЭМ!$B$33:$B$776,G$119)+'СЕТ СН'!$H$14+СВЦЭМ!$D$10+'СЕТ СН'!$H$6-'СЕТ СН'!$H$26</f>
        <v>1107.3180043300001</v>
      </c>
      <c r="H124" s="36">
        <f>SUMIFS(СВЦЭМ!$D$33:$D$776,СВЦЭМ!$A$33:$A$776,$A124,СВЦЭМ!$B$33:$B$776,H$119)+'СЕТ СН'!$H$14+СВЦЭМ!$D$10+'СЕТ СН'!$H$6-'СЕТ СН'!$H$26</f>
        <v>1044.22699053</v>
      </c>
      <c r="I124" s="36">
        <f>SUMIFS(СВЦЭМ!$D$33:$D$776,СВЦЭМ!$A$33:$A$776,$A124,СВЦЭМ!$B$33:$B$776,I$119)+'СЕТ СН'!$H$14+СВЦЭМ!$D$10+'СЕТ СН'!$H$6-'СЕТ СН'!$H$26</f>
        <v>985.96599334999996</v>
      </c>
      <c r="J124" s="36">
        <f>SUMIFS(СВЦЭМ!$D$33:$D$776,СВЦЭМ!$A$33:$A$776,$A124,СВЦЭМ!$B$33:$B$776,J$119)+'СЕТ СН'!$H$14+СВЦЭМ!$D$10+'СЕТ СН'!$H$6-'СЕТ СН'!$H$26</f>
        <v>919.72958139999992</v>
      </c>
      <c r="K124" s="36">
        <f>SUMIFS(СВЦЭМ!$D$33:$D$776,СВЦЭМ!$A$33:$A$776,$A124,СВЦЭМ!$B$33:$B$776,K$119)+'СЕТ СН'!$H$14+СВЦЭМ!$D$10+'СЕТ СН'!$H$6-'СЕТ СН'!$H$26</f>
        <v>886.38475428999993</v>
      </c>
      <c r="L124" s="36">
        <f>SUMIFS(СВЦЭМ!$D$33:$D$776,СВЦЭМ!$A$33:$A$776,$A124,СВЦЭМ!$B$33:$B$776,L$119)+'СЕТ СН'!$H$14+СВЦЭМ!$D$10+'СЕТ СН'!$H$6-'СЕТ СН'!$H$26</f>
        <v>883.45080583999993</v>
      </c>
      <c r="M124" s="36">
        <f>SUMIFS(СВЦЭМ!$D$33:$D$776,СВЦЭМ!$A$33:$A$776,$A124,СВЦЭМ!$B$33:$B$776,M$119)+'СЕТ СН'!$H$14+СВЦЭМ!$D$10+'СЕТ СН'!$H$6-'СЕТ СН'!$H$26</f>
        <v>907.73423122999998</v>
      </c>
      <c r="N124" s="36">
        <f>SUMIFS(СВЦЭМ!$D$33:$D$776,СВЦЭМ!$A$33:$A$776,$A124,СВЦЭМ!$B$33:$B$776,N$119)+'СЕТ СН'!$H$14+СВЦЭМ!$D$10+'СЕТ СН'!$H$6-'СЕТ СН'!$H$26</f>
        <v>917.28385604999994</v>
      </c>
      <c r="O124" s="36">
        <f>SUMIFS(СВЦЭМ!$D$33:$D$776,СВЦЭМ!$A$33:$A$776,$A124,СВЦЭМ!$B$33:$B$776,O$119)+'СЕТ СН'!$H$14+СВЦЭМ!$D$10+'СЕТ СН'!$H$6-'СЕТ СН'!$H$26</f>
        <v>945.18402918999993</v>
      </c>
      <c r="P124" s="36">
        <f>SUMIFS(СВЦЭМ!$D$33:$D$776,СВЦЭМ!$A$33:$A$776,$A124,СВЦЭМ!$B$33:$B$776,P$119)+'СЕТ СН'!$H$14+СВЦЭМ!$D$10+'СЕТ СН'!$H$6-'СЕТ СН'!$H$26</f>
        <v>973.98207605999994</v>
      </c>
      <c r="Q124" s="36">
        <f>SUMIFS(СВЦЭМ!$D$33:$D$776,СВЦЭМ!$A$33:$A$776,$A124,СВЦЭМ!$B$33:$B$776,Q$119)+'СЕТ СН'!$H$14+СВЦЭМ!$D$10+'СЕТ СН'!$H$6-'СЕТ СН'!$H$26</f>
        <v>937.83468621999998</v>
      </c>
      <c r="R124" s="36">
        <f>SUMIFS(СВЦЭМ!$D$33:$D$776,СВЦЭМ!$A$33:$A$776,$A124,СВЦЭМ!$B$33:$B$776,R$119)+'СЕТ СН'!$H$14+СВЦЭМ!$D$10+'СЕТ СН'!$H$6-'СЕТ СН'!$H$26</f>
        <v>900.68360714999994</v>
      </c>
      <c r="S124" s="36">
        <f>SUMIFS(СВЦЭМ!$D$33:$D$776,СВЦЭМ!$A$33:$A$776,$A124,СВЦЭМ!$B$33:$B$776,S$119)+'СЕТ СН'!$H$14+СВЦЭМ!$D$10+'СЕТ СН'!$H$6-'СЕТ СН'!$H$26</f>
        <v>888.53626034000001</v>
      </c>
      <c r="T124" s="36">
        <f>SUMIFS(СВЦЭМ!$D$33:$D$776,СВЦЭМ!$A$33:$A$776,$A124,СВЦЭМ!$B$33:$B$776,T$119)+'СЕТ СН'!$H$14+СВЦЭМ!$D$10+'СЕТ СН'!$H$6-'СЕТ СН'!$H$26</f>
        <v>907.96237549</v>
      </c>
      <c r="U124" s="36">
        <f>SUMIFS(СВЦЭМ!$D$33:$D$776,СВЦЭМ!$A$33:$A$776,$A124,СВЦЭМ!$B$33:$B$776,U$119)+'СЕТ СН'!$H$14+СВЦЭМ!$D$10+'СЕТ СН'!$H$6-'СЕТ СН'!$H$26</f>
        <v>884.68357694999997</v>
      </c>
      <c r="V124" s="36">
        <f>SUMIFS(СВЦЭМ!$D$33:$D$776,СВЦЭМ!$A$33:$A$776,$A124,СВЦЭМ!$B$33:$B$776,V$119)+'СЕТ СН'!$H$14+СВЦЭМ!$D$10+'СЕТ СН'!$H$6-'СЕТ СН'!$H$26</f>
        <v>886.77271511999993</v>
      </c>
      <c r="W124" s="36">
        <f>SUMIFS(СВЦЭМ!$D$33:$D$776,СВЦЭМ!$A$33:$A$776,$A124,СВЦЭМ!$B$33:$B$776,W$119)+'СЕТ СН'!$H$14+СВЦЭМ!$D$10+'СЕТ СН'!$H$6-'СЕТ СН'!$H$26</f>
        <v>918.72008411000002</v>
      </c>
      <c r="X124" s="36">
        <f>SUMIFS(СВЦЭМ!$D$33:$D$776,СВЦЭМ!$A$33:$A$776,$A124,СВЦЭМ!$B$33:$B$776,X$119)+'СЕТ СН'!$H$14+СВЦЭМ!$D$10+'СЕТ СН'!$H$6-'СЕТ СН'!$H$26</f>
        <v>914.85014625999997</v>
      </c>
      <c r="Y124" s="36">
        <f>SUMIFS(СВЦЭМ!$D$33:$D$776,СВЦЭМ!$A$33:$A$776,$A124,СВЦЭМ!$B$33:$B$776,Y$119)+'СЕТ СН'!$H$14+СВЦЭМ!$D$10+'СЕТ СН'!$H$6-'СЕТ СН'!$H$26</f>
        <v>949.67586657999993</v>
      </c>
    </row>
    <row r="125" spans="1:27" ht="15.75" x14ac:dyDescent="0.2">
      <c r="A125" s="35">
        <f t="shared" si="3"/>
        <v>44110</v>
      </c>
      <c r="B125" s="36">
        <f>SUMIFS(СВЦЭМ!$D$33:$D$776,СВЦЭМ!$A$33:$A$776,$A125,СВЦЭМ!$B$33:$B$776,B$119)+'СЕТ СН'!$H$14+СВЦЭМ!$D$10+'СЕТ СН'!$H$6-'СЕТ СН'!$H$26</f>
        <v>1021.6412885</v>
      </c>
      <c r="C125" s="36">
        <f>SUMIFS(СВЦЭМ!$D$33:$D$776,СВЦЭМ!$A$33:$A$776,$A125,СВЦЭМ!$B$33:$B$776,C$119)+'СЕТ СН'!$H$14+СВЦЭМ!$D$10+'СЕТ СН'!$H$6-'СЕТ СН'!$H$26</f>
        <v>1104.8858752000001</v>
      </c>
      <c r="D125" s="36">
        <f>SUMIFS(СВЦЭМ!$D$33:$D$776,СВЦЭМ!$A$33:$A$776,$A125,СВЦЭМ!$B$33:$B$776,D$119)+'СЕТ СН'!$H$14+СВЦЭМ!$D$10+'СЕТ СН'!$H$6-'СЕТ СН'!$H$26</f>
        <v>1167.6349275800001</v>
      </c>
      <c r="E125" s="36">
        <f>SUMIFS(СВЦЭМ!$D$33:$D$776,СВЦЭМ!$A$33:$A$776,$A125,СВЦЭМ!$B$33:$B$776,E$119)+'СЕТ СН'!$H$14+СВЦЭМ!$D$10+'СЕТ СН'!$H$6-'СЕТ СН'!$H$26</f>
        <v>1190.0914328700001</v>
      </c>
      <c r="F125" s="36">
        <f>SUMIFS(СВЦЭМ!$D$33:$D$776,СВЦЭМ!$A$33:$A$776,$A125,СВЦЭМ!$B$33:$B$776,F$119)+'СЕТ СН'!$H$14+СВЦЭМ!$D$10+'СЕТ СН'!$H$6-'СЕТ СН'!$H$26</f>
        <v>1194.0339293899999</v>
      </c>
      <c r="G125" s="36">
        <f>SUMIFS(СВЦЭМ!$D$33:$D$776,СВЦЭМ!$A$33:$A$776,$A125,СВЦЭМ!$B$33:$B$776,G$119)+'СЕТ СН'!$H$14+СВЦЭМ!$D$10+'СЕТ СН'!$H$6-'СЕТ СН'!$H$26</f>
        <v>1180.6541551099999</v>
      </c>
      <c r="H125" s="36">
        <f>SUMIFS(СВЦЭМ!$D$33:$D$776,СВЦЭМ!$A$33:$A$776,$A125,СВЦЭМ!$B$33:$B$776,H$119)+'СЕТ СН'!$H$14+СВЦЭМ!$D$10+'СЕТ СН'!$H$6-'СЕТ СН'!$H$26</f>
        <v>1118.7036117099999</v>
      </c>
      <c r="I125" s="36">
        <f>SUMIFS(СВЦЭМ!$D$33:$D$776,СВЦЭМ!$A$33:$A$776,$A125,СВЦЭМ!$B$33:$B$776,I$119)+'СЕТ СН'!$H$14+СВЦЭМ!$D$10+'СЕТ СН'!$H$6-'СЕТ СН'!$H$26</f>
        <v>1066.6757125399999</v>
      </c>
      <c r="J125" s="36">
        <f>SUMIFS(СВЦЭМ!$D$33:$D$776,СВЦЭМ!$A$33:$A$776,$A125,СВЦЭМ!$B$33:$B$776,J$119)+'СЕТ СН'!$H$14+СВЦЭМ!$D$10+'СЕТ СН'!$H$6-'СЕТ СН'!$H$26</f>
        <v>999.15819411999996</v>
      </c>
      <c r="K125" s="36">
        <f>SUMIFS(СВЦЭМ!$D$33:$D$776,СВЦЭМ!$A$33:$A$776,$A125,СВЦЭМ!$B$33:$B$776,K$119)+'СЕТ СН'!$H$14+СВЦЭМ!$D$10+'СЕТ СН'!$H$6-'СЕТ СН'!$H$26</f>
        <v>959.1020072</v>
      </c>
      <c r="L125" s="36">
        <f>SUMIFS(СВЦЭМ!$D$33:$D$776,СВЦЭМ!$A$33:$A$776,$A125,СВЦЭМ!$B$33:$B$776,L$119)+'СЕТ СН'!$H$14+СВЦЭМ!$D$10+'СЕТ СН'!$H$6-'СЕТ СН'!$H$26</f>
        <v>963.97496262999994</v>
      </c>
      <c r="M125" s="36">
        <f>SUMIFS(СВЦЭМ!$D$33:$D$776,СВЦЭМ!$A$33:$A$776,$A125,СВЦЭМ!$B$33:$B$776,M$119)+'СЕТ СН'!$H$14+СВЦЭМ!$D$10+'СЕТ СН'!$H$6-'СЕТ СН'!$H$26</f>
        <v>967.40810918</v>
      </c>
      <c r="N125" s="36">
        <f>SUMIFS(СВЦЭМ!$D$33:$D$776,СВЦЭМ!$A$33:$A$776,$A125,СВЦЭМ!$B$33:$B$776,N$119)+'СЕТ СН'!$H$14+СВЦЭМ!$D$10+'СЕТ СН'!$H$6-'СЕТ СН'!$H$26</f>
        <v>982.35234602999992</v>
      </c>
      <c r="O125" s="36">
        <f>SUMIFS(СВЦЭМ!$D$33:$D$776,СВЦЭМ!$A$33:$A$776,$A125,СВЦЭМ!$B$33:$B$776,O$119)+'СЕТ СН'!$H$14+СВЦЭМ!$D$10+'СЕТ СН'!$H$6-'СЕТ СН'!$H$26</f>
        <v>1021.7588469799999</v>
      </c>
      <c r="P125" s="36">
        <f>SUMIFS(СВЦЭМ!$D$33:$D$776,СВЦЭМ!$A$33:$A$776,$A125,СВЦЭМ!$B$33:$B$776,P$119)+'СЕТ СН'!$H$14+СВЦЭМ!$D$10+'СЕТ СН'!$H$6-'СЕТ СН'!$H$26</f>
        <v>1052.8745166900001</v>
      </c>
      <c r="Q125" s="36">
        <f>SUMIFS(СВЦЭМ!$D$33:$D$776,СВЦЭМ!$A$33:$A$776,$A125,СВЦЭМ!$B$33:$B$776,Q$119)+'СЕТ СН'!$H$14+СВЦЭМ!$D$10+'СЕТ СН'!$H$6-'СЕТ СН'!$H$26</f>
        <v>1008.90046633</v>
      </c>
      <c r="R125" s="36">
        <f>SUMIFS(СВЦЭМ!$D$33:$D$776,СВЦЭМ!$A$33:$A$776,$A125,СВЦЭМ!$B$33:$B$776,R$119)+'СЕТ СН'!$H$14+СВЦЭМ!$D$10+'СЕТ СН'!$H$6-'СЕТ СН'!$H$26</f>
        <v>960.43837470999995</v>
      </c>
      <c r="S125" s="36">
        <f>SUMIFS(СВЦЭМ!$D$33:$D$776,СВЦЭМ!$A$33:$A$776,$A125,СВЦЭМ!$B$33:$B$776,S$119)+'СЕТ СН'!$H$14+СВЦЭМ!$D$10+'СЕТ СН'!$H$6-'СЕТ СН'!$H$26</f>
        <v>915.26514705</v>
      </c>
      <c r="T125" s="36">
        <f>SUMIFS(СВЦЭМ!$D$33:$D$776,СВЦЭМ!$A$33:$A$776,$A125,СВЦЭМ!$B$33:$B$776,T$119)+'СЕТ СН'!$H$14+СВЦЭМ!$D$10+'СЕТ СН'!$H$6-'СЕТ СН'!$H$26</f>
        <v>890.58137674</v>
      </c>
      <c r="U125" s="36">
        <f>SUMIFS(СВЦЭМ!$D$33:$D$776,СВЦЭМ!$A$33:$A$776,$A125,СВЦЭМ!$B$33:$B$776,U$119)+'СЕТ СН'!$H$14+СВЦЭМ!$D$10+'СЕТ СН'!$H$6-'СЕТ СН'!$H$26</f>
        <v>892.32014845999993</v>
      </c>
      <c r="V125" s="36">
        <f>SUMIFS(СВЦЭМ!$D$33:$D$776,СВЦЭМ!$A$33:$A$776,$A125,СВЦЭМ!$B$33:$B$776,V$119)+'СЕТ СН'!$H$14+СВЦЭМ!$D$10+'СЕТ СН'!$H$6-'СЕТ СН'!$H$26</f>
        <v>882.34189239</v>
      </c>
      <c r="W125" s="36">
        <f>SUMIFS(СВЦЭМ!$D$33:$D$776,СВЦЭМ!$A$33:$A$776,$A125,СВЦЭМ!$B$33:$B$776,W$119)+'СЕТ СН'!$H$14+СВЦЭМ!$D$10+'СЕТ СН'!$H$6-'СЕТ СН'!$H$26</f>
        <v>887.93951726</v>
      </c>
      <c r="X125" s="36">
        <f>SUMIFS(СВЦЭМ!$D$33:$D$776,СВЦЭМ!$A$33:$A$776,$A125,СВЦЭМ!$B$33:$B$776,X$119)+'СЕТ СН'!$H$14+СВЦЭМ!$D$10+'СЕТ СН'!$H$6-'СЕТ СН'!$H$26</f>
        <v>909.48457676999999</v>
      </c>
      <c r="Y125" s="36">
        <f>SUMIFS(СВЦЭМ!$D$33:$D$776,СВЦЭМ!$A$33:$A$776,$A125,СВЦЭМ!$B$33:$B$776,Y$119)+'СЕТ СН'!$H$14+СВЦЭМ!$D$10+'СЕТ СН'!$H$6-'СЕТ СН'!$H$26</f>
        <v>949.94219792000001</v>
      </c>
    </row>
    <row r="126" spans="1:27" ht="15.75" x14ac:dyDescent="0.2">
      <c r="A126" s="35">
        <f t="shared" si="3"/>
        <v>44111</v>
      </c>
      <c r="B126" s="36">
        <f>SUMIFS(СВЦЭМ!$D$33:$D$776,СВЦЭМ!$A$33:$A$776,$A126,СВЦЭМ!$B$33:$B$776,B$119)+'СЕТ СН'!$H$14+СВЦЭМ!$D$10+'СЕТ СН'!$H$6-'СЕТ СН'!$H$26</f>
        <v>1008.94830327</v>
      </c>
      <c r="C126" s="36">
        <f>SUMIFS(СВЦЭМ!$D$33:$D$776,СВЦЭМ!$A$33:$A$776,$A126,СВЦЭМ!$B$33:$B$776,C$119)+'СЕТ СН'!$H$14+СВЦЭМ!$D$10+'СЕТ СН'!$H$6-'СЕТ СН'!$H$26</f>
        <v>1096.3449083</v>
      </c>
      <c r="D126" s="36">
        <f>SUMIFS(СВЦЭМ!$D$33:$D$776,СВЦЭМ!$A$33:$A$776,$A126,СВЦЭМ!$B$33:$B$776,D$119)+'СЕТ СН'!$H$14+СВЦЭМ!$D$10+'СЕТ СН'!$H$6-'СЕТ СН'!$H$26</f>
        <v>1170.9570441400001</v>
      </c>
      <c r="E126" s="36">
        <f>SUMIFS(СВЦЭМ!$D$33:$D$776,СВЦЭМ!$A$33:$A$776,$A126,СВЦЭМ!$B$33:$B$776,E$119)+'СЕТ СН'!$H$14+СВЦЭМ!$D$10+'СЕТ СН'!$H$6-'СЕТ СН'!$H$26</f>
        <v>1194.94515776</v>
      </c>
      <c r="F126" s="36">
        <f>SUMIFS(СВЦЭМ!$D$33:$D$776,СВЦЭМ!$A$33:$A$776,$A126,СВЦЭМ!$B$33:$B$776,F$119)+'СЕТ СН'!$H$14+СВЦЭМ!$D$10+'СЕТ СН'!$H$6-'СЕТ СН'!$H$26</f>
        <v>1189.70606722</v>
      </c>
      <c r="G126" s="36">
        <f>SUMIFS(СВЦЭМ!$D$33:$D$776,СВЦЭМ!$A$33:$A$776,$A126,СВЦЭМ!$B$33:$B$776,G$119)+'СЕТ СН'!$H$14+СВЦЭМ!$D$10+'СЕТ СН'!$H$6-'СЕТ СН'!$H$26</f>
        <v>1169.35666679</v>
      </c>
      <c r="H126" s="36">
        <f>SUMIFS(СВЦЭМ!$D$33:$D$776,СВЦЭМ!$A$33:$A$776,$A126,СВЦЭМ!$B$33:$B$776,H$119)+'СЕТ СН'!$H$14+СВЦЭМ!$D$10+'СЕТ СН'!$H$6-'СЕТ СН'!$H$26</f>
        <v>1121.42204965</v>
      </c>
      <c r="I126" s="36">
        <f>SUMIFS(СВЦЭМ!$D$33:$D$776,СВЦЭМ!$A$33:$A$776,$A126,СВЦЭМ!$B$33:$B$776,I$119)+'СЕТ СН'!$H$14+СВЦЭМ!$D$10+'СЕТ СН'!$H$6-'СЕТ СН'!$H$26</f>
        <v>1066.8581470300001</v>
      </c>
      <c r="J126" s="36">
        <f>SUMIFS(СВЦЭМ!$D$33:$D$776,СВЦЭМ!$A$33:$A$776,$A126,СВЦЭМ!$B$33:$B$776,J$119)+'СЕТ СН'!$H$14+СВЦЭМ!$D$10+'СЕТ СН'!$H$6-'СЕТ СН'!$H$26</f>
        <v>1000.72403072</v>
      </c>
      <c r="K126" s="36">
        <f>SUMIFS(СВЦЭМ!$D$33:$D$776,СВЦЭМ!$A$33:$A$776,$A126,СВЦЭМ!$B$33:$B$776,K$119)+'СЕТ СН'!$H$14+СВЦЭМ!$D$10+'СЕТ СН'!$H$6-'СЕТ СН'!$H$26</f>
        <v>968.70906062999995</v>
      </c>
      <c r="L126" s="36">
        <f>SUMIFS(СВЦЭМ!$D$33:$D$776,СВЦЭМ!$A$33:$A$776,$A126,СВЦЭМ!$B$33:$B$776,L$119)+'СЕТ СН'!$H$14+СВЦЭМ!$D$10+'СЕТ СН'!$H$6-'СЕТ СН'!$H$26</f>
        <v>973.34950246999995</v>
      </c>
      <c r="M126" s="36">
        <f>SUMIFS(СВЦЭМ!$D$33:$D$776,СВЦЭМ!$A$33:$A$776,$A126,СВЦЭМ!$B$33:$B$776,M$119)+'СЕТ СН'!$H$14+СВЦЭМ!$D$10+'СЕТ СН'!$H$6-'СЕТ СН'!$H$26</f>
        <v>981.64652807999994</v>
      </c>
      <c r="N126" s="36">
        <f>SUMIFS(СВЦЭМ!$D$33:$D$776,СВЦЭМ!$A$33:$A$776,$A126,СВЦЭМ!$B$33:$B$776,N$119)+'СЕТ СН'!$H$14+СВЦЭМ!$D$10+'СЕТ СН'!$H$6-'СЕТ СН'!$H$26</f>
        <v>987.23665591999998</v>
      </c>
      <c r="O126" s="36">
        <f>SUMIFS(СВЦЭМ!$D$33:$D$776,СВЦЭМ!$A$33:$A$776,$A126,СВЦЭМ!$B$33:$B$776,O$119)+'СЕТ СН'!$H$14+СВЦЭМ!$D$10+'СЕТ СН'!$H$6-'СЕТ СН'!$H$26</f>
        <v>1017.1400658699999</v>
      </c>
      <c r="P126" s="36">
        <f>SUMIFS(СВЦЭМ!$D$33:$D$776,СВЦЭМ!$A$33:$A$776,$A126,СВЦЭМ!$B$33:$B$776,P$119)+'СЕТ СН'!$H$14+СВЦЭМ!$D$10+'СЕТ СН'!$H$6-'СЕТ СН'!$H$26</f>
        <v>1045.55536089</v>
      </c>
      <c r="Q126" s="36">
        <f>SUMIFS(СВЦЭМ!$D$33:$D$776,СВЦЭМ!$A$33:$A$776,$A126,СВЦЭМ!$B$33:$B$776,Q$119)+'СЕТ СН'!$H$14+СВЦЭМ!$D$10+'СЕТ СН'!$H$6-'СЕТ СН'!$H$26</f>
        <v>1005.4183199199999</v>
      </c>
      <c r="R126" s="36">
        <f>SUMIFS(СВЦЭМ!$D$33:$D$776,СВЦЭМ!$A$33:$A$776,$A126,СВЦЭМ!$B$33:$B$776,R$119)+'СЕТ СН'!$H$14+СВЦЭМ!$D$10+'СЕТ СН'!$H$6-'СЕТ СН'!$H$26</f>
        <v>951.88465227999995</v>
      </c>
      <c r="S126" s="36">
        <f>SUMIFS(СВЦЭМ!$D$33:$D$776,СВЦЭМ!$A$33:$A$776,$A126,СВЦЭМ!$B$33:$B$776,S$119)+'СЕТ СН'!$H$14+СВЦЭМ!$D$10+'СЕТ СН'!$H$6-'СЕТ СН'!$H$26</f>
        <v>900.77565148999997</v>
      </c>
      <c r="T126" s="36">
        <f>SUMIFS(СВЦЭМ!$D$33:$D$776,СВЦЭМ!$A$33:$A$776,$A126,СВЦЭМ!$B$33:$B$776,T$119)+'СЕТ СН'!$H$14+СВЦЭМ!$D$10+'СЕТ СН'!$H$6-'СЕТ СН'!$H$26</f>
        <v>892.77527087999999</v>
      </c>
      <c r="U126" s="36">
        <f>SUMIFS(СВЦЭМ!$D$33:$D$776,СВЦЭМ!$A$33:$A$776,$A126,СВЦЭМ!$B$33:$B$776,U$119)+'СЕТ СН'!$H$14+СВЦЭМ!$D$10+'СЕТ СН'!$H$6-'СЕТ СН'!$H$26</f>
        <v>900.22501196999997</v>
      </c>
      <c r="V126" s="36">
        <f>SUMIFS(СВЦЭМ!$D$33:$D$776,СВЦЭМ!$A$33:$A$776,$A126,СВЦЭМ!$B$33:$B$776,V$119)+'СЕТ СН'!$H$14+СВЦЭМ!$D$10+'СЕТ СН'!$H$6-'СЕТ СН'!$H$26</f>
        <v>896.66331324999999</v>
      </c>
      <c r="W126" s="36">
        <f>SUMIFS(СВЦЭМ!$D$33:$D$776,СВЦЭМ!$A$33:$A$776,$A126,СВЦЭМ!$B$33:$B$776,W$119)+'СЕТ СН'!$H$14+СВЦЭМ!$D$10+'СЕТ СН'!$H$6-'СЕТ СН'!$H$26</f>
        <v>893.49175027000001</v>
      </c>
      <c r="X126" s="36">
        <f>SUMIFS(СВЦЭМ!$D$33:$D$776,СВЦЭМ!$A$33:$A$776,$A126,СВЦЭМ!$B$33:$B$776,X$119)+'СЕТ СН'!$H$14+СВЦЭМ!$D$10+'СЕТ СН'!$H$6-'СЕТ СН'!$H$26</f>
        <v>896.60722335999992</v>
      </c>
      <c r="Y126" s="36">
        <f>SUMIFS(СВЦЭМ!$D$33:$D$776,СВЦЭМ!$A$33:$A$776,$A126,СВЦЭМ!$B$33:$B$776,Y$119)+'СЕТ СН'!$H$14+СВЦЭМ!$D$10+'СЕТ СН'!$H$6-'СЕТ СН'!$H$26</f>
        <v>936.82971238999994</v>
      </c>
    </row>
    <row r="127" spans="1:27" ht="15.75" x14ac:dyDescent="0.2">
      <c r="A127" s="35">
        <f t="shared" si="3"/>
        <v>44112</v>
      </c>
      <c r="B127" s="36">
        <f>SUMIFS(СВЦЭМ!$D$33:$D$776,СВЦЭМ!$A$33:$A$776,$A127,СВЦЭМ!$B$33:$B$776,B$119)+'СЕТ СН'!$H$14+СВЦЭМ!$D$10+'СЕТ СН'!$H$6-'СЕТ СН'!$H$26</f>
        <v>985.65861601999995</v>
      </c>
      <c r="C127" s="36">
        <f>SUMIFS(СВЦЭМ!$D$33:$D$776,СВЦЭМ!$A$33:$A$776,$A127,СВЦЭМ!$B$33:$B$776,C$119)+'СЕТ СН'!$H$14+СВЦЭМ!$D$10+'СЕТ СН'!$H$6-'СЕТ СН'!$H$26</f>
        <v>1070.6028733400001</v>
      </c>
      <c r="D127" s="36">
        <f>SUMIFS(СВЦЭМ!$D$33:$D$776,СВЦЭМ!$A$33:$A$776,$A127,СВЦЭМ!$B$33:$B$776,D$119)+'СЕТ СН'!$H$14+СВЦЭМ!$D$10+'СЕТ СН'!$H$6-'СЕТ СН'!$H$26</f>
        <v>1136.4961991600001</v>
      </c>
      <c r="E127" s="36">
        <f>SUMIFS(СВЦЭМ!$D$33:$D$776,СВЦЭМ!$A$33:$A$776,$A127,СВЦЭМ!$B$33:$B$776,E$119)+'СЕТ СН'!$H$14+СВЦЭМ!$D$10+'СЕТ СН'!$H$6-'СЕТ СН'!$H$26</f>
        <v>1149.5907329700001</v>
      </c>
      <c r="F127" s="36">
        <f>SUMIFS(СВЦЭМ!$D$33:$D$776,СВЦЭМ!$A$33:$A$776,$A127,СВЦЭМ!$B$33:$B$776,F$119)+'СЕТ СН'!$H$14+СВЦЭМ!$D$10+'СЕТ СН'!$H$6-'СЕТ СН'!$H$26</f>
        <v>1145.0144203300001</v>
      </c>
      <c r="G127" s="36">
        <f>SUMIFS(СВЦЭМ!$D$33:$D$776,СВЦЭМ!$A$33:$A$776,$A127,СВЦЭМ!$B$33:$B$776,G$119)+'СЕТ СН'!$H$14+СВЦЭМ!$D$10+'СЕТ СН'!$H$6-'СЕТ СН'!$H$26</f>
        <v>1125.8419048200001</v>
      </c>
      <c r="H127" s="36">
        <f>SUMIFS(СВЦЭМ!$D$33:$D$776,СВЦЭМ!$A$33:$A$776,$A127,СВЦЭМ!$B$33:$B$776,H$119)+'СЕТ СН'!$H$14+СВЦЭМ!$D$10+'СЕТ СН'!$H$6-'СЕТ СН'!$H$26</f>
        <v>1076.1627850100001</v>
      </c>
      <c r="I127" s="36">
        <f>SUMIFS(СВЦЭМ!$D$33:$D$776,СВЦЭМ!$A$33:$A$776,$A127,СВЦЭМ!$B$33:$B$776,I$119)+'СЕТ СН'!$H$14+СВЦЭМ!$D$10+'СЕТ СН'!$H$6-'СЕТ СН'!$H$26</f>
        <v>1021.7538972699999</v>
      </c>
      <c r="J127" s="36">
        <f>SUMIFS(СВЦЭМ!$D$33:$D$776,СВЦЭМ!$A$33:$A$776,$A127,СВЦЭМ!$B$33:$B$776,J$119)+'СЕТ СН'!$H$14+СВЦЭМ!$D$10+'СЕТ СН'!$H$6-'СЕТ СН'!$H$26</f>
        <v>960.45375681999997</v>
      </c>
      <c r="K127" s="36">
        <f>SUMIFS(СВЦЭМ!$D$33:$D$776,СВЦЭМ!$A$33:$A$776,$A127,СВЦЭМ!$B$33:$B$776,K$119)+'СЕТ СН'!$H$14+СВЦЭМ!$D$10+'СЕТ СН'!$H$6-'СЕТ СН'!$H$26</f>
        <v>927.94774631999996</v>
      </c>
      <c r="L127" s="36">
        <f>SUMIFS(СВЦЭМ!$D$33:$D$776,СВЦЭМ!$A$33:$A$776,$A127,СВЦЭМ!$B$33:$B$776,L$119)+'СЕТ СН'!$H$14+СВЦЭМ!$D$10+'СЕТ СН'!$H$6-'СЕТ СН'!$H$26</f>
        <v>933.63257770999996</v>
      </c>
      <c r="M127" s="36">
        <f>SUMIFS(СВЦЭМ!$D$33:$D$776,СВЦЭМ!$A$33:$A$776,$A127,СВЦЭМ!$B$33:$B$776,M$119)+'СЕТ СН'!$H$14+СВЦЭМ!$D$10+'СЕТ СН'!$H$6-'СЕТ СН'!$H$26</f>
        <v>941.35354209999991</v>
      </c>
      <c r="N127" s="36">
        <f>SUMIFS(СВЦЭМ!$D$33:$D$776,СВЦЭМ!$A$33:$A$776,$A127,СВЦЭМ!$B$33:$B$776,N$119)+'СЕТ СН'!$H$14+СВЦЭМ!$D$10+'СЕТ СН'!$H$6-'СЕТ СН'!$H$26</f>
        <v>951.26697815</v>
      </c>
      <c r="O127" s="36">
        <f>SUMIFS(СВЦЭМ!$D$33:$D$776,СВЦЭМ!$A$33:$A$776,$A127,СВЦЭМ!$B$33:$B$776,O$119)+'СЕТ СН'!$H$14+СВЦЭМ!$D$10+'СЕТ СН'!$H$6-'СЕТ СН'!$H$26</f>
        <v>986.50374202</v>
      </c>
      <c r="P127" s="36">
        <f>SUMIFS(СВЦЭМ!$D$33:$D$776,СВЦЭМ!$A$33:$A$776,$A127,СВЦЭМ!$B$33:$B$776,P$119)+'СЕТ СН'!$H$14+СВЦЭМ!$D$10+'СЕТ СН'!$H$6-'СЕТ СН'!$H$26</f>
        <v>1015.00180098</v>
      </c>
      <c r="Q127" s="36">
        <f>SUMIFS(СВЦЭМ!$D$33:$D$776,СВЦЭМ!$A$33:$A$776,$A127,СВЦЭМ!$B$33:$B$776,Q$119)+'СЕТ СН'!$H$14+СВЦЭМ!$D$10+'СЕТ СН'!$H$6-'СЕТ СН'!$H$26</f>
        <v>972.48591449999992</v>
      </c>
      <c r="R127" s="36">
        <f>SUMIFS(СВЦЭМ!$D$33:$D$776,СВЦЭМ!$A$33:$A$776,$A127,СВЦЭМ!$B$33:$B$776,R$119)+'СЕТ СН'!$H$14+СВЦЭМ!$D$10+'СЕТ СН'!$H$6-'СЕТ СН'!$H$26</f>
        <v>922.46532388999992</v>
      </c>
      <c r="S127" s="36">
        <f>SUMIFS(СВЦЭМ!$D$33:$D$776,СВЦЭМ!$A$33:$A$776,$A127,СВЦЭМ!$B$33:$B$776,S$119)+'СЕТ СН'!$H$14+СВЦЭМ!$D$10+'СЕТ СН'!$H$6-'СЕТ СН'!$H$26</f>
        <v>877.01339439999992</v>
      </c>
      <c r="T127" s="36">
        <f>SUMIFS(СВЦЭМ!$D$33:$D$776,СВЦЭМ!$A$33:$A$776,$A127,СВЦЭМ!$B$33:$B$776,T$119)+'СЕТ СН'!$H$14+СВЦЭМ!$D$10+'СЕТ СН'!$H$6-'СЕТ СН'!$H$26</f>
        <v>877.21435078000002</v>
      </c>
      <c r="U127" s="36">
        <f>SUMIFS(СВЦЭМ!$D$33:$D$776,СВЦЭМ!$A$33:$A$776,$A127,СВЦЭМ!$B$33:$B$776,U$119)+'СЕТ СН'!$H$14+СВЦЭМ!$D$10+'СЕТ СН'!$H$6-'СЕТ СН'!$H$26</f>
        <v>893.50276085999997</v>
      </c>
      <c r="V127" s="36">
        <f>SUMIFS(СВЦЭМ!$D$33:$D$776,СВЦЭМ!$A$33:$A$776,$A127,СВЦЭМ!$B$33:$B$776,V$119)+'СЕТ СН'!$H$14+СВЦЭМ!$D$10+'СЕТ СН'!$H$6-'СЕТ СН'!$H$26</f>
        <v>884.26296783999999</v>
      </c>
      <c r="W127" s="36">
        <f>SUMIFS(СВЦЭМ!$D$33:$D$776,СВЦЭМ!$A$33:$A$776,$A127,СВЦЭМ!$B$33:$B$776,W$119)+'СЕТ СН'!$H$14+СВЦЭМ!$D$10+'СЕТ СН'!$H$6-'СЕТ СН'!$H$26</f>
        <v>879.48210113999994</v>
      </c>
      <c r="X127" s="36">
        <f>SUMIFS(СВЦЭМ!$D$33:$D$776,СВЦЭМ!$A$33:$A$776,$A127,СВЦЭМ!$B$33:$B$776,X$119)+'СЕТ СН'!$H$14+СВЦЭМ!$D$10+'СЕТ СН'!$H$6-'СЕТ СН'!$H$26</f>
        <v>889.82869284999992</v>
      </c>
      <c r="Y127" s="36">
        <f>SUMIFS(СВЦЭМ!$D$33:$D$776,СВЦЭМ!$A$33:$A$776,$A127,СВЦЭМ!$B$33:$B$776,Y$119)+'СЕТ СН'!$H$14+СВЦЭМ!$D$10+'СЕТ СН'!$H$6-'СЕТ СН'!$H$26</f>
        <v>925.73741104999999</v>
      </c>
    </row>
    <row r="128" spans="1:27" ht="15.75" x14ac:dyDescent="0.2">
      <c r="A128" s="35">
        <f t="shared" si="3"/>
        <v>44113</v>
      </c>
      <c r="B128" s="36">
        <f>SUMIFS(СВЦЭМ!$D$33:$D$776,СВЦЭМ!$A$33:$A$776,$A128,СВЦЭМ!$B$33:$B$776,B$119)+'СЕТ СН'!$H$14+СВЦЭМ!$D$10+'СЕТ СН'!$H$6-'СЕТ СН'!$H$26</f>
        <v>981.63196450999999</v>
      </c>
      <c r="C128" s="36">
        <f>SUMIFS(СВЦЭМ!$D$33:$D$776,СВЦЭМ!$A$33:$A$776,$A128,СВЦЭМ!$B$33:$B$776,C$119)+'СЕТ СН'!$H$14+СВЦЭМ!$D$10+'СЕТ СН'!$H$6-'СЕТ СН'!$H$26</f>
        <v>1063.0660082300001</v>
      </c>
      <c r="D128" s="36">
        <f>SUMIFS(СВЦЭМ!$D$33:$D$776,СВЦЭМ!$A$33:$A$776,$A128,СВЦЭМ!$B$33:$B$776,D$119)+'СЕТ СН'!$H$14+СВЦЭМ!$D$10+'СЕТ СН'!$H$6-'СЕТ СН'!$H$26</f>
        <v>1133.81583503</v>
      </c>
      <c r="E128" s="36">
        <f>SUMIFS(СВЦЭМ!$D$33:$D$776,СВЦЭМ!$A$33:$A$776,$A128,СВЦЭМ!$B$33:$B$776,E$119)+'СЕТ СН'!$H$14+СВЦЭМ!$D$10+'СЕТ СН'!$H$6-'СЕТ СН'!$H$26</f>
        <v>1149.74920939</v>
      </c>
      <c r="F128" s="36">
        <f>SUMIFS(СВЦЭМ!$D$33:$D$776,СВЦЭМ!$A$33:$A$776,$A128,СВЦЭМ!$B$33:$B$776,F$119)+'СЕТ СН'!$H$14+СВЦЭМ!$D$10+'СЕТ СН'!$H$6-'СЕТ СН'!$H$26</f>
        <v>1155.5976318600001</v>
      </c>
      <c r="G128" s="36">
        <f>SUMIFS(СВЦЭМ!$D$33:$D$776,СВЦЭМ!$A$33:$A$776,$A128,СВЦЭМ!$B$33:$B$776,G$119)+'СЕТ СН'!$H$14+СВЦЭМ!$D$10+'СЕТ СН'!$H$6-'СЕТ СН'!$H$26</f>
        <v>1131.7100504800001</v>
      </c>
      <c r="H128" s="36">
        <f>SUMIFS(СВЦЭМ!$D$33:$D$776,СВЦЭМ!$A$33:$A$776,$A128,СВЦЭМ!$B$33:$B$776,H$119)+'СЕТ СН'!$H$14+СВЦЭМ!$D$10+'СЕТ СН'!$H$6-'СЕТ СН'!$H$26</f>
        <v>1075.9033489799999</v>
      </c>
      <c r="I128" s="36">
        <f>SUMIFS(СВЦЭМ!$D$33:$D$776,СВЦЭМ!$A$33:$A$776,$A128,СВЦЭМ!$B$33:$B$776,I$119)+'СЕТ СН'!$H$14+СВЦЭМ!$D$10+'СЕТ СН'!$H$6-'СЕТ СН'!$H$26</f>
        <v>1025.47961547</v>
      </c>
      <c r="J128" s="36">
        <f>SUMIFS(СВЦЭМ!$D$33:$D$776,СВЦЭМ!$A$33:$A$776,$A128,СВЦЭМ!$B$33:$B$776,J$119)+'СЕТ СН'!$H$14+СВЦЭМ!$D$10+'СЕТ СН'!$H$6-'СЕТ СН'!$H$26</f>
        <v>969.08222875999991</v>
      </c>
      <c r="K128" s="36">
        <f>SUMIFS(СВЦЭМ!$D$33:$D$776,СВЦЭМ!$A$33:$A$776,$A128,СВЦЭМ!$B$33:$B$776,K$119)+'СЕТ СН'!$H$14+СВЦЭМ!$D$10+'СЕТ СН'!$H$6-'СЕТ СН'!$H$26</f>
        <v>955.89965049</v>
      </c>
      <c r="L128" s="36">
        <f>SUMIFS(СВЦЭМ!$D$33:$D$776,СВЦЭМ!$A$33:$A$776,$A128,СВЦЭМ!$B$33:$B$776,L$119)+'СЕТ СН'!$H$14+СВЦЭМ!$D$10+'СЕТ СН'!$H$6-'СЕТ СН'!$H$26</f>
        <v>956.58752117999995</v>
      </c>
      <c r="M128" s="36">
        <f>SUMIFS(СВЦЭМ!$D$33:$D$776,СВЦЭМ!$A$33:$A$776,$A128,СВЦЭМ!$B$33:$B$776,M$119)+'СЕТ СН'!$H$14+СВЦЭМ!$D$10+'СЕТ СН'!$H$6-'СЕТ СН'!$H$26</f>
        <v>969.54121269999996</v>
      </c>
      <c r="N128" s="36">
        <f>SUMIFS(СВЦЭМ!$D$33:$D$776,СВЦЭМ!$A$33:$A$776,$A128,СВЦЭМ!$B$33:$B$776,N$119)+'СЕТ СН'!$H$14+СВЦЭМ!$D$10+'СЕТ СН'!$H$6-'СЕТ СН'!$H$26</f>
        <v>980.10509167999999</v>
      </c>
      <c r="O128" s="36">
        <f>SUMIFS(СВЦЭМ!$D$33:$D$776,СВЦЭМ!$A$33:$A$776,$A128,СВЦЭМ!$B$33:$B$776,O$119)+'СЕТ СН'!$H$14+СВЦЭМ!$D$10+'СЕТ СН'!$H$6-'СЕТ СН'!$H$26</f>
        <v>981.41941148000001</v>
      </c>
      <c r="P128" s="36">
        <f>SUMIFS(СВЦЭМ!$D$33:$D$776,СВЦЭМ!$A$33:$A$776,$A128,СВЦЭМ!$B$33:$B$776,P$119)+'СЕТ СН'!$H$14+СВЦЭМ!$D$10+'СЕТ СН'!$H$6-'СЕТ СН'!$H$26</f>
        <v>993.22717654999997</v>
      </c>
      <c r="Q128" s="36">
        <f>SUMIFS(СВЦЭМ!$D$33:$D$776,СВЦЭМ!$A$33:$A$776,$A128,СВЦЭМ!$B$33:$B$776,Q$119)+'СЕТ СН'!$H$14+СВЦЭМ!$D$10+'СЕТ СН'!$H$6-'СЕТ СН'!$H$26</f>
        <v>998.96250218</v>
      </c>
      <c r="R128" s="36">
        <f>SUMIFS(СВЦЭМ!$D$33:$D$776,СВЦЭМ!$A$33:$A$776,$A128,СВЦЭМ!$B$33:$B$776,R$119)+'СЕТ СН'!$H$14+СВЦЭМ!$D$10+'СЕТ СН'!$H$6-'СЕТ СН'!$H$26</f>
        <v>957.33746635</v>
      </c>
      <c r="S128" s="36">
        <f>SUMIFS(СВЦЭМ!$D$33:$D$776,СВЦЭМ!$A$33:$A$776,$A128,СВЦЭМ!$B$33:$B$776,S$119)+'СЕТ СН'!$H$14+СВЦЭМ!$D$10+'СЕТ СН'!$H$6-'СЕТ СН'!$H$26</f>
        <v>891.65614133999998</v>
      </c>
      <c r="T128" s="36">
        <f>SUMIFS(СВЦЭМ!$D$33:$D$776,СВЦЭМ!$A$33:$A$776,$A128,СВЦЭМ!$B$33:$B$776,T$119)+'СЕТ СН'!$H$14+СВЦЭМ!$D$10+'СЕТ СН'!$H$6-'СЕТ СН'!$H$26</f>
        <v>849.62808629999995</v>
      </c>
      <c r="U128" s="36">
        <f>SUMIFS(СВЦЭМ!$D$33:$D$776,СВЦЭМ!$A$33:$A$776,$A128,СВЦЭМ!$B$33:$B$776,U$119)+'СЕТ СН'!$H$14+СВЦЭМ!$D$10+'СЕТ СН'!$H$6-'СЕТ СН'!$H$26</f>
        <v>883.75401827999997</v>
      </c>
      <c r="V128" s="36">
        <f>SUMIFS(СВЦЭМ!$D$33:$D$776,СВЦЭМ!$A$33:$A$776,$A128,СВЦЭМ!$B$33:$B$776,V$119)+'СЕТ СН'!$H$14+СВЦЭМ!$D$10+'СЕТ СН'!$H$6-'СЕТ СН'!$H$26</f>
        <v>881.93707105999999</v>
      </c>
      <c r="W128" s="36">
        <f>SUMIFS(СВЦЭМ!$D$33:$D$776,СВЦЭМ!$A$33:$A$776,$A128,СВЦЭМ!$B$33:$B$776,W$119)+'СЕТ СН'!$H$14+СВЦЭМ!$D$10+'СЕТ СН'!$H$6-'СЕТ СН'!$H$26</f>
        <v>872.38045784999997</v>
      </c>
      <c r="X128" s="36">
        <f>SUMIFS(СВЦЭМ!$D$33:$D$776,СВЦЭМ!$A$33:$A$776,$A128,СВЦЭМ!$B$33:$B$776,X$119)+'СЕТ СН'!$H$14+СВЦЭМ!$D$10+'СЕТ СН'!$H$6-'СЕТ СН'!$H$26</f>
        <v>882.90144207999992</v>
      </c>
      <c r="Y128" s="36">
        <f>SUMIFS(СВЦЭМ!$D$33:$D$776,СВЦЭМ!$A$33:$A$776,$A128,СВЦЭМ!$B$33:$B$776,Y$119)+'СЕТ СН'!$H$14+СВЦЭМ!$D$10+'СЕТ СН'!$H$6-'СЕТ СН'!$H$26</f>
        <v>911.98345540999992</v>
      </c>
    </row>
    <row r="129" spans="1:25" ht="15.75" x14ac:dyDescent="0.2">
      <c r="A129" s="35">
        <f t="shared" si="3"/>
        <v>44114</v>
      </c>
      <c r="B129" s="36">
        <f>SUMIFS(СВЦЭМ!$D$33:$D$776,СВЦЭМ!$A$33:$A$776,$A129,СВЦЭМ!$B$33:$B$776,B$119)+'СЕТ СН'!$H$14+СВЦЭМ!$D$10+'СЕТ СН'!$H$6-'СЕТ СН'!$H$26</f>
        <v>966.79829014999996</v>
      </c>
      <c r="C129" s="36">
        <f>SUMIFS(СВЦЭМ!$D$33:$D$776,СВЦЭМ!$A$33:$A$776,$A129,СВЦЭМ!$B$33:$B$776,C$119)+'СЕТ СН'!$H$14+СВЦЭМ!$D$10+'СЕТ СН'!$H$6-'СЕТ СН'!$H$26</f>
        <v>1046.7322107100001</v>
      </c>
      <c r="D129" s="36">
        <f>SUMIFS(СВЦЭМ!$D$33:$D$776,СВЦЭМ!$A$33:$A$776,$A129,СВЦЭМ!$B$33:$B$776,D$119)+'СЕТ СН'!$H$14+СВЦЭМ!$D$10+'СЕТ СН'!$H$6-'СЕТ СН'!$H$26</f>
        <v>1121.2246765800001</v>
      </c>
      <c r="E129" s="36">
        <f>SUMIFS(СВЦЭМ!$D$33:$D$776,СВЦЭМ!$A$33:$A$776,$A129,СВЦЭМ!$B$33:$B$776,E$119)+'СЕТ СН'!$H$14+СВЦЭМ!$D$10+'СЕТ СН'!$H$6-'СЕТ СН'!$H$26</f>
        <v>1148.52610478</v>
      </c>
      <c r="F129" s="36">
        <f>SUMIFS(СВЦЭМ!$D$33:$D$776,СВЦЭМ!$A$33:$A$776,$A129,СВЦЭМ!$B$33:$B$776,F$119)+'СЕТ СН'!$H$14+СВЦЭМ!$D$10+'СЕТ СН'!$H$6-'СЕТ СН'!$H$26</f>
        <v>1152.9139486399999</v>
      </c>
      <c r="G129" s="36">
        <f>SUMIFS(СВЦЭМ!$D$33:$D$776,СВЦЭМ!$A$33:$A$776,$A129,СВЦЭМ!$B$33:$B$776,G$119)+'СЕТ СН'!$H$14+СВЦЭМ!$D$10+'СЕТ СН'!$H$6-'СЕТ СН'!$H$26</f>
        <v>1135.3755123200001</v>
      </c>
      <c r="H129" s="36">
        <f>SUMIFS(СВЦЭМ!$D$33:$D$776,СВЦЭМ!$A$33:$A$776,$A129,СВЦЭМ!$B$33:$B$776,H$119)+'СЕТ СН'!$H$14+СВЦЭМ!$D$10+'СЕТ СН'!$H$6-'СЕТ СН'!$H$26</f>
        <v>1118.1919822899999</v>
      </c>
      <c r="I129" s="36">
        <f>SUMIFS(СВЦЭМ!$D$33:$D$776,СВЦЭМ!$A$33:$A$776,$A129,СВЦЭМ!$B$33:$B$776,I$119)+'СЕТ СН'!$H$14+СВЦЭМ!$D$10+'СЕТ СН'!$H$6-'СЕТ СН'!$H$26</f>
        <v>1087.1380223200001</v>
      </c>
      <c r="J129" s="36">
        <f>SUMIFS(СВЦЭМ!$D$33:$D$776,СВЦЭМ!$A$33:$A$776,$A129,СВЦЭМ!$B$33:$B$776,J$119)+'СЕТ СН'!$H$14+СВЦЭМ!$D$10+'СЕТ СН'!$H$6-'СЕТ СН'!$H$26</f>
        <v>995.84276594999994</v>
      </c>
      <c r="K129" s="36">
        <f>SUMIFS(СВЦЭМ!$D$33:$D$776,СВЦЭМ!$A$33:$A$776,$A129,СВЦЭМ!$B$33:$B$776,K$119)+'СЕТ СН'!$H$14+СВЦЭМ!$D$10+'СЕТ СН'!$H$6-'СЕТ СН'!$H$26</f>
        <v>938.87283587000002</v>
      </c>
      <c r="L129" s="36">
        <f>SUMIFS(СВЦЭМ!$D$33:$D$776,СВЦЭМ!$A$33:$A$776,$A129,СВЦЭМ!$B$33:$B$776,L$119)+'СЕТ СН'!$H$14+СВЦЭМ!$D$10+'СЕТ СН'!$H$6-'СЕТ СН'!$H$26</f>
        <v>931.37315337999996</v>
      </c>
      <c r="M129" s="36">
        <f>SUMIFS(СВЦЭМ!$D$33:$D$776,СВЦЭМ!$A$33:$A$776,$A129,СВЦЭМ!$B$33:$B$776,M$119)+'СЕТ СН'!$H$14+СВЦЭМ!$D$10+'СЕТ СН'!$H$6-'СЕТ СН'!$H$26</f>
        <v>926.53472722999993</v>
      </c>
      <c r="N129" s="36">
        <f>SUMIFS(СВЦЭМ!$D$33:$D$776,СВЦЭМ!$A$33:$A$776,$A129,СВЦЭМ!$B$33:$B$776,N$119)+'СЕТ СН'!$H$14+СВЦЭМ!$D$10+'СЕТ СН'!$H$6-'СЕТ СН'!$H$26</f>
        <v>933.1684788</v>
      </c>
      <c r="O129" s="36">
        <f>SUMIFS(СВЦЭМ!$D$33:$D$776,СВЦЭМ!$A$33:$A$776,$A129,СВЦЭМ!$B$33:$B$776,O$119)+'СЕТ СН'!$H$14+СВЦЭМ!$D$10+'СЕТ СН'!$H$6-'СЕТ СН'!$H$26</f>
        <v>985.54983102999995</v>
      </c>
      <c r="P129" s="36">
        <f>SUMIFS(СВЦЭМ!$D$33:$D$776,СВЦЭМ!$A$33:$A$776,$A129,СВЦЭМ!$B$33:$B$776,P$119)+'СЕТ СН'!$H$14+СВЦЭМ!$D$10+'СЕТ СН'!$H$6-'СЕТ СН'!$H$26</f>
        <v>1011.7289585799999</v>
      </c>
      <c r="Q129" s="36">
        <f>SUMIFS(СВЦЭМ!$D$33:$D$776,СВЦЭМ!$A$33:$A$776,$A129,СВЦЭМ!$B$33:$B$776,Q$119)+'СЕТ СН'!$H$14+СВЦЭМ!$D$10+'СЕТ СН'!$H$6-'СЕТ СН'!$H$26</f>
        <v>1001.8610641199999</v>
      </c>
      <c r="R129" s="36">
        <f>SUMIFS(СВЦЭМ!$D$33:$D$776,СВЦЭМ!$A$33:$A$776,$A129,СВЦЭМ!$B$33:$B$776,R$119)+'СЕТ СН'!$H$14+СВЦЭМ!$D$10+'СЕТ СН'!$H$6-'СЕТ СН'!$H$26</f>
        <v>944.30668082</v>
      </c>
      <c r="S129" s="36">
        <f>SUMIFS(СВЦЭМ!$D$33:$D$776,СВЦЭМ!$A$33:$A$776,$A129,СВЦЭМ!$B$33:$B$776,S$119)+'СЕТ СН'!$H$14+СВЦЭМ!$D$10+'СЕТ СН'!$H$6-'СЕТ СН'!$H$26</f>
        <v>922.13812261999999</v>
      </c>
      <c r="T129" s="36">
        <f>SUMIFS(СВЦЭМ!$D$33:$D$776,СВЦЭМ!$A$33:$A$776,$A129,СВЦЭМ!$B$33:$B$776,T$119)+'СЕТ СН'!$H$14+СВЦЭМ!$D$10+'СЕТ СН'!$H$6-'СЕТ СН'!$H$26</f>
        <v>903.02153310999995</v>
      </c>
      <c r="U129" s="36">
        <f>SUMIFS(СВЦЭМ!$D$33:$D$776,СВЦЭМ!$A$33:$A$776,$A129,СВЦЭМ!$B$33:$B$776,U$119)+'СЕТ СН'!$H$14+СВЦЭМ!$D$10+'СЕТ СН'!$H$6-'СЕТ СН'!$H$26</f>
        <v>899.20790925999995</v>
      </c>
      <c r="V129" s="36">
        <f>SUMIFS(СВЦЭМ!$D$33:$D$776,СВЦЭМ!$A$33:$A$776,$A129,СВЦЭМ!$B$33:$B$776,V$119)+'СЕТ СН'!$H$14+СВЦЭМ!$D$10+'СЕТ СН'!$H$6-'СЕТ СН'!$H$26</f>
        <v>860.61773585999993</v>
      </c>
      <c r="W129" s="36">
        <f>SUMIFS(СВЦЭМ!$D$33:$D$776,СВЦЭМ!$A$33:$A$776,$A129,СВЦЭМ!$B$33:$B$776,W$119)+'СЕТ СН'!$H$14+СВЦЭМ!$D$10+'СЕТ СН'!$H$6-'СЕТ СН'!$H$26</f>
        <v>855.62658418000001</v>
      </c>
      <c r="X129" s="36">
        <f>SUMIFS(СВЦЭМ!$D$33:$D$776,СВЦЭМ!$A$33:$A$776,$A129,СВЦЭМ!$B$33:$B$776,X$119)+'СЕТ СН'!$H$14+СВЦЭМ!$D$10+'СЕТ СН'!$H$6-'СЕТ СН'!$H$26</f>
        <v>843.63587788999996</v>
      </c>
      <c r="Y129" s="36">
        <f>SUMIFS(СВЦЭМ!$D$33:$D$776,СВЦЭМ!$A$33:$A$776,$A129,СВЦЭМ!$B$33:$B$776,Y$119)+'СЕТ СН'!$H$14+СВЦЭМ!$D$10+'СЕТ СН'!$H$6-'СЕТ СН'!$H$26</f>
        <v>887.32536601999993</v>
      </c>
    </row>
    <row r="130" spans="1:25" ht="15.75" x14ac:dyDescent="0.2">
      <c r="A130" s="35">
        <f t="shared" si="3"/>
        <v>44115</v>
      </c>
      <c r="B130" s="36">
        <f>SUMIFS(СВЦЭМ!$D$33:$D$776,СВЦЭМ!$A$33:$A$776,$A130,СВЦЭМ!$B$33:$B$776,B$119)+'СЕТ СН'!$H$14+СВЦЭМ!$D$10+'СЕТ СН'!$H$6-'СЕТ СН'!$H$26</f>
        <v>972.20741731999999</v>
      </c>
      <c r="C130" s="36">
        <f>SUMIFS(СВЦЭМ!$D$33:$D$776,СВЦЭМ!$A$33:$A$776,$A130,СВЦЭМ!$B$33:$B$776,C$119)+'СЕТ СН'!$H$14+СВЦЭМ!$D$10+'СЕТ СН'!$H$6-'СЕТ СН'!$H$26</f>
        <v>1063.5044757600001</v>
      </c>
      <c r="D130" s="36">
        <f>SUMIFS(СВЦЭМ!$D$33:$D$776,СВЦЭМ!$A$33:$A$776,$A130,СВЦЭМ!$B$33:$B$776,D$119)+'СЕТ СН'!$H$14+СВЦЭМ!$D$10+'СЕТ СН'!$H$6-'СЕТ СН'!$H$26</f>
        <v>1161.0100257399999</v>
      </c>
      <c r="E130" s="36">
        <f>SUMIFS(СВЦЭМ!$D$33:$D$776,СВЦЭМ!$A$33:$A$776,$A130,СВЦЭМ!$B$33:$B$776,E$119)+'СЕТ СН'!$H$14+СВЦЭМ!$D$10+'СЕТ СН'!$H$6-'СЕТ СН'!$H$26</f>
        <v>1192.9294127800001</v>
      </c>
      <c r="F130" s="36">
        <f>SUMIFS(СВЦЭМ!$D$33:$D$776,СВЦЭМ!$A$33:$A$776,$A130,СВЦЭМ!$B$33:$B$776,F$119)+'СЕТ СН'!$H$14+СВЦЭМ!$D$10+'СЕТ СН'!$H$6-'СЕТ СН'!$H$26</f>
        <v>1197.7688141400001</v>
      </c>
      <c r="G130" s="36">
        <f>SUMIFS(СВЦЭМ!$D$33:$D$776,СВЦЭМ!$A$33:$A$776,$A130,СВЦЭМ!$B$33:$B$776,G$119)+'СЕТ СН'!$H$14+СВЦЭМ!$D$10+'СЕТ СН'!$H$6-'СЕТ СН'!$H$26</f>
        <v>1188.7067440000001</v>
      </c>
      <c r="H130" s="36">
        <f>SUMIFS(СВЦЭМ!$D$33:$D$776,СВЦЭМ!$A$33:$A$776,$A130,СВЦЭМ!$B$33:$B$776,H$119)+'СЕТ СН'!$H$14+СВЦЭМ!$D$10+'СЕТ СН'!$H$6-'СЕТ СН'!$H$26</f>
        <v>1170.24085167</v>
      </c>
      <c r="I130" s="36">
        <f>SUMIFS(СВЦЭМ!$D$33:$D$776,СВЦЭМ!$A$33:$A$776,$A130,СВЦЭМ!$B$33:$B$776,I$119)+'СЕТ СН'!$H$14+СВЦЭМ!$D$10+'СЕТ СН'!$H$6-'СЕТ СН'!$H$26</f>
        <v>1149.0927618999999</v>
      </c>
      <c r="J130" s="36">
        <f>SUMIFS(СВЦЭМ!$D$33:$D$776,СВЦЭМ!$A$33:$A$776,$A130,СВЦЭМ!$B$33:$B$776,J$119)+'СЕТ СН'!$H$14+СВЦЭМ!$D$10+'СЕТ СН'!$H$6-'СЕТ СН'!$H$26</f>
        <v>1050.7110855200001</v>
      </c>
      <c r="K130" s="36">
        <f>SUMIFS(СВЦЭМ!$D$33:$D$776,СВЦЭМ!$A$33:$A$776,$A130,СВЦЭМ!$B$33:$B$776,K$119)+'СЕТ СН'!$H$14+СВЦЭМ!$D$10+'СЕТ СН'!$H$6-'СЕТ СН'!$H$26</f>
        <v>975.9224044</v>
      </c>
      <c r="L130" s="36">
        <f>SUMIFS(СВЦЭМ!$D$33:$D$776,СВЦЭМ!$A$33:$A$776,$A130,СВЦЭМ!$B$33:$B$776,L$119)+'СЕТ СН'!$H$14+СВЦЭМ!$D$10+'СЕТ СН'!$H$6-'СЕТ СН'!$H$26</f>
        <v>966.68405731999997</v>
      </c>
      <c r="M130" s="36">
        <f>SUMIFS(СВЦЭМ!$D$33:$D$776,СВЦЭМ!$A$33:$A$776,$A130,СВЦЭМ!$B$33:$B$776,M$119)+'СЕТ СН'!$H$14+СВЦЭМ!$D$10+'СЕТ СН'!$H$6-'СЕТ СН'!$H$26</f>
        <v>967.02536510999994</v>
      </c>
      <c r="N130" s="36">
        <f>SUMIFS(СВЦЭМ!$D$33:$D$776,СВЦЭМ!$A$33:$A$776,$A130,СВЦЭМ!$B$33:$B$776,N$119)+'СЕТ СН'!$H$14+СВЦЭМ!$D$10+'СЕТ СН'!$H$6-'СЕТ СН'!$H$26</f>
        <v>977.58701211999994</v>
      </c>
      <c r="O130" s="36">
        <f>SUMIFS(СВЦЭМ!$D$33:$D$776,СВЦЭМ!$A$33:$A$776,$A130,СВЦЭМ!$B$33:$B$776,O$119)+'СЕТ СН'!$H$14+СВЦЭМ!$D$10+'СЕТ СН'!$H$6-'СЕТ СН'!$H$26</f>
        <v>1021.6273058199999</v>
      </c>
      <c r="P130" s="36">
        <f>SUMIFS(СВЦЭМ!$D$33:$D$776,СВЦЭМ!$A$33:$A$776,$A130,СВЦЭМ!$B$33:$B$776,P$119)+'СЕТ СН'!$H$14+СВЦЭМ!$D$10+'СЕТ СН'!$H$6-'СЕТ СН'!$H$26</f>
        <v>1057.4104225799999</v>
      </c>
      <c r="Q130" s="36">
        <f>SUMIFS(СВЦЭМ!$D$33:$D$776,СВЦЭМ!$A$33:$A$776,$A130,СВЦЭМ!$B$33:$B$776,Q$119)+'СЕТ СН'!$H$14+СВЦЭМ!$D$10+'СЕТ СН'!$H$6-'СЕТ СН'!$H$26</f>
        <v>1011.53727952</v>
      </c>
      <c r="R130" s="36">
        <f>SUMIFS(СВЦЭМ!$D$33:$D$776,СВЦЭМ!$A$33:$A$776,$A130,СВЦЭМ!$B$33:$B$776,R$119)+'СЕТ СН'!$H$14+СВЦЭМ!$D$10+'СЕТ СН'!$H$6-'СЕТ СН'!$H$26</f>
        <v>958.09122860999992</v>
      </c>
      <c r="S130" s="36">
        <f>SUMIFS(СВЦЭМ!$D$33:$D$776,СВЦЭМ!$A$33:$A$776,$A130,СВЦЭМ!$B$33:$B$776,S$119)+'СЕТ СН'!$H$14+СВЦЭМ!$D$10+'СЕТ СН'!$H$6-'СЕТ СН'!$H$26</f>
        <v>915.85603098999991</v>
      </c>
      <c r="T130" s="36">
        <f>SUMIFS(СВЦЭМ!$D$33:$D$776,СВЦЭМ!$A$33:$A$776,$A130,СВЦЭМ!$B$33:$B$776,T$119)+'СЕТ СН'!$H$14+СВЦЭМ!$D$10+'СЕТ СН'!$H$6-'СЕТ СН'!$H$26</f>
        <v>935.24444159999996</v>
      </c>
      <c r="U130" s="36">
        <f>SUMIFS(СВЦЭМ!$D$33:$D$776,СВЦЭМ!$A$33:$A$776,$A130,СВЦЭМ!$B$33:$B$776,U$119)+'СЕТ СН'!$H$14+СВЦЭМ!$D$10+'СЕТ СН'!$H$6-'СЕТ СН'!$H$26</f>
        <v>944.37723772999993</v>
      </c>
      <c r="V130" s="36">
        <f>SUMIFS(СВЦЭМ!$D$33:$D$776,СВЦЭМ!$A$33:$A$776,$A130,СВЦЭМ!$B$33:$B$776,V$119)+'СЕТ СН'!$H$14+СВЦЭМ!$D$10+'СЕТ СН'!$H$6-'СЕТ СН'!$H$26</f>
        <v>912.95011870999997</v>
      </c>
      <c r="W130" s="36">
        <f>SUMIFS(СВЦЭМ!$D$33:$D$776,СВЦЭМ!$A$33:$A$776,$A130,СВЦЭМ!$B$33:$B$776,W$119)+'СЕТ СН'!$H$14+СВЦЭМ!$D$10+'СЕТ СН'!$H$6-'СЕТ СН'!$H$26</f>
        <v>895.50935986000002</v>
      </c>
      <c r="X130" s="36">
        <f>SUMIFS(СВЦЭМ!$D$33:$D$776,СВЦЭМ!$A$33:$A$776,$A130,СВЦЭМ!$B$33:$B$776,X$119)+'СЕТ СН'!$H$14+СВЦЭМ!$D$10+'СЕТ СН'!$H$6-'СЕТ СН'!$H$26</f>
        <v>871.60971180000001</v>
      </c>
      <c r="Y130" s="36">
        <f>SUMIFS(СВЦЭМ!$D$33:$D$776,СВЦЭМ!$A$33:$A$776,$A130,СВЦЭМ!$B$33:$B$776,Y$119)+'СЕТ СН'!$H$14+СВЦЭМ!$D$10+'СЕТ СН'!$H$6-'СЕТ СН'!$H$26</f>
        <v>908.10737453000002</v>
      </c>
    </row>
    <row r="131" spans="1:25" ht="15.75" x14ac:dyDescent="0.2">
      <c r="A131" s="35">
        <f t="shared" si="3"/>
        <v>44116</v>
      </c>
      <c r="B131" s="36">
        <f>SUMIFS(СВЦЭМ!$D$33:$D$776,СВЦЭМ!$A$33:$A$776,$A131,СВЦЭМ!$B$33:$B$776,B$119)+'СЕТ СН'!$H$14+СВЦЭМ!$D$10+'СЕТ СН'!$H$6-'СЕТ СН'!$H$26</f>
        <v>967.07689000999994</v>
      </c>
      <c r="C131" s="36">
        <f>SUMIFS(СВЦЭМ!$D$33:$D$776,СВЦЭМ!$A$33:$A$776,$A131,СВЦЭМ!$B$33:$B$776,C$119)+'СЕТ СН'!$H$14+СВЦЭМ!$D$10+'СЕТ СН'!$H$6-'СЕТ СН'!$H$26</f>
        <v>1043.4465808499999</v>
      </c>
      <c r="D131" s="36">
        <f>SUMIFS(СВЦЭМ!$D$33:$D$776,СВЦЭМ!$A$33:$A$776,$A131,СВЦЭМ!$B$33:$B$776,D$119)+'СЕТ СН'!$H$14+СВЦЭМ!$D$10+'СЕТ СН'!$H$6-'СЕТ СН'!$H$26</f>
        <v>1114.9558644200001</v>
      </c>
      <c r="E131" s="36">
        <f>SUMIFS(СВЦЭМ!$D$33:$D$776,СВЦЭМ!$A$33:$A$776,$A131,СВЦЭМ!$B$33:$B$776,E$119)+'СЕТ СН'!$H$14+СВЦЭМ!$D$10+'СЕТ СН'!$H$6-'СЕТ СН'!$H$26</f>
        <v>1133.4163676999999</v>
      </c>
      <c r="F131" s="36">
        <f>SUMIFS(СВЦЭМ!$D$33:$D$776,СВЦЭМ!$A$33:$A$776,$A131,СВЦЭМ!$B$33:$B$776,F$119)+'СЕТ СН'!$H$14+СВЦЭМ!$D$10+'СЕТ СН'!$H$6-'СЕТ СН'!$H$26</f>
        <v>1128.7087953099999</v>
      </c>
      <c r="G131" s="36">
        <f>SUMIFS(СВЦЭМ!$D$33:$D$776,СВЦЭМ!$A$33:$A$776,$A131,СВЦЭМ!$B$33:$B$776,G$119)+'СЕТ СН'!$H$14+СВЦЭМ!$D$10+'СЕТ СН'!$H$6-'СЕТ СН'!$H$26</f>
        <v>1112.1632157500001</v>
      </c>
      <c r="H131" s="36">
        <f>SUMIFS(СВЦЭМ!$D$33:$D$776,СВЦЭМ!$A$33:$A$776,$A131,СВЦЭМ!$B$33:$B$776,H$119)+'СЕТ СН'!$H$14+СВЦЭМ!$D$10+'СЕТ СН'!$H$6-'СЕТ СН'!$H$26</f>
        <v>1060.90959135</v>
      </c>
      <c r="I131" s="36">
        <f>SUMIFS(СВЦЭМ!$D$33:$D$776,СВЦЭМ!$A$33:$A$776,$A131,СВЦЭМ!$B$33:$B$776,I$119)+'СЕТ СН'!$H$14+СВЦЭМ!$D$10+'СЕТ СН'!$H$6-'СЕТ СН'!$H$26</f>
        <v>1020.37998985</v>
      </c>
      <c r="J131" s="36">
        <f>SUMIFS(СВЦЭМ!$D$33:$D$776,СВЦЭМ!$A$33:$A$776,$A131,СВЦЭМ!$B$33:$B$776,J$119)+'СЕТ СН'!$H$14+СВЦЭМ!$D$10+'СЕТ СН'!$H$6-'СЕТ СН'!$H$26</f>
        <v>943.37769758000002</v>
      </c>
      <c r="K131" s="36">
        <f>SUMIFS(СВЦЭМ!$D$33:$D$776,СВЦЭМ!$A$33:$A$776,$A131,СВЦЭМ!$B$33:$B$776,K$119)+'СЕТ СН'!$H$14+СВЦЭМ!$D$10+'СЕТ СН'!$H$6-'СЕТ СН'!$H$26</f>
        <v>893.79115189999993</v>
      </c>
      <c r="L131" s="36">
        <f>SUMIFS(СВЦЭМ!$D$33:$D$776,СВЦЭМ!$A$33:$A$776,$A131,СВЦЭМ!$B$33:$B$776,L$119)+'СЕТ СН'!$H$14+СВЦЭМ!$D$10+'СЕТ СН'!$H$6-'СЕТ СН'!$H$26</f>
        <v>889.81028726</v>
      </c>
      <c r="M131" s="36">
        <f>SUMIFS(СВЦЭМ!$D$33:$D$776,СВЦЭМ!$A$33:$A$776,$A131,СВЦЭМ!$B$33:$B$776,M$119)+'СЕТ СН'!$H$14+СВЦЭМ!$D$10+'СЕТ СН'!$H$6-'СЕТ СН'!$H$26</f>
        <v>890.06737062999991</v>
      </c>
      <c r="N131" s="36">
        <f>SUMIFS(СВЦЭМ!$D$33:$D$776,СВЦЭМ!$A$33:$A$776,$A131,СВЦЭМ!$B$33:$B$776,N$119)+'СЕТ СН'!$H$14+СВЦЭМ!$D$10+'СЕТ СН'!$H$6-'СЕТ СН'!$H$26</f>
        <v>897.29906772999993</v>
      </c>
      <c r="O131" s="36">
        <f>SUMIFS(СВЦЭМ!$D$33:$D$776,СВЦЭМ!$A$33:$A$776,$A131,СВЦЭМ!$B$33:$B$776,O$119)+'СЕТ СН'!$H$14+СВЦЭМ!$D$10+'СЕТ СН'!$H$6-'СЕТ СН'!$H$26</f>
        <v>918.08179052999992</v>
      </c>
      <c r="P131" s="36">
        <f>SUMIFS(СВЦЭМ!$D$33:$D$776,СВЦЭМ!$A$33:$A$776,$A131,СВЦЭМ!$B$33:$B$776,P$119)+'СЕТ СН'!$H$14+СВЦЭМ!$D$10+'СЕТ СН'!$H$6-'СЕТ СН'!$H$26</f>
        <v>956.45613660999993</v>
      </c>
      <c r="Q131" s="36">
        <f>SUMIFS(СВЦЭМ!$D$33:$D$776,СВЦЭМ!$A$33:$A$776,$A131,СВЦЭМ!$B$33:$B$776,Q$119)+'СЕТ СН'!$H$14+СВЦЭМ!$D$10+'СЕТ СН'!$H$6-'СЕТ СН'!$H$26</f>
        <v>941.08165631999998</v>
      </c>
      <c r="R131" s="36">
        <f>SUMIFS(СВЦЭМ!$D$33:$D$776,СВЦЭМ!$A$33:$A$776,$A131,СВЦЭМ!$B$33:$B$776,R$119)+'СЕТ СН'!$H$14+СВЦЭМ!$D$10+'СЕТ СН'!$H$6-'СЕТ СН'!$H$26</f>
        <v>893.97235776999992</v>
      </c>
      <c r="S131" s="36">
        <f>SUMIFS(СВЦЭМ!$D$33:$D$776,СВЦЭМ!$A$33:$A$776,$A131,СВЦЭМ!$B$33:$B$776,S$119)+'СЕТ СН'!$H$14+СВЦЭМ!$D$10+'СЕТ СН'!$H$6-'СЕТ СН'!$H$26</f>
        <v>843.50557530999993</v>
      </c>
      <c r="T131" s="36">
        <f>SUMIFS(СВЦЭМ!$D$33:$D$776,СВЦЭМ!$A$33:$A$776,$A131,СВЦЭМ!$B$33:$B$776,T$119)+'СЕТ СН'!$H$14+СВЦЭМ!$D$10+'СЕТ СН'!$H$6-'СЕТ СН'!$H$26</f>
        <v>853.78628098999991</v>
      </c>
      <c r="U131" s="36">
        <f>SUMIFS(СВЦЭМ!$D$33:$D$776,СВЦЭМ!$A$33:$A$776,$A131,СВЦЭМ!$B$33:$B$776,U$119)+'СЕТ СН'!$H$14+СВЦЭМ!$D$10+'СЕТ СН'!$H$6-'СЕТ СН'!$H$26</f>
        <v>882.82432668000001</v>
      </c>
      <c r="V131" s="36">
        <f>SUMIFS(СВЦЭМ!$D$33:$D$776,СВЦЭМ!$A$33:$A$776,$A131,СВЦЭМ!$B$33:$B$776,V$119)+'СЕТ СН'!$H$14+СВЦЭМ!$D$10+'СЕТ СН'!$H$6-'СЕТ СН'!$H$26</f>
        <v>881.89748982999993</v>
      </c>
      <c r="W131" s="36">
        <f>SUMIFS(СВЦЭМ!$D$33:$D$776,СВЦЭМ!$A$33:$A$776,$A131,СВЦЭМ!$B$33:$B$776,W$119)+'СЕТ СН'!$H$14+СВЦЭМ!$D$10+'СЕТ СН'!$H$6-'СЕТ СН'!$H$26</f>
        <v>874.32935516999999</v>
      </c>
      <c r="X131" s="36">
        <f>SUMIFS(СВЦЭМ!$D$33:$D$776,СВЦЭМ!$A$33:$A$776,$A131,СВЦЭМ!$B$33:$B$776,X$119)+'СЕТ СН'!$H$14+СВЦЭМ!$D$10+'СЕТ СН'!$H$6-'СЕТ СН'!$H$26</f>
        <v>847.86784756999998</v>
      </c>
      <c r="Y131" s="36">
        <f>SUMIFS(СВЦЭМ!$D$33:$D$776,СВЦЭМ!$A$33:$A$776,$A131,СВЦЭМ!$B$33:$B$776,Y$119)+'СЕТ СН'!$H$14+СВЦЭМ!$D$10+'СЕТ СН'!$H$6-'СЕТ СН'!$H$26</f>
        <v>880.19652321000001</v>
      </c>
    </row>
    <row r="132" spans="1:25" ht="15.75" x14ac:dyDescent="0.2">
      <c r="A132" s="35">
        <f t="shared" si="3"/>
        <v>44117</v>
      </c>
      <c r="B132" s="36">
        <f>SUMIFS(СВЦЭМ!$D$33:$D$776,СВЦЭМ!$A$33:$A$776,$A132,СВЦЭМ!$B$33:$B$776,B$119)+'СЕТ СН'!$H$14+СВЦЭМ!$D$10+'СЕТ СН'!$H$6-'СЕТ СН'!$H$26</f>
        <v>952.16900946999999</v>
      </c>
      <c r="C132" s="36">
        <f>SUMIFS(СВЦЭМ!$D$33:$D$776,СВЦЭМ!$A$33:$A$776,$A132,СВЦЭМ!$B$33:$B$776,C$119)+'СЕТ СН'!$H$14+СВЦЭМ!$D$10+'СЕТ СН'!$H$6-'СЕТ СН'!$H$26</f>
        <v>1029.54060738</v>
      </c>
      <c r="D132" s="36">
        <f>SUMIFS(СВЦЭМ!$D$33:$D$776,СВЦЭМ!$A$33:$A$776,$A132,СВЦЭМ!$B$33:$B$776,D$119)+'СЕТ СН'!$H$14+СВЦЭМ!$D$10+'СЕТ СН'!$H$6-'СЕТ СН'!$H$26</f>
        <v>1091.4019236399999</v>
      </c>
      <c r="E132" s="36">
        <f>SUMIFS(СВЦЭМ!$D$33:$D$776,СВЦЭМ!$A$33:$A$776,$A132,СВЦЭМ!$B$33:$B$776,E$119)+'СЕТ СН'!$H$14+СВЦЭМ!$D$10+'СЕТ СН'!$H$6-'СЕТ СН'!$H$26</f>
        <v>1107.5722146600001</v>
      </c>
      <c r="F132" s="36">
        <f>SUMIFS(СВЦЭМ!$D$33:$D$776,СВЦЭМ!$A$33:$A$776,$A132,СВЦЭМ!$B$33:$B$776,F$119)+'СЕТ СН'!$H$14+СВЦЭМ!$D$10+'СЕТ СН'!$H$6-'СЕТ СН'!$H$26</f>
        <v>1102.5734640600001</v>
      </c>
      <c r="G132" s="36">
        <f>SUMIFS(СВЦЭМ!$D$33:$D$776,СВЦЭМ!$A$33:$A$776,$A132,СВЦЭМ!$B$33:$B$776,G$119)+'СЕТ СН'!$H$14+СВЦЭМ!$D$10+'СЕТ СН'!$H$6-'СЕТ СН'!$H$26</f>
        <v>1090.91788324</v>
      </c>
      <c r="H132" s="36">
        <f>SUMIFS(СВЦЭМ!$D$33:$D$776,СВЦЭМ!$A$33:$A$776,$A132,СВЦЭМ!$B$33:$B$776,H$119)+'СЕТ СН'!$H$14+СВЦЭМ!$D$10+'СЕТ СН'!$H$6-'СЕТ СН'!$H$26</f>
        <v>1066.3427962000001</v>
      </c>
      <c r="I132" s="36">
        <f>SUMIFS(СВЦЭМ!$D$33:$D$776,СВЦЭМ!$A$33:$A$776,$A132,СВЦЭМ!$B$33:$B$776,I$119)+'СЕТ СН'!$H$14+СВЦЭМ!$D$10+'СЕТ СН'!$H$6-'СЕТ СН'!$H$26</f>
        <v>1059.6843882800001</v>
      </c>
      <c r="J132" s="36">
        <f>SUMIFS(СВЦЭМ!$D$33:$D$776,СВЦЭМ!$A$33:$A$776,$A132,СВЦЭМ!$B$33:$B$776,J$119)+'СЕТ СН'!$H$14+СВЦЭМ!$D$10+'СЕТ СН'!$H$6-'СЕТ СН'!$H$26</f>
        <v>1001.9498837399999</v>
      </c>
      <c r="K132" s="36">
        <f>SUMIFS(СВЦЭМ!$D$33:$D$776,СВЦЭМ!$A$33:$A$776,$A132,СВЦЭМ!$B$33:$B$776,K$119)+'СЕТ СН'!$H$14+СВЦЭМ!$D$10+'СЕТ СН'!$H$6-'СЕТ СН'!$H$26</f>
        <v>959.86953468999991</v>
      </c>
      <c r="L132" s="36">
        <f>SUMIFS(СВЦЭМ!$D$33:$D$776,СВЦЭМ!$A$33:$A$776,$A132,СВЦЭМ!$B$33:$B$776,L$119)+'СЕТ СН'!$H$14+СВЦЭМ!$D$10+'СЕТ СН'!$H$6-'СЕТ СН'!$H$26</f>
        <v>961.84296739000001</v>
      </c>
      <c r="M132" s="36">
        <f>SUMIFS(СВЦЭМ!$D$33:$D$776,СВЦЭМ!$A$33:$A$776,$A132,СВЦЭМ!$B$33:$B$776,M$119)+'СЕТ СН'!$H$14+СВЦЭМ!$D$10+'СЕТ СН'!$H$6-'СЕТ СН'!$H$26</f>
        <v>972.30234130999997</v>
      </c>
      <c r="N132" s="36">
        <f>SUMIFS(СВЦЭМ!$D$33:$D$776,СВЦЭМ!$A$33:$A$776,$A132,СВЦЭМ!$B$33:$B$776,N$119)+'СЕТ СН'!$H$14+СВЦЭМ!$D$10+'СЕТ СН'!$H$6-'СЕТ СН'!$H$26</f>
        <v>978.01685966999992</v>
      </c>
      <c r="O132" s="36">
        <f>SUMIFS(СВЦЭМ!$D$33:$D$776,СВЦЭМ!$A$33:$A$776,$A132,СВЦЭМ!$B$33:$B$776,O$119)+'СЕТ СН'!$H$14+СВЦЭМ!$D$10+'СЕТ СН'!$H$6-'СЕТ СН'!$H$26</f>
        <v>1015.9287276499999</v>
      </c>
      <c r="P132" s="36">
        <f>SUMIFS(СВЦЭМ!$D$33:$D$776,СВЦЭМ!$A$33:$A$776,$A132,СВЦЭМ!$B$33:$B$776,P$119)+'СЕТ СН'!$H$14+СВЦЭМ!$D$10+'СЕТ СН'!$H$6-'СЕТ СН'!$H$26</f>
        <v>1047.5095293100001</v>
      </c>
      <c r="Q132" s="36">
        <f>SUMIFS(СВЦЭМ!$D$33:$D$776,СВЦЭМ!$A$33:$A$776,$A132,СВЦЭМ!$B$33:$B$776,Q$119)+'СЕТ СН'!$H$14+СВЦЭМ!$D$10+'СЕТ СН'!$H$6-'СЕТ СН'!$H$26</f>
        <v>1007.15154407</v>
      </c>
      <c r="R132" s="36">
        <f>SUMIFS(СВЦЭМ!$D$33:$D$776,СВЦЭМ!$A$33:$A$776,$A132,СВЦЭМ!$B$33:$B$776,R$119)+'СЕТ СН'!$H$14+СВЦЭМ!$D$10+'СЕТ СН'!$H$6-'СЕТ СН'!$H$26</f>
        <v>955.70273625999994</v>
      </c>
      <c r="S132" s="36">
        <f>SUMIFS(СВЦЭМ!$D$33:$D$776,СВЦЭМ!$A$33:$A$776,$A132,СВЦЭМ!$B$33:$B$776,S$119)+'СЕТ СН'!$H$14+СВЦЭМ!$D$10+'СЕТ СН'!$H$6-'СЕТ СН'!$H$26</f>
        <v>910.76495303999991</v>
      </c>
      <c r="T132" s="36">
        <f>SUMIFS(СВЦЭМ!$D$33:$D$776,СВЦЭМ!$A$33:$A$776,$A132,СВЦЭМ!$B$33:$B$776,T$119)+'СЕТ СН'!$H$14+СВЦЭМ!$D$10+'СЕТ СН'!$H$6-'СЕТ СН'!$H$26</f>
        <v>909.00102747999995</v>
      </c>
      <c r="U132" s="36">
        <f>SUMIFS(СВЦЭМ!$D$33:$D$776,СВЦЭМ!$A$33:$A$776,$A132,СВЦЭМ!$B$33:$B$776,U$119)+'СЕТ СН'!$H$14+СВЦЭМ!$D$10+'СЕТ СН'!$H$6-'СЕТ СН'!$H$26</f>
        <v>930.95029763999992</v>
      </c>
      <c r="V132" s="36">
        <f>SUMIFS(СВЦЭМ!$D$33:$D$776,СВЦЭМ!$A$33:$A$776,$A132,СВЦЭМ!$B$33:$B$776,V$119)+'СЕТ СН'!$H$14+СВЦЭМ!$D$10+'СЕТ СН'!$H$6-'СЕТ СН'!$H$26</f>
        <v>925.56780624999999</v>
      </c>
      <c r="W132" s="36">
        <f>SUMIFS(СВЦЭМ!$D$33:$D$776,СВЦЭМ!$A$33:$A$776,$A132,СВЦЭМ!$B$33:$B$776,W$119)+'СЕТ СН'!$H$14+СВЦЭМ!$D$10+'СЕТ СН'!$H$6-'СЕТ СН'!$H$26</f>
        <v>917.40497830999993</v>
      </c>
      <c r="X132" s="36">
        <f>SUMIFS(СВЦЭМ!$D$33:$D$776,СВЦЭМ!$A$33:$A$776,$A132,СВЦЭМ!$B$33:$B$776,X$119)+'СЕТ СН'!$H$14+СВЦЭМ!$D$10+'СЕТ СН'!$H$6-'СЕТ СН'!$H$26</f>
        <v>899.56973960999994</v>
      </c>
      <c r="Y132" s="36">
        <f>SUMIFS(СВЦЭМ!$D$33:$D$776,СВЦЭМ!$A$33:$A$776,$A132,СВЦЭМ!$B$33:$B$776,Y$119)+'СЕТ СН'!$H$14+СВЦЭМ!$D$10+'СЕТ СН'!$H$6-'СЕТ СН'!$H$26</f>
        <v>920.26800407999997</v>
      </c>
    </row>
    <row r="133" spans="1:25" ht="15.75" x14ac:dyDescent="0.2">
      <c r="A133" s="35">
        <f t="shared" si="3"/>
        <v>44118</v>
      </c>
      <c r="B133" s="36">
        <f>SUMIFS(СВЦЭМ!$D$33:$D$776,СВЦЭМ!$A$33:$A$776,$A133,СВЦЭМ!$B$33:$B$776,B$119)+'СЕТ СН'!$H$14+СВЦЭМ!$D$10+'СЕТ СН'!$H$6-'СЕТ СН'!$H$26</f>
        <v>992.71152116999997</v>
      </c>
      <c r="C133" s="36">
        <f>SUMIFS(СВЦЭМ!$D$33:$D$776,СВЦЭМ!$A$33:$A$776,$A133,СВЦЭМ!$B$33:$B$776,C$119)+'СЕТ СН'!$H$14+СВЦЭМ!$D$10+'СЕТ СН'!$H$6-'СЕТ СН'!$H$26</f>
        <v>1061.9652100999999</v>
      </c>
      <c r="D133" s="36">
        <f>SUMIFS(СВЦЭМ!$D$33:$D$776,СВЦЭМ!$A$33:$A$776,$A133,СВЦЭМ!$B$33:$B$776,D$119)+'СЕТ СН'!$H$14+СВЦЭМ!$D$10+'СЕТ СН'!$H$6-'СЕТ СН'!$H$26</f>
        <v>1130.2171138799999</v>
      </c>
      <c r="E133" s="36">
        <f>SUMIFS(СВЦЭМ!$D$33:$D$776,СВЦЭМ!$A$33:$A$776,$A133,СВЦЭМ!$B$33:$B$776,E$119)+'СЕТ СН'!$H$14+СВЦЭМ!$D$10+'СЕТ СН'!$H$6-'СЕТ СН'!$H$26</f>
        <v>1145.2208782600001</v>
      </c>
      <c r="F133" s="36">
        <f>SUMIFS(СВЦЭМ!$D$33:$D$776,СВЦЭМ!$A$33:$A$776,$A133,СВЦЭМ!$B$33:$B$776,F$119)+'СЕТ СН'!$H$14+СВЦЭМ!$D$10+'СЕТ СН'!$H$6-'СЕТ СН'!$H$26</f>
        <v>1136.5861848700001</v>
      </c>
      <c r="G133" s="36">
        <f>SUMIFS(СВЦЭМ!$D$33:$D$776,СВЦЭМ!$A$33:$A$776,$A133,СВЦЭМ!$B$33:$B$776,G$119)+'СЕТ СН'!$H$14+СВЦЭМ!$D$10+'СЕТ СН'!$H$6-'СЕТ СН'!$H$26</f>
        <v>1127.8726674700001</v>
      </c>
      <c r="H133" s="36">
        <f>SUMIFS(СВЦЭМ!$D$33:$D$776,СВЦЭМ!$A$33:$A$776,$A133,СВЦЭМ!$B$33:$B$776,H$119)+'СЕТ СН'!$H$14+СВЦЭМ!$D$10+'СЕТ СН'!$H$6-'СЕТ СН'!$H$26</f>
        <v>1080.1513473499999</v>
      </c>
      <c r="I133" s="36">
        <f>SUMIFS(СВЦЭМ!$D$33:$D$776,СВЦЭМ!$A$33:$A$776,$A133,СВЦЭМ!$B$33:$B$776,I$119)+'СЕТ СН'!$H$14+СВЦЭМ!$D$10+'СЕТ СН'!$H$6-'СЕТ СН'!$H$26</f>
        <v>1036.6510863000001</v>
      </c>
      <c r="J133" s="36">
        <f>SUMIFS(СВЦЭМ!$D$33:$D$776,СВЦЭМ!$A$33:$A$776,$A133,СВЦЭМ!$B$33:$B$776,J$119)+'СЕТ СН'!$H$14+СВЦЭМ!$D$10+'СЕТ СН'!$H$6-'СЕТ СН'!$H$26</f>
        <v>973.18872186999999</v>
      </c>
      <c r="K133" s="36">
        <f>SUMIFS(СВЦЭМ!$D$33:$D$776,СВЦЭМ!$A$33:$A$776,$A133,СВЦЭМ!$B$33:$B$776,K$119)+'СЕТ СН'!$H$14+СВЦЭМ!$D$10+'СЕТ СН'!$H$6-'СЕТ СН'!$H$26</f>
        <v>934.42481835000001</v>
      </c>
      <c r="L133" s="36">
        <f>SUMIFS(СВЦЭМ!$D$33:$D$776,СВЦЭМ!$A$33:$A$776,$A133,СВЦЭМ!$B$33:$B$776,L$119)+'СЕТ СН'!$H$14+СВЦЭМ!$D$10+'СЕТ СН'!$H$6-'СЕТ СН'!$H$26</f>
        <v>941.90489635999995</v>
      </c>
      <c r="M133" s="36">
        <f>SUMIFS(СВЦЭМ!$D$33:$D$776,СВЦЭМ!$A$33:$A$776,$A133,СВЦЭМ!$B$33:$B$776,M$119)+'СЕТ СН'!$H$14+СВЦЭМ!$D$10+'СЕТ СН'!$H$6-'СЕТ СН'!$H$26</f>
        <v>958.28097156000001</v>
      </c>
      <c r="N133" s="36">
        <f>SUMIFS(СВЦЭМ!$D$33:$D$776,СВЦЭМ!$A$33:$A$776,$A133,СВЦЭМ!$B$33:$B$776,N$119)+'СЕТ СН'!$H$14+СВЦЭМ!$D$10+'СЕТ СН'!$H$6-'СЕТ СН'!$H$26</f>
        <v>964.98285095999995</v>
      </c>
      <c r="O133" s="36">
        <f>SUMIFS(СВЦЭМ!$D$33:$D$776,СВЦЭМ!$A$33:$A$776,$A133,СВЦЭМ!$B$33:$B$776,O$119)+'СЕТ СН'!$H$14+СВЦЭМ!$D$10+'СЕТ СН'!$H$6-'СЕТ СН'!$H$26</f>
        <v>1016.397712</v>
      </c>
      <c r="P133" s="36">
        <f>SUMIFS(СВЦЭМ!$D$33:$D$776,СВЦЭМ!$A$33:$A$776,$A133,СВЦЭМ!$B$33:$B$776,P$119)+'СЕТ СН'!$H$14+СВЦЭМ!$D$10+'СЕТ СН'!$H$6-'СЕТ СН'!$H$26</f>
        <v>1047.4763260699999</v>
      </c>
      <c r="Q133" s="36">
        <f>SUMIFS(СВЦЭМ!$D$33:$D$776,СВЦЭМ!$A$33:$A$776,$A133,СВЦЭМ!$B$33:$B$776,Q$119)+'СЕТ СН'!$H$14+СВЦЭМ!$D$10+'СЕТ СН'!$H$6-'СЕТ СН'!$H$26</f>
        <v>1006.99755626</v>
      </c>
      <c r="R133" s="36">
        <f>SUMIFS(СВЦЭМ!$D$33:$D$776,СВЦЭМ!$A$33:$A$776,$A133,СВЦЭМ!$B$33:$B$776,R$119)+'СЕТ СН'!$H$14+СВЦЭМ!$D$10+'СЕТ СН'!$H$6-'СЕТ СН'!$H$26</f>
        <v>954.55243900999994</v>
      </c>
      <c r="S133" s="36">
        <f>SUMIFS(СВЦЭМ!$D$33:$D$776,СВЦЭМ!$A$33:$A$776,$A133,СВЦЭМ!$B$33:$B$776,S$119)+'СЕТ СН'!$H$14+СВЦЭМ!$D$10+'СЕТ СН'!$H$6-'СЕТ СН'!$H$26</f>
        <v>898.36666120999996</v>
      </c>
      <c r="T133" s="36">
        <f>SUMIFS(СВЦЭМ!$D$33:$D$776,СВЦЭМ!$A$33:$A$776,$A133,СВЦЭМ!$B$33:$B$776,T$119)+'СЕТ СН'!$H$14+СВЦЭМ!$D$10+'СЕТ СН'!$H$6-'СЕТ СН'!$H$26</f>
        <v>880.5171593</v>
      </c>
      <c r="U133" s="36">
        <f>SUMIFS(СВЦЭМ!$D$33:$D$776,СВЦЭМ!$A$33:$A$776,$A133,СВЦЭМ!$B$33:$B$776,U$119)+'СЕТ СН'!$H$14+СВЦЭМ!$D$10+'СЕТ СН'!$H$6-'СЕТ СН'!$H$26</f>
        <v>910.21053303999997</v>
      </c>
      <c r="V133" s="36">
        <f>SUMIFS(СВЦЭМ!$D$33:$D$776,СВЦЭМ!$A$33:$A$776,$A133,СВЦЭМ!$B$33:$B$776,V$119)+'СЕТ СН'!$H$14+СВЦЭМ!$D$10+'СЕТ СН'!$H$6-'СЕТ СН'!$H$26</f>
        <v>904.56633339999996</v>
      </c>
      <c r="W133" s="36">
        <f>SUMIFS(СВЦЭМ!$D$33:$D$776,СВЦЭМ!$A$33:$A$776,$A133,СВЦЭМ!$B$33:$B$776,W$119)+'СЕТ СН'!$H$14+СВЦЭМ!$D$10+'СЕТ СН'!$H$6-'СЕТ СН'!$H$26</f>
        <v>892.19278774999998</v>
      </c>
      <c r="X133" s="36">
        <f>SUMIFS(СВЦЭМ!$D$33:$D$776,СВЦЭМ!$A$33:$A$776,$A133,СВЦЭМ!$B$33:$B$776,X$119)+'СЕТ СН'!$H$14+СВЦЭМ!$D$10+'СЕТ СН'!$H$6-'СЕТ СН'!$H$26</f>
        <v>875.05709705999993</v>
      </c>
      <c r="Y133" s="36">
        <f>SUMIFS(СВЦЭМ!$D$33:$D$776,СВЦЭМ!$A$33:$A$776,$A133,СВЦЭМ!$B$33:$B$776,Y$119)+'СЕТ СН'!$H$14+СВЦЭМ!$D$10+'СЕТ СН'!$H$6-'СЕТ СН'!$H$26</f>
        <v>905.76297666999994</v>
      </c>
    </row>
    <row r="134" spans="1:25" ht="15.75" x14ac:dyDescent="0.2">
      <c r="A134" s="35">
        <f t="shared" si="3"/>
        <v>44119</v>
      </c>
      <c r="B134" s="36">
        <f>SUMIFS(СВЦЭМ!$D$33:$D$776,СВЦЭМ!$A$33:$A$776,$A134,СВЦЭМ!$B$33:$B$776,B$119)+'СЕТ СН'!$H$14+СВЦЭМ!$D$10+'СЕТ СН'!$H$6-'СЕТ СН'!$H$26</f>
        <v>1010.2380407999999</v>
      </c>
      <c r="C134" s="36">
        <f>SUMIFS(СВЦЭМ!$D$33:$D$776,СВЦЭМ!$A$33:$A$776,$A134,СВЦЭМ!$B$33:$B$776,C$119)+'СЕТ СН'!$H$14+СВЦЭМ!$D$10+'СЕТ СН'!$H$6-'СЕТ СН'!$H$26</f>
        <v>1095.3239740199999</v>
      </c>
      <c r="D134" s="36">
        <f>SUMIFS(СВЦЭМ!$D$33:$D$776,СВЦЭМ!$A$33:$A$776,$A134,СВЦЭМ!$B$33:$B$776,D$119)+'СЕТ СН'!$H$14+СВЦЭМ!$D$10+'СЕТ СН'!$H$6-'СЕТ СН'!$H$26</f>
        <v>1161.93956716</v>
      </c>
      <c r="E134" s="36">
        <f>SUMIFS(СВЦЭМ!$D$33:$D$776,СВЦЭМ!$A$33:$A$776,$A134,СВЦЭМ!$B$33:$B$776,E$119)+'СЕТ СН'!$H$14+СВЦЭМ!$D$10+'СЕТ СН'!$H$6-'СЕТ СН'!$H$26</f>
        <v>1167.36041185</v>
      </c>
      <c r="F134" s="36">
        <f>SUMIFS(СВЦЭМ!$D$33:$D$776,СВЦЭМ!$A$33:$A$776,$A134,СВЦЭМ!$B$33:$B$776,F$119)+'СЕТ СН'!$H$14+СВЦЭМ!$D$10+'СЕТ СН'!$H$6-'СЕТ СН'!$H$26</f>
        <v>1160.4183616299999</v>
      </c>
      <c r="G134" s="36">
        <f>SUMIFS(СВЦЭМ!$D$33:$D$776,СВЦЭМ!$A$33:$A$776,$A134,СВЦЭМ!$B$33:$B$776,G$119)+'СЕТ СН'!$H$14+СВЦЭМ!$D$10+'СЕТ СН'!$H$6-'СЕТ СН'!$H$26</f>
        <v>1138.8832584500001</v>
      </c>
      <c r="H134" s="36">
        <f>SUMIFS(СВЦЭМ!$D$33:$D$776,СВЦЭМ!$A$33:$A$776,$A134,СВЦЭМ!$B$33:$B$776,H$119)+'СЕТ СН'!$H$14+СВЦЭМ!$D$10+'СЕТ СН'!$H$6-'СЕТ СН'!$H$26</f>
        <v>1091.81326625</v>
      </c>
      <c r="I134" s="36">
        <f>SUMIFS(СВЦЭМ!$D$33:$D$776,СВЦЭМ!$A$33:$A$776,$A134,СВЦЭМ!$B$33:$B$776,I$119)+'СЕТ СН'!$H$14+СВЦЭМ!$D$10+'СЕТ СН'!$H$6-'СЕТ СН'!$H$26</f>
        <v>1046.17184256</v>
      </c>
      <c r="J134" s="36">
        <f>SUMIFS(СВЦЭМ!$D$33:$D$776,СВЦЭМ!$A$33:$A$776,$A134,СВЦЭМ!$B$33:$B$776,J$119)+'СЕТ СН'!$H$14+СВЦЭМ!$D$10+'СЕТ СН'!$H$6-'СЕТ СН'!$H$26</f>
        <v>984.64115484999991</v>
      </c>
      <c r="K134" s="36">
        <f>SUMIFS(СВЦЭМ!$D$33:$D$776,СВЦЭМ!$A$33:$A$776,$A134,СВЦЭМ!$B$33:$B$776,K$119)+'СЕТ СН'!$H$14+СВЦЭМ!$D$10+'СЕТ СН'!$H$6-'СЕТ СН'!$H$26</f>
        <v>945.05534111999998</v>
      </c>
      <c r="L134" s="36">
        <f>SUMIFS(СВЦЭМ!$D$33:$D$776,СВЦЭМ!$A$33:$A$776,$A134,СВЦЭМ!$B$33:$B$776,L$119)+'СЕТ СН'!$H$14+СВЦЭМ!$D$10+'СЕТ СН'!$H$6-'СЕТ СН'!$H$26</f>
        <v>948.2197807</v>
      </c>
      <c r="M134" s="36">
        <f>SUMIFS(СВЦЭМ!$D$33:$D$776,СВЦЭМ!$A$33:$A$776,$A134,СВЦЭМ!$B$33:$B$776,M$119)+'СЕТ СН'!$H$14+СВЦЭМ!$D$10+'СЕТ СН'!$H$6-'СЕТ СН'!$H$26</f>
        <v>956.11865120999994</v>
      </c>
      <c r="N134" s="36">
        <f>SUMIFS(СВЦЭМ!$D$33:$D$776,СВЦЭМ!$A$33:$A$776,$A134,СВЦЭМ!$B$33:$B$776,N$119)+'СЕТ СН'!$H$14+СВЦЭМ!$D$10+'СЕТ СН'!$H$6-'СЕТ СН'!$H$26</f>
        <v>967.52054537999993</v>
      </c>
      <c r="O134" s="36">
        <f>SUMIFS(СВЦЭМ!$D$33:$D$776,СВЦЭМ!$A$33:$A$776,$A134,СВЦЭМ!$B$33:$B$776,O$119)+'СЕТ СН'!$H$14+СВЦЭМ!$D$10+'СЕТ СН'!$H$6-'СЕТ СН'!$H$26</f>
        <v>987.63700786999993</v>
      </c>
      <c r="P134" s="36">
        <f>SUMIFS(СВЦЭМ!$D$33:$D$776,СВЦЭМ!$A$33:$A$776,$A134,СВЦЭМ!$B$33:$B$776,P$119)+'СЕТ СН'!$H$14+СВЦЭМ!$D$10+'СЕТ СН'!$H$6-'СЕТ СН'!$H$26</f>
        <v>1012.44631823</v>
      </c>
      <c r="Q134" s="36">
        <f>SUMIFS(СВЦЭМ!$D$33:$D$776,СВЦЭМ!$A$33:$A$776,$A134,СВЦЭМ!$B$33:$B$776,Q$119)+'СЕТ СН'!$H$14+СВЦЭМ!$D$10+'СЕТ СН'!$H$6-'СЕТ СН'!$H$26</f>
        <v>974.42844777999994</v>
      </c>
      <c r="R134" s="36">
        <f>SUMIFS(СВЦЭМ!$D$33:$D$776,СВЦЭМ!$A$33:$A$776,$A134,СВЦЭМ!$B$33:$B$776,R$119)+'СЕТ СН'!$H$14+СВЦЭМ!$D$10+'СЕТ СН'!$H$6-'СЕТ СН'!$H$26</f>
        <v>925.01498243999993</v>
      </c>
      <c r="S134" s="36">
        <f>SUMIFS(СВЦЭМ!$D$33:$D$776,СВЦЭМ!$A$33:$A$776,$A134,СВЦЭМ!$B$33:$B$776,S$119)+'СЕТ СН'!$H$14+СВЦЭМ!$D$10+'СЕТ СН'!$H$6-'СЕТ СН'!$H$26</f>
        <v>870.01466997</v>
      </c>
      <c r="T134" s="36">
        <f>SUMIFS(СВЦЭМ!$D$33:$D$776,СВЦЭМ!$A$33:$A$776,$A134,СВЦЭМ!$B$33:$B$776,T$119)+'СЕТ СН'!$H$14+СВЦЭМ!$D$10+'СЕТ СН'!$H$6-'СЕТ СН'!$H$26</f>
        <v>874.34305325999992</v>
      </c>
      <c r="U134" s="36">
        <f>SUMIFS(СВЦЭМ!$D$33:$D$776,СВЦЭМ!$A$33:$A$776,$A134,СВЦЭМ!$B$33:$B$776,U$119)+'СЕТ СН'!$H$14+СВЦЭМ!$D$10+'СЕТ СН'!$H$6-'СЕТ СН'!$H$26</f>
        <v>899.29986755999994</v>
      </c>
      <c r="V134" s="36">
        <f>SUMIFS(СВЦЭМ!$D$33:$D$776,СВЦЭМ!$A$33:$A$776,$A134,СВЦЭМ!$B$33:$B$776,V$119)+'СЕТ СН'!$H$14+СВЦЭМ!$D$10+'СЕТ СН'!$H$6-'СЕТ СН'!$H$26</f>
        <v>892.40846517</v>
      </c>
      <c r="W134" s="36">
        <f>SUMIFS(СВЦЭМ!$D$33:$D$776,СВЦЭМ!$A$33:$A$776,$A134,СВЦЭМ!$B$33:$B$776,W$119)+'СЕТ СН'!$H$14+СВЦЭМ!$D$10+'СЕТ СН'!$H$6-'СЕТ СН'!$H$26</f>
        <v>881.08270812000001</v>
      </c>
      <c r="X134" s="36">
        <f>SUMIFS(СВЦЭМ!$D$33:$D$776,СВЦЭМ!$A$33:$A$776,$A134,СВЦЭМ!$B$33:$B$776,X$119)+'СЕТ СН'!$H$14+СВЦЭМ!$D$10+'СЕТ СН'!$H$6-'СЕТ СН'!$H$26</f>
        <v>857.12482885999998</v>
      </c>
      <c r="Y134" s="36">
        <f>SUMIFS(СВЦЭМ!$D$33:$D$776,СВЦЭМ!$A$33:$A$776,$A134,СВЦЭМ!$B$33:$B$776,Y$119)+'СЕТ СН'!$H$14+СВЦЭМ!$D$10+'СЕТ СН'!$H$6-'СЕТ СН'!$H$26</f>
        <v>907.52593732999992</v>
      </c>
    </row>
    <row r="135" spans="1:25" ht="15.75" x14ac:dyDescent="0.2">
      <c r="A135" s="35">
        <f t="shared" si="3"/>
        <v>44120</v>
      </c>
      <c r="B135" s="36">
        <f>SUMIFS(СВЦЭМ!$D$33:$D$776,СВЦЭМ!$A$33:$A$776,$A135,СВЦЭМ!$B$33:$B$776,B$119)+'СЕТ СН'!$H$14+СВЦЭМ!$D$10+'СЕТ СН'!$H$6-'СЕТ СН'!$H$26</f>
        <v>956.15703484999995</v>
      </c>
      <c r="C135" s="36">
        <f>SUMIFS(СВЦЭМ!$D$33:$D$776,СВЦЭМ!$A$33:$A$776,$A135,СВЦЭМ!$B$33:$B$776,C$119)+'СЕТ СН'!$H$14+СВЦЭМ!$D$10+'СЕТ СН'!$H$6-'СЕТ СН'!$H$26</f>
        <v>1036.11389801</v>
      </c>
      <c r="D135" s="36">
        <f>SUMIFS(СВЦЭМ!$D$33:$D$776,СВЦЭМ!$A$33:$A$776,$A135,СВЦЭМ!$B$33:$B$776,D$119)+'СЕТ СН'!$H$14+СВЦЭМ!$D$10+'СЕТ СН'!$H$6-'СЕТ СН'!$H$26</f>
        <v>1090.84090739</v>
      </c>
      <c r="E135" s="36">
        <f>SUMIFS(СВЦЭМ!$D$33:$D$776,СВЦЭМ!$A$33:$A$776,$A135,СВЦЭМ!$B$33:$B$776,E$119)+'СЕТ СН'!$H$14+СВЦЭМ!$D$10+'СЕТ СН'!$H$6-'СЕТ СН'!$H$26</f>
        <v>1096.0467274299999</v>
      </c>
      <c r="F135" s="36">
        <f>SUMIFS(СВЦЭМ!$D$33:$D$776,СВЦЭМ!$A$33:$A$776,$A135,СВЦЭМ!$B$33:$B$776,F$119)+'СЕТ СН'!$H$14+СВЦЭМ!$D$10+'СЕТ СН'!$H$6-'СЕТ СН'!$H$26</f>
        <v>1092.5194821299999</v>
      </c>
      <c r="G135" s="36">
        <f>SUMIFS(СВЦЭМ!$D$33:$D$776,СВЦЭМ!$A$33:$A$776,$A135,СВЦЭМ!$B$33:$B$776,G$119)+'СЕТ СН'!$H$14+СВЦЭМ!$D$10+'СЕТ СН'!$H$6-'СЕТ СН'!$H$26</f>
        <v>1078.5332024700001</v>
      </c>
      <c r="H135" s="36">
        <f>SUMIFS(СВЦЭМ!$D$33:$D$776,СВЦЭМ!$A$33:$A$776,$A135,СВЦЭМ!$B$33:$B$776,H$119)+'СЕТ СН'!$H$14+СВЦЭМ!$D$10+'СЕТ СН'!$H$6-'СЕТ СН'!$H$26</f>
        <v>1047.56459666</v>
      </c>
      <c r="I135" s="36">
        <f>SUMIFS(СВЦЭМ!$D$33:$D$776,СВЦЭМ!$A$33:$A$776,$A135,СВЦЭМ!$B$33:$B$776,I$119)+'СЕТ СН'!$H$14+СВЦЭМ!$D$10+'СЕТ СН'!$H$6-'СЕТ СН'!$H$26</f>
        <v>1021.5439386199999</v>
      </c>
      <c r="J135" s="36">
        <f>SUMIFS(СВЦЭМ!$D$33:$D$776,СВЦЭМ!$A$33:$A$776,$A135,СВЦЭМ!$B$33:$B$776,J$119)+'СЕТ СН'!$H$14+СВЦЭМ!$D$10+'СЕТ СН'!$H$6-'СЕТ СН'!$H$26</f>
        <v>992.28801489</v>
      </c>
      <c r="K135" s="36">
        <f>SUMIFS(СВЦЭМ!$D$33:$D$776,СВЦЭМ!$A$33:$A$776,$A135,СВЦЭМ!$B$33:$B$776,K$119)+'СЕТ СН'!$H$14+СВЦЭМ!$D$10+'СЕТ СН'!$H$6-'СЕТ СН'!$H$26</f>
        <v>958.51487064999992</v>
      </c>
      <c r="L135" s="36">
        <f>SUMIFS(СВЦЭМ!$D$33:$D$776,СВЦЭМ!$A$33:$A$776,$A135,СВЦЭМ!$B$33:$B$776,L$119)+'СЕТ СН'!$H$14+СВЦЭМ!$D$10+'СЕТ СН'!$H$6-'СЕТ СН'!$H$26</f>
        <v>956.22413511999991</v>
      </c>
      <c r="M135" s="36">
        <f>SUMIFS(СВЦЭМ!$D$33:$D$776,СВЦЭМ!$A$33:$A$776,$A135,СВЦЭМ!$B$33:$B$776,M$119)+'СЕТ СН'!$H$14+СВЦЭМ!$D$10+'СЕТ СН'!$H$6-'СЕТ СН'!$H$26</f>
        <v>960.19993120999993</v>
      </c>
      <c r="N135" s="36">
        <f>SUMIFS(СВЦЭМ!$D$33:$D$776,СВЦЭМ!$A$33:$A$776,$A135,СВЦЭМ!$B$33:$B$776,N$119)+'СЕТ СН'!$H$14+СВЦЭМ!$D$10+'СЕТ СН'!$H$6-'СЕТ СН'!$H$26</f>
        <v>972.74503097999991</v>
      </c>
      <c r="O135" s="36">
        <f>SUMIFS(СВЦЭМ!$D$33:$D$776,СВЦЭМ!$A$33:$A$776,$A135,СВЦЭМ!$B$33:$B$776,O$119)+'СЕТ СН'!$H$14+СВЦЭМ!$D$10+'СЕТ СН'!$H$6-'СЕТ СН'!$H$26</f>
        <v>1009.02094298</v>
      </c>
      <c r="P135" s="36">
        <f>SUMIFS(СВЦЭМ!$D$33:$D$776,СВЦЭМ!$A$33:$A$776,$A135,СВЦЭМ!$B$33:$B$776,P$119)+'СЕТ СН'!$H$14+СВЦЭМ!$D$10+'СЕТ СН'!$H$6-'СЕТ СН'!$H$26</f>
        <v>1053.31769839</v>
      </c>
      <c r="Q135" s="36">
        <f>SUMIFS(СВЦЭМ!$D$33:$D$776,СВЦЭМ!$A$33:$A$776,$A135,СВЦЭМ!$B$33:$B$776,Q$119)+'СЕТ СН'!$H$14+СВЦЭМ!$D$10+'СЕТ СН'!$H$6-'СЕТ СН'!$H$26</f>
        <v>1019.2360233999999</v>
      </c>
      <c r="R135" s="36">
        <f>SUMIFS(СВЦЭМ!$D$33:$D$776,СВЦЭМ!$A$33:$A$776,$A135,СВЦЭМ!$B$33:$B$776,R$119)+'СЕТ СН'!$H$14+СВЦЭМ!$D$10+'СЕТ СН'!$H$6-'СЕТ СН'!$H$26</f>
        <v>971.52275508999992</v>
      </c>
      <c r="S135" s="36">
        <f>SUMIFS(СВЦЭМ!$D$33:$D$776,СВЦЭМ!$A$33:$A$776,$A135,СВЦЭМ!$B$33:$B$776,S$119)+'СЕТ СН'!$H$14+СВЦЭМ!$D$10+'СЕТ СН'!$H$6-'СЕТ СН'!$H$26</f>
        <v>909.88473026999998</v>
      </c>
      <c r="T135" s="36">
        <f>SUMIFS(СВЦЭМ!$D$33:$D$776,СВЦЭМ!$A$33:$A$776,$A135,СВЦЭМ!$B$33:$B$776,T$119)+'СЕТ СН'!$H$14+СВЦЭМ!$D$10+'СЕТ СН'!$H$6-'СЕТ СН'!$H$26</f>
        <v>883.45886889999997</v>
      </c>
      <c r="U135" s="36">
        <f>SUMIFS(СВЦЭМ!$D$33:$D$776,СВЦЭМ!$A$33:$A$776,$A135,СВЦЭМ!$B$33:$B$776,U$119)+'СЕТ СН'!$H$14+СВЦЭМ!$D$10+'СЕТ СН'!$H$6-'СЕТ СН'!$H$26</f>
        <v>885.87467880999998</v>
      </c>
      <c r="V135" s="36">
        <f>SUMIFS(СВЦЭМ!$D$33:$D$776,СВЦЭМ!$A$33:$A$776,$A135,СВЦЭМ!$B$33:$B$776,V$119)+'СЕТ СН'!$H$14+СВЦЭМ!$D$10+'СЕТ СН'!$H$6-'СЕТ СН'!$H$26</f>
        <v>873.98018839999997</v>
      </c>
      <c r="W135" s="36">
        <f>SUMIFS(СВЦЭМ!$D$33:$D$776,СВЦЭМ!$A$33:$A$776,$A135,СВЦЭМ!$B$33:$B$776,W$119)+'СЕТ СН'!$H$14+СВЦЭМ!$D$10+'СЕТ СН'!$H$6-'СЕТ СН'!$H$26</f>
        <v>869.68997917999991</v>
      </c>
      <c r="X135" s="36">
        <f>SUMIFS(СВЦЭМ!$D$33:$D$776,СВЦЭМ!$A$33:$A$776,$A135,СВЦЭМ!$B$33:$B$776,X$119)+'СЕТ СН'!$H$14+СВЦЭМ!$D$10+'СЕТ СН'!$H$6-'СЕТ СН'!$H$26</f>
        <v>869.15575231999992</v>
      </c>
      <c r="Y135" s="36">
        <f>SUMIFS(СВЦЭМ!$D$33:$D$776,СВЦЭМ!$A$33:$A$776,$A135,СВЦЭМ!$B$33:$B$776,Y$119)+'СЕТ СН'!$H$14+СВЦЭМ!$D$10+'СЕТ СН'!$H$6-'СЕТ СН'!$H$26</f>
        <v>900.34334681999997</v>
      </c>
    </row>
    <row r="136" spans="1:25" ht="15.75" x14ac:dyDescent="0.2">
      <c r="A136" s="35">
        <f t="shared" si="3"/>
        <v>44121</v>
      </c>
      <c r="B136" s="36">
        <f>SUMIFS(СВЦЭМ!$D$33:$D$776,СВЦЭМ!$A$33:$A$776,$A136,СВЦЭМ!$B$33:$B$776,B$119)+'СЕТ СН'!$H$14+СВЦЭМ!$D$10+'СЕТ СН'!$H$6-'СЕТ СН'!$H$26</f>
        <v>953.09355202999996</v>
      </c>
      <c r="C136" s="36">
        <f>SUMIFS(СВЦЭМ!$D$33:$D$776,СВЦЭМ!$A$33:$A$776,$A136,СВЦЭМ!$B$33:$B$776,C$119)+'СЕТ СН'!$H$14+СВЦЭМ!$D$10+'СЕТ СН'!$H$6-'СЕТ СН'!$H$26</f>
        <v>1030.34232604</v>
      </c>
      <c r="D136" s="36">
        <f>SUMIFS(СВЦЭМ!$D$33:$D$776,СВЦЭМ!$A$33:$A$776,$A136,СВЦЭМ!$B$33:$B$776,D$119)+'СЕТ СН'!$H$14+СВЦЭМ!$D$10+'СЕТ СН'!$H$6-'СЕТ СН'!$H$26</f>
        <v>1092.8317339</v>
      </c>
      <c r="E136" s="36">
        <f>SUMIFS(СВЦЭМ!$D$33:$D$776,СВЦЭМ!$A$33:$A$776,$A136,СВЦЭМ!$B$33:$B$776,E$119)+'СЕТ СН'!$H$14+СВЦЭМ!$D$10+'СЕТ СН'!$H$6-'СЕТ СН'!$H$26</f>
        <v>1101.2151610000001</v>
      </c>
      <c r="F136" s="36">
        <f>SUMIFS(СВЦЭМ!$D$33:$D$776,СВЦЭМ!$A$33:$A$776,$A136,СВЦЭМ!$B$33:$B$776,F$119)+'СЕТ СН'!$H$14+СВЦЭМ!$D$10+'СЕТ СН'!$H$6-'СЕТ СН'!$H$26</f>
        <v>1104.7134610600001</v>
      </c>
      <c r="G136" s="36">
        <f>SUMIFS(СВЦЭМ!$D$33:$D$776,СВЦЭМ!$A$33:$A$776,$A136,СВЦЭМ!$B$33:$B$776,G$119)+'СЕТ СН'!$H$14+СВЦЭМ!$D$10+'СЕТ СН'!$H$6-'СЕТ СН'!$H$26</f>
        <v>1094.42235727</v>
      </c>
      <c r="H136" s="36">
        <f>SUMIFS(СВЦЭМ!$D$33:$D$776,СВЦЭМ!$A$33:$A$776,$A136,СВЦЭМ!$B$33:$B$776,H$119)+'СЕТ СН'!$H$14+СВЦЭМ!$D$10+'СЕТ СН'!$H$6-'СЕТ СН'!$H$26</f>
        <v>1081.7126736</v>
      </c>
      <c r="I136" s="36">
        <f>SUMIFS(СВЦЭМ!$D$33:$D$776,СВЦЭМ!$A$33:$A$776,$A136,СВЦЭМ!$B$33:$B$776,I$119)+'СЕТ СН'!$H$14+СВЦЭМ!$D$10+'СЕТ СН'!$H$6-'СЕТ СН'!$H$26</f>
        <v>1078.98444707</v>
      </c>
      <c r="J136" s="36">
        <f>SUMIFS(СВЦЭМ!$D$33:$D$776,СВЦЭМ!$A$33:$A$776,$A136,СВЦЭМ!$B$33:$B$776,J$119)+'СЕТ СН'!$H$14+СВЦЭМ!$D$10+'СЕТ СН'!$H$6-'СЕТ СН'!$H$26</f>
        <v>1022.8588269999999</v>
      </c>
      <c r="K136" s="36">
        <f>SUMIFS(СВЦЭМ!$D$33:$D$776,СВЦЭМ!$A$33:$A$776,$A136,СВЦЭМ!$B$33:$B$776,K$119)+'СЕТ СН'!$H$14+СВЦЭМ!$D$10+'СЕТ СН'!$H$6-'СЕТ СН'!$H$26</f>
        <v>998.32495852</v>
      </c>
      <c r="L136" s="36">
        <f>SUMIFS(СВЦЭМ!$D$33:$D$776,СВЦЭМ!$A$33:$A$776,$A136,СВЦЭМ!$B$33:$B$776,L$119)+'СЕТ СН'!$H$14+СВЦЭМ!$D$10+'СЕТ СН'!$H$6-'СЕТ СН'!$H$26</f>
        <v>969.62395704999994</v>
      </c>
      <c r="M136" s="36">
        <f>SUMIFS(СВЦЭМ!$D$33:$D$776,СВЦЭМ!$A$33:$A$776,$A136,СВЦЭМ!$B$33:$B$776,M$119)+'СЕТ СН'!$H$14+СВЦЭМ!$D$10+'СЕТ СН'!$H$6-'СЕТ СН'!$H$26</f>
        <v>977.56000603999996</v>
      </c>
      <c r="N136" s="36">
        <f>SUMIFS(СВЦЭМ!$D$33:$D$776,СВЦЭМ!$A$33:$A$776,$A136,СВЦЭМ!$B$33:$B$776,N$119)+'СЕТ СН'!$H$14+СВЦЭМ!$D$10+'СЕТ СН'!$H$6-'СЕТ СН'!$H$26</f>
        <v>990.81387947999997</v>
      </c>
      <c r="O136" s="36">
        <f>SUMIFS(СВЦЭМ!$D$33:$D$776,СВЦЭМ!$A$33:$A$776,$A136,СВЦЭМ!$B$33:$B$776,O$119)+'СЕТ СН'!$H$14+СВЦЭМ!$D$10+'СЕТ СН'!$H$6-'СЕТ СН'!$H$26</f>
        <v>1032.3692453799999</v>
      </c>
      <c r="P136" s="36">
        <f>SUMIFS(СВЦЭМ!$D$33:$D$776,СВЦЭМ!$A$33:$A$776,$A136,СВЦЭМ!$B$33:$B$776,P$119)+'СЕТ СН'!$H$14+СВЦЭМ!$D$10+'СЕТ СН'!$H$6-'СЕТ СН'!$H$26</f>
        <v>1076.9121410499999</v>
      </c>
      <c r="Q136" s="36">
        <f>SUMIFS(СВЦЭМ!$D$33:$D$776,СВЦЭМ!$A$33:$A$776,$A136,СВЦЭМ!$B$33:$B$776,Q$119)+'СЕТ СН'!$H$14+СВЦЭМ!$D$10+'СЕТ СН'!$H$6-'СЕТ СН'!$H$26</f>
        <v>1048.1840993000001</v>
      </c>
      <c r="R136" s="36">
        <f>SUMIFS(СВЦЭМ!$D$33:$D$776,СВЦЭМ!$A$33:$A$776,$A136,СВЦЭМ!$B$33:$B$776,R$119)+'СЕТ СН'!$H$14+СВЦЭМ!$D$10+'СЕТ СН'!$H$6-'СЕТ СН'!$H$26</f>
        <v>1002.49003189</v>
      </c>
      <c r="S136" s="36">
        <f>SUMIFS(СВЦЭМ!$D$33:$D$776,СВЦЭМ!$A$33:$A$776,$A136,СВЦЭМ!$B$33:$B$776,S$119)+'СЕТ СН'!$H$14+СВЦЭМ!$D$10+'СЕТ СН'!$H$6-'СЕТ СН'!$H$26</f>
        <v>936.34092894999992</v>
      </c>
      <c r="T136" s="36">
        <f>SUMIFS(СВЦЭМ!$D$33:$D$776,СВЦЭМ!$A$33:$A$776,$A136,СВЦЭМ!$B$33:$B$776,T$119)+'СЕТ СН'!$H$14+СВЦЭМ!$D$10+'СЕТ СН'!$H$6-'СЕТ СН'!$H$26</f>
        <v>899.07254141999999</v>
      </c>
      <c r="U136" s="36">
        <f>SUMIFS(СВЦЭМ!$D$33:$D$776,СВЦЭМ!$A$33:$A$776,$A136,СВЦЭМ!$B$33:$B$776,U$119)+'СЕТ СН'!$H$14+СВЦЭМ!$D$10+'СЕТ СН'!$H$6-'СЕТ СН'!$H$26</f>
        <v>886.94536026999992</v>
      </c>
      <c r="V136" s="36">
        <f>SUMIFS(СВЦЭМ!$D$33:$D$776,СВЦЭМ!$A$33:$A$776,$A136,СВЦЭМ!$B$33:$B$776,V$119)+'СЕТ СН'!$H$14+СВЦЭМ!$D$10+'СЕТ СН'!$H$6-'СЕТ СН'!$H$26</f>
        <v>888.11613249999994</v>
      </c>
      <c r="W136" s="36">
        <f>SUMIFS(СВЦЭМ!$D$33:$D$776,СВЦЭМ!$A$33:$A$776,$A136,СВЦЭМ!$B$33:$B$776,W$119)+'СЕТ СН'!$H$14+СВЦЭМ!$D$10+'СЕТ СН'!$H$6-'СЕТ СН'!$H$26</f>
        <v>889.59785281999996</v>
      </c>
      <c r="X136" s="36">
        <f>SUMIFS(СВЦЭМ!$D$33:$D$776,СВЦЭМ!$A$33:$A$776,$A136,СВЦЭМ!$B$33:$B$776,X$119)+'СЕТ СН'!$H$14+СВЦЭМ!$D$10+'СЕТ СН'!$H$6-'СЕТ СН'!$H$26</f>
        <v>909.85189567999998</v>
      </c>
      <c r="Y136" s="36">
        <f>SUMIFS(СВЦЭМ!$D$33:$D$776,СВЦЭМ!$A$33:$A$776,$A136,СВЦЭМ!$B$33:$B$776,Y$119)+'СЕТ СН'!$H$14+СВЦЭМ!$D$10+'СЕТ СН'!$H$6-'СЕТ СН'!$H$26</f>
        <v>941.27951815999995</v>
      </c>
    </row>
    <row r="137" spans="1:25" ht="15.75" x14ac:dyDescent="0.2">
      <c r="A137" s="35">
        <f t="shared" si="3"/>
        <v>44122</v>
      </c>
      <c r="B137" s="36">
        <f>SUMIFS(СВЦЭМ!$D$33:$D$776,СВЦЭМ!$A$33:$A$776,$A137,СВЦЭМ!$B$33:$B$776,B$119)+'СЕТ СН'!$H$14+СВЦЭМ!$D$10+'СЕТ СН'!$H$6-'СЕТ СН'!$H$26</f>
        <v>1040.51580423</v>
      </c>
      <c r="C137" s="36">
        <f>SUMIFS(СВЦЭМ!$D$33:$D$776,СВЦЭМ!$A$33:$A$776,$A137,СВЦЭМ!$B$33:$B$776,C$119)+'СЕТ СН'!$H$14+СВЦЭМ!$D$10+'СЕТ СН'!$H$6-'СЕТ СН'!$H$26</f>
        <v>1137.99040715</v>
      </c>
      <c r="D137" s="36">
        <f>SUMIFS(СВЦЭМ!$D$33:$D$776,СВЦЭМ!$A$33:$A$776,$A137,СВЦЭМ!$B$33:$B$776,D$119)+'СЕТ СН'!$H$14+СВЦЭМ!$D$10+'СЕТ СН'!$H$6-'СЕТ СН'!$H$26</f>
        <v>1209.63238151</v>
      </c>
      <c r="E137" s="36">
        <f>SUMIFS(СВЦЭМ!$D$33:$D$776,СВЦЭМ!$A$33:$A$776,$A137,СВЦЭМ!$B$33:$B$776,E$119)+'СЕТ СН'!$H$14+СВЦЭМ!$D$10+'СЕТ СН'!$H$6-'СЕТ СН'!$H$26</f>
        <v>1217.1065117600001</v>
      </c>
      <c r="F137" s="36">
        <f>SUMIFS(СВЦЭМ!$D$33:$D$776,СВЦЭМ!$A$33:$A$776,$A137,СВЦЭМ!$B$33:$B$776,F$119)+'СЕТ СН'!$H$14+СВЦЭМ!$D$10+'СЕТ СН'!$H$6-'СЕТ СН'!$H$26</f>
        <v>1223.98444851</v>
      </c>
      <c r="G137" s="36">
        <f>SUMIFS(СВЦЭМ!$D$33:$D$776,СВЦЭМ!$A$33:$A$776,$A137,СВЦЭМ!$B$33:$B$776,G$119)+'СЕТ СН'!$H$14+СВЦЭМ!$D$10+'СЕТ СН'!$H$6-'СЕТ СН'!$H$26</f>
        <v>1211.7024979400001</v>
      </c>
      <c r="H137" s="36">
        <f>SUMIFS(СВЦЭМ!$D$33:$D$776,СВЦЭМ!$A$33:$A$776,$A137,СВЦЭМ!$B$33:$B$776,H$119)+'СЕТ СН'!$H$14+СВЦЭМ!$D$10+'СЕТ СН'!$H$6-'СЕТ СН'!$H$26</f>
        <v>1189.5994564299999</v>
      </c>
      <c r="I137" s="36">
        <f>SUMIFS(СВЦЭМ!$D$33:$D$776,СВЦЭМ!$A$33:$A$776,$A137,СВЦЭМ!$B$33:$B$776,I$119)+'СЕТ СН'!$H$14+СВЦЭМ!$D$10+'СЕТ СН'!$H$6-'СЕТ СН'!$H$26</f>
        <v>1155.2375883</v>
      </c>
      <c r="J137" s="36">
        <f>SUMIFS(СВЦЭМ!$D$33:$D$776,СВЦЭМ!$A$33:$A$776,$A137,СВЦЭМ!$B$33:$B$776,J$119)+'СЕТ СН'!$H$14+СВЦЭМ!$D$10+'СЕТ СН'!$H$6-'СЕТ СН'!$H$26</f>
        <v>1071.0021488100001</v>
      </c>
      <c r="K137" s="36">
        <f>SUMIFS(СВЦЭМ!$D$33:$D$776,СВЦЭМ!$A$33:$A$776,$A137,СВЦЭМ!$B$33:$B$776,K$119)+'СЕТ СН'!$H$14+СВЦЭМ!$D$10+'СЕТ СН'!$H$6-'СЕТ СН'!$H$26</f>
        <v>1003.5503724499999</v>
      </c>
      <c r="L137" s="36">
        <f>SUMIFS(СВЦЭМ!$D$33:$D$776,СВЦЭМ!$A$33:$A$776,$A137,СВЦЭМ!$B$33:$B$776,L$119)+'СЕТ СН'!$H$14+СВЦЭМ!$D$10+'СЕТ СН'!$H$6-'СЕТ СН'!$H$26</f>
        <v>993.90853684000001</v>
      </c>
      <c r="M137" s="36">
        <f>SUMIFS(СВЦЭМ!$D$33:$D$776,СВЦЭМ!$A$33:$A$776,$A137,СВЦЭМ!$B$33:$B$776,M$119)+'СЕТ СН'!$H$14+СВЦЭМ!$D$10+'СЕТ СН'!$H$6-'СЕТ СН'!$H$26</f>
        <v>995.04809620999993</v>
      </c>
      <c r="N137" s="36">
        <f>SUMIFS(СВЦЭМ!$D$33:$D$776,СВЦЭМ!$A$33:$A$776,$A137,СВЦЭМ!$B$33:$B$776,N$119)+'СЕТ СН'!$H$14+СВЦЭМ!$D$10+'СЕТ СН'!$H$6-'СЕТ СН'!$H$26</f>
        <v>1002.32171368</v>
      </c>
      <c r="O137" s="36">
        <f>SUMIFS(СВЦЭМ!$D$33:$D$776,СВЦЭМ!$A$33:$A$776,$A137,СВЦЭМ!$B$33:$B$776,O$119)+'СЕТ СН'!$H$14+СВЦЭМ!$D$10+'СЕТ СН'!$H$6-'СЕТ СН'!$H$26</f>
        <v>1052.81785296</v>
      </c>
      <c r="P137" s="36">
        <f>SUMIFS(СВЦЭМ!$D$33:$D$776,СВЦЭМ!$A$33:$A$776,$A137,СВЦЭМ!$B$33:$B$776,P$119)+'СЕТ СН'!$H$14+СВЦЭМ!$D$10+'СЕТ СН'!$H$6-'СЕТ СН'!$H$26</f>
        <v>1102.0321775699999</v>
      </c>
      <c r="Q137" s="36">
        <f>SUMIFS(СВЦЭМ!$D$33:$D$776,СВЦЭМ!$A$33:$A$776,$A137,СВЦЭМ!$B$33:$B$776,Q$119)+'СЕТ СН'!$H$14+СВЦЭМ!$D$10+'СЕТ СН'!$H$6-'СЕТ СН'!$H$26</f>
        <v>1066.55054823</v>
      </c>
      <c r="R137" s="36">
        <f>SUMIFS(СВЦЭМ!$D$33:$D$776,СВЦЭМ!$A$33:$A$776,$A137,СВЦЭМ!$B$33:$B$776,R$119)+'СЕТ СН'!$H$14+СВЦЭМ!$D$10+'СЕТ СН'!$H$6-'СЕТ СН'!$H$26</f>
        <v>1009.3588152499999</v>
      </c>
      <c r="S137" s="36">
        <f>SUMIFS(СВЦЭМ!$D$33:$D$776,СВЦЭМ!$A$33:$A$776,$A137,СВЦЭМ!$B$33:$B$776,S$119)+'СЕТ СН'!$H$14+СВЦЭМ!$D$10+'СЕТ СН'!$H$6-'СЕТ СН'!$H$26</f>
        <v>935.68919781</v>
      </c>
      <c r="T137" s="36">
        <f>SUMIFS(СВЦЭМ!$D$33:$D$776,СВЦЭМ!$A$33:$A$776,$A137,СВЦЭМ!$B$33:$B$776,T$119)+'СЕТ СН'!$H$14+СВЦЭМ!$D$10+'СЕТ СН'!$H$6-'СЕТ СН'!$H$26</f>
        <v>895.83295600999998</v>
      </c>
      <c r="U137" s="36">
        <f>SUMIFS(СВЦЭМ!$D$33:$D$776,СВЦЭМ!$A$33:$A$776,$A137,СВЦЭМ!$B$33:$B$776,U$119)+'СЕТ СН'!$H$14+СВЦЭМ!$D$10+'СЕТ СН'!$H$6-'СЕТ СН'!$H$26</f>
        <v>892.17457137999997</v>
      </c>
      <c r="V137" s="36">
        <f>SUMIFS(СВЦЭМ!$D$33:$D$776,СВЦЭМ!$A$33:$A$776,$A137,СВЦЭМ!$B$33:$B$776,V$119)+'СЕТ СН'!$H$14+СВЦЭМ!$D$10+'СЕТ СН'!$H$6-'СЕТ СН'!$H$26</f>
        <v>890.85583466999992</v>
      </c>
      <c r="W137" s="36">
        <f>SUMIFS(СВЦЭМ!$D$33:$D$776,СВЦЭМ!$A$33:$A$776,$A137,СВЦЭМ!$B$33:$B$776,W$119)+'СЕТ СН'!$H$14+СВЦЭМ!$D$10+'СЕТ СН'!$H$6-'СЕТ СН'!$H$26</f>
        <v>889.91751142999999</v>
      </c>
      <c r="X137" s="36">
        <f>SUMIFS(СВЦЭМ!$D$33:$D$776,СВЦЭМ!$A$33:$A$776,$A137,СВЦЭМ!$B$33:$B$776,X$119)+'СЕТ СН'!$H$14+СВЦЭМ!$D$10+'СЕТ СН'!$H$6-'СЕТ СН'!$H$26</f>
        <v>890.04271129999995</v>
      </c>
      <c r="Y137" s="36">
        <f>SUMIFS(СВЦЭМ!$D$33:$D$776,СВЦЭМ!$A$33:$A$776,$A137,СВЦЭМ!$B$33:$B$776,Y$119)+'СЕТ СН'!$H$14+СВЦЭМ!$D$10+'СЕТ СН'!$H$6-'СЕТ СН'!$H$26</f>
        <v>931.15853263999998</v>
      </c>
    </row>
    <row r="138" spans="1:25" ht="15.75" x14ac:dyDescent="0.2">
      <c r="A138" s="35">
        <f t="shared" si="3"/>
        <v>44123</v>
      </c>
      <c r="B138" s="36">
        <f>SUMIFS(СВЦЭМ!$D$33:$D$776,СВЦЭМ!$A$33:$A$776,$A138,СВЦЭМ!$B$33:$B$776,B$119)+'СЕТ СН'!$H$14+СВЦЭМ!$D$10+'СЕТ СН'!$H$6-'СЕТ СН'!$H$26</f>
        <v>998.25663181999994</v>
      </c>
      <c r="C138" s="36">
        <f>SUMIFS(СВЦЭМ!$D$33:$D$776,СВЦЭМ!$A$33:$A$776,$A138,СВЦЭМ!$B$33:$B$776,C$119)+'СЕТ СН'!$H$14+СВЦЭМ!$D$10+'СЕТ СН'!$H$6-'СЕТ СН'!$H$26</f>
        <v>1075.7691494800001</v>
      </c>
      <c r="D138" s="36">
        <f>SUMIFS(СВЦЭМ!$D$33:$D$776,СВЦЭМ!$A$33:$A$776,$A138,СВЦЭМ!$B$33:$B$776,D$119)+'СЕТ СН'!$H$14+СВЦЭМ!$D$10+'СЕТ СН'!$H$6-'СЕТ СН'!$H$26</f>
        <v>1147.7864354200001</v>
      </c>
      <c r="E138" s="36">
        <f>SUMIFS(СВЦЭМ!$D$33:$D$776,СВЦЭМ!$A$33:$A$776,$A138,СВЦЭМ!$B$33:$B$776,E$119)+'СЕТ СН'!$H$14+СВЦЭМ!$D$10+'СЕТ СН'!$H$6-'СЕТ СН'!$H$26</f>
        <v>1150.4660532800001</v>
      </c>
      <c r="F138" s="36">
        <f>SUMIFS(СВЦЭМ!$D$33:$D$776,СВЦЭМ!$A$33:$A$776,$A138,СВЦЭМ!$B$33:$B$776,F$119)+'СЕТ СН'!$H$14+СВЦЭМ!$D$10+'СЕТ СН'!$H$6-'СЕТ СН'!$H$26</f>
        <v>1153.5537503800001</v>
      </c>
      <c r="G138" s="36">
        <f>SUMIFS(СВЦЭМ!$D$33:$D$776,СВЦЭМ!$A$33:$A$776,$A138,СВЦЭМ!$B$33:$B$776,G$119)+'СЕТ СН'!$H$14+СВЦЭМ!$D$10+'СЕТ СН'!$H$6-'СЕТ СН'!$H$26</f>
        <v>1133.90005589</v>
      </c>
      <c r="H138" s="36">
        <f>SUMIFS(СВЦЭМ!$D$33:$D$776,СВЦЭМ!$A$33:$A$776,$A138,СВЦЭМ!$B$33:$B$776,H$119)+'СЕТ СН'!$H$14+СВЦЭМ!$D$10+'СЕТ СН'!$H$6-'СЕТ СН'!$H$26</f>
        <v>1083.83850123</v>
      </c>
      <c r="I138" s="36">
        <f>SUMIFS(СВЦЭМ!$D$33:$D$776,СВЦЭМ!$A$33:$A$776,$A138,СВЦЭМ!$B$33:$B$776,I$119)+'СЕТ СН'!$H$14+СВЦЭМ!$D$10+'СЕТ СН'!$H$6-'СЕТ СН'!$H$26</f>
        <v>1027.3502740900001</v>
      </c>
      <c r="J138" s="36">
        <f>SUMIFS(СВЦЭМ!$D$33:$D$776,СВЦЭМ!$A$33:$A$776,$A138,СВЦЭМ!$B$33:$B$776,J$119)+'СЕТ СН'!$H$14+СВЦЭМ!$D$10+'СЕТ СН'!$H$6-'СЕТ СН'!$H$26</f>
        <v>970.36715176999996</v>
      </c>
      <c r="K138" s="36">
        <f>SUMIFS(СВЦЭМ!$D$33:$D$776,СВЦЭМ!$A$33:$A$776,$A138,СВЦЭМ!$B$33:$B$776,K$119)+'СЕТ СН'!$H$14+СВЦЭМ!$D$10+'СЕТ СН'!$H$6-'СЕТ СН'!$H$26</f>
        <v>935.87139241</v>
      </c>
      <c r="L138" s="36">
        <f>SUMIFS(СВЦЭМ!$D$33:$D$776,СВЦЭМ!$A$33:$A$776,$A138,СВЦЭМ!$B$33:$B$776,L$119)+'СЕТ СН'!$H$14+СВЦЭМ!$D$10+'СЕТ СН'!$H$6-'СЕТ СН'!$H$26</f>
        <v>938.02683536999996</v>
      </c>
      <c r="M138" s="36">
        <f>SUMIFS(СВЦЭМ!$D$33:$D$776,СВЦЭМ!$A$33:$A$776,$A138,СВЦЭМ!$B$33:$B$776,M$119)+'СЕТ СН'!$H$14+СВЦЭМ!$D$10+'СЕТ СН'!$H$6-'СЕТ СН'!$H$26</f>
        <v>943.59474782999996</v>
      </c>
      <c r="N138" s="36">
        <f>SUMIFS(СВЦЭМ!$D$33:$D$776,СВЦЭМ!$A$33:$A$776,$A138,СВЦЭМ!$B$33:$B$776,N$119)+'СЕТ СН'!$H$14+СВЦЭМ!$D$10+'СЕТ СН'!$H$6-'СЕТ СН'!$H$26</f>
        <v>956.32325727</v>
      </c>
      <c r="O138" s="36">
        <f>SUMIFS(СВЦЭМ!$D$33:$D$776,СВЦЭМ!$A$33:$A$776,$A138,СВЦЭМ!$B$33:$B$776,O$119)+'СЕТ СН'!$H$14+СВЦЭМ!$D$10+'СЕТ СН'!$H$6-'СЕТ СН'!$H$26</f>
        <v>1000.42994944</v>
      </c>
      <c r="P138" s="36">
        <f>SUMIFS(СВЦЭМ!$D$33:$D$776,СВЦЭМ!$A$33:$A$776,$A138,СВЦЭМ!$B$33:$B$776,P$119)+'СЕТ СН'!$H$14+СВЦЭМ!$D$10+'СЕТ СН'!$H$6-'СЕТ СН'!$H$26</f>
        <v>1039.75759576</v>
      </c>
      <c r="Q138" s="36">
        <f>SUMIFS(СВЦЭМ!$D$33:$D$776,СВЦЭМ!$A$33:$A$776,$A138,СВЦЭМ!$B$33:$B$776,Q$119)+'СЕТ СН'!$H$14+СВЦЭМ!$D$10+'СЕТ СН'!$H$6-'СЕТ СН'!$H$26</f>
        <v>1010.3026261399999</v>
      </c>
      <c r="R138" s="36">
        <f>SUMIFS(СВЦЭМ!$D$33:$D$776,СВЦЭМ!$A$33:$A$776,$A138,СВЦЭМ!$B$33:$B$776,R$119)+'СЕТ СН'!$H$14+СВЦЭМ!$D$10+'СЕТ СН'!$H$6-'СЕТ СН'!$H$26</f>
        <v>964.81526194999992</v>
      </c>
      <c r="S138" s="36">
        <f>SUMIFS(СВЦЭМ!$D$33:$D$776,СВЦЭМ!$A$33:$A$776,$A138,СВЦЭМ!$B$33:$B$776,S$119)+'СЕТ СН'!$H$14+СВЦЭМ!$D$10+'СЕТ СН'!$H$6-'СЕТ СН'!$H$26</f>
        <v>907.65545822000001</v>
      </c>
      <c r="T138" s="36">
        <f>SUMIFS(СВЦЭМ!$D$33:$D$776,СВЦЭМ!$A$33:$A$776,$A138,СВЦЭМ!$B$33:$B$776,T$119)+'СЕТ СН'!$H$14+СВЦЭМ!$D$10+'СЕТ СН'!$H$6-'СЕТ СН'!$H$26</f>
        <v>877.89340752999999</v>
      </c>
      <c r="U138" s="36">
        <f>SUMIFS(СВЦЭМ!$D$33:$D$776,СВЦЭМ!$A$33:$A$776,$A138,СВЦЭМ!$B$33:$B$776,U$119)+'СЕТ СН'!$H$14+СВЦЭМ!$D$10+'СЕТ СН'!$H$6-'СЕТ СН'!$H$26</f>
        <v>886.43382185999997</v>
      </c>
      <c r="V138" s="36">
        <f>SUMIFS(СВЦЭМ!$D$33:$D$776,СВЦЭМ!$A$33:$A$776,$A138,СВЦЭМ!$B$33:$B$776,V$119)+'СЕТ СН'!$H$14+СВЦЭМ!$D$10+'СЕТ СН'!$H$6-'СЕТ СН'!$H$26</f>
        <v>877.44171774999995</v>
      </c>
      <c r="W138" s="36">
        <f>SUMIFS(СВЦЭМ!$D$33:$D$776,СВЦЭМ!$A$33:$A$776,$A138,СВЦЭМ!$B$33:$B$776,W$119)+'СЕТ СН'!$H$14+СВЦЭМ!$D$10+'СЕТ СН'!$H$6-'СЕТ СН'!$H$26</f>
        <v>882.07002600999999</v>
      </c>
      <c r="X138" s="36">
        <f>SUMIFS(СВЦЭМ!$D$33:$D$776,СВЦЭМ!$A$33:$A$776,$A138,СВЦЭМ!$B$33:$B$776,X$119)+'СЕТ СН'!$H$14+СВЦЭМ!$D$10+'СЕТ СН'!$H$6-'СЕТ СН'!$H$26</f>
        <v>896.37240047</v>
      </c>
      <c r="Y138" s="36">
        <f>SUMIFS(СВЦЭМ!$D$33:$D$776,СВЦЭМ!$A$33:$A$776,$A138,СВЦЭМ!$B$33:$B$776,Y$119)+'СЕТ СН'!$H$14+СВЦЭМ!$D$10+'СЕТ СН'!$H$6-'СЕТ СН'!$H$26</f>
        <v>928.10227348000001</v>
      </c>
    </row>
    <row r="139" spans="1:25" ht="15.75" x14ac:dyDescent="0.2">
      <c r="A139" s="35">
        <f t="shared" si="3"/>
        <v>44124</v>
      </c>
      <c r="B139" s="36">
        <f>SUMIFS(СВЦЭМ!$D$33:$D$776,СВЦЭМ!$A$33:$A$776,$A139,СВЦЭМ!$B$33:$B$776,B$119)+'СЕТ СН'!$H$14+СВЦЭМ!$D$10+'СЕТ СН'!$H$6-'СЕТ СН'!$H$26</f>
        <v>1039.4089238500001</v>
      </c>
      <c r="C139" s="36">
        <f>SUMIFS(СВЦЭМ!$D$33:$D$776,СВЦЭМ!$A$33:$A$776,$A139,СВЦЭМ!$B$33:$B$776,C$119)+'СЕТ СН'!$H$14+СВЦЭМ!$D$10+'СЕТ СН'!$H$6-'СЕТ СН'!$H$26</f>
        <v>1122.60548498</v>
      </c>
      <c r="D139" s="36">
        <f>SUMIFS(СВЦЭМ!$D$33:$D$776,СВЦЭМ!$A$33:$A$776,$A139,СВЦЭМ!$B$33:$B$776,D$119)+'СЕТ СН'!$H$14+СВЦЭМ!$D$10+'СЕТ СН'!$H$6-'СЕТ СН'!$H$26</f>
        <v>1191.7432252900001</v>
      </c>
      <c r="E139" s="36">
        <f>SUMIFS(СВЦЭМ!$D$33:$D$776,СВЦЭМ!$A$33:$A$776,$A139,СВЦЭМ!$B$33:$B$776,E$119)+'СЕТ СН'!$H$14+СВЦЭМ!$D$10+'СЕТ СН'!$H$6-'СЕТ СН'!$H$26</f>
        <v>1201.48522916</v>
      </c>
      <c r="F139" s="36">
        <f>SUMIFS(СВЦЭМ!$D$33:$D$776,СВЦЭМ!$A$33:$A$776,$A139,СВЦЭМ!$B$33:$B$776,F$119)+'СЕТ СН'!$H$14+СВЦЭМ!$D$10+'СЕТ СН'!$H$6-'СЕТ СН'!$H$26</f>
        <v>1210.0250005299999</v>
      </c>
      <c r="G139" s="36">
        <f>SUMIFS(СВЦЭМ!$D$33:$D$776,СВЦЭМ!$A$33:$A$776,$A139,СВЦЭМ!$B$33:$B$776,G$119)+'СЕТ СН'!$H$14+СВЦЭМ!$D$10+'СЕТ СН'!$H$6-'СЕТ СН'!$H$26</f>
        <v>1187.0523386300001</v>
      </c>
      <c r="H139" s="36">
        <f>SUMIFS(СВЦЭМ!$D$33:$D$776,СВЦЭМ!$A$33:$A$776,$A139,СВЦЭМ!$B$33:$B$776,H$119)+'СЕТ СН'!$H$14+СВЦЭМ!$D$10+'СЕТ СН'!$H$6-'СЕТ СН'!$H$26</f>
        <v>1127.97414936</v>
      </c>
      <c r="I139" s="36">
        <f>SUMIFS(СВЦЭМ!$D$33:$D$776,СВЦЭМ!$A$33:$A$776,$A139,СВЦЭМ!$B$33:$B$776,I$119)+'СЕТ СН'!$H$14+СВЦЭМ!$D$10+'СЕТ СН'!$H$6-'СЕТ СН'!$H$26</f>
        <v>1074.68668542</v>
      </c>
      <c r="J139" s="36">
        <f>SUMIFS(СВЦЭМ!$D$33:$D$776,СВЦЭМ!$A$33:$A$776,$A139,СВЦЭМ!$B$33:$B$776,J$119)+'СЕТ СН'!$H$14+СВЦЭМ!$D$10+'СЕТ СН'!$H$6-'СЕТ СН'!$H$26</f>
        <v>1006.9160319499999</v>
      </c>
      <c r="K139" s="36">
        <f>SUMIFS(СВЦЭМ!$D$33:$D$776,СВЦЭМ!$A$33:$A$776,$A139,СВЦЭМ!$B$33:$B$776,K$119)+'СЕТ СН'!$H$14+СВЦЭМ!$D$10+'СЕТ СН'!$H$6-'СЕТ СН'!$H$26</f>
        <v>961.53157704</v>
      </c>
      <c r="L139" s="36">
        <f>SUMIFS(СВЦЭМ!$D$33:$D$776,СВЦЭМ!$A$33:$A$776,$A139,СВЦЭМ!$B$33:$B$776,L$119)+'СЕТ СН'!$H$14+СВЦЭМ!$D$10+'СЕТ СН'!$H$6-'СЕТ СН'!$H$26</f>
        <v>961.16417488999991</v>
      </c>
      <c r="M139" s="36">
        <f>SUMIFS(СВЦЭМ!$D$33:$D$776,СВЦЭМ!$A$33:$A$776,$A139,СВЦЭМ!$B$33:$B$776,M$119)+'СЕТ СН'!$H$14+СВЦЭМ!$D$10+'СЕТ СН'!$H$6-'СЕТ СН'!$H$26</f>
        <v>972.17486216999998</v>
      </c>
      <c r="N139" s="36">
        <f>SUMIFS(СВЦЭМ!$D$33:$D$776,СВЦЭМ!$A$33:$A$776,$A139,СВЦЭМ!$B$33:$B$776,N$119)+'СЕТ СН'!$H$14+СВЦЭМ!$D$10+'СЕТ СН'!$H$6-'СЕТ СН'!$H$26</f>
        <v>984.89096182999992</v>
      </c>
      <c r="O139" s="36">
        <f>SUMIFS(СВЦЭМ!$D$33:$D$776,СВЦЭМ!$A$33:$A$776,$A139,СВЦЭМ!$B$33:$B$776,O$119)+'СЕТ СН'!$H$14+СВЦЭМ!$D$10+'СЕТ СН'!$H$6-'СЕТ СН'!$H$26</f>
        <v>1028.3643654100001</v>
      </c>
      <c r="P139" s="36">
        <f>SUMIFS(СВЦЭМ!$D$33:$D$776,СВЦЭМ!$A$33:$A$776,$A139,СВЦЭМ!$B$33:$B$776,P$119)+'СЕТ СН'!$H$14+СВЦЭМ!$D$10+'СЕТ СН'!$H$6-'СЕТ СН'!$H$26</f>
        <v>1078.50819419</v>
      </c>
      <c r="Q139" s="36">
        <f>SUMIFS(СВЦЭМ!$D$33:$D$776,СВЦЭМ!$A$33:$A$776,$A139,СВЦЭМ!$B$33:$B$776,Q$119)+'СЕТ СН'!$H$14+СВЦЭМ!$D$10+'СЕТ СН'!$H$6-'СЕТ СН'!$H$26</f>
        <v>1047.6133172300001</v>
      </c>
      <c r="R139" s="36">
        <f>SUMIFS(СВЦЭМ!$D$33:$D$776,СВЦЭМ!$A$33:$A$776,$A139,СВЦЭМ!$B$33:$B$776,R$119)+'СЕТ СН'!$H$14+СВЦЭМ!$D$10+'СЕТ СН'!$H$6-'СЕТ СН'!$H$26</f>
        <v>995.12274801000001</v>
      </c>
      <c r="S139" s="36">
        <f>SUMIFS(СВЦЭМ!$D$33:$D$776,СВЦЭМ!$A$33:$A$776,$A139,СВЦЭМ!$B$33:$B$776,S$119)+'СЕТ СН'!$H$14+СВЦЭМ!$D$10+'СЕТ СН'!$H$6-'СЕТ СН'!$H$26</f>
        <v>925.00773975999994</v>
      </c>
      <c r="T139" s="36">
        <f>SUMIFS(СВЦЭМ!$D$33:$D$776,СВЦЭМ!$A$33:$A$776,$A139,СВЦЭМ!$B$33:$B$776,T$119)+'СЕТ СН'!$H$14+СВЦЭМ!$D$10+'СЕТ СН'!$H$6-'СЕТ СН'!$H$26</f>
        <v>891.77466494999999</v>
      </c>
      <c r="U139" s="36">
        <f>SUMIFS(СВЦЭМ!$D$33:$D$776,СВЦЭМ!$A$33:$A$776,$A139,СВЦЭМ!$B$33:$B$776,U$119)+'СЕТ СН'!$H$14+СВЦЭМ!$D$10+'СЕТ СН'!$H$6-'СЕТ СН'!$H$26</f>
        <v>906.85053956999991</v>
      </c>
      <c r="V139" s="36">
        <f>SUMIFS(СВЦЭМ!$D$33:$D$776,СВЦЭМ!$A$33:$A$776,$A139,СВЦЭМ!$B$33:$B$776,V$119)+'СЕТ СН'!$H$14+СВЦЭМ!$D$10+'СЕТ СН'!$H$6-'СЕТ СН'!$H$26</f>
        <v>904.00799205999999</v>
      </c>
      <c r="W139" s="36">
        <f>SUMIFS(СВЦЭМ!$D$33:$D$776,СВЦЭМ!$A$33:$A$776,$A139,СВЦЭМ!$B$33:$B$776,W$119)+'СЕТ СН'!$H$14+СВЦЭМ!$D$10+'СЕТ СН'!$H$6-'СЕТ СН'!$H$26</f>
        <v>900.04208839</v>
      </c>
      <c r="X139" s="36">
        <f>SUMIFS(СВЦЭМ!$D$33:$D$776,СВЦЭМ!$A$33:$A$776,$A139,СВЦЭМ!$B$33:$B$776,X$119)+'СЕТ СН'!$H$14+СВЦЭМ!$D$10+'СЕТ СН'!$H$6-'СЕТ СН'!$H$26</f>
        <v>904.35623806000001</v>
      </c>
      <c r="Y139" s="36">
        <f>SUMIFS(СВЦЭМ!$D$33:$D$776,СВЦЭМ!$A$33:$A$776,$A139,СВЦЭМ!$B$33:$B$776,Y$119)+'СЕТ СН'!$H$14+СВЦЭМ!$D$10+'СЕТ СН'!$H$6-'СЕТ СН'!$H$26</f>
        <v>940.84147719999999</v>
      </c>
    </row>
    <row r="140" spans="1:25" ht="15.75" x14ac:dyDescent="0.2">
      <c r="A140" s="35">
        <f t="shared" si="3"/>
        <v>44125</v>
      </c>
      <c r="B140" s="36">
        <f>SUMIFS(СВЦЭМ!$D$33:$D$776,СВЦЭМ!$A$33:$A$776,$A140,СВЦЭМ!$B$33:$B$776,B$119)+'СЕТ СН'!$H$14+СВЦЭМ!$D$10+'СЕТ СН'!$H$6-'СЕТ СН'!$H$26</f>
        <v>1023.66203988</v>
      </c>
      <c r="C140" s="36">
        <f>SUMIFS(СВЦЭМ!$D$33:$D$776,СВЦЭМ!$A$33:$A$776,$A140,СВЦЭМ!$B$33:$B$776,C$119)+'СЕТ СН'!$H$14+СВЦЭМ!$D$10+'СЕТ СН'!$H$6-'СЕТ СН'!$H$26</f>
        <v>1103.77852527</v>
      </c>
      <c r="D140" s="36">
        <f>SUMIFS(СВЦЭМ!$D$33:$D$776,СВЦЭМ!$A$33:$A$776,$A140,СВЦЭМ!$B$33:$B$776,D$119)+'СЕТ СН'!$H$14+СВЦЭМ!$D$10+'СЕТ СН'!$H$6-'СЕТ СН'!$H$26</f>
        <v>1162.0075881499999</v>
      </c>
      <c r="E140" s="36">
        <f>SUMIFS(СВЦЭМ!$D$33:$D$776,СВЦЭМ!$A$33:$A$776,$A140,СВЦЭМ!$B$33:$B$776,E$119)+'СЕТ СН'!$H$14+СВЦЭМ!$D$10+'СЕТ СН'!$H$6-'СЕТ СН'!$H$26</f>
        <v>1169.7778899</v>
      </c>
      <c r="F140" s="36">
        <f>SUMIFS(СВЦЭМ!$D$33:$D$776,СВЦЭМ!$A$33:$A$776,$A140,СВЦЭМ!$B$33:$B$776,F$119)+'СЕТ СН'!$H$14+СВЦЭМ!$D$10+'СЕТ СН'!$H$6-'СЕТ СН'!$H$26</f>
        <v>1170.1875602100001</v>
      </c>
      <c r="G140" s="36">
        <f>SUMIFS(СВЦЭМ!$D$33:$D$776,СВЦЭМ!$A$33:$A$776,$A140,СВЦЭМ!$B$33:$B$776,G$119)+'СЕТ СН'!$H$14+СВЦЭМ!$D$10+'СЕТ СН'!$H$6-'СЕТ СН'!$H$26</f>
        <v>1152.4592273600001</v>
      </c>
      <c r="H140" s="36">
        <f>SUMIFS(СВЦЭМ!$D$33:$D$776,СВЦЭМ!$A$33:$A$776,$A140,СВЦЭМ!$B$33:$B$776,H$119)+'СЕТ СН'!$H$14+СВЦЭМ!$D$10+'СЕТ СН'!$H$6-'СЕТ СН'!$H$26</f>
        <v>1099.4432465100001</v>
      </c>
      <c r="I140" s="36">
        <f>SUMIFS(СВЦЭМ!$D$33:$D$776,СВЦЭМ!$A$33:$A$776,$A140,СВЦЭМ!$B$33:$B$776,I$119)+'СЕТ СН'!$H$14+СВЦЭМ!$D$10+'СЕТ СН'!$H$6-'СЕТ СН'!$H$26</f>
        <v>1055.0413061700001</v>
      </c>
      <c r="J140" s="36">
        <f>SUMIFS(СВЦЭМ!$D$33:$D$776,СВЦЭМ!$A$33:$A$776,$A140,СВЦЭМ!$B$33:$B$776,J$119)+'СЕТ СН'!$H$14+СВЦЭМ!$D$10+'СЕТ СН'!$H$6-'СЕТ СН'!$H$26</f>
        <v>999.20826938999994</v>
      </c>
      <c r="K140" s="36">
        <f>SUMIFS(СВЦЭМ!$D$33:$D$776,СВЦЭМ!$A$33:$A$776,$A140,СВЦЭМ!$B$33:$B$776,K$119)+'СЕТ СН'!$H$14+СВЦЭМ!$D$10+'СЕТ СН'!$H$6-'СЕТ СН'!$H$26</f>
        <v>958.55106338999997</v>
      </c>
      <c r="L140" s="36">
        <f>SUMIFS(СВЦЭМ!$D$33:$D$776,СВЦЭМ!$A$33:$A$776,$A140,СВЦЭМ!$B$33:$B$776,L$119)+'СЕТ СН'!$H$14+СВЦЭМ!$D$10+'СЕТ СН'!$H$6-'СЕТ СН'!$H$26</f>
        <v>958.91118156999994</v>
      </c>
      <c r="M140" s="36">
        <f>SUMIFS(СВЦЭМ!$D$33:$D$776,СВЦЭМ!$A$33:$A$776,$A140,СВЦЭМ!$B$33:$B$776,M$119)+'СЕТ СН'!$H$14+СВЦЭМ!$D$10+'СЕТ СН'!$H$6-'СЕТ СН'!$H$26</f>
        <v>962.75647608999998</v>
      </c>
      <c r="N140" s="36">
        <f>SUMIFS(СВЦЭМ!$D$33:$D$776,СВЦЭМ!$A$33:$A$776,$A140,СВЦЭМ!$B$33:$B$776,N$119)+'СЕТ СН'!$H$14+СВЦЭМ!$D$10+'СЕТ СН'!$H$6-'СЕТ СН'!$H$26</f>
        <v>970.06169718000001</v>
      </c>
      <c r="O140" s="36">
        <f>SUMIFS(СВЦЭМ!$D$33:$D$776,СВЦЭМ!$A$33:$A$776,$A140,СВЦЭМ!$B$33:$B$776,O$119)+'СЕТ СН'!$H$14+СВЦЭМ!$D$10+'СЕТ СН'!$H$6-'СЕТ СН'!$H$26</f>
        <v>1009.20422707</v>
      </c>
      <c r="P140" s="36">
        <f>SUMIFS(СВЦЭМ!$D$33:$D$776,СВЦЭМ!$A$33:$A$776,$A140,СВЦЭМ!$B$33:$B$776,P$119)+'СЕТ СН'!$H$14+СВЦЭМ!$D$10+'СЕТ СН'!$H$6-'СЕТ СН'!$H$26</f>
        <v>1050.8416186300001</v>
      </c>
      <c r="Q140" s="36">
        <f>SUMIFS(СВЦЭМ!$D$33:$D$776,СВЦЭМ!$A$33:$A$776,$A140,СВЦЭМ!$B$33:$B$776,Q$119)+'СЕТ СН'!$H$14+СВЦЭМ!$D$10+'СЕТ СН'!$H$6-'СЕТ СН'!$H$26</f>
        <v>1014.67078513</v>
      </c>
      <c r="R140" s="36">
        <f>SUMIFS(СВЦЭМ!$D$33:$D$776,СВЦЭМ!$A$33:$A$776,$A140,СВЦЭМ!$B$33:$B$776,R$119)+'СЕТ СН'!$H$14+СВЦЭМ!$D$10+'СЕТ СН'!$H$6-'СЕТ СН'!$H$26</f>
        <v>959.32282377000001</v>
      </c>
      <c r="S140" s="36">
        <f>SUMIFS(СВЦЭМ!$D$33:$D$776,СВЦЭМ!$A$33:$A$776,$A140,СВЦЭМ!$B$33:$B$776,S$119)+'СЕТ СН'!$H$14+СВЦЭМ!$D$10+'СЕТ СН'!$H$6-'СЕТ СН'!$H$26</f>
        <v>895.02805160999992</v>
      </c>
      <c r="T140" s="36">
        <f>SUMIFS(СВЦЭМ!$D$33:$D$776,СВЦЭМ!$A$33:$A$776,$A140,СВЦЭМ!$B$33:$B$776,T$119)+'СЕТ СН'!$H$14+СВЦЭМ!$D$10+'СЕТ СН'!$H$6-'СЕТ СН'!$H$26</f>
        <v>889.90229853999995</v>
      </c>
      <c r="U140" s="36">
        <f>SUMIFS(СВЦЭМ!$D$33:$D$776,СВЦЭМ!$A$33:$A$776,$A140,СВЦЭМ!$B$33:$B$776,U$119)+'СЕТ СН'!$H$14+СВЦЭМ!$D$10+'СЕТ СН'!$H$6-'СЕТ СН'!$H$26</f>
        <v>905.80440306999992</v>
      </c>
      <c r="V140" s="36">
        <f>SUMIFS(СВЦЭМ!$D$33:$D$776,СВЦЭМ!$A$33:$A$776,$A140,СВЦЭМ!$B$33:$B$776,V$119)+'СЕТ СН'!$H$14+СВЦЭМ!$D$10+'СЕТ СН'!$H$6-'СЕТ СН'!$H$26</f>
        <v>902.64099198999997</v>
      </c>
      <c r="W140" s="36">
        <f>SUMIFS(СВЦЭМ!$D$33:$D$776,СВЦЭМ!$A$33:$A$776,$A140,СВЦЭМ!$B$33:$B$776,W$119)+'СЕТ СН'!$H$14+СВЦЭМ!$D$10+'СЕТ СН'!$H$6-'СЕТ СН'!$H$26</f>
        <v>899.93558765</v>
      </c>
      <c r="X140" s="36">
        <f>SUMIFS(СВЦЭМ!$D$33:$D$776,СВЦЭМ!$A$33:$A$776,$A140,СВЦЭМ!$B$33:$B$776,X$119)+'СЕТ СН'!$H$14+СВЦЭМ!$D$10+'СЕТ СН'!$H$6-'СЕТ СН'!$H$26</f>
        <v>891.41664911999999</v>
      </c>
      <c r="Y140" s="36">
        <f>SUMIFS(СВЦЭМ!$D$33:$D$776,СВЦЭМ!$A$33:$A$776,$A140,СВЦЭМ!$B$33:$B$776,Y$119)+'СЕТ СН'!$H$14+СВЦЭМ!$D$10+'СЕТ СН'!$H$6-'СЕТ СН'!$H$26</f>
        <v>923.84007228999997</v>
      </c>
    </row>
    <row r="141" spans="1:25" ht="15.75" x14ac:dyDescent="0.2">
      <c r="A141" s="35">
        <f t="shared" si="3"/>
        <v>44126</v>
      </c>
      <c r="B141" s="36">
        <f>SUMIFS(СВЦЭМ!$D$33:$D$776,СВЦЭМ!$A$33:$A$776,$A141,СВЦЭМ!$B$33:$B$776,B$119)+'СЕТ СН'!$H$14+СВЦЭМ!$D$10+'СЕТ СН'!$H$6-'СЕТ СН'!$H$26</f>
        <v>1043.3544675000001</v>
      </c>
      <c r="C141" s="36">
        <f>SUMIFS(СВЦЭМ!$D$33:$D$776,СВЦЭМ!$A$33:$A$776,$A141,СВЦЭМ!$B$33:$B$776,C$119)+'СЕТ СН'!$H$14+СВЦЭМ!$D$10+'СЕТ СН'!$H$6-'СЕТ СН'!$H$26</f>
        <v>1135.84004981</v>
      </c>
      <c r="D141" s="36">
        <f>SUMIFS(СВЦЭМ!$D$33:$D$776,СВЦЭМ!$A$33:$A$776,$A141,СВЦЭМ!$B$33:$B$776,D$119)+'СЕТ СН'!$H$14+СВЦЭМ!$D$10+'СЕТ СН'!$H$6-'СЕТ СН'!$H$26</f>
        <v>1193.8086502900001</v>
      </c>
      <c r="E141" s="36">
        <f>SUMIFS(СВЦЭМ!$D$33:$D$776,СВЦЭМ!$A$33:$A$776,$A141,СВЦЭМ!$B$33:$B$776,E$119)+'СЕТ СН'!$H$14+СВЦЭМ!$D$10+'СЕТ СН'!$H$6-'СЕТ СН'!$H$26</f>
        <v>1199.7334909200001</v>
      </c>
      <c r="F141" s="36">
        <f>SUMIFS(СВЦЭМ!$D$33:$D$776,СВЦЭМ!$A$33:$A$776,$A141,СВЦЭМ!$B$33:$B$776,F$119)+'СЕТ СН'!$H$14+СВЦЭМ!$D$10+'СЕТ СН'!$H$6-'СЕТ СН'!$H$26</f>
        <v>1199.8581775600001</v>
      </c>
      <c r="G141" s="36">
        <f>SUMIFS(СВЦЭМ!$D$33:$D$776,СВЦЭМ!$A$33:$A$776,$A141,СВЦЭМ!$B$33:$B$776,G$119)+'СЕТ СН'!$H$14+СВЦЭМ!$D$10+'СЕТ СН'!$H$6-'СЕТ СН'!$H$26</f>
        <v>1179.10666223</v>
      </c>
      <c r="H141" s="36">
        <f>SUMIFS(СВЦЭМ!$D$33:$D$776,СВЦЭМ!$A$33:$A$776,$A141,СВЦЭМ!$B$33:$B$776,H$119)+'СЕТ СН'!$H$14+СВЦЭМ!$D$10+'СЕТ СН'!$H$6-'СЕТ СН'!$H$26</f>
        <v>1128.5221769500001</v>
      </c>
      <c r="I141" s="36">
        <f>SUMIFS(СВЦЭМ!$D$33:$D$776,СВЦЭМ!$A$33:$A$776,$A141,СВЦЭМ!$B$33:$B$776,I$119)+'СЕТ СН'!$H$14+СВЦЭМ!$D$10+'СЕТ СН'!$H$6-'СЕТ СН'!$H$26</f>
        <v>1079.58200156</v>
      </c>
      <c r="J141" s="36">
        <f>SUMIFS(СВЦЭМ!$D$33:$D$776,СВЦЭМ!$A$33:$A$776,$A141,СВЦЭМ!$B$33:$B$776,J$119)+'СЕТ СН'!$H$14+СВЦЭМ!$D$10+'СЕТ СН'!$H$6-'СЕТ СН'!$H$26</f>
        <v>1019.53966269</v>
      </c>
      <c r="K141" s="36">
        <f>SUMIFS(СВЦЭМ!$D$33:$D$776,СВЦЭМ!$A$33:$A$776,$A141,СВЦЭМ!$B$33:$B$776,K$119)+'СЕТ СН'!$H$14+СВЦЭМ!$D$10+'СЕТ СН'!$H$6-'СЕТ СН'!$H$26</f>
        <v>976.71676027000001</v>
      </c>
      <c r="L141" s="36">
        <f>SUMIFS(СВЦЭМ!$D$33:$D$776,СВЦЭМ!$A$33:$A$776,$A141,СВЦЭМ!$B$33:$B$776,L$119)+'СЕТ СН'!$H$14+СВЦЭМ!$D$10+'СЕТ СН'!$H$6-'СЕТ СН'!$H$26</f>
        <v>973.58514923999996</v>
      </c>
      <c r="M141" s="36">
        <f>SUMIFS(СВЦЭМ!$D$33:$D$776,СВЦЭМ!$A$33:$A$776,$A141,СВЦЭМ!$B$33:$B$776,M$119)+'СЕТ СН'!$H$14+СВЦЭМ!$D$10+'СЕТ СН'!$H$6-'СЕТ СН'!$H$26</f>
        <v>984.01072798999996</v>
      </c>
      <c r="N141" s="36">
        <f>SUMIFS(СВЦЭМ!$D$33:$D$776,СВЦЭМ!$A$33:$A$776,$A141,СВЦЭМ!$B$33:$B$776,N$119)+'СЕТ СН'!$H$14+СВЦЭМ!$D$10+'СЕТ СН'!$H$6-'СЕТ СН'!$H$26</f>
        <v>995.13519356999996</v>
      </c>
      <c r="O141" s="36">
        <f>SUMIFS(СВЦЭМ!$D$33:$D$776,СВЦЭМ!$A$33:$A$776,$A141,СВЦЭМ!$B$33:$B$776,O$119)+'СЕТ СН'!$H$14+СВЦЭМ!$D$10+'СЕТ СН'!$H$6-'СЕТ СН'!$H$26</f>
        <v>1043.83072537</v>
      </c>
      <c r="P141" s="36">
        <f>SUMIFS(СВЦЭМ!$D$33:$D$776,СВЦЭМ!$A$33:$A$776,$A141,СВЦЭМ!$B$33:$B$776,P$119)+'СЕТ СН'!$H$14+СВЦЭМ!$D$10+'СЕТ СН'!$H$6-'СЕТ СН'!$H$26</f>
        <v>1086.4612539</v>
      </c>
      <c r="Q141" s="36">
        <f>SUMIFS(СВЦЭМ!$D$33:$D$776,СВЦЭМ!$A$33:$A$776,$A141,СВЦЭМ!$B$33:$B$776,Q$119)+'СЕТ СН'!$H$14+СВЦЭМ!$D$10+'СЕТ СН'!$H$6-'СЕТ СН'!$H$26</f>
        <v>1046.55974846</v>
      </c>
      <c r="R141" s="36">
        <f>SUMIFS(СВЦЭМ!$D$33:$D$776,СВЦЭМ!$A$33:$A$776,$A141,СВЦЭМ!$B$33:$B$776,R$119)+'СЕТ СН'!$H$14+СВЦЭМ!$D$10+'СЕТ СН'!$H$6-'СЕТ СН'!$H$26</f>
        <v>988.16644373999998</v>
      </c>
      <c r="S141" s="36">
        <f>SUMIFS(СВЦЭМ!$D$33:$D$776,СВЦЭМ!$A$33:$A$776,$A141,СВЦЭМ!$B$33:$B$776,S$119)+'СЕТ СН'!$H$14+СВЦЭМ!$D$10+'СЕТ СН'!$H$6-'СЕТ СН'!$H$26</f>
        <v>924.20181492999995</v>
      </c>
      <c r="T141" s="36">
        <f>SUMIFS(СВЦЭМ!$D$33:$D$776,СВЦЭМ!$A$33:$A$776,$A141,СВЦЭМ!$B$33:$B$776,T$119)+'СЕТ СН'!$H$14+СВЦЭМ!$D$10+'СЕТ СН'!$H$6-'СЕТ СН'!$H$26</f>
        <v>905.28478280999991</v>
      </c>
      <c r="U141" s="36">
        <f>SUMIFS(СВЦЭМ!$D$33:$D$776,СВЦЭМ!$A$33:$A$776,$A141,СВЦЭМ!$B$33:$B$776,U$119)+'СЕТ СН'!$H$14+СВЦЭМ!$D$10+'СЕТ СН'!$H$6-'СЕТ СН'!$H$26</f>
        <v>919.96226858</v>
      </c>
      <c r="V141" s="36">
        <f>SUMIFS(СВЦЭМ!$D$33:$D$776,СВЦЭМ!$A$33:$A$776,$A141,СВЦЭМ!$B$33:$B$776,V$119)+'СЕТ СН'!$H$14+СВЦЭМ!$D$10+'СЕТ СН'!$H$6-'СЕТ СН'!$H$26</f>
        <v>913.63445769999998</v>
      </c>
      <c r="W141" s="36">
        <f>SUMIFS(СВЦЭМ!$D$33:$D$776,СВЦЭМ!$A$33:$A$776,$A141,СВЦЭМ!$B$33:$B$776,W$119)+'СЕТ СН'!$H$14+СВЦЭМ!$D$10+'СЕТ СН'!$H$6-'СЕТ СН'!$H$26</f>
        <v>914.09180578999997</v>
      </c>
      <c r="X141" s="36">
        <f>SUMIFS(СВЦЭМ!$D$33:$D$776,СВЦЭМ!$A$33:$A$776,$A141,СВЦЭМ!$B$33:$B$776,X$119)+'СЕТ СН'!$H$14+СВЦЭМ!$D$10+'СЕТ СН'!$H$6-'СЕТ СН'!$H$26</f>
        <v>904.60737030999996</v>
      </c>
      <c r="Y141" s="36">
        <f>SUMIFS(СВЦЭМ!$D$33:$D$776,СВЦЭМ!$A$33:$A$776,$A141,СВЦЭМ!$B$33:$B$776,Y$119)+'СЕТ СН'!$H$14+СВЦЭМ!$D$10+'СЕТ СН'!$H$6-'СЕТ СН'!$H$26</f>
        <v>940.82089207999991</v>
      </c>
    </row>
    <row r="142" spans="1:25" ht="15.75" x14ac:dyDescent="0.2">
      <c r="A142" s="35">
        <f t="shared" si="3"/>
        <v>44127</v>
      </c>
      <c r="B142" s="36">
        <f>SUMIFS(СВЦЭМ!$D$33:$D$776,СВЦЭМ!$A$33:$A$776,$A142,СВЦЭМ!$B$33:$B$776,B$119)+'СЕТ СН'!$H$14+СВЦЭМ!$D$10+'СЕТ СН'!$H$6-'СЕТ СН'!$H$26</f>
        <v>1057.4853589700001</v>
      </c>
      <c r="C142" s="36">
        <f>SUMIFS(СВЦЭМ!$D$33:$D$776,СВЦЭМ!$A$33:$A$776,$A142,СВЦЭМ!$B$33:$B$776,C$119)+'СЕТ СН'!$H$14+СВЦЭМ!$D$10+'СЕТ СН'!$H$6-'СЕТ СН'!$H$26</f>
        <v>1137.9831819999999</v>
      </c>
      <c r="D142" s="36">
        <f>SUMIFS(СВЦЭМ!$D$33:$D$776,СВЦЭМ!$A$33:$A$776,$A142,СВЦЭМ!$B$33:$B$776,D$119)+'СЕТ СН'!$H$14+СВЦЭМ!$D$10+'СЕТ СН'!$H$6-'СЕТ СН'!$H$26</f>
        <v>1193.9380217099999</v>
      </c>
      <c r="E142" s="36">
        <f>SUMIFS(СВЦЭМ!$D$33:$D$776,СВЦЭМ!$A$33:$A$776,$A142,СВЦЭМ!$B$33:$B$776,E$119)+'СЕТ СН'!$H$14+СВЦЭМ!$D$10+'СЕТ СН'!$H$6-'СЕТ СН'!$H$26</f>
        <v>1202.95577529</v>
      </c>
      <c r="F142" s="36">
        <f>SUMIFS(СВЦЭМ!$D$33:$D$776,СВЦЭМ!$A$33:$A$776,$A142,СВЦЭМ!$B$33:$B$776,F$119)+'СЕТ СН'!$H$14+СВЦЭМ!$D$10+'СЕТ СН'!$H$6-'СЕТ СН'!$H$26</f>
        <v>1201.7575547900001</v>
      </c>
      <c r="G142" s="36">
        <f>SUMIFS(СВЦЭМ!$D$33:$D$776,СВЦЭМ!$A$33:$A$776,$A142,СВЦЭМ!$B$33:$B$776,G$119)+'СЕТ СН'!$H$14+СВЦЭМ!$D$10+'СЕТ СН'!$H$6-'СЕТ СН'!$H$26</f>
        <v>1180.77832801</v>
      </c>
      <c r="H142" s="36">
        <f>SUMIFS(СВЦЭМ!$D$33:$D$776,СВЦЭМ!$A$33:$A$776,$A142,СВЦЭМ!$B$33:$B$776,H$119)+'СЕТ СН'!$H$14+СВЦЭМ!$D$10+'СЕТ СН'!$H$6-'СЕТ СН'!$H$26</f>
        <v>1132.01730744</v>
      </c>
      <c r="I142" s="36">
        <f>SUMIFS(СВЦЭМ!$D$33:$D$776,СВЦЭМ!$A$33:$A$776,$A142,СВЦЭМ!$B$33:$B$776,I$119)+'СЕТ СН'!$H$14+СВЦЭМ!$D$10+'СЕТ СН'!$H$6-'СЕТ СН'!$H$26</f>
        <v>1082.8593831200001</v>
      </c>
      <c r="J142" s="36">
        <f>SUMIFS(СВЦЭМ!$D$33:$D$776,СВЦЭМ!$A$33:$A$776,$A142,СВЦЭМ!$B$33:$B$776,J$119)+'СЕТ СН'!$H$14+СВЦЭМ!$D$10+'СЕТ СН'!$H$6-'СЕТ СН'!$H$26</f>
        <v>1024.12206343</v>
      </c>
      <c r="K142" s="36">
        <f>SUMIFS(СВЦЭМ!$D$33:$D$776,СВЦЭМ!$A$33:$A$776,$A142,СВЦЭМ!$B$33:$B$776,K$119)+'СЕТ СН'!$H$14+СВЦЭМ!$D$10+'СЕТ СН'!$H$6-'СЕТ СН'!$H$26</f>
        <v>994.03017865999993</v>
      </c>
      <c r="L142" s="36">
        <f>SUMIFS(СВЦЭМ!$D$33:$D$776,СВЦЭМ!$A$33:$A$776,$A142,СВЦЭМ!$B$33:$B$776,L$119)+'СЕТ СН'!$H$14+СВЦЭМ!$D$10+'СЕТ СН'!$H$6-'СЕТ СН'!$H$26</f>
        <v>993.81985243999998</v>
      </c>
      <c r="M142" s="36">
        <f>SUMIFS(СВЦЭМ!$D$33:$D$776,СВЦЭМ!$A$33:$A$776,$A142,СВЦЭМ!$B$33:$B$776,M$119)+'СЕТ СН'!$H$14+СВЦЭМ!$D$10+'СЕТ СН'!$H$6-'СЕТ СН'!$H$26</f>
        <v>994.47635738999998</v>
      </c>
      <c r="N142" s="36">
        <f>SUMIFS(СВЦЭМ!$D$33:$D$776,СВЦЭМ!$A$33:$A$776,$A142,СВЦЭМ!$B$33:$B$776,N$119)+'СЕТ СН'!$H$14+СВЦЭМ!$D$10+'СЕТ СН'!$H$6-'СЕТ СН'!$H$26</f>
        <v>1001.77491054</v>
      </c>
      <c r="O142" s="36">
        <f>SUMIFS(СВЦЭМ!$D$33:$D$776,СВЦЭМ!$A$33:$A$776,$A142,СВЦЭМ!$B$33:$B$776,O$119)+'СЕТ СН'!$H$14+СВЦЭМ!$D$10+'СЕТ СН'!$H$6-'СЕТ СН'!$H$26</f>
        <v>1042.54148259</v>
      </c>
      <c r="P142" s="36">
        <f>SUMIFS(СВЦЭМ!$D$33:$D$776,СВЦЭМ!$A$33:$A$776,$A142,СВЦЭМ!$B$33:$B$776,P$119)+'СЕТ СН'!$H$14+СВЦЭМ!$D$10+'СЕТ СН'!$H$6-'СЕТ СН'!$H$26</f>
        <v>1082.21740123</v>
      </c>
      <c r="Q142" s="36">
        <f>SUMIFS(СВЦЭМ!$D$33:$D$776,СВЦЭМ!$A$33:$A$776,$A142,СВЦЭМ!$B$33:$B$776,Q$119)+'СЕТ СН'!$H$14+СВЦЭМ!$D$10+'СЕТ СН'!$H$6-'СЕТ СН'!$H$26</f>
        <v>1044.11465456</v>
      </c>
      <c r="R142" s="36">
        <f>SUMIFS(СВЦЭМ!$D$33:$D$776,СВЦЭМ!$A$33:$A$776,$A142,СВЦЭМ!$B$33:$B$776,R$119)+'СЕТ СН'!$H$14+СВЦЭМ!$D$10+'СЕТ СН'!$H$6-'СЕТ СН'!$H$26</f>
        <v>989.38452858999995</v>
      </c>
      <c r="S142" s="36">
        <f>SUMIFS(СВЦЭМ!$D$33:$D$776,СВЦЭМ!$A$33:$A$776,$A142,СВЦЭМ!$B$33:$B$776,S$119)+'СЕТ СН'!$H$14+СВЦЭМ!$D$10+'СЕТ СН'!$H$6-'СЕТ СН'!$H$26</f>
        <v>1015.5443480199999</v>
      </c>
      <c r="T142" s="36">
        <f>SUMIFS(СВЦЭМ!$D$33:$D$776,СВЦЭМ!$A$33:$A$776,$A142,СВЦЭМ!$B$33:$B$776,T$119)+'СЕТ СН'!$H$14+СВЦЭМ!$D$10+'СЕТ СН'!$H$6-'СЕТ СН'!$H$26</f>
        <v>1010.5344184099999</v>
      </c>
      <c r="U142" s="36">
        <f>SUMIFS(СВЦЭМ!$D$33:$D$776,СВЦЭМ!$A$33:$A$776,$A142,СВЦЭМ!$B$33:$B$776,U$119)+'СЕТ СН'!$H$14+СВЦЭМ!$D$10+'СЕТ СН'!$H$6-'СЕТ СН'!$H$26</f>
        <v>942.65507573999992</v>
      </c>
      <c r="V142" s="36">
        <f>SUMIFS(СВЦЭМ!$D$33:$D$776,СВЦЭМ!$A$33:$A$776,$A142,СВЦЭМ!$B$33:$B$776,V$119)+'СЕТ СН'!$H$14+СВЦЭМ!$D$10+'СЕТ СН'!$H$6-'СЕТ СН'!$H$26</f>
        <v>938.13124583000001</v>
      </c>
      <c r="W142" s="36">
        <f>SUMIFS(СВЦЭМ!$D$33:$D$776,СВЦЭМ!$A$33:$A$776,$A142,СВЦЭМ!$B$33:$B$776,W$119)+'СЕТ СН'!$H$14+СВЦЭМ!$D$10+'СЕТ СН'!$H$6-'СЕТ СН'!$H$26</f>
        <v>934.68890070999998</v>
      </c>
      <c r="X142" s="36">
        <f>SUMIFS(СВЦЭМ!$D$33:$D$776,СВЦЭМ!$A$33:$A$776,$A142,СВЦЭМ!$B$33:$B$776,X$119)+'СЕТ СН'!$H$14+СВЦЭМ!$D$10+'СЕТ СН'!$H$6-'СЕТ СН'!$H$26</f>
        <v>917.41465797000001</v>
      </c>
      <c r="Y142" s="36">
        <f>SUMIFS(СВЦЭМ!$D$33:$D$776,СВЦЭМ!$A$33:$A$776,$A142,СВЦЭМ!$B$33:$B$776,Y$119)+'СЕТ СН'!$H$14+СВЦЭМ!$D$10+'СЕТ СН'!$H$6-'СЕТ СН'!$H$26</f>
        <v>923.47956653999995</v>
      </c>
    </row>
    <row r="143" spans="1:25" ht="15.75" x14ac:dyDescent="0.2">
      <c r="A143" s="35">
        <f t="shared" si="3"/>
        <v>44128</v>
      </c>
      <c r="B143" s="36">
        <f>SUMIFS(СВЦЭМ!$D$33:$D$776,СВЦЭМ!$A$33:$A$776,$A143,СВЦЭМ!$B$33:$B$776,B$119)+'СЕТ СН'!$H$14+СВЦЭМ!$D$10+'СЕТ СН'!$H$6-'СЕТ СН'!$H$26</f>
        <v>1025.60829552</v>
      </c>
      <c r="C143" s="36">
        <f>SUMIFS(СВЦЭМ!$D$33:$D$776,СВЦЭМ!$A$33:$A$776,$A143,СВЦЭМ!$B$33:$B$776,C$119)+'СЕТ СН'!$H$14+СВЦЭМ!$D$10+'СЕТ СН'!$H$6-'СЕТ СН'!$H$26</f>
        <v>1105.07822278</v>
      </c>
      <c r="D143" s="36">
        <f>SUMIFS(СВЦЭМ!$D$33:$D$776,СВЦЭМ!$A$33:$A$776,$A143,СВЦЭМ!$B$33:$B$776,D$119)+'СЕТ СН'!$H$14+СВЦЭМ!$D$10+'СЕТ СН'!$H$6-'СЕТ СН'!$H$26</f>
        <v>1174.0516428400001</v>
      </c>
      <c r="E143" s="36">
        <f>SUMIFS(СВЦЭМ!$D$33:$D$776,СВЦЭМ!$A$33:$A$776,$A143,СВЦЭМ!$B$33:$B$776,E$119)+'СЕТ СН'!$H$14+СВЦЭМ!$D$10+'СЕТ СН'!$H$6-'СЕТ СН'!$H$26</f>
        <v>1188.8599626600001</v>
      </c>
      <c r="F143" s="36">
        <f>SUMIFS(СВЦЭМ!$D$33:$D$776,СВЦЭМ!$A$33:$A$776,$A143,СВЦЭМ!$B$33:$B$776,F$119)+'СЕТ СН'!$H$14+СВЦЭМ!$D$10+'СЕТ СН'!$H$6-'СЕТ СН'!$H$26</f>
        <v>1190.3684901900001</v>
      </c>
      <c r="G143" s="36">
        <f>SUMIFS(СВЦЭМ!$D$33:$D$776,СВЦЭМ!$A$33:$A$776,$A143,СВЦЭМ!$B$33:$B$776,G$119)+'СЕТ СН'!$H$14+СВЦЭМ!$D$10+'СЕТ СН'!$H$6-'СЕТ СН'!$H$26</f>
        <v>1169.3354835499999</v>
      </c>
      <c r="H143" s="36">
        <f>SUMIFS(СВЦЭМ!$D$33:$D$776,СВЦЭМ!$A$33:$A$776,$A143,СВЦЭМ!$B$33:$B$776,H$119)+'СЕТ СН'!$H$14+СВЦЭМ!$D$10+'СЕТ СН'!$H$6-'СЕТ СН'!$H$26</f>
        <v>1147.0570211100001</v>
      </c>
      <c r="I143" s="36">
        <f>SUMIFS(СВЦЭМ!$D$33:$D$776,СВЦЭМ!$A$33:$A$776,$A143,СВЦЭМ!$B$33:$B$776,I$119)+'СЕТ СН'!$H$14+СВЦЭМ!$D$10+'СЕТ СН'!$H$6-'СЕТ СН'!$H$26</f>
        <v>1116.47404514</v>
      </c>
      <c r="J143" s="36">
        <f>SUMIFS(СВЦЭМ!$D$33:$D$776,СВЦЭМ!$A$33:$A$776,$A143,СВЦЭМ!$B$33:$B$776,J$119)+'СЕТ СН'!$H$14+СВЦЭМ!$D$10+'СЕТ СН'!$H$6-'СЕТ СН'!$H$26</f>
        <v>1041.6251941400001</v>
      </c>
      <c r="K143" s="36">
        <f>SUMIFS(СВЦЭМ!$D$33:$D$776,СВЦЭМ!$A$33:$A$776,$A143,СВЦЭМ!$B$33:$B$776,K$119)+'СЕТ СН'!$H$14+СВЦЭМ!$D$10+'СЕТ СН'!$H$6-'СЕТ СН'!$H$26</f>
        <v>1009.4185192799999</v>
      </c>
      <c r="L143" s="36">
        <f>SUMIFS(СВЦЭМ!$D$33:$D$776,СВЦЭМ!$A$33:$A$776,$A143,СВЦЭМ!$B$33:$B$776,L$119)+'СЕТ СН'!$H$14+СВЦЭМ!$D$10+'СЕТ СН'!$H$6-'СЕТ СН'!$H$26</f>
        <v>998.46819014999994</v>
      </c>
      <c r="M143" s="36">
        <f>SUMIFS(СВЦЭМ!$D$33:$D$776,СВЦЭМ!$A$33:$A$776,$A143,СВЦЭМ!$B$33:$B$776,M$119)+'СЕТ СН'!$H$14+СВЦЭМ!$D$10+'СЕТ СН'!$H$6-'СЕТ СН'!$H$26</f>
        <v>989.87818858999992</v>
      </c>
      <c r="N143" s="36">
        <f>SUMIFS(СВЦЭМ!$D$33:$D$776,СВЦЭМ!$A$33:$A$776,$A143,СВЦЭМ!$B$33:$B$776,N$119)+'СЕТ СН'!$H$14+СВЦЭМ!$D$10+'СЕТ СН'!$H$6-'СЕТ СН'!$H$26</f>
        <v>987.11797172000001</v>
      </c>
      <c r="O143" s="36">
        <f>SUMIFS(СВЦЭМ!$D$33:$D$776,СВЦЭМ!$A$33:$A$776,$A143,СВЦЭМ!$B$33:$B$776,O$119)+'СЕТ СН'!$H$14+СВЦЭМ!$D$10+'СЕТ СН'!$H$6-'СЕТ СН'!$H$26</f>
        <v>1032.8167828400001</v>
      </c>
      <c r="P143" s="36">
        <f>SUMIFS(СВЦЭМ!$D$33:$D$776,СВЦЭМ!$A$33:$A$776,$A143,СВЦЭМ!$B$33:$B$776,P$119)+'СЕТ СН'!$H$14+СВЦЭМ!$D$10+'СЕТ СН'!$H$6-'СЕТ СН'!$H$26</f>
        <v>1083.5585626</v>
      </c>
      <c r="Q143" s="36">
        <f>SUMIFS(СВЦЭМ!$D$33:$D$776,СВЦЭМ!$A$33:$A$776,$A143,СВЦЭМ!$B$33:$B$776,Q$119)+'СЕТ СН'!$H$14+СВЦЭМ!$D$10+'СЕТ СН'!$H$6-'СЕТ СН'!$H$26</f>
        <v>1069.80158951</v>
      </c>
      <c r="R143" s="36">
        <f>SUMIFS(СВЦЭМ!$D$33:$D$776,СВЦЭМ!$A$33:$A$776,$A143,СВЦЭМ!$B$33:$B$776,R$119)+'СЕТ СН'!$H$14+СВЦЭМ!$D$10+'СЕТ СН'!$H$6-'СЕТ СН'!$H$26</f>
        <v>1036.9843055399999</v>
      </c>
      <c r="S143" s="36">
        <f>SUMIFS(СВЦЭМ!$D$33:$D$776,СВЦЭМ!$A$33:$A$776,$A143,СВЦЭМ!$B$33:$B$776,S$119)+'СЕТ СН'!$H$14+СВЦЭМ!$D$10+'СЕТ СН'!$H$6-'СЕТ СН'!$H$26</f>
        <v>995.25267624999992</v>
      </c>
      <c r="T143" s="36">
        <f>SUMIFS(СВЦЭМ!$D$33:$D$776,СВЦЭМ!$A$33:$A$776,$A143,СВЦЭМ!$B$33:$B$776,T$119)+'СЕТ СН'!$H$14+СВЦЭМ!$D$10+'СЕТ СН'!$H$6-'СЕТ СН'!$H$26</f>
        <v>1023.72997413</v>
      </c>
      <c r="U143" s="36">
        <f>SUMIFS(СВЦЭМ!$D$33:$D$776,СВЦЭМ!$A$33:$A$776,$A143,СВЦЭМ!$B$33:$B$776,U$119)+'СЕТ СН'!$H$14+СВЦЭМ!$D$10+'СЕТ СН'!$H$6-'СЕТ СН'!$H$26</f>
        <v>1025.4233609299999</v>
      </c>
      <c r="V143" s="36">
        <f>SUMIFS(СВЦЭМ!$D$33:$D$776,СВЦЭМ!$A$33:$A$776,$A143,СВЦЭМ!$B$33:$B$776,V$119)+'СЕТ СН'!$H$14+СВЦЭМ!$D$10+'СЕТ СН'!$H$6-'СЕТ СН'!$H$26</f>
        <v>937.95180379999999</v>
      </c>
      <c r="W143" s="36">
        <f>SUMIFS(СВЦЭМ!$D$33:$D$776,СВЦЭМ!$A$33:$A$776,$A143,СВЦЭМ!$B$33:$B$776,W$119)+'СЕТ СН'!$H$14+СВЦЭМ!$D$10+'СЕТ СН'!$H$6-'СЕТ СН'!$H$26</f>
        <v>956.17528233999997</v>
      </c>
      <c r="X143" s="36">
        <f>SUMIFS(СВЦЭМ!$D$33:$D$776,СВЦЭМ!$A$33:$A$776,$A143,СВЦЭМ!$B$33:$B$776,X$119)+'СЕТ СН'!$H$14+СВЦЭМ!$D$10+'СЕТ СН'!$H$6-'СЕТ СН'!$H$26</f>
        <v>982.64849285999992</v>
      </c>
      <c r="Y143" s="36">
        <f>SUMIFS(СВЦЭМ!$D$33:$D$776,СВЦЭМ!$A$33:$A$776,$A143,СВЦЭМ!$B$33:$B$776,Y$119)+'СЕТ СН'!$H$14+СВЦЭМ!$D$10+'СЕТ СН'!$H$6-'СЕТ СН'!$H$26</f>
        <v>1018.4736706699999</v>
      </c>
    </row>
    <row r="144" spans="1:25" ht="15.75" x14ac:dyDescent="0.2">
      <c r="A144" s="35">
        <f t="shared" si="3"/>
        <v>44129</v>
      </c>
      <c r="B144" s="36">
        <f>SUMIFS(СВЦЭМ!$D$33:$D$776,СВЦЭМ!$A$33:$A$776,$A144,СВЦЭМ!$B$33:$B$776,B$119)+'СЕТ СН'!$H$14+СВЦЭМ!$D$10+'СЕТ СН'!$H$6-'СЕТ СН'!$H$26</f>
        <v>1086.1422623999999</v>
      </c>
      <c r="C144" s="36">
        <f>SUMIFS(СВЦЭМ!$D$33:$D$776,СВЦЭМ!$A$33:$A$776,$A144,СВЦЭМ!$B$33:$B$776,C$119)+'СЕТ СН'!$H$14+СВЦЭМ!$D$10+'СЕТ СН'!$H$6-'СЕТ СН'!$H$26</f>
        <v>1138.4443005999999</v>
      </c>
      <c r="D144" s="36">
        <f>SUMIFS(СВЦЭМ!$D$33:$D$776,СВЦЭМ!$A$33:$A$776,$A144,СВЦЭМ!$B$33:$B$776,D$119)+'СЕТ СН'!$H$14+СВЦЭМ!$D$10+'СЕТ СН'!$H$6-'СЕТ СН'!$H$26</f>
        <v>1208.3502602799999</v>
      </c>
      <c r="E144" s="36">
        <f>SUMIFS(СВЦЭМ!$D$33:$D$776,СВЦЭМ!$A$33:$A$776,$A144,СВЦЭМ!$B$33:$B$776,E$119)+'СЕТ СН'!$H$14+СВЦЭМ!$D$10+'СЕТ СН'!$H$6-'СЕТ СН'!$H$26</f>
        <v>1216.9352168200001</v>
      </c>
      <c r="F144" s="36">
        <f>SUMIFS(СВЦЭМ!$D$33:$D$776,СВЦЭМ!$A$33:$A$776,$A144,СВЦЭМ!$B$33:$B$776,F$119)+'СЕТ СН'!$H$14+СВЦЭМ!$D$10+'СЕТ СН'!$H$6-'СЕТ СН'!$H$26</f>
        <v>1220.94256722</v>
      </c>
      <c r="G144" s="36">
        <f>SUMIFS(СВЦЭМ!$D$33:$D$776,СВЦЭМ!$A$33:$A$776,$A144,СВЦЭМ!$B$33:$B$776,G$119)+'СЕТ СН'!$H$14+СВЦЭМ!$D$10+'СЕТ СН'!$H$6-'СЕТ СН'!$H$26</f>
        <v>1220.40817337</v>
      </c>
      <c r="H144" s="36">
        <f>SUMIFS(СВЦЭМ!$D$33:$D$776,СВЦЭМ!$A$33:$A$776,$A144,СВЦЭМ!$B$33:$B$776,H$119)+'СЕТ СН'!$H$14+СВЦЭМ!$D$10+'СЕТ СН'!$H$6-'СЕТ СН'!$H$26</f>
        <v>1197.3630880200001</v>
      </c>
      <c r="I144" s="36">
        <f>SUMIFS(СВЦЭМ!$D$33:$D$776,СВЦЭМ!$A$33:$A$776,$A144,СВЦЭМ!$B$33:$B$776,I$119)+'СЕТ СН'!$H$14+СВЦЭМ!$D$10+'СЕТ СН'!$H$6-'СЕТ СН'!$H$26</f>
        <v>1172.2764133400001</v>
      </c>
      <c r="J144" s="36">
        <f>SUMIFS(СВЦЭМ!$D$33:$D$776,СВЦЭМ!$A$33:$A$776,$A144,СВЦЭМ!$B$33:$B$776,J$119)+'СЕТ СН'!$H$14+СВЦЭМ!$D$10+'СЕТ СН'!$H$6-'СЕТ СН'!$H$26</f>
        <v>1077.2823877999999</v>
      </c>
      <c r="K144" s="36">
        <f>SUMIFS(СВЦЭМ!$D$33:$D$776,СВЦЭМ!$A$33:$A$776,$A144,СВЦЭМ!$B$33:$B$776,K$119)+'СЕТ СН'!$H$14+СВЦЭМ!$D$10+'СЕТ СН'!$H$6-'СЕТ СН'!$H$26</f>
        <v>1006.2649177999999</v>
      </c>
      <c r="L144" s="36">
        <f>SUMIFS(СВЦЭМ!$D$33:$D$776,СВЦЭМ!$A$33:$A$776,$A144,СВЦЭМ!$B$33:$B$776,L$119)+'СЕТ СН'!$H$14+СВЦЭМ!$D$10+'СЕТ СН'!$H$6-'СЕТ СН'!$H$26</f>
        <v>1000.04417658</v>
      </c>
      <c r="M144" s="36">
        <f>SUMIFS(СВЦЭМ!$D$33:$D$776,СВЦЭМ!$A$33:$A$776,$A144,СВЦЭМ!$B$33:$B$776,M$119)+'СЕТ СН'!$H$14+СВЦЭМ!$D$10+'СЕТ СН'!$H$6-'СЕТ СН'!$H$26</f>
        <v>1001.1830923499999</v>
      </c>
      <c r="N144" s="36">
        <f>SUMIFS(СВЦЭМ!$D$33:$D$776,СВЦЭМ!$A$33:$A$776,$A144,СВЦЭМ!$B$33:$B$776,N$119)+'СЕТ СН'!$H$14+СВЦЭМ!$D$10+'СЕТ СН'!$H$6-'СЕТ СН'!$H$26</f>
        <v>1007.24376576</v>
      </c>
      <c r="O144" s="36">
        <f>SUMIFS(СВЦЭМ!$D$33:$D$776,СВЦЭМ!$A$33:$A$776,$A144,СВЦЭМ!$B$33:$B$776,O$119)+'СЕТ СН'!$H$14+СВЦЭМ!$D$10+'СЕТ СН'!$H$6-'СЕТ СН'!$H$26</f>
        <v>1050.7776643300001</v>
      </c>
      <c r="P144" s="36">
        <f>SUMIFS(СВЦЭМ!$D$33:$D$776,СВЦЭМ!$A$33:$A$776,$A144,СВЦЭМ!$B$33:$B$776,P$119)+'СЕТ СН'!$H$14+СВЦЭМ!$D$10+'СЕТ СН'!$H$6-'СЕТ СН'!$H$26</f>
        <v>1101.9397059</v>
      </c>
      <c r="Q144" s="36">
        <f>SUMIFS(СВЦЭМ!$D$33:$D$776,СВЦЭМ!$A$33:$A$776,$A144,СВЦЭМ!$B$33:$B$776,Q$119)+'СЕТ СН'!$H$14+СВЦЭМ!$D$10+'СЕТ СН'!$H$6-'СЕТ СН'!$H$26</f>
        <v>1063.3737407799999</v>
      </c>
      <c r="R144" s="36">
        <f>SUMIFS(СВЦЭМ!$D$33:$D$776,СВЦЭМ!$A$33:$A$776,$A144,СВЦЭМ!$B$33:$B$776,R$119)+'СЕТ СН'!$H$14+СВЦЭМ!$D$10+'СЕТ СН'!$H$6-'СЕТ СН'!$H$26</f>
        <v>1008.4023713199999</v>
      </c>
      <c r="S144" s="36">
        <f>SUMIFS(СВЦЭМ!$D$33:$D$776,СВЦЭМ!$A$33:$A$776,$A144,СВЦЭМ!$B$33:$B$776,S$119)+'СЕТ СН'!$H$14+СВЦЭМ!$D$10+'СЕТ СН'!$H$6-'СЕТ СН'!$H$26</f>
        <v>998.76315082999997</v>
      </c>
      <c r="T144" s="36">
        <f>SUMIFS(СВЦЭМ!$D$33:$D$776,СВЦЭМ!$A$33:$A$776,$A144,СВЦЭМ!$B$33:$B$776,T$119)+'СЕТ СН'!$H$14+СВЦЭМ!$D$10+'СЕТ СН'!$H$6-'СЕТ СН'!$H$26</f>
        <v>1025.0231605900001</v>
      </c>
      <c r="U144" s="36">
        <f>SUMIFS(СВЦЭМ!$D$33:$D$776,СВЦЭМ!$A$33:$A$776,$A144,СВЦЭМ!$B$33:$B$776,U$119)+'СЕТ СН'!$H$14+СВЦЭМ!$D$10+'СЕТ СН'!$H$6-'СЕТ СН'!$H$26</f>
        <v>959.57914286999994</v>
      </c>
      <c r="V144" s="36">
        <f>SUMIFS(СВЦЭМ!$D$33:$D$776,СВЦЭМ!$A$33:$A$776,$A144,СВЦЭМ!$B$33:$B$776,V$119)+'СЕТ СН'!$H$14+СВЦЭМ!$D$10+'СЕТ СН'!$H$6-'СЕТ СН'!$H$26</f>
        <v>941.10511708999991</v>
      </c>
      <c r="W144" s="36">
        <f>SUMIFS(СВЦЭМ!$D$33:$D$776,СВЦЭМ!$A$33:$A$776,$A144,СВЦЭМ!$B$33:$B$776,W$119)+'СЕТ СН'!$H$14+СВЦЭМ!$D$10+'СЕТ СН'!$H$6-'СЕТ СН'!$H$26</f>
        <v>922.02635002</v>
      </c>
      <c r="X144" s="36">
        <f>SUMIFS(СВЦЭМ!$D$33:$D$776,СВЦЭМ!$A$33:$A$776,$A144,СВЦЭМ!$B$33:$B$776,X$119)+'СЕТ СН'!$H$14+СВЦЭМ!$D$10+'СЕТ СН'!$H$6-'СЕТ СН'!$H$26</f>
        <v>928.53903785</v>
      </c>
      <c r="Y144" s="36">
        <f>SUMIFS(СВЦЭМ!$D$33:$D$776,СВЦЭМ!$A$33:$A$776,$A144,СВЦЭМ!$B$33:$B$776,Y$119)+'СЕТ СН'!$H$14+СВЦЭМ!$D$10+'СЕТ СН'!$H$6-'СЕТ СН'!$H$26</f>
        <v>969.94333750999999</v>
      </c>
    </row>
    <row r="145" spans="1:27" ht="15.75" x14ac:dyDescent="0.2">
      <c r="A145" s="35">
        <f t="shared" si="3"/>
        <v>44130</v>
      </c>
      <c r="B145" s="36">
        <f>SUMIFS(СВЦЭМ!$D$33:$D$776,СВЦЭМ!$A$33:$A$776,$A145,СВЦЭМ!$B$33:$B$776,B$119)+'СЕТ СН'!$H$14+СВЦЭМ!$D$10+'СЕТ СН'!$H$6-'СЕТ СН'!$H$26</f>
        <v>1077.8127783699999</v>
      </c>
      <c r="C145" s="36">
        <f>SUMIFS(СВЦЭМ!$D$33:$D$776,СВЦЭМ!$A$33:$A$776,$A145,СВЦЭМ!$B$33:$B$776,C$119)+'СЕТ СН'!$H$14+СВЦЭМ!$D$10+'СЕТ СН'!$H$6-'СЕТ СН'!$H$26</f>
        <v>1162.93213857</v>
      </c>
      <c r="D145" s="36">
        <f>SUMIFS(СВЦЭМ!$D$33:$D$776,СВЦЭМ!$A$33:$A$776,$A145,СВЦЭМ!$B$33:$B$776,D$119)+'СЕТ СН'!$H$14+СВЦЭМ!$D$10+'СЕТ СН'!$H$6-'СЕТ СН'!$H$26</f>
        <v>1226.63053188</v>
      </c>
      <c r="E145" s="36">
        <f>SUMIFS(СВЦЭМ!$D$33:$D$776,СВЦЭМ!$A$33:$A$776,$A145,СВЦЭМ!$B$33:$B$776,E$119)+'СЕТ СН'!$H$14+СВЦЭМ!$D$10+'СЕТ СН'!$H$6-'СЕТ СН'!$H$26</f>
        <v>1232.3243276400001</v>
      </c>
      <c r="F145" s="36">
        <f>SUMIFS(СВЦЭМ!$D$33:$D$776,СВЦЭМ!$A$33:$A$776,$A145,СВЦЭМ!$B$33:$B$776,F$119)+'СЕТ СН'!$H$14+СВЦЭМ!$D$10+'СЕТ СН'!$H$6-'СЕТ СН'!$H$26</f>
        <v>1229.0243744100001</v>
      </c>
      <c r="G145" s="36">
        <f>SUMIFS(СВЦЭМ!$D$33:$D$776,СВЦЭМ!$A$33:$A$776,$A145,СВЦЭМ!$B$33:$B$776,G$119)+'СЕТ СН'!$H$14+СВЦЭМ!$D$10+'СЕТ СН'!$H$6-'СЕТ СН'!$H$26</f>
        <v>1205.5258080200001</v>
      </c>
      <c r="H145" s="36">
        <f>SUMIFS(СВЦЭМ!$D$33:$D$776,СВЦЭМ!$A$33:$A$776,$A145,СВЦЭМ!$B$33:$B$776,H$119)+'СЕТ СН'!$H$14+СВЦЭМ!$D$10+'СЕТ СН'!$H$6-'СЕТ СН'!$H$26</f>
        <v>1155.1423668800001</v>
      </c>
      <c r="I145" s="36">
        <f>SUMIFS(СВЦЭМ!$D$33:$D$776,СВЦЭМ!$A$33:$A$776,$A145,СВЦЭМ!$B$33:$B$776,I$119)+'СЕТ СН'!$H$14+СВЦЭМ!$D$10+'СЕТ СН'!$H$6-'СЕТ СН'!$H$26</f>
        <v>1113.6617841300001</v>
      </c>
      <c r="J145" s="36">
        <f>SUMIFS(СВЦЭМ!$D$33:$D$776,СВЦЭМ!$A$33:$A$776,$A145,СВЦЭМ!$B$33:$B$776,J$119)+'СЕТ СН'!$H$14+СВЦЭМ!$D$10+'СЕТ СН'!$H$6-'СЕТ СН'!$H$26</f>
        <v>1042.18321369</v>
      </c>
      <c r="K145" s="36">
        <f>SUMIFS(СВЦЭМ!$D$33:$D$776,СВЦЭМ!$A$33:$A$776,$A145,СВЦЭМ!$B$33:$B$776,K$119)+'СЕТ СН'!$H$14+СВЦЭМ!$D$10+'СЕТ СН'!$H$6-'СЕТ СН'!$H$26</f>
        <v>994.85852815999999</v>
      </c>
      <c r="L145" s="36">
        <f>SUMIFS(СВЦЭМ!$D$33:$D$776,СВЦЭМ!$A$33:$A$776,$A145,СВЦЭМ!$B$33:$B$776,L$119)+'СЕТ СН'!$H$14+СВЦЭМ!$D$10+'СЕТ СН'!$H$6-'СЕТ СН'!$H$26</f>
        <v>989.98451239999997</v>
      </c>
      <c r="M145" s="36">
        <f>SUMIFS(СВЦЭМ!$D$33:$D$776,СВЦЭМ!$A$33:$A$776,$A145,СВЦЭМ!$B$33:$B$776,M$119)+'СЕТ СН'!$H$14+СВЦЭМ!$D$10+'СЕТ СН'!$H$6-'СЕТ СН'!$H$26</f>
        <v>1014.01446385</v>
      </c>
      <c r="N145" s="36">
        <f>SUMIFS(СВЦЭМ!$D$33:$D$776,СВЦЭМ!$A$33:$A$776,$A145,СВЦЭМ!$B$33:$B$776,N$119)+'СЕТ СН'!$H$14+СВЦЭМ!$D$10+'СЕТ СН'!$H$6-'СЕТ СН'!$H$26</f>
        <v>1014.04101571</v>
      </c>
      <c r="O145" s="36">
        <f>SUMIFS(СВЦЭМ!$D$33:$D$776,СВЦЭМ!$A$33:$A$776,$A145,СВЦЭМ!$B$33:$B$776,O$119)+'СЕТ СН'!$H$14+СВЦЭМ!$D$10+'СЕТ СН'!$H$6-'СЕТ СН'!$H$26</f>
        <v>1051.2610990400001</v>
      </c>
      <c r="P145" s="36">
        <f>SUMIFS(СВЦЭМ!$D$33:$D$776,СВЦЭМ!$A$33:$A$776,$A145,СВЦЭМ!$B$33:$B$776,P$119)+'СЕТ СН'!$H$14+СВЦЭМ!$D$10+'СЕТ СН'!$H$6-'СЕТ СН'!$H$26</f>
        <v>1096.16549566</v>
      </c>
      <c r="Q145" s="36">
        <f>SUMIFS(СВЦЭМ!$D$33:$D$776,СВЦЭМ!$A$33:$A$776,$A145,СВЦЭМ!$B$33:$B$776,Q$119)+'СЕТ СН'!$H$14+СВЦЭМ!$D$10+'СЕТ СН'!$H$6-'СЕТ СН'!$H$26</f>
        <v>1057.4707378000001</v>
      </c>
      <c r="R145" s="36">
        <f>SUMIFS(СВЦЭМ!$D$33:$D$776,СВЦЭМ!$A$33:$A$776,$A145,СВЦЭМ!$B$33:$B$776,R$119)+'СЕТ СН'!$H$14+СВЦЭМ!$D$10+'СЕТ СН'!$H$6-'СЕТ СН'!$H$26</f>
        <v>1007.9522809599999</v>
      </c>
      <c r="S145" s="36">
        <f>SUMIFS(СВЦЭМ!$D$33:$D$776,СВЦЭМ!$A$33:$A$776,$A145,СВЦЭМ!$B$33:$B$776,S$119)+'СЕТ СН'!$H$14+СВЦЭМ!$D$10+'СЕТ СН'!$H$6-'СЕТ СН'!$H$26</f>
        <v>942.97983346000001</v>
      </c>
      <c r="T145" s="36">
        <f>SUMIFS(СВЦЭМ!$D$33:$D$776,СВЦЭМ!$A$33:$A$776,$A145,СВЦЭМ!$B$33:$B$776,T$119)+'СЕТ СН'!$H$14+СВЦЭМ!$D$10+'СЕТ СН'!$H$6-'СЕТ СН'!$H$26</f>
        <v>906.84299113999998</v>
      </c>
      <c r="U145" s="36">
        <f>SUMIFS(СВЦЭМ!$D$33:$D$776,СВЦЭМ!$A$33:$A$776,$A145,СВЦЭМ!$B$33:$B$776,U$119)+'СЕТ СН'!$H$14+СВЦЭМ!$D$10+'СЕТ СН'!$H$6-'СЕТ СН'!$H$26</f>
        <v>906.95884396999998</v>
      </c>
      <c r="V145" s="36">
        <f>SUMIFS(СВЦЭМ!$D$33:$D$776,СВЦЭМ!$A$33:$A$776,$A145,СВЦЭМ!$B$33:$B$776,V$119)+'СЕТ СН'!$H$14+СВЦЭМ!$D$10+'СЕТ СН'!$H$6-'СЕТ СН'!$H$26</f>
        <v>906.05028153000001</v>
      </c>
      <c r="W145" s="36">
        <f>SUMIFS(СВЦЭМ!$D$33:$D$776,СВЦЭМ!$A$33:$A$776,$A145,СВЦЭМ!$B$33:$B$776,W$119)+'СЕТ СН'!$H$14+СВЦЭМ!$D$10+'СЕТ СН'!$H$6-'СЕТ СН'!$H$26</f>
        <v>906.92655803999992</v>
      </c>
      <c r="X145" s="36">
        <f>SUMIFS(СВЦЭМ!$D$33:$D$776,СВЦЭМ!$A$33:$A$776,$A145,СВЦЭМ!$B$33:$B$776,X$119)+'СЕТ СН'!$H$14+СВЦЭМ!$D$10+'СЕТ СН'!$H$6-'СЕТ СН'!$H$26</f>
        <v>905.48703109999997</v>
      </c>
      <c r="Y145" s="36">
        <f>SUMIFS(СВЦЭМ!$D$33:$D$776,СВЦЭМ!$A$33:$A$776,$A145,СВЦЭМ!$B$33:$B$776,Y$119)+'СЕТ СН'!$H$14+СВЦЭМ!$D$10+'СЕТ СН'!$H$6-'СЕТ СН'!$H$26</f>
        <v>948.98732460999997</v>
      </c>
    </row>
    <row r="146" spans="1:27" ht="15.75" x14ac:dyDescent="0.2">
      <c r="A146" s="35">
        <f t="shared" si="3"/>
        <v>44131</v>
      </c>
      <c r="B146" s="36">
        <f>SUMIFS(СВЦЭМ!$D$33:$D$776,СВЦЭМ!$A$33:$A$776,$A146,СВЦЭМ!$B$33:$B$776,B$119)+'СЕТ СН'!$H$14+СВЦЭМ!$D$10+'СЕТ СН'!$H$6-'СЕТ СН'!$H$26</f>
        <v>1060.7207060800001</v>
      </c>
      <c r="C146" s="36">
        <f>SUMIFS(СВЦЭМ!$D$33:$D$776,СВЦЭМ!$A$33:$A$776,$A146,СВЦЭМ!$B$33:$B$776,C$119)+'СЕТ СН'!$H$14+СВЦЭМ!$D$10+'СЕТ СН'!$H$6-'СЕТ СН'!$H$26</f>
        <v>1156.2456554299999</v>
      </c>
      <c r="D146" s="36">
        <f>SUMIFS(СВЦЭМ!$D$33:$D$776,СВЦЭМ!$A$33:$A$776,$A146,СВЦЭМ!$B$33:$B$776,D$119)+'СЕТ СН'!$H$14+СВЦЭМ!$D$10+'СЕТ СН'!$H$6-'СЕТ СН'!$H$26</f>
        <v>1231.8767465000001</v>
      </c>
      <c r="E146" s="36">
        <f>SUMIFS(СВЦЭМ!$D$33:$D$776,СВЦЭМ!$A$33:$A$776,$A146,СВЦЭМ!$B$33:$B$776,E$119)+'СЕТ СН'!$H$14+СВЦЭМ!$D$10+'СЕТ СН'!$H$6-'СЕТ СН'!$H$26</f>
        <v>1249.9760361200001</v>
      </c>
      <c r="F146" s="36">
        <f>SUMIFS(СВЦЭМ!$D$33:$D$776,СВЦЭМ!$A$33:$A$776,$A146,СВЦЭМ!$B$33:$B$776,F$119)+'СЕТ СН'!$H$14+СВЦЭМ!$D$10+'СЕТ СН'!$H$6-'СЕТ СН'!$H$26</f>
        <v>1239.61913476</v>
      </c>
      <c r="G146" s="36">
        <f>SUMIFS(СВЦЭМ!$D$33:$D$776,СВЦЭМ!$A$33:$A$776,$A146,СВЦЭМ!$B$33:$B$776,G$119)+'СЕТ СН'!$H$14+СВЦЭМ!$D$10+'СЕТ СН'!$H$6-'СЕТ СН'!$H$26</f>
        <v>1229.7089407799999</v>
      </c>
      <c r="H146" s="36">
        <f>SUMIFS(СВЦЭМ!$D$33:$D$776,СВЦЭМ!$A$33:$A$776,$A146,СВЦЭМ!$B$33:$B$776,H$119)+'СЕТ СН'!$H$14+СВЦЭМ!$D$10+'СЕТ СН'!$H$6-'СЕТ СН'!$H$26</f>
        <v>1193.7306373900001</v>
      </c>
      <c r="I146" s="36">
        <f>SUMIFS(СВЦЭМ!$D$33:$D$776,СВЦЭМ!$A$33:$A$776,$A146,СВЦЭМ!$B$33:$B$776,I$119)+'СЕТ СН'!$H$14+СВЦЭМ!$D$10+'СЕТ СН'!$H$6-'СЕТ СН'!$H$26</f>
        <v>1160.66938602</v>
      </c>
      <c r="J146" s="36">
        <f>SUMIFS(СВЦЭМ!$D$33:$D$776,СВЦЭМ!$A$33:$A$776,$A146,СВЦЭМ!$B$33:$B$776,J$119)+'СЕТ СН'!$H$14+СВЦЭМ!$D$10+'СЕТ СН'!$H$6-'СЕТ СН'!$H$26</f>
        <v>1077.1220341600001</v>
      </c>
      <c r="K146" s="36">
        <f>SUMIFS(СВЦЭМ!$D$33:$D$776,СВЦЭМ!$A$33:$A$776,$A146,СВЦЭМ!$B$33:$B$776,K$119)+'СЕТ СН'!$H$14+СВЦЭМ!$D$10+'СЕТ СН'!$H$6-'СЕТ СН'!$H$26</f>
        <v>1036.7021524500001</v>
      </c>
      <c r="L146" s="36">
        <f>SUMIFS(СВЦЭМ!$D$33:$D$776,СВЦЭМ!$A$33:$A$776,$A146,СВЦЭМ!$B$33:$B$776,L$119)+'СЕТ СН'!$H$14+СВЦЭМ!$D$10+'СЕТ СН'!$H$6-'СЕТ СН'!$H$26</f>
        <v>1045.03662695</v>
      </c>
      <c r="M146" s="36">
        <f>SUMIFS(СВЦЭМ!$D$33:$D$776,СВЦЭМ!$A$33:$A$776,$A146,СВЦЭМ!$B$33:$B$776,M$119)+'СЕТ СН'!$H$14+СВЦЭМ!$D$10+'СЕТ СН'!$H$6-'СЕТ СН'!$H$26</f>
        <v>1049.9849254600001</v>
      </c>
      <c r="N146" s="36">
        <f>SUMIFS(СВЦЭМ!$D$33:$D$776,СВЦЭМ!$A$33:$A$776,$A146,СВЦЭМ!$B$33:$B$776,N$119)+'СЕТ СН'!$H$14+СВЦЭМ!$D$10+'СЕТ СН'!$H$6-'СЕТ СН'!$H$26</f>
        <v>1058.6283275799999</v>
      </c>
      <c r="O146" s="36">
        <f>SUMIFS(СВЦЭМ!$D$33:$D$776,СВЦЭМ!$A$33:$A$776,$A146,СВЦЭМ!$B$33:$B$776,O$119)+'СЕТ СН'!$H$14+СВЦЭМ!$D$10+'СЕТ СН'!$H$6-'СЕТ СН'!$H$26</f>
        <v>1110.4738978099999</v>
      </c>
      <c r="P146" s="36">
        <f>SUMIFS(СВЦЭМ!$D$33:$D$776,СВЦЭМ!$A$33:$A$776,$A146,СВЦЭМ!$B$33:$B$776,P$119)+'СЕТ СН'!$H$14+СВЦЭМ!$D$10+'СЕТ СН'!$H$6-'СЕТ СН'!$H$26</f>
        <v>1152.1544879800001</v>
      </c>
      <c r="Q146" s="36">
        <f>SUMIFS(СВЦЭМ!$D$33:$D$776,СВЦЭМ!$A$33:$A$776,$A146,СВЦЭМ!$B$33:$B$776,Q$119)+'СЕТ СН'!$H$14+СВЦЭМ!$D$10+'СЕТ СН'!$H$6-'СЕТ СН'!$H$26</f>
        <v>1108.48005702</v>
      </c>
      <c r="R146" s="36">
        <f>SUMIFS(СВЦЭМ!$D$33:$D$776,СВЦЭМ!$A$33:$A$776,$A146,СВЦЭМ!$B$33:$B$776,R$119)+'СЕТ СН'!$H$14+СВЦЭМ!$D$10+'СЕТ СН'!$H$6-'СЕТ СН'!$H$26</f>
        <v>1043.53141112</v>
      </c>
      <c r="S146" s="36">
        <f>SUMIFS(СВЦЭМ!$D$33:$D$776,СВЦЭМ!$A$33:$A$776,$A146,СВЦЭМ!$B$33:$B$776,S$119)+'СЕТ СН'!$H$14+СВЦЭМ!$D$10+'СЕТ СН'!$H$6-'СЕТ СН'!$H$26</f>
        <v>995.76715365999996</v>
      </c>
      <c r="T146" s="36">
        <f>SUMIFS(СВЦЭМ!$D$33:$D$776,СВЦЭМ!$A$33:$A$776,$A146,СВЦЭМ!$B$33:$B$776,T$119)+'СЕТ СН'!$H$14+СВЦЭМ!$D$10+'СЕТ СН'!$H$6-'СЕТ СН'!$H$26</f>
        <v>1011.6728259099999</v>
      </c>
      <c r="U146" s="36">
        <f>SUMIFS(СВЦЭМ!$D$33:$D$776,СВЦЭМ!$A$33:$A$776,$A146,СВЦЭМ!$B$33:$B$776,U$119)+'СЕТ СН'!$H$14+СВЦЭМ!$D$10+'СЕТ СН'!$H$6-'СЕТ СН'!$H$26</f>
        <v>1009.1086867399999</v>
      </c>
      <c r="V146" s="36">
        <f>SUMIFS(СВЦЭМ!$D$33:$D$776,СВЦЭМ!$A$33:$A$776,$A146,СВЦЭМ!$B$33:$B$776,V$119)+'СЕТ СН'!$H$14+СВЦЭМ!$D$10+'СЕТ СН'!$H$6-'СЕТ СН'!$H$26</f>
        <v>1011.0697331</v>
      </c>
      <c r="W146" s="36">
        <f>SUMIFS(СВЦЭМ!$D$33:$D$776,СВЦЭМ!$A$33:$A$776,$A146,СВЦЭМ!$B$33:$B$776,W$119)+'СЕТ СН'!$H$14+СВЦЭМ!$D$10+'СЕТ СН'!$H$6-'СЕТ СН'!$H$26</f>
        <v>1006.5571569699999</v>
      </c>
      <c r="X146" s="36">
        <f>SUMIFS(СВЦЭМ!$D$33:$D$776,СВЦЭМ!$A$33:$A$776,$A146,СВЦЭМ!$B$33:$B$776,X$119)+'СЕТ СН'!$H$14+СВЦЭМ!$D$10+'СЕТ СН'!$H$6-'СЕТ СН'!$H$26</f>
        <v>985.45604763999995</v>
      </c>
      <c r="Y146" s="36">
        <f>SUMIFS(СВЦЭМ!$D$33:$D$776,СВЦЭМ!$A$33:$A$776,$A146,СВЦЭМ!$B$33:$B$776,Y$119)+'СЕТ СН'!$H$14+СВЦЭМ!$D$10+'СЕТ СН'!$H$6-'СЕТ СН'!$H$26</f>
        <v>1022.78395744</v>
      </c>
    </row>
    <row r="147" spans="1:27" ht="15.75" x14ac:dyDescent="0.2">
      <c r="A147" s="35">
        <f t="shared" si="3"/>
        <v>44132</v>
      </c>
      <c r="B147" s="36">
        <f>SUMIFS(СВЦЭМ!$D$33:$D$776,СВЦЭМ!$A$33:$A$776,$A147,СВЦЭМ!$B$33:$B$776,B$119)+'СЕТ СН'!$H$14+СВЦЭМ!$D$10+'СЕТ СН'!$H$6-'СЕТ СН'!$H$26</f>
        <v>1126.48138571</v>
      </c>
      <c r="C147" s="36">
        <f>SUMIFS(СВЦЭМ!$D$33:$D$776,СВЦЭМ!$A$33:$A$776,$A147,СВЦЭМ!$B$33:$B$776,C$119)+'СЕТ СН'!$H$14+СВЦЭМ!$D$10+'СЕТ СН'!$H$6-'СЕТ СН'!$H$26</f>
        <v>1189.6978063199999</v>
      </c>
      <c r="D147" s="36">
        <f>SUMIFS(СВЦЭМ!$D$33:$D$776,СВЦЭМ!$A$33:$A$776,$A147,СВЦЭМ!$B$33:$B$776,D$119)+'СЕТ СН'!$H$14+СВЦЭМ!$D$10+'СЕТ СН'!$H$6-'СЕТ СН'!$H$26</f>
        <v>1191.6457324400001</v>
      </c>
      <c r="E147" s="36">
        <f>SUMIFS(СВЦЭМ!$D$33:$D$776,СВЦЭМ!$A$33:$A$776,$A147,СВЦЭМ!$B$33:$B$776,E$119)+'СЕТ СН'!$H$14+СВЦЭМ!$D$10+'СЕТ СН'!$H$6-'СЕТ СН'!$H$26</f>
        <v>1195.63265054</v>
      </c>
      <c r="F147" s="36">
        <f>SUMIFS(СВЦЭМ!$D$33:$D$776,СВЦЭМ!$A$33:$A$776,$A147,СВЦЭМ!$B$33:$B$776,F$119)+'СЕТ СН'!$H$14+СВЦЭМ!$D$10+'СЕТ СН'!$H$6-'СЕТ СН'!$H$26</f>
        <v>1204.5223626899999</v>
      </c>
      <c r="G147" s="36">
        <f>SUMIFS(СВЦЭМ!$D$33:$D$776,СВЦЭМ!$A$33:$A$776,$A147,СВЦЭМ!$B$33:$B$776,G$119)+'СЕТ СН'!$H$14+СВЦЭМ!$D$10+'СЕТ СН'!$H$6-'СЕТ СН'!$H$26</f>
        <v>1190.17904471</v>
      </c>
      <c r="H147" s="36">
        <f>SUMIFS(СВЦЭМ!$D$33:$D$776,СВЦЭМ!$A$33:$A$776,$A147,СВЦЭМ!$B$33:$B$776,H$119)+'СЕТ СН'!$H$14+СВЦЭМ!$D$10+'СЕТ СН'!$H$6-'СЕТ СН'!$H$26</f>
        <v>1201.8517075500001</v>
      </c>
      <c r="I147" s="36">
        <f>SUMIFS(СВЦЭМ!$D$33:$D$776,СВЦЭМ!$A$33:$A$776,$A147,СВЦЭМ!$B$33:$B$776,I$119)+'СЕТ СН'!$H$14+СВЦЭМ!$D$10+'СЕТ СН'!$H$6-'СЕТ СН'!$H$26</f>
        <v>1184.23591167</v>
      </c>
      <c r="J147" s="36">
        <f>SUMIFS(СВЦЭМ!$D$33:$D$776,СВЦЭМ!$A$33:$A$776,$A147,СВЦЭМ!$B$33:$B$776,J$119)+'СЕТ СН'!$H$14+СВЦЭМ!$D$10+'СЕТ СН'!$H$6-'СЕТ СН'!$H$26</f>
        <v>1119.1071067299999</v>
      </c>
      <c r="K147" s="36">
        <f>SUMIFS(СВЦЭМ!$D$33:$D$776,СВЦЭМ!$A$33:$A$776,$A147,СВЦЭМ!$B$33:$B$776,K$119)+'СЕТ СН'!$H$14+СВЦЭМ!$D$10+'СЕТ СН'!$H$6-'СЕТ СН'!$H$26</f>
        <v>1068.69442443</v>
      </c>
      <c r="L147" s="36">
        <f>SUMIFS(СВЦЭМ!$D$33:$D$776,СВЦЭМ!$A$33:$A$776,$A147,СВЦЭМ!$B$33:$B$776,L$119)+'СЕТ СН'!$H$14+СВЦЭМ!$D$10+'СЕТ СН'!$H$6-'СЕТ СН'!$H$26</f>
        <v>1070.4636415299999</v>
      </c>
      <c r="M147" s="36">
        <f>SUMIFS(СВЦЭМ!$D$33:$D$776,СВЦЭМ!$A$33:$A$776,$A147,СВЦЭМ!$B$33:$B$776,M$119)+'СЕТ СН'!$H$14+СВЦЭМ!$D$10+'СЕТ СН'!$H$6-'СЕТ СН'!$H$26</f>
        <v>1071.39464193</v>
      </c>
      <c r="N147" s="36">
        <f>SUMIFS(СВЦЭМ!$D$33:$D$776,СВЦЭМ!$A$33:$A$776,$A147,СВЦЭМ!$B$33:$B$776,N$119)+'СЕТ СН'!$H$14+СВЦЭМ!$D$10+'СЕТ СН'!$H$6-'СЕТ СН'!$H$26</f>
        <v>1083.4904312399999</v>
      </c>
      <c r="O147" s="36">
        <f>SUMIFS(СВЦЭМ!$D$33:$D$776,СВЦЭМ!$A$33:$A$776,$A147,СВЦЭМ!$B$33:$B$776,O$119)+'СЕТ СН'!$H$14+СВЦЭМ!$D$10+'СЕТ СН'!$H$6-'СЕТ СН'!$H$26</f>
        <v>1123.22095014</v>
      </c>
      <c r="P147" s="36">
        <f>SUMIFS(СВЦЭМ!$D$33:$D$776,СВЦЭМ!$A$33:$A$776,$A147,СВЦЭМ!$B$33:$B$776,P$119)+'СЕТ СН'!$H$14+СВЦЭМ!$D$10+'СЕТ СН'!$H$6-'СЕТ СН'!$H$26</f>
        <v>1162.9087420400001</v>
      </c>
      <c r="Q147" s="36">
        <f>SUMIFS(СВЦЭМ!$D$33:$D$776,СВЦЭМ!$A$33:$A$776,$A147,СВЦЭМ!$B$33:$B$776,Q$119)+'СЕТ СН'!$H$14+СВЦЭМ!$D$10+'СЕТ СН'!$H$6-'СЕТ СН'!$H$26</f>
        <v>1119.5903784500001</v>
      </c>
      <c r="R147" s="36">
        <f>SUMIFS(СВЦЭМ!$D$33:$D$776,СВЦЭМ!$A$33:$A$776,$A147,СВЦЭМ!$B$33:$B$776,R$119)+'СЕТ СН'!$H$14+СВЦЭМ!$D$10+'СЕТ СН'!$H$6-'СЕТ СН'!$H$26</f>
        <v>1060.95552944</v>
      </c>
      <c r="S147" s="36">
        <f>SUMIFS(СВЦЭМ!$D$33:$D$776,СВЦЭМ!$A$33:$A$776,$A147,СВЦЭМ!$B$33:$B$776,S$119)+'СЕТ СН'!$H$14+СВЦЭМ!$D$10+'СЕТ СН'!$H$6-'СЕТ СН'!$H$26</f>
        <v>1011.6318257299999</v>
      </c>
      <c r="T147" s="36">
        <f>SUMIFS(СВЦЭМ!$D$33:$D$776,СВЦЭМ!$A$33:$A$776,$A147,СВЦЭМ!$B$33:$B$776,T$119)+'СЕТ СН'!$H$14+СВЦЭМ!$D$10+'СЕТ СН'!$H$6-'СЕТ СН'!$H$26</f>
        <v>1013.9643073899999</v>
      </c>
      <c r="U147" s="36">
        <f>SUMIFS(СВЦЭМ!$D$33:$D$776,СВЦЭМ!$A$33:$A$776,$A147,СВЦЭМ!$B$33:$B$776,U$119)+'СЕТ СН'!$H$14+СВЦЭМ!$D$10+'СЕТ СН'!$H$6-'СЕТ СН'!$H$26</f>
        <v>1017.91028424</v>
      </c>
      <c r="V147" s="36">
        <f>SUMIFS(СВЦЭМ!$D$33:$D$776,СВЦЭМ!$A$33:$A$776,$A147,СВЦЭМ!$B$33:$B$776,V$119)+'СЕТ СН'!$H$14+СВЦЭМ!$D$10+'СЕТ СН'!$H$6-'СЕТ СН'!$H$26</f>
        <v>1010.46868709</v>
      </c>
      <c r="W147" s="36">
        <f>SUMIFS(СВЦЭМ!$D$33:$D$776,СВЦЭМ!$A$33:$A$776,$A147,СВЦЭМ!$B$33:$B$776,W$119)+'СЕТ СН'!$H$14+СВЦЭМ!$D$10+'СЕТ СН'!$H$6-'СЕТ СН'!$H$26</f>
        <v>1008.90392286</v>
      </c>
      <c r="X147" s="36">
        <f>SUMIFS(СВЦЭМ!$D$33:$D$776,СВЦЭМ!$A$33:$A$776,$A147,СВЦЭМ!$B$33:$B$776,X$119)+'СЕТ СН'!$H$14+СВЦЭМ!$D$10+'СЕТ СН'!$H$6-'СЕТ СН'!$H$26</f>
        <v>1012.2529769499999</v>
      </c>
      <c r="Y147" s="36">
        <f>SUMIFS(СВЦЭМ!$D$33:$D$776,СВЦЭМ!$A$33:$A$776,$A147,СВЦЭМ!$B$33:$B$776,Y$119)+'СЕТ СН'!$H$14+СВЦЭМ!$D$10+'СЕТ СН'!$H$6-'СЕТ СН'!$H$26</f>
        <v>1040.5302344500001</v>
      </c>
    </row>
    <row r="148" spans="1:27" ht="15.75" x14ac:dyDescent="0.2">
      <c r="A148" s="35">
        <f t="shared" si="3"/>
        <v>44133</v>
      </c>
      <c r="B148" s="36">
        <f>SUMIFS(СВЦЭМ!$D$33:$D$776,СВЦЭМ!$A$33:$A$776,$A148,СВЦЭМ!$B$33:$B$776,B$119)+'СЕТ СН'!$H$14+СВЦЭМ!$D$10+'СЕТ СН'!$H$6-'СЕТ СН'!$H$26</f>
        <v>1094.58708267</v>
      </c>
      <c r="C148" s="36">
        <f>SUMIFS(СВЦЭМ!$D$33:$D$776,СВЦЭМ!$A$33:$A$776,$A148,СВЦЭМ!$B$33:$B$776,C$119)+'СЕТ СН'!$H$14+СВЦЭМ!$D$10+'СЕТ СН'!$H$6-'СЕТ СН'!$H$26</f>
        <v>1164.8434276600001</v>
      </c>
      <c r="D148" s="36">
        <f>SUMIFS(СВЦЭМ!$D$33:$D$776,СВЦЭМ!$A$33:$A$776,$A148,СВЦЭМ!$B$33:$B$776,D$119)+'СЕТ СН'!$H$14+СВЦЭМ!$D$10+'СЕТ СН'!$H$6-'СЕТ СН'!$H$26</f>
        <v>1176.79953492</v>
      </c>
      <c r="E148" s="36">
        <f>SUMIFS(СВЦЭМ!$D$33:$D$776,СВЦЭМ!$A$33:$A$776,$A148,СВЦЭМ!$B$33:$B$776,E$119)+'СЕТ СН'!$H$14+СВЦЭМ!$D$10+'СЕТ СН'!$H$6-'СЕТ СН'!$H$26</f>
        <v>1170.2148132300001</v>
      </c>
      <c r="F148" s="36">
        <f>SUMIFS(СВЦЭМ!$D$33:$D$776,СВЦЭМ!$A$33:$A$776,$A148,СВЦЭМ!$B$33:$B$776,F$119)+'СЕТ СН'!$H$14+СВЦЭМ!$D$10+'СЕТ СН'!$H$6-'СЕТ СН'!$H$26</f>
        <v>1175.2741115900001</v>
      </c>
      <c r="G148" s="36">
        <f>SUMIFS(СВЦЭМ!$D$33:$D$776,СВЦЭМ!$A$33:$A$776,$A148,СВЦЭМ!$B$33:$B$776,G$119)+'СЕТ СН'!$H$14+СВЦЭМ!$D$10+'СЕТ СН'!$H$6-'СЕТ СН'!$H$26</f>
        <v>1241.65926253</v>
      </c>
      <c r="H148" s="36">
        <f>SUMIFS(СВЦЭМ!$D$33:$D$776,СВЦЭМ!$A$33:$A$776,$A148,СВЦЭМ!$B$33:$B$776,H$119)+'СЕТ СН'!$H$14+СВЦЭМ!$D$10+'СЕТ СН'!$H$6-'СЕТ СН'!$H$26</f>
        <v>1255.92699627</v>
      </c>
      <c r="I148" s="36">
        <f>SUMIFS(СВЦЭМ!$D$33:$D$776,СВЦЭМ!$A$33:$A$776,$A148,СВЦЭМ!$B$33:$B$776,I$119)+'СЕТ СН'!$H$14+СВЦЭМ!$D$10+'СЕТ СН'!$H$6-'СЕТ СН'!$H$26</f>
        <v>1159.77042102</v>
      </c>
      <c r="J148" s="36">
        <f>SUMIFS(СВЦЭМ!$D$33:$D$776,СВЦЭМ!$A$33:$A$776,$A148,СВЦЭМ!$B$33:$B$776,J$119)+'СЕТ СН'!$H$14+СВЦЭМ!$D$10+'СЕТ СН'!$H$6-'СЕТ СН'!$H$26</f>
        <v>1066.6224028300001</v>
      </c>
      <c r="K148" s="36">
        <f>SUMIFS(СВЦЭМ!$D$33:$D$776,СВЦЭМ!$A$33:$A$776,$A148,СВЦЭМ!$B$33:$B$776,K$119)+'СЕТ СН'!$H$14+СВЦЭМ!$D$10+'СЕТ СН'!$H$6-'СЕТ СН'!$H$26</f>
        <v>1013.93624843</v>
      </c>
      <c r="L148" s="36">
        <f>SUMIFS(СВЦЭМ!$D$33:$D$776,СВЦЭМ!$A$33:$A$776,$A148,СВЦЭМ!$B$33:$B$776,L$119)+'СЕТ СН'!$H$14+СВЦЭМ!$D$10+'СЕТ СН'!$H$6-'СЕТ СН'!$H$26</f>
        <v>1020.34763906</v>
      </c>
      <c r="M148" s="36">
        <f>SUMIFS(СВЦЭМ!$D$33:$D$776,СВЦЭМ!$A$33:$A$776,$A148,СВЦЭМ!$B$33:$B$776,M$119)+'СЕТ СН'!$H$14+СВЦЭМ!$D$10+'СЕТ СН'!$H$6-'СЕТ СН'!$H$26</f>
        <v>1022.6324371999999</v>
      </c>
      <c r="N148" s="36">
        <f>SUMIFS(СВЦЭМ!$D$33:$D$776,СВЦЭМ!$A$33:$A$776,$A148,СВЦЭМ!$B$33:$B$776,N$119)+'СЕТ СН'!$H$14+СВЦЭМ!$D$10+'СЕТ СН'!$H$6-'СЕТ СН'!$H$26</f>
        <v>1012.03088952</v>
      </c>
      <c r="O148" s="36">
        <f>SUMIFS(СВЦЭМ!$D$33:$D$776,СВЦЭМ!$A$33:$A$776,$A148,СВЦЭМ!$B$33:$B$776,O$119)+'СЕТ СН'!$H$14+СВЦЭМ!$D$10+'СЕТ СН'!$H$6-'СЕТ СН'!$H$26</f>
        <v>1014.9521182899999</v>
      </c>
      <c r="P148" s="36">
        <f>SUMIFS(СВЦЭМ!$D$33:$D$776,СВЦЭМ!$A$33:$A$776,$A148,СВЦЭМ!$B$33:$B$776,P$119)+'СЕТ СН'!$H$14+СВЦЭМ!$D$10+'СЕТ СН'!$H$6-'СЕТ СН'!$H$26</f>
        <v>1053.8676945100001</v>
      </c>
      <c r="Q148" s="36">
        <f>SUMIFS(СВЦЭМ!$D$33:$D$776,СВЦЭМ!$A$33:$A$776,$A148,СВЦЭМ!$B$33:$B$776,Q$119)+'СЕТ СН'!$H$14+СВЦЭМ!$D$10+'СЕТ СН'!$H$6-'СЕТ СН'!$H$26</f>
        <v>1013.9363667499999</v>
      </c>
      <c r="R148" s="36">
        <f>SUMIFS(СВЦЭМ!$D$33:$D$776,СВЦЭМ!$A$33:$A$776,$A148,СВЦЭМ!$B$33:$B$776,R$119)+'СЕТ СН'!$H$14+СВЦЭМ!$D$10+'СЕТ СН'!$H$6-'СЕТ СН'!$H$26</f>
        <v>1007.9973790299999</v>
      </c>
      <c r="S148" s="36">
        <f>SUMIFS(СВЦЭМ!$D$33:$D$776,СВЦЭМ!$A$33:$A$776,$A148,СВЦЭМ!$B$33:$B$776,S$119)+'СЕТ СН'!$H$14+СВЦЭМ!$D$10+'СЕТ СН'!$H$6-'СЕТ СН'!$H$26</f>
        <v>1008.6324383599999</v>
      </c>
      <c r="T148" s="36">
        <f>SUMIFS(СВЦЭМ!$D$33:$D$776,СВЦЭМ!$A$33:$A$776,$A148,СВЦЭМ!$B$33:$B$776,T$119)+'СЕТ СН'!$H$14+СВЦЭМ!$D$10+'СЕТ СН'!$H$6-'СЕТ СН'!$H$26</f>
        <v>1036.54873305</v>
      </c>
      <c r="U148" s="36">
        <f>SUMIFS(СВЦЭМ!$D$33:$D$776,СВЦЭМ!$A$33:$A$776,$A148,СВЦЭМ!$B$33:$B$776,U$119)+'СЕТ СН'!$H$14+СВЦЭМ!$D$10+'СЕТ СН'!$H$6-'СЕТ СН'!$H$26</f>
        <v>1035.74897992</v>
      </c>
      <c r="V148" s="36">
        <f>SUMIFS(СВЦЭМ!$D$33:$D$776,СВЦЭМ!$A$33:$A$776,$A148,СВЦЭМ!$B$33:$B$776,V$119)+'СЕТ СН'!$H$14+СВЦЭМ!$D$10+'СЕТ СН'!$H$6-'СЕТ СН'!$H$26</f>
        <v>1019.5358133899999</v>
      </c>
      <c r="W148" s="36">
        <f>SUMIFS(СВЦЭМ!$D$33:$D$776,СВЦЭМ!$A$33:$A$776,$A148,СВЦЭМ!$B$33:$B$776,W$119)+'СЕТ СН'!$H$14+СВЦЭМ!$D$10+'СЕТ СН'!$H$6-'СЕТ СН'!$H$26</f>
        <v>1004.63480913</v>
      </c>
      <c r="X148" s="36">
        <f>SUMIFS(СВЦЭМ!$D$33:$D$776,СВЦЭМ!$A$33:$A$776,$A148,СВЦЭМ!$B$33:$B$776,X$119)+'СЕТ СН'!$H$14+СВЦЭМ!$D$10+'СЕТ СН'!$H$6-'СЕТ СН'!$H$26</f>
        <v>1054.5246590900001</v>
      </c>
      <c r="Y148" s="36">
        <f>SUMIFS(СВЦЭМ!$D$33:$D$776,СВЦЭМ!$A$33:$A$776,$A148,СВЦЭМ!$B$33:$B$776,Y$119)+'СЕТ СН'!$H$14+СВЦЭМ!$D$10+'СЕТ СН'!$H$6-'СЕТ СН'!$H$26</f>
        <v>1079.7225478600001</v>
      </c>
    </row>
    <row r="149" spans="1:27" ht="15.75" x14ac:dyDescent="0.2">
      <c r="A149" s="35">
        <f t="shared" si="3"/>
        <v>44134</v>
      </c>
      <c r="B149" s="36">
        <f>SUMIFS(СВЦЭМ!$D$33:$D$776,СВЦЭМ!$A$33:$A$776,$A149,СВЦЭМ!$B$33:$B$776,B$119)+'СЕТ СН'!$H$14+СВЦЭМ!$D$10+'СЕТ СН'!$H$6-'СЕТ СН'!$H$26</f>
        <v>1079.9774481899999</v>
      </c>
      <c r="C149" s="36">
        <f>SUMIFS(СВЦЭМ!$D$33:$D$776,СВЦЭМ!$A$33:$A$776,$A149,СВЦЭМ!$B$33:$B$776,C$119)+'СЕТ СН'!$H$14+СВЦЭМ!$D$10+'СЕТ СН'!$H$6-'СЕТ СН'!$H$26</f>
        <v>1142.7491577799999</v>
      </c>
      <c r="D149" s="36">
        <f>SUMIFS(СВЦЭМ!$D$33:$D$776,СВЦЭМ!$A$33:$A$776,$A149,СВЦЭМ!$B$33:$B$776,D$119)+'СЕТ СН'!$H$14+СВЦЭМ!$D$10+'СЕТ СН'!$H$6-'СЕТ СН'!$H$26</f>
        <v>1241.38760854</v>
      </c>
      <c r="E149" s="36">
        <f>SUMIFS(СВЦЭМ!$D$33:$D$776,СВЦЭМ!$A$33:$A$776,$A149,СВЦЭМ!$B$33:$B$776,E$119)+'СЕТ СН'!$H$14+СВЦЭМ!$D$10+'СЕТ СН'!$H$6-'СЕТ СН'!$H$26</f>
        <v>1258.6191163999999</v>
      </c>
      <c r="F149" s="36">
        <f>SUMIFS(СВЦЭМ!$D$33:$D$776,СВЦЭМ!$A$33:$A$776,$A149,СВЦЭМ!$B$33:$B$776,F$119)+'СЕТ СН'!$H$14+СВЦЭМ!$D$10+'СЕТ СН'!$H$6-'СЕТ СН'!$H$26</f>
        <v>1251.93457683</v>
      </c>
      <c r="G149" s="36">
        <f>SUMIFS(СВЦЭМ!$D$33:$D$776,СВЦЭМ!$A$33:$A$776,$A149,СВЦЭМ!$B$33:$B$776,G$119)+'СЕТ СН'!$H$14+СВЦЭМ!$D$10+'СЕТ СН'!$H$6-'СЕТ СН'!$H$26</f>
        <v>1236.00322446</v>
      </c>
      <c r="H149" s="36">
        <f>SUMIFS(СВЦЭМ!$D$33:$D$776,СВЦЭМ!$A$33:$A$776,$A149,СВЦЭМ!$B$33:$B$776,H$119)+'СЕТ СН'!$H$14+СВЦЭМ!$D$10+'СЕТ СН'!$H$6-'СЕТ СН'!$H$26</f>
        <v>1158.7859570400001</v>
      </c>
      <c r="I149" s="36">
        <f>SUMIFS(СВЦЭМ!$D$33:$D$776,СВЦЭМ!$A$33:$A$776,$A149,СВЦЭМ!$B$33:$B$776,I$119)+'СЕТ СН'!$H$14+СВЦЭМ!$D$10+'СЕТ СН'!$H$6-'СЕТ СН'!$H$26</f>
        <v>1145.7107798</v>
      </c>
      <c r="J149" s="36">
        <f>SUMIFS(СВЦЭМ!$D$33:$D$776,СВЦЭМ!$A$33:$A$776,$A149,СВЦЭМ!$B$33:$B$776,J$119)+'СЕТ СН'!$H$14+СВЦЭМ!$D$10+'СЕТ СН'!$H$6-'СЕТ СН'!$H$26</f>
        <v>1067.91348174</v>
      </c>
      <c r="K149" s="36">
        <f>SUMIFS(СВЦЭМ!$D$33:$D$776,СВЦЭМ!$A$33:$A$776,$A149,СВЦЭМ!$B$33:$B$776,K$119)+'СЕТ СН'!$H$14+СВЦЭМ!$D$10+'СЕТ СН'!$H$6-'СЕТ СН'!$H$26</f>
        <v>1049.84913942</v>
      </c>
      <c r="L149" s="36">
        <f>SUMIFS(СВЦЭМ!$D$33:$D$776,СВЦЭМ!$A$33:$A$776,$A149,СВЦЭМ!$B$33:$B$776,L$119)+'СЕТ СН'!$H$14+СВЦЭМ!$D$10+'СЕТ СН'!$H$6-'СЕТ СН'!$H$26</f>
        <v>1052.4361582199999</v>
      </c>
      <c r="M149" s="36">
        <f>SUMIFS(СВЦЭМ!$D$33:$D$776,СВЦЭМ!$A$33:$A$776,$A149,СВЦЭМ!$B$33:$B$776,M$119)+'СЕТ СН'!$H$14+СВЦЭМ!$D$10+'СЕТ СН'!$H$6-'СЕТ СН'!$H$26</f>
        <v>1048.6355485500001</v>
      </c>
      <c r="N149" s="36">
        <f>SUMIFS(СВЦЭМ!$D$33:$D$776,СВЦЭМ!$A$33:$A$776,$A149,СВЦЭМ!$B$33:$B$776,N$119)+'СЕТ СН'!$H$14+СВЦЭМ!$D$10+'СЕТ СН'!$H$6-'СЕТ СН'!$H$26</f>
        <v>1047.45216411</v>
      </c>
      <c r="O149" s="36">
        <f>SUMIFS(СВЦЭМ!$D$33:$D$776,СВЦЭМ!$A$33:$A$776,$A149,СВЦЭМ!$B$33:$B$776,O$119)+'СЕТ СН'!$H$14+СВЦЭМ!$D$10+'СЕТ СН'!$H$6-'СЕТ СН'!$H$26</f>
        <v>1083.4590340100001</v>
      </c>
      <c r="P149" s="36">
        <f>SUMIFS(СВЦЭМ!$D$33:$D$776,СВЦЭМ!$A$33:$A$776,$A149,СВЦЭМ!$B$33:$B$776,P$119)+'СЕТ СН'!$H$14+СВЦЭМ!$D$10+'СЕТ СН'!$H$6-'СЕТ СН'!$H$26</f>
        <v>1108.97337167</v>
      </c>
      <c r="Q149" s="36">
        <f>SUMIFS(СВЦЭМ!$D$33:$D$776,СВЦЭМ!$A$33:$A$776,$A149,СВЦЭМ!$B$33:$B$776,Q$119)+'СЕТ СН'!$H$14+СВЦЭМ!$D$10+'СЕТ СН'!$H$6-'СЕТ СН'!$H$26</f>
        <v>1094.56135305</v>
      </c>
      <c r="R149" s="36">
        <f>SUMIFS(СВЦЭМ!$D$33:$D$776,СВЦЭМ!$A$33:$A$776,$A149,СВЦЭМ!$B$33:$B$776,R$119)+'СЕТ СН'!$H$14+СВЦЭМ!$D$10+'СЕТ СН'!$H$6-'СЕТ СН'!$H$26</f>
        <v>1059.5463407699999</v>
      </c>
      <c r="S149" s="36">
        <f>SUMIFS(СВЦЭМ!$D$33:$D$776,СВЦЭМ!$A$33:$A$776,$A149,СВЦЭМ!$B$33:$B$776,S$119)+'СЕТ СН'!$H$14+СВЦЭМ!$D$10+'СЕТ СН'!$H$6-'СЕТ СН'!$H$26</f>
        <v>1005.78145434</v>
      </c>
      <c r="T149" s="36">
        <f>SUMIFS(СВЦЭМ!$D$33:$D$776,СВЦЭМ!$A$33:$A$776,$A149,СВЦЭМ!$B$33:$B$776,T$119)+'СЕТ СН'!$H$14+СВЦЭМ!$D$10+'СЕТ СН'!$H$6-'СЕТ СН'!$H$26</f>
        <v>1033.8523056500001</v>
      </c>
      <c r="U149" s="36">
        <f>SUMIFS(СВЦЭМ!$D$33:$D$776,СВЦЭМ!$A$33:$A$776,$A149,СВЦЭМ!$B$33:$B$776,U$119)+'СЕТ СН'!$H$14+СВЦЭМ!$D$10+'СЕТ СН'!$H$6-'СЕТ СН'!$H$26</f>
        <v>1033.1978858100001</v>
      </c>
      <c r="V149" s="36">
        <f>SUMIFS(СВЦЭМ!$D$33:$D$776,СВЦЭМ!$A$33:$A$776,$A149,СВЦЭМ!$B$33:$B$776,V$119)+'СЕТ СН'!$H$14+СВЦЭМ!$D$10+'СЕТ СН'!$H$6-'СЕТ СН'!$H$26</f>
        <v>1017.5692173599999</v>
      </c>
      <c r="W149" s="36">
        <f>SUMIFS(СВЦЭМ!$D$33:$D$776,СВЦЭМ!$A$33:$A$776,$A149,СВЦЭМ!$B$33:$B$776,W$119)+'СЕТ СН'!$H$14+СВЦЭМ!$D$10+'СЕТ СН'!$H$6-'СЕТ СН'!$H$26</f>
        <v>1006.62307426</v>
      </c>
      <c r="X149" s="36">
        <f>SUMIFS(СВЦЭМ!$D$33:$D$776,СВЦЭМ!$A$33:$A$776,$A149,СВЦЭМ!$B$33:$B$776,X$119)+'СЕТ СН'!$H$14+СВЦЭМ!$D$10+'СЕТ СН'!$H$6-'СЕТ СН'!$H$26</f>
        <v>995.13058703000002</v>
      </c>
      <c r="Y149" s="36">
        <f>SUMIFS(СВЦЭМ!$D$33:$D$776,СВЦЭМ!$A$33:$A$776,$A149,СВЦЭМ!$B$33:$B$776,Y$119)+'СЕТ СН'!$H$14+СВЦЭМ!$D$10+'СЕТ СН'!$H$6-'СЕТ СН'!$H$26</f>
        <v>1038.7983319699999</v>
      </c>
    </row>
    <row r="150" spans="1:27" ht="15.75" x14ac:dyDescent="0.2">
      <c r="A150" s="35">
        <f t="shared" si="3"/>
        <v>44135</v>
      </c>
      <c r="B150" s="36">
        <f>SUMIFS(СВЦЭМ!$D$33:$D$776,СВЦЭМ!$A$33:$A$776,$A150,СВЦЭМ!$B$33:$B$776,B$119)+'СЕТ СН'!$H$14+СВЦЭМ!$D$10+'СЕТ СН'!$H$6-'СЕТ СН'!$H$26</f>
        <v>1023.11721755</v>
      </c>
      <c r="C150" s="36">
        <f>SUMIFS(СВЦЭМ!$D$33:$D$776,СВЦЭМ!$A$33:$A$776,$A150,СВЦЭМ!$B$33:$B$776,C$119)+'СЕТ СН'!$H$14+СВЦЭМ!$D$10+'СЕТ СН'!$H$6-'СЕТ СН'!$H$26</f>
        <v>1090.32419772</v>
      </c>
      <c r="D150" s="36">
        <f>SUMIFS(СВЦЭМ!$D$33:$D$776,СВЦЭМ!$A$33:$A$776,$A150,СВЦЭМ!$B$33:$B$776,D$119)+'СЕТ СН'!$H$14+СВЦЭМ!$D$10+'СЕТ СН'!$H$6-'СЕТ СН'!$H$26</f>
        <v>1138.3363840100001</v>
      </c>
      <c r="E150" s="36">
        <f>SUMIFS(СВЦЭМ!$D$33:$D$776,СВЦЭМ!$A$33:$A$776,$A150,СВЦЭМ!$B$33:$B$776,E$119)+'СЕТ СН'!$H$14+СВЦЭМ!$D$10+'СЕТ СН'!$H$6-'СЕТ СН'!$H$26</f>
        <v>1137.81196482</v>
      </c>
      <c r="F150" s="36">
        <f>SUMIFS(СВЦЭМ!$D$33:$D$776,СВЦЭМ!$A$33:$A$776,$A150,СВЦЭМ!$B$33:$B$776,F$119)+'СЕТ СН'!$H$14+СВЦЭМ!$D$10+'СЕТ СН'!$H$6-'СЕТ СН'!$H$26</f>
        <v>1150.21939688</v>
      </c>
      <c r="G150" s="36">
        <f>SUMIFS(СВЦЭМ!$D$33:$D$776,СВЦЭМ!$A$33:$A$776,$A150,СВЦЭМ!$B$33:$B$776,G$119)+'СЕТ СН'!$H$14+СВЦЭМ!$D$10+'СЕТ СН'!$H$6-'СЕТ СН'!$H$26</f>
        <v>1138.99388303</v>
      </c>
      <c r="H150" s="36">
        <f>SUMIFS(СВЦЭМ!$D$33:$D$776,СВЦЭМ!$A$33:$A$776,$A150,СВЦЭМ!$B$33:$B$776,H$119)+'СЕТ СН'!$H$14+СВЦЭМ!$D$10+'СЕТ СН'!$H$6-'СЕТ СН'!$H$26</f>
        <v>1118.8061804000001</v>
      </c>
      <c r="I150" s="36">
        <f>SUMIFS(СВЦЭМ!$D$33:$D$776,СВЦЭМ!$A$33:$A$776,$A150,СВЦЭМ!$B$33:$B$776,I$119)+'СЕТ СН'!$H$14+СВЦЭМ!$D$10+'СЕТ СН'!$H$6-'СЕТ СН'!$H$26</f>
        <v>1093.97251622</v>
      </c>
      <c r="J150" s="36">
        <f>SUMIFS(СВЦЭМ!$D$33:$D$776,СВЦЭМ!$A$33:$A$776,$A150,СВЦЭМ!$B$33:$B$776,J$119)+'СЕТ СН'!$H$14+СВЦЭМ!$D$10+'СЕТ СН'!$H$6-'СЕТ СН'!$H$26</f>
        <v>1010.6958794899999</v>
      </c>
      <c r="K150" s="36">
        <f>SUMIFS(СВЦЭМ!$D$33:$D$776,СВЦЭМ!$A$33:$A$776,$A150,СВЦЭМ!$B$33:$B$776,K$119)+'СЕТ СН'!$H$14+СВЦЭМ!$D$10+'СЕТ СН'!$H$6-'СЕТ СН'!$H$26</f>
        <v>958.12483370999996</v>
      </c>
      <c r="L150" s="36">
        <f>SUMIFS(СВЦЭМ!$D$33:$D$776,СВЦЭМ!$A$33:$A$776,$A150,СВЦЭМ!$B$33:$B$776,L$119)+'СЕТ СН'!$H$14+СВЦЭМ!$D$10+'СЕТ СН'!$H$6-'СЕТ СН'!$H$26</f>
        <v>975.87848995999991</v>
      </c>
      <c r="M150" s="36">
        <f>SUMIFS(СВЦЭМ!$D$33:$D$776,СВЦЭМ!$A$33:$A$776,$A150,СВЦЭМ!$B$33:$B$776,M$119)+'СЕТ СН'!$H$14+СВЦЭМ!$D$10+'СЕТ СН'!$H$6-'СЕТ СН'!$H$26</f>
        <v>962.34511635000001</v>
      </c>
      <c r="N150" s="36">
        <f>SUMIFS(СВЦЭМ!$D$33:$D$776,СВЦЭМ!$A$33:$A$776,$A150,СВЦЭМ!$B$33:$B$776,N$119)+'СЕТ СН'!$H$14+СВЦЭМ!$D$10+'СЕТ СН'!$H$6-'СЕТ СН'!$H$26</f>
        <v>952.31302423</v>
      </c>
      <c r="O150" s="36">
        <f>SUMIFS(СВЦЭМ!$D$33:$D$776,СВЦЭМ!$A$33:$A$776,$A150,СВЦЭМ!$B$33:$B$776,O$119)+'СЕТ СН'!$H$14+СВЦЭМ!$D$10+'СЕТ СН'!$H$6-'СЕТ СН'!$H$26</f>
        <v>989.95886117999999</v>
      </c>
      <c r="P150" s="36">
        <f>SUMIFS(СВЦЭМ!$D$33:$D$776,СВЦЭМ!$A$33:$A$776,$A150,СВЦЭМ!$B$33:$B$776,P$119)+'СЕТ СН'!$H$14+СВЦЭМ!$D$10+'СЕТ СН'!$H$6-'СЕТ СН'!$H$26</f>
        <v>1040.20139333</v>
      </c>
      <c r="Q150" s="36">
        <f>SUMIFS(СВЦЭМ!$D$33:$D$776,СВЦЭМ!$A$33:$A$776,$A150,СВЦЭМ!$B$33:$B$776,Q$119)+'СЕТ СН'!$H$14+СВЦЭМ!$D$10+'СЕТ СН'!$H$6-'СЕТ СН'!$H$26</f>
        <v>1005.32297821</v>
      </c>
      <c r="R150" s="36">
        <f>SUMIFS(СВЦЭМ!$D$33:$D$776,СВЦЭМ!$A$33:$A$776,$A150,СВЦЭМ!$B$33:$B$776,R$119)+'СЕТ СН'!$H$14+СВЦЭМ!$D$10+'СЕТ СН'!$H$6-'СЕТ СН'!$H$26</f>
        <v>970.22236149999992</v>
      </c>
      <c r="S150" s="36">
        <f>SUMIFS(СВЦЭМ!$D$33:$D$776,СВЦЭМ!$A$33:$A$776,$A150,СВЦЭМ!$B$33:$B$776,S$119)+'СЕТ СН'!$H$14+СВЦЭМ!$D$10+'СЕТ СН'!$H$6-'СЕТ СН'!$H$26</f>
        <v>959.83619697999995</v>
      </c>
      <c r="T150" s="36">
        <f>SUMIFS(СВЦЭМ!$D$33:$D$776,СВЦЭМ!$A$33:$A$776,$A150,СВЦЭМ!$B$33:$B$776,T$119)+'СЕТ СН'!$H$14+СВЦЭМ!$D$10+'СЕТ СН'!$H$6-'СЕТ СН'!$H$26</f>
        <v>989.58872405</v>
      </c>
      <c r="U150" s="36">
        <f>SUMIFS(СВЦЭМ!$D$33:$D$776,СВЦЭМ!$A$33:$A$776,$A150,СВЦЭМ!$B$33:$B$776,U$119)+'СЕТ СН'!$H$14+СВЦЭМ!$D$10+'СЕТ СН'!$H$6-'СЕТ СН'!$H$26</f>
        <v>995.91498350999996</v>
      </c>
      <c r="V150" s="36">
        <f>SUMIFS(СВЦЭМ!$D$33:$D$776,СВЦЭМ!$A$33:$A$776,$A150,СВЦЭМ!$B$33:$B$776,V$119)+'СЕТ СН'!$H$14+СВЦЭМ!$D$10+'СЕТ СН'!$H$6-'СЕТ СН'!$H$26</f>
        <v>983.87132426999995</v>
      </c>
      <c r="W150" s="36">
        <f>SUMIFS(СВЦЭМ!$D$33:$D$776,СВЦЭМ!$A$33:$A$776,$A150,СВЦЭМ!$B$33:$B$776,W$119)+'СЕТ СН'!$H$14+СВЦЭМ!$D$10+'СЕТ СН'!$H$6-'СЕТ СН'!$H$26</f>
        <v>971.57721379999998</v>
      </c>
      <c r="X150" s="36">
        <f>SUMIFS(СВЦЭМ!$D$33:$D$776,СВЦЭМ!$A$33:$A$776,$A150,СВЦЭМ!$B$33:$B$776,X$119)+'СЕТ СН'!$H$14+СВЦЭМ!$D$10+'СЕТ СН'!$H$6-'СЕТ СН'!$H$26</f>
        <v>931.37972645999992</v>
      </c>
      <c r="Y150" s="36">
        <f>SUMIFS(СВЦЭМ!$D$33:$D$776,СВЦЭМ!$A$33:$A$776,$A150,СВЦЭМ!$B$33:$B$776,Y$119)+'СЕТ СН'!$H$14+СВЦЭМ!$D$10+'СЕТ СН'!$H$6-'СЕТ СН'!$H$26</f>
        <v>941.68224772999997</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7" t="s">
        <v>7</v>
      </c>
      <c r="B153" s="130" t="s">
        <v>73</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28"/>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ht="12.75" customHeight="1" x14ac:dyDescent="0.2">
      <c r="A155" s="12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01.10.2020</v>
      </c>
      <c r="B156" s="36">
        <f>SUMIFS(СВЦЭМ!$D$33:$D$776,СВЦЭМ!$A$33:$A$776,$A156,СВЦЭМ!$B$33:$B$776,B$155)+'СЕТ СН'!$I$14+СВЦЭМ!$D$10+'СЕТ СН'!$I$6-'СЕТ СН'!$I$26</f>
        <v>1197.6649734699999</v>
      </c>
      <c r="C156" s="36">
        <f>SUMIFS(СВЦЭМ!$D$33:$D$776,СВЦЭМ!$A$33:$A$776,$A156,СВЦЭМ!$B$33:$B$776,C$155)+'СЕТ СН'!$I$14+СВЦЭМ!$D$10+'СЕТ СН'!$I$6-'СЕТ СН'!$I$26</f>
        <v>1259.8472375599999</v>
      </c>
      <c r="D156" s="36">
        <f>SUMIFS(СВЦЭМ!$D$33:$D$776,СВЦЭМ!$A$33:$A$776,$A156,СВЦЭМ!$B$33:$B$776,D$155)+'СЕТ СН'!$I$14+СВЦЭМ!$D$10+'СЕТ СН'!$I$6-'СЕТ СН'!$I$26</f>
        <v>1305.2451547400001</v>
      </c>
      <c r="E156" s="36">
        <f>SUMIFS(СВЦЭМ!$D$33:$D$776,СВЦЭМ!$A$33:$A$776,$A156,СВЦЭМ!$B$33:$B$776,E$155)+'СЕТ СН'!$I$14+СВЦЭМ!$D$10+'СЕТ СН'!$I$6-'СЕТ СН'!$I$26</f>
        <v>1327.4180806700001</v>
      </c>
      <c r="F156" s="36">
        <f>SUMIFS(СВЦЭМ!$D$33:$D$776,СВЦЭМ!$A$33:$A$776,$A156,СВЦЭМ!$B$33:$B$776,F$155)+'СЕТ СН'!$I$14+СВЦЭМ!$D$10+'СЕТ СН'!$I$6-'СЕТ СН'!$I$26</f>
        <v>1327.8529162999998</v>
      </c>
      <c r="G156" s="36">
        <f>SUMIFS(СВЦЭМ!$D$33:$D$776,СВЦЭМ!$A$33:$A$776,$A156,СВЦЭМ!$B$33:$B$776,G$155)+'СЕТ СН'!$I$14+СВЦЭМ!$D$10+'СЕТ СН'!$I$6-'СЕТ СН'!$I$26</f>
        <v>1311.1322236999999</v>
      </c>
      <c r="H156" s="36">
        <f>SUMIFS(СВЦЭМ!$D$33:$D$776,СВЦЭМ!$A$33:$A$776,$A156,СВЦЭМ!$B$33:$B$776,H$155)+'СЕТ СН'!$I$14+СВЦЭМ!$D$10+'СЕТ СН'!$I$6-'СЕТ СН'!$I$26</f>
        <v>1258.8065788399999</v>
      </c>
      <c r="I156" s="36">
        <f>SUMIFS(СВЦЭМ!$D$33:$D$776,СВЦЭМ!$A$33:$A$776,$A156,СВЦЭМ!$B$33:$B$776,I$155)+'СЕТ СН'!$I$14+СВЦЭМ!$D$10+'СЕТ СН'!$I$6-'СЕТ СН'!$I$26</f>
        <v>1201.8775978499998</v>
      </c>
      <c r="J156" s="36">
        <f>SUMIFS(СВЦЭМ!$D$33:$D$776,СВЦЭМ!$A$33:$A$776,$A156,СВЦЭМ!$B$33:$B$776,J$155)+'СЕТ СН'!$I$14+СВЦЭМ!$D$10+'СЕТ СН'!$I$6-'СЕТ СН'!$I$26</f>
        <v>1139.1941203900001</v>
      </c>
      <c r="K156" s="36">
        <f>SUMIFS(СВЦЭМ!$D$33:$D$776,СВЦЭМ!$A$33:$A$776,$A156,СВЦЭМ!$B$33:$B$776,K$155)+'СЕТ СН'!$I$14+СВЦЭМ!$D$10+'СЕТ СН'!$I$6-'СЕТ СН'!$I$26</f>
        <v>1104.65610969</v>
      </c>
      <c r="L156" s="36">
        <f>SUMIFS(СВЦЭМ!$D$33:$D$776,СВЦЭМ!$A$33:$A$776,$A156,СВЦЭМ!$B$33:$B$776,L$155)+'СЕТ СН'!$I$14+СВЦЭМ!$D$10+'СЕТ СН'!$I$6-'СЕТ СН'!$I$26</f>
        <v>1105.3990535299999</v>
      </c>
      <c r="M156" s="36">
        <f>SUMIFS(СВЦЭМ!$D$33:$D$776,СВЦЭМ!$A$33:$A$776,$A156,СВЦЭМ!$B$33:$B$776,M$155)+'СЕТ СН'!$I$14+СВЦЭМ!$D$10+'СЕТ СН'!$I$6-'СЕТ СН'!$I$26</f>
        <v>1110.52130029</v>
      </c>
      <c r="N156" s="36">
        <f>SUMIFS(СВЦЭМ!$D$33:$D$776,СВЦЭМ!$A$33:$A$776,$A156,СВЦЭМ!$B$33:$B$776,N$155)+'СЕТ СН'!$I$14+СВЦЭМ!$D$10+'СЕТ СН'!$I$6-'СЕТ СН'!$I$26</f>
        <v>1124.9397938100001</v>
      </c>
      <c r="O156" s="36">
        <f>SUMIFS(СВЦЭМ!$D$33:$D$776,СВЦЭМ!$A$33:$A$776,$A156,СВЦЭМ!$B$33:$B$776,O$155)+'СЕТ СН'!$I$14+СВЦЭМ!$D$10+'СЕТ СН'!$I$6-'СЕТ СН'!$I$26</f>
        <v>1148.22324422</v>
      </c>
      <c r="P156" s="36">
        <f>SUMIFS(СВЦЭМ!$D$33:$D$776,СВЦЭМ!$A$33:$A$776,$A156,СВЦЭМ!$B$33:$B$776,P$155)+'СЕТ СН'!$I$14+СВЦЭМ!$D$10+'СЕТ СН'!$I$6-'СЕТ СН'!$I$26</f>
        <v>1173.8921256399999</v>
      </c>
      <c r="Q156" s="36">
        <f>SUMIFS(СВЦЭМ!$D$33:$D$776,СВЦЭМ!$A$33:$A$776,$A156,СВЦЭМ!$B$33:$B$776,Q$155)+'СЕТ СН'!$I$14+СВЦЭМ!$D$10+'СЕТ СН'!$I$6-'СЕТ СН'!$I$26</f>
        <v>1139.6264470400001</v>
      </c>
      <c r="R156" s="36">
        <f>SUMIFS(СВЦЭМ!$D$33:$D$776,СВЦЭМ!$A$33:$A$776,$A156,СВЦЭМ!$B$33:$B$776,R$155)+'СЕТ СН'!$I$14+СВЦЭМ!$D$10+'СЕТ СН'!$I$6-'СЕТ СН'!$I$26</f>
        <v>1101.25092494</v>
      </c>
      <c r="S156" s="36">
        <f>SUMIFS(СВЦЭМ!$D$33:$D$776,СВЦЭМ!$A$33:$A$776,$A156,СВЦЭМ!$B$33:$B$776,S$155)+'СЕТ СН'!$I$14+СВЦЭМ!$D$10+'СЕТ СН'!$I$6-'СЕТ СН'!$I$26</f>
        <v>1060.2933048</v>
      </c>
      <c r="T156" s="36">
        <f>SUMIFS(СВЦЭМ!$D$33:$D$776,СВЦЭМ!$A$33:$A$776,$A156,СВЦЭМ!$B$33:$B$776,T$155)+'СЕТ СН'!$I$14+СВЦЭМ!$D$10+'СЕТ СН'!$I$6-'СЕТ СН'!$I$26</f>
        <v>1049.0818368300002</v>
      </c>
      <c r="U156" s="36">
        <f>SUMIFS(СВЦЭМ!$D$33:$D$776,СВЦЭМ!$A$33:$A$776,$A156,СВЦЭМ!$B$33:$B$776,U$155)+'СЕТ СН'!$I$14+СВЦЭМ!$D$10+'СЕТ СН'!$I$6-'СЕТ СН'!$I$26</f>
        <v>1053.1979545200002</v>
      </c>
      <c r="V156" s="36">
        <f>SUMIFS(СВЦЭМ!$D$33:$D$776,СВЦЭМ!$A$33:$A$776,$A156,СВЦЭМ!$B$33:$B$776,V$155)+'СЕТ СН'!$I$14+СВЦЭМ!$D$10+'СЕТ СН'!$I$6-'СЕТ СН'!$I$26</f>
        <v>1049.9466722500001</v>
      </c>
      <c r="W156" s="36">
        <f>SUMIFS(СВЦЭМ!$D$33:$D$776,СВЦЭМ!$A$33:$A$776,$A156,СВЦЭМ!$B$33:$B$776,W$155)+'СЕТ СН'!$I$14+СВЦЭМ!$D$10+'СЕТ СН'!$I$6-'СЕТ СН'!$I$26</f>
        <v>1048.28765419</v>
      </c>
      <c r="X156" s="36">
        <f>SUMIFS(СВЦЭМ!$D$33:$D$776,СВЦЭМ!$A$33:$A$776,$A156,СВЦЭМ!$B$33:$B$776,X$155)+'СЕТ СН'!$I$14+СВЦЭМ!$D$10+'СЕТ СН'!$I$6-'СЕТ СН'!$I$26</f>
        <v>1057.32791309</v>
      </c>
      <c r="Y156" s="36">
        <f>SUMIFS(СВЦЭМ!$D$33:$D$776,СВЦЭМ!$A$33:$A$776,$A156,СВЦЭМ!$B$33:$B$776,Y$155)+'СЕТ СН'!$I$14+СВЦЭМ!$D$10+'СЕТ СН'!$I$6-'СЕТ СН'!$I$26</f>
        <v>1088.07742171</v>
      </c>
      <c r="AA156" s="45"/>
    </row>
    <row r="157" spans="1:27" ht="15.75" x14ac:dyDescent="0.2">
      <c r="A157" s="35">
        <f>A156+1</f>
        <v>44106</v>
      </c>
      <c r="B157" s="36">
        <f>SUMIFS(СВЦЭМ!$D$33:$D$776,СВЦЭМ!$A$33:$A$776,$A157,СВЦЭМ!$B$33:$B$776,B$155)+'СЕТ СН'!$I$14+СВЦЭМ!$D$10+'СЕТ СН'!$I$6-'СЕТ СН'!$I$26</f>
        <v>1160.5842973599999</v>
      </c>
      <c r="C157" s="36">
        <f>SUMIFS(СВЦЭМ!$D$33:$D$776,СВЦЭМ!$A$33:$A$776,$A157,СВЦЭМ!$B$33:$B$776,C$155)+'СЕТ СН'!$I$14+СВЦЭМ!$D$10+'СЕТ СН'!$I$6-'СЕТ СН'!$I$26</f>
        <v>1241.6619334</v>
      </c>
      <c r="D157" s="36">
        <f>SUMIFS(СВЦЭМ!$D$33:$D$776,СВЦЭМ!$A$33:$A$776,$A157,СВЦЭМ!$B$33:$B$776,D$155)+'СЕТ СН'!$I$14+СВЦЭМ!$D$10+'СЕТ СН'!$I$6-'СЕТ СН'!$I$26</f>
        <v>1299.5386492399998</v>
      </c>
      <c r="E157" s="36">
        <f>SUMIFS(СВЦЭМ!$D$33:$D$776,СВЦЭМ!$A$33:$A$776,$A157,СВЦЭМ!$B$33:$B$776,E$155)+'СЕТ СН'!$I$14+СВЦЭМ!$D$10+'СЕТ СН'!$I$6-'СЕТ СН'!$I$26</f>
        <v>1319.5450499200001</v>
      </c>
      <c r="F157" s="36">
        <f>SUMIFS(СВЦЭМ!$D$33:$D$776,СВЦЭМ!$A$33:$A$776,$A157,СВЦЭМ!$B$33:$B$776,F$155)+'СЕТ СН'!$I$14+СВЦЭМ!$D$10+'СЕТ СН'!$I$6-'СЕТ СН'!$I$26</f>
        <v>1325.9801666899998</v>
      </c>
      <c r="G157" s="36">
        <f>SUMIFS(СВЦЭМ!$D$33:$D$776,СВЦЭМ!$A$33:$A$776,$A157,СВЦЭМ!$B$33:$B$776,G$155)+'СЕТ СН'!$I$14+СВЦЭМ!$D$10+'СЕТ СН'!$I$6-'СЕТ СН'!$I$26</f>
        <v>1305.8964189200001</v>
      </c>
      <c r="H157" s="36">
        <f>SUMIFS(СВЦЭМ!$D$33:$D$776,СВЦЭМ!$A$33:$A$776,$A157,СВЦЭМ!$B$33:$B$776,H$155)+'СЕТ СН'!$I$14+СВЦЭМ!$D$10+'СЕТ СН'!$I$6-'СЕТ СН'!$I$26</f>
        <v>1249.8782777599999</v>
      </c>
      <c r="I157" s="36">
        <f>SUMIFS(СВЦЭМ!$D$33:$D$776,СВЦЭМ!$A$33:$A$776,$A157,СВЦЭМ!$B$33:$B$776,I$155)+'СЕТ СН'!$I$14+СВЦЭМ!$D$10+'СЕТ СН'!$I$6-'СЕТ СН'!$I$26</f>
        <v>1194.93328746</v>
      </c>
      <c r="J157" s="36">
        <f>SUMIFS(СВЦЭМ!$D$33:$D$776,СВЦЭМ!$A$33:$A$776,$A157,СВЦЭМ!$B$33:$B$776,J$155)+'СЕТ СН'!$I$14+СВЦЭМ!$D$10+'СЕТ СН'!$I$6-'СЕТ СН'!$I$26</f>
        <v>1137.1756526199999</v>
      </c>
      <c r="K157" s="36">
        <f>SUMIFS(СВЦЭМ!$D$33:$D$776,СВЦЭМ!$A$33:$A$776,$A157,СВЦЭМ!$B$33:$B$776,K$155)+'СЕТ СН'!$I$14+СВЦЭМ!$D$10+'СЕТ СН'!$I$6-'СЕТ СН'!$I$26</f>
        <v>1102.9423077699998</v>
      </c>
      <c r="L157" s="36">
        <f>SUMIFS(СВЦЭМ!$D$33:$D$776,СВЦЭМ!$A$33:$A$776,$A157,СВЦЭМ!$B$33:$B$776,L$155)+'СЕТ СН'!$I$14+СВЦЭМ!$D$10+'СЕТ СН'!$I$6-'СЕТ СН'!$I$26</f>
        <v>1101.6756857400001</v>
      </c>
      <c r="M157" s="36">
        <f>SUMIFS(СВЦЭМ!$D$33:$D$776,СВЦЭМ!$A$33:$A$776,$A157,СВЦЭМ!$B$33:$B$776,M$155)+'СЕТ СН'!$I$14+СВЦЭМ!$D$10+'СЕТ СН'!$I$6-'СЕТ СН'!$I$26</f>
        <v>1106.5734067899998</v>
      </c>
      <c r="N157" s="36">
        <f>SUMIFS(СВЦЭМ!$D$33:$D$776,СВЦЭМ!$A$33:$A$776,$A157,СВЦЭМ!$B$33:$B$776,N$155)+'СЕТ СН'!$I$14+СВЦЭМ!$D$10+'СЕТ СН'!$I$6-'СЕТ СН'!$I$26</f>
        <v>1117.92165565</v>
      </c>
      <c r="O157" s="36">
        <f>SUMIFS(СВЦЭМ!$D$33:$D$776,СВЦЭМ!$A$33:$A$776,$A157,СВЦЭМ!$B$33:$B$776,O$155)+'СЕТ СН'!$I$14+СВЦЭМ!$D$10+'СЕТ СН'!$I$6-'СЕТ СН'!$I$26</f>
        <v>1143.5486016099999</v>
      </c>
      <c r="P157" s="36">
        <f>SUMIFS(СВЦЭМ!$D$33:$D$776,СВЦЭМ!$A$33:$A$776,$A157,СВЦЭМ!$B$33:$B$776,P$155)+'СЕТ СН'!$I$14+СВЦЭМ!$D$10+'СЕТ СН'!$I$6-'СЕТ СН'!$I$26</f>
        <v>1176.7461479200001</v>
      </c>
      <c r="Q157" s="36">
        <f>SUMIFS(СВЦЭМ!$D$33:$D$776,СВЦЭМ!$A$33:$A$776,$A157,СВЦЭМ!$B$33:$B$776,Q$155)+'СЕТ СН'!$I$14+СВЦЭМ!$D$10+'СЕТ СН'!$I$6-'СЕТ СН'!$I$26</f>
        <v>1143.98955445</v>
      </c>
      <c r="R157" s="36">
        <f>SUMIFS(СВЦЭМ!$D$33:$D$776,СВЦЭМ!$A$33:$A$776,$A157,СВЦЭМ!$B$33:$B$776,R$155)+'СЕТ СН'!$I$14+СВЦЭМ!$D$10+'СЕТ СН'!$I$6-'СЕТ СН'!$I$26</f>
        <v>1103.4610588099999</v>
      </c>
      <c r="S157" s="36">
        <f>SUMIFS(СВЦЭМ!$D$33:$D$776,СВЦЭМ!$A$33:$A$776,$A157,СВЦЭМ!$B$33:$B$776,S$155)+'СЕТ СН'!$I$14+СВЦЭМ!$D$10+'СЕТ СН'!$I$6-'СЕТ СН'!$I$26</f>
        <v>1064.8002338599999</v>
      </c>
      <c r="T157" s="36">
        <f>SUMIFS(СВЦЭМ!$D$33:$D$776,СВЦЭМ!$A$33:$A$776,$A157,СВЦЭМ!$B$33:$B$776,T$155)+'СЕТ СН'!$I$14+СВЦЭМ!$D$10+'СЕТ СН'!$I$6-'СЕТ СН'!$I$26</f>
        <v>1039.85135382</v>
      </c>
      <c r="U157" s="36">
        <f>SUMIFS(СВЦЭМ!$D$33:$D$776,СВЦЭМ!$A$33:$A$776,$A157,СВЦЭМ!$B$33:$B$776,U$155)+'СЕТ СН'!$I$14+СВЦЭМ!$D$10+'СЕТ СН'!$I$6-'СЕТ СН'!$I$26</f>
        <v>1033.1983512699999</v>
      </c>
      <c r="V157" s="36">
        <f>SUMIFS(СВЦЭМ!$D$33:$D$776,СВЦЭМ!$A$33:$A$776,$A157,СВЦЭМ!$B$33:$B$776,V$155)+'СЕТ СН'!$I$14+СВЦЭМ!$D$10+'СЕТ СН'!$I$6-'СЕТ СН'!$I$26</f>
        <v>1037.8495701500001</v>
      </c>
      <c r="W157" s="36">
        <f>SUMIFS(СВЦЭМ!$D$33:$D$776,СВЦЭМ!$A$33:$A$776,$A157,СВЦЭМ!$B$33:$B$776,W$155)+'СЕТ СН'!$I$14+СВЦЭМ!$D$10+'СЕТ СН'!$I$6-'СЕТ СН'!$I$26</f>
        <v>1037.0283779900001</v>
      </c>
      <c r="X157" s="36">
        <f>SUMIFS(СВЦЭМ!$D$33:$D$776,СВЦЭМ!$A$33:$A$776,$A157,СВЦЭМ!$B$33:$B$776,X$155)+'СЕТ СН'!$I$14+СВЦЭМ!$D$10+'СЕТ СН'!$I$6-'СЕТ СН'!$I$26</f>
        <v>1057.9453764499999</v>
      </c>
      <c r="Y157" s="36">
        <f>SUMIFS(СВЦЭМ!$D$33:$D$776,СВЦЭМ!$A$33:$A$776,$A157,СВЦЭМ!$B$33:$B$776,Y$155)+'СЕТ СН'!$I$14+СВЦЭМ!$D$10+'СЕТ СН'!$I$6-'СЕТ СН'!$I$26</f>
        <v>1086.7526307200001</v>
      </c>
    </row>
    <row r="158" spans="1:27" ht="15.75" x14ac:dyDescent="0.2">
      <c r="A158" s="35">
        <f t="shared" ref="A158:A186" si="4">A157+1</f>
        <v>44107</v>
      </c>
      <c r="B158" s="36">
        <f>SUMIFS(СВЦЭМ!$D$33:$D$776,СВЦЭМ!$A$33:$A$776,$A158,СВЦЭМ!$B$33:$B$776,B$155)+'СЕТ СН'!$I$14+СВЦЭМ!$D$10+'СЕТ СН'!$I$6-'СЕТ СН'!$I$26</f>
        <v>1152.7321521499998</v>
      </c>
      <c r="C158" s="36">
        <f>SUMIFS(СВЦЭМ!$D$33:$D$776,СВЦЭМ!$A$33:$A$776,$A158,СВЦЭМ!$B$33:$B$776,C$155)+'СЕТ СН'!$I$14+СВЦЭМ!$D$10+'СЕТ СН'!$I$6-'СЕТ СН'!$I$26</f>
        <v>1233.3193885599999</v>
      </c>
      <c r="D158" s="36">
        <f>SUMIFS(СВЦЭМ!$D$33:$D$776,СВЦЭМ!$A$33:$A$776,$A158,СВЦЭМ!$B$33:$B$776,D$155)+'СЕТ СН'!$I$14+СВЦЭМ!$D$10+'СЕТ СН'!$I$6-'СЕТ СН'!$I$26</f>
        <v>1303.10291689</v>
      </c>
      <c r="E158" s="36">
        <f>SUMIFS(СВЦЭМ!$D$33:$D$776,СВЦЭМ!$A$33:$A$776,$A158,СВЦЭМ!$B$33:$B$776,E$155)+'СЕТ СН'!$I$14+СВЦЭМ!$D$10+'СЕТ СН'!$I$6-'СЕТ СН'!$I$26</f>
        <v>1314.89235248</v>
      </c>
      <c r="F158" s="36">
        <f>SUMIFS(СВЦЭМ!$D$33:$D$776,СВЦЭМ!$A$33:$A$776,$A158,СВЦЭМ!$B$33:$B$776,F$155)+'СЕТ СН'!$I$14+СВЦЭМ!$D$10+'СЕТ СН'!$I$6-'СЕТ СН'!$I$26</f>
        <v>1319.29153705</v>
      </c>
      <c r="G158" s="36">
        <f>SUMIFS(СВЦЭМ!$D$33:$D$776,СВЦЭМ!$A$33:$A$776,$A158,СВЦЭМ!$B$33:$B$776,G$155)+'СЕТ СН'!$I$14+СВЦЭМ!$D$10+'СЕТ СН'!$I$6-'СЕТ СН'!$I$26</f>
        <v>1307.0137605699999</v>
      </c>
      <c r="H158" s="36">
        <f>SUMIFS(СВЦЭМ!$D$33:$D$776,СВЦЭМ!$A$33:$A$776,$A158,СВЦЭМ!$B$33:$B$776,H$155)+'СЕТ СН'!$I$14+СВЦЭМ!$D$10+'СЕТ СН'!$I$6-'СЕТ СН'!$I$26</f>
        <v>1283.36159148</v>
      </c>
      <c r="I158" s="36">
        <f>SUMIFS(СВЦЭМ!$D$33:$D$776,СВЦЭМ!$A$33:$A$776,$A158,СВЦЭМ!$B$33:$B$776,I$155)+'СЕТ СН'!$I$14+СВЦЭМ!$D$10+'СЕТ СН'!$I$6-'СЕТ СН'!$I$26</f>
        <v>1246.5872895</v>
      </c>
      <c r="J158" s="36">
        <f>SUMIFS(СВЦЭМ!$D$33:$D$776,СВЦЭМ!$A$33:$A$776,$A158,СВЦЭМ!$B$33:$B$776,J$155)+'СЕТ СН'!$I$14+СВЦЭМ!$D$10+'СЕТ СН'!$I$6-'СЕТ СН'!$I$26</f>
        <v>1158.68913453</v>
      </c>
      <c r="K158" s="36">
        <f>SUMIFS(СВЦЭМ!$D$33:$D$776,СВЦЭМ!$A$33:$A$776,$A158,СВЦЭМ!$B$33:$B$776,K$155)+'СЕТ СН'!$I$14+СВЦЭМ!$D$10+'СЕТ СН'!$I$6-'СЕТ СН'!$I$26</f>
        <v>1102.0648511899999</v>
      </c>
      <c r="L158" s="36">
        <f>SUMIFS(СВЦЭМ!$D$33:$D$776,СВЦЭМ!$A$33:$A$776,$A158,СВЦЭМ!$B$33:$B$776,L$155)+'СЕТ СН'!$I$14+СВЦЭМ!$D$10+'СЕТ СН'!$I$6-'СЕТ СН'!$I$26</f>
        <v>1096.2657085999999</v>
      </c>
      <c r="M158" s="36">
        <f>SUMIFS(СВЦЭМ!$D$33:$D$776,СВЦЭМ!$A$33:$A$776,$A158,СВЦЭМ!$B$33:$B$776,M$155)+'СЕТ СН'!$I$14+СВЦЭМ!$D$10+'СЕТ СН'!$I$6-'СЕТ СН'!$I$26</f>
        <v>1102.28568649</v>
      </c>
      <c r="N158" s="36">
        <f>SUMIFS(СВЦЭМ!$D$33:$D$776,СВЦЭМ!$A$33:$A$776,$A158,СВЦЭМ!$B$33:$B$776,N$155)+'СЕТ СН'!$I$14+СВЦЭМ!$D$10+'СЕТ СН'!$I$6-'СЕТ СН'!$I$26</f>
        <v>1113.22223594</v>
      </c>
      <c r="O158" s="36">
        <f>SUMIFS(СВЦЭМ!$D$33:$D$776,СВЦЭМ!$A$33:$A$776,$A158,СВЦЭМ!$B$33:$B$776,O$155)+'СЕТ СН'!$I$14+СВЦЭМ!$D$10+'СЕТ СН'!$I$6-'СЕТ СН'!$I$26</f>
        <v>1147.1876945099998</v>
      </c>
      <c r="P158" s="36">
        <f>SUMIFS(СВЦЭМ!$D$33:$D$776,СВЦЭМ!$A$33:$A$776,$A158,СВЦЭМ!$B$33:$B$776,P$155)+'СЕТ СН'!$I$14+СВЦЭМ!$D$10+'СЕТ СН'!$I$6-'СЕТ СН'!$I$26</f>
        <v>1181.96255365</v>
      </c>
      <c r="Q158" s="36">
        <f>SUMIFS(СВЦЭМ!$D$33:$D$776,СВЦЭМ!$A$33:$A$776,$A158,СВЦЭМ!$B$33:$B$776,Q$155)+'СЕТ СН'!$I$14+СВЦЭМ!$D$10+'СЕТ СН'!$I$6-'СЕТ СН'!$I$26</f>
        <v>1154.45119514</v>
      </c>
      <c r="R158" s="36">
        <f>SUMIFS(СВЦЭМ!$D$33:$D$776,СВЦЭМ!$A$33:$A$776,$A158,СВЦЭМ!$B$33:$B$776,R$155)+'СЕТ СН'!$I$14+СВЦЭМ!$D$10+'СЕТ СН'!$I$6-'СЕТ СН'!$I$26</f>
        <v>1114.0808696199999</v>
      </c>
      <c r="S158" s="36">
        <f>SUMIFS(СВЦЭМ!$D$33:$D$776,СВЦЭМ!$A$33:$A$776,$A158,СВЦЭМ!$B$33:$B$776,S$155)+'СЕТ СН'!$I$14+СВЦЭМ!$D$10+'СЕТ СН'!$I$6-'СЕТ СН'!$I$26</f>
        <v>1061.8568810199999</v>
      </c>
      <c r="T158" s="36">
        <f>SUMIFS(СВЦЭМ!$D$33:$D$776,СВЦЭМ!$A$33:$A$776,$A158,СВЦЭМ!$B$33:$B$776,T$155)+'СЕТ СН'!$I$14+СВЦЭМ!$D$10+'СЕТ СН'!$I$6-'СЕТ СН'!$I$26</f>
        <v>1044.9517415199998</v>
      </c>
      <c r="U158" s="36">
        <f>SUMIFS(СВЦЭМ!$D$33:$D$776,СВЦЭМ!$A$33:$A$776,$A158,СВЦЭМ!$B$33:$B$776,U$155)+'СЕТ СН'!$I$14+СВЦЭМ!$D$10+'СЕТ СН'!$I$6-'СЕТ СН'!$I$26</f>
        <v>1035.7010055999999</v>
      </c>
      <c r="V158" s="36">
        <f>SUMIFS(СВЦЭМ!$D$33:$D$776,СВЦЭМ!$A$33:$A$776,$A158,СВЦЭМ!$B$33:$B$776,V$155)+'СЕТ СН'!$I$14+СВЦЭМ!$D$10+'СЕТ СН'!$I$6-'СЕТ СН'!$I$26</f>
        <v>1030.2193406699998</v>
      </c>
      <c r="W158" s="36">
        <f>SUMIFS(СВЦЭМ!$D$33:$D$776,СВЦЭМ!$A$33:$A$776,$A158,СВЦЭМ!$B$33:$B$776,W$155)+'СЕТ СН'!$I$14+СВЦЭМ!$D$10+'СЕТ СН'!$I$6-'СЕТ СН'!$I$26</f>
        <v>1037.82131568</v>
      </c>
      <c r="X158" s="36">
        <f>SUMIFS(СВЦЭМ!$D$33:$D$776,СВЦЭМ!$A$33:$A$776,$A158,СВЦЭМ!$B$33:$B$776,X$155)+'СЕТ СН'!$I$14+СВЦЭМ!$D$10+'СЕТ СН'!$I$6-'СЕТ СН'!$I$26</f>
        <v>1051.18444138</v>
      </c>
      <c r="Y158" s="36">
        <f>SUMIFS(СВЦЭМ!$D$33:$D$776,СВЦЭМ!$A$33:$A$776,$A158,СВЦЭМ!$B$33:$B$776,Y$155)+'СЕТ СН'!$I$14+СВЦЭМ!$D$10+'СЕТ СН'!$I$6-'СЕТ СН'!$I$26</f>
        <v>1087.5123564999999</v>
      </c>
    </row>
    <row r="159" spans="1:27" ht="15.75" x14ac:dyDescent="0.2">
      <c r="A159" s="35">
        <f t="shared" si="4"/>
        <v>44108</v>
      </c>
      <c r="B159" s="36">
        <f>SUMIFS(СВЦЭМ!$D$33:$D$776,СВЦЭМ!$A$33:$A$776,$A159,СВЦЭМ!$B$33:$B$776,B$155)+'СЕТ СН'!$I$14+СВЦЭМ!$D$10+'СЕТ СН'!$I$6-'СЕТ СН'!$I$26</f>
        <v>1185.19315411</v>
      </c>
      <c r="C159" s="36">
        <f>SUMIFS(СВЦЭМ!$D$33:$D$776,СВЦЭМ!$A$33:$A$776,$A159,СВЦЭМ!$B$33:$B$776,C$155)+'СЕТ СН'!$I$14+СВЦЭМ!$D$10+'СЕТ СН'!$I$6-'СЕТ СН'!$I$26</f>
        <v>1263.71924939</v>
      </c>
      <c r="D159" s="36">
        <f>SUMIFS(СВЦЭМ!$D$33:$D$776,СВЦЭМ!$A$33:$A$776,$A159,СВЦЭМ!$B$33:$B$776,D$155)+'СЕТ СН'!$I$14+СВЦЭМ!$D$10+'СЕТ СН'!$I$6-'СЕТ СН'!$I$26</f>
        <v>1339.11261408</v>
      </c>
      <c r="E159" s="36">
        <f>SUMIFS(СВЦЭМ!$D$33:$D$776,СВЦЭМ!$A$33:$A$776,$A159,СВЦЭМ!$B$33:$B$776,E$155)+'СЕТ СН'!$I$14+СВЦЭМ!$D$10+'СЕТ СН'!$I$6-'СЕТ СН'!$I$26</f>
        <v>1368.4843094099999</v>
      </c>
      <c r="F159" s="36">
        <f>SUMIFS(СВЦЭМ!$D$33:$D$776,СВЦЭМ!$A$33:$A$776,$A159,СВЦЭМ!$B$33:$B$776,F$155)+'СЕТ СН'!$I$14+СВЦЭМ!$D$10+'СЕТ СН'!$I$6-'СЕТ СН'!$I$26</f>
        <v>1373.21163723</v>
      </c>
      <c r="G159" s="36">
        <f>SUMIFS(СВЦЭМ!$D$33:$D$776,СВЦЭМ!$A$33:$A$776,$A159,СВЦЭМ!$B$33:$B$776,G$155)+'СЕТ СН'!$I$14+СВЦЭМ!$D$10+'СЕТ СН'!$I$6-'СЕТ СН'!$I$26</f>
        <v>1363.1156103999999</v>
      </c>
      <c r="H159" s="36">
        <f>SUMIFS(СВЦЭМ!$D$33:$D$776,СВЦЭМ!$A$33:$A$776,$A159,СВЦЭМ!$B$33:$B$776,H$155)+'СЕТ СН'!$I$14+СВЦЭМ!$D$10+'СЕТ СН'!$I$6-'СЕТ СН'!$I$26</f>
        <v>1348.8281348800001</v>
      </c>
      <c r="I159" s="36">
        <f>SUMIFS(СВЦЭМ!$D$33:$D$776,СВЦЭМ!$A$33:$A$776,$A159,СВЦЭМ!$B$33:$B$776,I$155)+'СЕТ СН'!$I$14+СВЦЭМ!$D$10+'СЕТ СН'!$I$6-'СЕТ СН'!$I$26</f>
        <v>1315.74806526</v>
      </c>
      <c r="J159" s="36">
        <f>SUMIFS(СВЦЭМ!$D$33:$D$776,СВЦЭМ!$A$33:$A$776,$A159,СВЦЭМ!$B$33:$B$776,J$155)+'СЕТ СН'!$I$14+СВЦЭМ!$D$10+'СЕТ СН'!$I$6-'СЕТ СН'!$I$26</f>
        <v>1218.8735016599999</v>
      </c>
      <c r="K159" s="36">
        <f>SUMIFS(СВЦЭМ!$D$33:$D$776,СВЦЭМ!$A$33:$A$776,$A159,СВЦЭМ!$B$33:$B$776,K$155)+'СЕТ СН'!$I$14+СВЦЭМ!$D$10+'СЕТ СН'!$I$6-'СЕТ СН'!$I$26</f>
        <v>1146.8099277000001</v>
      </c>
      <c r="L159" s="36">
        <f>SUMIFS(СВЦЭМ!$D$33:$D$776,СВЦЭМ!$A$33:$A$776,$A159,СВЦЭМ!$B$33:$B$776,L$155)+'СЕТ СН'!$I$14+СВЦЭМ!$D$10+'СЕТ СН'!$I$6-'СЕТ СН'!$I$26</f>
        <v>1113.0083037300001</v>
      </c>
      <c r="M159" s="36">
        <f>SUMIFS(СВЦЭМ!$D$33:$D$776,СВЦЭМ!$A$33:$A$776,$A159,СВЦЭМ!$B$33:$B$776,M$155)+'СЕТ СН'!$I$14+СВЦЭМ!$D$10+'СЕТ СН'!$I$6-'СЕТ СН'!$I$26</f>
        <v>1118.9316200399999</v>
      </c>
      <c r="N159" s="36">
        <f>SUMIFS(СВЦЭМ!$D$33:$D$776,СВЦЭМ!$A$33:$A$776,$A159,СВЦЭМ!$B$33:$B$776,N$155)+'СЕТ СН'!$I$14+СВЦЭМ!$D$10+'СЕТ СН'!$I$6-'СЕТ СН'!$I$26</f>
        <v>1130.2262984199999</v>
      </c>
      <c r="O159" s="36">
        <f>SUMIFS(СВЦЭМ!$D$33:$D$776,СВЦЭМ!$A$33:$A$776,$A159,СВЦЭМ!$B$33:$B$776,O$155)+'СЕТ СН'!$I$14+СВЦЭМ!$D$10+'СЕТ СН'!$I$6-'СЕТ СН'!$I$26</f>
        <v>1190.1497888399999</v>
      </c>
      <c r="P159" s="36">
        <f>SUMIFS(СВЦЭМ!$D$33:$D$776,СВЦЭМ!$A$33:$A$776,$A159,СВЦЭМ!$B$33:$B$776,P$155)+'СЕТ СН'!$I$14+СВЦЭМ!$D$10+'СЕТ СН'!$I$6-'СЕТ СН'!$I$26</f>
        <v>1221.2766233899999</v>
      </c>
      <c r="Q159" s="36">
        <f>SUMIFS(СВЦЭМ!$D$33:$D$776,СВЦЭМ!$A$33:$A$776,$A159,СВЦЭМ!$B$33:$B$776,Q$155)+'СЕТ СН'!$I$14+СВЦЭМ!$D$10+'СЕТ СН'!$I$6-'СЕТ СН'!$I$26</f>
        <v>1181.34150806</v>
      </c>
      <c r="R159" s="36">
        <f>SUMIFS(СВЦЭМ!$D$33:$D$776,СВЦЭМ!$A$33:$A$776,$A159,СВЦЭМ!$B$33:$B$776,R$155)+'СЕТ СН'!$I$14+СВЦЭМ!$D$10+'СЕТ СН'!$I$6-'СЕТ СН'!$I$26</f>
        <v>1135.0602518599999</v>
      </c>
      <c r="S159" s="36">
        <f>SUMIFS(СВЦЭМ!$D$33:$D$776,СВЦЭМ!$A$33:$A$776,$A159,СВЦЭМ!$B$33:$B$776,S$155)+'СЕТ СН'!$I$14+СВЦЭМ!$D$10+'СЕТ СН'!$I$6-'СЕТ СН'!$I$26</f>
        <v>1094.0053877800001</v>
      </c>
      <c r="T159" s="36">
        <f>SUMIFS(СВЦЭМ!$D$33:$D$776,СВЦЭМ!$A$33:$A$776,$A159,СВЦЭМ!$B$33:$B$776,T$155)+'СЕТ СН'!$I$14+СВЦЭМ!$D$10+'СЕТ СН'!$I$6-'СЕТ СН'!$I$26</f>
        <v>1065.43449908</v>
      </c>
      <c r="U159" s="36">
        <f>SUMIFS(СВЦЭМ!$D$33:$D$776,СВЦЭМ!$A$33:$A$776,$A159,СВЦЭМ!$B$33:$B$776,U$155)+'СЕТ СН'!$I$14+СВЦЭМ!$D$10+'СЕТ СН'!$I$6-'СЕТ СН'!$I$26</f>
        <v>1056.86910678</v>
      </c>
      <c r="V159" s="36">
        <f>SUMIFS(СВЦЭМ!$D$33:$D$776,СВЦЭМ!$A$33:$A$776,$A159,СВЦЭМ!$B$33:$B$776,V$155)+'СЕТ СН'!$I$14+СВЦЭМ!$D$10+'СЕТ СН'!$I$6-'СЕТ СН'!$I$26</f>
        <v>1077.7171554000001</v>
      </c>
      <c r="W159" s="36">
        <f>SUMIFS(СВЦЭМ!$D$33:$D$776,СВЦЭМ!$A$33:$A$776,$A159,СВЦЭМ!$B$33:$B$776,W$155)+'СЕТ СН'!$I$14+СВЦЭМ!$D$10+'СЕТ СН'!$I$6-'СЕТ СН'!$I$26</f>
        <v>1077.1145712799998</v>
      </c>
      <c r="X159" s="36">
        <f>SUMIFS(СВЦЭМ!$D$33:$D$776,СВЦЭМ!$A$33:$A$776,$A159,СВЦЭМ!$B$33:$B$776,X$155)+'СЕТ СН'!$I$14+СВЦЭМ!$D$10+'СЕТ СН'!$I$6-'СЕТ СН'!$I$26</f>
        <v>1095.9809288900001</v>
      </c>
      <c r="Y159" s="36">
        <f>SUMIFS(СВЦЭМ!$D$33:$D$776,СВЦЭМ!$A$33:$A$776,$A159,СВЦЭМ!$B$33:$B$776,Y$155)+'СЕТ СН'!$I$14+СВЦЭМ!$D$10+'СЕТ СН'!$I$6-'СЕТ СН'!$I$26</f>
        <v>1140.85097933</v>
      </c>
    </row>
    <row r="160" spans="1:27" ht="15.75" x14ac:dyDescent="0.2">
      <c r="A160" s="35">
        <f t="shared" si="4"/>
        <v>44109</v>
      </c>
      <c r="B160" s="36">
        <f>SUMIFS(СВЦЭМ!$D$33:$D$776,СВЦЭМ!$A$33:$A$776,$A160,СВЦЭМ!$B$33:$B$776,B$155)+'СЕТ СН'!$I$14+СВЦЭМ!$D$10+'СЕТ СН'!$I$6-'СЕТ СН'!$I$26</f>
        <v>1200.3493358199999</v>
      </c>
      <c r="C160" s="36">
        <f>SUMIFS(СВЦЭМ!$D$33:$D$776,СВЦЭМ!$A$33:$A$776,$A160,СВЦЭМ!$B$33:$B$776,C$155)+'СЕТ СН'!$I$14+СВЦЭМ!$D$10+'СЕТ СН'!$I$6-'СЕТ СН'!$I$26</f>
        <v>1287.95396093</v>
      </c>
      <c r="D160" s="36">
        <f>SUMIFS(СВЦЭМ!$D$33:$D$776,СВЦЭМ!$A$33:$A$776,$A160,СВЦЭМ!$B$33:$B$776,D$155)+'СЕТ СН'!$I$14+СВЦЭМ!$D$10+'СЕТ СН'!$I$6-'СЕТ СН'!$I$26</f>
        <v>1366.5364537099999</v>
      </c>
      <c r="E160" s="36">
        <f>SUMIFS(СВЦЭМ!$D$33:$D$776,СВЦЭМ!$A$33:$A$776,$A160,СВЦЭМ!$B$33:$B$776,E$155)+'СЕТ СН'!$I$14+СВЦЭМ!$D$10+'СЕТ СН'!$I$6-'СЕТ СН'!$I$26</f>
        <v>1387.8549027399999</v>
      </c>
      <c r="F160" s="36">
        <f>SUMIFS(СВЦЭМ!$D$33:$D$776,СВЦЭМ!$A$33:$A$776,$A160,СВЦЭМ!$B$33:$B$776,F$155)+'СЕТ СН'!$I$14+СВЦЭМ!$D$10+'СЕТ СН'!$I$6-'СЕТ СН'!$I$26</f>
        <v>1387.6114930599999</v>
      </c>
      <c r="G160" s="36">
        <f>SUMIFS(СВЦЭМ!$D$33:$D$776,СВЦЭМ!$A$33:$A$776,$A160,СВЦЭМ!$B$33:$B$776,G$155)+'СЕТ СН'!$I$14+СВЦЭМ!$D$10+'СЕТ СН'!$I$6-'СЕТ СН'!$I$26</f>
        <v>1367.3080043300001</v>
      </c>
      <c r="H160" s="36">
        <f>SUMIFS(СВЦЭМ!$D$33:$D$776,СВЦЭМ!$A$33:$A$776,$A160,СВЦЭМ!$B$33:$B$776,H$155)+'СЕТ СН'!$I$14+СВЦЭМ!$D$10+'СЕТ СН'!$I$6-'СЕТ СН'!$I$26</f>
        <v>1304.21699053</v>
      </c>
      <c r="I160" s="36">
        <f>SUMIFS(СВЦЭМ!$D$33:$D$776,СВЦЭМ!$A$33:$A$776,$A160,СВЦЭМ!$B$33:$B$776,I$155)+'СЕТ СН'!$I$14+СВЦЭМ!$D$10+'СЕТ СН'!$I$6-'СЕТ СН'!$I$26</f>
        <v>1245.95599335</v>
      </c>
      <c r="J160" s="36">
        <f>SUMIFS(СВЦЭМ!$D$33:$D$776,СВЦЭМ!$A$33:$A$776,$A160,СВЦЭМ!$B$33:$B$776,J$155)+'СЕТ СН'!$I$14+СВЦЭМ!$D$10+'СЕТ СН'!$I$6-'СЕТ СН'!$I$26</f>
        <v>1179.7195813999999</v>
      </c>
      <c r="K160" s="36">
        <f>SUMIFS(СВЦЭМ!$D$33:$D$776,СВЦЭМ!$A$33:$A$776,$A160,СВЦЭМ!$B$33:$B$776,K$155)+'СЕТ СН'!$I$14+СВЦЭМ!$D$10+'СЕТ СН'!$I$6-'СЕТ СН'!$I$26</f>
        <v>1146.3747542900001</v>
      </c>
      <c r="L160" s="36">
        <f>SUMIFS(СВЦЭМ!$D$33:$D$776,СВЦЭМ!$A$33:$A$776,$A160,СВЦЭМ!$B$33:$B$776,L$155)+'СЕТ СН'!$I$14+СВЦЭМ!$D$10+'СЕТ СН'!$I$6-'СЕТ СН'!$I$26</f>
        <v>1143.4408058399999</v>
      </c>
      <c r="M160" s="36">
        <f>SUMIFS(СВЦЭМ!$D$33:$D$776,СВЦЭМ!$A$33:$A$776,$A160,СВЦЭМ!$B$33:$B$776,M$155)+'СЕТ СН'!$I$14+СВЦЭМ!$D$10+'СЕТ СН'!$I$6-'СЕТ СН'!$I$26</f>
        <v>1167.72423123</v>
      </c>
      <c r="N160" s="36">
        <f>SUMIFS(СВЦЭМ!$D$33:$D$776,СВЦЭМ!$A$33:$A$776,$A160,СВЦЭМ!$B$33:$B$776,N$155)+'СЕТ СН'!$I$14+СВЦЭМ!$D$10+'СЕТ СН'!$I$6-'СЕТ СН'!$I$26</f>
        <v>1177.2738560499999</v>
      </c>
      <c r="O160" s="36">
        <f>SUMIFS(СВЦЭМ!$D$33:$D$776,СВЦЭМ!$A$33:$A$776,$A160,СВЦЭМ!$B$33:$B$776,O$155)+'СЕТ СН'!$I$14+СВЦЭМ!$D$10+'СЕТ СН'!$I$6-'СЕТ СН'!$I$26</f>
        <v>1205.1740291900001</v>
      </c>
      <c r="P160" s="36">
        <f>SUMIFS(СВЦЭМ!$D$33:$D$776,СВЦЭМ!$A$33:$A$776,$A160,СВЦЭМ!$B$33:$B$776,P$155)+'СЕТ СН'!$I$14+СВЦЭМ!$D$10+'СЕТ СН'!$I$6-'СЕТ СН'!$I$26</f>
        <v>1233.9720760599998</v>
      </c>
      <c r="Q160" s="36">
        <f>SUMIFS(СВЦЭМ!$D$33:$D$776,СВЦЭМ!$A$33:$A$776,$A160,СВЦЭМ!$B$33:$B$776,Q$155)+'СЕТ СН'!$I$14+СВЦЭМ!$D$10+'СЕТ СН'!$I$6-'СЕТ СН'!$I$26</f>
        <v>1197.8246862199999</v>
      </c>
      <c r="R160" s="36">
        <f>SUMIFS(СВЦЭМ!$D$33:$D$776,СВЦЭМ!$A$33:$A$776,$A160,СВЦЭМ!$B$33:$B$776,R$155)+'СЕТ СН'!$I$14+СВЦЭМ!$D$10+'СЕТ СН'!$I$6-'СЕТ СН'!$I$26</f>
        <v>1160.67360715</v>
      </c>
      <c r="S160" s="36">
        <f>SUMIFS(СВЦЭМ!$D$33:$D$776,СВЦЭМ!$A$33:$A$776,$A160,СВЦЭМ!$B$33:$B$776,S$155)+'СЕТ СН'!$I$14+СВЦЭМ!$D$10+'СЕТ СН'!$I$6-'СЕТ СН'!$I$26</f>
        <v>1148.5262603400001</v>
      </c>
      <c r="T160" s="36">
        <f>SUMIFS(СВЦЭМ!$D$33:$D$776,СВЦЭМ!$A$33:$A$776,$A160,СВЦЭМ!$B$33:$B$776,T$155)+'СЕТ СН'!$I$14+СВЦЭМ!$D$10+'СЕТ СН'!$I$6-'СЕТ СН'!$I$26</f>
        <v>1167.9523754900001</v>
      </c>
      <c r="U160" s="36">
        <f>SUMIFS(СВЦЭМ!$D$33:$D$776,СВЦЭМ!$A$33:$A$776,$A160,СВЦЭМ!$B$33:$B$776,U$155)+'СЕТ СН'!$I$14+СВЦЭМ!$D$10+'СЕТ СН'!$I$6-'СЕТ СН'!$I$26</f>
        <v>1144.6735769500001</v>
      </c>
      <c r="V160" s="36">
        <f>SUMIFS(СВЦЭМ!$D$33:$D$776,СВЦЭМ!$A$33:$A$776,$A160,СВЦЭМ!$B$33:$B$776,V$155)+'СЕТ СН'!$I$14+СВЦЭМ!$D$10+'СЕТ СН'!$I$6-'СЕТ СН'!$I$26</f>
        <v>1146.7627151199999</v>
      </c>
      <c r="W160" s="36">
        <f>SUMIFS(СВЦЭМ!$D$33:$D$776,СВЦЭМ!$A$33:$A$776,$A160,СВЦЭМ!$B$33:$B$776,W$155)+'СЕТ СН'!$I$14+СВЦЭМ!$D$10+'СЕТ СН'!$I$6-'СЕТ СН'!$I$26</f>
        <v>1178.71008411</v>
      </c>
      <c r="X160" s="36">
        <f>SUMIFS(СВЦЭМ!$D$33:$D$776,СВЦЭМ!$A$33:$A$776,$A160,СВЦЭМ!$B$33:$B$776,X$155)+'СЕТ СН'!$I$14+СВЦЭМ!$D$10+'СЕТ СН'!$I$6-'СЕТ СН'!$I$26</f>
        <v>1174.84014626</v>
      </c>
      <c r="Y160" s="36">
        <f>SUMIFS(СВЦЭМ!$D$33:$D$776,СВЦЭМ!$A$33:$A$776,$A160,СВЦЭМ!$B$33:$B$776,Y$155)+'СЕТ СН'!$I$14+СВЦЭМ!$D$10+'СЕТ СН'!$I$6-'СЕТ СН'!$I$26</f>
        <v>1209.6658665800001</v>
      </c>
    </row>
    <row r="161" spans="1:25" ht="15.75" x14ac:dyDescent="0.2">
      <c r="A161" s="35">
        <f t="shared" si="4"/>
        <v>44110</v>
      </c>
      <c r="B161" s="36">
        <f>SUMIFS(СВЦЭМ!$D$33:$D$776,СВЦЭМ!$A$33:$A$776,$A161,СВЦЭМ!$B$33:$B$776,B$155)+'СЕТ СН'!$I$14+СВЦЭМ!$D$10+'СЕТ СН'!$I$6-'СЕТ СН'!$I$26</f>
        <v>1281.6312885</v>
      </c>
      <c r="C161" s="36">
        <f>SUMIFS(СВЦЭМ!$D$33:$D$776,СВЦЭМ!$A$33:$A$776,$A161,СВЦЭМ!$B$33:$B$776,C$155)+'СЕТ СН'!$I$14+СВЦЭМ!$D$10+'СЕТ СН'!$I$6-'СЕТ СН'!$I$26</f>
        <v>1364.8758751999999</v>
      </c>
      <c r="D161" s="36">
        <f>SUMIFS(СВЦЭМ!$D$33:$D$776,СВЦЭМ!$A$33:$A$776,$A161,СВЦЭМ!$B$33:$B$776,D$155)+'СЕТ СН'!$I$14+СВЦЭМ!$D$10+'СЕТ СН'!$I$6-'СЕТ СН'!$I$26</f>
        <v>1427.6249275800001</v>
      </c>
      <c r="E161" s="36">
        <f>SUMIFS(СВЦЭМ!$D$33:$D$776,СВЦЭМ!$A$33:$A$776,$A161,СВЦЭМ!$B$33:$B$776,E$155)+'СЕТ СН'!$I$14+СВЦЭМ!$D$10+'СЕТ СН'!$I$6-'СЕТ СН'!$I$26</f>
        <v>1450.0814328699998</v>
      </c>
      <c r="F161" s="36">
        <f>SUMIFS(СВЦЭМ!$D$33:$D$776,СВЦЭМ!$A$33:$A$776,$A161,СВЦЭМ!$B$33:$B$776,F$155)+'СЕТ СН'!$I$14+СВЦЭМ!$D$10+'СЕТ СН'!$I$6-'СЕТ СН'!$I$26</f>
        <v>1454.0239293899999</v>
      </c>
      <c r="G161" s="36">
        <f>SUMIFS(СВЦЭМ!$D$33:$D$776,СВЦЭМ!$A$33:$A$776,$A161,СВЦЭМ!$B$33:$B$776,G$155)+'СЕТ СН'!$I$14+СВЦЭМ!$D$10+'СЕТ СН'!$I$6-'СЕТ СН'!$I$26</f>
        <v>1440.6441551099999</v>
      </c>
      <c r="H161" s="36">
        <f>SUMIFS(СВЦЭМ!$D$33:$D$776,СВЦЭМ!$A$33:$A$776,$A161,СВЦЭМ!$B$33:$B$776,H$155)+'СЕТ СН'!$I$14+СВЦЭМ!$D$10+'СЕТ СН'!$I$6-'СЕТ СН'!$I$26</f>
        <v>1378.6936117099999</v>
      </c>
      <c r="I161" s="36">
        <f>SUMIFS(СВЦЭМ!$D$33:$D$776,СВЦЭМ!$A$33:$A$776,$A161,СВЦЭМ!$B$33:$B$776,I$155)+'СЕТ СН'!$I$14+СВЦЭМ!$D$10+'СЕТ СН'!$I$6-'СЕТ СН'!$I$26</f>
        <v>1326.66571254</v>
      </c>
      <c r="J161" s="36">
        <f>SUMIFS(СВЦЭМ!$D$33:$D$776,СВЦЭМ!$A$33:$A$776,$A161,СВЦЭМ!$B$33:$B$776,J$155)+'СЕТ СН'!$I$14+СВЦЭМ!$D$10+'СЕТ СН'!$I$6-'СЕТ СН'!$I$26</f>
        <v>1259.14819412</v>
      </c>
      <c r="K161" s="36">
        <f>SUMIFS(СВЦЭМ!$D$33:$D$776,СВЦЭМ!$A$33:$A$776,$A161,СВЦЭМ!$B$33:$B$776,K$155)+'СЕТ СН'!$I$14+СВЦЭМ!$D$10+'СЕТ СН'!$I$6-'СЕТ СН'!$I$26</f>
        <v>1219.0920071999999</v>
      </c>
      <c r="L161" s="36">
        <f>SUMIFS(СВЦЭМ!$D$33:$D$776,СВЦЭМ!$A$33:$A$776,$A161,СВЦЭМ!$B$33:$B$776,L$155)+'СЕТ СН'!$I$14+СВЦЭМ!$D$10+'СЕТ СН'!$I$6-'СЕТ СН'!$I$26</f>
        <v>1223.9649626299999</v>
      </c>
      <c r="M161" s="36">
        <f>SUMIFS(СВЦЭМ!$D$33:$D$776,СВЦЭМ!$A$33:$A$776,$A161,СВЦЭМ!$B$33:$B$776,M$155)+'СЕТ СН'!$I$14+СВЦЭМ!$D$10+'СЕТ СН'!$I$6-'СЕТ СН'!$I$26</f>
        <v>1227.3981091800001</v>
      </c>
      <c r="N161" s="36">
        <f>SUMIFS(СВЦЭМ!$D$33:$D$776,СВЦЭМ!$A$33:$A$776,$A161,СВЦЭМ!$B$33:$B$776,N$155)+'СЕТ СН'!$I$14+СВЦЭМ!$D$10+'СЕТ СН'!$I$6-'СЕТ СН'!$I$26</f>
        <v>1242.34234603</v>
      </c>
      <c r="O161" s="36">
        <f>SUMIFS(СВЦЭМ!$D$33:$D$776,СВЦЭМ!$A$33:$A$776,$A161,СВЦЭМ!$B$33:$B$776,O$155)+'СЕТ СН'!$I$14+СВЦЭМ!$D$10+'СЕТ СН'!$I$6-'СЕТ СН'!$I$26</f>
        <v>1281.7488469800001</v>
      </c>
      <c r="P161" s="36">
        <f>SUMIFS(СВЦЭМ!$D$33:$D$776,СВЦЭМ!$A$33:$A$776,$A161,СВЦЭМ!$B$33:$B$776,P$155)+'СЕТ СН'!$I$14+СВЦЭМ!$D$10+'СЕТ СН'!$I$6-'СЕТ СН'!$I$26</f>
        <v>1312.8645166900001</v>
      </c>
      <c r="Q161" s="36">
        <f>SUMIFS(СВЦЭМ!$D$33:$D$776,СВЦЭМ!$A$33:$A$776,$A161,СВЦЭМ!$B$33:$B$776,Q$155)+'СЕТ СН'!$I$14+СВЦЭМ!$D$10+'СЕТ СН'!$I$6-'СЕТ СН'!$I$26</f>
        <v>1268.89046633</v>
      </c>
      <c r="R161" s="36">
        <f>SUMIFS(СВЦЭМ!$D$33:$D$776,СВЦЭМ!$A$33:$A$776,$A161,СВЦЭМ!$B$33:$B$776,R$155)+'СЕТ СН'!$I$14+СВЦЭМ!$D$10+'СЕТ СН'!$I$6-'СЕТ СН'!$I$26</f>
        <v>1220.4283747099998</v>
      </c>
      <c r="S161" s="36">
        <f>SUMIFS(СВЦЭМ!$D$33:$D$776,СВЦЭМ!$A$33:$A$776,$A161,СВЦЭМ!$B$33:$B$776,S$155)+'СЕТ СН'!$I$14+СВЦЭМ!$D$10+'СЕТ СН'!$I$6-'СЕТ СН'!$I$26</f>
        <v>1175.25514705</v>
      </c>
      <c r="T161" s="36">
        <f>SUMIFS(СВЦЭМ!$D$33:$D$776,СВЦЭМ!$A$33:$A$776,$A161,СВЦЭМ!$B$33:$B$776,T$155)+'СЕТ СН'!$I$14+СВЦЭМ!$D$10+'СЕТ СН'!$I$6-'СЕТ СН'!$I$26</f>
        <v>1150.57137674</v>
      </c>
      <c r="U161" s="36">
        <f>SUMIFS(СВЦЭМ!$D$33:$D$776,СВЦЭМ!$A$33:$A$776,$A161,СВЦЭМ!$B$33:$B$776,U$155)+'СЕТ СН'!$I$14+СВЦЭМ!$D$10+'СЕТ СН'!$I$6-'СЕТ СН'!$I$26</f>
        <v>1152.3101484599999</v>
      </c>
      <c r="V161" s="36">
        <f>SUMIFS(СВЦЭМ!$D$33:$D$776,СВЦЭМ!$A$33:$A$776,$A161,СВЦЭМ!$B$33:$B$776,V$155)+'СЕТ СН'!$I$14+СВЦЭМ!$D$10+'СЕТ СН'!$I$6-'СЕТ СН'!$I$26</f>
        <v>1142.3318923900001</v>
      </c>
      <c r="W161" s="36">
        <f>SUMIFS(СВЦЭМ!$D$33:$D$776,СВЦЭМ!$A$33:$A$776,$A161,СВЦЭМ!$B$33:$B$776,W$155)+'СЕТ СН'!$I$14+СВЦЭМ!$D$10+'СЕТ СН'!$I$6-'СЕТ СН'!$I$26</f>
        <v>1147.92951726</v>
      </c>
      <c r="X161" s="36">
        <f>SUMIFS(СВЦЭМ!$D$33:$D$776,СВЦЭМ!$A$33:$A$776,$A161,СВЦЭМ!$B$33:$B$776,X$155)+'СЕТ СН'!$I$14+СВЦЭМ!$D$10+'СЕТ СН'!$I$6-'СЕТ СН'!$I$26</f>
        <v>1169.4745767700001</v>
      </c>
      <c r="Y161" s="36">
        <f>SUMIFS(СВЦЭМ!$D$33:$D$776,СВЦЭМ!$A$33:$A$776,$A161,СВЦЭМ!$B$33:$B$776,Y$155)+'СЕТ СН'!$I$14+СВЦЭМ!$D$10+'СЕТ СН'!$I$6-'СЕТ СН'!$I$26</f>
        <v>1209.9321979199999</v>
      </c>
    </row>
    <row r="162" spans="1:25" ht="15.75" x14ac:dyDescent="0.2">
      <c r="A162" s="35">
        <f t="shared" si="4"/>
        <v>44111</v>
      </c>
      <c r="B162" s="36">
        <f>SUMIFS(СВЦЭМ!$D$33:$D$776,СВЦЭМ!$A$33:$A$776,$A162,СВЦЭМ!$B$33:$B$776,B$155)+'СЕТ СН'!$I$14+СВЦЭМ!$D$10+'СЕТ СН'!$I$6-'СЕТ СН'!$I$26</f>
        <v>1268.93830327</v>
      </c>
      <c r="C162" s="36">
        <f>SUMIFS(СВЦЭМ!$D$33:$D$776,СВЦЭМ!$A$33:$A$776,$A162,СВЦЭМ!$B$33:$B$776,C$155)+'СЕТ СН'!$I$14+СВЦЭМ!$D$10+'СЕТ СН'!$I$6-'СЕТ СН'!$I$26</f>
        <v>1356.3349082999998</v>
      </c>
      <c r="D162" s="36">
        <f>SUMIFS(СВЦЭМ!$D$33:$D$776,СВЦЭМ!$A$33:$A$776,$A162,СВЦЭМ!$B$33:$B$776,D$155)+'СЕТ СН'!$I$14+СВЦЭМ!$D$10+'СЕТ СН'!$I$6-'СЕТ СН'!$I$26</f>
        <v>1430.9470441399999</v>
      </c>
      <c r="E162" s="36">
        <f>SUMIFS(СВЦЭМ!$D$33:$D$776,СВЦЭМ!$A$33:$A$776,$A162,СВЦЭМ!$B$33:$B$776,E$155)+'СЕТ СН'!$I$14+СВЦЭМ!$D$10+'СЕТ СН'!$I$6-'СЕТ СН'!$I$26</f>
        <v>1454.93515776</v>
      </c>
      <c r="F162" s="36">
        <f>SUMIFS(СВЦЭМ!$D$33:$D$776,СВЦЭМ!$A$33:$A$776,$A162,СВЦЭМ!$B$33:$B$776,F$155)+'СЕТ СН'!$I$14+СВЦЭМ!$D$10+'СЕТ СН'!$I$6-'СЕТ СН'!$I$26</f>
        <v>1449.6960672199998</v>
      </c>
      <c r="G162" s="36">
        <f>SUMIFS(СВЦЭМ!$D$33:$D$776,СВЦЭМ!$A$33:$A$776,$A162,СВЦЭМ!$B$33:$B$776,G$155)+'СЕТ СН'!$I$14+СВЦЭМ!$D$10+'СЕТ СН'!$I$6-'СЕТ СН'!$I$26</f>
        <v>1429.34666679</v>
      </c>
      <c r="H162" s="36">
        <f>SUMIFS(СВЦЭМ!$D$33:$D$776,СВЦЭМ!$A$33:$A$776,$A162,СВЦЭМ!$B$33:$B$776,H$155)+'СЕТ СН'!$I$14+СВЦЭМ!$D$10+'СЕТ СН'!$I$6-'СЕТ СН'!$I$26</f>
        <v>1381.41204965</v>
      </c>
      <c r="I162" s="36">
        <f>SUMIFS(СВЦЭМ!$D$33:$D$776,СВЦЭМ!$A$33:$A$776,$A162,СВЦЭМ!$B$33:$B$776,I$155)+'СЕТ СН'!$I$14+СВЦЭМ!$D$10+'СЕТ СН'!$I$6-'СЕТ СН'!$I$26</f>
        <v>1326.8481470299998</v>
      </c>
      <c r="J162" s="36">
        <f>SUMIFS(СВЦЭМ!$D$33:$D$776,СВЦЭМ!$A$33:$A$776,$A162,СВЦЭМ!$B$33:$B$776,J$155)+'СЕТ СН'!$I$14+СВЦЭМ!$D$10+'СЕТ СН'!$I$6-'СЕТ СН'!$I$26</f>
        <v>1260.71403072</v>
      </c>
      <c r="K162" s="36">
        <f>SUMIFS(СВЦЭМ!$D$33:$D$776,СВЦЭМ!$A$33:$A$776,$A162,СВЦЭМ!$B$33:$B$776,K$155)+'СЕТ СН'!$I$14+СВЦЭМ!$D$10+'СЕТ СН'!$I$6-'СЕТ СН'!$I$26</f>
        <v>1228.6990606300001</v>
      </c>
      <c r="L162" s="36">
        <f>SUMIFS(СВЦЭМ!$D$33:$D$776,СВЦЭМ!$A$33:$A$776,$A162,СВЦЭМ!$B$33:$B$776,L$155)+'СЕТ СН'!$I$14+СВЦЭМ!$D$10+'СЕТ СН'!$I$6-'СЕТ СН'!$I$26</f>
        <v>1233.3395024699998</v>
      </c>
      <c r="M162" s="36">
        <f>SUMIFS(СВЦЭМ!$D$33:$D$776,СВЦЭМ!$A$33:$A$776,$A162,СВЦЭМ!$B$33:$B$776,M$155)+'СЕТ СН'!$I$14+СВЦЭМ!$D$10+'СЕТ СН'!$I$6-'СЕТ СН'!$I$26</f>
        <v>1241.6365280800001</v>
      </c>
      <c r="N162" s="36">
        <f>SUMIFS(СВЦЭМ!$D$33:$D$776,СВЦЭМ!$A$33:$A$776,$A162,СВЦЭМ!$B$33:$B$776,N$155)+'СЕТ СН'!$I$14+СВЦЭМ!$D$10+'СЕТ СН'!$I$6-'СЕТ СН'!$I$26</f>
        <v>1247.22665592</v>
      </c>
      <c r="O162" s="36">
        <f>SUMIFS(СВЦЭМ!$D$33:$D$776,СВЦЭМ!$A$33:$A$776,$A162,СВЦЭМ!$B$33:$B$776,O$155)+'СЕТ СН'!$I$14+СВЦЭМ!$D$10+'СЕТ СН'!$I$6-'СЕТ СН'!$I$26</f>
        <v>1277.13006587</v>
      </c>
      <c r="P162" s="36">
        <f>SUMIFS(СВЦЭМ!$D$33:$D$776,СВЦЭМ!$A$33:$A$776,$A162,СВЦЭМ!$B$33:$B$776,P$155)+'СЕТ СН'!$I$14+СВЦЭМ!$D$10+'СЕТ СН'!$I$6-'СЕТ СН'!$I$26</f>
        <v>1305.54536089</v>
      </c>
      <c r="Q162" s="36">
        <f>SUMIFS(СВЦЭМ!$D$33:$D$776,СВЦЭМ!$A$33:$A$776,$A162,СВЦЭМ!$B$33:$B$776,Q$155)+'СЕТ СН'!$I$14+СВЦЭМ!$D$10+'СЕТ СН'!$I$6-'СЕТ СН'!$I$26</f>
        <v>1265.4083199199999</v>
      </c>
      <c r="R162" s="36">
        <f>SUMIFS(СВЦЭМ!$D$33:$D$776,СВЦЭМ!$A$33:$A$776,$A162,СВЦЭМ!$B$33:$B$776,R$155)+'СЕТ СН'!$I$14+СВЦЭМ!$D$10+'СЕТ СН'!$I$6-'СЕТ СН'!$I$26</f>
        <v>1211.87465228</v>
      </c>
      <c r="S162" s="36">
        <f>SUMIFS(СВЦЭМ!$D$33:$D$776,СВЦЭМ!$A$33:$A$776,$A162,СВЦЭМ!$B$33:$B$776,S$155)+'СЕТ СН'!$I$14+СВЦЭМ!$D$10+'СЕТ СН'!$I$6-'СЕТ СН'!$I$26</f>
        <v>1160.76565149</v>
      </c>
      <c r="T162" s="36">
        <f>SUMIFS(СВЦЭМ!$D$33:$D$776,СВЦЭМ!$A$33:$A$776,$A162,СВЦЭМ!$B$33:$B$776,T$155)+'СЕТ СН'!$I$14+СВЦЭМ!$D$10+'СЕТ СН'!$I$6-'СЕТ СН'!$I$26</f>
        <v>1152.7652708800001</v>
      </c>
      <c r="U162" s="36">
        <f>SUMIFS(СВЦЭМ!$D$33:$D$776,СВЦЭМ!$A$33:$A$776,$A162,СВЦЭМ!$B$33:$B$776,U$155)+'СЕТ СН'!$I$14+СВЦЭМ!$D$10+'СЕТ СН'!$I$6-'СЕТ СН'!$I$26</f>
        <v>1160.21501197</v>
      </c>
      <c r="V162" s="36">
        <f>SUMIFS(СВЦЭМ!$D$33:$D$776,СВЦЭМ!$A$33:$A$776,$A162,СВЦЭМ!$B$33:$B$776,V$155)+'СЕТ СН'!$I$14+СВЦЭМ!$D$10+'СЕТ СН'!$I$6-'СЕТ СН'!$I$26</f>
        <v>1156.6533132499999</v>
      </c>
      <c r="W162" s="36">
        <f>SUMIFS(СВЦЭМ!$D$33:$D$776,СВЦЭМ!$A$33:$A$776,$A162,СВЦЭМ!$B$33:$B$776,W$155)+'СЕТ СН'!$I$14+СВЦЭМ!$D$10+'СЕТ СН'!$I$6-'СЕТ СН'!$I$26</f>
        <v>1153.48175027</v>
      </c>
      <c r="X162" s="36">
        <f>SUMIFS(СВЦЭМ!$D$33:$D$776,СВЦЭМ!$A$33:$A$776,$A162,СВЦЭМ!$B$33:$B$776,X$155)+'СЕТ СН'!$I$14+СВЦЭМ!$D$10+'СЕТ СН'!$I$6-'СЕТ СН'!$I$26</f>
        <v>1156.59722336</v>
      </c>
      <c r="Y162" s="36">
        <f>SUMIFS(СВЦЭМ!$D$33:$D$776,СВЦЭМ!$A$33:$A$776,$A162,СВЦЭМ!$B$33:$B$776,Y$155)+'СЕТ СН'!$I$14+СВЦЭМ!$D$10+'СЕТ СН'!$I$6-'СЕТ СН'!$I$26</f>
        <v>1196.8197123899999</v>
      </c>
    </row>
    <row r="163" spans="1:25" ht="15.75" x14ac:dyDescent="0.2">
      <c r="A163" s="35">
        <f t="shared" si="4"/>
        <v>44112</v>
      </c>
      <c r="B163" s="36">
        <f>SUMIFS(СВЦЭМ!$D$33:$D$776,СВЦЭМ!$A$33:$A$776,$A163,СВЦЭМ!$B$33:$B$776,B$155)+'СЕТ СН'!$I$14+СВЦЭМ!$D$10+'СЕТ СН'!$I$6-'СЕТ СН'!$I$26</f>
        <v>1245.64861602</v>
      </c>
      <c r="C163" s="36">
        <f>SUMIFS(СВЦЭМ!$D$33:$D$776,СВЦЭМ!$A$33:$A$776,$A163,СВЦЭМ!$B$33:$B$776,C$155)+'СЕТ СН'!$I$14+СВЦЭМ!$D$10+'СЕТ СН'!$I$6-'СЕТ СН'!$I$26</f>
        <v>1330.5928733400001</v>
      </c>
      <c r="D163" s="36">
        <f>SUMIFS(СВЦЭМ!$D$33:$D$776,СВЦЭМ!$A$33:$A$776,$A163,СВЦЭМ!$B$33:$B$776,D$155)+'СЕТ СН'!$I$14+СВЦЭМ!$D$10+'СЕТ СН'!$I$6-'СЕТ СН'!$I$26</f>
        <v>1396.4861991600001</v>
      </c>
      <c r="E163" s="36">
        <f>SUMIFS(СВЦЭМ!$D$33:$D$776,СВЦЭМ!$A$33:$A$776,$A163,СВЦЭМ!$B$33:$B$776,E$155)+'СЕТ СН'!$I$14+СВЦЭМ!$D$10+'СЕТ СН'!$I$6-'СЕТ СН'!$I$26</f>
        <v>1409.5807329700001</v>
      </c>
      <c r="F163" s="36">
        <f>SUMIFS(СВЦЭМ!$D$33:$D$776,СВЦЭМ!$A$33:$A$776,$A163,СВЦЭМ!$B$33:$B$776,F$155)+'СЕТ СН'!$I$14+СВЦЭМ!$D$10+'СЕТ СН'!$I$6-'СЕТ СН'!$I$26</f>
        <v>1405.0044203299999</v>
      </c>
      <c r="G163" s="36">
        <f>SUMIFS(СВЦЭМ!$D$33:$D$776,СВЦЭМ!$A$33:$A$776,$A163,СВЦЭМ!$B$33:$B$776,G$155)+'СЕТ СН'!$I$14+СВЦЭМ!$D$10+'СЕТ СН'!$I$6-'СЕТ СН'!$I$26</f>
        <v>1385.8319048200001</v>
      </c>
      <c r="H163" s="36">
        <f>SUMIFS(СВЦЭМ!$D$33:$D$776,СВЦЭМ!$A$33:$A$776,$A163,СВЦЭМ!$B$33:$B$776,H$155)+'СЕТ СН'!$I$14+СВЦЭМ!$D$10+'СЕТ СН'!$I$6-'СЕТ СН'!$I$26</f>
        <v>1336.1527850100001</v>
      </c>
      <c r="I163" s="36">
        <f>SUMIFS(СВЦЭМ!$D$33:$D$776,СВЦЭМ!$A$33:$A$776,$A163,СВЦЭМ!$B$33:$B$776,I$155)+'СЕТ СН'!$I$14+СВЦЭМ!$D$10+'СЕТ СН'!$I$6-'СЕТ СН'!$I$26</f>
        <v>1281.7438972699999</v>
      </c>
      <c r="J163" s="36">
        <f>SUMIFS(СВЦЭМ!$D$33:$D$776,СВЦЭМ!$A$33:$A$776,$A163,СВЦЭМ!$B$33:$B$776,J$155)+'СЕТ СН'!$I$14+СВЦЭМ!$D$10+'СЕТ СН'!$I$6-'СЕТ СН'!$I$26</f>
        <v>1220.4437568200001</v>
      </c>
      <c r="K163" s="36">
        <f>SUMIFS(СВЦЭМ!$D$33:$D$776,СВЦЭМ!$A$33:$A$776,$A163,СВЦЭМ!$B$33:$B$776,K$155)+'СЕТ СН'!$I$14+СВЦЭМ!$D$10+'СЕТ СН'!$I$6-'СЕТ СН'!$I$26</f>
        <v>1187.9377463199999</v>
      </c>
      <c r="L163" s="36">
        <f>SUMIFS(СВЦЭМ!$D$33:$D$776,СВЦЭМ!$A$33:$A$776,$A163,СВЦЭМ!$B$33:$B$776,L$155)+'СЕТ СН'!$I$14+СВЦЭМ!$D$10+'СЕТ СН'!$I$6-'СЕТ СН'!$I$26</f>
        <v>1193.6225777099999</v>
      </c>
      <c r="M163" s="36">
        <f>SUMIFS(СВЦЭМ!$D$33:$D$776,СВЦЭМ!$A$33:$A$776,$A163,СВЦЭМ!$B$33:$B$776,M$155)+'СЕТ СН'!$I$14+СВЦЭМ!$D$10+'СЕТ СН'!$I$6-'СЕТ СН'!$I$26</f>
        <v>1201.3435420999999</v>
      </c>
      <c r="N163" s="36">
        <f>SUMIFS(СВЦЭМ!$D$33:$D$776,СВЦЭМ!$A$33:$A$776,$A163,СВЦЭМ!$B$33:$B$776,N$155)+'СЕТ СН'!$I$14+СВЦЭМ!$D$10+'СЕТ СН'!$I$6-'СЕТ СН'!$I$26</f>
        <v>1211.2569781500001</v>
      </c>
      <c r="O163" s="36">
        <f>SUMIFS(СВЦЭМ!$D$33:$D$776,СВЦЭМ!$A$33:$A$776,$A163,СВЦЭМ!$B$33:$B$776,O$155)+'СЕТ СН'!$I$14+СВЦЭМ!$D$10+'СЕТ СН'!$I$6-'СЕТ СН'!$I$26</f>
        <v>1246.4937420199999</v>
      </c>
      <c r="P163" s="36">
        <f>SUMIFS(СВЦЭМ!$D$33:$D$776,СВЦЭМ!$A$33:$A$776,$A163,СВЦЭМ!$B$33:$B$776,P$155)+'СЕТ СН'!$I$14+СВЦЭМ!$D$10+'СЕТ СН'!$I$6-'СЕТ СН'!$I$26</f>
        <v>1274.9918009799999</v>
      </c>
      <c r="Q163" s="36">
        <f>SUMIFS(СВЦЭМ!$D$33:$D$776,СВЦЭМ!$A$33:$A$776,$A163,СВЦЭМ!$B$33:$B$776,Q$155)+'СЕТ СН'!$I$14+СВЦЭМ!$D$10+'СЕТ СН'!$I$6-'СЕТ СН'!$I$26</f>
        <v>1232.4759144999998</v>
      </c>
      <c r="R163" s="36">
        <f>SUMIFS(СВЦЭМ!$D$33:$D$776,СВЦЭМ!$A$33:$A$776,$A163,СВЦЭМ!$B$33:$B$776,R$155)+'СЕТ СН'!$I$14+СВЦЭМ!$D$10+'СЕТ СН'!$I$6-'СЕТ СН'!$I$26</f>
        <v>1182.4553238899998</v>
      </c>
      <c r="S163" s="36">
        <f>SUMIFS(СВЦЭМ!$D$33:$D$776,СВЦЭМ!$A$33:$A$776,$A163,СВЦЭМ!$B$33:$B$776,S$155)+'СЕТ СН'!$I$14+СВЦЭМ!$D$10+'СЕТ СН'!$I$6-'СЕТ СН'!$I$26</f>
        <v>1137.0033943999999</v>
      </c>
      <c r="T163" s="36">
        <f>SUMIFS(СВЦЭМ!$D$33:$D$776,СВЦЭМ!$A$33:$A$776,$A163,СВЦЭМ!$B$33:$B$776,T$155)+'СЕТ СН'!$I$14+СВЦЭМ!$D$10+'СЕТ СН'!$I$6-'СЕТ СН'!$I$26</f>
        <v>1137.2043507799999</v>
      </c>
      <c r="U163" s="36">
        <f>SUMIFS(СВЦЭМ!$D$33:$D$776,СВЦЭМ!$A$33:$A$776,$A163,СВЦЭМ!$B$33:$B$776,U$155)+'СЕТ СН'!$I$14+СВЦЭМ!$D$10+'СЕТ СН'!$I$6-'СЕТ СН'!$I$26</f>
        <v>1153.4927608600001</v>
      </c>
      <c r="V163" s="36">
        <f>SUMIFS(СВЦЭМ!$D$33:$D$776,СВЦЭМ!$A$33:$A$776,$A163,СВЦЭМ!$B$33:$B$776,V$155)+'СЕТ СН'!$I$14+СВЦЭМ!$D$10+'СЕТ СН'!$I$6-'СЕТ СН'!$I$26</f>
        <v>1144.2529678400001</v>
      </c>
      <c r="W163" s="36">
        <f>SUMIFS(СВЦЭМ!$D$33:$D$776,СВЦЭМ!$A$33:$A$776,$A163,СВЦЭМ!$B$33:$B$776,W$155)+'СЕТ СН'!$I$14+СВЦЭМ!$D$10+'СЕТ СН'!$I$6-'СЕТ СН'!$I$26</f>
        <v>1139.4721011399999</v>
      </c>
      <c r="X163" s="36">
        <f>SUMIFS(СВЦЭМ!$D$33:$D$776,СВЦЭМ!$A$33:$A$776,$A163,СВЦЭМ!$B$33:$B$776,X$155)+'СЕТ СН'!$I$14+СВЦЭМ!$D$10+'СЕТ СН'!$I$6-'СЕТ СН'!$I$26</f>
        <v>1149.8186928499999</v>
      </c>
      <c r="Y163" s="36">
        <f>SUMIFS(СВЦЭМ!$D$33:$D$776,СВЦЭМ!$A$33:$A$776,$A163,СВЦЭМ!$B$33:$B$776,Y$155)+'СЕТ СН'!$I$14+СВЦЭМ!$D$10+'СЕТ СН'!$I$6-'СЕТ СН'!$I$26</f>
        <v>1185.72741105</v>
      </c>
    </row>
    <row r="164" spans="1:25" ht="15.75" x14ac:dyDescent="0.2">
      <c r="A164" s="35">
        <f t="shared" si="4"/>
        <v>44113</v>
      </c>
      <c r="B164" s="36">
        <f>SUMIFS(СВЦЭМ!$D$33:$D$776,СВЦЭМ!$A$33:$A$776,$A164,СВЦЭМ!$B$33:$B$776,B$155)+'СЕТ СН'!$I$14+СВЦЭМ!$D$10+'СЕТ СН'!$I$6-'СЕТ СН'!$I$26</f>
        <v>1241.62196451</v>
      </c>
      <c r="C164" s="36">
        <f>SUMIFS(СВЦЭМ!$D$33:$D$776,СВЦЭМ!$A$33:$A$776,$A164,СВЦЭМ!$B$33:$B$776,C$155)+'СЕТ СН'!$I$14+СВЦЭМ!$D$10+'СЕТ СН'!$I$6-'СЕТ СН'!$I$26</f>
        <v>1323.0560082299999</v>
      </c>
      <c r="D164" s="36">
        <f>SUMIFS(СВЦЭМ!$D$33:$D$776,СВЦЭМ!$A$33:$A$776,$A164,СВЦЭМ!$B$33:$B$776,D$155)+'СЕТ СН'!$I$14+СВЦЭМ!$D$10+'СЕТ СН'!$I$6-'СЕТ СН'!$I$26</f>
        <v>1393.80583503</v>
      </c>
      <c r="E164" s="36">
        <f>SUMIFS(СВЦЭМ!$D$33:$D$776,СВЦЭМ!$A$33:$A$776,$A164,СВЦЭМ!$B$33:$B$776,E$155)+'СЕТ СН'!$I$14+СВЦЭМ!$D$10+'СЕТ СН'!$I$6-'СЕТ СН'!$I$26</f>
        <v>1409.7392093899998</v>
      </c>
      <c r="F164" s="36">
        <f>SUMIFS(СВЦЭМ!$D$33:$D$776,СВЦЭМ!$A$33:$A$776,$A164,СВЦЭМ!$B$33:$B$776,F$155)+'СЕТ СН'!$I$14+СВЦЭМ!$D$10+'СЕТ СН'!$I$6-'СЕТ СН'!$I$26</f>
        <v>1415.5876318599999</v>
      </c>
      <c r="G164" s="36">
        <f>SUMIFS(СВЦЭМ!$D$33:$D$776,СВЦЭМ!$A$33:$A$776,$A164,СВЦЭМ!$B$33:$B$776,G$155)+'СЕТ СН'!$I$14+СВЦЭМ!$D$10+'СЕТ СН'!$I$6-'СЕТ СН'!$I$26</f>
        <v>1391.7000504799998</v>
      </c>
      <c r="H164" s="36">
        <f>SUMIFS(СВЦЭМ!$D$33:$D$776,СВЦЭМ!$A$33:$A$776,$A164,СВЦЭМ!$B$33:$B$776,H$155)+'СЕТ СН'!$I$14+СВЦЭМ!$D$10+'СЕТ СН'!$I$6-'СЕТ СН'!$I$26</f>
        <v>1335.8933489799999</v>
      </c>
      <c r="I164" s="36">
        <f>SUMIFS(СВЦЭМ!$D$33:$D$776,СВЦЭМ!$A$33:$A$776,$A164,СВЦЭМ!$B$33:$B$776,I$155)+'СЕТ СН'!$I$14+СВЦЭМ!$D$10+'СЕТ СН'!$I$6-'СЕТ СН'!$I$26</f>
        <v>1285.46961547</v>
      </c>
      <c r="J164" s="36">
        <f>SUMIFS(СВЦЭМ!$D$33:$D$776,СВЦЭМ!$A$33:$A$776,$A164,СВЦЭМ!$B$33:$B$776,J$155)+'СЕТ СН'!$I$14+СВЦЭМ!$D$10+'СЕТ СН'!$I$6-'СЕТ СН'!$I$26</f>
        <v>1229.0722287599999</v>
      </c>
      <c r="K164" s="36">
        <f>SUMIFS(СВЦЭМ!$D$33:$D$776,СВЦЭМ!$A$33:$A$776,$A164,СВЦЭМ!$B$33:$B$776,K$155)+'СЕТ СН'!$I$14+СВЦЭМ!$D$10+'СЕТ СН'!$I$6-'СЕТ СН'!$I$26</f>
        <v>1215.8896504899999</v>
      </c>
      <c r="L164" s="36">
        <f>SUMIFS(СВЦЭМ!$D$33:$D$776,СВЦЭМ!$A$33:$A$776,$A164,СВЦЭМ!$B$33:$B$776,L$155)+'СЕТ СН'!$I$14+СВЦЭМ!$D$10+'СЕТ СН'!$I$6-'СЕТ СН'!$I$26</f>
        <v>1216.5775211800001</v>
      </c>
      <c r="M164" s="36">
        <f>SUMIFS(СВЦЭМ!$D$33:$D$776,СВЦЭМ!$A$33:$A$776,$A164,СВЦЭМ!$B$33:$B$776,M$155)+'СЕТ СН'!$I$14+СВЦЭМ!$D$10+'СЕТ СН'!$I$6-'СЕТ СН'!$I$26</f>
        <v>1229.5312127</v>
      </c>
      <c r="N164" s="36">
        <f>SUMIFS(СВЦЭМ!$D$33:$D$776,СВЦЭМ!$A$33:$A$776,$A164,СВЦЭМ!$B$33:$B$776,N$155)+'СЕТ СН'!$I$14+СВЦЭМ!$D$10+'СЕТ СН'!$I$6-'СЕТ СН'!$I$26</f>
        <v>1240.09509168</v>
      </c>
      <c r="O164" s="36">
        <f>SUMIFS(СВЦЭМ!$D$33:$D$776,СВЦЭМ!$A$33:$A$776,$A164,СВЦЭМ!$B$33:$B$776,O$155)+'СЕТ СН'!$I$14+СВЦЭМ!$D$10+'СЕТ СН'!$I$6-'СЕТ СН'!$I$26</f>
        <v>1241.40941148</v>
      </c>
      <c r="P164" s="36">
        <f>SUMIFS(СВЦЭМ!$D$33:$D$776,СВЦЭМ!$A$33:$A$776,$A164,СВЦЭМ!$B$33:$B$776,P$155)+'СЕТ СН'!$I$14+СВЦЭМ!$D$10+'СЕТ СН'!$I$6-'СЕТ СН'!$I$26</f>
        <v>1253.21717655</v>
      </c>
      <c r="Q164" s="36">
        <f>SUMIFS(СВЦЭМ!$D$33:$D$776,СВЦЭМ!$A$33:$A$776,$A164,СВЦЭМ!$B$33:$B$776,Q$155)+'СЕТ СН'!$I$14+СВЦЭМ!$D$10+'СЕТ СН'!$I$6-'СЕТ СН'!$I$26</f>
        <v>1258.95250218</v>
      </c>
      <c r="R164" s="36">
        <f>SUMIFS(СВЦЭМ!$D$33:$D$776,СВЦЭМ!$A$33:$A$776,$A164,СВЦЭМ!$B$33:$B$776,R$155)+'СЕТ СН'!$I$14+СВЦЭМ!$D$10+'СЕТ СН'!$I$6-'СЕТ СН'!$I$26</f>
        <v>1217.3274663500001</v>
      </c>
      <c r="S164" s="36">
        <f>SUMIFS(СВЦЭМ!$D$33:$D$776,СВЦЭМ!$A$33:$A$776,$A164,СВЦЭМ!$B$33:$B$776,S$155)+'СЕТ СН'!$I$14+СВЦЭМ!$D$10+'СЕТ СН'!$I$6-'СЕТ СН'!$I$26</f>
        <v>1151.64614134</v>
      </c>
      <c r="T164" s="36">
        <f>SUMIFS(СВЦЭМ!$D$33:$D$776,СВЦЭМ!$A$33:$A$776,$A164,СВЦЭМ!$B$33:$B$776,T$155)+'СЕТ СН'!$I$14+СВЦЭМ!$D$10+'СЕТ СН'!$I$6-'СЕТ СН'!$I$26</f>
        <v>1109.6180863</v>
      </c>
      <c r="U164" s="36">
        <f>SUMIFS(СВЦЭМ!$D$33:$D$776,СВЦЭМ!$A$33:$A$776,$A164,СВЦЭМ!$B$33:$B$776,U$155)+'СЕТ СН'!$I$14+СВЦЭМ!$D$10+'СЕТ СН'!$I$6-'СЕТ СН'!$I$26</f>
        <v>1143.7440182800001</v>
      </c>
      <c r="V164" s="36">
        <f>SUMIFS(СВЦЭМ!$D$33:$D$776,СВЦЭМ!$A$33:$A$776,$A164,СВЦЭМ!$B$33:$B$776,V$155)+'СЕТ СН'!$I$14+СВЦЭМ!$D$10+'СЕТ СН'!$I$6-'СЕТ СН'!$I$26</f>
        <v>1141.9270710599999</v>
      </c>
      <c r="W164" s="36">
        <f>SUMIFS(СВЦЭМ!$D$33:$D$776,СВЦЭМ!$A$33:$A$776,$A164,СВЦЭМ!$B$33:$B$776,W$155)+'СЕТ СН'!$I$14+СВЦЭМ!$D$10+'СЕТ СН'!$I$6-'СЕТ СН'!$I$26</f>
        <v>1132.3704578500001</v>
      </c>
      <c r="X164" s="36">
        <f>SUMIFS(СВЦЭМ!$D$33:$D$776,СВЦЭМ!$A$33:$A$776,$A164,СВЦЭМ!$B$33:$B$776,X$155)+'СЕТ СН'!$I$14+СВЦЭМ!$D$10+'СЕТ СН'!$I$6-'СЕТ СН'!$I$26</f>
        <v>1142.8914420799999</v>
      </c>
      <c r="Y164" s="36">
        <f>SUMIFS(СВЦЭМ!$D$33:$D$776,СВЦЭМ!$A$33:$A$776,$A164,СВЦЭМ!$B$33:$B$776,Y$155)+'СЕТ СН'!$I$14+СВЦЭМ!$D$10+'СЕТ СН'!$I$6-'СЕТ СН'!$I$26</f>
        <v>1171.97345541</v>
      </c>
    </row>
    <row r="165" spans="1:25" ht="15.75" x14ac:dyDescent="0.2">
      <c r="A165" s="35">
        <f t="shared" si="4"/>
        <v>44114</v>
      </c>
      <c r="B165" s="36">
        <f>SUMIFS(СВЦЭМ!$D$33:$D$776,СВЦЭМ!$A$33:$A$776,$A165,СВЦЭМ!$B$33:$B$776,B$155)+'СЕТ СН'!$I$14+СВЦЭМ!$D$10+'СЕТ СН'!$I$6-'СЕТ СН'!$I$26</f>
        <v>1226.78829015</v>
      </c>
      <c r="C165" s="36">
        <f>SUMIFS(СВЦЭМ!$D$33:$D$776,СВЦЭМ!$A$33:$A$776,$A165,СВЦЭМ!$B$33:$B$776,C$155)+'СЕТ СН'!$I$14+СВЦЭМ!$D$10+'СЕТ СН'!$I$6-'СЕТ СН'!$I$26</f>
        <v>1306.7222107100001</v>
      </c>
      <c r="D165" s="36">
        <f>SUMIFS(СВЦЭМ!$D$33:$D$776,СВЦЭМ!$A$33:$A$776,$A165,СВЦЭМ!$B$33:$B$776,D$155)+'СЕТ СН'!$I$14+СВЦЭМ!$D$10+'СЕТ СН'!$I$6-'СЕТ СН'!$I$26</f>
        <v>1381.2146765799998</v>
      </c>
      <c r="E165" s="36">
        <f>SUMIFS(СВЦЭМ!$D$33:$D$776,СВЦЭМ!$A$33:$A$776,$A165,СВЦЭМ!$B$33:$B$776,E$155)+'СЕТ СН'!$I$14+СВЦЭМ!$D$10+'СЕТ СН'!$I$6-'СЕТ СН'!$I$26</f>
        <v>1408.51610478</v>
      </c>
      <c r="F165" s="36">
        <f>SUMIFS(СВЦЭМ!$D$33:$D$776,СВЦЭМ!$A$33:$A$776,$A165,СВЦЭМ!$B$33:$B$776,F$155)+'СЕТ СН'!$I$14+СВЦЭМ!$D$10+'СЕТ СН'!$I$6-'СЕТ СН'!$I$26</f>
        <v>1412.90394864</v>
      </c>
      <c r="G165" s="36">
        <f>SUMIFS(СВЦЭМ!$D$33:$D$776,СВЦЭМ!$A$33:$A$776,$A165,СВЦЭМ!$B$33:$B$776,G$155)+'СЕТ СН'!$I$14+СВЦЭМ!$D$10+'СЕТ СН'!$I$6-'СЕТ СН'!$I$26</f>
        <v>1395.3655123200001</v>
      </c>
      <c r="H165" s="36">
        <f>SUMIFS(СВЦЭМ!$D$33:$D$776,СВЦЭМ!$A$33:$A$776,$A165,СВЦЭМ!$B$33:$B$776,H$155)+'СЕТ СН'!$I$14+СВЦЭМ!$D$10+'СЕТ СН'!$I$6-'СЕТ СН'!$I$26</f>
        <v>1378.18198229</v>
      </c>
      <c r="I165" s="36">
        <f>SUMIFS(СВЦЭМ!$D$33:$D$776,СВЦЭМ!$A$33:$A$776,$A165,СВЦЭМ!$B$33:$B$776,I$155)+'СЕТ СН'!$I$14+СВЦЭМ!$D$10+'СЕТ СН'!$I$6-'СЕТ СН'!$I$26</f>
        <v>1347.1280223200001</v>
      </c>
      <c r="J165" s="36">
        <f>SUMIFS(СВЦЭМ!$D$33:$D$776,СВЦЭМ!$A$33:$A$776,$A165,СВЦЭМ!$B$33:$B$776,J$155)+'СЕТ СН'!$I$14+СВЦЭМ!$D$10+'СЕТ СН'!$I$6-'СЕТ СН'!$I$26</f>
        <v>1255.8327659500001</v>
      </c>
      <c r="K165" s="36">
        <f>SUMIFS(СВЦЭМ!$D$33:$D$776,СВЦЭМ!$A$33:$A$776,$A165,СВЦЭМ!$B$33:$B$776,K$155)+'СЕТ СН'!$I$14+СВЦЭМ!$D$10+'СЕТ СН'!$I$6-'СЕТ СН'!$I$26</f>
        <v>1198.86283587</v>
      </c>
      <c r="L165" s="36">
        <f>SUMIFS(СВЦЭМ!$D$33:$D$776,СВЦЭМ!$A$33:$A$776,$A165,СВЦЭМ!$B$33:$B$776,L$155)+'СЕТ СН'!$I$14+СВЦЭМ!$D$10+'СЕТ СН'!$I$6-'СЕТ СН'!$I$26</f>
        <v>1191.3631533799999</v>
      </c>
      <c r="M165" s="36">
        <f>SUMIFS(СВЦЭМ!$D$33:$D$776,СВЦЭМ!$A$33:$A$776,$A165,СВЦЭМ!$B$33:$B$776,M$155)+'СЕТ СН'!$I$14+СВЦЭМ!$D$10+'СЕТ СН'!$I$6-'СЕТ СН'!$I$26</f>
        <v>1186.5247272299998</v>
      </c>
      <c r="N165" s="36">
        <f>SUMIFS(СВЦЭМ!$D$33:$D$776,СВЦЭМ!$A$33:$A$776,$A165,СВЦЭМ!$B$33:$B$776,N$155)+'СЕТ СН'!$I$14+СВЦЭМ!$D$10+'СЕТ СН'!$I$6-'СЕТ СН'!$I$26</f>
        <v>1193.1584788</v>
      </c>
      <c r="O165" s="36">
        <f>SUMIFS(СВЦЭМ!$D$33:$D$776,СВЦЭМ!$A$33:$A$776,$A165,СВЦЭМ!$B$33:$B$776,O$155)+'СЕТ СН'!$I$14+СВЦЭМ!$D$10+'СЕТ СН'!$I$6-'СЕТ СН'!$I$26</f>
        <v>1245.53983103</v>
      </c>
      <c r="P165" s="36">
        <f>SUMIFS(СВЦЭМ!$D$33:$D$776,СВЦЭМ!$A$33:$A$776,$A165,СВЦЭМ!$B$33:$B$776,P$155)+'СЕТ СН'!$I$14+СВЦЭМ!$D$10+'СЕТ СН'!$I$6-'СЕТ СН'!$I$26</f>
        <v>1271.7189585799999</v>
      </c>
      <c r="Q165" s="36">
        <f>SUMIFS(СВЦЭМ!$D$33:$D$776,СВЦЭМ!$A$33:$A$776,$A165,СВЦЭМ!$B$33:$B$776,Q$155)+'СЕТ СН'!$I$14+СВЦЭМ!$D$10+'СЕТ СН'!$I$6-'СЕТ СН'!$I$26</f>
        <v>1261.85106412</v>
      </c>
      <c r="R165" s="36">
        <f>SUMIFS(СВЦЭМ!$D$33:$D$776,СВЦЭМ!$A$33:$A$776,$A165,СВЦЭМ!$B$33:$B$776,R$155)+'СЕТ СН'!$I$14+СВЦЭМ!$D$10+'СЕТ СН'!$I$6-'СЕТ СН'!$I$26</f>
        <v>1204.2966808199999</v>
      </c>
      <c r="S165" s="36">
        <f>SUMIFS(СВЦЭМ!$D$33:$D$776,СВЦЭМ!$A$33:$A$776,$A165,СВЦЭМ!$B$33:$B$776,S$155)+'СЕТ СН'!$I$14+СВЦЭМ!$D$10+'СЕТ СН'!$I$6-'СЕТ СН'!$I$26</f>
        <v>1182.1281226199999</v>
      </c>
      <c r="T165" s="36">
        <f>SUMIFS(СВЦЭМ!$D$33:$D$776,СВЦЭМ!$A$33:$A$776,$A165,СВЦЭМ!$B$33:$B$776,T$155)+'СЕТ СН'!$I$14+СВЦЭМ!$D$10+'СЕТ СН'!$I$6-'СЕТ СН'!$I$26</f>
        <v>1163.0115331100001</v>
      </c>
      <c r="U165" s="36">
        <f>SUMIFS(СВЦЭМ!$D$33:$D$776,СВЦЭМ!$A$33:$A$776,$A165,СВЦЭМ!$B$33:$B$776,U$155)+'СЕТ СН'!$I$14+СВЦЭМ!$D$10+'СЕТ СН'!$I$6-'СЕТ СН'!$I$26</f>
        <v>1159.19790926</v>
      </c>
      <c r="V165" s="36">
        <f>SUMIFS(СВЦЭМ!$D$33:$D$776,СВЦЭМ!$A$33:$A$776,$A165,СВЦЭМ!$B$33:$B$776,V$155)+'СЕТ СН'!$I$14+СВЦЭМ!$D$10+'СЕТ СН'!$I$6-'СЕТ СН'!$I$26</f>
        <v>1120.60773586</v>
      </c>
      <c r="W165" s="36">
        <f>SUMIFS(СВЦЭМ!$D$33:$D$776,СВЦЭМ!$A$33:$A$776,$A165,СВЦЭМ!$B$33:$B$776,W$155)+'СЕТ СН'!$I$14+СВЦЭМ!$D$10+'СЕТ СН'!$I$6-'СЕТ СН'!$I$26</f>
        <v>1115.61658418</v>
      </c>
      <c r="X165" s="36">
        <f>SUMIFS(СВЦЭМ!$D$33:$D$776,СВЦЭМ!$A$33:$A$776,$A165,СВЦЭМ!$B$33:$B$776,X$155)+'СЕТ СН'!$I$14+СВЦЭМ!$D$10+'СЕТ СН'!$I$6-'СЕТ СН'!$I$26</f>
        <v>1103.6258778900001</v>
      </c>
      <c r="Y165" s="36">
        <f>SUMIFS(СВЦЭМ!$D$33:$D$776,СВЦЭМ!$A$33:$A$776,$A165,СВЦЭМ!$B$33:$B$776,Y$155)+'СЕТ СН'!$I$14+СВЦЭМ!$D$10+'СЕТ СН'!$I$6-'СЕТ СН'!$I$26</f>
        <v>1147.3153660200001</v>
      </c>
    </row>
    <row r="166" spans="1:25" ht="15.75" x14ac:dyDescent="0.2">
      <c r="A166" s="35">
        <f t="shared" si="4"/>
        <v>44115</v>
      </c>
      <c r="B166" s="36">
        <f>SUMIFS(СВЦЭМ!$D$33:$D$776,СВЦЭМ!$A$33:$A$776,$A166,СВЦЭМ!$B$33:$B$776,B$155)+'СЕТ СН'!$I$14+СВЦЭМ!$D$10+'СЕТ СН'!$I$6-'СЕТ СН'!$I$26</f>
        <v>1232.1974173200001</v>
      </c>
      <c r="C166" s="36">
        <f>SUMIFS(СВЦЭМ!$D$33:$D$776,СВЦЭМ!$A$33:$A$776,$A166,СВЦЭМ!$B$33:$B$776,C$155)+'СЕТ СН'!$I$14+СВЦЭМ!$D$10+'СЕТ СН'!$I$6-'СЕТ СН'!$I$26</f>
        <v>1323.4944757600001</v>
      </c>
      <c r="D166" s="36">
        <f>SUMIFS(СВЦЭМ!$D$33:$D$776,СВЦЭМ!$A$33:$A$776,$A166,СВЦЭМ!$B$33:$B$776,D$155)+'СЕТ СН'!$I$14+СВЦЭМ!$D$10+'СЕТ СН'!$I$6-'СЕТ СН'!$I$26</f>
        <v>1421.00002574</v>
      </c>
      <c r="E166" s="36">
        <f>SUMIFS(СВЦЭМ!$D$33:$D$776,СВЦЭМ!$A$33:$A$776,$A166,СВЦЭМ!$B$33:$B$776,E$155)+'СЕТ СН'!$I$14+СВЦЭМ!$D$10+'СЕТ СН'!$I$6-'СЕТ СН'!$I$26</f>
        <v>1452.9194127800001</v>
      </c>
      <c r="F166" s="36">
        <f>SUMIFS(СВЦЭМ!$D$33:$D$776,СВЦЭМ!$A$33:$A$776,$A166,СВЦЭМ!$B$33:$B$776,F$155)+'СЕТ СН'!$I$14+СВЦЭМ!$D$10+'СЕТ СН'!$I$6-'СЕТ СН'!$I$26</f>
        <v>1457.7588141400001</v>
      </c>
      <c r="G166" s="36">
        <f>SUMIFS(СВЦЭМ!$D$33:$D$776,СВЦЭМ!$A$33:$A$776,$A166,СВЦЭМ!$B$33:$B$776,G$155)+'СЕТ СН'!$I$14+СВЦЭМ!$D$10+'СЕТ СН'!$I$6-'СЕТ СН'!$I$26</f>
        <v>1448.6967439999999</v>
      </c>
      <c r="H166" s="36">
        <f>SUMIFS(СВЦЭМ!$D$33:$D$776,СВЦЭМ!$A$33:$A$776,$A166,СВЦЭМ!$B$33:$B$776,H$155)+'СЕТ СН'!$I$14+СВЦЭМ!$D$10+'СЕТ СН'!$I$6-'СЕТ СН'!$I$26</f>
        <v>1430.23085167</v>
      </c>
      <c r="I166" s="36">
        <f>SUMIFS(СВЦЭМ!$D$33:$D$776,СВЦЭМ!$A$33:$A$776,$A166,СВЦЭМ!$B$33:$B$776,I$155)+'СЕТ СН'!$I$14+СВЦЭМ!$D$10+'СЕТ СН'!$I$6-'СЕТ СН'!$I$26</f>
        <v>1409.0827618999999</v>
      </c>
      <c r="J166" s="36">
        <f>SUMIFS(СВЦЭМ!$D$33:$D$776,СВЦЭМ!$A$33:$A$776,$A166,СВЦЭМ!$B$33:$B$776,J$155)+'СЕТ СН'!$I$14+СВЦЭМ!$D$10+'СЕТ СН'!$I$6-'СЕТ СН'!$I$26</f>
        <v>1310.7010855200001</v>
      </c>
      <c r="K166" s="36">
        <f>SUMIFS(СВЦЭМ!$D$33:$D$776,СВЦЭМ!$A$33:$A$776,$A166,СВЦЭМ!$B$33:$B$776,K$155)+'СЕТ СН'!$I$14+СВЦЭМ!$D$10+'СЕТ СН'!$I$6-'СЕТ СН'!$I$26</f>
        <v>1235.9124044</v>
      </c>
      <c r="L166" s="36">
        <f>SUMIFS(СВЦЭМ!$D$33:$D$776,СВЦЭМ!$A$33:$A$776,$A166,СВЦЭМ!$B$33:$B$776,L$155)+'СЕТ СН'!$I$14+СВЦЭМ!$D$10+'СЕТ СН'!$I$6-'СЕТ СН'!$I$26</f>
        <v>1226.67405732</v>
      </c>
      <c r="M166" s="36">
        <f>SUMIFS(СВЦЭМ!$D$33:$D$776,СВЦЭМ!$A$33:$A$776,$A166,СВЦЭМ!$B$33:$B$776,M$155)+'СЕТ СН'!$I$14+СВЦЭМ!$D$10+'СЕТ СН'!$I$6-'СЕТ СН'!$I$26</f>
        <v>1227.0153651099999</v>
      </c>
      <c r="N166" s="36">
        <f>SUMIFS(СВЦЭМ!$D$33:$D$776,СВЦЭМ!$A$33:$A$776,$A166,СВЦЭМ!$B$33:$B$776,N$155)+'СЕТ СН'!$I$14+СВЦЭМ!$D$10+'СЕТ СН'!$I$6-'СЕТ СН'!$I$26</f>
        <v>1237.5770121199998</v>
      </c>
      <c r="O166" s="36">
        <f>SUMIFS(СВЦЭМ!$D$33:$D$776,СВЦЭМ!$A$33:$A$776,$A166,СВЦЭМ!$B$33:$B$776,O$155)+'СЕТ СН'!$I$14+СВЦЭМ!$D$10+'СЕТ СН'!$I$6-'СЕТ СН'!$I$26</f>
        <v>1281.61730582</v>
      </c>
      <c r="P166" s="36">
        <f>SUMIFS(СВЦЭМ!$D$33:$D$776,СВЦЭМ!$A$33:$A$776,$A166,СВЦЭМ!$B$33:$B$776,P$155)+'СЕТ СН'!$I$14+СВЦЭМ!$D$10+'СЕТ СН'!$I$6-'СЕТ СН'!$I$26</f>
        <v>1317.4004225799999</v>
      </c>
      <c r="Q166" s="36">
        <f>SUMIFS(СВЦЭМ!$D$33:$D$776,СВЦЭМ!$A$33:$A$776,$A166,СВЦЭМ!$B$33:$B$776,Q$155)+'СЕТ СН'!$I$14+СВЦЭМ!$D$10+'СЕТ СН'!$I$6-'СЕТ СН'!$I$26</f>
        <v>1271.5272795199999</v>
      </c>
      <c r="R166" s="36">
        <f>SUMIFS(СВЦЭМ!$D$33:$D$776,СВЦЭМ!$A$33:$A$776,$A166,СВЦЭМ!$B$33:$B$776,R$155)+'СЕТ СН'!$I$14+СВЦЭМ!$D$10+'СЕТ СН'!$I$6-'СЕТ СН'!$I$26</f>
        <v>1218.0812286099999</v>
      </c>
      <c r="S166" s="36">
        <f>SUMIFS(СВЦЭМ!$D$33:$D$776,СВЦЭМ!$A$33:$A$776,$A166,СВЦЭМ!$B$33:$B$776,S$155)+'СЕТ СН'!$I$14+СВЦЭМ!$D$10+'СЕТ СН'!$I$6-'СЕТ СН'!$I$26</f>
        <v>1175.8460309899999</v>
      </c>
      <c r="T166" s="36">
        <f>SUMIFS(СВЦЭМ!$D$33:$D$776,СВЦЭМ!$A$33:$A$776,$A166,СВЦЭМ!$B$33:$B$776,T$155)+'СЕТ СН'!$I$14+СВЦЭМ!$D$10+'СЕТ СН'!$I$6-'СЕТ СН'!$I$26</f>
        <v>1195.2344416000001</v>
      </c>
      <c r="U166" s="36">
        <f>SUMIFS(СВЦЭМ!$D$33:$D$776,СВЦЭМ!$A$33:$A$776,$A166,СВЦЭМ!$B$33:$B$776,U$155)+'СЕТ СН'!$I$14+СВЦЭМ!$D$10+'СЕТ СН'!$I$6-'СЕТ СН'!$I$26</f>
        <v>1204.3672377299999</v>
      </c>
      <c r="V166" s="36">
        <f>SUMIFS(СВЦЭМ!$D$33:$D$776,СВЦЭМ!$A$33:$A$776,$A166,СВЦЭМ!$B$33:$B$776,V$155)+'СЕТ СН'!$I$14+СВЦЭМ!$D$10+'СЕТ СН'!$I$6-'СЕТ СН'!$I$26</f>
        <v>1172.94011871</v>
      </c>
      <c r="W166" s="36">
        <f>SUMIFS(СВЦЭМ!$D$33:$D$776,СВЦЭМ!$A$33:$A$776,$A166,СВЦЭМ!$B$33:$B$776,W$155)+'СЕТ СН'!$I$14+СВЦЭМ!$D$10+'СЕТ СН'!$I$6-'СЕТ СН'!$I$26</f>
        <v>1155.4993598599999</v>
      </c>
      <c r="X166" s="36">
        <f>SUMIFS(СВЦЭМ!$D$33:$D$776,СВЦЭМ!$A$33:$A$776,$A166,СВЦЭМ!$B$33:$B$776,X$155)+'СЕТ СН'!$I$14+СВЦЭМ!$D$10+'СЕТ СН'!$I$6-'СЕТ СН'!$I$26</f>
        <v>1131.5997118</v>
      </c>
      <c r="Y166" s="36">
        <f>SUMIFS(СВЦЭМ!$D$33:$D$776,СВЦЭМ!$A$33:$A$776,$A166,СВЦЭМ!$B$33:$B$776,Y$155)+'СЕТ СН'!$I$14+СВЦЭМ!$D$10+'СЕТ СН'!$I$6-'СЕТ СН'!$I$26</f>
        <v>1168.09737453</v>
      </c>
    </row>
    <row r="167" spans="1:25" ht="15.75" x14ac:dyDescent="0.2">
      <c r="A167" s="35">
        <f t="shared" si="4"/>
        <v>44116</v>
      </c>
      <c r="B167" s="36">
        <f>SUMIFS(СВЦЭМ!$D$33:$D$776,СВЦЭМ!$A$33:$A$776,$A167,СВЦЭМ!$B$33:$B$776,B$155)+'СЕТ СН'!$I$14+СВЦЭМ!$D$10+'СЕТ СН'!$I$6-'СЕТ СН'!$I$26</f>
        <v>1227.06689001</v>
      </c>
      <c r="C167" s="36">
        <f>SUMIFS(СВЦЭМ!$D$33:$D$776,СВЦЭМ!$A$33:$A$776,$A167,СВЦЭМ!$B$33:$B$776,C$155)+'СЕТ СН'!$I$14+СВЦЭМ!$D$10+'СЕТ СН'!$I$6-'СЕТ СН'!$I$26</f>
        <v>1303.4365808499999</v>
      </c>
      <c r="D167" s="36">
        <f>SUMIFS(СВЦЭМ!$D$33:$D$776,СВЦЭМ!$A$33:$A$776,$A167,СВЦЭМ!$B$33:$B$776,D$155)+'СЕТ СН'!$I$14+СВЦЭМ!$D$10+'СЕТ СН'!$I$6-'СЕТ СН'!$I$26</f>
        <v>1374.9458644199999</v>
      </c>
      <c r="E167" s="36">
        <f>SUMIFS(СВЦЭМ!$D$33:$D$776,СВЦЭМ!$A$33:$A$776,$A167,СВЦЭМ!$B$33:$B$776,E$155)+'СЕТ СН'!$I$14+СВЦЭМ!$D$10+'СЕТ СН'!$I$6-'СЕТ СН'!$I$26</f>
        <v>1393.4063676999999</v>
      </c>
      <c r="F167" s="36">
        <f>SUMIFS(СВЦЭМ!$D$33:$D$776,СВЦЭМ!$A$33:$A$776,$A167,СВЦЭМ!$B$33:$B$776,F$155)+'СЕТ СН'!$I$14+СВЦЭМ!$D$10+'СЕТ СН'!$I$6-'СЕТ СН'!$I$26</f>
        <v>1388.6987953099999</v>
      </c>
      <c r="G167" s="36">
        <f>SUMIFS(СВЦЭМ!$D$33:$D$776,СВЦЭМ!$A$33:$A$776,$A167,СВЦЭМ!$B$33:$B$776,G$155)+'СЕТ СН'!$I$14+СВЦЭМ!$D$10+'СЕТ СН'!$I$6-'СЕТ СН'!$I$26</f>
        <v>1372.1532157500001</v>
      </c>
      <c r="H167" s="36">
        <f>SUMIFS(СВЦЭМ!$D$33:$D$776,СВЦЭМ!$A$33:$A$776,$A167,СВЦЭМ!$B$33:$B$776,H$155)+'СЕТ СН'!$I$14+СВЦЭМ!$D$10+'СЕТ СН'!$I$6-'СЕТ СН'!$I$26</f>
        <v>1320.8995913499998</v>
      </c>
      <c r="I167" s="36">
        <f>SUMIFS(СВЦЭМ!$D$33:$D$776,СВЦЭМ!$A$33:$A$776,$A167,СВЦЭМ!$B$33:$B$776,I$155)+'СЕТ СН'!$I$14+СВЦЭМ!$D$10+'СЕТ СН'!$I$6-'СЕТ СН'!$I$26</f>
        <v>1280.3699898499999</v>
      </c>
      <c r="J167" s="36">
        <f>SUMIFS(СВЦЭМ!$D$33:$D$776,СВЦЭМ!$A$33:$A$776,$A167,СВЦЭМ!$B$33:$B$776,J$155)+'СЕТ СН'!$I$14+СВЦЭМ!$D$10+'СЕТ СН'!$I$6-'СЕТ СН'!$I$26</f>
        <v>1203.3676975799999</v>
      </c>
      <c r="K167" s="36">
        <f>SUMIFS(СВЦЭМ!$D$33:$D$776,СВЦЭМ!$A$33:$A$776,$A167,СВЦЭМ!$B$33:$B$776,K$155)+'СЕТ СН'!$I$14+СВЦЭМ!$D$10+'СЕТ СН'!$I$6-'СЕТ СН'!$I$26</f>
        <v>1153.7811518999999</v>
      </c>
      <c r="L167" s="36">
        <f>SUMIFS(СВЦЭМ!$D$33:$D$776,СВЦЭМ!$A$33:$A$776,$A167,СВЦЭМ!$B$33:$B$776,L$155)+'СЕТ СН'!$I$14+СВЦЭМ!$D$10+'СЕТ СН'!$I$6-'СЕТ СН'!$I$26</f>
        <v>1149.80028726</v>
      </c>
      <c r="M167" s="36">
        <f>SUMIFS(СВЦЭМ!$D$33:$D$776,СВЦЭМ!$A$33:$A$776,$A167,СВЦЭМ!$B$33:$B$776,M$155)+'СЕТ СН'!$I$14+СВЦЭМ!$D$10+'СЕТ СН'!$I$6-'СЕТ СН'!$I$26</f>
        <v>1150.0573706299999</v>
      </c>
      <c r="N167" s="36">
        <f>SUMIFS(СВЦЭМ!$D$33:$D$776,СВЦЭМ!$A$33:$A$776,$A167,СВЦЭМ!$B$33:$B$776,N$155)+'СЕТ СН'!$I$14+СВЦЭМ!$D$10+'СЕТ СН'!$I$6-'СЕТ СН'!$I$26</f>
        <v>1157.2890677299999</v>
      </c>
      <c r="O167" s="36">
        <f>SUMIFS(СВЦЭМ!$D$33:$D$776,СВЦЭМ!$A$33:$A$776,$A167,СВЦЭМ!$B$33:$B$776,O$155)+'СЕТ СН'!$I$14+СВЦЭМ!$D$10+'СЕТ СН'!$I$6-'СЕТ СН'!$I$26</f>
        <v>1178.0717905299998</v>
      </c>
      <c r="P167" s="36">
        <f>SUMIFS(СВЦЭМ!$D$33:$D$776,СВЦЭМ!$A$33:$A$776,$A167,СВЦЭМ!$B$33:$B$776,P$155)+'СЕТ СН'!$I$14+СВЦЭМ!$D$10+'СЕТ СН'!$I$6-'СЕТ СН'!$I$26</f>
        <v>1216.4461366099999</v>
      </c>
      <c r="Q167" s="36">
        <f>SUMIFS(СВЦЭМ!$D$33:$D$776,СВЦЭМ!$A$33:$A$776,$A167,СВЦЭМ!$B$33:$B$776,Q$155)+'СЕТ СН'!$I$14+СВЦЭМ!$D$10+'СЕТ СН'!$I$6-'СЕТ СН'!$I$26</f>
        <v>1201.0716563199999</v>
      </c>
      <c r="R167" s="36">
        <f>SUMIFS(СВЦЭМ!$D$33:$D$776,СВЦЭМ!$A$33:$A$776,$A167,СВЦЭМ!$B$33:$B$776,R$155)+'СЕТ СН'!$I$14+СВЦЭМ!$D$10+'СЕТ СН'!$I$6-'СЕТ СН'!$I$26</f>
        <v>1153.9623577699999</v>
      </c>
      <c r="S167" s="36">
        <f>SUMIFS(СВЦЭМ!$D$33:$D$776,СВЦЭМ!$A$33:$A$776,$A167,СВЦЭМ!$B$33:$B$776,S$155)+'СЕТ СН'!$I$14+СВЦЭМ!$D$10+'СЕТ СН'!$I$6-'СЕТ СН'!$I$26</f>
        <v>1103.4955753099998</v>
      </c>
      <c r="T167" s="36">
        <f>SUMIFS(СВЦЭМ!$D$33:$D$776,СВЦЭМ!$A$33:$A$776,$A167,СВЦЭМ!$B$33:$B$776,T$155)+'СЕТ СН'!$I$14+СВЦЭМ!$D$10+'СЕТ СН'!$I$6-'СЕТ СН'!$I$26</f>
        <v>1113.77628099</v>
      </c>
      <c r="U167" s="36">
        <f>SUMIFS(СВЦЭМ!$D$33:$D$776,СВЦЭМ!$A$33:$A$776,$A167,СВЦЭМ!$B$33:$B$776,U$155)+'СЕТ СН'!$I$14+СВЦЭМ!$D$10+'СЕТ СН'!$I$6-'СЕТ СН'!$I$26</f>
        <v>1142.81432668</v>
      </c>
      <c r="V167" s="36">
        <f>SUMIFS(СВЦЭМ!$D$33:$D$776,СВЦЭМ!$A$33:$A$776,$A167,СВЦЭМ!$B$33:$B$776,V$155)+'СЕТ СН'!$I$14+СВЦЭМ!$D$10+'СЕТ СН'!$I$6-'СЕТ СН'!$I$26</f>
        <v>1141.88748983</v>
      </c>
      <c r="W167" s="36">
        <f>SUMIFS(СВЦЭМ!$D$33:$D$776,СВЦЭМ!$A$33:$A$776,$A167,СВЦЭМ!$B$33:$B$776,W$155)+'СЕТ СН'!$I$14+СВЦЭМ!$D$10+'СЕТ СН'!$I$6-'СЕТ СН'!$I$26</f>
        <v>1134.3193551700001</v>
      </c>
      <c r="X167" s="36">
        <f>SUMIFS(СВЦЭМ!$D$33:$D$776,СВЦЭМ!$A$33:$A$776,$A167,СВЦЭМ!$B$33:$B$776,X$155)+'СЕТ СН'!$I$14+СВЦЭМ!$D$10+'СЕТ СН'!$I$6-'СЕТ СН'!$I$26</f>
        <v>1107.8578475700001</v>
      </c>
      <c r="Y167" s="36">
        <f>SUMIFS(СВЦЭМ!$D$33:$D$776,СВЦЭМ!$A$33:$A$776,$A167,СВЦЭМ!$B$33:$B$776,Y$155)+'СЕТ СН'!$I$14+СВЦЭМ!$D$10+'СЕТ СН'!$I$6-'СЕТ СН'!$I$26</f>
        <v>1140.1865232099999</v>
      </c>
    </row>
    <row r="168" spans="1:25" ht="15.75" x14ac:dyDescent="0.2">
      <c r="A168" s="35">
        <f t="shared" si="4"/>
        <v>44117</v>
      </c>
      <c r="B168" s="36">
        <f>SUMIFS(СВЦЭМ!$D$33:$D$776,СВЦЭМ!$A$33:$A$776,$A168,СВЦЭМ!$B$33:$B$776,B$155)+'СЕТ СН'!$I$14+СВЦЭМ!$D$10+'СЕТ СН'!$I$6-'СЕТ СН'!$I$26</f>
        <v>1212.15900947</v>
      </c>
      <c r="C168" s="36">
        <f>SUMIFS(СВЦЭМ!$D$33:$D$776,СВЦЭМ!$A$33:$A$776,$A168,СВЦЭМ!$B$33:$B$776,C$155)+'СЕТ СН'!$I$14+СВЦЭМ!$D$10+'СЕТ СН'!$I$6-'СЕТ СН'!$I$26</f>
        <v>1289.53060738</v>
      </c>
      <c r="D168" s="36">
        <f>SUMIFS(СВЦЭМ!$D$33:$D$776,СВЦЭМ!$A$33:$A$776,$A168,СВЦЭМ!$B$33:$B$776,D$155)+'СЕТ СН'!$I$14+СВЦЭМ!$D$10+'СЕТ СН'!$I$6-'СЕТ СН'!$I$26</f>
        <v>1351.39192364</v>
      </c>
      <c r="E168" s="36">
        <f>SUMIFS(СВЦЭМ!$D$33:$D$776,СВЦЭМ!$A$33:$A$776,$A168,СВЦЭМ!$B$33:$B$776,E$155)+'СЕТ СН'!$I$14+СВЦЭМ!$D$10+'СЕТ СН'!$I$6-'СЕТ СН'!$I$26</f>
        <v>1367.5622146599999</v>
      </c>
      <c r="F168" s="36">
        <f>SUMIFS(СВЦЭМ!$D$33:$D$776,СВЦЭМ!$A$33:$A$776,$A168,СВЦЭМ!$B$33:$B$776,F$155)+'СЕТ СН'!$I$14+СВЦЭМ!$D$10+'СЕТ СН'!$I$6-'СЕТ СН'!$I$26</f>
        <v>1362.5634640600001</v>
      </c>
      <c r="G168" s="36">
        <f>SUMIFS(СВЦЭМ!$D$33:$D$776,СВЦЭМ!$A$33:$A$776,$A168,СВЦЭМ!$B$33:$B$776,G$155)+'СЕТ СН'!$I$14+СВЦЭМ!$D$10+'СЕТ СН'!$I$6-'СЕТ СН'!$I$26</f>
        <v>1350.90788324</v>
      </c>
      <c r="H168" s="36">
        <f>SUMIFS(СВЦЭМ!$D$33:$D$776,СВЦЭМ!$A$33:$A$776,$A168,СВЦЭМ!$B$33:$B$776,H$155)+'СЕТ СН'!$I$14+СВЦЭМ!$D$10+'СЕТ СН'!$I$6-'СЕТ СН'!$I$26</f>
        <v>1326.3327961999998</v>
      </c>
      <c r="I168" s="36">
        <f>SUMIFS(СВЦЭМ!$D$33:$D$776,СВЦЭМ!$A$33:$A$776,$A168,СВЦЭМ!$B$33:$B$776,I$155)+'СЕТ СН'!$I$14+СВЦЭМ!$D$10+'СЕТ СН'!$I$6-'СЕТ СН'!$I$26</f>
        <v>1319.6743882800001</v>
      </c>
      <c r="J168" s="36">
        <f>SUMIFS(СВЦЭМ!$D$33:$D$776,СВЦЭМ!$A$33:$A$776,$A168,СВЦЭМ!$B$33:$B$776,J$155)+'СЕТ СН'!$I$14+СВЦЭМ!$D$10+'СЕТ СН'!$I$6-'СЕТ СН'!$I$26</f>
        <v>1261.9398837399999</v>
      </c>
      <c r="K168" s="36">
        <f>SUMIFS(СВЦЭМ!$D$33:$D$776,СВЦЭМ!$A$33:$A$776,$A168,СВЦЭМ!$B$33:$B$776,K$155)+'СЕТ СН'!$I$14+СВЦЭМ!$D$10+'СЕТ СН'!$I$6-'СЕТ СН'!$I$26</f>
        <v>1219.8595346899999</v>
      </c>
      <c r="L168" s="36">
        <f>SUMIFS(СВЦЭМ!$D$33:$D$776,СВЦЭМ!$A$33:$A$776,$A168,СВЦЭМ!$B$33:$B$776,L$155)+'СЕТ СН'!$I$14+СВЦЭМ!$D$10+'СЕТ СН'!$I$6-'СЕТ СН'!$I$26</f>
        <v>1221.83296739</v>
      </c>
      <c r="M168" s="36">
        <f>SUMIFS(СВЦЭМ!$D$33:$D$776,СВЦЭМ!$A$33:$A$776,$A168,СВЦЭМ!$B$33:$B$776,M$155)+'СЕТ СН'!$I$14+СВЦЭМ!$D$10+'СЕТ СН'!$I$6-'СЕТ СН'!$I$26</f>
        <v>1232.29234131</v>
      </c>
      <c r="N168" s="36">
        <f>SUMIFS(СВЦЭМ!$D$33:$D$776,СВЦЭМ!$A$33:$A$776,$A168,СВЦЭМ!$B$33:$B$776,N$155)+'СЕТ СН'!$I$14+СВЦЭМ!$D$10+'СЕТ СН'!$I$6-'СЕТ СН'!$I$26</f>
        <v>1238.0068596699998</v>
      </c>
      <c r="O168" s="36">
        <f>SUMIFS(СВЦЭМ!$D$33:$D$776,СВЦЭМ!$A$33:$A$776,$A168,СВЦЭМ!$B$33:$B$776,O$155)+'СЕТ СН'!$I$14+СВЦЭМ!$D$10+'СЕТ СН'!$I$6-'СЕТ СН'!$I$26</f>
        <v>1275.9187276499999</v>
      </c>
      <c r="P168" s="36">
        <f>SUMIFS(СВЦЭМ!$D$33:$D$776,СВЦЭМ!$A$33:$A$776,$A168,СВЦЭМ!$B$33:$B$776,P$155)+'СЕТ СН'!$I$14+СВЦЭМ!$D$10+'СЕТ СН'!$I$6-'СЕТ СН'!$I$26</f>
        <v>1307.4995293100001</v>
      </c>
      <c r="Q168" s="36">
        <f>SUMIFS(СВЦЭМ!$D$33:$D$776,СВЦЭМ!$A$33:$A$776,$A168,СВЦЭМ!$B$33:$B$776,Q$155)+'СЕТ СН'!$I$14+СВЦЭМ!$D$10+'СЕТ СН'!$I$6-'СЕТ СН'!$I$26</f>
        <v>1267.14154407</v>
      </c>
      <c r="R168" s="36">
        <f>SUMIFS(СВЦЭМ!$D$33:$D$776,СВЦЭМ!$A$33:$A$776,$A168,СВЦЭМ!$B$33:$B$776,R$155)+'СЕТ СН'!$I$14+СВЦЭМ!$D$10+'СЕТ СН'!$I$6-'СЕТ СН'!$I$26</f>
        <v>1215.6927362599999</v>
      </c>
      <c r="S168" s="36">
        <f>SUMIFS(СВЦЭМ!$D$33:$D$776,СВЦЭМ!$A$33:$A$776,$A168,СВЦЭМ!$B$33:$B$776,S$155)+'СЕТ СН'!$I$14+СВЦЭМ!$D$10+'СЕТ СН'!$I$6-'СЕТ СН'!$I$26</f>
        <v>1170.7549530399999</v>
      </c>
      <c r="T168" s="36">
        <f>SUMIFS(СВЦЭМ!$D$33:$D$776,СВЦЭМ!$A$33:$A$776,$A168,СВЦЭМ!$B$33:$B$776,T$155)+'СЕТ СН'!$I$14+СВЦЭМ!$D$10+'СЕТ СН'!$I$6-'СЕТ СН'!$I$26</f>
        <v>1168.99102748</v>
      </c>
      <c r="U168" s="36">
        <f>SUMIFS(СВЦЭМ!$D$33:$D$776,СВЦЭМ!$A$33:$A$776,$A168,СВЦЭМ!$B$33:$B$776,U$155)+'СЕТ СН'!$I$14+СВЦЭМ!$D$10+'СЕТ СН'!$I$6-'СЕТ СН'!$I$26</f>
        <v>1190.9402976399999</v>
      </c>
      <c r="V168" s="36">
        <f>SUMIFS(СВЦЭМ!$D$33:$D$776,СВЦЭМ!$A$33:$A$776,$A168,СВЦЭМ!$B$33:$B$776,V$155)+'СЕТ СН'!$I$14+СВЦЭМ!$D$10+'СЕТ СН'!$I$6-'СЕТ СН'!$I$26</f>
        <v>1185.5578062499999</v>
      </c>
      <c r="W168" s="36">
        <f>SUMIFS(СВЦЭМ!$D$33:$D$776,СВЦЭМ!$A$33:$A$776,$A168,СВЦЭМ!$B$33:$B$776,W$155)+'СЕТ СН'!$I$14+СВЦЭМ!$D$10+'СЕТ СН'!$I$6-'СЕТ СН'!$I$26</f>
        <v>1177.3949783099999</v>
      </c>
      <c r="X168" s="36">
        <f>SUMIFS(СВЦЭМ!$D$33:$D$776,СВЦЭМ!$A$33:$A$776,$A168,СВЦЭМ!$B$33:$B$776,X$155)+'СЕТ СН'!$I$14+СВЦЭМ!$D$10+'СЕТ СН'!$I$6-'СЕТ СН'!$I$26</f>
        <v>1159.55973961</v>
      </c>
      <c r="Y168" s="36">
        <f>SUMIFS(СВЦЭМ!$D$33:$D$776,СВЦЭМ!$A$33:$A$776,$A168,СВЦЭМ!$B$33:$B$776,Y$155)+'СЕТ СН'!$I$14+СВЦЭМ!$D$10+'СЕТ СН'!$I$6-'СЕТ СН'!$I$26</f>
        <v>1180.2580040799999</v>
      </c>
    </row>
    <row r="169" spans="1:25" ht="15.75" x14ac:dyDescent="0.2">
      <c r="A169" s="35">
        <f t="shared" si="4"/>
        <v>44118</v>
      </c>
      <c r="B169" s="36">
        <f>SUMIFS(СВЦЭМ!$D$33:$D$776,СВЦЭМ!$A$33:$A$776,$A169,СВЦЭМ!$B$33:$B$776,B$155)+'СЕТ СН'!$I$14+СВЦЭМ!$D$10+'СЕТ СН'!$I$6-'СЕТ СН'!$I$26</f>
        <v>1252.70152117</v>
      </c>
      <c r="C169" s="36">
        <f>SUMIFS(СВЦЭМ!$D$33:$D$776,СВЦЭМ!$A$33:$A$776,$A169,СВЦЭМ!$B$33:$B$776,C$155)+'СЕТ СН'!$I$14+СВЦЭМ!$D$10+'СЕТ СН'!$I$6-'СЕТ СН'!$I$26</f>
        <v>1321.9552100999999</v>
      </c>
      <c r="D169" s="36">
        <f>SUMIFS(СВЦЭМ!$D$33:$D$776,СВЦЭМ!$A$33:$A$776,$A169,СВЦЭМ!$B$33:$B$776,D$155)+'СЕТ СН'!$I$14+СВЦЭМ!$D$10+'СЕТ СН'!$I$6-'СЕТ СН'!$I$26</f>
        <v>1390.20711388</v>
      </c>
      <c r="E169" s="36">
        <f>SUMIFS(СВЦЭМ!$D$33:$D$776,СВЦЭМ!$A$33:$A$776,$A169,СВЦЭМ!$B$33:$B$776,E$155)+'СЕТ СН'!$I$14+СВЦЭМ!$D$10+'СЕТ СН'!$I$6-'СЕТ СН'!$I$26</f>
        <v>1405.2108782599998</v>
      </c>
      <c r="F169" s="36">
        <f>SUMIFS(СВЦЭМ!$D$33:$D$776,СВЦЭМ!$A$33:$A$776,$A169,СВЦЭМ!$B$33:$B$776,F$155)+'СЕТ СН'!$I$14+СВЦЭМ!$D$10+'СЕТ СН'!$I$6-'СЕТ СН'!$I$26</f>
        <v>1396.5761848699999</v>
      </c>
      <c r="G169" s="36">
        <f>SUMIFS(СВЦЭМ!$D$33:$D$776,СВЦЭМ!$A$33:$A$776,$A169,СВЦЭМ!$B$33:$B$776,G$155)+'СЕТ СН'!$I$14+СВЦЭМ!$D$10+'СЕТ СН'!$I$6-'СЕТ СН'!$I$26</f>
        <v>1387.8626674699999</v>
      </c>
      <c r="H169" s="36">
        <f>SUMIFS(СВЦЭМ!$D$33:$D$776,СВЦЭМ!$A$33:$A$776,$A169,СВЦЭМ!$B$33:$B$776,H$155)+'СЕТ СН'!$I$14+СВЦЭМ!$D$10+'СЕТ СН'!$I$6-'СЕТ СН'!$I$26</f>
        <v>1340.1413473499999</v>
      </c>
      <c r="I169" s="36">
        <f>SUMIFS(СВЦЭМ!$D$33:$D$776,СВЦЭМ!$A$33:$A$776,$A169,СВЦЭМ!$B$33:$B$776,I$155)+'СЕТ СН'!$I$14+СВЦЭМ!$D$10+'СЕТ СН'!$I$6-'СЕТ СН'!$I$26</f>
        <v>1296.6410863000001</v>
      </c>
      <c r="J169" s="36">
        <f>SUMIFS(СВЦЭМ!$D$33:$D$776,СВЦЭМ!$A$33:$A$776,$A169,СВЦЭМ!$B$33:$B$776,J$155)+'СЕТ СН'!$I$14+СВЦЭМ!$D$10+'СЕТ СН'!$I$6-'СЕТ СН'!$I$26</f>
        <v>1233.1787218700001</v>
      </c>
      <c r="K169" s="36">
        <f>SUMIFS(СВЦЭМ!$D$33:$D$776,СВЦЭМ!$A$33:$A$776,$A169,СВЦЭМ!$B$33:$B$776,K$155)+'СЕТ СН'!$I$14+СВЦЭМ!$D$10+'СЕТ СН'!$I$6-'СЕТ СН'!$I$26</f>
        <v>1194.4148183500001</v>
      </c>
      <c r="L169" s="36">
        <f>SUMIFS(СВЦЭМ!$D$33:$D$776,СВЦЭМ!$A$33:$A$776,$A169,СВЦЭМ!$B$33:$B$776,L$155)+'СЕТ СН'!$I$14+СВЦЭМ!$D$10+'СЕТ СН'!$I$6-'СЕТ СН'!$I$26</f>
        <v>1201.8948963600001</v>
      </c>
      <c r="M169" s="36">
        <f>SUMIFS(СВЦЭМ!$D$33:$D$776,СВЦЭМ!$A$33:$A$776,$A169,СВЦЭМ!$B$33:$B$776,M$155)+'СЕТ СН'!$I$14+СВЦЭМ!$D$10+'СЕТ СН'!$I$6-'СЕТ СН'!$I$26</f>
        <v>1218.2709715599999</v>
      </c>
      <c r="N169" s="36">
        <f>SUMIFS(СВЦЭМ!$D$33:$D$776,СВЦЭМ!$A$33:$A$776,$A169,СВЦЭМ!$B$33:$B$776,N$155)+'СЕТ СН'!$I$14+СВЦЭМ!$D$10+'СЕТ СН'!$I$6-'СЕТ СН'!$I$26</f>
        <v>1224.97285096</v>
      </c>
      <c r="O169" s="36">
        <f>SUMIFS(СВЦЭМ!$D$33:$D$776,СВЦЭМ!$A$33:$A$776,$A169,СВЦЭМ!$B$33:$B$776,O$155)+'СЕТ СН'!$I$14+СВЦЭМ!$D$10+'СЕТ СН'!$I$6-'СЕТ СН'!$I$26</f>
        <v>1276.387712</v>
      </c>
      <c r="P169" s="36">
        <f>SUMIFS(СВЦЭМ!$D$33:$D$776,СВЦЭМ!$A$33:$A$776,$A169,СВЦЭМ!$B$33:$B$776,P$155)+'СЕТ СН'!$I$14+СВЦЭМ!$D$10+'СЕТ СН'!$I$6-'СЕТ СН'!$I$26</f>
        <v>1307.4663260699999</v>
      </c>
      <c r="Q169" s="36">
        <f>SUMIFS(СВЦЭМ!$D$33:$D$776,СВЦЭМ!$A$33:$A$776,$A169,СВЦЭМ!$B$33:$B$776,Q$155)+'СЕТ СН'!$I$14+СВЦЭМ!$D$10+'СЕТ СН'!$I$6-'СЕТ СН'!$I$26</f>
        <v>1266.98755626</v>
      </c>
      <c r="R169" s="36">
        <f>SUMIFS(СВЦЭМ!$D$33:$D$776,СВЦЭМ!$A$33:$A$776,$A169,СВЦЭМ!$B$33:$B$776,R$155)+'СЕТ СН'!$I$14+СВЦЭМ!$D$10+'СЕТ СН'!$I$6-'СЕТ СН'!$I$26</f>
        <v>1214.54243901</v>
      </c>
      <c r="S169" s="36">
        <f>SUMIFS(СВЦЭМ!$D$33:$D$776,СВЦЭМ!$A$33:$A$776,$A169,СВЦЭМ!$B$33:$B$776,S$155)+'СЕТ СН'!$I$14+СВЦЭМ!$D$10+'СЕТ СН'!$I$6-'СЕТ СН'!$I$26</f>
        <v>1158.3566612099999</v>
      </c>
      <c r="T169" s="36">
        <f>SUMIFS(СВЦЭМ!$D$33:$D$776,СВЦЭМ!$A$33:$A$776,$A169,СВЦЭМ!$B$33:$B$776,T$155)+'СЕТ СН'!$I$14+СВЦЭМ!$D$10+'СЕТ СН'!$I$6-'СЕТ СН'!$I$26</f>
        <v>1140.5071593</v>
      </c>
      <c r="U169" s="36">
        <f>SUMIFS(СВЦЭМ!$D$33:$D$776,СВЦЭМ!$A$33:$A$776,$A169,СВЦЭМ!$B$33:$B$776,U$155)+'СЕТ СН'!$I$14+СВЦЭМ!$D$10+'СЕТ СН'!$I$6-'СЕТ СН'!$I$26</f>
        <v>1170.20053304</v>
      </c>
      <c r="V169" s="36">
        <f>SUMIFS(СВЦЭМ!$D$33:$D$776,СВЦЭМ!$A$33:$A$776,$A169,СВЦЭМ!$B$33:$B$776,V$155)+'СЕТ СН'!$I$14+СВЦЭМ!$D$10+'СЕТ СН'!$I$6-'СЕТ СН'!$I$26</f>
        <v>1164.5563333999999</v>
      </c>
      <c r="W169" s="36">
        <f>SUMIFS(СВЦЭМ!$D$33:$D$776,СВЦЭМ!$A$33:$A$776,$A169,СВЦЭМ!$B$33:$B$776,W$155)+'СЕТ СН'!$I$14+СВЦЭМ!$D$10+'СЕТ СН'!$I$6-'СЕТ СН'!$I$26</f>
        <v>1152.18278775</v>
      </c>
      <c r="X169" s="36">
        <f>SUMIFS(СВЦЭМ!$D$33:$D$776,СВЦЭМ!$A$33:$A$776,$A169,СВЦЭМ!$B$33:$B$776,X$155)+'СЕТ СН'!$I$14+СВЦЭМ!$D$10+'СЕТ СН'!$I$6-'СЕТ СН'!$I$26</f>
        <v>1135.0470970599999</v>
      </c>
      <c r="Y169" s="36">
        <f>SUMIFS(СВЦЭМ!$D$33:$D$776,СВЦЭМ!$A$33:$A$776,$A169,СВЦЭМ!$B$33:$B$776,Y$155)+'СЕТ СН'!$I$14+СВЦЭМ!$D$10+'СЕТ СН'!$I$6-'СЕТ СН'!$I$26</f>
        <v>1165.75297667</v>
      </c>
    </row>
    <row r="170" spans="1:25" ht="15.75" x14ac:dyDescent="0.2">
      <c r="A170" s="35">
        <f t="shared" si="4"/>
        <v>44119</v>
      </c>
      <c r="B170" s="36">
        <f>SUMIFS(СВЦЭМ!$D$33:$D$776,СВЦЭМ!$A$33:$A$776,$A170,СВЦЭМ!$B$33:$B$776,B$155)+'СЕТ СН'!$I$14+СВЦЭМ!$D$10+'СЕТ СН'!$I$6-'СЕТ СН'!$I$26</f>
        <v>1270.2280407999999</v>
      </c>
      <c r="C170" s="36">
        <f>SUMIFS(СВЦЭМ!$D$33:$D$776,СВЦЭМ!$A$33:$A$776,$A170,СВЦЭМ!$B$33:$B$776,C$155)+'СЕТ СН'!$I$14+СВЦЭМ!$D$10+'СЕТ СН'!$I$6-'СЕТ СН'!$I$26</f>
        <v>1355.3139740199999</v>
      </c>
      <c r="D170" s="36">
        <f>SUMIFS(СВЦЭМ!$D$33:$D$776,СВЦЭМ!$A$33:$A$776,$A170,СВЦЭМ!$B$33:$B$776,D$155)+'СЕТ СН'!$I$14+СВЦЭМ!$D$10+'СЕТ СН'!$I$6-'СЕТ СН'!$I$26</f>
        <v>1421.9295671599998</v>
      </c>
      <c r="E170" s="36">
        <f>SUMIFS(СВЦЭМ!$D$33:$D$776,СВЦЭМ!$A$33:$A$776,$A170,СВЦЭМ!$B$33:$B$776,E$155)+'СЕТ СН'!$I$14+СВЦЭМ!$D$10+'СЕТ СН'!$I$6-'СЕТ СН'!$I$26</f>
        <v>1427.35041185</v>
      </c>
      <c r="F170" s="36">
        <f>SUMIFS(СВЦЭМ!$D$33:$D$776,СВЦЭМ!$A$33:$A$776,$A170,СВЦЭМ!$B$33:$B$776,F$155)+'СЕТ СН'!$I$14+СВЦЭМ!$D$10+'СЕТ СН'!$I$6-'СЕТ СН'!$I$26</f>
        <v>1420.4083616299999</v>
      </c>
      <c r="G170" s="36">
        <f>SUMIFS(СВЦЭМ!$D$33:$D$776,СВЦЭМ!$A$33:$A$776,$A170,СВЦЭМ!$B$33:$B$776,G$155)+'СЕТ СН'!$I$14+СВЦЭМ!$D$10+'СЕТ СН'!$I$6-'СЕТ СН'!$I$26</f>
        <v>1398.8732584499999</v>
      </c>
      <c r="H170" s="36">
        <f>SUMIFS(СВЦЭМ!$D$33:$D$776,СВЦЭМ!$A$33:$A$776,$A170,СВЦЭМ!$B$33:$B$776,H$155)+'СЕТ СН'!$I$14+СВЦЭМ!$D$10+'СЕТ СН'!$I$6-'СЕТ СН'!$I$26</f>
        <v>1351.80326625</v>
      </c>
      <c r="I170" s="36">
        <f>SUMIFS(СВЦЭМ!$D$33:$D$776,СВЦЭМ!$A$33:$A$776,$A170,СВЦЭМ!$B$33:$B$776,I$155)+'СЕТ СН'!$I$14+СВЦЭМ!$D$10+'СЕТ СН'!$I$6-'СЕТ СН'!$I$26</f>
        <v>1306.16184256</v>
      </c>
      <c r="J170" s="36">
        <f>SUMIFS(СВЦЭМ!$D$33:$D$776,СВЦЭМ!$A$33:$A$776,$A170,СВЦЭМ!$B$33:$B$776,J$155)+'СЕТ СН'!$I$14+СВЦЭМ!$D$10+'СЕТ СН'!$I$6-'СЕТ СН'!$I$26</f>
        <v>1244.6311548499998</v>
      </c>
      <c r="K170" s="36">
        <f>SUMIFS(СВЦЭМ!$D$33:$D$776,СВЦЭМ!$A$33:$A$776,$A170,СВЦЭМ!$B$33:$B$776,K$155)+'СЕТ СН'!$I$14+СВЦЭМ!$D$10+'СЕТ СН'!$I$6-'СЕТ СН'!$I$26</f>
        <v>1205.0453411200001</v>
      </c>
      <c r="L170" s="36">
        <f>SUMIFS(СВЦЭМ!$D$33:$D$776,СВЦЭМ!$A$33:$A$776,$A170,СВЦЭМ!$B$33:$B$776,L$155)+'СЕТ СН'!$I$14+СВЦЭМ!$D$10+'СЕТ СН'!$I$6-'СЕТ СН'!$I$26</f>
        <v>1208.2097807</v>
      </c>
      <c r="M170" s="36">
        <f>SUMIFS(СВЦЭМ!$D$33:$D$776,СВЦЭМ!$A$33:$A$776,$A170,СВЦЭМ!$B$33:$B$776,M$155)+'СЕТ СН'!$I$14+СВЦЭМ!$D$10+'СЕТ СН'!$I$6-'СЕТ СН'!$I$26</f>
        <v>1216.1086512100001</v>
      </c>
      <c r="N170" s="36">
        <f>SUMIFS(СВЦЭМ!$D$33:$D$776,СВЦЭМ!$A$33:$A$776,$A170,СВЦЭМ!$B$33:$B$776,N$155)+'СЕТ СН'!$I$14+СВЦЭМ!$D$10+'СЕТ СН'!$I$6-'СЕТ СН'!$I$26</f>
        <v>1227.5105453799999</v>
      </c>
      <c r="O170" s="36">
        <f>SUMIFS(СВЦЭМ!$D$33:$D$776,СВЦЭМ!$A$33:$A$776,$A170,СВЦЭМ!$B$33:$B$776,O$155)+'СЕТ СН'!$I$14+СВЦЭМ!$D$10+'СЕТ СН'!$I$6-'СЕТ СН'!$I$26</f>
        <v>1247.6270078699999</v>
      </c>
      <c r="P170" s="36">
        <f>SUMIFS(СВЦЭМ!$D$33:$D$776,СВЦЭМ!$A$33:$A$776,$A170,СВЦЭМ!$B$33:$B$776,P$155)+'СЕТ СН'!$I$14+СВЦЭМ!$D$10+'СЕТ СН'!$I$6-'СЕТ СН'!$I$26</f>
        <v>1272.4363182299999</v>
      </c>
      <c r="Q170" s="36">
        <f>SUMIFS(СВЦЭМ!$D$33:$D$776,СВЦЭМ!$A$33:$A$776,$A170,СВЦЭМ!$B$33:$B$776,Q$155)+'СЕТ СН'!$I$14+СВЦЭМ!$D$10+'СЕТ СН'!$I$6-'СЕТ СН'!$I$26</f>
        <v>1234.41844778</v>
      </c>
      <c r="R170" s="36">
        <f>SUMIFS(СВЦЭМ!$D$33:$D$776,СВЦЭМ!$A$33:$A$776,$A170,СВЦЭМ!$B$33:$B$776,R$155)+'СЕТ СН'!$I$14+СВЦЭМ!$D$10+'СЕТ СН'!$I$6-'СЕТ СН'!$I$26</f>
        <v>1185.0049824399998</v>
      </c>
      <c r="S170" s="36">
        <f>SUMIFS(СВЦЭМ!$D$33:$D$776,СВЦЭМ!$A$33:$A$776,$A170,СВЦЭМ!$B$33:$B$776,S$155)+'СЕТ СН'!$I$14+СВЦЭМ!$D$10+'СЕТ СН'!$I$6-'СЕТ СН'!$I$26</f>
        <v>1130.0046699700001</v>
      </c>
      <c r="T170" s="36">
        <f>SUMIFS(СВЦЭМ!$D$33:$D$776,СВЦЭМ!$A$33:$A$776,$A170,СВЦЭМ!$B$33:$B$776,T$155)+'СЕТ СН'!$I$14+СВЦЭМ!$D$10+'СЕТ СН'!$I$6-'СЕТ СН'!$I$26</f>
        <v>1134.3330532599998</v>
      </c>
      <c r="U170" s="36">
        <f>SUMIFS(СВЦЭМ!$D$33:$D$776,СВЦЭМ!$A$33:$A$776,$A170,СВЦЭМ!$B$33:$B$776,U$155)+'СЕТ СН'!$I$14+СВЦЭМ!$D$10+'СЕТ СН'!$I$6-'СЕТ СН'!$I$26</f>
        <v>1159.2898675599999</v>
      </c>
      <c r="V170" s="36">
        <f>SUMIFS(СВЦЭМ!$D$33:$D$776,СВЦЭМ!$A$33:$A$776,$A170,СВЦЭМ!$B$33:$B$776,V$155)+'СЕТ СН'!$I$14+СВЦЭМ!$D$10+'СЕТ СН'!$I$6-'СЕТ СН'!$I$26</f>
        <v>1152.39846517</v>
      </c>
      <c r="W170" s="36">
        <f>SUMIFS(СВЦЭМ!$D$33:$D$776,СВЦЭМ!$A$33:$A$776,$A170,СВЦЭМ!$B$33:$B$776,W$155)+'СЕТ СН'!$I$14+СВЦЭМ!$D$10+'СЕТ СН'!$I$6-'СЕТ СН'!$I$26</f>
        <v>1141.07270812</v>
      </c>
      <c r="X170" s="36">
        <f>SUMIFS(СВЦЭМ!$D$33:$D$776,СВЦЭМ!$A$33:$A$776,$A170,СВЦЭМ!$B$33:$B$776,X$155)+'СЕТ СН'!$I$14+СВЦЭМ!$D$10+'СЕТ СН'!$I$6-'СЕТ СН'!$I$26</f>
        <v>1117.11482886</v>
      </c>
      <c r="Y170" s="36">
        <f>SUMIFS(СВЦЭМ!$D$33:$D$776,СВЦЭМ!$A$33:$A$776,$A170,СВЦЭМ!$B$33:$B$776,Y$155)+'СЕТ СН'!$I$14+СВЦЭМ!$D$10+'СЕТ СН'!$I$6-'СЕТ СН'!$I$26</f>
        <v>1167.5159373299998</v>
      </c>
    </row>
    <row r="171" spans="1:25" ht="15.75" x14ac:dyDescent="0.2">
      <c r="A171" s="35">
        <f t="shared" si="4"/>
        <v>44120</v>
      </c>
      <c r="B171" s="36">
        <f>SUMIFS(СВЦЭМ!$D$33:$D$776,СВЦЭМ!$A$33:$A$776,$A171,СВЦЭМ!$B$33:$B$776,B$155)+'СЕТ СН'!$I$14+СВЦЭМ!$D$10+'СЕТ СН'!$I$6-'СЕТ СН'!$I$26</f>
        <v>1216.14703485</v>
      </c>
      <c r="C171" s="36">
        <f>SUMIFS(СВЦЭМ!$D$33:$D$776,СВЦЭМ!$A$33:$A$776,$A171,СВЦЭМ!$B$33:$B$776,C$155)+'СЕТ СН'!$I$14+СВЦЭМ!$D$10+'СЕТ СН'!$I$6-'СЕТ СН'!$I$26</f>
        <v>1296.10389801</v>
      </c>
      <c r="D171" s="36">
        <f>SUMIFS(СВЦЭМ!$D$33:$D$776,СВЦЭМ!$A$33:$A$776,$A171,СВЦЭМ!$B$33:$B$776,D$155)+'СЕТ СН'!$I$14+СВЦЭМ!$D$10+'СЕТ СН'!$I$6-'СЕТ СН'!$I$26</f>
        <v>1350.83090739</v>
      </c>
      <c r="E171" s="36">
        <f>SUMIFS(СВЦЭМ!$D$33:$D$776,СВЦЭМ!$A$33:$A$776,$A171,СВЦЭМ!$B$33:$B$776,E$155)+'СЕТ СН'!$I$14+СВЦЭМ!$D$10+'СЕТ СН'!$I$6-'СЕТ СН'!$I$26</f>
        <v>1356.0367274299999</v>
      </c>
      <c r="F171" s="36">
        <f>SUMIFS(СВЦЭМ!$D$33:$D$776,СВЦЭМ!$A$33:$A$776,$A171,СВЦЭМ!$B$33:$B$776,F$155)+'СЕТ СН'!$I$14+СВЦЭМ!$D$10+'СЕТ СН'!$I$6-'СЕТ СН'!$I$26</f>
        <v>1352.5094821299999</v>
      </c>
      <c r="G171" s="36">
        <f>SUMIFS(СВЦЭМ!$D$33:$D$776,СВЦЭМ!$A$33:$A$776,$A171,СВЦЭМ!$B$33:$B$776,G$155)+'СЕТ СН'!$I$14+СВЦЭМ!$D$10+'СЕТ СН'!$I$6-'СЕТ СН'!$I$26</f>
        <v>1338.5232024699999</v>
      </c>
      <c r="H171" s="36">
        <f>SUMIFS(СВЦЭМ!$D$33:$D$776,СВЦЭМ!$A$33:$A$776,$A171,СВЦЭМ!$B$33:$B$776,H$155)+'СЕТ СН'!$I$14+СВЦЭМ!$D$10+'СЕТ СН'!$I$6-'СЕТ СН'!$I$26</f>
        <v>1307.55459666</v>
      </c>
      <c r="I171" s="36">
        <f>SUMIFS(СВЦЭМ!$D$33:$D$776,СВЦЭМ!$A$33:$A$776,$A171,СВЦЭМ!$B$33:$B$776,I$155)+'СЕТ СН'!$I$14+СВЦЭМ!$D$10+'СЕТ СН'!$I$6-'СЕТ СН'!$I$26</f>
        <v>1281.5339386199998</v>
      </c>
      <c r="J171" s="36">
        <f>SUMIFS(СВЦЭМ!$D$33:$D$776,СВЦЭМ!$A$33:$A$776,$A171,СВЦЭМ!$B$33:$B$776,J$155)+'СЕТ СН'!$I$14+СВЦЭМ!$D$10+'СЕТ СН'!$I$6-'СЕТ СН'!$I$26</f>
        <v>1252.2780148900001</v>
      </c>
      <c r="K171" s="36">
        <f>SUMIFS(СВЦЭМ!$D$33:$D$776,СВЦЭМ!$A$33:$A$776,$A171,СВЦЭМ!$B$33:$B$776,K$155)+'СЕТ СН'!$I$14+СВЦЭМ!$D$10+'СЕТ СН'!$I$6-'СЕТ СН'!$I$26</f>
        <v>1218.5048706499999</v>
      </c>
      <c r="L171" s="36">
        <f>SUMIFS(СВЦЭМ!$D$33:$D$776,СВЦЭМ!$A$33:$A$776,$A171,СВЦЭМ!$B$33:$B$776,L$155)+'СЕТ СН'!$I$14+СВЦЭМ!$D$10+'СЕТ СН'!$I$6-'СЕТ СН'!$I$26</f>
        <v>1216.2141351199998</v>
      </c>
      <c r="M171" s="36">
        <f>SUMIFS(СВЦЭМ!$D$33:$D$776,СВЦЭМ!$A$33:$A$776,$A171,СВЦЭМ!$B$33:$B$776,M$155)+'СЕТ СН'!$I$14+СВЦЭМ!$D$10+'СЕТ СН'!$I$6-'СЕТ СН'!$I$26</f>
        <v>1220.1899312099999</v>
      </c>
      <c r="N171" s="36">
        <f>SUMIFS(СВЦЭМ!$D$33:$D$776,СВЦЭМ!$A$33:$A$776,$A171,СВЦЭМ!$B$33:$B$776,N$155)+'СЕТ СН'!$I$14+СВЦЭМ!$D$10+'СЕТ СН'!$I$6-'СЕТ СН'!$I$26</f>
        <v>1232.7350309799999</v>
      </c>
      <c r="O171" s="36">
        <f>SUMIFS(СВЦЭМ!$D$33:$D$776,СВЦЭМ!$A$33:$A$776,$A171,СВЦЭМ!$B$33:$B$776,O$155)+'СЕТ СН'!$I$14+СВЦЭМ!$D$10+'СЕТ СН'!$I$6-'СЕТ СН'!$I$26</f>
        <v>1269.01094298</v>
      </c>
      <c r="P171" s="36">
        <f>SUMIFS(СВЦЭМ!$D$33:$D$776,СВЦЭМ!$A$33:$A$776,$A171,СВЦЭМ!$B$33:$B$776,P$155)+'СЕТ СН'!$I$14+СВЦЭМ!$D$10+'СЕТ СН'!$I$6-'СЕТ СН'!$I$26</f>
        <v>1313.30769839</v>
      </c>
      <c r="Q171" s="36">
        <f>SUMIFS(СВЦЭМ!$D$33:$D$776,СВЦЭМ!$A$33:$A$776,$A171,СВЦЭМ!$B$33:$B$776,Q$155)+'СЕТ СН'!$I$14+СВЦЭМ!$D$10+'СЕТ СН'!$I$6-'СЕТ СН'!$I$26</f>
        <v>1279.2260234</v>
      </c>
      <c r="R171" s="36">
        <f>SUMIFS(СВЦЭМ!$D$33:$D$776,СВЦЭМ!$A$33:$A$776,$A171,СВЦЭМ!$B$33:$B$776,R$155)+'СЕТ СН'!$I$14+СВЦЭМ!$D$10+'СЕТ СН'!$I$6-'СЕТ СН'!$I$26</f>
        <v>1231.5127550899999</v>
      </c>
      <c r="S171" s="36">
        <f>SUMIFS(СВЦЭМ!$D$33:$D$776,СВЦЭМ!$A$33:$A$776,$A171,СВЦЭМ!$B$33:$B$776,S$155)+'СЕТ СН'!$I$14+СВЦЭМ!$D$10+'СЕТ СН'!$I$6-'СЕТ СН'!$I$26</f>
        <v>1169.8747302699999</v>
      </c>
      <c r="T171" s="36">
        <f>SUMIFS(СВЦЭМ!$D$33:$D$776,СВЦЭМ!$A$33:$A$776,$A171,СВЦЭМ!$B$33:$B$776,T$155)+'СЕТ СН'!$I$14+СВЦЭМ!$D$10+'СЕТ СН'!$I$6-'СЕТ СН'!$I$26</f>
        <v>1143.4488689</v>
      </c>
      <c r="U171" s="36">
        <f>SUMIFS(СВЦЭМ!$D$33:$D$776,СВЦЭМ!$A$33:$A$776,$A171,СВЦЭМ!$B$33:$B$776,U$155)+'СЕТ СН'!$I$14+СВЦЭМ!$D$10+'СЕТ СН'!$I$6-'СЕТ СН'!$I$26</f>
        <v>1145.86467881</v>
      </c>
      <c r="V171" s="36">
        <f>SUMIFS(СВЦЭМ!$D$33:$D$776,СВЦЭМ!$A$33:$A$776,$A171,СВЦЭМ!$B$33:$B$776,V$155)+'СЕТ СН'!$I$14+СВЦЭМ!$D$10+'СЕТ СН'!$I$6-'СЕТ СН'!$I$26</f>
        <v>1133.9701884000001</v>
      </c>
      <c r="W171" s="36">
        <f>SUMIFS(СВЦЭМ!$D$33:$D$776,СВЦЭМ!$A$33:$A$776,$A171,СВЦЭМ!$B$33:$B$776,W$155)+'СЕТ СН'!$I$14+СВЦЭМ!$D$10+'СЕТ СН'!$I$6-'СЕТ СН'!$I$26</f>
        <v>1129.6799791799999</v>
      </c>
      <c r="X171" s="36">
        <f>SUMIFS(СВЦЭМ!$D$33:$D$776,СВЦЭМ!$A$33:$A$776,$A171,СВЦЭМ!$B$33:$B$776,X$155)+'СЕТ СН'!$I$14+СВЦЭМ!$D$10+'СЕТ СН'!$I$6-'СЕТ СН'!$I$26</f>
        <v>1129.1457523199999</v>
      </c>
      <c r="Y171" s="36">
        <f>SUMIFS(СВЦЭМ!$D$33:$D$776,СВЦЭМ!$A$33:$A$776,$A171,СВЦЭМ!$B$33:$B$776,Y$155)+'СЕТ СН'!$I$14+СВЦЭМ!$D$10+'СЕТ СН'!$I$6-'СЕТ СН'!$I$26</f>
        <v>1160.3333468199999</v>
      </c>
    </row>
    <row r="172" spans="1:25" ht="15.75" x14ac:dyDescent="0.2">
      <c r="A172" s="35">
        <f t="shared" si="4"/>
        <v>44121</v>
      </c>
      <c r="B172" s="36">
        <f>SUMIFS(СВЦЭМ!$D$33:$D$776,СВЦЭМ!$A$33:$A$776,$A172,СВЦЭМ!$B$33:$B$776,B$155)+'СЕТ СН'!$I$14+СВЦЭМ!$D$10+'СЕТ СН'!$I$6-'СЕТ СН'!$I$26</f>
        <v>1213.08355203</v>
      </c>
      <c r="C172" s="36">
        <f>SUMIFS(СВЦЭМ!$D$33:$D$776,СВЦЭМ!$A$33:$A$776,$A172,СВЦЭМ!$B$33:$B$776,C$155)+'СЕТ СН'!$I$14+СВЦЭМ!$D$10+'СЕТ СН'!$I$6-'СЕТ СН'!$I$26</f>
        <v>1290.33232604</v>
      </c>
      <c r="D172" s="36">
        <f>SUMIFS(СВЦЭМ!$D$33:$D$776,СВЦЭМ!$A$33:$A$776,$A172,СВЦЭМ!$B$33:$B$776,D$155)+'СЕТ СН'!$I$14+СВЦЭМ!$D$10+'СЕТ СН'!$I$6-'СЕТ СН'!$I$26</f>
        <v>1352.8217339</v>
      </c>
      <c r="E172" s="36">
        <f>SUMIFS(СВЦЭМ!$D$33:$D$776,СВЦЭМ!$A$33:$A$776,$A172,СВЦЭМ!$B$33:$B$776,E$155)+'СЕТ СН'!$I$14+СВЦЭМ!$D$10+'СЕТ СН'!$I$6-'СЕТ СН'!$I$26</f>
        <v>1361.2051609999999</v>
      </c>
      <c r="F172" s="36">
        <f>SUMIFS(СВЦЭМ!$D$33:$D$776,СВЦЭМ!$A$33:$A$776,$A172,СВЦЭМ!$B$33:$B$776,F$155)+'СЕТ СН'!$I$14+СВЦЭМ!$D$10+'СЕТ СН'!$I$6-'СЕТ СН'!$I$26</f>
        <v>1364.7034610599999</v>
      </c>
      <c r="G172" s="36">
        <f>SUMIFS(СВЦЭМ!$D$33:$D$776,СВЦЭМ!$A$33:$A$776,$A172,СВЦЭМ!$B$33:$B$776,G$155)+'СЕТ СН'!$I$14+СВЦЭМ!$D$10+'СЕТ СН'!$I$6-'СЕТ СН'!$I$26</f>
        <v>1354.41235727</v>
      </c>
      <c r="H172" s="36">
        <f>SUMIFS(СВЦЭМ!$D$33:$D$776,СВЦЭМ!$A$33:$A$776,$A172,СВЦЭМ!$B$33:$B$776,H$155)+'СЕТ СН'!$I$14+СВЦЭМ!$D$10+'СЕТ СН'!$I$6-'СЕТ СН'!$I$26</f>
        <v>1341.7026736</v>
      </c>
      <c r="I172" s="36">
        <f>SUMIFS(СВЦЭМ!$D$33:$D$776,СВЦЭМ!$A$33:$A$776,$A172,СВЦЭМ!$B$33:$B$776,I$155)+'СЕТ СН'!$I$14+СВЦЭМ!$D$10+'СЕТ СН'!$I$6-'СЕТ СН'!$I$26</f>
        <v>1338.97444707</v>
      </c>
      <c r="J172" s="36">
        <f>SUMIFS(СВЦЭМ!$D$33:$D$776,СВЦЭМ!$A$33:$A$776,$A172,СВЦЭМ!$B$33:$B$776,J$155)+'СЕТ СН'!$I$14+СВЦЭМ!$D$10+'СЕТ СН'!$I$6-'СЕТ СН'!$I$26</f>
        <v>1282.8488269999998</v>
      </c>
      <c r="K172" s="36">
        <f>SUMIFS(СВЦЭМ!$D$33:$D$776,СВЦЭМ!$A$33:$A$776,$A172,СВЦЭМ!$B$33:$B$776,K$155)+'СЕТ СН'!$I$14+СВЦЭМ!$D$10+'СЕТ СН'!$I$6-'СЕТ СН'!$I$26</f>
        <v>1258.3149585199999</v>
      </c>
      <c r="L172" s="36">
        <f>SUMIFS(СВЦЭМ!$D$33:$D$776,СВЦЭМ!$A$33:$A$776,$A172,СВЦЭМ!$B$33:$B$776,L$155)+'СЕТ СН'!$I$14+СВЦЭМ!$D$10+'СЕТ СН'!$I$6-'СЕТ СН'!$I$26</f>
        <v>1229.61395705</v>
      </c>
      <c r="M172" s="36">
        <f>SUMIFS(СВЦЭМ!$D$33:$D$776,СВЦЭМ!$A$33:$A$776,$A172,СВЦЭМ!$B$33:$B$776,M$155)+'СЕТ СН'!$I$14+СВЦЭМ!$D$10+'СЕТ СН'!$I$6-'СЕТ СН'!$I$26</f>
        <v>1237.55000604</v>
      </c>
      <c r="N172" s="36">
        <f>SUMIFS(СВЦЭМ!$D$33:$D$776,СВЦЭМ!$A$33:$A$776,$A172,СВЦЭМ!$B$33:$B$776,N$155)+'СЕТ СН'!$I$14+СВЦЭМ!$D$10+'СЕТ СН'!$I$6-'СЕТ СН'!$I$26</f>
        <v>1250.80387948</v>
      </c>
      <c r="O172" s="36">
        <f>SUMIFS(СВЦЭМ!$D$33:$D$776,СВЦЭМ!$A$33:$A$776,$A172,СВЦЭМ!$B$33:$B$776,O$155)+'СЕТ СН'!$I$14+СВЦЭМ!$D$10+'СЕТ СН'!$I$6-'СЕТ СН'!$I$26</f>
        <v>1292.3592453799999</v>
      </c>
      <c r="P172" s="36">
        <f>SUMIFS(СВЦЭМ!$D$33:$D$776,СВЦЭМ!$A$33:$A$776,$A172,СВЦЭМ!$B$33:$B$776,P$155)+'СЕТ СН'!$I$14+СВЦЭМ!$D$10+'СЕТ СН'!$I$6-'СЕТ СН'!$I$26</f>
        <v>1336.90214105</v>
      </c>
      <c r="Q172" s="36">
        <f>SUMIFS(СВЦЭМ!$D$33:$D$776,СВЦЭМ!$A$33:$A$776,$A172,СВЦЭМ!$B$33:$B$776,Q$155)+'СЕТ СН'!$I$14+СВЦЭМ!$D$10+'СЕТ СН'!$I$6-'СЕТ СН'!$I$26</f>
        <v>1308.1740992999999</v>
      </c>
      <c r="R172" s="36">
        <f>SUMIFS(СВЦЭМ!$D$33:$D$776,СВЦЭМ!$A$33:$A$776,$A172,СВЦЭМ!$B$33:$B$776,R$155)+'СЕТ СН'!$I$14+СВЦЭМ!$D$10+'СЕТ СН'!$I$6-'СЕТ СН'!$I$26</f>
        <v>1262.48003189</v>
      </c>
      <c r="S172" s="36">
        <f>SUMIFS(СВЦЭМ!$D$33:$D$776,СВЦЭМ!$A$33:$A$776,$A172,СВЦЭМ!$B$33:$B$776,S$155)+'СЕТ СН'!$I$14+СВЦЭМ!$D$10+'СЕТ СН'!$I$6-'СЕТ СН'!$I$26</f>
        <v>1196.3309289499998</v>
      </c>
      <c r="T172" s="36">
        <f>SUMIFS(СВЦЭМ!$D$33:$D$776,СВЦЭМ!$A$33:$A$776,$A172,СВЦЭМ!$B$33:$B$776,T$155)+'СЕТ СН'!$I$14+СВЦЭМ!$D$10+'СЕТ СН'!$I$6-'СЕТ СН'!$I$26</f>
        <v>1159.0625414199999</v>
      </c>
      <c r="U172" s="36">
        <f>SUMIFS(СВЦЭМ!$D$33:$D$776,СВЦЭМ!$A$33:$A$776,$A172,СВЦЭМ!$B$33:$B$776,U$155)+'СЕТ СН'!$I$14+СВЦЭМ!$D$10+'СЕТ СН'!$I$6-'СЕТ СН'!$I$26</f>
        <v>1146.9353602699998</v>
      </c>
      <c r="V172" s="36">
        <f>SUMIFS(СВЦЭМ!$D$33:$D$776,СВЦЭМ!$A$33:$A$776,$A172,СВЦЭМ!$B$33:$B$776,V$155)+'СЕТ СН'!$I$14+СВЦЭМ!$D$10+'СЕТ СН'!$I$6-'СЕТ СН'!$I$26</f>
        <v>1148.1061325000001</v>
      </c>
      <c r="W172" s="36">
        <f>SUMIFS(СВЦЭМ!$D$33:$D$776,СВЦЭМ!$A$33:$A$776,$A172,СВЦЭМ!$B$33:$B$776,W$155)+'СЕТ СН'!$I$14+СВЦЭМ!$D$10+'СЕТ СН'!$I$6-'СЕТ СН'!$I$26</f>
        <v>1149.5878528200001</v>
      </c>
      <c r="X172" s="36">
        <f>SUMIFS(СВЦЭМ!$D$33:$D$776,СВЦЭМ!$A$33:$A$776,$A172,СВЦЭМ!$B$33:$B$776,X$155)+'СЕТ СН'!$I$14+СВЦЭМ!$D$10+'СЕТ СН'!$I$6-'СЕТ СН'!$I$26</f>
        <v>1169.8418956800001</v>
      </c>
      <c r="Y172" s="36">
        <f>SUMIFS(СВЦЭМ!$D$33:$D$776,СВЦЭМ!$A$33:$A$776,$A172,СВЦЭМ!$B$33:$B$776,Y$155)+'СЕТ СН'!$I$14+СВЦЭМ!$D$10+'СЕТ СН'!$I$6-'СЕТ СН'!$I$26</f>
        <v>1201.26951816</v>
      </c>
    </row>
    <row r="173" spans="1:25" ht="15.75" x14ac:dyDescent="0.2">
      <c r="A173" s="35">
        <f t="shared" si="4"/>
        <v>44122</v>
      </c>
      <c r="B173" s="36">
        <f>SUMIFS(СВЦЭМ!$D$33:$D$776,СВЦЭМ!$A$33:$A$776,$A173,СВЦЭМ!$B$33:$B$776,B$155)+'СЕТ СН'!$I$14+СВЦЭМ!$D$10+'СЕТ СН'!$I$6-'СЕТ СН'!$I$26</f>
        <v>1300.50580423</v>
      </c>
      <c r="C173" s="36">
        <f>SUMIFS(СВЦЭМ!$D$33:$D$776,СВЦЭМ!$A$33:$A$776,$A173,СВЦЭМ!$B$33:$B$776,C$155)+'СЕТ СН'!$I$14+СВЦЭМ!$D$10+'СЕТ СН'!$I$6-'СЕТ СН'!$I$26</f>
        <v>1397.98040715</v>
      </c>
      <c r="D173" s="36">
        <f>SUMIFS(СВЦЭМ!$D$33:$D$776,СВЦЭМ!$A$33:$A$776,$A173,СВЦЭМ!$B$33:$B$776,D$155)+'СЕТ СН'!$I$14+СВЦЭМ!$D$10+'СЕТ СН'!$I$6-'СЕТ СН'!$I$26</f>
        <v>1469.62238151</v>
      </c>
      <c r="E173" s="36">
        <f>SUMIFS(СВЦЭМ!$D$33:$D$776,СВЦЭМ!$A$33:$A$776,$A173,СВЦЭМ!$B$33:$B$776,E$155)+'СЕТ СН'!$I$14+СВЦЭМ!$D$10+'СЕТ СН'!$I$6-'СЕТ СН'!$I$26</f>
        <v>1477.0965117599999</v>
      </c>
      <c r="F173" s="36">
        <f>SUMIFS(СВЦЭМ!$D$33:$D$776,СВЦЭМ!$A$33:$A$776,$A173,СВЦЭМ!$B$33:$B$776,F$155)+'СЕТ СН'!$I$14+СВЦЭМ!$D$10+'СЕТ СН'!$I$6-'СЕТ СН'!$I$26</f>
        <v>1483.97444851</v>
      </c>
      <c r="G173" s="36">
        <f>SUMIFS(СВЦЭМ!$D$33:$D$776,СВЦЭМ!$A$33:$A$776,$A173,СВЦЭМ!$B$33:$B$776,G$155)+'СЕТ СН'!$I$14+СВЦЭМ!$D$10+'СЕТ СН'!$I$6-'СЕТ СН'!$I$26</f>
        <v>1471.6924979400001</v>
      </c>
      <c r="H173" s="36">
        <f>SUMIFS(СВЦЭМ!$D$33:$D$776,СВЦЭМ!$A$33:$A$776,$A173,СВЦЭМ!$B$33:$B$776,H$155)+'СЕТ СН'!$I$14+СВЦЭМ!$D$10+'СЕТ СН'!$I$6-'СЕТ СН'!$I$26</f>
        <v>1449.5894564299999</v>
      </c>
      <c r="I173" s="36">
        <f>SUMIFS(СВЦЭМ!$D$33:$D$776,СВЦЭМ!$A$33:$A$776,$A173,СВЦЭМ!$B$33:$B$776,I$155)+'СЕТ СН'!$I$14+СВЦЭМ!$D$10+'СЕТ СН'!$I$6-'СЕТ СН'!$I$26</f>
        <v>1415.2275883</v>
      </c>
      <c r="J173" s="36">
        <f>SUMIFS(СВЦЭМ!$D$33:$D$776,СВЦЭМ!$A$33:$A$776,$A173,СВЦЭМ!$B$33:$B$776,J$155)+'СЕТ СН'!$I$14+СВЦЭМ!$D$10+'СЕТ СН'!$I$6-'СЕТ СН'!$I$26</f>
        <v>1330.9921488099999</v>
      </c>
      <c r="K173" s="36">
        <f>SUMIFS(СВЦЭМ!$D$33:$D$776,СВЦЭМ!$A$33:$A$776,$A173,СВЦЭМ!$B$33:$B$776,K$155)+'СЕТ СН'!$I$14+СВЦЭМ!$D$10+'СЕТ СН'!$I$6-'СЕТ СН'!$I$26</f>
        <v>1263.5403724499999</v>
      </c>
      <c r="L173" s="36">
        <f>SUMIFS(СВЦЭМ!$D$33:$D$776,СВЦЭМ!$A$33:$A$776,$A173,СВЦЭМ!$B$33:$B$776,L$155)+'СЕТ СН'!$I$14+СВЦЭМ!$D$10+'СЕТ СН'!$I$6-'СЕТ СН'!$I$26</f>
        <v>1253.8985368399999</v>
      </c>
      <c r="M173" s="36">
        <f>SUMIFS(СВЦЭМ!$D$33:$D$776,СВЦЭМ!$A$33:$A$776,$A173,СВЦЭМ!$B$33:$B$776,M$155)+'СЕТ СН'!$I$14+СВЦЭМ!$D$10+'СЕТ СН'!$I$6-'СЕТ СН'!$I$26</f>
        <v>1255.0380962099998</v>
      </c>
      <c r="N173" s="36">
        <f>SUMIFS(СВЦЭМ!$D$33:$D$776,СВЦЭМ!$A$33:$A$776,$A173,СВЦЭМ!$B$33:$B$776,N$155)+'СЕТ СН'!$I$14+СВЦЭМ!$D$10+'СЕТ СН'!$I$6-'СЕТ СН'!$I$26</f>
        <v>1262.3117136800001</v>
      </c>
      <c r="O173" s="36">
        <f>SUMIFS(СВЦЭМ!$D$33:$D$776,СВЦЭМ!$A$33:$A$776,$A173,СВЦЭМ!$B$33:$B$776,O$155)+'СЕТ СН'!$I$14+СВЦЭМ!$D$10+'СЕТ СН'!$I$6-'СЕТ СН'!$I$26</f>
        <v>1312.80785296</v>
      </c>
      <c r="P173" s="36">
        <f>SUMIFS(СВЦЭМ!$D$33:$D$776,СВЦЭМ!$A$33:$A$776,$A173,СВЦЭМ!$B$33:$B$776,P$155)+'СЕТ СН'!$I$14+СВЦЭМ!$D$10+'СЕТ СН'!$I$6-'СЕТ СН'!$I$26</f>
        <v>1362.0221775699999</v>
      </c>
      <c r="Q173" s="36">
        <f>SUMIFS(СВЦЭМ!$D$33:$D$776,СВЦЭМ!$A$33:$A$776,$A173,СВЦЭМ!$B$33:$B$776,Q$155)+'СЕТ СН'!$I$14+СВЦЭМ!$D$10+'СЕТ СН'!$I$6-'СЕТ СН'!$I$26</f>
        <v>1326.54054823</v>
      </c>
      <c r="R173" s="36">
        <f>SUMIFS(СВЦЭМ!$D$33:$D$776,СВЦЭМ!$A$33:$A$776,$A173,СВЦЭМ!$B$33:$B$776,R$155)+'СЕТ СН'!$I$14+СВЦЭМ!$D$10+'СЕТ СН'!$I$6-'СЕТ СН'!$I$26</f>
        <v>1269.3488152499999</v>
      </c>
      <c r="S173" s="36">
        <f>SUMIFS(СВЦЭМ!$D$33:$D$776,СВЦЭМ!$A$33:$A$776,$A173,СВЦЭМ!$B$33:$B$776,S$155)+'СЕТ СН'!$I$14+СВЦЭМ!$D$10+'СЕТ СН'!$I$6-'СЕТ СН'!$I$26</f>
        <v>1195.67919781</v>
      </c>
      <c r="T173" s="36">
        <f>SUMIFS(СВЦЭМ!$D$33:$D$776,СВЦЭМ!$A$33:$A$776,$A173,СВЦЭМ!$B$33:$B$776,T$155)+'СЕТ СН'!$I$14+СВЦЭМ!$D$10+'СЕТ СН'!$I$6-'СЕТ СН'!$I$26</f>
        <v>1155.8229560099999</v>
      </c>
      <c r="U173" s="36">
        <f>SUMIFS(СВЦЭМ!$D$33:$D$776,СВЦЭМ!$A$33:$A$776,$A173,СВЦЭМ!$B$33:$B$776,U$155)+'СЕТ СН'!$I$14+СВЦЭМ!$D$10+'СЕТ СН'!$I$6-'СЕТ СН'!$I$26</f>
        <v>1152.1645713799999</v>
      </c>
      <c r="V173" s="36">
        <f>SUMIFS(СВЦЭМ!$D$33:$D$776,СВЦЭМ!$A$33:$A$776,$A173,СВЦЭМ!$B$33:$B$776,V$155)+'СЕТ СН'!$I$14+СВЦЭМ!$D$10+'СЕТ СН'!$I$6-'СЕТ СН'!$I$26</f>
        <v>1150.8458346699999</v>
      </c>
      <c r="W173" s="36">
        <f>SUMIFS(СВЦЭМ!$D$33:$D$776,СВЦЭМ!$A$33:$A$776,$A173,СВЦЭМ!$B$33:$B$776,W$155)+'СЕТ СН'!$I$14+СВЦЭМ!$D$10+'СЕТ СН'!$I$6-'СЕТ СН'!$I$26</f>
        <v>1149.9075114299999</v>
      </c>
      <c r="X173" s="36">
        <f>SUMIFS(СВЦЭМ!$D$33:$D$776,СВЦЭМ!$A$33:$A$776,$A173,СВЦЭМ!$B$33:$B$776,X$155)+'СЕТ СН'!$I$14+СВЦЭМ!$D$10+'СЕТ СН'!$I$6-'СЕТ СН'!$I$26</f>
        <v>1150.0327112999998</v>
      </c>
      <c r="Y173" s="36">
        <f>SUMIFS(СВЦЭМ!$D$33:$D$776,СВЦЭМ!$A$33:$A$776,$A173,СВЦЭМ!$B$33:$B$776,Y$155)+'СЕТ СН'!$I$14+СВЦЭМ!$D$10+'СЕТ СН'!$I$6-'СЕТ СН'!$I$26</f>
        <v>1191.14853264</v>
      </c>
    </row>
    <row r="174" spans="1:25" ht="15.75" x14ac:dyDescent="0.2">
      <c r="A174" s="35">
        <f t="shared" si="4"/>
        <v>44123</v>
      </c>
      <c r="B174" s="36">
        <f>SUMIFS(СВЦЭМ!$D$33:$D$776,СВЦЭМ!$A$33:$A$776,$A174,СВЦЭМ!$B$33:$B$776,B$155)+'СЕТ СН'!$I$14+СВЦЭМ!$D$10+'СЕТ СН'!$I$6-'СЕТ СН'!$I$26</f>
        <v>1258.2466318199999</v>
      </c>
      <c r="C174" s="36">
        <f>SUMIFS(СВЦЭМ!$D$33:$D$776,СВЦЭМ!$A$33:$A$776,$A174,СВЦЭМ!$B$33:$B$776,C$155)+'СЕТ СН'!$I$14+СВЦЭМ!$D$10+'СЕТ СН'!$I$6-'СЕТ СН'!$I$26</f>
        <v>1335.7591494799999</v>
      </c>
      <c r="D174" s="36">
        <f>SUMIFS(СВЦЭМ!$D$33:$D$776,СВЦЭМ!$A$33:$A$776,$A174,СВЦЭМ!$B$33:$B$776,D$155)+'СЕТ СН'!$I$14+СВЦЭМ!$D$10+'СЕТ СН'!$I$6-'СЕТ СН'!$I$26</f>
        <v>1407.7764354199999</v>
      </c>
      <c r="E174" s="36">
        <f>SUMIFS(СВЦЭМ!$D$33:$D$776,СВЦЭМ!$A$33:$A$776,$A174,СВЦЭМ!$B$33:$B$776,E$155)+'СЕТ СН'!$I$14+СВЦЭМ!$D$10+'СЕТ СН'!$I$6-'СЕТ СН'!$I$26</f>
        <v>1410.4560532800001</v>
      </c>
      <c r="F174" s="36">
        <f>SUMIFS(СВЦЭМ!$D$33:$D$776,СВЦЭМ!$A$33:$A$776,$A174,СВЦЭМ!$B$33:$B$776,F$155)+'СЕТ СН'!$I$14+СВЦЭМ!$D$10+'СЕТ СН'!$I$6-'СЕТ СН'!$I$26</f>
        <v>1413.5437503799999</v>
      </c>
      <c r="G174" s="36">
        <f>SUMIFS(СВЦЭМ!$D$33:$D$776,СВЦЭМ!$A$33:$A$776,$A174,СВЦЭМ!$B$33:$B$776,G$155)+'СЕТ СН'!$I$14+СВЦЭМ!$D$10+'СЕТ СН'!$I$6-'СЕТ СН'!$I$26</f>
        <v>1393.89005589</v>
      </c>
      <c r="H174" s="36">
        <f>SUMIFS(СВЦЭМ!$D$33:$D$776,СВЦЭМ!$A$33:$A$776,$A174,СВЦЭМ!$B$33:$B$776,H$155)+'СЕТ СН'!$I$14+СВЦЭМ!$D$10+'СЕТ СН'!$I$6-'СЕТ СН'!$I$26</f>
        <v>1343.8285012299998</v>
      </c>
      <c r="I174" s="36">
        <f>SUMIFS(СВЦЭМ!$D$33:$D$776,СВЦЭМ!$A$33:$A$776,$A174,СВЦЭМ!$B$33:$B$776,I$155)+'СЕТ СН'!$I$14+СВЦЭМ!$D$10+'СЕТ СН'!$I$6-'СЕТ СН'!$I$26</f>
        <v>1287.3402740900001</v>
      </c>
      <c r="J174" s="36">
        <f>SUMIFS(СВЦЭМ!$D$33:$D$776,СВЦЭМ!$A$33:$A$776,$A174,СВЦЭМ!$B$33:$B$776,J$155)+'СЕТ СН'!$I$14+СВЦЭМ!$D$10+'СЕТ СН'!$I$6-'СЕТ СН'!$I$26</f>
        <v>1230.35715177</v>
      </c>
      <c r="K174" s="36">
        <f>SUMIFS(СВЦЭМ!$D$33:$D$776,СВЦЭМ!$A$33:$A$776,$A174,СВЦЭМ!$B$33:$B$776,K$155)+'СЕТ СН'!$I$14+СВЦЭМ!$D$10+'СЕТ СН'!$I$6-'СЕТ СН'!$I$26</f>
        <v>1195.86139241</v>
      </c>
      <c r="L174" s="36">
        <f>SUMIFS(СВЦЭМ!$D$33:$D$776,СВЦЭМ!$A$33:$A$776,$A174,СВЦЭМ!$B$33:$B$776,L$155)+'СЕТ СН'!$I$14+СВЦЭМ!$D$10+'СЕТ СН'!$I$6-'СЕТ СН'!$I$26</f>
        <v>1198.0168353700001</v>
      </c>
      <c r="M174" s="36">
        <f>SUMIFS(СВЦЭМ!$D$33:$D$776,СВЦЭМ!$A$33:$A$776,$A174,СВЦЭМ!$B$33:$B$776,M$155)+'СЕТ СН'!$I$14+СВЦЭМ!$D$10+'СЕТ СН'!$I$6-'СЕТ СН'!$I$26</f>
        <v>1203.58474783</v>
      </c>
      <c r="N174" s="36">
        <f>SUMIFS(СВЦЭМ!$D$33:$D$776,СВЦЭМ!$A$33:$A$776,$A174,СВЦЭМ!$B$33:$B$776,N$155)+'СЕТ СН'!$I$14+СВЦЭМ!$D$10+'СЕТ СН'!$I$6-'СЕТ СН'!$I$26</f>
        <v>1216.3132572700001</v>
      </c>
      <c r="O174" s="36">
        <f>SUMIFS(СВЦЭМ!$D$33:$D$776,СВЦЭМ!$A$33:$A$776,$A174,СВЦЭМ!$B$33:$B$776,O$155)+'СЕТ СН'!$I$14+СВЦЭМ!$D$10+'СЕТ СН'!$I$6-'СЕТ СН'!$I$26</f>
        <v>1260.41994944</v>
      </c>
      <c r="P174" s="36">
        <f>SUMIFS(СВЦЭМ!$D$33:$D$776,СВЦЭМ!$A$33:$A$776,$A174,СВЦЭМ!$B$33:$B$776,P$155)+'СЕТ СН'!$I$14+СВЦЭМ!$D$10+'СЕТ СН'!$I$6-'СЕТ СН'!$I$26</f>
        <v>1299.74759576</v>
      </c>
      <c r="Q174" s="36">
        <f>SUMIFS(СВЦЭМ!$D$33:$D$776,СВЦЭМ!$A$33:$A$776,$A174,СВЦЭМ!$B$33:$B$776,Q$155)+'СЕТ СН'!$I$14+СВЦЭМ!$D$10+'СЕТ СН'!$I$6-'СЕТ СН'!$I$26</f>
        <v>1270.2926261399998</v>
      </c>
      <c r="R174" s="36">
        <f>SUMIFS(СВЦЭМ!$D$33:$D$776,СВЦЭМ!$A$33:$A$776,$A174,СВЦЭМ!$B$33:$B$776,R$155)+'СЕТ СН'!$I$14+СВЦЭМ!$D$10+'СЕТ СН'!$I$6-'СЕТ СН'!$I$26</f>
        <v>1224.8052619499999</v>
      </c>
      <c r="S174" s="36">
        <f>SUMIFS(СВЦЭМ!$D$33:$D$776,СВЦЭМ!$A$33:$A$776,$A174,СВЦЭМ!$B$33:$B$776,S$155)+'СЕТ СН'!$I$14+СВЦЭМ!$D$10+'СЕТ СН'!$I$6-'СЕТ СН'!$I$26</f>
        <v>1167.6454582199999</v>
      </c>
      <c r="T174" s="36">
        <f>SUMIFS(СВЦЭМ!$D$33:$D$776,СВЦЭМ!$A$33:$A$776,$A174,СВЦЭМ!$B$33:$B$776,T$155)+'СЕТ СН'!$I$14+СВЦЭМ!$D$10+'СЕТ СН'!$I$6-'СЕТ СН'!$I$26</f>
        <v>1137.8834075300001</v>
      </c>
      <c r="U174" s="36">
        <f>SUMIFS(СВЦЭМ!$D$33:$D$776,СВЦЭМ!$A$33:$A$776,$A174,СВЦЭМ!$B$33:$B$776,U$155)+'СЕТ СН'!$I$14+СВЦЭМ!$D$10+'СЕТ СН'!$I$6-'СЕТ СН'!$I$26</f>
        <v>1146.4238218599999</v>
      </c>
      <c r="V174" s="36">
        <f>SUMIFS(СВЦЭМ!$D$33:$D$776,СВЦЭМ!$A$33:$A$776,$A174,СВЦЭМ!$B$33:$B$776,V$155)+'СЕТ СН'!$I$14+СВЦЭМ!$D$10+'СЕТ СН'!$I$6-'СЕТ СН'!$I$26</f>
        <v>1137.43171775</v>
      </c>
      <c r="W174" s="36">
        <f>SUMIFS(СВЦЭМ!$D$33:$D$776,СВЦЭМ!$A$33:$A$776,$A174,СВЦЭМ!$B$33:$B$776,W$155)+'СЕТ СН'!$I$14+СВЦЭМ!$D$10+'СЕТ СН'!$I$6-'СЕТ СН'!$I$26</f>
        <v>1142.06002601</v>
      </c>
      <c r="X174" s="36">
        <f>SUMIFS(СВЦЭМ!$D$33:$D$776,СВЦЭМ!$A$33:$A$776,$A174,СВЦЭМ!$B$33:$B$776,X$155)+'СЕТ СН'!$I$14+СВЦЭМ!$D$10+'СЕТ СН'!$I$6-'СЕТ СН'!$I$26</f>
        <v>1156.36240047</v>
      </c>
      <c r="Y174" s="36">
        <f>SUMIFS(СВЦЭМ!$D$33:$D$776,СВЦЭМ!$A$33:$A$776,$A174,СВЦЭМ!$B$33:$B$776,Y$155)+'СЕТ СН'!$I$14+СВЦЭМ!$D$10+'СЕТ СН'!$I$6-'СЕТ СН'!$I$26</f>
        <v>1188.0922734800001</v>
      </c>
    </row>
    <row r="175" spans="1:25" ht="15.75" x14ac:dyDescent="0.2">
      <c r="A175" s="35">
        <f t="shared" si="4"/>
        <v>44124</v>
      </c>
      <c r="B175" s="36">
        <f>SUMIFS(СВЦЭМ!$D$33:$D$776,СВЦЭМ!$A$33:$A$776,$A175,СВЦЭМ!$B$33:$B$776,B$155)+'СЕТ СН'!$I$14+СВЦЭМ!$D$10+'СЕТ СН'!$I$6-'СЕТ СН'!$I$26</f>
        <v>1299.3989238499998</v>
      </c>
      <c r="C175" s="36">
        <f>SUMIFS(СВЦЭМ!$D$33:$D$776,СВЦЭМ!$A$33:$A$776,$A175,СВЦЭМ!$B$33:$B$776,C$155)+'СЕТ СН'!$I$14+СВЦЭМ!$D$10+'СЕТ СН'!$I$6-'СЕТ СН'!$I$26</f>
        <v>1382.59548498</v>
      </c>
      <c r="D175" s="36">
        <f>SUMIFS(СВЦЭМ!$D$33:$D$776,СВЦЭМ!$A$33:$A$776,$A175,СВЦЭМ!$B$33:$B$776,D$155)+'СЕТ СН'!$I$14+СВЦЭМ!$D$10+'СЕТ СН'!$I$6-'СЕТ СН'!$I$26</f>
        <v>1451.7332252900001</v>
      </c>
      <c r="E175" s="36">
        <f>SUMIFS(СВЦЭМ!$D$33:$D$776,СВЦЭМ!$A$33:$A$776,$A175,СВЦЭМ!$B$33:$B$776,E$155)+'СЕТ СН'!$I$14+СВЦЭМ!$D$10+'СЕТ СН'!$I$6-'СЕТ СН'!$I$26</f>
        <v>1461.47522916</v>
      </c>
      <c r="F175" s="36">
        <f>SUMIFS(СВЦЭМ!$D$33:$D$776,СВЦЭМ!$A$33:$A$776,$A175,СВЦЭМ!$B$33:$B$776,F$155)+'СЕТ СН'!$I$14+СВЦЭМ!$D$10+'СЕТ СН'!$I$6-'СЕТ СН'!$I$26</f>
        <v>1470.01500053</v>
      </c>
      <c r="G175" s="36">
        <f>SUMIFS(СВЦЭМ!$D$33:$D$776,СВЦЭМ!$A$33:$A$776,$A175,СВЦЭМ!$B$33:$B$776,G$155)+'СЕТ СН'!$I$14+СВЦЭМ!$D$10+'СЕТ СН'!$I$6-'СЕТ СН'!$I$26</f>
        <v>1447.0423386299999</v>
      </c>
      <c r="H175" s="36">
        <f>SUMIFS(СВЦЭМ!$D$33:$D$776,СВЦЭМ!$A$33:$A$776,$A175,СВЦЭМ!$B$33:$B$776,H$155)+'СЕТ СН'!$I$14+СВЦЭМ!$D$10+'СЕТ СН'!$I$6-'СЕТ СН'!$I$26</f>
        <v>1387.96414936</v>
      </c>
      <c r="I175" s="36">
        <f>SUMIFS(СВЦЭМ!$D$33:$D$776,СВЦЭМ!$A$33:$A$776,$A175,СВЦЭМ!$B$33:$B$776,I$155)+'СЕТ СН'!$I$14+СВЦЭМ!$D$10+'СЕТ СН'!$I$6-'СЕТ СН'!$I$26</f>
        <v>1334.67668542</v>
      </c>
      <c r="J175" s="36">
        <f>SUMIFS(СВЦЭМ!$D$33:$D$776,СВЦЭМ!$A$33:$A$776,$A175,СВЦЭМ!$B$33:$B$776,J$155)+'СЕТ СН'!$I$14+СВЦЭМ!$D$10+'СЕТ СН'!$I$6-'СЕТ СН'!$I$26</f>
        <v>1266.9060319499999</v>
      </c>
      <c r="K175" s="36">
        <f>SUMIFS(СВЦЭМ!$D$33:$D$776,СВЦЭМ!$A$33:$A$776,$A175,СВЦЭМ!$B$33:$B$776,K$155)+'СЕТ СН'!$I$14+СВЦЭМ!$D$10+'СЕТ СН'!$I$6-'СЕТ СН'!$I$26</f>
        <v>1221.52157704</v>
      </c>
      <c r="L175" s="36">
        <f>SUMIFS(СВЦЭМ!$D$33:$D$776,СВЦЭМ!$A$33:$A$776,$A175,СВЦЭМ!$B$33:$B$776,L$155)+'СЕТ СН'!$I$14+СВЦЭМ!$D$10+'СЕТ СН'!$I$6-'СЕТ СН'!$I$26</f>
        <v>1221.1541748899999</v>
      </c>
      <c r="M175" s="36">
        <f>SUMIFS(СВЦЭМ!$D$33:$D$776,СВЦЭМ!$A$33:$A$776,$A175,СВЦЭМ!$B$33:$B$776,M$155)+'СЕТ СН'!$I$14+СВЦЭМ!$D$10+'СЕТ СН'!$I$6-'СЕТ СН'!$I$26</f>
        <v>1232.1648621700001</v>
      </c>
      <c r="N175" s="36">
        <f>SUMIFS(СВЦЭМ!$D$33:$D$776,СВЦЭМ!$A$33:$A$776,$A175,СВЦЭМ!$B$33:$B$776,N$155)+'СЕТ СН'!$I$14+СВЦЭМ!$D$10+'СЕТ СН'!$I$6-'СЕТ СН'!$I$26</f>
        <v>1244.8809618299999</v>
      </c>
      <c r="O175" s="36">
        <f>SUMIFS(СВЦЭМ!$D$33:$D$776,СВЦЭМ!$A$33:$A$776,$A175,СВЦЭМ!$B$33:$B$776,O$155)+'СЕТ СН'!$I$14+СВЦЭМ!$D$10+'СЕТ СН'!$I$6-'СЕТ СН'!$I$26</f>
        <v>1288.3543654099999</v>
      </c>
      <c r="P175" s="36">
        <f>SUMIFS(СВЦЭМ!$D$33:$D$776,СВЦЭМ!$A$33:$A$776,$A175,СВЦЭМ!$B$33:$B$776,P$155)+'СЕТ СН'!$I$14+СВЦЭМ!$D$10+'СЕТ СН'!$I$6-'СЕТ СН'!$I$26</f>
        <v>1338.49819419</v>
      </c>
      <c r="Q175" s="36">
        <f>SUMIFS(СВЦЭМ!$D$33:$D$776,СВЦЭМ!$A$33:$A$776,$A175,СВЦЭМ!$B$33:$B$776,Q$155)+'СЕТ СН'!$I$14+СВЦЭМ!$D$10+'СЕТ СН'!$I$6-'СЕТ СН'!$I$26</f>
        <v>1307.6033172299999</v>
      </c>
      <c r="R175" s="36">
        <f>SUMIFS(СВЦЭМ!$D$33:$D$776,СВЦЭМ!$A$33:$A$776,$A175,СВЦЭМ!$B$33:$B$776,R$155)+'СЕТ СН'!$I$14+СВЦЭМ!$D$10+'СЕТ СН'!$I$6-'СЕТ СН'!$I$26</f>
        <v>1255.1127480099999</v>
      </c>
      <c r="S175" s="36">
        <f>SUMIFS(СВЦЭМ!$D$33:$D$776,СВЦЭМ!$A$33:$A$776,$A175,СВЦЭМ!$B$33:$B$776,S$155)+'СЕТ СН'!$I$14+СВЦЭМ!$D$10+'СЕТ СН'!$I$6-'СЕТ СН'!$I$26</f>
        <v>1184.9977397600001</v>
      </c>
      <c r="T175" s="36">
        <f>SUMIFS(СВЦЭМ!$D$33:$D$776,СВЦЭМ!$A$33:$A$776,$A175,СВЦЭМ!$B$33:$B$776,T$155)+'СЕТ СН'!$I$14+СВЦЭМ!$D$10+'СЕТ СН'!$I$6-'СЕТ СН'!$I$26</f>
        <v>1151.76466495</v>
      </c>
      <c r="U175" s="36">
        <f>SUMIFS(СВЦЭМ!$D$33:$D$776,СВЦЭМ!$A$33:$A$776,$A175,СВЦЭМ!$B$33:$B$776,U$155)+'СЕТ СН'!$I$14+СВЦЭМ!$D$10+'СЕТ СН'!$I$6-'СЕТ СН'!$I$26</f>
        <v>1166.8405395699999</v>
      </c>
      <c r="V175" s="36">
        <f>SUMIFS(СВЦЭМ!$D$33:$D$776,СВЦЭМ!$A$33:$A$776,$A175,СВЦЭМ!$B$33:$B$776,V$155)+'СЕТ СН'!$I$14+СВЦЭМ!$D$10+'СЕТ СН'!$I$6-'СЕТ СН'!$I$26</f>
        <v>1163.9979920599999</v>
      </c>
      <c r="W175" s="36">
        <f>SUMIFS(СВЦЭМ!$D$33:$D$776,СВЦЭМ!$A$33:$A$776,$A175,СВЦЭМ!$B$33:$B$776,W$155)+'СЕТ СН'!$I$14+СВЦЭМ!$D$10+'СЕТ СН'!$I$6-'СЕТ СН'!$I$26</f>
        <v>1160.0320883899999</v>
      </c>
      <c r="X175" s="36">
        <f>SUMIFS(СВЦЭМ!$D$33:$D$776,СВЦЭМ!$A$33:$A$776,$A175,СВЦЭМ!$B$33:$B$776,X$155)+'СЕТ СН'!$I$14+СВЦЭМ!$D$10+'СЕТ СН'!$I$6-'СЕТ СН'!$I$26</f>
        <v>1164.3462380599999</v>
      </c>
      <c r="Y175" s="36">
        <f>SUMIFS(СВЦЭМ!$D$33:$D$776,СВЦЭМ!$A$33:$A$776,$A175,СВЦЭМ!$B$33:$B$776,Y$155)+'СЕТ СН'!$I$14+СВЦЭМ!$D$10+'СЕТ СН'!$I$6-'СЕТ СН'!$I$26</f>
        <v>1200.8314771999999</v>
      </c>
    </row>
    <row r="176" spans="1:25" ht="15.75" x14ac:dyDescent="0.2">
      <c r="A176" s="35">
        <f t="shared" si="4"/>
        <v>44125</v>
      </c>
      <c r="B176" s="36">
        <f>SUMIFS(СВЦЭМ!$D$33:$D$776,СВЦЭМ!$A$33:$A$776,$A176,СВЦЭМ!$B$33:$B$776,B$155)+'СЕТ СН'!$I$14+СВЦЭМ!$D$10+'СЕТ СН'!$I$6-'СЕТ СН'!$I$26</f>
        <v>1283.6520398799998</v>
      </c>
      <c r="C176" s="36">
        <f>SUMIFS(СВЦЭМ!$D$33:$D$776,СВЦЭМ!$A$33:$A$776,$A176,СВЦЭМ!$B$33:$B$776,C$155)+'СЕТ СН'!$I$14+СВЦЭМ!$D$10+'СЕТ СН'!$I$6-'СЕТ СН'!$I$26</f>
        <v>1363.7685252699998</v>
      </c>
      <c r="D176" s="36">
        <f>SUMIFS(СВЦЭМ!$D$33:$D$776,СВЦЭМ!$A$33:$A$776,$A176,СВЦЭМ!$B$33:$B$776,D$155)+'СЕТ СН'!$I$14+СВЦЭМ!$D$10+'СЕТ СН'!$I$6-'СЕТ СН'!$I$26</f>
        <v>1421.99758815</v>
      </c>
      <c r="E176" s="36">
        <f>SUMIFS(СВЦЭМ!$D$33:$D$776,СВЦЭМ!$A$33:$A$776,$A176,СВЦЭМ!$B$33:$B$776,E$155)+'СЕТ СН'!$I$14+СВЦЭМ!$D$10+'СЕТ СН'!$I$6-'СЕТ СН'!$I$26</f>
        <v>1429.7678899</v>
      </c>
      <c r="F176" s="36">
        <f>SUMIFS(СВЦЭМ!$D$33:$D$776,СВЦЭМ!$A$33:$A$776,$A176,СВЦЭМ!$B$33:$B$776,F$155)+'СЕТ СН'!$I$14+СВЦЭМ!$D$10+'СЕТ СН'!$I$6-'СЕТ СН'!$I$26</f>
        <v>1430.1775602100001</v>
      </c>
      <c r="G176" s="36">
        <f>SUMIFS(СВЦЭМ!$D$33:$D$776,СВЦЭМ!$A$33:$A$776,$A176,СВЦЭМ!$B$33:$B$776,G$155)+'СЕТ СН'!$I$14+СВЦЭМ!$D$10+'СЕТ СН'!$I$6-'СЕТ СН'!$I$26</f>
        <v>1412.4492273599999</v>
      </c>
      <c r="H176" s="36">
        <f>SUMIFS(СВЦЭМ!$D$33:$D$776,СВЦЭМ!$A$33:$A$776,$A176,СВЦЭМ!$B$33:$B$776,H$155)+'СЕТ СН'!$I$14+СВЦЭМ!$D$10+'СЕТ СН'!$I$6-'СЕТ СН'!$I$26</f>
        <v>1359.4332465100001</v>
      </c>
      <c r="I176" s="36">
        <f>SUMIFS(СВЦЭМ!$D$33:$D$776,СВЦЭМ!$A$33:$A$776,$A176,СВЦЭМ!$B$33:$B$776,I$155)+'СЕТ СН'!$I$14+СВЦЭМ!$D$10+'СЕТ СН'!$I$6-'СЕТ СН'!$I$26</f>
        <v>1315.0313061699999</v>
      </c>
      <c r="J176" s="36">
        <f>SUMIFS(СВЦЭМ!$D$33:$D$776,СВЦЭМ!$A$33:$A$776,$A176,СВЦЭМ!$B$33:$B$776,J$155)+'СЕТ СН'!$I$14+СВЦЭМ!$D$10+'СЕТ СН'!$I$6-'СЕТ СН'!$I$26</f>
        <v>1259.19826939</v>
      </c>
      <c r="K176" s="36">
        <f>SUMIFS(СВЦЭМ!$D$33:$D$776,СВЦЭМ!$A$33:$A$776,$A176,СВЦЭМ!$B$33:$B$776,K$155)+'СЕТ СН'!$I$14+СВЦЭМ!$D$10+'СЕТ СН'!$I$6-'СЕТ СН'!$I$26</f>
        <v>1218.5410633900001</v>
      </c>
      <c r="L176" s="36">
        <f>SUMIFS(СВЦЭМ!$D$33:$D$776,СВЦЭМ!$A$33:$A$776,$A176,СВЦЭМ!$B$33:$B$776,L$155)+'СЕТ СН'!$I$14+СВЦЭМ!$D$10+'СЕТ СН'!$I$6-'СЕТ СН'!$I$26</f>
        <v>1218.9011815700001</v>
      </c>
      <c r="M176" s="36">
        <f>SUMIFS(СВЦЭМ!$D$33:$D$776,СВЦЭМ!$A$33:$A$776,$A176,СВЦЭМ!$B$33:$B$776,M$155)+'СЕТ СН'!$I$14+СВЦЭМ!$D$10+'СЕТ СН'!$I$6-'СЕТ СН'!$I$26</f>
        <v>1222.74647609</v>
      </c>
      <c r="N176" s="36">
        <f>SUMIFS(СВЦЭМ!$D$33:$D$776,СВЦЭМ!$A$33:$A$776,$A176,СВЦЭМ!$B$33:$B$776,N$155)+'СЕТ СН'!$I$14+СВЦЭМ!$D$10+'СЕТ СН'!$I$6-'СЕТ СН'!$I$26</f>
        <v>1230.05169718</v>
      </c>
      <c r="O176" s="36">
        <f>SUMIFS(СВЦЭМ!$D$33:$D$776,СВЦЭМ!$A$33:$A$776,$A176,СВЦЭМ!$B$33:$B$776,O$155)+'СЕТ СН'!$I$14+СВЦЭМ!$D$10+'СЕТ СН'!$I$6-'СЕТ СН'!$I$26</f>
        <v>1269.1942270700001</v>
      </c>
      <c r="P176" s="36">
        <f>SUMIFS(СВЦЭМ!$D$33:$D$776,СВЦЭМ!$A$33:$A$776,$A176,СВЦЭМ!$B$33:$B$776,P$155)+'СЕТ СН'!$I$14+СВЦЭМ!$D$10+'СЕТ СН'!$I$6-'СЕТ СН'!$I$26</f>
        <v>1310.8316186299999</v>
      </c>
      <c r="Q176" s="36">
        <f>SUMIFS(СВЦЭМ!$D$33:$D$776,СВЦЭМ!$A$33:$A$776,$A176,СВЦЭМ!$B$33:$B$776,Q$155)+'СЕТ СН'!$I$14+СВЦЭМ!$D$10+'СЕТ СН'!$I$6-'СЕТ СН'!$I$26</f>
        <v>1274.66078513</v>
      </c>
      <c r="R176" s="36">
        <f>SUMIFS(СВЦЭМ!$D$33:$D$776,СВЦЭМ!$A$33:$A$776,$A176,СВЦЭМ!$B$33:$B$776,R$155)+'СЕТ СН'!$I$14+СВЦЭМ!$D$10+'СЕТ СН'!$I$6-'СЕТ СН'!$I$26</f>
        <v>1219.31282377</v>
      </c>
      <c r="S176" s="36">
        <f>SUMIFS(СВЦЭМ!$D$33:$D$776,СВЦЭМ!$A$33:$A$776,$A176,СВЦЭМ!$B$33:$B$776,S$155)+'СЕТ СН'!$I$14+СВЦЭМ!$D$10+'СЕТ СН'!$I$6-'СЕТ СН'!$I$26</f>
        <v>1155.0180516099999</v>
      </c>
      <c r="T176" s="36">
        <f>SUMIFS(СВЦЭМ!$D$33:$D$776,СВЦЭМ!$A$33:$A$776,$A176,СВЦЭМ!$B$33:$B$776,T$155)+'СЕТ СН'!$I$14+СВЦЭМ!$D$10+'СЕТ СН'!$I$6-'СЕТ СН'!$I$26</f>
        <v>1149.89229854</v>
      </c>
      <c r="U176" s="36">
        <f>SUMIFS(СВЦЭМ!$D$33:$D$776,СВЦЭМ!$A$33:$A$776,$A176,СВЦЭМ!$B$33:$B$776,U$155)+'СЕТ СН'!$I$14+СВЦЭМ!$D$10+'СЕТ СН'!$I$6-'СЕТ СН'!$I$26</f>
        <v>1165.79440307</v>
      </c>
      <c r="V176" s="36">
        <f>SUMIFS(СВЦЭМ!$D$33:$D$776,СВЦЭМ!$A$33:$A$776,$A176,СВЦЭМ!$B$33:$B$776,V$155)+'СЕТ СН'!$I$14+СВЦЭМ!$D$10+'СЕТ СН'!$I$6-'СЕТ СН'!$I$26</f>
        <v>1162.63099199</v>
      </c>
      <c r="W176" s="36">
        <f>SUMIFS(СВЦЭМ!$D$33:$D$776,СВЦЭМ!$A$33:$A$776,$A176,СВЦЭМ!$B$33:$B$776,W$155)+'СЕТ СН'!$I$14+СВЦЭМ!$D$10+'СЕТ СН'!$I$6-'СЕТ СН'!$I$26</f>
        <v>1159.9255876500001</v>
      </c>
      <c r="X176" s="36">
        <f>SUMIFS(СВЦЭМ!$D$33:$D$776,СВЦЭМ!$A$33:$A$776,$A176,СВЦЭМ!$B$33:$B$776,X$155)+'СЕТ СН'!$I$14+СВЦЭМ!$D$10+'СЕТ СН'!$I$6-'СЕТ СН'!$I$26</f>
        <v>1151.4066491200001</v>
      </c>
      <c r="Y176" s="36">
        <f>SUMIFS(СВЦЭМ!$D$33:$D$776,СВЦЭМ!$A$33:$A$776,$A176,СВЦЭМ!$B$33:$B$776,Y$155)+'СЕТ СН'!$I$14+СВЦЭМ!$D$10+'СЕТ СН'!$I$6-'СЕТ СН'!$I$26</f>
        <v>1183.8300722899999</v>
      </c>
    </row>
    <row r="177" spans="1:27" ht="15.75" x14ac:dyDescent="0.2">
      <c r="A177" s="35">
        <f t="shared" si="4"/>
        <v>44126</v>
      </c>
      <c r="B177" s="36">
        <f>SUMIFS(СВЦЭМ!$D$33:$D$776,СВЦЭМ!$A$33:$A$776,$A177,СВЦЭМ!$B$33:$B$776,B$155)+'СЕТ СН'!$I$14+СВЦЭМ!$D$10+'СЕТ СН'!$I$6-'СЕТ СН'!$I$26</f>
        <v>1303.3444675000001</v>
      </c>
      <c r="C177" s="36">
        <f>SUMIFS(СВЦЭМ!$D$33:$D$776,СВЦЭМ!$A$33:$A$776,$A177,СВЦЭМ!$B$33:$B$776,C$155)+'СЕТ СН'!$I$14+СВЦЭМ!$D$10+'СЕТ СН'!$I$6-'СЕТ СН'!$I$26</f>
        <v>1395.83004981</v>
      </c>
      <c r="D177" s="36">
        <f>SUMIFS(СВЦЭМ!$D$33:$D$776,СВЦЭМ!$A$33:$A$776,$A177,СВЦЭМ!$B$33:$B$776,D$155)+'СЕТ СН'!$I$14+СВЦЭМ!$D$10+'СЕТ СН'!$I$6-'СЕТ СН'!$I$26</f>
        <v>1453.7986502899998</v>
      </c>
      <c r="E177" s="36">
        <f>SUMIFS(СВЦЭМ!$D$33:$D$776,СВЦЭМ!$A$33:$A$776,$A177,СВЦЭМ!$B$33:$B$776,E$155)+'СЕТ СН'!$I$14+СВЦЭМ!$D$10+'СЕТ СН'!$I$6-'СЕТ СН'!$I$26</f>
        <v>1459.7234909200001</v>
      </c>
      <c r="F177" s="36">
        <f>SUMIFS(СВЦЭМ!$D$33:$D$776,СВЦЭМ!$A$33:$A$776,$A177,СВЦЭМ!$B$33:$B$776,F$155)+'СЕТ СН'!$I$14+СВЦЭМ!$D$10+'СЕТ СН'!$I$6-'СЕТ СН'!$I$26</f>
        <v>1459.8481775599998</v>
      </c>
      <c r="G177" s="36">
        <f>SUMIFS(СВЦЭМ!$D$33:$D$776,СВЦЭМ!$A$33:$A$776,$A177,СВЦЭМ!$B$33:$B$776,G$155)+'СЕТ СН'!$I$14+СВЦЭМ!$D$10+'СЕТ СН'!$I$6-'СЕТ СН'!$I$26</f>
        <v>1439.09666223</v>
      </c>
      <c r="H177" s="36">
        <f>SUMIFS(СВЦЭМ!$D$33:$D$776,СВЦЭМ!$A$33:$A$776,$A177,СВЦЭМ!$B$33:$B$776,H$155)+'СЕТ СН'!$I$14+СВЦЭМ!$D$10+'СЕТ СН'!$I$6-'СЕТ СН'!$I$26</f>
        <v>1388.5121769500001</v>
      </c>
      <c r="I177" s="36">
        <f>SUMIFS(СВЦЭМ!$D$33:$D$776,СВЦЭМ!$A$33:$A$776,$A177,СВЦЭМ!$B$33:$B$776,I$155)+'СЕТ СН'!$I$14+СВЦЭМ!$D$10+'СЕТ СН'!$I$6-'СЕТ СН'!$I$26</f>
        <v>1339.57200156</v>
      </c>
      <c r="J177" s="36">
        <f>SUMIFS(СВЦЭМ!$D$33:$D$776,СВЦЭМ!$A$33:$A$776,$A177,СВЦЭМ!$B$33:$B$776,J$155)+'СЕТ СН'!$I$14+СВЦЭМ!$D$10+'СЕТ СН'!$I$6-'СЕТ СН'!$I$26</f>
        <v>1279.5296626899999</v>
      </c>
      <c r="K177" s="36">
        <f>SUMIFS(СВЦЭМ!$D$33:$D$776,СВЦЭМ!$A$33:$A$776,$A177,СВЦЭМ!$B$33:$B$776,K$155)+'СЕТ СН'!$I$14+СВЦЭМ!$D$10+'СЕТ СН'!$I$6-'СЕТ СН'!$I$26</f>
        <v>1236.7067602699999</v>
      </c>
      <c r="L177" s="36">
        <f>SUMIFS(СВЦЭМ!$D$33:$D$776,СВЦЭМ!$A$33:$A$776,$A177,СВЦЭМ!$B$33:$B$776,L$155)+'СЕТ СН'!$I$14+СВЦЭМ!$D$10+'СЕТ СН'!$I$6-'СЕТ СН'!$I$26</f>
        <v>1233.57514924</v>
      </c>
      <c r="M177" s="36">
        <f>SUMIFS(СВЦЭМ!$D$33:$D$776,СВЦЭМ!$A$33:$A$776,$A177,СВЦЭМ!$B$33:$B$776,M$155)+'СЕТ СН'!$I$14+СВЦЭМ!$D$10+'СЕТ СН'!$I$6-'СЕТ СН'!$I$26</f>
        <v>1244.0007279900001</v>
      </c>
      <c r="N177" s="36">
        <f>SUMIFS(СВЦЭМ!$D$33:$D$776,СВЦЭМ!$A$33:$A$776,$A177,СВЦЭМ!$B$33:$B$776,N$155)+'СЕТ СН'!$I$14+СВЦЭМ!$D$10+'СЕТ СН'!$I$6-'СЕТ СН'!$I$26</f>
        <v>1255.12519357</v>
      </c>
      <c r="O177" s="36">
        <f>SUMIFS(СВЦЭМ!$D$33:$D$776,СВЦЭМ!$A$33:$A$776,$A177,СВЦЭМ!$B$33:$B$776,O$155)+'СЕТ СН'!$I$14+СВЦЭМ!$D$10+'СЕТ СН'!$I$6-'СЕТ СН'!$I$26</f>
        <v>1303.82072537</v>
      </c>
      <c r="P177" s="36">
        <f>SUMIFS(СВЦЭМ!$D$33:$D$776,СВЦЭМ!$A$33:$A$776,$A177,СВЦЭМ!$B$33:$B$776,P$155)+'СЕТ СН'!$I$14+СВЦЭМ!$D$10+'СЕТ СН'!$I$6-'СЕТ СН'!$I$26</f>
        <v>1346.4512539</v>
      </c>
      <c r="Q177" s="36">
        <f>SUMIFS(СВЦЭМ!$D$33:$D$776,СВЦЭМ!$A$33:$A$776,$A177,СВЦЭМ!$B$33:$B$776,Q$155)+'СЕТ СН'!$I$14+СВЦЭМ!$D$10+'СЕТ СН'!$I$6-'СЕТ СН'!$I$26</f>
        <v>1306.54974846</v>
      </c>
      <c r="R177" s="36">
        <f>SUMIFS(СВЦЭМ!$D$33:$D$776,СВЦЭМ!$A$33:$A$776,$A177,СВЦЭМ!$B$33:$B$776,R$155)+'СЕТ СН'!$I$14+СВЦЭМ!$D$10+'СЕТ СН'!$I$6-'СЕТ СН'!$I$26</f>
        <v>1248.15644374</v>
      </c>
      <c r="S177" s="36">
        <f>SUMIFS(СВЦЭМ!$D$33:$D$776,СВЦЭМ!$A$33:$A$776,$A177,СВЦЭМ!$B$33:$B$776,S$155)+'СЕТ СН'!$I$14+СВЦЭМ!$D$10+'СЕТ СН'!$I$6-'СЕТ СН'!$I$26</f>
        <v>1184.19181493</v>
      </c>
      <c r="T177" s="36">
        <f>SUMIFS(СВЦЭМ!$D$33:$D$776,СВЦЭМ!$A$33:$A$776,$A177,СВЦЭМ!$B$33:$B$776,T$155)+'СЕТ СН'!$I$14+СВЦЭМ!$D$10+'СЕТ СН'!$I$6-'СЕТ СН'!$I$26</f>
        <v>1165.27478281</v>
      </c>
      <c r="U177" s="36">
        <f>SUMIFS(СВЦЭМ!$D$33:$D$776,СВЦЭМ!$A$33:$A$776,$A177,СВЦЭМ!$B$33:$B$776,U$155)+'СЕТ СН'!$I$14+СВЦЭМ!$D$10+'СЕТ СН'!$I$6-'СЕТ СН'!$I$26</f>
        <v>1179.95226858</v>
      </c>
      <c r="V177" s="36">
        <f>SUMIFS(СВЦЭМ!$D$33:$D$776,СВЦЭМ!$A$33:$A$776,$A177,СВЦЭМ!$B$33:$B$776,V$155)+'СЕТ СН'!$I$14+СВЦЭМ!$D$10+'СЕТ СН'!$I$6-'СЕТ СН'!$I$26</f>
        <v>1173.6244577</v>
      </c>
      <c r="W177" s="36">
        <f>SUMIFS(СВЦЭМ!$D$33:$D$776,СВЦЭМ!$A$33:$A$776,$A177,СВЦЭМ!$B$33:$B$776,W$155)+'СЕТ СН'!$I$14+СВЦЭМ!$D$10+'СЕТ СН'!$I$6-'СЕТ СН'!$I$26</f>
        <v>1174.0818057900001</v>
      </c>
      <c r="X177" s="36">
        <f>SUMIFS(СВЦЭМ!$D$33:$D$776,СВЦЭМ!$A$33:$A$776,$A177,СВЦЭМ!$B$33:$B$776,X$155)+'СЕТ СН'!$I$14+СВЦЭМ!$D$10+'СЕТ СН'!$I$6-'СЕТ СН'!$I$26</f>
        <v>1164.5973703099999</v>
      </c>
      <c r="Y177" s="36">
        <f>SUMIFS(СВЦЭМ!$D$33:$D$776,СВЦЭМ!$A$33:$A$776,$A177,СВЦЭМ!$B$33:$B$776,Y$155)+'СЕТ СН'!$I$14+СВЦЭМ!$D$10+'СЕТ СН'!$I$6-'СЕТ СН'!$I$26</f>
        <v>1200.81089208</v>
      </c>
    </row>
    <row r="178" spans="1:27" ht="15.75" x14ac:dyDescent="0.2">
      <c r="A178" s="35">
        <f t="shared" si="4"/>
        <v>44127</v>
      </c>
      <c r="B178" s="36">
        <f>SUMIFS(СВЦЭМ!$D$33:$D$776,СВЦЭМ!$A$33:$A$776,$A178,СВЦЭМ!$B$33:$B$776,B$155)+'СЕТ СН'!$I$14+СВЦЭМ!$D$10+'СЕТ СН'!$I$6-'СЕТ СН'!$I$26</f>
        <v>1317.4753589699999</v>
      </c>
      <c r="C178" s="36">
        <f>SUMIFS(СВЦЭМ!$D$33:$D$776,СВЦЭМ!$A$33:$A$776,$A178,СВЦЭМ!$B$33:$B$776,C$155)+'СЕТ СН'!$I$14+СВЦЭМ!$D$10+'СЕТ СН'!$I$6-'СЕТ СН'!$I$26</f>
        <v>1397.973182</v>
      </c>
      <c r="D178" s="36">
        <f>SUMIFS(СВЦЭМ!$D$33:$D$776,СВЦЭМ!$A$33:$A$776,$A178,СВЦЭМ!$B$33:$B$776,D$155)+'СЕТ СН'!$I$14+СВЦЭМ!$D$10+'СЕТ СН'!$I$6-'СЕТ СН'!$I$26</f>
        <v>1453.9280217099999</v>
      </c>
      <c r="E178" s="36">
        <f>SUMIFS(СВЦЭМ!$D$33:$D$776,СВЦЭМ!$A$33:$A$776,$A178,СВЦЭМ!$B$33:$B$776,E$155)+'СЕТ СН'!$I$14+СВЦЭМ!$D$10+'СЕТ СН'!$I$6-'СЕТ СН'!$I$26</f>
        <v>1462.9457752899998</v>
      </c>
      <c r="F178" s="36">
        <f>SUMIFS(СВЦЭМ!$D$33:$D$776,СВЦЭМ!$A$33:$A$776,$A178,СВЦЭМ!$B$33:$B$776,F$155)+'СЕТ СН'!$I$14+СВЦЭМ!$D$10+'СЕТ СН'!$I$6-'СЕТ СН'!$I$26</f>
        <v>1461.7475547899999</v>
      </c>
      <c r="G178" s="36">
        <f>SUMIFS(СВЦЭМ!$D$33:$D$776,СВЦЭМ!$A$33:$A$776,$A178,СВЦЭМ!$B$33:$B$776,G$155)+'СЕТ СН'!$I$14+СВЦЭМ!$D$10+'СЕТ СН'!$I$6-'СЕТ СН'!$I$26</f>
        <v>1440.76832801</v>
      </c>
      <c r="H178" s="36">
        <f>SUMIFS(СВЦЭМ!$D$33:$D$776,СВЦЭМ!$A$33:$A$776,$A178,СВЦЭМ!$B$33:$B$776,H$155)+'СЕТ СН'!$I$14+СВЦЭМ!$D$10+'СЕТ СН'!$I$6-'СЕТ СН'!$I$26</f>
        <v>1392.00730744</v>
      </c>
      <c r="I178" s="36">
        <f>SUMIFS(СВЦЭМ!$D$33:$D$776,СВЦЭМ!$A$33:$A$776,$A178,СВЦЭМ!$B$33:$B$776,I$155)+'СЕТ СН'!$I$14+СВЦЭМ!$D$10+'СЕТ СН'!$I$6-'СЕТ СН'!$I$26</f>
        <v>1342.8493831199999</v>
      </c>
      <c r="J178" s="36">
        <f>SUMIFS(СВЦЭМ!$D$33:$D$776,СВЦЭМ!$A$33:$A$776,$A178,СВЦЭМ!$B$33:$B$776,J$155)+'СЕТ СН'!$I$14+СВЦЭМ!$D$10+'СЕТ СН'!$I$6-'СЕТ СН'!$I$26</f>
        <v>1284.11206343</v>
      </c>
      <c r="K178" s="36">
        <f>SUMIFS(СВЦЭМ!$D$33:$D$776,СВЦЭМ!$A$33:$A$776,$A178,СВЦЭМ!$B$33:$B$776,K$155)+'СЕТ СН'!$I$14+СВЦЭМ!$D$10+'СЕТ СН'!$I$6-'СЕТ СН'!$I$26</f>
        <v>1254.0201786600001</v>
      </c>
      <c r="L178" s="36">
        <f>SUMIFS(СВЦЭМ!$D$33:$D$776,СВЦЭМ!$A$33:$A$776,$A178,СВЦЭМ!$B$33:$B$776,L$155)+'СЕТ СН'!$I$14+СВЦЭМ!$D$10+'СЕТ СН'!$I$6-'СЕТ СН'!$I$26</f>
        <v>1253.80985244</v>
      </c>
      <c r="M178" s="36">
        <f>SUMIFS(СВЦЭМ!$D$33:$D$776,СВЦЭМ!$A$33:$A$776,$A178,СВЦЭМ!$B$33:$B$776,M$155)+'СЕТ СН'!$I$14+СВЦЭМ!$D$10+'СЕТ СН'!$I$6-'СЕТ СН'!$I$26</f>
        <v>1254.46635739</v>
      </c>
      <c r="N178" s="36">
        <f>SUMIFS(СВЦЭМ!$D$33:$D$776,СВЦЭМ!$A$33:$A$776,$A178,СВЦЭМ!$B$33:$B$776,N$155)+'СЕТ СН'!$I$14+СВЦЭМ!$D$10+'СЕТ СН'!$I$6-'СЕТ СН'!$I$26</f>
        <v>1261.7649105400001</v>
      </c>
      <c r="O178" s="36">
        <f>SUMIFS(СВЦЭМ!$D$33:$D$776,СВЦЭМ!$A$33:$A$776,$A178,СВЦЭМ!$B$33:$B$776,O$155)+'СЕТ СН'!$I$14+СВЦЭМ!$D$10+'СЕТ СН'!$I$6-'СЕТ СН'!$I$26</f>
        <v>1302.53148259</v>
      </c>
      <c r="P178" s="36">
        <f>SUMIFS(СВЦЭМ!$D$33:$D$776,СВЦЭМ!$A$33:$A$776,$A178,СВЦЭМ!$B$33:$B$776,P$155)+'СЕТ СН'!$I$14+СВЦЭМ!$D$10+'СЕТ СН'!$I$6-'СЕТ СН'!$I$26</f>
        <v>1342.20740123</v>
      </c>
      <c r="Q178" s="36">
        <f>SUMIFS(СВЦЭМ!$D$33:$D$776,СВЦЭМ!$A$33:$A$776,$A178,СВЦЭМ!$B$33:$B$776,Q$155)+'СЕТ СН'!$I$14+СВЦЭМ!$D$10+'СЕТ СН'!$I$6-'СЕТ СН'!$I$26</f>
        <v>1304.10465456</v>
      </c>
      <c r="R178" s="36">
        <f>SUMIFS(СВЦЭМ!$D$33:$D$776,СВЦЭМ!$A$33:$A$776,$A178,СВЦЭМ!$B$33:$B$776,R$155)+'СЕТ СН'!$I$14+СВЦЭМ!$D$10+'СЕТ СН'!$I$6-'СЕТ СН'!$I$26</f>
        <v>1249.37452859</v>
      </c>
      <c r="S178" s="36">
        <f>SUMIFS(СВЦЭМ!$D$33:$D$776,СВЦЭМ!$A$33:$A$776,$A178,СВЦЭМ!$B$33:$B$776,S$155)+'СЕТ СН'!$I$14+СВЦЭМ!$D$10+'СЕТ СН'!$I$6-'СЕТ СН'!$I$26</f>
        <v>1275.5343480199999</v>
      </c>
      <c r="T178" s="36">
        <f>SUMIFS(СВЦЭМ!$D$33:$D$776,СВЦЭМ!$A$33:$A$776,$A178,СВЦЭМ!$B$33:$B$776,T$155)+'СЕТ СН'!$I$14+СВЦЭМ!$D$10+'СЕТ СН'!$I$6-'СЕТ СН'!$I$26</f>
        <v>1270.52441841</v>
      </c>
      <c r="U178" s="36">
        <f>SUMIFS(СВЦЭМ!$D$33:$D$776,СВЦЭМ!$A$33:$A$776,$A178,СВЦЭМ!$B$33:$B$776,U$155)+'СЕТ СН'!$I$14+СВЦЭМ!$D$10+'СЕТ СН'!$I$6-'СЕТ СН'!$I$26</f>
        <v>1202.6450757399998</v>
      </c>
      <c r="V178" s="36">
        <f>SUMIFS(СВЦЭМ!$D$33:$D$776,СВЦЭМ!$A$33:$A$776,$A178,СВЦЭМ!$B$33:$B$776,V$155)+'СЕТ СН'!$I$14+СВЦЭМ!$D$10+'СЕТ СН'!$I$6-'СЕТ СН'!$I$26</f>
        <v>1198.1212458300001</v>
      </c>
      <c r="W178" s="36">
        <f>SUMIFS(СВЦЭМ!$D$33:$D$776,СВЦЭМ!$A$33:$A$776,$A178,СВЦЭМ!$B$33:$B$776,W$155)+'СЕТ СН'!$I$14+СВЦЭМ!$D$10+'СЕТ СН'!$I$6-'СЕТ СН'!$I$26</f>
        <v>1194.6789007100001</v>
      </c>
      <c r="X178" s="36">
        <f>SUMIFS(СВЦЭМ!$D$33:$D$776,СВЦЭМ!$A$33:$A$776,$A178,СВЦЭМ!$B$33:$B$776,X$155)+'СЕТ СН'!$I$14+СВЦЭМ!$D$10+'СЕТ СН'!$I$6-'СЕТ СН'!$I$26</f>
        <v>1177.40465797</v>
      </c>
      <c r="Y178" s="36">
        <f>SUMIFS(СВЦЭМ!$D$33:$D$776,СВЦЭМ!$A$33:$A$776,$A178,СВЦЭМ!$B$33:$B$776,Y$155)+'СЕТ СН'!$I$14+СВЦЭМ!$D$10+'СЕТ СН'!$I$6-'СЕТ СН'!$I$26</f>
        <v>1183.46956654</v>
      </c>
    </row>
    <row r="179" spans="1:27" ht="15.75" x14ac:dyDescent="0.2">
      <c r="A179" s="35">
        <f t="shared" si="4"/>
        <v>44128</v>
      </c>
      <c r="B179" s="36">
        <f>SUMIFS(СВЦЭМ!$D$33:$D$776,СВЦЭМ!$A$33:$A$776,$A179,СВЦЭМ!$B$33:$B$776,B$155)+'СЕТ СН'!$I$14+СВЦЭМ!$D$10+'СЕТ СН'!$I$6-'СЕТ СН'!$I$26</f>
        <v>1285.59829552</v>
      </c>
      <c r="C179" s="36">
        <f>SUMIFS(СВЦЭМ!$D$33:$D$776,СВЦЭМ!$A$33:$A$776,$A179,СВЦЭМ!$B$33:$B$776,C$155)+'СЕТ СН'!$I$14+СВЦЭМ!$D$10+'СЕТ СН'!$I$6-'СЕТ СН'!$I$26</f>
        <v>1365.0682227799998</v>
      </c>
      <c r="D179" s="36">
        <f>SUMIFS(СВЦЭМ!$D$33:$D$776,СВЦЭМ!$A$33:$A$776,$A179,СВЦЭМ!$B$33:$B$776,D$155)+'СЕТ СН'!$I$14+СВЦЭМ!$D$10+'СЕТ СН'!$I$6-'СЕТ СН'!$I$26</f>
        <v>1434.0416428399999</v>
      </c>
      <c r="E179" s="36">
        <f>SUMIFS(СВЦЭМ!$D$33:$D$776,СВЦЭМ!$A$33:$A$776,$A179,СВЦЭМ!$B$33:$B$776,E$155)+'СЕТ СН'!$I$14+СВЦЭМ!$D$10+'СЕТ СН'!$I$6-'СЕТ СН'!$I$26</f>
        <v>1448.8499626600001</v>
      </c>
      <c r="F179" s="36">
        <f>SUMIFS(СВЦЭМ!$D$33:$D$776,СВЦЭМ!$A$33:$A$776,$A179,СВЦЭМ!$B$33:$B$776,F$155)+'СЕТ СН'!$I$14+СВЦЭМ!$D$10+'СЕТ СН'!$I$6-'СЕТ СН'!$I$26</f>
        <v>1450.3584901899999</v>
      </c>
      <c r="G179" s="36">
        <f>SUMIFS(СВЦЭМ!$D$33:$D$776,СВЦЭМ!$A$33:$A$776,$A179,СВЦЭМ!$B$33:$B$776,G$155)+'СЕТ СН'!$I$14+СВЦЭМ!$D$10+'СЕТ СН'!$I$6-'СЕТ СН'!$I$26</f>
        <v>1429.3254835499999</v>
      </c>
      <c r="H179" s="36">
        <f>SUMIFS(СВЦЭМ!$D$33:$D$776,СВЦЭМ!$A$33:$A$776,$A179,СВЦЭМ!$B$33:$B$776,H$155)+'СЕТ СН'!$I$14+СВЦЭМ!$D$10+'СЕТ СН'!$I$6-'СЕТ СН'!$I$26</f>
        <v>1407.0470211100001</v>
      </c>
      <c r="I179" s="36">
        <f>SUMIFS(СВЦЭМ!$D$33:$D$776,СВЦЭМ!$A$33:$A$776,$A179,СВЦЭМ!$B$33:$B$776,I$155)+'СЕТ СН'!$I$14+СВЦЭМ!$D$10+'СЕТ СН'!$I$6-'СЕТ СН'!$I$26</f>
        <v>1376.4640451400001</v>
      </c>
      <c r="J179" s="36">
        <f>SUMIFS(СВЦЭМ!$D$33:$D$776,СВЦЭМ!$A$33:$A$776,$A179,СВЦЭМ!$B$33:$B$776,J$155)+'СЕТ СН'!$I$14+СВЦЭМ!$D$10+'СЕТ СН'!$I$6-'СЕТ СН'!$I$26</f>
        <v>1301.6151941399999</v>
      </c>
      <c r="K179" s="36">
        <f>SUMIFS(СВЦЭМ!$D$33:$D$776,СВЦЭМ!$A$33:$A$776,$A179,СВЦЭМ!$B$33:$B$776,K$155)+'СЕТ СН'!$I$14+СВЦЭМ!$D$10+'СЕТ СН'!$I$6-'СЕТ СН'!$I$26</f>
        <v>1269.4085192799998</v>
      </c>
      <c r="L179" s="36">
        <f>SUMIFS(СВЦЭМ!$D$33:$D$776,СВЦЭМ!$A$33:$A$776,$A179,СВЦЭМ!$B$33:$B$776,L$155)+'СЕТ СН'!$I$14+СВЦЭМ!$D$10+'СЕТ СН'!$I$6-'СЕТ СН'!$I$26</f>
        <v>1258.4581901500001</v>
      </c>
      <c r="M179" s="36">
        <f>SUMIFS(СВЦЭМ!$D$33:$D$776,СВЦЭМ!$A$33:$A$776,$A179,СВЦЭМ!$B$33:$B$776,M$155)+'СЕТ СН'!$I$14+СВЦЭМ!$D$10+'СЕТ СН'!$I$6-'СЕТ СН'!$I$26</f>
        <v>1249.86818859</v>
      </c>
      <c r="N179" s="36">
        <f>SUMIFS(СВЦЭМ!$D$33:$D$776,СВЦЭМ!$A$33:$A$776,$A179,СВЦЭМ!$B$33:$B$776,N$155)+'СЕТ СН'!$I$14+СВЦЭМ!$D$10+'СЕТ СН'!$I$6-'СЕТ СН'!$I$26</f>
        <v>1247.10797172</v>
      </c>
      <c r="O179" s="36">
        <f>SUMIFS(СВЦЭМ!$D$33:$D$776,СВЦЭМ!$A$33:$A$776,$A179,СВЦЭМ!$B$33:$B$776,O$155)+'СЕТ СН'!$I$14+СВЦЭМ!$D$10+'СЕТ СН'!$I$6-'СЕТ СН'!$I$26</f>
        <v>1292.8067828399999</v>
      </c>
      <c r="P179" s="36">
        <f>SUMIFS(СВЦЭМ!$D$33:$D$776,СВЦЭМ!$A$33:$A$776,$A179,СВЦЭМ!$B$33:$B$776,P$155)+'СЕТ СН'!$I$14+СВЦЭМ!$D$10+'СЕТ СН'!$I$6-'СЕТ СН'!$I$26</f>
        <v>1343.5485626</v>
      </c>
      <c r="Q179" s="36">
        <f>SUMIFS(СВЦЭМ!$D$33:$D$776,СВЦЭМ!$A$33:$A$776,$A179,СВЦЭМ!$B$33:$B$776,Q$155)+'СЕТ СН'!$I$14+СВЦЭМ!$D$10+'СЕТ СН'!$I$6-'СЕТ СН'!$I$26</f>
        <v>1329.79158951</v>
      </c>
      <c r="R179" s="36">
        <f>SUMIFS(СВЦЭМ!$D$33:$D$776,СВЦЭМ!$A$33:$A$776,$A179,СВЦЭМ!$B$33:$B$776,R$155)+'СЕТ СН'!$I$14+СВЦЭМ!$D$10+'СЕТ СН'!$I$6-'СЕТ СН'!$I$26</f>
        <v>1296.9743055399999</v>
      </c>
      <c r="S179" s="36">
        <f>SUMIFS(СВЦЭМ!$D$33:$D$776,СВЦЭМ!$A$33:$A$776,$A179,СВЦЭМ!$B$33:$B$776,S$155)+'СЕТ СН'!$I$14+СВЦЭМ!$D$10+'СЕТ СН'!$I$6-'СЕТ СН'!$I$26</f>
        <v>1255.2426762499999</v>
      </c>
      <c r="T179" s="36">
        <f>SUMIFS(СВЦЭМ!$D$33:$D$776,СВЦЭМ!$A$33:$A$776,$A179,СВЦЭМ!$B$33:$B$776,T$155)+'СЕТ СН'!$I$14+СВЦЭМ!$D$10+'СЕТ СН'!$I$6-'СЕТ СН'!$I$26</f>
        <v>1283.7199741300001</v>
      </c>
      <c r="U179" s="36">
        <f>SUMIFS(СВЦЭМ!$D$33:$D$776,СВЦЭМ!$A$33:$A$776,$A179,СВЦЭМ!$B$33:$B$776,U$155)+'СЕТ СН'!$I$14+СВЦЭМ!$D$10+'СЕТ СН'!$I$6-'СЕТ СН'!$I$26</f>
        <v>1285.41336093</v>
      </c>
      <c r="V179" s="36">
        <f>SUMIFS(СВЦЭМ!$D$33:$D$776,СВЦЭМ!$A$33:$A$776,$A179,СВЦЭМ!$B$33:$B$776,V$155)+'СЕТ СН'!$I$14+СВЦЭМ!$D$10+'СЕТ СН'!$I$6-'СЕТ СН'!$I$26</f>
        <v>1197.9418037999999</v>
      </c>
      <c r="W179" s="36">
        <f>SUMIFS(СВЦЭМ!$D$33:$D$776,СВЦЭМ!$A$33:$A$776,$A179,СВЦЭМ!$B$33:$B$776,W$155)+'СЕТ СН'!$I$14+СВЦЭМ!$D$10+'СЕТ СН'!$I$6-'СЕТ СН'!$I$26</f>
        <v>1216.16528234</v>
      </c>
      <c r="X179" s="36">
        <f>SUMIFS(СВЦЭМ!$D$33:$D$776,СВЦЭМ!$A$33:$A$776,$A179,СВЦЭМ!$B$33:$B$776,X$155)+'СЕТ СН'!$I$14+СВЦЭМ!$D$10+'СЕТ СН'!$I$6-'СЕТ СН'!$I$26</f>
        <v>1242.63849286</v>
      </c>
      <c r="Y179" s="36">
        <f>SUMIFS(СВЦЭМ!$D$33:$D$776,СВЦЭМ!$A$33:$A$776,$A179,СВЦЭМ!$B$33:$B$776,Y$155)+'СЕТ СН'!$I$14+СВЦЭМ!$D$10+'СЕТ СН'!$I$6-'СЕТ СН'!$I$26</f>
        <v>1278.4636706699998</v>
      </c>
    </row>
    <row r="180" spans="1:27" ht="15.75" x14ac:dyDescent="0.2">
      <c r="A180" s="35">
        <f t="shared" si="4"/>
        <v>44129</v>
      </c>
      <c r="B180" s="36">
        <f>SUMIFS(СВЦЭМ!$D$33:$D$776,СВЦЭМ!$A$33:$A$776,$A180,СВЦЭМ!$B$33:$B$776,B$155)+'СЕТ СН'!$I$14+СВЦЭМ!$D$10+'СЕТ СН'!$I$6-'СЕТ СН'!$I$26</f>
        <v>1346.1322623999999</v>
      </c>
      <c r="C180" s="36">
        <f>SUMIFS(СВЦЭМ!$D$33:$D$776,СВЦЭМ!$A$33:$A$776,$A180,СВЦЭМ!$B$33:$B$776,C$155)+'СЕТ СН'!$I$14+СВЦЭМ!$D$10+'СЕТ СН'!$I$6-'СЕТ СН'!$I$26</f>
        <v>1398.4343005999999</v>
      </c>
      <c r="D180" s="36">
        <f>SUMIFS(СВЦЭМ!$D$33:$D$776,СВЦЭМ!$A$33:$A$776,$A180,СВЦЭМ!$B$33:$B$776,D$155)+'СЕТ СН'!$I$14+СВЦЭМ!$D$10+'СЕТ СН'!$I$6-'СЕТ СН'!$I$26</f>
        <v>1468.3402602799999</v>
      </c>
      <c r="E180" s="36">
        <f>SUMIFS(СВЦЭМ!$D$33:$D$776,СВЦЭМ!$A$33:$A$776,$A180,СВЦЭМ!$B$33:$B$776,E$155)+'СЕТ СН'!$I$14+СВЦЭМ!$D$10+'СЕТ СН'!$I$6-'СЕТ СН'!$I$26</f>
        <v>1476.9252168200001</v>
      </c>
      <c r="F180" s="36">
        <f>SUMIFS(СВЦЭМ!$D$33:$D$776,СВЦЭМ!$A$33:$A$776,$A180,СВЦЭМ!$B$33:$B$776,F$155)+'СЕТ СН'!$I$14+СВЦЭМ!$D$10+'СЕТ СН'!$I$6-'СЕТ СН'!$I$26</f>
        <v>1480.93256722</v>
      </c>
      <c r="G180" s="36">
        <f>SUMIFS(СВЦЭМ!$D$33:$D$776,СВЦЭМ!$A$33:$A$776,$A180,СВЦЭМ!$B$33:$B$776,G$155)+'СЕТ СН'!$I$14+СВЦЭМ!$D$10+'СЕТ СН'!$I$6-'СЕТ СН'!$I$26</f>
        <v>1480.39817337</v>
      </c>
      <c r="H180" s="36">
        <f>SUMIFS(СВЦЭМ!$D$33:$D$776,СВЦЭМ!$A$33:$A$776,$A180,СВЦЭМ!$B$33:$B$776,H$155)+'СЕТ СН'!$I$14+СВЦЭМ!$D$10+'СЕТ СН'!$I$6-'СЕТ СН'!$I$26</f>
        <v>1457.3530880200001</v>
      </c>
      <c r="I180" s="36">
        <f>SUMIFS(СВЦЭМ!$D$33:$D$776,СВЦЭМ!$A$33:$A$776,$A180,СВЦЭМ!$B$33:$B$776,I$155)+'СЕТ СН'!$I$14+СВЦЭМ!$D$10+'СЕТ СН'!$I$6-'СЕТ СН'!$I$26</f>
        <v>1432.2664133399999</v>
      </c>
      <c r="J180" s="36">
        <f>SUMIFS(СВЦЭМ!$D$33:$D$776,СВЦЭМ!$A$33:$A$776,$A180,СВЦЭМ!$B$33:$B$776,J$155)+'СЕТ СН'!$I$14+СВЦЭМ!$D$10+'СЕТ СН'!$I$6-'СЕТ СН'!$I$26</f>
        <v>1337.2723877999999</v>
      </c>
      <c r="K180" s="36">
        <f>SUMIFS(СВЦЭМ!$D$33:$D$776,СВЦЭМ!$A$33:$A$776,$A180,СВЦЭМ!$B$33:$B$776,K$155)+'СЕТ СН'!$I$14+СВЦЭМ!$D$10+'СЕТ СН'!$I$6-'СЕТ СН'!$I$26</f>
        <v>1266.2549177999999</v>
      </c>
      <c r="L180" s="36">
        <f>SUMIFS(СВЦЭМ!$D$33:$D$776,СВЦЭМ!$A$33:$A$776,$A180,СВЦЭМ!$B$33:$B$776,L$155)+'СЕТ СН'!$I$14+СВЦЭМ!$D$10+'СЕТ СН'!$I$6-'СЕТ СН'!$I$26</f>
        <v>1260.0341765799999</v>
      </c>
      <c r="M180" s="36">
        <f>SUMIFS(СВЦЭМ!$D$33:$D$776,СВЦЭМ!$A$33:$A$776,$A180,СВЦЭМ!$B$33:$B$776,M$155)+'СЕТ СН'!$I$14+СВЦЭМ!$D$10+'СЕТ СН'!$I$6-'СЕТ СН'!$I$26</f>
        <v>1261.1730923499999</v>
      </c>
      <c r="N180" s="36">
        <f>SUMIFS(СВЦЭМ!$D$33:$D$776,СВЦЭМ!$A$33:$A$776,$A180,СВЦЭМ!$B$33:$B$776,N$155)+'СЕТ СН'!$I$14+СВЦЭМ!$D$10+'СЕТ СН'!$I$6-'СЕТ СН'!$I$26</f>
        <v>1267.2337657600001</v>
      </c>
      <c r="O180" s="36">
        <f>SUMIFS(СВЦЭМ!$D$33:$D$776,СВЦЭМ!$A$33:$A$776,$A180,СВЦЭМ!$B$33:$B$776,O$155)+'СЕТ СН'!$I$14+СВЦЭМ!$D$10+'СЕТ СН'!$I$6-'СЕТ СН'!$I$26</f>
        <v>1310.7676643300001</v>
      </c>
      <c r="P180" s="36">
        <f>SUMIFS(СВЦЭМ!$D$33:$D$776,СВЦЭМ!$A$33:$A$776,$A180,СВЦЭМ!$B$33:$B$776,P$155)+'СЕТ СН'!$I$14+СВЦЭМ!$D$10+'СЕТ СН'!$I$6-'СЕТ СН'!$I$26</f>
        <v>1361.9297059</v>
      </c>
      <c r="Q180" s="36">
        <f>SUMIFS(СВЦЭМ!$D$33:$D$776,СВЦЭМ!$A$33:$A$776,$A180,СВЦЭМ!$B$33:$B$776,Q$155)+'СЕТ СН'!$I$14+СВЦЭМ!$D$10+'СЕТ СН'!$I$6-'СЕТ СН'!$I$26</f>
        <v>1323.3637407799999</v>
      </c>
      <c r="R180" s="36">
        <f>SUMIFS(СВЦЭМ!$D$33:$D$776,СВЦЭМ!$A$33:$A$776,$A180,СВЦЭМ!$B$33:$B$776,R$155)+'СЕТ СН'!$I$14+СВЦЭМ!$D$10+'СЕТ СН'!$I$6-'СЕТ СН'!$I$26</f>
        <v>1268.3923713199999</v>
      </c>
      <c r="S180" s="36">
        <f>SUMIFS(СВЦЭМ!$D$33:$D$776,СВЦЭМ!$A$33:$A$776,$A180,СВЦЭМ!$B$33:$B$776,S$155)+'СЕТ СН'!$I$14+СВЦЭМ!$D$10+'СЕТ СН'!$I$6-'СЕТ СН'!$I$26</f>
        <v>1258.7531508299999</v>
      </c>
      <c r="T180" s="36">
        <f>SUMIFS(СВЦЭМ!$D$33:$D$776,СВЦЭМ!$A$33:$A$776,$A180,СВЦЭМ!$B$33:$B$776,T$155)+'СЕТ СН'!$I$14+СВЦЭМ!$D$10+'СЕТ СН'!$I$6-'СЕТ СН'!$I$26</f>
        <v>1285.0131605900001</v>
      </c>
      <c r="U180" s="36">
        <f>SUMIFS(СВЦЭМ!$D$33:$D$776,СВЦЭМ!$A$33:$A$776,$A180,СВЦЭМ!$B$33:$B$776,U$155)+'СЕТ СН'!$I$14+СВЦЭМ!$D$10+'СЕТ СН'!$I$6-'СЕТ СН'!$I$26</f>
        <v>1219.56914287</v>
      </c>
      <c r="V180" s="36">
        <f>SUMIFS(СВЦЭМ!$D$33:$D$776,СВЦЭМ!$A$33:$A$776,$A180,СВЦЭМ!$B$33:$B$776,V$155)+'СЕТ СН'!$I$14+СВЦЭМ!$D$10+'СЕТ СН'!$I$6-'СЕТ СН'!$I$26</f>
        <v>1201.0951170899998</v>
      </c>
      <c r="W180" s="36">
        <f>SUMIFS(СВЦЭМ!$D$33:$D$776,СВЦЭМ!$A$33:$A$776,$A180,СВЦЭМ!$B$33:$B$776,W$155)+'СЕТ СН'!$I$14+СВЦЭМ!$D$10+'СЕТ СН'!$I$6-'СЕТ СН'!$I$26</f>
        <v>1182.0163500200001</v>
      </c>
      <c r="X180" s="36">
        <f>SUMIFS(СВЦЭМ!$D$33:$D$776,СВЦЭМ!$A$33:$A$776,$A180,СВЦЭМ!$B$33:$B$776,X$155)+'СЕТ СН'!$I$14+СВЦЭМ!$D$10+'СЕТ СН'!$I$6-'СЕТ СН'!$I$26</f>
        <v>1188.5290378499999</v>
      </c>
      <c r="Y180" s="36">
        <f>SUMIFS(СВЦЭМ!$D$33:$D$776,СВЦЭМ!$A$33:$A$776,$A180,СВЦЭМ!$B$33:$B$776,Y$155)+'СЕТ СН'!$I$14+СВЦЭМ!$D$10+'СЕТ СН'!$I$6-'СЕТ СН'!$I$26</f>
        <v>1229.93333751</v>
      </c>
    </row>
    <row r="181" spans="1:27" ht="15.75" x14ac:dyDescent="0.2">
      <c r="A181" s="35">
        <f t="shared" si="4"/>
        <v>44130</v>
      </c>
      <c r="B181" s="36">
        <f>SUMIFS(СВЦЭМ!$D$33:$D$776,СВЦЭМ!$A$33:$A$776,$A181,СВЦЭМ!$B$33:$B$776,B$155)+'СЕТ СН'!$I$14+СВЦЭМ!$D$10+'СЕТ СН'!$I$6-'СЕТ СН'!$I$26</f>
        <v>1337.8027783699999</v>
      </c>
      <c r="C181" s="36">
        <f>SUMIFS(СВЦЭМ!$D$33:$D$776,СВЦЭМ!$A$33:$A$776,$A181,СВЦЭМ!$B$33:$B$776,C$155)+'СЕТ СН'!$I$14+СВЦЭМ!$D$10+'СЕТ СН'!$I$6-'СЕТ СН'!$I$26</f>
        <v>1422.92213857</v>
      </c>
      <c r="D181" s="36">
        <f>SUMIFS(СВЦЭМ!$D$33:$D$776,СВЦЭМ!$A$33:$A$776,$A181,СВЦЭМ!$B$33:$B$776,D$155)+'СЕТ СН'!$I$14+СВЦЭМ!$D$10+'СЕТ СН'!$I$6-'СЕТ СН'!$I$26</f>
        <v>1486.6205318799998</v>
      </c>
      <c r="E181" s="36">
        <f>SUMIFS(СВЦЭМ!$D$33:$D$776,СВЦЭМ!$A$33:$A$776,$A181,СВЦЭМ!$B$33:$B$776,E$155)+'СЕТ СН'!$I$14+СВЦЭМ!$D$10+'СЕТ СН'!$I$6-'СЕТ СН'!$I$26</f>
        <v>1492.3143276400001</v>
      </c>
      <c r="F181" s="36">
        <f>SUMIFS(СВЦЭМ!$D$33:$D$776,СВЦЭМ!$A$33:$A$776,$A181,СВЦЭМ!$B$33:$B$776,F$155)+'СЕТ СН'!$I$14+СВЦЭМ!$D$10+'СЕТ СН'!$I$6-'СЕТ СН'!$I$26</f>
        <v>1489.0143744100001</v>
      </c>
      <c r="G181" s="36">
        <f>SUMIFS(СВЦЭМ!$D$33:$D$776,СВЦЭМ!$A$33:$A$776,$A181,СВЦЭМ!$B$33:$B$776,G$155)+'СЕТ СН'!$I$14+СВЦЭМ!$D$10+'СЕТ СН'!$I$6-'СЕТ СН'!$I$26</f>
        <v>1465.5158080199999</v>
      </c>
      <c r="H181" s="36">
        <f>SUMIFS(СВЦЭМ!$D$33:$D$776,СВЦЭМ!$A$33:$A$776,$A181,СВЦЭМ!$B$33:$B$776,H$155)+'СЕТ СН'!$I$14+СВЦЭМ!$D$10+'СЕТ СН'!$I$6-'СЕТ СН'!$I$26</f>
        <v>1415.1323668800001</v>
      </c>
      <c r="I181" s="36">
        <f>SUMIFS(СВЦЭМ!$D$33:$D$776,СВЦЭМ!$A$33:$A$776,$A181,СВЦЭМ!$B$33:$B$776,I$155)+'СЕТ СН'!$I$14+СВЦЭМ!$D$10+'СЕТ СН'!$I$6-'СЕТ СН'!$I$26</f>
        <v>1373.6517841300001</v>
      </c>
      <c r="J181" s="36">
        <f>SUMIFS(СВЦЭМ!$D$33:$D$776,СВЦЭМ!$A$33:$A$776,$A181,СВЦЭМ!$B$33:$B$776,J$155)+'СЕТ СН'!$I$14+СВЦЭМ!$D$10+'СЕТ СН'!$I$6-'СЕТ СН'!$I$26</f>
        <v>1302.17321369</v>
      </c>
      <c r="K181" s="36">
        <f>SUMIFS(СВЦЭМ!$D$33:$D$776,СВЦЭМ!$A$33:$A$776,$A181,СВЦЭМ!$B$33:$B$776,K$155)+'СЕТ СН'!$I$14+СВЦЭМ!$D$10+'СЕТ СН'!$I$6-'СЕТ СН'!$I$26</f>
        <v>1254.8485281600001</v>
      </c>
      <c r="L181" s="36">
        <f>SUMIFS(СВЦЭМ!$D$33:$D$776,СВЦЭМ!$A$33:$A$776,$A181,СВЦЭМ!$B$33:$B$776,L$155)+'СЕТ СН'!$I$14+СВЦЭМ!$D$10+'СЕТ СН'!$I$6-'СЕТ СН'!$I$26</f>
        <v>1249.9745124000001</v>
      </c>
      <c r="M181" s="36">
        <f>SUMIFS(СВЦЭМ!$D$33:$D$776,СВЦЭМ!$A$33:$A$776,$A181,СВЦЭМ!$B$33:$B$776,M$155)+'СЕТ СН'!$I$14+СВЦЭМ!$D$10+'СЕТ СН'!$I$6-'СЕТ СН'!$I$26</f>
        <v>1274.0044638499999</v>
      </c>
      <c r="N181" s="36">
        <f>SUMIFS(СВЦЭМ!$D$33:$D$776,СВЦЭМ!$A$33:$A$776,$A181,СВЦЭМ!$B$33:$B$776,N$155)+'СЕТ СН'!$I$14+СВЦЭМ!$D$10+'СЕТ СН'!$I$6-'СЕТ СН'!$I$26</f>
        <v>1274.03101571</v>
      </c>
      <c r="O181" s="36">
        <f>SUMIFS(СВЦЭМ!$D$33:$D$776,СВЦЭМ!$A$33:$A$776,$A181,СВЦЭМ!$B$33:$B$776,O$155)+'СЕТ СН'!$I$14+СВЦЭМ!$D$10+'СЕТ СН'!$I$6-'СЕТ СН'!$I$26</f>
        <v>1311.2510990400001</v>
      </c>
      <c r="P181" s="36">
        <f>SUMIFS(СВЦЭМ!$D$33:$D$776,СВЦЭМ!$A$33:$A$776,$A181,СВЦЭМ!$B$33:$B$776,P$155)+'СЕТ СН'!$I$14+СВЦЭМ!$D$10+'СЕТ СН'!$I$6-'СЕТ СН'!$I$26</f>
        <v>1356.1554956599998</v>
      </c>
      <c r="Q181" s="36">
        <f>SUMIFS(СВЦЭМ!$D$33:$D$776,СВЦЭМ!$A$33:$A$776,$A181,СВЦЭМ!$B$33:$B$776,Q$155)+'СЕТ СН'!$I$14+СВЦЭМ!$D$10+'СЕТ СН'!$I$6-'СЕТ СН'!$I$26</f>
        <v>1317.4607378000001</v>
      </c>
      <c r="R181" s="36">
        <f>SUMIFS(СВЦЭМ!$D$33:$D$776,СВЦЭМ!$A$33:$A$776,$A181,СВЦЭМ!$B$33:$B$776,R$155)+'СЕТ СН'!$I$14+СВЦЭМ!$D$10+'СЕТ СН'!$I$6-'СЕТ СН'!$I$26</f>
        <v>1267.9422809600001</v>
      </c>
      <c r="S181" s="36">
        <f>SUMIFS(СВЦЭМ!$D$33:$D$776,СВЦЭМ!$A$33:$A$776,$A181,СВЦЭМ!$B$33:$B$776,S$155)+'СЕТ СН'!$I$14+СВЦЭМ!$D$10+'СЕТ СН'!$I$6-'СЕТ СН'!$I$26</f>
        <v>1202.96983346</v>
      </c>
      <c r="T181" s="36">
        <f>SUMIFS(СВЦЭМ!$D$33:$D$776,СВЦЭМ!$A$33:$A$776,$A181,СВЦЭМ!$B$33:$B$776,T$155)+'СЕТ СН'!$I$14+СВЦЭМ!$D$10+'СЕТ СН'!$I$6-'СЕТ СН'!$I$26</f>
        <v>1166.8329911400001</v>
      </c>
      <c r="U181" s="36">
        <f>SUMIFS(СВЦЭМ!$D$33:$D$776,СВЦЭМ!$A$33:$A$776,$A181,СВЦЭМ!$B$33:$B$776,U$155)+'СЕТ СН'!$I$14+СВЦЭМ!$D$10+'СЕТ СН'!$I$6-'СЕТ СН'!$I$26</f>
        <v>1166.9488439699999</v>
      </c>
      <c r="V181" s="36">
        <f>SUMIFS(СВЦЭМ!$D$33:$D$776,СВЦЭМ!$A$33:$A$776,$A181,СВЦЭМ!$B$33:$B$776,V$155)+'СЕТ СН'!$I$14+СВЦЭМ!$D$10+'СЕТ СН'!$I$6-'СЕТ СН'!$I$26</f>
        <v>1166.0402815299999</v>
      </c>
      <c r="W181" s="36">
        <f>SUMIFS(СВЦЭМ!$D$33:$D$776,СВЦЭМ!$A$33:$A$776,$A181,СВЦЭМ!$B$33:$B$776,W$155)+'СЕТ СН'!$I$14+СВЦЭМ!$D$10+'СЕТ СН'!$I$6-'СЕТ СН'!$I$26</f>
        <v>1166.9165580399999</v>
      </c>
      <c r="X181" s="36">
        <f>SUMIFS(СВЦЭМ!$D$33:$D$776,СВЦЭМ!$A$33:$A$776,$A181,СВЦЭМ!$B$33:$B$776,X$155)+'СЕТ СН'!$I$14+СВЦЭМ!$D$10+'СЕТ СН'!$I$6-'СЕТ СН'!$I$26</f>
        <v>1165.4770311</v>
      </c>
      <c r="Y181" s="36">
        <f>SUMIFS(СВЦЭМ!$D$33:$D$776,СВЦЭМ!$A$33:$A$776,$A181,СВЦЭМ!$B$33:$B$776,Y$155)+'СЕТ СН'!$I$14+СВЦЭМ!$D$10+'СЕТ СН'!$I$6-'СЕТ СН'!$I$26</f>
        <v>1208.9773246099999</v>
      </c>
    </row>
    <row r="182" spans="1:27" ht="15.75" x14ac:dyDescent="0.2">
      <c r="A182" s="35">
        <f t="shared" si="4"/>
        <v>44131</v>
      </c>
      <c r="B182" s="36">
        <f>SUMIFS(СВЦЭМ!$D$33:$D$776,СВЦЭМ!$A$33:$A$776,$A182,СВЦЭМ!$B$33:$B$776,B$155)+'СЕТ СН'!$I$14+СВЦЭМ!$D$10+'СЕТ СН'!$I$6-'СЕТ СН'!$I$26</f>
        <v>1320.7107060799999</v>
      </c>
      <c r="C182" s="36">
        <f>SUMIFS(СВЦЭМ!$D$33:$D$776,СВЦЭМ!$A$33:$A$776,$A182,СВЦЭМ!$B$33:$B$776,C$155)+'СЕТ СН'!$I$14+СВЦЭМ!$D$10+'СЕТ СН'!$I$6-'СЕТ СН'!$I$26</f>
        <v>1416.23565543</v>
      </c>
      <c r="D182" s="36">
        <f>SUMIFS(СВЦЭМ!$D$33:$D$776,СВЦЭМ!$A$33:$A$776,$A182,СВЦЭМ!$B$33:$B$776,D$155)+'СЕТ СН'!$I$14+СВЦЭМ!$D$10+'СЕТ СН'!$I$6-'СЕТ СН'!$I$26</f>
        <v>1491.8667464999999</v>
      </c>
      <c r="E182" s="36">
        <f>SUMIFS(СВЦЭМ!$D$33:$D$776,СВЦЭМ!$A$33:$A$776,$A182,СВЦЭМ!$B$33:$B$776,E$155)+'СЕТ СН'!$I$14+СВЦЭМ!$D$10+'СЕТ СН'!$I$6-'СЕТ СН'!$I$26</f>
        <v>1509.9660361199999</v>
      </c>
      <c r="F182" s="36">
        <f>SUMIFS(СВЦЭМ!$D$33:$D$776,СВЦЭМ!$A$33:$A$776,$A182,СВЦЭМ!$B$33:$B$776,F$155)+'СЕТ СН'!$I$14+СВЦЭМ!$D$10+'СЕТ СН'!$I$6-'СЕТ СН'!$I$26</f>
        <v>1499.60913476</v>
      </c>
      <c r="G182" s="36">
        <f>SUMIFS(СВЦЭМ!$D$33:$D$776,СВЦЭМ!$A$33:$A$776,$A182,СВЦЭМ!$B$33:$B$776,G$155)+'СЕТ СН'!$I$14+СВЦЭМ!$D$10+'СЕТ СН'!$I$6-'СЕТ СН'!$I$26</f>
        <v>1489.6989407799999</v>
      </c>
      <c r="H182" s="36">
        <f>SUMIFS(СВЦЭМ!$D$33:$D$776,СВЦЭМ!$A$33:$A$776,$A182,СВЦЭМ!$B$33:$B$776,H$155)+'СЕТ СН'!$I$14+СВЦЭМ!$D$10+'СЕТ СН'!$I$6-'СЕТ СН'!$I$26</f>
        <v>1453.7206373899999</v>
      </c>
      <c r="I182" s="36">
        <f>SUMIFS(СВЦЭМ!$D$33:$D$776,СВЦЭМ!$A$33:$A$776,$A182,СВЦЭМ!$B$33:$B$776,I$155)+'СЕТ СН'!$I$14+СВЦЭМ!$D$10+'СЕТ СН'!$I$6-'СЕТ СН'!$I$26</f>
        <v>1420.6593860200001</v>
      </c>
      <c r="J182" s="36">
        <f>SUMIFS(СВЦЭМ!$D$33:$D$776,СВЦЭМ!$A$33:$A$776,$A182,СВЦЭМ!$B$33:$B$776,J$155)+'СЕТ СН'!$I$14+СВЦЭМ!$D$10+'СЕТ СН'!$I$6-'СЕТ СН'!$I$26</f>
        <v>1337.1120341599999</v>
      </c>
      <c r="K182" s="36">
        <f>SUMIFS(СВЦЭМ!$D$33:$D$776,СВЦЭМ!$A$33:$A$776,$A182,СВЦЭМ!$B$33:$B$776,K$155)+'СЕТ СН'!$I$14+СВЦЭМ!$D$10+'СЕТ СН'!$I$6-'СЕТ СН'!$I$26</f>
        <v>1296.6921524499999</v>
      </c>
      <c r="L182" s="36">
        <f>SUMIFS(СВЦЭМ!$D$33:$D$776,СВЦЭМ!$A$33:$A$776,$A182,СВЦЭМ!$B$33:$B$776,L$155)+'СЕТ СН'!$I$14+СВЦЭМ!$D$10+'СЕТ СН'!$I$6-'СЕТ СН'!$I$26</f>
        <v>1305.0266269499998</v>
      </c>
      <c r="M182" s="36">
        <f>SUMIFS(СВЦЭМ!$D$33:$D$776,СВЦЭМ!$A$33:$A$776,$A182,СВЦЭМ!$B$33:$B$776,M$155)+'СЕТ СН'!$I$14+СВЦЭМ!$D$10+'СЕТ СН'!$I$6-'СЕТ СН'!$I$26</f>
        <v>1309.9749254600001</v>
      </c>
      <c r="N182" s="36">
        <f>SUMIFS(СВЦЭМ!$D$33:$D$776,СВЦЭМ!$A$33:$A$776,$A182,СВЦЭМ!$B$33:$B$776,N$155)+'СЕТ СН'!$I$14+СВЦЭМ!$D$10+'СЕТ СН'!$I$6-'СЕТ СН'!$I$26</f>
        <v>1318.6183275799999</v>
      </c>
      <c r="O182" s="36">
        <f>SUMIFS(СВЦЭМ!$D$33:$D$776,СВЦЭМ!$A$33:$A$776,$A182,СВЦЭМ!$B$33:$B$776,O$155)+'СЕТ СН'!$I$14+СВЦЭМ!$D$10+'СЕТ СН'!$I$6-'СЕТ СН'!$I$26</f>
        <v>1370.4638978099999</v>
      </c>
      <c r="P182" s="36">
        <f>SUMIFS(СВЦЭМ!$D$33:$D$776,СВЦЭМ!$A$33:$A$776,$A182,СВЦЭМ!$B$33:$B$776,P$155)+'СЕТ СН'!$I$14+СВЦЭМ!$D$10+'СЕТ СН'!$I$6-'СЕТ СН'!$I$26</f>
        <v>1412.1444879800001</v>
      </c>
      <c r="Q182" s="36">
        <f>SUMIFS(СВЦЭМ!$D$33:$D$776,СВЦЭМ!$A$33:$A$776,$A182,СВЦЭМ!$B$33:$B$776,Q$155)+'СЕТ СН'!$I$14+СВЦЭМ!$D$10+'СЕТ СН'!$I$6-'СЕТ СН'!$I$26</f>
        <v>1368.47005702</v>
      </c>
      <c r="R182" s="36">
        <f>SUMIFS(СВЦЭМ!$D$33:$D$776,СВЦЭМ!$A$33:$A$776,$A182,СВЦЭМ!$B$33:$B$776,R$155)+'СЕТ СН'!$I$14+СВЦЭМ!$D$10+'СЕТ СН'!$I$6-'СЕТ СН'!$I$26</f>
        <v>1303.5214111199998</v>
      </c>
      <c r="S182" s="36">
        <f>SUMIFS(СВЦЭМ!$D$33:$D$776,СВЦЭМ!$A$33:$A$776,$A182,СВЦЭМ!$B$33:$B$776,S$155)+'СЕТ СН'!$I$14+СВЦЭМ!$D$10+'СЕТ СН'!$I$6-'СЕТ СН'!$I$26</f>
        <v>1255.7571536599999</v>
      </c>
      <c r="T182" s="36">
        <f>SUMIFS(СВЦЭМ!$D$33:$D$776,СВЦЭМ!$A$33:$A$776,$A182,СВЦЭМ!$B$33:$B$776,T$155)+'СЕТ СН'!$I$14+СВЦЭМ!$D$10+'СЕТ СН'!$I$6-'СЕТ СН'!$I$26</f>
        <v>1271.6628259099998</v>
      </c>
      <c r="U182" s="36">
        <f>SUMIFS(СВЦЭМ!$D$33:$D$776,СВЦЭМ!$A$33:$A$776,$A182,СВЦЭМ!$B$33:$B$776,U$155)+'СЕТ СН'!$I$14+СВЦЭМ!$D$10+'СЕТ СН'!$I$6-'СЕТ СН'!$I$26</f>
        <v>1269.0986867399999</v>
      </c>
      <c r="V182" s="36">
        <f>SUMIFS(СВЦЭМ!$D$33:$D$776,СВЦЭМ!$A$33:$A$776,$A182,СВЦЭМ!$B$33:$B$776,V$155)+'СЕТ СН'!$I$14+СВЦЭМ!$D$10+'СЕТ СН'!$I$6-'СЕТ СН'!$I$26</f>
        <v>1271.0597330999999</v>
      </c>
      <c r="W182" s="36">
        <f>SUMIFS(СВЦЭМ!$D$33:$D$776,СВЦЭМ!$A$33:$A$776,$A182,СВЦЭМ!$B$33:$B$776,W$155)+'СЕТ СН'!$I$14+СВЦЭМ!$D$10+'СЕТ СН'!$I$6-'СЕТ СН'!$I$26</f>
        <v>1266.5471569699998</v>
      </c>
      <c r="X182" s="36">
        <f>SUMIFS(СВЦЭМ!$D$33:$D$776,СВЦЭМ!$A$33:$A$776,$A182,СВЦЭМ!$B$33:$B$776,X$155)+'СЕТ СН'!$I$14+СВЦЭМ!$D$10+'СЕТ СН'!$I$6-'СЕТ СН'!$I$26</f>
        <v>1245.44604764</v>
      </c>
      <c r="Y182" s="36">
        <f>SUMIFS(СВЦЭМ!$D$33:$D$776,СВЦЭМ!$A$33:$A$776,$A182,СВЦЭМ!$B$33:$B$776,Y$155)+'СЕТ СН'!$I$14+СВЦЭМ!$D$10+'СЕТ СН'!$I$6-'СЕТ СН'!$I$26</f>
        <v>1282.77395744</v>
      </c>
    </row>
    <row r="183" spans="1:27" ht="15.75" x14ac:dyDescent="0.2">
      <c r="A183" s="35">
        <f t="shared" si="4"/>
        <v>44132</v>
      </c>
      <c r="B183" s="36">
        <f>SUMIFS(СВЦЭМ!$D$33:$D$776,СВЦЭМ!$A$33:$A$776,$A183,СВЦЭМ!$B$33:$B$776,B$155)+'СЕТ СН'!$I$14+СВЦЭМ!$D$10+'СЕТ СН'!$I$6-'СЕТ СН'!$I$26</f>
        <v>1386.47138571</v>
      </c>
      <c r="C183" s="36">
        <f>SUMIFS(СВЦЭМ!$D$33:$D$776,СВЦЭМ!$A$33:$A$776,$A183,СВЦЭМ!$B$33:$B$776,C$155)+'СЕТ СН'!$I$14+СВЦЭМ!$D$10+'СЕТ СН'!$I$6-'СЕТ СН'!$I$26</f>
        <v>1449.6878063199999</v>
      </c>
      <c r="D183" s="36">
        <f>SUMIFS(СВЦЭМ!$D$33:$D$776,СВЦЭМ!$A$33:$A$776,$A183,СВЦЭМ!$B$33:$B$776,D$155)+'СЕТ СН'!$I$14+СВЦЭМ!$D$10+'СЕТ СН'!$I$6-'СЕТ СН'!$I$26</f>
        <v>1451.6357324400001</v>
      </c>
      <c r="E183" s="36">
        <f>SUMIFS(СВЦЭМ!$D$33:$D$776,СВЦЭМ!$A$33:$A$776,$A183,СВЦЭМ!$B$33:$B$776,E$155)+'СЕТ СН'!$I$14+СВЦЭМ!$D$10+'СЕТ СН'!$I$6-'СЕТ СН'!$I$26</f>
        <v>1455.62265054</v>
      </c>
      <c r="F183" s="36">
        <f>SUMIFS(СВЦЭМ!$D$33:$D$776,СВЦЭМ!$A$33:$A$776,$A183,СВЦЭМ!$B$33:$B$776,F$155)+'СЕТ СН'!$I$14+СВЦЭМ!$D$10+'СЕТ СН'!$I$6-'СЕТ СН'!$I$26</f>
        <v>1464.5123626899999</v>
      </c>
      <c r="G183" s="36">
        <f>SUMIFS(СВЦЭМ!$D$33:$D$776,СВЦЭМ!$A$33:$A$776,$A183,СВЦЭМ!$B$33:$B$776,G$155)+'СЕТ СН'!$I$14+СВЦЭМ!$D$10+'СЕТ СН'!$I$6-'СЕТ СН'!$I$26</f>
        <v>1450.16904471</v>
      </c>
      <c r="H183" s="36">
        <f>SUMIFS(СВЦЭМ!$D$33:$D$776,СВЦЭМ!$A$33:$A$776,$A183,СВЦЭМ!$B$33:$B$776,H$155)+'СЕТ СН'!$I$14+СВЦЭМ!$D$10+'СЕТ СН'!$I$6-'СЕТ СН'!$I$26</f>
        <v>1461.8417075500001</v>
      </c>
      <c r="I183" s="36">
        <f>SUMIFS(СВЦЭМ!$D$33:$D$776,СВЦЭМ!$A$33:$A$776,$A183,СВЦЭМ!$B$33:$B$776,I$155)+'СЕТ СН'!$I$14+СВЦЭМ!$D$10+'СЕТ СН'!$I$6-'СЕТ СН'!$I$26</f>
        <v>1444.22591167</v>
      </c>
      <c r="J183" s="36">
        <f>SUMIFS(СВЦЭМ!$D$33:$D$776,СВЦЭМ!$A$33:$A$776,$A183,СВЦЭМ!$B$33:$B$776,J$155)+'СЕТ СН'!$I$14+СВЦЭМ!$D$10+'СЕТ СН'!$I$6-'СЕТ СН'!$I$26</f>
        <v>1379.09710673</v>
      </c>
      <c r="K183" s="36">
        <f>SUMIFS(СВЦЭМ!$D$33:$D$776,СВЦЭМ!$A$33:$A$776,$A183,СВЦЭМ!$B$33:$B$776,K$155)+'СЕТ СН'!$I$14+СВЦЭМ!$D$10+'СЕТ СН'!$I$6-'СЕТ СН'!$I$26</f>
        <v>1328.68442443</v>
      </c>
      <c r="L183" s="36">
        <f>SUMIFS(СВЦЭМ!$D$33:$D$776,СВЦЭМ!$A$33:$A$776,$A183,СВЦЭМ!$B$33:$B$776,L$155)+'СЕТ СН'!$I$14+СВЦЭМ!$D$10+'СЕТ СН'!$I$6-'СЕТ СН'!$I$26</f>
        <v>1330.4536415299999</v>
      </c>
      <c r="M183" s="36">
        <f>SUMIFS(СВЦЭМ!$D$33:$D$776,СВЦЭМ!$A$33:$A$776,$A183,СВЦЭМ!$B$33:$B$776,M$155)+'СЕТ СН'!$I$14+СВЦЭМ!$D$10+'СЕТ СН'!$I$6-'СЕТ СН'!$I$26</f>
        <v>1331.3846419299998</v>
      </c>
      <c r="N183" s="36">
        <f>SUMIFS(СВЦЭМ!$D$33:$D$776,СВЦЭМ!$A$33:$A$776,$A183,СВЦЭМ!$B$33:$B$776,N$155)+'СЕТ СН'!$I$14+СВЦЭМ!$D$10+'СЕТ СН'!$I$6-'СЕТ СН'!$I$26</f>
        <v>1343.4804312399999</v>
      </c>
      <c r="O183" s="36">
        <f>SUMIFS(СВЦЭМ!$D$33:$D$776,СВЦЭМ!$A$33:$A$776,$A183,СВЦЭМ!$B$33:$B$776,O$155)+'СЕТ СН'!$I$14+СВЦЭМ!$D$10+'СЕТ СН'!$I$6-'СЕТ СН'!$I$26</f>
        <v>1383.21095014</v>
      </c>
      <c r="P183" s="36">
        <f>SUMIFS(СВЦЭМ!$D$33:$D$776,СВЦЭМ!$A$33:$A$776,$A183,СВЦЭМ!$B$33:$B$776,P$155)+'СЕТ СН'!$I$14+СВЦЭМ!$D$10+'СЕТ СН'!$I$6-'СЕТ СН'!$I$26</f>
        <v>1422.8987420399999</v>
      </c>
      <c r="Q183" s="36">
        <f>SUMIFS(СВЦЭМ!$D$33:$D$776,СВЦЭМ!$A$33:$A$776,$A183,СВЦЭМ!$B$33:$B$776,Q$155)+'СЕТ СН'!$I$14+СВЦЭМ!$D$10+'СЕТ СН'!$I$6-'СЕТ СН'!$I$26</f>
        <v>1379.5803784499999</v>
      </c>
      <c r="R183" s="36">
        <f>SUMIFS(СВЦЭМ!$D$33:$D$776,СВЦЭМ!$A$33:$A$776,$A183,СВЦЭМ!$B$33:$B$776,R$155)+'СЕТ СН'!$I$14+СВЦЭМ!$D$10+'СЕТ СН'!$I$6-'СЕТ СН'!$I$26</f>
        <v>1320.94552944</v>
      </c>
      <c r="S183" s="36">
        <f>SUMIFS(СВЦЭМ!$D$33:$D$776,СВЦЭМ!$A$33:$A$776,$A183,СВЦЭМ!$B$33:$B$776,S$155)+'СЕТ СН'!$I$14+СВЦЭМ!$D$10+'СЕТ СН'!$I$6-'СЕТ СН'!$I$26</f>
        <v>1271.62182573</v>
      </c>
      <c r="T183" s="36">
        <f>SUMIFS(СВЦЭМ!$D$33:$D$776,СВЦЭМ!$A$33:$A$776,$A183,СВЦЭМ!$B$33:$B$776,T$155)+'СЕТ СН'!$I$14+СВЦЭМ!$D$10+'СЕТ СН'!$I$6-'СЕТ СН'!$I$26</f>
        <v>1273.9543073899999</v>
      </c>
      <c r="U183" s="36">
        <f>SUMIFS(СВЦЭМ!$D$33:$D$776,СВЦЭМ!$A$33:$A$776,$A183,СВЦЭМ!$B$33:$B$776,U$155)+'СЕТ СН'!$I$14+СВЦЭМ!$D$10+'СЕТ СН'!$I$6-'СЕТ СН'!$I$26</f>
        <v>1277.90028424</v>
      </c>
      <c r="V183" s="36">
        <f>SUMIFS(СВЦЭМ!$D$33:$D$776,СВЦЭМ!$A$33:$A$776,$A183,СВЦЭМ!$B$33:$B$776,V$155)+'СЕТ СН'!$I$14+СВЦЭМ!$D$10+'СЕТ СН'!$I$6-'СЕТ СН'!$I$26</f>
        <v>1270.45868709</v>
      </c>
      <c r="W183" s="36">
        <f>SUMIFS(СВЦЭМ!$D$33:$D$776,СВЦЭМ!$A$33:$A$776,$A183,СВЦЭМ!$B$33:$B$776,W$155)+'СЕТ СН'!$I$14+СВЦЭМ!$D$10+'СЕТ СН'!$I$6-'СЕТ СН'!$I$26</f>
        <v>1268.89392286</v>
      </c>
      <c r="X183" s="36">
        <f>SUMIFS(СВЦЭМ!$D$33:$D$776,СВЦЭМ!$A$33:$A$776,$A183,СВЦЭМ!$B$33:$B$776,X$155)+'СЕТ СН'!$I$14+СВЦЭМ!$D$10+'СЕТ СН'!$I$6-'СЕТ СН'!$I$26</f>
        <v>1272.24297695</v>
      </c>
      <c r="Y183" s="36">
        <f>SUMIFS(СВЦЭМ!$D$33:$D$776,СВЦЭМ!$A$33:$A$776,$A183,СВЦЭМ!$B$33:$B$776,Y$155)+'СЕТ СН'!$I$14+СВЦЭМ!$D$10+'СЕТ СН'!$I$6-'СЕТ СН'!$I$26</f>
        <v>1300.5202344499999</v>
      </c>
    </row>
    <row r="184" spans="1:27" ht="15.75" x14ac:dyDescent="0.2">
      <c r="A184" s="35">
        <f t="shared" si="4"/>
        <v>44133</v>
      </c>
      <c r="B184" s="36">
        <f>SUMIFS(СВЦЭМ!$D$33:$D$776,СВЦЭМ!$A$33:$A$776,$A184,СВЦЭМ!$B$33:$B$776,B$155)+'СЕТ СН'!$I$14+СВЦЭМ!$D$10+'СЕТ СН'!$I$6-'СЕТ СН'!$I$26</f>
        <v>1354.57708267</v>
      </c>
      <c r="C184" s="36">
        <f>SUMIFS(СВЦЭМ!$D$33:$D$776,СВЦЭМ!$A$33:$A$776,$A184,СВЦЭМ!$B$33:$B$776,C$155)+'СЕТ СН'!$I$14+СВЦЭМ!$D$10+'СЕТ СН'!$I$6-'СЕТ СН'!$I$26</f>
        <v>1424.8334276599999</v>
      </c>
      <c r="D184" s="36">
        <f>SUMIFS(СВЦЭМ!$D$33:$D$776,СВЦЭМ!$A$33:$A$776,$A184,СВЦЭМ!$B$33:$B$776,D$155)+'СЕТ СН'!$I$14+СВЦЭМ!$D$10+'СЕТ СН'!$I$6-'СЕТ СН'!$I$26</f>
        <v>1436.7895349199998</v>
      </c>
      <c r="E184" s="36">
        <f>SUMIFS(СВЦЭМ!$D$33:$D$776,СВЦЭМ!$A$33:$A$776,$A184,СВЦЭМ!$B$33:$B$776,E$155)+'СЕТ СН'!$I$14+СВЦЭМ!$D$10+'СЕТ СН'!$I$6-'СЕТ СН'!$I$26</f>
        <v>1430.2048132300001</v>
      </c>
      <c r="F184" s="36">
        <f>SUMIFS(СВЦЭМ!$D$33:$D$776,СВЦЭМ!$A$33:$A$776,$A184,СВЦЭМ!$B$33:$B$776,F$155)+'СЕТ СН'!$I$14+СВЦЭМ!$D$10+'СЕТ СН'!$I$6-'СЕТ СН'!$I$26</f>
        <v>1435.2641115900001</v>
      </c>
      <c r="G184" s="36">
        <f>SUMIFS(СВЦЭМ!$D$33:$D$776,СВЦЭМ!$A$33:$A$776,$A184,СВЦЭМ!$B$33:$B$776,G$155)+'СЕТ СН'!$I$14+СВЦЭМ!$D$10+'СЕТ СН'!$I$6-'СЕТ СН'!$I$26</f>
        <v>1501.64926253</v>
      </c>
      <c r="H184" s="36">
        <f>SUMIFS(СВЦЭМ!$D$33:$D$776,СВЦЭМ!$A$33:$A$776,$A184,СВЦЭМ!$B$33:$B$776,H$155)+'СЕТ СН'!$I$14+СВЦЭМ!$D$10+'СЕТ СН'!$I$6-'СЕТ СН'!$I$26</f>
        <v>1515.91699627</v>
      </c>
      <c r="I184" s="36">
        <f>SUMIFS(СВЦЭМ!$D$33:$D$776,СВЦЭМ!$A$33:$A$776,$A184,СВЦЭМ!$B$33:$B$776,I$155)+'СЕТ СН'!$I$14+СВЦЭМ!$D$10+'СЕТ СН'!$I$6-'СЕТ СН'!$I$26</f>
        <v>1419.76042102</v>
      </c>
      <c r="J184" s="36">
        <f>SUMIFS(СВЦЭМ!$D$33:$D$776,СВЦЭМ!$A$33:$A$776,$A184,СВЦЭМ!$B$33:$B$776,J$155)+'СЕТ СН'!$I$14+СВЦЭМ!$D$10+'СЕТ СН'!$I$6-'СЕТ СН'!$I$26</f>
        <v>1326.6124028300001</v>
      </c>
      <c r="K184" s="36">
        <f>SUMIFS(СВЦЭМ!$D$33:$D$776,СВЦЭМ!$A$33:$A$776,$A184,СВЦЭМ!$B$33:$B$776,K$155)+'СЕТ СН'!$I$14+СВЦЭМ!$D$10+'СЕТ СН'!$I$6-'СЕТ СН'!$I$26</f>
        <v>1273.92624843</v>
      </c>
      <c r="L184" s="36">
        <f>SUMIFS(СВЦЭМ!$D$33:$D$776,СВЦЭМ!$A$33:$A$776,$A184,СВЦЭМ!$B$33:$B$776,L$155)+'СЕТ СН'!$I$14+СВЦЭМ!$D$10+'СЕТ СН'!$I$6-'СЕТ СН'!$I$26</f>
        <v>1280.3376390600001</v>
      </c>
      <c r="M184" s="36">
        <f>SUMIFS(СВЦЭМ!$D$33:$D$776,СВЦЭМ!$A$33:$A$776,$A184,СВЦЭМ!$B$33:$B$776,M$155)+'СЕТ СН'!$I$14+СВЦЭМ!$D$10+'СЕТ СН'!$I$6-'СЕТ СН'!$I$26</f>
        <v>1282.6224371999999</v>
      </c>
      <c r="N184" s="36">
        <f>SUMIFS(СВЦЭМ!$D$33:$D$776,СВЦЭМ!$A$33:$A$776,$A184,СВЦЭМ!$B$33:$B$776,N$155)+'СЕТ СН'!$I$14+СВЦЭМ!$D$10+'СЕТ СН'!$I$6-'СЕТ СН'!$I$26</f>
        <v>1272.0208895199999</v>
      </c>
      <c r="O184" s="36">
        <f>SUMIFS(СВЦЭМ!$D$33:$D$776,СВЦЭМ!$A$33:$A$776,$A184,СВЦЭМ!$B$33:$B$776,O$155)+'СЕТ СН'!$I$14+СВЦЭМ!$D$10+'СЕТ СН'!$I$6-'СЕТ СН'!$I$26</f>
        <v>1274.9421182900001</v>
      </c>
      <c r="P184" s="36">
        <f>SUMIFS(СВЦЭМ!$D$33:$D$776,СВЦЭМ!$A$33:$A$776,$A184,СВЦЭМ!$B$33:$B$776,P$155)+'СЕТ СН'!$I$14+СВЦЭМ!$D$10+'СЕТ СН'!$I$6-'СЕТ СН'!$I$26</f>
        <v>1313.8576945099999</v>
      </c>
      <c r="Q184" s="36">
        <f>SUMIFS(СВЦЭМ!$D$33:$D$776,СВЦЭМ!$A$33:$A$776,$A184,СВЦЭМ!$B$33:$B$776,Q$155)+'СЕТ СН'!$I$14+СВЦЭМ!$D$10+'СЕТ СН'!$I$6-'СЕТ СН'!$I$26</f>
        <v>1273.9263667499999</v>
      </c>
      <c r="R184" s="36">
        <f>SUMIFS(СВЦЭМ!$D$33:$D$776,СВЦЭМ!$A$33:$A$776,$A184,СВЦЭМ!$B$33:$B$776,R$155)+'СЕТ СН'!$I$14+СВЦЭМ!$D$10+'СЕТ СН'!$I$6-'СЕТ СН'!$I$26</f>
        <v>1267.9873790299998</v>
      </c>
      <c r="S184" s="36">
        <f>SUMIFS(СВЦЭМ!$D$33:$D$776,СВЦЭМ!$A$33:$A$776,$A184,СВЦЭМ!$B$33:$B$776,S$155)+'СЕТ СН'!$I$14+СВЦЭМ!$D$10+'СЕТ СН'!$I$6-'СЕТ СН'!$I$26</f>
        <v>1268.6224383599999</v>
      </c>
      <c r="T184" s="36">
        <f>SUMIFS(СВЦЭМ!$D$33:$D$776,СВЦЭМ!$A$33:$A$776,$A184,СВЦЭМ!$B$33:$B$776,T$155)+'СЕТ СН'!$I$14+СВЦЭМ!$D$10+'СЕТ СН'!$I$6-'СЕТ СН'!$I$26</f>
        <v>1296.53873305</v>
      </c>
      <c r="U184" s="36">
        <f>SUMIFS(СВЦЭМ!$D$33:$D$776,СВЦЭМ!$A$33:$A$776,$A184,СВЦЭМ!$B$33:$B$776,U$155)+'СЕТ СН'!$I$14+СВЦЭМ!$D$10+'СЕТ СН'!$I$6-'СЕТ СН'!$I$26</f>
        <v>1295.73897992</v>
      </c>
      <c r="V184" s="36">
        <f>SUMIFS(СВЦЭМ!$D$33:$D$776,СВЦЭМ!$A$33:$A$776,$A184,СВЦЭМ!$B$33:$B$776,V$155)+'СЕТ СН'!$I$14+СВЦЭМ!$D$10+'СЕТ СН'!$I$6-'СЕТ СН'!$I$26</f>
        <v>1279.5258133899999</v>
      </c>
      <c r="W184" s="36">
        <f>SUMIFS(СВЦЭМ!$D$33:$D$776,СВЦЭМ!$A$33:$A$776,$A184,СВЦЭМ!$B$33:$B$776,W$155)+'СЕТ СН'!$I$14+СВЦЭМ!$D$10+'СЕТ СН'!$I$6-'СЕТ СН'!$I$26</f>
        <v>1264.6248091299999</v>
      </c>
      <c r="X184" s="36">
        <f>SUMIFS(СВЦЭМ!$D$33:$D$776,СВЦЭМ!$A$33:$A$776,$A184,СВЦЭМ!$B$33:$B$776,X$155)+'СЕТ СН'!$I$14+СВЦЭМ!$D$10+'СЕТ СН'!$I$6-'СЕТ СН'!$I$26</f>
        <v>1314.5146590899999</v>
      </c>
      <c r="Y184" s="36">
        <f>SUMIFS(СВЦЭМ!$D$33:$D$776,СВЦЭМ!$A$33:$A$776,$A184,СВЦЭМ!$B$33:$B$776,Y$155)+'СЕТ СН'!$I$14+СВЦЭМ!$D$10+'СЕТ СН'!$I$6-'СЕТ СН'!$I$26</f>
        <v>1339.7125478600001</v>
      </c>
    </row>
    <row r="185" spans="1:27" ht="15.75" x14ac:dyDescent="0.2">
      <c r="A185" s="35">
        <f t="shared" si="4"/>
        <v>44134</v>
      </c>
      <c r="B185" s="36">
        <f>SUMIFS(СВЦЭМ!$D$33:$D$776,СВЦЭМ!$A$33:$A$776,$A185,СВЦЭМ!$B$33:$B$776,B$155)+'СЕТ СН'!$I$14+СВЦЭМ!$D$10+'СЕТ СН'!$I$6-'СЕТ СН'!$I$26</f>
        <v>1339.9674481899999</v>
      </c>
      <c r="C185" s="36">
        <f>SUMIFS(СВЦЭМ!$D$33:$D$776,СВЦЭМ!$A$33:$A$776,$A185,СВЦЭМ!$B$33:$B$776,C$155)+'СЕТ СН'!$I$14+СВЦЭМ!$D$10+'СЕТ СН'!$I$6-'СЕТ СН'!$I$26</f>
        <v>1402.7391577799999</v>
      </c>
      <c r="D185" s="36">
        <f>SUMIFS(СВЦЭМ!$D$33:$D$776,СВЦЭМ!$A$33:$A$776,$A185,СВЦЭМ!$B$33:$B$776,D$155)+'СЕТ СН'!$I$14+СВЦЭМ!$D$10+'СЕТ СН'!$I$6-'СЕТ СН'!$I$26</f>
        <v>1501.37760854</v>
      </c>
      <c r="E185" s="36">
        <f>SUMIFS(СВЦЭМ!$D$33:$D$776,СВЦЭМ!$A$33:$A$776,$A185,СВЦЭМ!$B$33:$B$776,E$155)+'СЕТ СН'!$I$14+СВЦЭМ!$D$10+'СЕТ СН'!$I$6-'СЕТ СН'!$I$26</f>
        <v>1518.6091163999999</v>
      </c>
      <c r="F185" s="36">
        <f>SUMIFS(СВЦЭМ!$D$33:$D$776,СВЦЭМ!$A$33:$A$776,$A185,СВЦЭМ!$B$33:$B$776,F$155)+'СЕТ СН'!$I$14+СВЦЭМ!$D$10+'СЕТ СН'!$I$6-'СЕТ СН'!$I$26</f>
        <v>1511.92457683</v>
      </c>
      <c r="G185" s="36">
        <f>SUMIFS(СВЦЭМ!$D$33:$D$776,СВЦЭМ!$A$33:$A$776,$A185,СВЦЭМ!$B$33:$B$776,G$155)+'СЕТ СН'!$I$14+СВЦЭМ!$D$10+'СЕТ СН'!$I$6-'СЕТ СН'!$I$26</f>
        <v>1495.99322446</v>
      </c>
      <c r="H185" s="36">
        <f>SUMIFS(СВЦЭМ!$D$33:$D$776,СВЦЭМ!$A$33:$A$776,$A185,СВЦЭМ!$B$33:$B$776,H$155)+'СЕТ СН'!$I$14+СВЦЭМ!$D$10+'СЕТ СН'!$I$6-'СЕТ СН'!$I$26</f>
        <v>1418.7759570399999</v>
      </c>
      <c r="I185" s="36">
        <f>SUMIFS(СВЦЭМ!$D$33:$D$776,СВЦЭМ!$A$33:$A$776,$A185,СВЦЭМ!$B$33:$B$776,I$155)+'СЕТ СН'!$I$14+СВЦЭМ!$D$10+'СЕТ СН'!$I$6-'СЕТ СН'!$I$26</f>
        <v>1405.7007798</v>
      </c>
      <c r="J185" s="36">
        <f>SUMIFS(СВЦЭМ!$D$33:$D$776,СВЦЭМ!$A$33:$A$776,$A185,СВЦЭМ!$B$33:$B$776,J$155)+'СЕТ СН'!$I$14+СВЦЭМ!$D$10+'СЕТ СН'!$I$6-'СЕТ СН'!$I$26</f>
        <v>1327.90348174</v>
      </c>
      <c r="K185" s="36">
        <f>SUMIFS(СВЦЭМ!$D$33:$D$776,СВЦЭМ!$A$33:$A$776,$A185,СВЦЭМ!$B$33:$B$776,K$155)+'СЕТ СН'!$I$14+СВЦЭМ!$D$10+'СЕТ СН'!$I$6-'СЕТ СН'!$I$26</f>
        <v>1309.8391394199998</v>
      </c>
      <c r="L185" s="36">
        <f>SUMIFS(СВЦЭМ!$D$33:$D$776,СВЦЭМ!$A$33:$A$776,$A185,СВЦЭМ!$B$33:$B$776,L$155)+'СЕТ СН'!$I$14+СВЦЭМ!$D$10+'СЕТ СН'!$I$6-'СЕТ СН'!$I$26</f>
        <v>1312.4261582199999</v>
      </c>
      <c r="M185" s="36">
        <f>SUMIFS(СВЦЭМ!$D$33:$D$776,СВЦЭМ!$A$33:$A$776,$A185,СВЦЭМ!$B$33:$B$776,M$155)+'СЕТ СН'!$I$14+СВЦЭМ!$D$10+'СЕТ СН'!$I$6-'СЕТ СН'!$I$26</f>
        <v>1308.6255485500001</v>
      </c>
      <c r="N185" s="36">
        <f>SUMIFS(СВЦЭМ!$D$33:$D$776,СВЦЭМ!$A$33:$A$776,$A185,СВЦЭМ!$B$33:$B$776,N$155)+'СЕТ СН'!$I$14+СВЦЭМ!$D$10+'СЕТ СН'!$I$6-'СЕТ СН'!$I$26</f>
        <v>1307.44216411</v>
      </c>
      <c r="O185" s="36">
        <f>SUMIFS(СВЦЭМ!$D$33:$D$776,СВЦЭМ!$A$33:$A$776,$A185,СВЦЭМ!$B$33:$B$776,O$155)+'СЕТ СН'!$I$14+СВЦЭМ!$D$10+'СЕТ СН'!$I$6-'СЕТ СН'!$I$26</f>
        <v>1343.4490340100001</v>
      </c>
      <c r="P185" s="36">
        <f>SUMIFS(СВЦЭМ!$D$33:$D$776,СВЦЭМ!$A$33:$A$776,$A185,СВЦЭМ!$B$33:$B$776,P$155)+'СЕТ СН'!$I$14+СВЦЭМ!$D$10+'СЕТ СН'!$I$6-'СЕТ СН'!$I$26</f>
        <v>1368.96337167</v>
      </c>
      <c r="Q185" s="36">
        <f>SUMIFS(СВЦЭМ!$D$33:$D$776,СВЦЭМ!$A$33:$A$776,$A185,СВЦЭМ!$B$33:$B$776,Q$155)+'СЕТ СН'!$I$14+СВЦЭМ!$D$10+'СЕТ СН'!$I$6-'СЕТ СН'!$I$26</f>
        <v>1354.55135305</v>
      </c>
      <c r="R185" s="36">
        <f>SUMIFS(СВЦЭМ!$D$33:$D$776,СВЦЭМ!$A$33:$A$776,$A185,СВЦЭМ!$B$33:$B$776,R$155)+'СЕТ СН'!$I$14+СВЦЭМ!$D$10+'СЕТ СН'!$I$6-'СЕТ СН'!$I$26</f>
        <v>1319.5363407699999</v>
      </c>
      <c r="S185" s="36">
        <f>SUMIFS(СВЦЭМ!$D$33:$D$776,СВЦЭМ!$A$33:$A$776,$A185,СВЦЭМ!$B$33:$B$776,S$155)+'СЕТ СН'!$I$14+СВЦЭМ!$D$10+'СЕТ СН'!$I$6-'СЕТ СН'!$I$26</f>
        <v>1265.77145434</v>
      </c>
      <c r="T185" s="36">
        <f>SUMIFS(СВЦЭМ!$D$33:$D$776,СВЦЭМ!$A$33:$A$776,$A185,СВЦЭМ!$B$33:$B$776,T$155)+'СЕТ СН'!$I$14+СВЦЭМ!$D$10+'СЕТ СН'!$I$6-'СЕТ СН'!$I$26</f>
        <v>1293.8423056500001</v>
      </c>
      <c r="U185" s="36">
        <f>SUMIFS(СВЦЭМ!$D$33:$D$776,СВЦЭМ!$A$33:$A$776,$A185,СВЦЭМ!$B$33:$B$776,U$155)+'СЕТ СН'!$I$14+СВЦЭМ!$D$10+'СЕТ СН'!$I$6-'СЕТ СН'!$I$26</f>
        <v>1293.1878858099999</v>
      </c>
      <c r="V185" s="36">
        <f>SUMIFS(СВЦЭМ!$D$33:$D$776,СВЦЭМ!$A$33:$A$776,$A185,СВЦЭМ!$B$33:$B$776,V$155)+'СЕТ СН'!$I$14+СВЦЭМ!$D$10+'СЕТ СН'!$I$6-'СЕТ СН'!$I$26</f>
        <v>1277.5592173599998</v>
      </c>
      <c r="W185" s="36">
        <f>SUMIFS(СВЦЭМ!$D$33:$D$776,СВЦЭМ!$A$33:$A$776,$A185,СВЦЭМ!$B$33:$B$776,W$155)+'СЕТ СН'!$I$14+СВЦЭМ!$D$10+'СЕТ СН'!$I$6-'СЕТ СН'!$I$26</f>
        <v>1266.6130742599998</v>
      </c>
      <c r="X185" s="36">
        <f>SUMIFS(СВЦЭМ!$D$33:$D$776,СВЦЭМ!$A$33:$A$776,$A185,СВЦЭМ!$B$33:$B$776,X$155)+'СЕТ СН'!$I$14+СВЦЭМ!$D$10+'СЕТ СН'!$I$6-'СЕТ СН'!$I$26</f>
        <v>1255.12058703</v>
      </c>
      <c r="Y185" s="36">
        <f>SUMIFS(СВЦЭМ!$D$33:$D$776,СВЦЭМ!$A$33:$A$776,$A185,СВЦЭМ!$B$33:$B$776,Y$155)+'СЕТ СН'!$I$14+СВЦЭМ!$D$10+'СЕТ СН'!$I$6-'СЕТ СН'!$I$26</f>
        <v>1298.7883319699999</v>
      </c>
    </row>
    <row r="186" spans="1:27" ht="15.75" x14ac:dyDescent="0.2">
      <c r="A186" s="35">
        <f t="shared" si="4"/>
        <v>44135</v>
      </c>
      <c r="B186" s="36">
        <f>SUMIFS(СВЦЭМ!$D$33:$D$776,СВЦЭМ!$A$33:$A$776,$A186,СВЦЭМ!$B$33:$B$776,B$155)+'СЕТ СН'!$I$14+СВЦЭМ!$D$10+'СЕТ СН'!$I$6-'СЕТ СН'!$I$26</f>
        <v>1283.1072175499999</v>
      </c>
      <c r="C186" s="36">
        <f>SUMIFS(СВЦЭМ!$D$33:$D$776,СВЦЭМ!$A$33:$A$776,$A186,СВЦЭМ!$B$33:$B$776,C$155)+'СЕТ СН'!$I$14+СВЦЭМ!$D$10+'СЕТ СН'!$I$6-'СЕТ СН'!$I$26</f>
        <v>1350.3141977199998</v>
      </c>
      <c r="D186" s="36">
        <f>SUMIFS(СВЦЭМ!$D$33:$D$776,СВЦЭМ!$A$33:$A$776,$A186,СВЦЭМ!$B$33:$B$776,D$155)+'СЕТ СН'!$I$14+СВЦЭМ!$D$10+'СЕТ СН'!$I$6-'СЕТ СН'!$I$26</f>
        <v>1398.3263840099999</v>
      </c>
      <c r="E186" s="36">
        <f>SUMIFS(СВЦЭМ!$D$33:$D$776,СВЦЭМ!$A$33:$A$776,$A186,СВЦЭМ!$B$33:$B$776,E$155)+'СЕТ СН'!$I$14+СВЦЭМ!$D$10+'СЕТ СН'!$I$6-'СЕТ СН'!$I$26</f>
        <v>1397.80196482</v>
      </c>
      <c r="F186" s="36">
        <f>SUMIFS(СВЦЭМ!$D$33:$D$776,СВЦЭМ!$A$33:$A$776,$A186,СВЦЭМ!$B$33:$B$776,F$155)+'СЕТ СН'!$I$14+СВЦЭМ!$D$10+'СЕТ СН'!$I$6-'СЕТ СН'!$I$26</f>
        <v>1410.20939688</v>
      </c>
      <c r="G186" s="36">
        <f>SUMIFS(СВЦЭМ!$D$33:$D$776,СВЦЭМ!$A$33:$A$776,$A186,СВЦЭМ!$B$33:$B$776,G$155)+'СЕТ СН'!$I$14+СВЦЭМ!$D$10+'СЕТ СН'!$I$6-'СЕТ СН'!$I$26</f>
        <v>1398.98388303</v>
      </c>
      <c r="H186" s="36">
        <f>SUMIFS(СВЦЭМ!$D$33:$D$776,СВЦЭМ!$A$33:$A$776,$A186,СВЦЭМ!$B$33:$B$776,H$155)+'СЕТ СН'!$I$14+СВЦЭМ!$D$10+'СЕТ СН'!$I$6-'СЕТ СН'!$I$26</f>
        <v>1378.7961804000001</v>
      </c>
      <c r="I186" s="36">
        <f>SUMIFS(СВЦЭМ!$D$33:$D$776,СВЦЭМ!$A$33:$A$776,$A186,СВЦЭМ!$B$33:$B$776,I$155)+'СЕТ СН'!$I$14+СВЦЭМ!$D$10+'СЕТ СН'!$I$6-'СЕТ СН'!$I$26</f>
        <v>1353.96251622</v>
      </c>
      <c r="J186" s="36">
        <f>SUMIFS(СВЦЭМ!$D$33:$D$776,СВЦЭМ!$A$33:$A$776,$A186,СВЦЭМ!$B$33:$B$776,J$155)+'СЕТ СН'!$I$14+СВЦЭМ!$D$10+'СЕТ СН'!$I$6-'СЕТ СН'!$I$26</f>
        <v>1270.6858794899999</v>
      </c>
      <c r="K186" s="36">
        <f>SUMIFS(СВЦЭМ!$D$33:$D$776,СВЦЭМ!$A$33:$A$776,$A186,СВЦЭМ!$B$33:$B$776,K$155)+'СЕТ СН'!$I$14+СВЦЭМ!$D$10+'СЕТ СН'!$I$6-'СЕТ СН'!$I$26</f>
        <v>1218.1148337099999</v>
      </c>
      <c r="L186" s="36">
        <f>SUMIFS(СВЦЭМ!$D$33:$D$776,СВЦЭМ!$A$33:$A$776,$A186,СВЦЭМ!$B$33:$B$776,L$155)+'СЕТ СН'!$I$14+СВЦЭМ!$D$10+'СЕТ СН'!$I$6-'СЕТ СН'!$I$26</f>
        <v>1235.8684899599998</v>
      </c>
      <c r="M186" s="36">
        <f>SUMIFS(СВЦЭМ!$D$33:$D$776,СВЦЭМ!$A$33:$A$776,$A186,СВЦЭМ!$B$33:$B$776,M$155)+'СЕТ СН'!$I$14+СВЦЭМ!$D$10+'СЕТ СН'!$I$6-'СЕТ СН'!$I$26</f>
        <v>1222.3351163500001</v>
      </c>
      <c r="N186" s="36">
        <f>SUMIFS(СВЦЭМ!$D$33:$D$776,СВЦЭМ!$A$33:$A$776,$A186,СВЦЭМ!$B$33:$B$776,N$155)+'СЕТ СН'!$I$14+СВЦЭМ!$D$10+'СЕТ СН'!$I$6-'СЕТ СН'!$I$26</f>
        <v>1212.3030242300001</v>
      </c>
      <c r="O186" s="36">
        <f>SUMIFS(СВЦЭМ!$D$33:$D$776,СВЦЭМ!$A$33:$A$776,$A186,СВЦЭМ!$B$33:$B$776,O$155)+'СЕТ СН'!$I$14+СВЦЭМ!$D$10+'СЕТ СН'!$I$6-'СЕТ СН'!$I$26</f>
        <v>1249.94886118</v>
      </c>
      <c r="P186" s="36">
        <f>SUMIFS(СВЦЭМ!$D$33:$D$776,СВЦЭМ!$A$33:$A$776,$A186,СВЦЭМ!$B$33:$B$776,P$155)+'СЕТ СН'!$I$14+СВЦЭМ!$D$10+'СЕТ СН'!$I$6-'СЕТ СН'!$I$26</f>
        <v>1300.19139333</v>
      </c>
      <c r="Q186" s="36">
        <f>SUMIFS(СВЦЭМ!$D$33:$D$776,СВЦЭМ!$A$33:$A$776,$A186,СВЦЭМ!$B$33:$B$776,Q$155)+'СЕТ СН'!$I$14+СВЦЭМ!$D$10+'СЕТ СН'!$I$6-'СЕТ СН'!$I$26</f>
        <v>1265.31297821</v>
      </c>
      <c r="R186" s="36">
        <f>SUMIFS(СВЦЭМ!$D$33:$D$776,СВЦЭМ!$A$33:$A$776,$A186,СВЦЭМ!$B$33:$B$776,R$155)+'СЕТ СН'!$I$14+СВЦЭМ!$D$10+'СЕТ СН'!$I$6-'СЕТ СН'!$I$26</f>
        <v>1230.2123615</v>
      </c>
      <c r="S186" s="36">
        <f>SUMIFS(СВЦЭМ!$D$33:$D$776,СВЦЭМ!$A$33:$A$776,$A186,СВЦЭМ!$B$33:$B$776,S$155)+'СЕТ СН'!$I$14+СВЦЭМ!$D$10+'СЕТ СН'!$I$6-'СЕТ СН'!$I$26</f>
        <v>1219.8261969800001</v>
      </c>
      <c r="T186" s="36">
        <f>SUMIFS(СВЦЭМ!$D$33:$D$776,СВЦЭМ!$A$33:$A$776,$A186,СВЦЭМ!$B$33:$B$776,T$155)+'СЕТ СН'!$I$14+СВЦЭМ!$D$10+'СЕТ СН'!$I$6-'СЕТ СН'!$I$26</f>
        <v>1249.5787240499999</v>
      </c>
      <c r="U186" s="36">
        <f>SUMIFS(СВЦЭМ!$D$33:$D$776,СВЦЭМ!$A$33:$A$776,$A186,СВЦЭМ!$B$33:$B$776,U$155)+'СЕТ СН'!$I$14+СВЦЭМ!$D$10+'СЕТ СН'!$I$6-'СЕТ СН'!$I$26</f>
        <v>1255.90498351</v>
      </c>
      <c r="V186" s="36">
        <f>SUMIFS(СВЦЭМ!$D$33:$D$776,СВЦЭМ!$A$33:$A$776,$A186,СВЦЭМ!$B$33:$B$776,V$155)+'СЕТ СН'!$I$14+СВЦЭМ!$D$10+'СЕТ СН'!$I$6-'СЕТ СН'!$I$26</f>
        <v>1243.8613242699998</v>
      </c>
      <c r="W186" s="36">
        <f>SUMIFS(СВЦЭМ!$D$33:$D$776,СВЦЭМ!$A$33:$A$776,$A186,СВЦЭМ!$B$33:$B$776,W$155)+'СЕТ СН'!$I$14+СВЦЭМ!$D$10+'СЕТ СН'!$I$6-'СЕТ СН'!$I$26</f>
        <v>1231.5672138</v>
      </c>
      <c r="X186" s="36">
        <f>SUMIFS(СВЦЭМ!$D$33:$D$776,СВЦЭМ!$A$33:$A$776,$A186,СВЦЭМ!$B$33:$B$776,X$155)+'СЕТ СН'!$I$14+СВЦЭМ!$D$10+'СЕТ СН'!$I$6-'СЕТ СН'!$I$26</f>
        <v>1191.36972646</v>
      </c>
      <c r="Y186" s="36">
        <f>SUMIFS(СВЦЭМ!$D$33:$D$776,СВЦЭМ!$A$33:$A$776,$A186,СВЦЭМ!$B$33:$B$776,Y$155)+'СЕТ СН'!$I$14+СВЦЭМ!$D$10+'СЕТ СН'!$I$6-'СЕТ СН'!$I$26</f>
        <v>1201.67224773</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7" t="s">
        <v>7</v>
      </c>
      <c r="B189" s="130" t="s">
        <v>148</v>
      </c>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ht="12.75" customHeight="1" x14ac:dyDescent="0.2">
      <c r="A190" s="128"/>
      <c r="B190" s="133"/>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5"/>
    </row>
    <row r="191" spans="1:27" s="46" customFormat="1" ht="12.75" customHeight="1" x14ac:dyDescent="0.2">
      <c r="A191" s="12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01.10.2020</v>
      </c>
      <c r="B192" s="36">
        <f>SUMIFS(СВЦЭМ!$E$33:$E$776,СВЦЭМ!$A$33:$A$776,$A192,СВЦЭМ!$B$33:$B$776,B$191)+'СЕТ СН'!$F$15</f>
        <v>93.88877128</v>
      </c>
      <c r="C192" s="36">
        <f>SUMIFS(СВЦЭМ!$E$33:$E$776,СВЦЭМ!$A$33:$A$776,$A192,СВЦЭМ!$B$33:$B$776,C$191)+'СЕТ СН'!$F$15</f>
        <v>103.08970798</v>
      </c>
      <c r="D192" s="36">
        <f>SUMIFS(СВЦЭМ!$E$33:$E$776,СВЦЭМ!$A$33:$A$776,$A192,СВЦЭМ!$B$33:$B$776,D$191)+'СЕТ СН'!$F$15</f>
        <v>109.80711155</v>
      </c>
      <c r="E192" s="36">
        <f>SUMIFS(СВЦЭМ!$E$33:$E$776,СВЦЭМ!$A$33:$A$776,$A192,СВЦЭМ!$B$33:$B$776,E$191)+'СЕТ СН'!$F$15</f>
        <v>113.08797774</v>
      </c>
      <c r="F192" s="36">
        <f>SUMIFS(СВЦЭМ!$E$33:$E$776,СВЦЭМ!$A$33:$A$776,$A192,СВЦЭМ!$B$33:$B$776,F$191)+'СЕТ СН'!$F$15</f>
        <v>113.15231916</v>
      </c>
      <c r="G192" s="36">
        <f>SUMIFS(СВЦЭМ!$E$33:$E$776,СВЦЭМ!$A$33:$A$776,$A192,СВЦЭМ!$B$33:$B$776,G$191)+'СЕТ СН'!$F$15</f>
        <v>110.67820476999999</v>
      </c>
      <c r="H192" s="36">
        <f>SUMIFS(СВЦЭМ!$E$33:$E$776,СВЦЭМ!$A$33:$A$776,$A192,СВЦЭМ!$B$33:$B$776,H$191)+'СЕТ СН'!$F$15</f>
        <v>102.93572460999999</v>
      </c>
      <c r="I192" s="36">
        <f>SUMIFS(СВЦЭМ!$E$33:$E$776,СВЦЭМ!$A$33:$A$776,$A192,СВЦЭМ!$B$33:$B$776,I$191)+'СЕТ СН'!$F$15</f>
        <v>94.512101599999994</v>
      </c>
      <c r="J192" s="36">
        <f>SUMIFS(СВЦЭМ!$E$33:$E$776,СВЦЭМ!$A$33:$A$776,$A192,СВЦЭМ!$B$33:$B$776,J$191)+'СЕТ СН'!$F$15</f>
        <v>85.237001750000005</v>
      </c>
      <c r="K192" s="36">
        <f>SUMIFS(СВЦЭМ!$E$33:$E$776,СВЦЭМ!$A$33:$A$776,$A192,СВЦЭМ!$B$33:$B$776,K$191)+'СЕТ СН'!$F$15</f>
        <v>80.126508349999995</v>
      </c>
      <c r="L192" s="36">
        <f>SUMIFS(СВЦЭМ!$E$33:$E$776,СВЦЭМ!$A$33:$A$776,$A192,СВЦЭМ!$B$33:$B$776,L$191)+'СЕТ СН'!$F$15</f>
        <v>80.236439689999997</v>
      </c>
      <c r="M192" s="36">
        <f>SUMIFS(СВЦЭМ!$E$33:$E$776,СВЦЭМ!$A$33:$A$776,$A192,СВЦЭМ!$B$33:$B$776,M$191)+'СЕТ СН'!$F$15</f>
        <v>80.994364300000001</v>
      </c>
      <c r="N192" s="36">
        <f>SUMIFS(СВЦЭМ!$E$33:$E$776,СВЦЭМ!$A$33:$A$776,$A192,СВЦЭМ!$B$33:$B$776,N$191)+'СЕТ СН'!$F$15</f>
        <v>83.127828690000001</v>
      </c>
      <c r="O192" s="36">
        <f>SUMIFS(СВЦЭМ!$E$33:$E$776,СВЦЭМ!$A$33:$A$776,$A192,СВЦЭМ!$B$33:$B$776,O$191)+'СЕТ СН'!$F$15</f>
        <v>86.573016100000004</v>
      </c>
      <c r="P192" s="36">
        <f>SUMIFS(СВЦЭМ!$E$33:$E$776,СВЦЭМ!$A$33:$A$776,$A192,СВЦЭМ!$B$33:$B$776,P$191)+'СЕТ СН'!$F$15</f>
        <v>90.371169100000003</v>
      </c>
      <c r="Q192" s="36">
        <f>SUMIFS(СВЦЭМ!$E$33:$E$776,СВЦЭМ!$A$33:$A$776,$A192,СВЦЭМ!$B$33:$B$776,Q$191)+'СЕТ СН'!$F$15</f>
        <v>85.300971919999995</v>
      </c>
      <c r="R192" s="36">
        <f>SUMIFS(СВЦЭМ!$E$33:$E$776,СВЦЭМ!$A$33:$A$776,$A192,СВЦЭМ!$B$33:$B$776,R$191)+'СЕТ СН'!$F$15</f>
        <v>79.622652630000005</v>
      </c>
      <c r="S192" s="36">
        <f>SUMIFS(СВЦЭМ!$E$33:$E$776,СВЦЭМ!$A$33:$A$776,$A192,СВЦЭМ!$B$33:$B$776,S$191)+'СЕТ СН'!$F$15</f>
        <v>73.562267480000003</v>
      </c>
      <c r="T192" s="36">
        <f>SUMIFS(СВЦЭМ!$E$33:$E$776,СВЦЭМ!$A$33:$A$776,$A192,СВЦЭМ!$B$33:$B$776,T$191)+'СЕТ СН'!$F$15</f>
        <v>71.903337739999998</v>
      </c>
      <c r="U192" s="36">
        <f>SUMIFS(СВЦЭМ!$E$33:$E$776,СВЦЭМ!$A$33:$A$776,$A192,СВЦЭМ!$B$33:$B$776,U$191)+'СЕТ СН'!$F$15</f>
        <v>72.512388229999999</v>
      </c>
      <c r="V192" s="36">
        <f>SUMIFS(СВЦЭМ!$E$33:$E$776,СВЦЭМ!$A$33:$A$776,$A192,СВЦЭМ!$B$33:$B$776,V$191)+'СЕТ СН'!$F$15</f>
        <v>72.031305029999999</v>
      </c>
      <c r="W192" s="36">
        <f>SUMIFS(СВЦЭМ!$E$33:$E$776,СВЦЭМ!$A$33:$A$776,$A192,СВЦЭМ!$B$33:$B$776,W$191)+'СЕТ СН'!$F$15</f>
        <v>71.785824739999995</v>
      </c>
      <c r="X192" s="36">
        <f>SUMIFS(СВЦЭМ!$E$33:$E$776,СВЦЭМ!$A$33:$A$776,$A192,СВЦЭМ!$B$33:$B$776,X$191)+'СЕТ СН'!$F$15</f>
        <v>73.123486709999995</v>
      </c>
      <c r="Y192" s="36">
        <f>SUMIFS(СВЦЭМ!$E$33:$E$776,СВЦЭМ!$A$33:$A$776,$A192,СВЦЭМ!$B$33:$B$776,Y$191)+'СЕТ СН'!$F$15</f>
        <v>77.673405990000006</v>
      </c>
      <c r="AA192" s="45"/>
    </row>
    <row r="193" spans="1:25" ht="15.75" x14ac:dyDescent="0.2">
      <c r="A193" s="35">
        <f>A192+1</f>
        <v>44106</v>
      </c>
      <c r="B193" s="36">
        <f>SUMIFS(СВЦЭМ!$E$33:$E$776,СВЦЭМ!$A$33:$A$776,$A193,СВЦЭМ!$B$33:$B$776,B$191)+'СЕТ СН'!$F$15</f>
        <v>88.402046760000005</v>
      </c>
      <c r="C193" s="36">
        <f>SUMIFS(СВЦЭМ!$E$33:$E$776,СВЦЭМ!$A$33:$A$776,$A193,СВЦЭМ!$B$33:$B$776,C$191)+'СЕТ СН'!$F$15</f>
        <v>100.3988791</v>
      </c>
      <c r="D193" s="36">
        <f>SUMIFS(СВЦЭМ!$E$33:$E$776,СВЦЭМ!$A$33:$A$776,$A193,СВЦЭМ!$B$33:$B$776,D$191)+'СЕТ СН'!$F$15</f>
        <v>108.9627358</v>
      </c>
      <c r="E193" s="36">
        <f>SUMIFS(СВЦЭМ!$E$33:$E$776,СВЦЭМ!$A$33:$A$776,$A193,СВЦЭМ!$B$33:$B$776,E$191)+'СЕТ СН'!$F$15</f>
        <v>111.92302727000001</v>
      </c>
      <c r="F193" s="36">
        <f>SUMIFS(СВЦЭМ!$E$33:$E$776,СВЦЭМ!$A$33:$A$776,$A193,СВЦЭМ!$B$33:$B$776,F$191)+'СЕТ СН'!$F$15</f>
        <v>112.8752136</v>
      </c>
      <c r="G193" s="36">
        <f>SUMIFS(СВЦЭМ!$E$33:$E$776,СВЦЭМ!$A$33:$A$776,$A193,СВЦЭМ!$B$33:$B$776,G$191)+'СЕТ СН'!$F$15</f>
        <v>109.90347729</v>
      </c>
      <c r="H193" s="36">
        <f>SUMIFS(СВЦЭМ!$E$33:$E$776,СВЦЭМ!$A$33:$A$776,$A193,СВЦЭМ!$B$33:$B$776,H$191)+'СЕТ СН'!$F$15</f>
        <v>101.61462872</v>
      </c>
      <c r="I193" s="36">
        <f>SUMIFS(СВЦЭМ!$E$33:$E$776,СВЦЭМ!$A$33:$A$776,$A193,СВЦЭМ!$B$33:$B$776,I$191)+'СЕТ СН'!$F$15</f>
        <v>93.484571299999999</v>
      </c>
      <c r="J193" s="36">
        <f>SUMIFS(СВЦЭМ!$E$33:$E$776,СВЦЭМ!$A$33:$A$776,$A193,СВЦЭМ!$B$33:$B$776,J$191)+'СЕТ СН'!$F$15</f>
        <v>84.938334690000005</v>
      </c>
      <c r="K193" s="36">
        <f>SUMIFS(СВЦЭМ!$E$33:$E$776,СВЦЭМ!$A$33:$A$776,$A193,СВЦЭМ!$B$33:$B$776,K$191)+'СЕТ СН'!$F$15</f>
        <v>79.872921849999997</v>
      </c>
      <c r="L193" s="36">
        <f>SUMIFS(СВЦЭМ!$E$33:$E$776,СВЦЭМ!$A$33:$A$776,$A193,СВЦЭМ!$B$33:$B$776,L$191)+'СЕТ СН'!$F$15</f>
        <v>79.685503310000001</v>
      </c>
      <c r="M193" s="36">
        <f>SUMIFS(СВЦЭМ!$E$33:$E$776,СВЦЭМ!$A$33:$A$776,$A193,СВЦЭМ!$B$33:$B$776,M$191)+'СЕТ СН'!$F$15</f>
        <v>80.410205469999994</v>
      </c>
      <c r="N193" s="36">
        <f>SUMIFS(СВЦЭМ!$E$33:$E$776,СВЦЭМ!$A$33:$A$776,$A193,СВЦЭМ!$B$33:$B$776,N$191)+'СЕТ СН'!$F$15</f>
        <v>82.089374300000003</v>
      </c>
      <c r="O193" s="36">
        <f>SUMIFS(СВЦЭМ!$E$33:$E$776,СВЦЭМ!$A$33:$A$776,$A193,СВЦЭМ!$B$33:$B$776,O$191)+'СЕТ СН'!$F$15</f>
        <v>85.881322229999995</v>
      </c>
      <c r="P193" s="36">
        <f>SUMIFS(СВЦЭМ!$E$33:$E$776,СВЦЭМ!$A$33:$A$776,$A193,СВЦЭМ!$B$33:$B$776,P$191)+'СЕТ СН'!$F$15</f>
        <v>90.793470839999998</v>
      </c>
      <c r="Q193" s="36">
        <f>SUMIFS(СВЦЭМ!$E$33:$E$776,СВЦЭМ!$A$33:$A$776,$A193,СВЦЭМ!$B$33:$B$776,Q$191)+'СЕТ СН'!$F$15</f>
        <v>85.946568790000001</v>
      </c>
      <c r="R193" s="36">
        <f>SUMIFS(СВЦЭМ!$E$33:$E$776,СВЦЭМ!$A$33:$A$776,$A193,СВЦЭМ!$B$33:$B$776,R$191)+'СЕТ СН'!$F$15</f>
        <v>79.949680000000001</v>
      </c>
      <c r="S193" s="36">
        <f>SUMIFS(СВЦЭМ!$E$33:$E$776,СВЦЭМ!$A$33:$A$776,$A193,СВЦЭМ!$B$33:$B$776,S$191)+'СЕТ СН'!$F$15</f>
        <v>74.229145239999994</v>
      </c>
      <c r="T193" s="36">
        <f>SUMIFS(СВЦЭМ!$E$33:$E$776,СВЦЭМ!$A$33:$A$776,$A193,СВЦЭМ!$B$33:$B$776,T$191)+'СЕТ СН'!$F$15</f>
        <v>70.537528839999993</v>
      </c>
      <c r="U193" s="36">
        <f>SUMIFS(СВЦЭМ!$E$33:$E$776,СВЦЭМ!$A$33:$A$776,$A193,СВЦЭМ!$B$33:$B$776,U$191)+'СЕТ СН'!$F$15</f>
        <v>69.553102550000006</v>
      </c>
      <c r="V193" s="36">
        <f>SUMIFS(СВЦЭМ!$E$33:$E$776,СВЦЭМ!$A$33:$A$776,$A193,СВЦЭМ!$B$33:$B$776,V$191)+'СЕТ СН'!$F$15</f>
        <v>70.241330469999994</v>
      </c>
      <c r="W193" s="36">
        <f>SUMIFS(СВЦЭМ!$E$33:$E$776,СВЦЭМ!$A$33:$A$776,$A193,СВЦЭМ!$B$33:$B$776,W$191)+'СЕТ СН'!$F$15</f>
        <v>70.119820950000005</v>
      </c>
      <c r="X193" s="36">
        <f>SUMIFS(СВЦЭМ!$E$33:$E$776,СВЦЭМ!$A$33:$A$776,$A193,СВЦЭМ!$B$33:$B$776,X$191)+'СЕТ СН'!$F$15</f>
        <v>73.214851049999993</v>
      </c>
      <c r="Y193" s="36">
        <f>SUMIFS(СВЦЭМ!$E$33:$E$776,СВЦЭМ!$A$33:$A$776,$A193,СВЦЭМ!$B$33:$B$776,Y$191)+'СЕТ СН'!$F$15</f>
        <v>77.477380359999998</v>
      </c>
    </row>
    <row r="194" spans="1:25" ht="15.75" x14ac:dyDescent="0.2">
      <c r="A194" s="35">
        <f t="shared" ref="A194:A222" si="5">A193+1</f>
        <v>44107</v>
      </c>
      <c r="B194" s="36">
        <f>SUMIFS(СВЦЭМ!$E$33:$E$776,СВЦЭМ!$A$33:$A$776,$A194,СВЦЭМ!$B$33:$B$776,B$191)+'СЕТ СН'!$F$15</f>
        <v>87.240186660000006</v>
      </c>
      <c r="C194" s="36">
        <f>SUMIFS(СВЦЭМ!$E$33:$E$776,СВЦЭМ!$A$33:$A$776,$A194,СВЦЭМ!$B$33:$B$776,C$191)+'СЕТ СН'!$F$15</f>
        <v>99.164455939999996</v>
      </c>
      <c r="D194" s="36">
        <f>SUMIFS(СВЦЭМ!$E$33:$E$776,СВЦЭМ!$A$33:$A$776,$A194,СВЦЭМ!$B$33:$B$776,D$191)+'СЕТ СН'!$F$15</f>
        <v>109.49013057000001</v>
      </c>
      <c r="E194" s="36">
        <f>SUMIFS(СВЦЭМ!$E$33:$E$776,СВЦЭМ!$A$33:$A$776,$A194,СВЦЭМ!$B$33:$B$776,E$191)+'СЕТ СН'!$F$15</f>
        <v>111.23458057000001</v>
      </c>
      <c r="F194" s="36">
        <f>SUMIFS(СВЦЭМ!$E$33:$E$776,СВЦЭМ!$A$33:$A$776,$A194,СВЦЭМ!$B$33:$B$776,F$191)+'СЕТ СН'!$F$15</f>
        <v>111.88551568</v>
      </c>
      <c r="G194" s="36">
        <f>SUMIFS(СВЦЭМ!$E$33:$E$776,СВЦЭМ!$A$33:$A$776,$A194,СВЦЭМ!$B$33:$B$776,G$191)+'СЕТ СН'!$F$15</f>
        <v>110.06880723</v>
      </c>
      <c r="H194" s="36">
        <f>SUMIFS(СВЦЭМ!$E$33:$E$776,СВЦЭМ!$A$33:$A$776,$A194,СВЦЭМ!$B$33:$B$776,H$191)+'СЕТ СН'!$F$15</f>
        <v>106.56906154000001</v>
      </c>
      <c r="I194" s="36">
        <f>SUMIFS(СВЦЭМ!$E$33:$E$776,СВЦЭМ!$A$33:$A$776,$A194,СВЦЭМ!$B$33:$B$776,I$191)+'СЕТ СН'!$F$15</f>
        <v>101.12767033999999</v>
      </c>
      <c r="J194" s="36">
        <f>SUMIFS(СВЦЭМ!$E$33:$E$776,СВЦЭМ!$A$33:$A$776,$A194,СВЦЭМ!$B$33:$B$776,J$191)+'СЕТ СН'!$F$15</f>
        <v>88.121624780000005</v>
      </c>
      <c r="K194" s="36">
        <f>SUMIFS(СВЦЭМ!$E$33:$E$776,СВЦЭМ!$A$33:$A$776,$A194,СВЦЭМ!$B$33:$B$776,K$191)+'СЕТ СН'!$F$15</f>
        <v>79.743087040000006</v>
      </c>
      <c r="L194" s="36">
        <f>SUMIFS(СВЦЭМ!$E$33:$E$776,СВЦЭМ!$A$33:$A$776,$A194,СВЦЭМ!$B$33:$B$776,L$191)+'СЕТ СН'!$F$15</f>
        <v>78.885004039999998</v>
      </c>
      <c r="M194" s="36">
        <f>SUMIFS(СВЦЭМ!$E$33:$E$776,СВЦЭМ!$A$33:$A$776,$A194,СВЦЭМ!$B$33:$B$776,M$191)+'СЕТ СН'!$F$15</f>
        <v>79.775763420000004</v>
      </c>
      <c r="N194" s="36">
        <f>SUMIFS(СВЦЭМ!$E$33:$E$776,СВЦЭМ!$A$33:$A$776,$A194,СВЦЭМ!$B$33:$B$776,N$191)+'СЕТ СН'!$F$15</f>
        <v>81.394014229999996</v>
      </c>
      <c r="O194" s="36">
        <f>SUMIFS(СВЦЭМ!$E$33:$E$776,СВЦЭМ!$A$33:$A$776,$A194,СВЦЭМ!$B$33:$B$776,O$191)+'СЕТ СН'!$F$15</f>
        <v>86.419788690000004</v>
      </c>
      <c r="P194" s="36">
        <f>SUMIFS(СВЦЭМ!$E$33:$E$776,СВЦЭМ!$A$33:$A$776,$A194,СВЦЭМ!$B$33:$B$776,P$191)+'СЕТ СН'!$F$15</f>
        <v>91.565327890000006</v>
      </c>
      <c r="Q194" s="36">
        <f>SUMIFS(СВЦЭМ!$E$33:$E$776,СВЦЭМ!$A$33:$A$776,$A194,СВЦЭМ!$B$33:$B$776,Q$191)+'СЕТ СН'!$F$15</f>
        <v>87.49454867</v>
      </c>
      <c r="R194" s="36">
        <f>SUMIFS(СВЦЭМ!$E$33:$E$776,СВЦЭМ!$A$33:$A$776,$A194,СВЦЭМ!$B$33:$B$776,R$191)+'СЕТ СН'!$F$15</f>
        <v>81.521063870000006</v>
      </c>
      <c r="S194" s="36">
        <f>SUMIFS(СВЦЭМ!$E$33:$E$776,СВЦЭМ!$A$33:$A$776,$A194,СВЦЭМ!$B$33:$B$776,S$191)+'СЕТ СН'!$F$15</f>
        <v>73.793625500000005</v>
      </c>
      <c r="T194" s="36">
        <f>SUMIFS(СВЦЭМ!$E$33:$E$776,СВЦЭМ!$A$33:$A$776,$A194,СВЦЭМ!$B$33:$B$776,T$191)+'СЕТ СН'!$F$15</f>
        <v>71.292219020000005</v>
      </c>
      <c r="U194" s="36">
        <f>SUMIFS(СВЦЭМ!$E$33:$E$776,СВЦЭМ!$A$33:$A$776,$A194,СВЦЭМ!$B$33:$B$776,U$191)+'СЕТ СН'!$F$15</f>
        <v>69.923413350000004</v>
      </c>
      <c r="V194" s="36">
        <f>SUMIFS(СВЦЭМ!$E$33:$E$776,СВЦЭМ!$A$33:$A$776,$A194,СВЦЭМ!$B$33:$B$776,V$191)+'СЕТ СН'!$F$15</f>
        <v>69.11230664</v>
      </c>
      <c r="W194" s="36">
        <f>SUMIFS(СВЦЭМ!$E$33:$E$776,СВЦЭМ!$A$33:$A$776,$A194,СВЦЭМ!$B$33:$B$776,W$191)+'СЕТ СН'!$F$15</f>
        <v>70.237149740000007</v>
      </c>
      <c r="X194" s="36">
        <f>SUMIFS(СВЦЭМ!$E$33:$E$776,СВЦЭМ!$A$33:$A$776,$A194,СВЦЭМ!$B$33:$B$776,X$191)+'СЕТ СН'!$F$15</f>
        <v>72.214454290000006</v>
      </c>
      <c r="Y194" s="36">
        <f>SUMIFS(СВЦЭМ!$E$33:$E$776,СВЦЭМ!$A$33:$A$776,$A194,СВЦЭМ!$B$33:$B$776,Y$191)+'СЕТ СН'!$F$15</f>
        <v>77.589794870000006</v>
      </c>
    </row>
    <row r="195" spans="1:25" ht="15.75" x14ac:dyDescent="0.2">
      <c r="A195" s="35">
        <f t="shared" si="5"/>
        <v>44108</v>
      </c>
      <c r="B195" s="36">
        <f>SUMIFS(СВЦЭМ!$E$33:$E$776,СВЦЭМ!$A$33:$A$776,$A195,СВЦЭМ!$B$33:$B$776,B$191)+'СЕТ СН'!$F$15</f>
        <v>92.043350860000004</v>
      </c>
      <c r="C195" s="36">
        <f>SUMIFS(СВЦЭМ!$E$33:$E$776,СВЦЭМ!$A$33:$A$776,$A195,СВЦЭМ!$B$33:$B$776,C$191)+'СЕТ СН'!$F$15</f>
        <v>103.66263881</v>
      </c>
      <c r="D195" s="36">
        <f>SUMIFS(СВЦЭМ!$E$33:$E$776,СВЦЭМ!$A$33:$A$776,$A195,СВЦЭМ!$B$33:$B$776,D$191)+'СЕТ СН'!$F$15</f>
        <v>114.81838532</v>
      </c>
      <c r="E195" s="36">
        <f>SUMIFS(СВЦЭМ!$E$33:$E$776,СВЦЭМ!$A$33:$A$776,$A195,СВЦЭМ!$B$33:$B$776,E$191)+'СЕТ СН'!$F$15</f>
        <v>119.16443339999999</v>
      </c>
      <c r="F195" s="36">
        <f>SUMIFS(СВЦЭМ!$E$33:$E$776,СВЦЭМ!$A$33:$A$776,$A195,СВЦЭМ!$B$33:$B$776,F$191)+'СЕТ СН'!$F$15</f>
        <v>119.86392296</v>
      </c>
      <c r="G195" s="36">
        <f>SUMIFS(СВЦЭМ!$E$33:$E$776,СВЦЭМ!$A$33:$A$776,$A195,СВЦЭМ!$B$33:$B$776,G$191)+'СЕТ СН'!$F$15</f>
        <v>118.37004193999999</v>
      </c>
      <c r="H195" s="36">
        <f>SUMIFS(СВЦЭМ!$E$33:$E$776,СВЦЭМ!$A$33:$A$776,$A195,СВЦЭМ!$B$33:$B$776,H$191)+'СЕТ СН'!$F$15</f>
        <v>116.25596392</v>
      </c>
      <c r="I195" s="36">
        <f>SUMIFS(СВЦЭМ!$E$33:$E$776,СВЦЭМ!$A$33:$A$776,$A195,СВЦЭМ!$B$33:$B$776,I$191)+'СЕТ СН'!$F$15</f>
        <v>111.36119801</v>
      </c>
      <c r="J195" s="36">
        <f>SUMIFS(СВЦЭМ!$E$33:$E$776,СВЦЭМ!$A$33:$A$776,$A195,СВЦЭМ!$B$33:$B$776,J$191)+'СЕТ СН'!$F$15</f>
        <v>97.026938220000005</v>
      </c>
      <c r="K195" s="36">
        <f>SUMIFS(СВЦЭМ!$E$33:$E$776,СВЦЭМ!$A$33:$A$776,$A195,СВЦЭМ!$B$33:$B$776,K$191)+'СЕТ СН'!$F$15</f>
        <v>86.363891580000001</v>
      </c>
      <c r="L195" s="36">
        <f>SUMIFS(СВЦЭМ!$E$33:$E$776,СВЦЭМ!$A$33:$A$776,$A195,СВЦЭМ!$B$33:$B$776,L$191)+'СЕТ СН'!$F$15</f>
        <v>81.362359280000007</v>
      </c>
      <c r="M195" s="36">
        <f>SUMIFS(СВЦЭМ!$E$33:$E$776,СВЦЭМ!$A$33:$A$776,$A195,СВЦЭМ!$B$33:$B$776,M$191)+'СЕТ СН'!$F$15</f>
        <v>82.238815919999993</v>
      </c>
      <c r="N195" s="36">
        <f>SUMIFS(СВЦЭМ!$E$33:$E$776,СВЦЭМ!$A$33:$A$776,$A195,СВЦЭМ!$B$33:$B$776,N$191)+'СЕТ СН'!$F$15</f>
        <v>83.910058070000005</v>
      </c>
      <c r="O195" s="36">
        <f>SUMIFS(СВЦЭМ!$E$33:$E$776,СВЦЭМ!$A$33:$A$776,$A195,СВЦЭМ!$B$33:$B$776,O$191)+'СЕТ СН'!$F$15</f>
        <v>92.776770310000003</v>
      </c>
      <c r="P195" s="36">
        <f>SUMIFS(СВЦЭМ!$E$33:$E$776,СВЦЭМ!$A$33:$A$776,$A195,СВЦЭМ!$B$33:$B$776,P$191)+'СЕТ СН'!$F$15</f>
        <v>97.382521460000007</v>
      </c>
      <c r="Q195" s="36">
        <f>SUMIFS(СВЦЭМ!$E$33:$E$776,СВЦЭМ!$A$33:$A$776,$A195,СВЦЭМ!$B$33:$B$776,Q$191)+'СЕТ СН'!$F$15</f>
        <v>91.473433499999999</v>
      </c>
      <c r="R195" s="36">
        <f>SUMIFS(СВЦЭМ!$E$33:$E$776,СВЦЭМ!$A$33:$A$776,$A195,СВЦЭМ!$B$33:$B$776,R$191)+'СЕТ СН'!$F$15</f>
        <v>84.625324719999995</v>
      </c>
      <c r="S195" s="36">
        <f>SUMIFS(СВЦЭМ!$E$33:$E$776,СВЦЭМ!$A$33:$A$776,$A195,СВЦЭМ!$B$33:$B$776,S$191)+'СЕТ СН'!$F$15</f>
        <v>78.550550650000005</v>
      </c>
      <c r="T195" s="36">
        <f>SUMIFS(СВЦЭМ!$E$33:$E$776,СВЦЭМ!$A$33:$A$776,$A195,СВЦЭМ!$B$33:$B$776,T$191)+'СЕТ СН'!$F$15</f>
        <v>74.322995700000007</v>
      </c>
      <c r="U195" s="36">
        <f>SUMIFS(СВЦЭМ!$E$33:$E$776,СВЦЭМ!$A$33:$A$776,$A195,СВЦЭМ!$B$33:$B$776,U$191)+'СЕТ СН'!$F$15</f>
        <v>73.055598419999995</v>
      </c>
      <c r="V195" s="36">
        <f>SUMIFS(СВЦЭМ!$E$33:$E$776,СВЦЭМ!$A$33:$A$776,$A195,СВЦЭМ!$B$33:$B$776,V$191)+'СЕТ СН'!$F$15</f>
        <v>76.140426199999993</v>
      </c>
      <c r="W195" s="36">
        <f>SUMIFS(СВЦЭМ!$E$33:$E$776,СВЦЭМ!$A$33:$A$776,$A195,СВЦЭМ!$B$33:$B$776,W$191)+'СЕТ СН'!$F$15</f>
        <v>76.051263500000005</v>
      </c>
      <c r="X195" s="36">
        <f>SUMIFS(СВЦЭМ!$E$33:$E$776,СВЦЭМ!$A$33:$A$776,$A195,СВЦЭМ!$B$33:$B$776,X$191)+'СЕТ СН'!$F$15</f>
        <v>78.842865970000005</v>
      </c>
      <c r="Y195" s="36">
        <f>SUMIFS(СВЦЭМ!$E$33:$E$776,СВЦЭМ!$A$33:$A$776,$A195,СВЦЭМ!$B$33:$B$776,Y$191)+'СЕТ СН'!$F$15</f>
        <v>85.482162560000006</v>
      </c>
    </row>
    <row r="196" spans="1:25" ht="15.75" x14ac:dyDescent="0.2">
      <c r="A196" s="35">
        <f t="shared" si="5"/>
        <v>44109</v>
      </c>
      <c r="B196" s="36">
        <f>SUMIFS(СВЦЭМ!$E$33:$E$776,СВЦЭМ!$A$33:$A$776,$A196,СВЦЭМ!$B$33:$B$776,B$191)+'СЕТ СН'!$F$15</f>
        <v>94.285968920000002</v>
      </c>
      <c r="C196" s="36">
        <f>SUMIFS(СВЦЭМ!$E$33:$E$776,СВЦЭМ!$A$33:$A$776,$A196,СВЦЭМ!$B$33:$B$776,C$191)+'СЕТ СН'!$F$15</f>
        <v>107.24858168</v>
      </c>
      <c r="D196" s="36">
        <f>SUMIFS(СВЦЭМ!$E$33:$E$776,СВЦЭМ!$A$33:$A$776,$A196,СВЦЭМ!$B$33:$B$776,D$191)+'СЕТ СН'!$F$15</f>
        <v>118.87621461000001</v>
      </c>
      <c r="E196" s="36">
        <f>SUMIFS(СВЦЭМ!$E$33:$E$776,СВЦЭМ!$A$33:$A$776,$A196,СВЦЭМ!$B$33:$B$776,E$191)+'СЕТ СН'!$F$15</f>
        <v>122.03064623</v>
      </c>
      <c r="F196" s="36">
        <f>SUMIFS(СВЦЭМ!$E$33:$E$776,СВЦЭМ!$A$33:$A$776,$A196,СВЦЭМ!$B$33:$B$776,F$191)+'СЕТ СН'!$F$15</f>
        <v>121.99462957999999</v>
      </c>
      <c r="G196" s="36">
        <f>SUMIFS(СВЦЭМ!$E$33:$E$776,СВЦЭМ!$A$33:$A$776,$A196,СВЦЭМ!$B$33:$B$776,G$191)+'СЕТ СН'!$F$15</f>
        <v>118.99037881</v>
      </c>
      <c r="H196" s="36">
        <f>SUMIFS(СВЦЭМ!$E$33:$E$776,СВЦЭМ!$A$33:$A$776,$A196,СВЦЭМ!$B$33:$B$776,H$191)+'СЕТ СН'!$F$15</f>
        <v>109.65497695000001</v>
      </c>
      <c r="I196" s="36">
        <f>SUMIFS(СВЦЭМ!$E$33:$E$776,СВЦЭМ!$A$33:$A$776,$A196,СВЦЭМ!$B$33:$B$776,I$191)+'СЕТ СН'!$F$15</f>
        <v>101.03425921</v>
      </c>
      <c r="J196" s="36">
        <f>SUMIFS(СВЦЭМ!$E$33:$E$776,СВЦЭМ!$A$33:$A$776,$A196,СВЦЭМ!$B$33:$B$776,J$191)+'СЕТ СН'!$F$15</f>
        <v>91.23344152</v>
      </c>
      <c r="K196" s="36">
        <f>SUMIFS(СВЦЭМ!$E$33:$E$776,СВЦЭМ!$A$33:$A$776,$A196,СВЦЭМ!$B$33:$B$776,K$191)+'СЕТ СН'!$F$15</f>
        <v>86.299500179999995</v>
      </c>
      <c r="L196" s="36">
        <f>SUMIFS(СВЦЭМ!$E$33:$E$776,СВЦЭМ!$A$33:$A$776,$A196,СВЦЭМ!$B$33:$B$776,L$191)+'СЕТ СН'!$F$15</f>
        <v>85.86537199</v>
      </c>
      <c r="M196" s="36">
        <f>SUMIFS(СВЦЭМ!$E$33:$E$776,СВЦЭМ!$A$33:$A$776,$A196,СВЦЭМ!$B$33:$B$776,M$191)+'СЕТ СН'!$F$15</f>
        <v>89.458522919999993</v>
      </c>
      <c r="N196" s="36">
        <f>SUMIFS(СВЦЭМ!$E$33:$E$776,СВЦЭМ!$A$33:$A$776,$A196,СВЦЭМ!$B$33:$B$776,N$191)+'СЕТ СН'!$F$15</f>
        <v>90.871554340000003</v>
      </c>
      <c r="O196" s="36">
        <f>SUMIFS(СВЦЭМ!$E$33:$E$776,СВЦЭМ!$A$33:$A$776,$A196,СВЦЭМ!$B$33:$B$776,O$191)+'СЕТ СН'!$F$15</f>
        <v>94.999865380000003</v>
      </c>
      <c r="P196" s="36">
        <f>SUMIFS(СВЦЭМ!$E$33:$E$776,СВЦЭМ!$A$33:$A$776,$A196,СВЦЭМ!$B$33:$B$776,P$191)+'СЕТ СН'!$F$15</f>
        <v>99.261032290000003</v>
      </c>
      <c r="Q196" s="36">
        <f>SUMIFS(СВЦЭМ!$E$33:$E$776,СВЦЭМ!$A$33:$A$776,$A196,СВЦЭМ!$B$33:$B$776,Q$191)+'СЕТ СН'!$F$15</f>
        <v>93.91240354</v>
      </c>
      <c r="R196" s="36">
        <f>SUMIFS(СВЦЭМ!$E$33:$E$776,СВЦЭМ!$A$33:$A$776,$A196,СВЦЭМ!$B$33:$B$776,R$191)+'СЕТ СН'!$F$15</f>
        <v>88.41526168</v>
      </c>
      <c r="S196" s="36">
        <f>SUMIFS(СВЦЭМ!$E$33:$E$776,СВЦЭМ!$A$33:$A$776,$A196,СВЦЭМ!$B$33:$B$776,S$191)+'СЕТ СН'!$F$15</f>
        <v>86.617852549999995</v>
      </c>
      <c r="T196" s="36">
        <f>SUMIFS(СВЦЭМ!$E$33:$E$776,СВЦЭМ!$A$33:$A$776,$A196,СВЦЭМ!$B$33:$B$776,T$191)+'СЕТ СН'!$F$15</f>
        <v>89.492280789999995</v>
      </c>
      <c r="U196" s="36">
        <f>SUMIFS(СВЦЭМ!$E$33:$E$776,СВЦЭМ!$A$33:$A$776,$A196,СВЦЭМ!$B$33:$B$776,U$191)+'СЕТ СН'!$F$15</f>
        <v>86.047781700000002</v>
      </c>
      <c r="V196" s="36">
        <f>SUMIFS(СВЦЭМ!$E$33:$E$776,СВЦЭМ!$A$33:$A$776,$A196,СВЦЭМ!$B$33:$B$776,V$191)+'СЕТ СН'!$F$15</f>
        <v>86.356905670000003</v>
      </c>
      <c r="W196" s="36">
        <f>SUMIFS(СВЦЭМ!$E$33:$E$776,СВЦЭМ!$A$33:$A$776,$A196,СВЦЭМ!$B$33:$B$776,W$191)+'СЕТ СН'!$F$15</f>
        <v>91.084069020000001</v>
      </c>
      <c r="X196" s="36">
        <f>SUMIFS(СВЦЭМ!$E$33:$E$776,СВЦЭМ!$A$33:$A$776,$A196,СВЦЭМ!$B$33:$B$776,X$191)+'СЕТ СН'!$F$15</f>
        <v>90.511445069999994</v>
      </c>
      <c r="Y196" s="36">
        <f>SUMIFS(СВЦЭМ!$E$33:$E$776,СВЦЭМ!$A$33:$A$776,$A196,СВЦЭМ!$B$33:$B$776,Y$191)+'СЕТ СН'!$F$15</f>
        <v>95.664510070000006</v>
      </c>
    </row>
    <row r="197" spans="1:25" ht="15.75" x14ac:dyDescent="0.2">
      <c r="A197" s="35">
        <f t="shared" si="5"/>
        <v>44110</v>
      </c>
      <c r="B197" s="36">
        <f>SUMIFS(СВЦЭМ!$E$33:$E$776,СВЦЭМ!$A$33:$A$776,$A197,СВЦЭМ!$B$33:$B$776,B$191)+'СЕТ СН'!$F$15</f>
        <v>106.31303342</v>
      </c>
      <c r="C197" s="36">
        <f>SUMIFS(СВЦЭМ!$E$33:$E$776,СВЦЭМ!$A$33:$A$776,$A197,СВЦЭМ!$B$33:$B$776,C$191)+'СЕТ СН'!$F$15</f>
        <v>118.63050343</v>
      </c>
      <c r="D197" s="36">
        <f>SUMIFS(СВЦЭМ!$E$33:$E$776,СВЦЭМ!$A$33:$A$776,$A197,СВЦЭМ!$B$33:$B$776,D$191)+'СЕТ СН'!$F$15</f>
        <v>127.91530622000001</v>
      </c>
      <c r="E197" s="36">
        <f>SUMIFS(СВЦЭМ!$E$33:$E$776,СВЦЭМ!$A$33:$A$776,$A197,СВЦЭМ!$B$33:$B$776,E$191)+'СЕТ СН'!$F$15</f>
        <v>131.23813286000001</v>
      </c>
      <c r="F197" s="36">
        <f>SUMIFS(СВЦЭМ!$E$33:$E$776,СВЦЭМ!$A$33:$A$776,$A197,СВЦЭМ!$B$33:$B$776,F$191)+'СЕТ СН'!$F$15</f>
        <v>131.8214931</v>
      </c>
      <c r="G197" s="36">
        <f>SUMIFS(СВЦЭМ!$E$33:$E$776,СВЦЭМ!$A$33:$A$776,$A197,СВЦЭМ!$B$33:$B$776,G$191)+'СЕТ СН'!$F$15</f>
        <v>129.84172511</v>
      </c>
      <c r="H197" s="36">
        <f>SUMIFS(СВЦЭМ!$E$33:$E$776,СВЦЭМ!$A$33:$A$776,$A197,СВЦЭМ!$B$33:$B$776,H$191)+'СЕТ СН'!$F$15</f>
        <v>120.67507548</v>
      </c>
      <c r="I197" s="36">
        <f>SUMIFS(СВЦЭМ!$E$33:$E$776,СВЦЭМ!$A$33:$A$776,$A197,СВЦЭМ!$B$33:$B$776,I$191)+'СЕТ СН'!$F$15</f>
        <v>112.97665191999999</v>
      </c>
      <c r="J197" s="36">
        <f>SUMIFS(СВЦЭМ!$E$33:$E$776,СВЦЭМ!$A$33:$A$776,$A197,СВЦЭМ!$B$33:$B$776,J$191)+'СЕТ СН'!$F$15</f>
        <v>102.98627247</v>
      </c>
      <c r="K197" s="36">
        <f>SUMIFS(СВЦЭМ!$E$33:$E$776,СВЦЭМ!$A$33:$A$776,$A197,СВЦЭМ!$B$33:$B$776,K$191)+'СЕТ СН'!$F$15</f>
        <v>97.059269880000002</v>
      </c>
      <c r="L197" s="36">
        <f>SUMIFS(СВЦЭМ!$E$33:$E$776,СВЦЭМ!$A$33:$A$776,$A197,СВЦЭМ!$B$33:$B$776,L$191)+'СЕТ СН'!$F$15</f>
        <v>97.780307539999995</v>
      </c>
      <c r="M197" s="36">
        <f>SUMIFS(СВЦЭМ!$E$33:$E$776,СВЦЭМ!$A$33:$A$776,$A197,СВЦЭМ!$B$33:$B$776,M$191)+'СЕТ СН'!$F$15</f>
        <v>98.28830069</v>
      </c>
      <c r="N197" s="36">
        <f>SUMIFS(СВЦЭМ!$E$33:$E$776,СВЦЭМ!$A$33:$A$776,$A197,СВЦЭМ!$B$33:$B$776,N$191)+'СЕТ СН'!$F$15</f>
        <v>100.49955786</v>
      </c>
      <c r="O197" s="36">
        <f>SUMIFS(СВЦЭМ!$E$33:$E$776,СВЦЭМ!$A$33:$A$776,$A197,СВЦЭМ!$B$33:$B$776,O$191)+'СЕТ СН'!$F$15</f>
        <v>106.33042823</v>
      </c>
      <c r="P197" s="36">
        <f>SUMIFS(СВЦЭМ!$E$33:$E$776,СВЦЭМ!$A$33:$A$776,$A197,СВЦЭМ!$B$33:$B$776,P$191)+'СЕТ СН'!$F$15</f>
        <v>110.93452734</v>
      </c>
      <c r="Q197" s="36">
        <f>SUMIFS(СВЦЭМ!$E$33:$E$776,СВЦЭМ!$A$33:$A$776,$A197,СВЦЭМ!$B$33:$B$776,Q$191)+'СЕТ СН'!$F$15</f>
        <v>104.4278094</v>
      </c>
      <c r="R197" s="36">
        <f>SUMIFS(СВЦЭМ!$E$33:$E$776,СВЦЭМ!$A$33:$A$776,$A197,СВЦЭМ!$B$33:$B$776,R$191)+'СЕТ СН'!$F$15</f>
        <v>97.257008459999994</v>
      </c>
      <c r="S197" s="36">
        <f>SUMIFS(СВЦЭМ!$E$33:$E$776,СВЦЭМ!$A$33:$A$776,$A197,СВЦЭМ!$B$33:$B$776,S$191)+'СЕТ СН'!$F$15</f>
        <v>90.572851589999999</v>
      </c>
      <c r="T197" s="36">
        <f>SUMIFS(СВЦЭМ!$E$33:$E$776,СВЦЭМ!$A$33:$A$776,$A197,СВЦЭМ!$B$33:$B$776,T$191)+'СЕТ СН'!$F$15</f>
        <v>86.920462740000005</v>
      </c>
      <c r="U197" s="36">
        <f>SUMIFS(СВЦЭМ!$E$33:$E$776,СВЦЭМ!$A$33:$A$776,$A197,СВЦЭМ!$B$33:$B$776,U$191)+'СЕТ СН'!$F$15</f>
        <v>87.177743950000007</v>
      </c>
      <c r="V197" s="36">
        <f>SUMIFS(СВЦЭМ!$E$33:$E$776,СВЦЭМ!$A$33:$A$776,$A197,СВЦЭМ!$B$33:$B$776,V$191)+'СЕТ СН'!$F$15</f>
        <v>85.701289149999994</v>
      </c>
      <c r="W197" s="36">
        <f>SUMIFS(СВЦЭМ!$E$33:$E$776,СВЦЭМ!$A$33:$A$776,$A197,СВЦЭМ!$B$33:$B$776,W$191)+'СЕТ СН'!$F$15</f>
        <v>86.529554129999994</v>
      </c>
      <c r="X197" s="36">
        <f>SUMIFS(СВЦЭМ!$E$33:$E$776,СВЦЭМ!$A$33:$A$776,$A197,СВЦЭМ!$B$33:$B$776,X$191)+'СЕТ СН'!$F$15</f>
        <v>89.717516680000003</v>
      </c>
      <c r="Y197" s="36">
        <f>SUMIFS(СВЦЭМ!$E$33:$E$776,СВЦЭМ!$A$33:$A$776,$A197,СВЦЭМ!$B$33:$B$776,Y$191)+'СЕТ СН'!$F$15</f>
        <v>95.703918369999997</v>
      </c>
    </row>
    <row r="198" spans="1:25" ht="15.75" x14ac:dyDescent="0.2">
      <c r="A198" s="35">
        <f t="shared" si="5"/>
        <v>44111</v>
      </c>
      <c r="B198" s="36">
        <f>SUMIFS(СВЦЭМ!$E$33:$E$776,СВЦЭМ!$A$33:$A$776,$A198,СВЦЭМ!$B$33:$B$776,B$191)+'СЕТ СН'!$F$15</f>
        <v>104.4348877</v>
      </c>
      <c r="C198" s="36">
        <f>SUMIFS(СВЦЭМ!$E$33:$E$776,СВЦЭМ!$A$33:$A$776,$A198,СВЦЭМ!$B$33:$B$776,C$191)+'СЕТ СН'!$F$15</f>
        <v>117.36672031000001</v>
      </c>
      <c r="D198" s="36">
        <f>SUMIFS(СВЦЭМ!$E$33:$E$776,СВЦЭМ!$A$33:$A$776,$A198,СВЦЭМ!$B$33:$B$776,D$191)+'СЕТ СН'!$F$15</f>
        <v>128.40687055999999</v>
      </c>
      <c r="E198" s="36">
        <f>SUMIFS(СВЦЭМ!$E$33:$E$776,СВЦЭМ!$A$33:$A$776,$A198,СВЦЭМ!$B$33:$B$776,E$191)+'СЕТ СН'!$F$15</f>
        <v>131.95632502999999</v>
      </c>
      <c r="F198" s="36">
        <f>SUMIFS(СВЦЭМ!$E$33:$E$776,СВЦЭМ!$A$33:$A$776,$A198,СВЦЭМ!$B$33:$B$776,F$191)+'СЕТ СН'!$F$15</f>
        <v>131.18111137</v>
      </c>
      <c r="G198" s="36">
        <f>SUMIFS(СВЦЭМ!$E$33:$E$776,СВЦЭМ!$A$33:$A$776,$A198,СВЦЭМ!$B$33:$B$776,G$191)+'СЕТ СН'!$F$15</f>
        <v>128.17006717999999</v>
      </c>
      <c r="H198" s="36">
        <f>SUMIFS(СВЦЭМ!$E$33:$E$776,СВЦЭМ!$A$33:$A$776,$A198,СВЦЭМ!$B$33:$B$776,H$191)+'СЕТ СН'!$F$15</f>
        <v>121.07731518</v>
      </c>
      <c r="I198" s="36">
        <f>SUMIFS(СВЦЭМ!$E$33:$E$776,СВЦЭМ!$A$33:$A$776,$A198,СВЦЭМ!$B$33:$B$776,I$191)+'СЕТ СН'!$F$15</f>
        <v>113.00364623999999</v>
      </c>
      <c r="J198" s="36">
        <f>SUMIFS(СВЦЭМ!$E$33:$E$776,СВЦЭМ!$A$33:$A$776,$A198,СВЦЭМ!$B$33:$B$776,J$191)+'СЕТ СН'!$F$15</f>
        <v>103.21796496</v>
      </c>
      <c r="K198" s="36">
        <f>SUMIFS(СВЦЭМ!$E$33:$E$776,СВЦЭМ!$A$33:$A$776,$A198,СВЦЭМ!$B$33:$B$776,K$191)+'СЕТ СН'!$F$15</f>
        <v>98.480798859999993</v>
      </c>
      <c r="L198" s="36">
        <f>SUMIFS(СВЦЭМ!$E$33:$E$776,СВЦЭМ!$A$33:$A$776,$A198,СВЦЭМ!$B$33:$B$776,L$191)+'СЕТ СН'!$F$15</f>
        <v>99.167432140000003</v>
      </c>
      <c r="M198" s="36">
        <f>SUMIFS(СВЦЭМ!$E$33:$E$776,СВЦЭМ!$A$33:$A$776,$A198,СВЦЭМ!$B$33:$B$776,M$191)+'СЕТ СН'!$F$15</f>
        <v>100.39511994</v>
      </c>
      <c r="N198" s="36">
        <f>SUMIFS(СВЦЭМ!$E$33:$E$776,СВЦЭМ!$A$33:$A$776,$A198,СВЦЭМ!$B$33:$B$776,N$191)+'СЕТ СН'!$F$15</f>
        <v>101.22227561</v>
      </c>
      <c r="O198" s="36">
        <f>SUMIFS(СВЦЭМ!$E$33:$E$776,СВЦЭМ!$A$33:$A$776,$A198,СВЦЭМ!$B$33:$B$776,O$191)+'СЕТ СН'!$F$15</f>
        <v>105.64700003</v>
      </c>
      <c r="P198" s="36">
        <f>SUMIFS(СВЦЭМ!$E$33:$E$776,СВЦЭМ!$A$33:$A$776,$A198,СВЦЭМ!$B$33:$B$776,P$191)+'СЕТ СН'!$F$15</f>
        <v>109.85153221</v>
      </c>
      <c r="Q198" s="36">
        <f>SUMIFS(СВЦЭМ!$E$33:$E$776,СВЦЭМ!$A$33:$A$776,$A198,СВЦЭМ!$B$33:$B$776,Q$191)+'СЕТ СН'!$F$15</f>
        <v>103.91256588</v>
      </c>
      <c r="R198" s="36">
        <f>SUMIFS(СВЦЭМ!$E$33:$E$776,СВЦЭМ!$A$33:$A$776,$A198,СВЦЭМ!$B$33:$B$776,R$191)+'СЕТ СН'!$F$15</f>
        <v>95.991337939999994</v>
      </c>
      <c r="S198" s="36">
        <f>SUMIFS(СВЦЭМ!$E$33:$E$776,СВЦЭМ!$A$33:$A$776,$A198,СВЦЭМ!$B$33:$B$776,S$191)+'СЕТ СН'!$F$15</f>
        <v>88.428881219999994</v>
      </c>
      <c r="T198" s="36">
        <f>SUMIFS(СВЦЭМ!$E$33:$E$776,СВЦЭМ!$A$33:$A$776,$A198,СВЦЭМ!$B$33:$B$776,T$191)+'СЕТ СН'!$F$15</f>
        <v>87.245087150000003</v>
      </c>
      <c r="U198" s="36">
        <f>SUMIFS(СВЦЭМ!$E$33:$E$776,СВЦЭМ!$A$33:$A$776,$A198,СВЦЭМ!$B$33:$B$776,U$191)+'СЕТ СН'!$F$15</f>
        <v>88.347404620000006</v>
      </c>
      <c r="V198" s="36">
        <f>SUMIFS(СВЦЭМ!$E$33:$E$776,СВЦЭМ!$A$33:$A$776,$A198,СВЦЭМ!$B$33:$B$776,V$191)+'СЕТ СН'!$F$15</f>
        <v>87.820389969999994</v>
      </c>
      <c r="W198" s="36">
        <f>SUMIFS(СВЦЭМ!$E$33:$E$776,СВЦЭМ!$A$33:$A$776,$A198,СВЦЭМ!$B$33:$B$776,W$191)+'СЕТ СН'!$F$15</f>
        <v>87.351102609999998</v>
      </c>
      <c r="X198" s="36">
        <f>SUMIFS(СВЦЭМ!$E$33:$E$776,СВЦЭМ!$A$33:$A$776,$A198,СВЦЭМ!$B$33:$B$776,X$191)+'СЕТ СН'!$F$15</f>
        <v>87.812090499999996</v>
      </c>
      <c r="Y198" s="36">
        <f>SUMIFS(СВЦЭМ!$E$33:$E$776,СВЦЭМ!$A$33:$A$776,$A198,СВЦЭМ!$B$33:$B$776,Y$191)+'СЕТ СН'!$F$15</f>
        <v>93.763700349999993</v>
      </c>
    </row>
    <row r="199" spans="1:25" ht="15.75" x14ac:dyDescent="0.2">
      <c r="A199" s="35">
        <f t="shared" si="5"/>
        <v>44112</v>
      </c>
      <c r="B199" s="36">
        <f>SUMIFS(СВЦЭМ!$E$33:$E$776,СВЦЭМ!$A$33:$A$776,$A199,СВЦЭМ!$B$33:$B$776,B$191)+'СЕТ СН'!$F$15</f>
        <v>100.98877744000001</v>
      </c>
      <c r="C199" s="36">
        <f>SUMIFS(СВЦЭМ!$E$33:$E$776,СВЦЭМ!$A$33:$A$776,$A199,СВЦЭМ!$B$33:$B$776,C$191)+'СЕТ СН'!$F$15</f>
        <v>113.55774298</v>
      </c>
      <c r="D199" s="36">
        <f>SUMIFS(СВЦЭМ!$E$33:$E$776,СВЦЭМ!$A$33:$A$776,$A199,СВЦЭМ!$B$33:$B$776,D$191)+'СЕТ СН'!$F$15</f>
        <v>123.30779516</v>
      </c>
      <c r="E199" s="36">
        <f>SUMIFS(СВЦЭМ!$E$33:$E$776,СВЦЭМ!$A$33:$A$776,$A199,СВЦЭМ!$B$33:$B$776,E$191)+'СЕТ СН'!$F$15</f>
        <v>125.24535692000001</v>
      </c>
      <c r="F199" s="36">
        <f>SUMIFS(СВЦЭМ!$E$33:$E$776,СВЦЭМ!$A$33:$A$776,$A199,СВЦЭМ!$B$33:$B$776,F$191)+'СЕТ СН'!$F$15</f>
        <v>124.56821266</v>
      </c>
      <c r="G199" s="36">
        <f>SUMIFS(СВЦЭМ!$E$33:$E$776,СВЦЭМ!$A$33:$A$776,$A199,СВЦЭМ!$B$33:$B$776,G$191)+'СЕТ СН'!$F$15</f>
        <v>121.73130886</v>
      </c>
      <c r="H199" s="36">
        <f>SUMIFS(СВЦЭМ!$E$33:$E$776,СВЦЭМ!$A$33:$A$776,$A199,СВЦЭМ!$B$33:$B$776,H$191)+'СЕТ СН'!$F$15</f>
        <v>114.38042765</v>
      </c>
      <c r="I199" s="36">
        <f>SUMIFS(СВЦЭМ!$E$33:$E$776,СВЦЭМ!$A$33:$A$776,$A199,СВЦЭМ!$B$33:$B$776,I$191)+'СЕТ СН'!$F$15</f>
        <v>106.32969583000001</v>
      </c>
      <c r="J199" s="36">
        <f>SUMIFS(СВЦЭМ!$E$33:$E$776,СВЦЭМ!$A$33:$A$776,$A199,СВЦЭМ!$B$33:$B$776,J$191)+'СЕТ СН'!$F$15</f>
        <v>97.259284510000001</v>
      </c>
      <c r="K199" s="36">
        <f>SUMIFS(СВЦЭМ!$E$33:$E$776,СВЦЭМ!$A$33:$A$776,$A199,СВЦЭМ!$B$33:$B$776,K$191)+'СЕТ СН'!$F$15</f>
        <v>92.449460529999996</v>
      </c>
      <c r="L199" s="36">
        <f>SUMIFS(СВЦЭМ!$E$33:$E$776,СВЦЭМ!$A$33:$A$776,$A199,СВЦЭМ!$B$33:$B$776,L$191)+'СЕТ СН'!$F$15</f>
        <v>93.290629229999993</v>
      </c>
      <c r="M199" s="36">
        <f>SUMIFS(СВЦЭМ!$E$33:$E$776,СВЦЭМ!$A$33:$A$776,$A199,СВЦЭМ!$B$33:$B$776,M$191)+'СЕТ СН'!$F$15</f>
        <v>94.433078859999995</v>
      </c>
      <c r="N199" s="36">
        <f>SUMIFS(СВЦЭМ!$E$33:$E$776,СВЦЭМ!$A$33:$A$776,$A199,СВЦЭМ!$B$33:$B$776,N$191)+'СЕТ СН'!$F$15</f>
        <v>95.899942420000002</v>
      </c>
      <c r="O199" s="36">
        <f>SUMIFS(СВЦЭМ!$E$33:$E$776,СВЦЭМ!$A$33:$A$776,$A199,СВЦЭМ!$B$33:$B$776,O$191)+'СЕТ СН'!$F$15</f>
        <v>101.11382838</v>
      </c>
      <c r="P199" s="36">
        <f>SUMIFS(СВЦЭМ!$E$33:$E$776,СВЦЭМ!$A$33:$A$776,$A199,СВЦЭМ!$B$33:$B$776,P$191)+'СЕТ СН'!$F$15</f>
        <v>105.33060691999999</v>
      </c>
      <c r="Q199" s="36">
        <f>SUMIFS(СВЦЭМ!$E$33:$E$776,СВЦЭМ!$A$33:$A$776,$A199,СВЦЭМ!$B$33:$B$776,Q$191)+'СЕТ СН'!$F$15</f>
        <v>99.039649429999997</v>
      </c>
      <c r="R199" s="36">
        <f>SUMIFS(СВЦЭМ!$E$33:$E$776,СВЦЭМ!$A$33:$A$776,$A199,СВЦЭМ!$B$33:$B$776,R$191)+'СЕТ СН'!$F$15</f>
        <v>91.638241730000004</v>
      </c>
      <c r="S199" s="36">
        <f>SUMIFS(СВЦЭМ!$E$33:$E$776,СВЦЭМ!$A$33:$A$776,$A199,СВЦЭМ!$B$33:$B$776,S$191)+'СЕТ СН'!$F$15</f>
        <v>84.912846119999998</v>
      </c>
      <c r="T199" s="36">
        <f>SUMIFS(СВЦЭМ!$E$33:$E$776,СВЦЭМ!$A$33:$A$776,$A199,СВЦЭМ!$B$33:$B$776,T$191)+'СЕТ СН'!$F$15</f>
        <v>84.942581079999997</v>
      </c>
      <c r="U199" s="36">
        <f>SUMIFS(СВЦЭМ!$E$33:$E$776,СВЦЭМ!$A$33:$A$776,$A199,СВЦЭМ!$B$33:$B$776,U$191)+'СЕТ СН'!$F$15</f>
        <v>87.352731820000002</v>
      </c>
      <c r="V199" s="36">
        <f>SUMIFS(СВЦЭМ!$E$33:$E$776,СВЦЭМ!$A$33:$A$776,$A199,СВЦЭМ!$B$33:$B$776,V$191)+'СЕТ СН'!$F$15</f>
        <v>85.985545340000002</v>
      </c>
      <c r="W199" s="36">
        <f>SUMIFS(СВЦЭМ!$E$33:$E$776,СВЦЭМ!$A$33:$A$776,$A199,СВЦЭМ!$B$33:$B$776,W$191)+'СЕТ СН'!$F$15</f>
        <v>85.278133789999998</v>
      </c>
      <c r="X199" s="36">
        <f>SUMIFS(СВЦЭМ!$E$33:$E$776,СВЦЭМ!$A$33:$A$776,$A199,СВЦЭМ!$B$33:$B$776,X$191)+'СЕТ СН'!$F$15</f>
        <v>86.809090190000006</v>
      </c>
      <c r="Y199" s="36">
        <f>SUMIFS(СВЦЭМ!$E$33:$E$776,СВЦЭМ!$A$33:$A$776,$A199,СВЦЭМ!$B$33:$B$776,Y$191)+'СЕТ СН'!$F$15</f>
        <v>92.122403370000001</v>
      </c>
    </row>
    <row r="200" spans="1:25" ht="15.75" x14ac:dyDescent="0.2">
      <c r="A200" s="35">
        <f t="shared" si="5"/>
        <v>44113</v>
      </c>
      <c r="B200" s="36">
        <f>SUMIFS(СВЦЭМ!$E$33:$E$776,СВЦЭМ!$A$33:$A$776,$A200,СВЦЭМ!$B$33:$B$776,B$191)+'СЕТ СН'!$F$15</f>
        <v>100.39296501</v>
      </c>
      <c r="C200" s="36">
        <f>SUMIFS(СВЦЭМ!$E$33:$E$776,СВЦЭМ!$A$33:$A$776,$A200,СВЦЭМ!$B$33:$B$776,C$191)+'СЕТ СН'!$F$15</f>
        <v>112.44253401</v>
      </c>
      <c r="D200" s="36">
        <f>SUMIFS(СВЦЭМ!$E$33:$E$776,СВЦЭМ!$A$33:$A$776,$A200,СВЦЭМ!$B$33:$B$776,D$191)+'СЕТ СН'!$F$15</f>
        <v>122.91118914</v>
      </c>
      <c r="E200" s="36">
        <f>SUMIFS(СВЦЭМ!$E$33:$E$776,СВЦЭМ!$A$33:$A$776,$A200,СВЦЭМ!$B$33:$B$776,E$191)+'СЕТ СН'!$F$15</f>
        <v>125.26880623</v>
      </c>
      <c r="F200" s="36">
        <f>SUMIFS(СВЦЭМ!$E$33:$E$776,СВЦЭМ!$A$33:$A$776,$A200,СВЦЭМ!$B$33:$B$776,F$191)+'СЕТ СН'!$F$15</f>
        <v>126.13418104</v>
      </c>
      <c r="G200" s="36">
        <f>SUMIFS(СВЦЭМ!$E$33:$E$776,СВЦЭМ!$A$33:$A$776,$A200,СВЦЭМ!$B$33:$B$776,G$191)+'СЕТ СН'!$F$15</f>
        <v>122.59960205</v>
      </c>
      <c r="H200" s="36">
        <f>SUMIFS(СВЦЭМ!$E$33:$E$776,СВЦЭМ!$A$33:$A$776,$A200,СВЦЭМ!$B$33:$B$776,H$191)+'СЕТ СН'!$F$15</f>
        <v>114.34203961999999</v>
      </c>
      <c r="I200" s="36">
        <f>SUMIFS(СВЦЭМ!$E$33:$E$776,СВЦЭМ!$A$33:$A$776,$A200,СВЦЭМ!$B$33:$B$776,I$191)+'СЕТ СН'!$F$15</f>
        <v>106.88097999</v>
      </c>
      <c r="J200" s="36">
        <f>SUMIFS(СВЦЭМ!$E$33:$E$776,СВЦЭМ!$A$33:$A$776,$A200,СВЦЭМ!$B$33:$B$776,J$191)+'СЕТ СН'!$F$15</f>
        <v>98.536015509999999</v>
      </c>
      <c r="K200" s="36">
        <f>SUMIFS(СВЦЭМ!$E$33:$E$776,СВЦЭМ!$A$33:$A$776,$A200,СВЦЭМ!$B$33:$B$776,K$191)+'СЕТ СН'!$F$15</f>
        <v>96.585426060000003</v>
      </c>
      <c r="L200" s="36">
        <f>SUMIFS(СВЦЭМ!$E$33:$E$776,СВЦЭМ!$A$33:$A$776,$A200,СВЦЭМ!$B$33:$B$776,L$191)+'СЕТ СН'!$F$15</f>
        <v>96.687208380000001</v>
      </c>
      <c r="M200" s="36">
        <f>SUMIFS(СВЦЭМ!$E$33:$E$776,СВЦЭМ!$A$33:$A$776,$A200,СВЦЭМ!$B$33:$B$776,M$191)+'СЕТ СН'!$F$15</f>
        <v>98.603930090000006</v>
      </c>
      <c r="N200" s="36">
        <f>SUMIFS(СВЦЭМ!$E$33:$E$776,СВЦЭМ!$A$33:$A$776,$A200,СВЦЭМ!$B$33:$B$776,N$191)+'СЕТ СН'!$F$15</f>
        <v>100.16703789</v>
      </c>
      <c r="O200" s="36">
        <f>SUMIFS(СВЦЭМ!$E$33:$E$776,СВЦЭМ!$A$33:$A$776,$A200,СВЦЭМ!$B$33:$B$776,O$191)+'СЕТ СН'!$F$15</f>
        <v>100.36151413</v>
      </c>
      <c r="P200" s="36">
        <f>SUMIFS(СВЦЭМ!$E$33:$E$776,СВЦЭМ!$A$33:$A$776,$A200,СВЦЭМ!$B$33:$B$776,P$191)+'СЕТ СН'!$F$15</f>
        <v>102.10867629000001</v>
      </c>
      <c r="Q200" s="36">
        <f>SUMIFS(СВЦЭМ!$E$33:$E$776,СВЦЭМ!$A$33:$A$776,$A200,СВЦЭМ!$B$33:$B$776,Q$191)+'СЕТ СН'!$F$15</f>
        <v>102.95731648</v>
      </c>
      <c r="R200" s="36">
        <f>SUMIFS(СВЦЭМ!$E$33:$E$776,СВЦЭМ!$A$33:$A$776,$A200,СВЦЭМ!$B$33:$B$776,R$191)+'СЕТ СН'!$F$15</f>
        <v>96.79817568</v>
      </c>
      <c r="S200" s="36">
        <f>SUMIFS(СВЦЭМ!$E$33:$E$776,СВЦЭМ!$A$33:$A$776,$A200,СВЦЭМ!$B$33:$B$776,S$191)+'СЕТ СН'!$F$15</f>
        <v>87.07949266</v>
      </c>
      <c r="T200" s="36">
        <f>SUMIFS(СВЦЭМ!$E$33:$E$776,СВЦЭМ!$A$33:$A$776,$A200,СВЦЭМ!$B$33:$B$776,T$191)+'СЕТ СН'!$F$15</f>
        <v>80.860718230000003</v>
      </c>
      <c r="U200" s="36">
        <f>SUMIFS(СВЦЭМ!$E$33:$E$776,СВЦЭМ!$A$33:$A$776,$A200,СВЦЭМ!$B$33:$B$776,U$191)+'СЕТ СН'!$F$15</f>
        <v>85.91023749</v>
      </c>
      <c r="V200" s="36">
        <f>SUMIFS(СВЦЭМ!$E$33:$E$776,СВЦЭМ!$A$33:$A$776,$A200,СВЦЭМ!$B$33:$B$776,V$191)+'СЕТ СН'!$F$15</f>
        <v>85.641388860000006</v>
      </c>
      <c r="W200" s="36">
        <f>SUMIFS(СВЦЭМ!$E$33:$E$776,СВЦЭМ!$A$33:$A$776,$A200,СВЦЭМ!$B$33:$B$776,W$191)+'СЕТ СН'!$F$15</f>
        <v>84.227323380000001</v>
      </c>
      <c r="X200" s="36">
        <f>SUMIFS(СВЦЭМ!$E$33:$E$776,СВЦЭМ!$A$33:$A$776,$A200,СВЦЭМ!$B$33:$B$776,X$191)+'СЕТ СН'!$F$15</f>
        <v>85.784084160000006</v>
      </c>
      <c r="Y200" s="36">
        <f>SUMIFS(СВЦЭМ!$E$33:$E$776,СВЦЭМ!$A$33:$A$776,$A200,СВЦЭМ!$B$33:$B$776,Y$191)+'СЕТ СН'!$F$15</f>
        <v>90.087268800000004</v>
      </c>
    </row>
    <row r="201" spans="1:25" ht="15.75" x14ac:dyDescent="0.2">
      <c r="A201" s="35">
        <f t="shared" si="5"/>
        <v>44114</v>
      </c>
      <c r="B201" s="36">
        <f>SUMIFS(СВЦЭМ!$E$33:$E$776,СВЦЭМ!$A$33:$A$776,$A201,СВЦЭМ!$B$33:$B$776,B$191)+'СЕТ СН'!$F$15</f>
        <v>98.198067469999998</v>
      </c>
      <c r="C201" s="36">
        <f>SUMIFS(СВЦЭМ!$E$33:$E$776,СВЦЭМ!$A$33:$A$776,$A201,СВЦЭМ!$B$33:$B$776,C$191)+'СЕТ СН'!$F$15</f>
        <v>110.02566741</v>
      </c>
      <c r="D201" s="36">
        <f>SUMIFS(СВЦЭМ!$E$33:$E$776,СВЦЭМ!$A$33:$A$776,$A201,СВЦЭМ!$B$33:$B$776,D$191)+'СЕТ СН'!$F$15</f>
        <v>121.04811042999999</v>
      </c>
      <c r="E201" s="36">
        <f>SUMIFS(СВЦЭМ!$E$33:$E$776,СВЦЭМ!$A$33:$A$776,$A201,СВЦЭМ!$B$33:$B$776,E$191)+'СЕТ СН'!$F$15</f>
        <v>125.08782684000001</v>
      </c>
      <c r="F201" s="36">
        <f>SUMIFS(СВЦЭМ!$E$33:$E$776,СВЦЭМ!$A$33:$A$776,$A201,СВЦЭМ!$B$33:$B$776,F$191)+'СЕТ СН'!$F$15</f>
        <v>125.7370839</v>
      </c>
      <c r="G201" s="36">
        <f>SUMIFS(СВЦЭМ!$E$33:$E$776,СВЦЭМ!$A$33:$A$776,$A201,СВЦЭМ!$B$33:$B$776,G$191)+'СЕТ СН'!$F$15</f>
        <v>123.14197025</v>
      </c>
      <c r="H201" s="36">
        <f>SUMIFS(СВЦЭМ!$E$33:$E$776,СВЦЭМ!$A$33:$A$776,$A201,СВЦЭМ!$B$33:$B$776,H$191)+'СЕТ СН'!$F$15</f>
        <v>120.59937109000001</v>
      </c>
      <c r="I201" s="36">
        <f>SUMIFS(СВЦЭМ!$E$33:$E$776,СВЦЭМ!$A$33:$A$776,$A201,СВЦЭМ!$B$33:$B$776,I$191)+'СЕТ СН'!$F$15</f>
        <v>116.00440299</v>
      </c>
      <c r="J201" s="36">
        <f>SUMIFS(СВЦЭМ!$E$33:$E$776,СВЦЭМ!$A$33:$A$776,$A201,СВЦЭМ!$B$33:$B$776,J$191)+'СЕТ СН'!$F$15</f>
        <v>102.49569778</v>
      </c>
      <c r="K201" s="36">
        <f>SUMIFS(СВЦЭМ!$E$33:$E$776,СВЦЭМ!$A$33:$A$776,$A201,СВЦЭМ!$B$33:$B$776,K$191)+'СЕТ СН'!$F$15</f>
        <v>94.066015649999997</v>
      </c>
      <c r="L201" s="36">
        <f>SUMIFS(СВЦЭМ!$E$33:$E$776,СВЦЭМ!$A$33:$A$776,$A201,СВЦЭМ!$B$33:$B$776,L$191)+'СЕТ СН'!$F$15</f>
        <v>92.956308489999998</v>
      </c>
      <c r="M201" s="36">
        <f>SUMIFS(СВЦЭМ!$E$33:$E$776,СВЦЭМ!$A$33:$A$776,$A201,СВЦЭМ!$B$33:$B$776,M$191)+'СЕТ СН'!$F$15</f>
        <v>92.240380029999997</v>
      </c>
      <c r="N201" s="36">
        <f>SUMIFS(СВЦЭМ!$E$33:$E$776,СВЦЭМ!$A$33:$A$776,$A201,СВЦЭМ!$B$33:$B$776,N$191)+'СЕТ СН'!$F$15</f>
        <v>93.221957799999998</v>
      </c>
      <c r="O201" s="36">
        <f>SUMIFS(СВЦЭМ!$E$33:$E$776,СВЦЭМ!$A$33:$A$776,$A201,СВЦЭМ!$B$33:$B$776,O$191)+'СЕТ СН'!$F$15</f>
        <v>100.97268083</v>
      </c>
      <c r="P201" s="36">
        <f>SUMIFS(СВЦЭМ!$E$33:$E$776,СВЦЭМ!$A$33:$A$776,$A201,СВЦЭМ!$B$33:$B$776,P$191)+'СЕТ СН'!$F$15</f>
        <v>104.84633353</v>
      </c>
      <c r="Q201" s="36">
        <f>SUMIFS(СВЦЭМ!$E$33:$E$776,СВЦЭМ!$A$33:$A$776,$A201,СВЦЭМ!$B$33:$B$776,Q$191)+'СЕТ СН'!$F$15</f>
        <v>103.38620863</v>
      </c>
      <c r="R201" s="36">
        <f>SUMIFS(СВЦЭМ!$E$33:$E$776,СВЦЭМ!$A$33:$A$776,$A201,СВЦЭМ!$B$33:$B$776,R$191)+'СЕТ СН'!$F$15</f>
        <v>94.870046579999993</v>
      </c>
      <c r="S201" s="36">
        <f>SUMIFS(СВЦЭМ!$E$33:$E$776,СВЦЭМ!$A$33:$A$776,$A201,СВЦЭМ!$B$33:$B$776,S$191)+'СЕТ СН'!$F$15</f>
        <v>91.589826669999994</v>
      </c>
      <c r="T201" s="36">
        <f>SUMIFS(СВЦЭМ!$E$33:$E$776,СВЦЭМ!$A$33:$A$776,$A201,СВЦЭМ!$B$33:$B$776,T$191)+'СЕТ СН'!$F$15</f>
        <v>88.76119808</v>
      </c>
      <c r="U201" s="36">
        <f>SUMIFS(СВЦЭМ!$E$33:$E$776,СВЦЭМ!$A$33:$A$776,$A201,СВЦЭМ!$B$33:$B$776,U$191)+'СЕТ СН'!$F$15</f>
        <v>88.196906760000005</v>
      </c>
      <c r="V201" s="36">
        <f>SUMIFS(СВЦЭМ!$E$33:$E$776,СВЦЭМ!$A$33:$A$776,$A201,СВЦЭМ!$B$33:$B$776,V$191)+'СЕТ СН'!$F$15</f>
        <v>82.486826120000003</v>
      </c>
      <c r="W201" s="36">
        <f>SUMIFS(СВЦЭМ!$E$33:$E$776,СВЦЭМ!$A$33:$A$776,$A201,СВЦЭМ!$B$33:$B$776,W$191)+'СЕТ СН'!$F$15</f>
        <v>81.748299279999998</v>
      </c>
      <c r="X201" s="36">
        <f>SUMIFS(СВЦЭМ!$E$33:$E$776,СВЦЭМ!$A$33:$A$776,$A201,СВЦЭМ!$B$33:$B$776,X$191)+'СЕТ СН'!$F$15</f>
        <v>79.974067820000002</v>
      </c>
      <c r="Y201" s="36">
        <f>SUMIFS(СВЦЭМ!$E$33:$E$776,СВЦЭМ!$A$33:$A$776,$A201,СВЦЭМ!$B$33:$B$776,Y$191)+'СЕТ СН'!$F$15</f>
        <v>86.438679879999995</v>
      </c>
    </row>
    <row r="202" spans="1:25" ht="15.75" x14ac:dyDescent="0.2">
      <c r="A202" s="35">
        <f t="shared" si="5"/>
        <v>44115</v>
      </c>
      <c r="B202" s="36">
        <f>SUMIFS(СВЦЭМ!$E$33:$E$776,СВЦЭМ!$A$33:$A$776,$A202,СВЦЭМ!$B$33:$B$776,B$191)+'СЕТ СН'!$F$15</f>
        <v>98.998440970000004</v>
      </c>
      <c r="C202" s="36">
        <f>SUMIFS(СВЦЭМ!$E$33:$E$776,СВЦЭМ!$A$33:$A$776,$A202,СВЦЭМ!$B$33:$B$776,C$191)+'СЕТ СН'!$F$15</f>
        <v>112.50741283000001</v>
      </c>
      <c r="D202" s="36">
        <f>SUMIFS(СВЦЭМ!$E$33:$E$776,СВЦЭМ!$A$33:$A$776,$A202,СВЦЭМ!$B$33:$B$776,D$191)+'СЕТ СН'!$F$15</f>
        <v>126.93503791000001</v>
      </c>
      <c r="E202" s="36">
        <f>SUMIFS(СВЦЭМ!$E$33:$E$776,СВЦЭМ!$A$33:$A$776,$A202,СВЦЭМ!$B$33:$B$776,E$191)+'СЕТ СН'!$F$15</f>
        <v>131.65806085</v>
      </c>
      <c r="F202" s="36">
        <f>SUMIFS(СВЦЭМ!$E$33:$E$776,СВЦЭМ!$A$33:$A$776,$A202,СВЦЭМ!$B$33:$B$776,F$191)+'СЕТ СН'!$F$15</f>
        <v>132.37413361</v>
      </c>
      <c r="G202" s="36">
        <f>SUMIFS(СВЦЭМ!$E$33:$E$776,СВЦЭМ!$A$33:$A$776,$A202,СВЦЭМ!$B$33:$B$776,G$191)+'СЕТ СН'!$F$15</f>
        <v>131.03324429</v>
      </c>
      <c r="H202" s="36">
        <f>SUMIFS(СВЦЭМ!$E$33:$E$776,СВЦЭМ!$A$33:$A$776,$A202,СВЦЭМ!$B$33:$B$776,H$191)+'СЕТ СН'!$F$15</f>
        <v>128.30089756000001</v>
      </c>
      <c r="I202" s="36">
        <f>SUMIFS(СВЦЭМ!$E$33:$E$776,СВЦЭМ!$A$33:$A$776,$A202,СВЦЭМ!$B$33:$B$776,I$191)+'СЕТ СН'!$F$15</f>
        <v>125.17167352</v>
      </c>
      <c r="J202" s="36">
        <f>SUMIFS(СВЦЭМ!$E$33:$E$776,СВЦЭМ!$A$33:$A$776,$A202,СВЦЭМ!$B$33:$B$776,J$191)+'СЕТ СН'!$F$15</f>
        <v>110.61441044999999</v>
      </c>
      <c r="K202" s="36">
        <f>SUMIFS(СВЦЭМ!$E$33:$E$776,СВЦЭМ!$A$33:$A$776,$A202,СВЦЭМ!$B$33:$B$776,K$191)+'СЕТ СН'!$F$15</f>
        <v>99.548137280000006</v>
      </c>
      <c r="L202" s="36">
        <f>SUMIFS(СВЦЭМ!$E$33:$E$776,СВЦЭМ!$A$33:$A$776,$A202,СВЦЭМ!$B$33:$B$776,L$191)+'СЕТ СН'!$F$15</f>
        <v>98.181164749999994</v>
      </c>
      <c r="M202" s="36">
        <f>SUMIFS(СВЦЭМ!$E$33:$E$776,СВЦЭМ!$A$33:$A$776,$A202,СВЦЭМ!$B$33:$B$776,M$191)+'СЕТ СН'!$F$15</f>
        <v>98.231667119999997</v>
      </c>
      <c r="N202" s="36">
        <f>SUMIFS(СВЦЭМ!$E$33:$E$776,СВЦЭМ!$A$33:$A$776,$A202,СВЦЭМ!$B$33:$B$776,N$191)+'СЕТ СН'!$F$15</f>
        <v>99.794444659999996</v>
      </c>
      <c r="O202" s="36">
        <f>SUMIFS(СВЦЭМ!$E$33:$E$776,СВЦЭМ!$A$33:$A$776,$A202,СВЦЭМ!$B$33:$B$776,O$191)+'СЕТ СН'!$F$15</f>
        <v>106.31096445</v>
      </c>
      <c r="P202" s="36">
        <f>SUMIFS(СВЦЭМ!$E$33:$E$776,СВЦЭМ!$A$33:$A$776,$A202,СВЦЭМ!$B$33:$B$776,P$191)+'СЕТ СН'!$F$15</f>
        <v>111.60569273</v>
      </c>
      <c r="Q202" s="36">
        <f>SUMIFS(СВЦЭМ!$E$33:$E$776,СВЦЭМ!$A$33:$A$776,$A202,СВЦЭМ!$B$33:$B$776,Q$191)+'СЕТ СН'!$F$15</f>
        <v>104.81797131</v>
      </c>
      <c r="R202" s="36">
        <f>SUMIFS(СВЦЭМ!$E$33:$E$776,СВЦЭМ!$A$33:$A$776,$A202,СВЦЭМ!$B$33:$B$776,R$191)+'СЕТ СН'!$F$15</f>
        <v>96.909707780000005</v>
      </c>
      <c r="S202" s="36">
        <f>SUMIFS(СВЦЭМ!$E$33:$E$776,СВЦЭМ!$A$33:$A$776,$A202,СВЦЭМ!$B$33:$B$776,S$191)+'СЕТ СН'!$F$15</f>
        <v>90.660283039999996</v>
      </c>
      <c r="T202" s="36">
        <f>SUMIFS(СВЦЭМ!$E$33:$E$776,СВЦЭМ!$A$33:$A$776,$A202,СВЦЭМ!$B$33:$B$776,T$191)+'СЕТ СН'!$F$15</f>
        <v>93.529132239999996</v>
      </c>
      <c r="U202" s="36">
        <f>SUMIFS(СВЦЭМ!$E$33:$E$776,СВЦЭМ!$A$33:$A$776,$A202,СВЦЭМ!$B$33:$B$776,U$191)+'СЕТ СН'!$F$15</f>
        <v>94.880486689999998</v>
      </c>
      <c r="V202" s="36">
        <f>SUMIFS(СВЦЭМ!$E$33:$E$776,СВЦЭМ!$A$33:$A$776,$A202,СВЦЭМ!$B$33:$B$776,V$191)+'СЕТ СН'!$F$15</f>
        <v>90.230303280000001</v>
      </c>
      <c r="W202" s="36">
        <f>SUMIFS(СВЦЭМ!$E$33:$E$776,СВЦЭМ!$A$33:$A$776,$A202,СВЦЭМ!$B$33:$B$776,W$191)+'СЕТ СН'!$F$15</f>
        <v>87.649642689999993</v>
      </c>
      <c r="X202" s="36">
        <f>SUMIFS(СВЦЭМ!$E$33:$E$776,СВЦЭМ!$A$33:$A$776,$A202,СВЦЭМ!$B$33:$B$776,X$191)+'СЕТ СН'!$F$15</f>
        <v>84.113278230000006</v>
      </c>
      <c r="Y202" s="36">
        <f>SUMIFS(СВЦЭМ!$E$33:$E$776,СВЦЭМ!$A$33:$A$776,$A202,СВЦЭМ!$B$33:$B$776,Y$191)+'СЕТ СН'!$F$15</f>
        <v>89.513735890000007</v>
      </c>
    </row>
    <row r="203" spans="1:25" ht="15.75" x14ac:dyDescent="0.2">
      <c r="A203" s="35">
        <f t="shared" si="5"/>
        <v>44116</v>
      </c>
      <c r="B203" s="36">
        <f>SUMIFS(СВЦЭМ!$E$33:$E$776,СВЦЭМ!$A$33:$A$776,$A203,СВЦЭМ!$B$33:$B$776,B$191)+'СЕТ СН'!$F$15</f>
        <v>98.239291109999996</v>
      </c>
      <c r="C203" s="36">
        <f>SUMIFS(СВЦЭМ!$E$33:$E$776,СВЦЭМ!$A$33:$A$776,$A203,СВЦЭМ!$B$33:$B$776,C$191)+'СЕТ СН'!$F$15</f>
        <v>109.5395019</v>
      </c>
      <c r="D203" s="36">
        <f>SUMIFS(СВЦЭМ!$E$33:$E$776,СВЦЭМ!$A$33:$A$776,$A203,СВЦЭМ!$B$33:$B$776,D$191)+'СЕТ СН'!$F$15</f>
        <v>120.12053173</v>
      </c>
      <c r="E203" s="36">
        <f>SUMIFS(СВЦЭМ!$E$33:$E$776,СВЦЭМ!$A$33:$A$776,$A203,СВЦЭМ!$B$33:$B$776,E$191)+'СЕТ СН'!$F$15</f>
        <v>122.85208107</v>
      </c>
      <c r="F203" s="36">
        <f>SUMIFS(СВЦЭМ!$E$33:$E$776,СВЦЭМ!$A$33:$A$776,$A203,СВЦЭМ!$B$33:$B$776,F$191)+'СЕТ СН'!$F$15</f>
        <v>122.15551467</v>
      </c>
      <c r="G203" s="36">
        <f>SUMIFS(СВЦЭМ!$E$33:$E$776,СВЦЭМ!$A$33:$A$776,$A203,СВЦЭМ!$B$33:$B$776,G$191)+'СЕТ СН'!$F$15</f>
        <v>119.70731127000001</v>
      </c>
      <c r="H203" s="36">
        <f>SUMIFS(СВЦЭМ!$E$33:$E$776,СВЦЭМ!$A$33:$A$776,$A203,СВЦЭМ!$B$33:$B$776,H$191)+'СЕТ СН'!$F$15</f>
        <v>112.12345500000001</v>
      </c>
      <c r="I203" s="36">
        <f>SUMIFS(СВЦЭМ!$E$33:$E$776,СВЦЭМ!$A$33:$A$776,$A203,СВЦЭМ!$B$33:$B$776,I$191)+'СЕТ СН'!$F$15</f>
        <v>106.12640257</v>
      </c>
      <c r="J203" s="36">
        <f>SUMIFS(СВЦЭМ!$E$33:$E$776,СВЦЭМ!$A$33:$A$776,$A203,СВЦЭМ!$B$33:$B$776,J$191)+'СЕТ СН'!$F$15</f>
        <v>94.732587510000002</v>
      </c>
      <c r="K203" s="36">
        <f>SUMIFS(СВЦЭМ!$E$33:$E$776,СВЦЭМ!$A$33:$A$776,$A203,СВЦЭМ!$B$33:$B$776,K$191)+'СЕТ СН'!$F$15</f>
        <v>87.395404240000005</v>
      </c>
      <c r="L203" s="36">
        <f>SUMIFS(СВЦЭМ!$E$33:$E$776,СВЦЭМ!$A$33:$A$776,$A203,СВЦЭМ!$B$33:$B$776,L$191)+'СЕТ СН'!$F$15</f>
        <v>86.806366769999997</v>
      </c>
      <c r="M203" s="36">
        <f>SUMIFS(СВЦЭМ!$E$33:$E$776,СВЦЭМ!$A$33:$A$776,$A203,СВЦЭМ!$B$33:$B$776,M$191)+'СЕТ СН'!$F$15</f>
        <v>86.844406680000006</v>
      </c>
      <c r="N203" s="36">
        <f>SUMIFS(СВЦЭМ!$E$33:$E$776,СВЦЭМ!$A$33:$A$776,$A203,СВЦЭМ!$B$33:$B$776,N$191)+'СЕТ СН'!$F$15</f>
        <v>87.914460790000007</v>
      </c>
      <c r="O203" s="36">
        <f>SUMIFS(СВЦЭМ!$E$33:$E$776,СВЦЭМ!$A$33:$A$776,$A203,СВЦЭМ!$B$33:$B$776,O$191)+'СЕТ СН'!$F$15</f>
        <v>90.989622490000002</v>
      </c>
      <c r="P203" s="36">
        <f>SUMIFS(СВЦЭМ!$E$33:$E$776,СВЦЭМ!$A$33:$A$776,$A203,СВЦЭМ!$B$33:$B$776,P$191)+'СЕТ СН'!$F$15</f>
        <v>96.667767769999998</v>
      </c>
      <c r="Q203" s="36">
        <f>SUMIFS(СВЦЭМ!$E$33:$E$776,СВЦЭМ!$A$33:$A$776,$A203,СВЦЭМ!$B$33:$B$776,Q$191)+'СЕТ СН'!$F$15</f>
        <v>94.392848670000006</v>
      </c>
      <c r="R203" s="36">
        <f>SUMIFS(СВЦЭМ!$E$33:$E$776,СВЦЭМ!$A$33:$A$776,$A203,СВЦЭМ!$B$33:$B$776,R$191)+'СЕТ СН'!$F$15</f>
        <v>87.422216770000006</v>
      </c>
      <c r="S203" s="36">
        <f>SUMIFS(СВЦЭМ!$E$33:$E$776,СВЦЭМ!$A$33:$A$776,$A203,СВЦЭМ!$B$33:$B$776,S$191)+'СЕТ СН'!$F$15</f>
        <v>79.95478731</v>
      </c>
      <c r="T203" s="36">
        <f>SUMIFS(СВЦЭМ!$E$33:$E$776,СВЦЭМ!$A$33:$A$776,$A203,СВЦЭМ!$B$33:$B$776,T$191)+'СЕТ СН'!$F$15</f>
        <v>81.475994740000004</v>
      </c>
      <c r="U203" s="36">
        <f>SUMIFS(СВЦЭМ!$E$33:$E$776,СВЦЭМ!$A$33:$A$776,$A203,СВЦЭМ!$B$33:$B$776,U$191)+'СЕТ СН'!$F$15</f>
        <v>85.772673609999998</v>
      </c>
      <c r="V203" s="36">
        <f>SUMIFS(СВЦЭМ!$E$33:$E$776,СВЦЭМ!$A$33:$A$776,$A203,СВЦЭМ!$B$33:$B$776,V$191)+'СЕТ СН'!$F$15</f>
        <v>85.635532139999995</v>
      </c>
      <c r="W203" s="36">
        <f>SUMIFS(СВЦЭМ!$E$33:$E$776,СВЦЭМ!$A$33:$A$776,$A203,СВЦЭМ!$B$33:$B$776,W$191)+'СЕТ СН'!$F$15</f>
        <v>84.515696300000002</v>
      </c>
      <c r="X203" s="36">
        <f>SUMIFS(СВЦЭМ!$E$33:$E$776,СВЦЭМ!$A$33:$A$776,$A203,СВЦЭМ!$B$33:$B$776,X$191)+'СЕТ СН'!$F$15</f>
        <v>80.600260599999999</v>
      </c>
      <c r="Y203" s="36">
        <f>SUMIFS(СВЦЭМ!$E$33:$E$776,СВЦЭМ!$A$33:$A$776,$A203,СВЦЭМ!$B$33:$B$776,Y$191)+'СЕТ СН'!$F$15</f>
        <v>85.383844839999995</v>
      </c>
    </row>
    <row r="204" spans="1:25" ht="15.75" x14ac:dyDescent="0.2">
      <c r="A204" s="35">
        <f t="shared" si="5"/>
        <v>44117</v>
      </c>
      <c r="B204" s="36">
        <f>SUMIFS(СВЦЭМ!$E$33:$E$776,СВЦЭМ!$A$33:$A$776,$A204,СВЦЭМ!$B$33:$B$776,B$191)+'СЕТ СН'!$F$15</f>
        <v>96.033413490000001</v>
      </c>
      <c r="C204" s="36">
        <f>SUMIFS(СВЦЭМ!$E$33:$E$776,СВЦЭМ!$A$33:$A$776,$A204,СВЦЭМ!$B$33:$B$776,C$191)+'СЕТ СН'!$F$15</f>
        <v>107.48187367</v>
      </c>
      <c r="D204" s="36">
        <f>SUMIFS(СВЦЭМ!$E$33:$E$776,СВЦЭМ!$A$33:$A$776,$A204,СВЦЭМ!$B$33:$B$776,D$191)+'СЕТ СН'!$F$15</f>
        <v>116.63532060999999</v>
      </c>
      <c r="E204" s="36">
        <f>SUMIFS(СВЦЭМ!$E$33:$E$776,СВЦЭМ!$A$33:$A$776,$A204,СВЦЭМ!$B$33:$B$776,E$191)+'СЕТ СН'!$F$15</f>
        <v>119.02799361</v>
      </c>
      <c r="F204" s="36">
        <f>SUMIFS(СВЦЭМ!$E$33:$E$776,СВЦЭМ!$A$33:$A$776,$A204,СВЦЭМ!$B$33:$B$776,F$191)+'СЕТ СН'!$F$15</f>
        <v>118.28834238</v>
      </c>
      <c r="G204" s="36">
        <f>SUMIFS(СВЦЭМ!$E$33:$E$776,СВЦЭМ!$A$33:$A$776,$A204,СВЦЭМ!$B$33:$B$776,G$191)+'СЕТ СН'!$F$15</f>
        <v>116.5636985</v>
      </c>
      <c r="H204" s="36">
        <f>SUMIFS(СВЦЭМ!$E$33:$E$776,СВЦЭМ!$A$33:$A$776,$A204,СВЦЭМ!$B$33:$B$776,H$191)+'СЕТ СН'!$F$15</f>
        <v>112.92739121</v>
      </c>
      <c r="I204" s="36">
        <f>SUMIFS(СВЦЭМ!$E$33:$E$776,СВЦЭМ!$A$33:$A$776,$A204,СВЦЭМ!$B$33:$B$776,I$191)+'СЕТ СН'!$F$15</f>
        <v>111.94216511</v>
      </c>
      <c r="J204" s="36">
        <f>SUMIFS(СВЦЭМ!$E$33:$E$776,СВЦЭМ!$A$33:$A$776,$A204,СВЦЭМ!$B$33:$B$776,J$191)+'СЕТ СН'!$F$15</f>
        <v>103.39935102</v>
      </c>
      <c r="K204" s="36">
        <f>SUMIFS(СВЦЭМ!$E$33:$E$776,СВЦЭМ!$A$33:$A$776,$A204,СВЦЭМ!$B$33:$B$776,K$191)+'СЕТ СН'!$F$15</f>
        <v>97.17283879</v>
      </c>
      <c r="L204" s="36">
        <f>SUMIFS(СВЦЭМ!$E$33:$E$776,СВЦЭМ!$A$33:$A$776,$A204,СВЦЭМ!$B$33:$B$776,L$191)+'СЕТ СН'!$F$15</f>
        <v>97.464842140000002</v>
      </c>
      <c r="M204" s="36">
        <f>SUMIFS(СВЦЭМ!$E$33:$E$776,СВЦЭМ!$A$33:$A$776,$A204,СВЦЭМ!$B$33:$B$776,M$191)+'СЕТ СН'!$F$15</f>
        <v>99.012486609999996</v>
      </c>
      <c r="N204" s="36">
        <f>SUMIFS(СВЦЭМ!$E$33:$E$776,СВЦЭМ!$A$33:$A$776,$A204,СВЦЭМ!$B$33:$B$776,N$191)+'СЕТ СН'!$F$15</f>
        <v>99.858047999999997</v>
      </c>
      <c r="O204" s="36">
        <f>SUMIFS(СВЦЭМ!$E$33:$E$776,СВЦЭМ!$A$33:$A$776,$A204,СВЦЭМ!$B$33:$B$776,O$191)+'СЕТ СН'!$F$15</f>
        <v>105.46776168</v>
      </c>
      <c r="P204" s="36">
        <f>SUMIFS(СВЦЭМ!$E$33:$E$776,СВЦЭМ!$A$33:$A$776,$A204,СВЦЭМ!$B$33:$B$776,P$191)+'СЕТ СН'!$F$15</f>
        <v>110.14068508</v>
      </c>
      <c r="Q204" s="36">
        <f>SUMIFS(СВЦЭМ!$E$33:$E$776,СВЦЭМ!$A$33:$A$776,$A204,СВЦЭМ!$B$33:$B$776,Q$191)+'СЕТ СН'!$F$15</f>
        <v>104.16902623</v>
      </c>
      <c r="R204" s="36">
        <f>SUMIFS(СВЦЭМ!$E$33:$E$776,СВЦЭМ!$A$33:$A$776,$A204,СВЦЭМ!$B$33:$B$776,R$191)+'СЕТ СН'!$F$15</f>
        <v>96.556289210000003</v>
      </c>
      <c r="S204" s="36">
        <f>SUMIFS(СВЦЭМ!$E$33:$E$776,СВЦЭМ!$A$33:$A$776,$A204,СВЦЭМ!$B$33:$B$776,S$191)+'СЕТ СН'!$F$15</f>
        <v>89.906970389999998</v>
      </c>
      <c r="T204" s="36">
        <f>SUMIFS(СВЦЭМ!$E$33:$E$776,СВЦЭМ!$A$33:$A$776,$A204,СВЦЭМ!$B$33:$B$776,T$191)+'СЕТ СН'!$F$15</f>
        <v>89.645967229999997</v>
      </c>
      <c r="U204" s="36">
        <f>SUMIFS(СВЦЭМ!$E$33:$E$776,СВЦЭМ!$A$33:$A$776,$A204,СВЦЭМ!$B$33:$B$776,U$191)+'СЕТ СН'!$F$15</f>
        <v>92.893739699999998</v>
      </c>
      <c r="V204" s="36">
        <f>SUMIFS(СВЦЭМ!$E$33:$E$776,СВЦЭМ!$A$33:$A$776,$A204,СВЦЭМ!$B$33:$B$776,V$191)+'СЕТ СН'!$F$15</f>
        <v>92.097307420000007</v>
      </c>
      <c r="W204" s="36">
        <f>SUMIFS(СВЦЭМ!$E$33:$E$776,СВЦЭМ!$A$33:$A$776,$A204,СВЦЭМ!$B$33:$B$776,W$191)+'СЕТ СН'!$F$15</f>
        <v>90.889476470000005</v>
      </c>
      <c r="X204" s="36">
        <f>SUMIFS(СВЦЭМ!$E$33:$E$776,СВЦЭМ!$A$33:$A$776,$A204,СВЦЭМ!$B$33:$B$776,X$191)+'СЕТ СН'!$F$15</f>
        <v>88.250445790000001</v>
      </c>
      <c r="Y204" s="36">
        <f>SUMIFS(СВЦЭМ!$E$33:$E$776,СВЦЭМ!$A$33:$A$776,$A204,СВЦЭМ!$B$33:$B$776,Y$191)+'СЕТ СН'!$F$15</f>
        <v>91.313110429999995</v>
      </c>
    </row>
    <row r="205" spans="1:25" ht="15.75" x14ac:dyDescent="0.2">
      <c r="A205" s="35">
        <f t="shared" si="5"/>
        <v>44118</v>
      </c>
      <c r="B205" s="36">
        <f>SUMIFS(СВЦЭМ!$E$33:$E$776,СВЦЭМ!$A$33:$A$776,$A205,СВЦЭМ!$B$33:$B$776,B$191)+'СЕТ СН'!$F$15</f>
        <v>102.0323762</v>
      </c>
      <c r="C205" s="36">
        <f>SUMIFS(СВЦЭМ!$E$33:$E$776,СВЦЭМ!$A$33:$A$776,$A205,СВЦЭМ!$B$33:$B$776,C$191)+'СЕТ СН'!$F$15</f>
        <v>112.27965197</v>
      </c>
      <c r="D205" s="36">
        <f>SUMIFS(СВЦЭМ!$E$33:$E$776,СВЦЭМ!$A$33:$A$776,$A205,СВЦЭМ!$B$33:$B$776,D$191)+'СЕТ СН'!$F$15</f>
        <v>122.37869637</v>
      </c>
      <c r="E205" s="36">
        <f>SUMIFS(СВЦЭМ!$E$33:$E$776,СВЦЭМ!$A$33:$A$776,$A205,СВЦЭМ!$B$33:$B$776,E$191)+'СЕТ СН'!$F$15</f>
        <v>124.59876167</v>
      </c>
      <c r="F205" s="36">
        <f>SUMIFS(СВЦЭМ!$E$33:$E$776,СВЦЭМ!$A$33:$A$776,$A205,СВЦЭМ!$B$33:$B$776,F$191)+'СЕТ СН'!$F$15</f>
        <v>123.3211101</v>
      </c>
      <c r="G205" s="36">
        <f>SUMIFS(СВЦЭМ!$E$33:$E$776,СВЦЭМ!$A$33:$A$776,$A205,СВЦЭМ!$B$33:$B$776,G$191)+'СЕТ СН'!$F$15</f>
        <v>122.03179516</v>
      </c>
      <c r="H205" s="36">
        <f>SUMIFS(СВЦЭМ!$E$33:$E$776,СВЦЭМ!$A$33:$A$776,$A205,СВЦЭМ!$B$33:$B$776,H$191)+'СЕТ СН'!$F$15</f>
        <v>114.97060413</v>
      </c>
      <c r="I205" s="36">
        <f>SUMIFS(СВЦЭМ!$E$33:$E$776,СВЦЭМ!$A$33:$A$776,$A205,СВЦЭМ!$B$33:$B$776,I$191)+'СЕТ СН'!$F$15</f>
        <v>108.53399146</v>
      </c>
      <c r="J205" s="36">
        <f>SUMIFS(СВЦЭМ!$E$33:$E$776,СВЦЭМ!$A$33:$A$776,$A205,СВЦЭМ!$B$33:$B$776,J$191)+'СЕТ СН'!$F$15</f>
        <v>99.143641880000004</v>
      </c>
      <c r="K205" s="36">
        <f>SUMIFS(СВЦЭМ!$E$33:$E$776,СВЦЭМ!$A$33:$A$776,$A205,СВЦЭМ!$B$33:$B$776,K$191)+'СЕТ СН'!$F$15</f>
        <v>93.407854869999994</v>
      </c>
      <c r="L205" s="36">
        <f>SUMIFS(СВЦЭМ!$E$33:$E$776,СВЦЭМ!$A$33:$A$776,$A205,СВЦЭМ!$B$33:$B$776,L$191)+'СЕТ СН'!$F$15</f>
        <v>94.51466121</v>
      </c>
      <c r="M205" s="36">
        <f>SUMIFS(СВЦЭМ!$E$33:$E$776,СВЦЭМ!$A$33:$A$776,$A205,СВЦЭМ!$B$33:$B$776,M$191)+'СЕТ СН'!$F$15</f>
        <v>96.937783519999996</v>
      </c>
      <c r="N205" s="36">
        <f>SUMIFS(СВЦЭМ!$E$33:$E$776,СВЦЭМ!$A$33:$A$776,$A205,СВЦЭМ!$B$33:$B$776,N$191)+'СЕТ СН'!$F$15</f>
        <v>97.929441979999993</v>
      </c>
      <c r="O205" s="36">
        <f>SUMIFS(СВЦЭМ!$E$33:$E$776,СВЦЭМ!$A$33:$A$776,$A205,СВЦЭМ!$B$33:$B$776,O$191)+'СЕТ СН'!$F$15</f>
        <v>105.53715599</v>
      </c>
      <c r="P205" s="36">
        <f>SUMIFS(СВЦЭМ!$E$33:$E$776,СВЦЭМ!$A$33:$A$776,$A205,СВЦЭМ!$B$33:$B$776,P$191)+'СЕТ СН'!$F$15</f>
        <v>110.13577209</v>
      </c>
      <c r="Q205" s="36">
        <f>SUMIFS(СВЦЭМ!$E$33:$E$776,СВЦЭМ!$A$33:$A$776,$A205,СВЦЭМ!$B$33:$B$776,Q$191)+'СЕТ СН'!$F$15</f>
        <v>104.14624109</v>
      </c>
      <c r="R205" s="36">
        <f>SUMIFS(СВЦЭМ!$E$33:$E$776,СВЦЭМ!$A$33:$A$776,$A205,СВЦЭМ!$B$33:$B$776,R$191)+'СЕТ СН'!$F$15</f>
        <v>96.386082930000001</v>
      </c>
      <c r="S205" s="36">
        <f>SUMIFS(СВЦЭМ!$E$33:$E$776,СВЦЭМ!$A$33:$A$776,$A205,СВЦЭМ!$B$33:$B$776,S$191)+'СЕТ СН'!$F$15</f>
        <v>88.072429630000002</v>
      </c>
      <c r="T205" s="36">
        <f>SUMIFS(СВЦЭМ!$E$33:$E$776,СВЦЭМ!$A$33:$A$776,$A205,СВЦЭМ!$B$33:$B$776,T$191)+'СЕТ СН'!$F$15</f>
        <v>85.431288469999998</v>
      </c>
      <c r="U205" s="36">
        <f>SUMIFS(СВЦЭМ!$E$33:$E$776,СВЦЭМ!$A$33:$A$776,$A205,СВЦЭМ!$B$33:$B$776,U$191)+'СЕТ СН'!$F$15</f>
        <v>89.824934409999997</v>
      </c>
      <c r="V205" s="36">
        <f>SUMIFS(СВЦЭМ!$E$33:$E$776,СВЦЭМ!$A$33:$A$776,$A205,СВЦЭМ!$B$33:$B$776,V$191)+'СЕТ СН'!$F$15</f>
        <v>88.989777880000005</v>
      </c>
      <c r="W205" s="36">
        <f>SUMIFS(СВЦЭМ!$E$33:$E$776,СВЦЭМ!$A$33:$A$776,$A205,СВЦЭМ!$B$33:$B$776,W$191)+'СЕТ СН'!$F$15</f>
        <v>87.158898739999998</v>
      </c>
      <c r="X205" s="36">
        <f>SUMIFS(СВЦЭМ!$E$33:$E$776,СВЦЭМ!$A$33:$A$776,$A205,СВЦЭМ!$B$33:$B$776,X$191)+'СЕТ СН'!$F$15</f>
        <v>84.623378239999994</v>
      </c>
      <c r="Y205" s="36">
        <f>SUMIFS(СВЦЭМ!$E$33:$E$776,СВЦЭМ!$A$33:$A$776,$A205,СВЦЭМ!$B$33:$B$776,Y$191)+'СЕТ СН'!$F$15</f>
        <v>89.166841860000005</v>
      </c>
    </row>
    <row r="206" spans="1:25" ht="15.75" x14ac:dyDescent="0.2">
      <c r="A206" s="35">
        <f t="shared" si="5"/>
        <v>44119</v>
      </c>
      <c r="B206" s="36">
        <f>SUMIFS(СВЦЭМ!$E$33:$E$776,СВЦЭМ!$A$33:$A$776,$A206,СВЦЭМ!$B$33:$B$776,B$191)+'СЕТ СН'!$F$15</f>
        <v>104.62572657</v>
      </c>
      <c r="C206" s="36">
        <f>SUMIFS(СВЦЭМ!$E$33:$E$776,СВЦЭМ!$A$33:$A$776,$A206,СВЦЭМ!$B$33:$B$776,C$191)+'СЕТ СН'!$F$15</f>
        <v>117.2156555</v>
      </c>
      <c r="D206" s="36">
        <f>SUMIFS(СВЦЭМ!$E$33:$E$776,СВЦЭМ!$A$33:$A$776,$A206,СВЦЭМ!$B$33:$B$776,D$191)+'СЕТ СН'!$F$15</f>
        <v>127.07257957</v>
      </c>
      <c r="E206" s="36">
        <f>SUMIFS(СВЦЭМ!$E$33:$E$776,СВЦЭМ!$A$33:$A$776,$A206,СВЦЭМ!$B$33:$B$776,E$191)+'СЕТ СН'!$F$15</f>
        <v>127.87468689000001</v>
      </c>
      <c r="F206" s="36">
        <f>SUMIFS(СВЦЭМ!$E$33:$E$776,СВЦЭМ!$A$33:$A$776,$A206,СВЦЭМ!$B$33:$B$776,F$191)+'СЕТ СН'!$F$15</f>
        <v>126.84749102000001</v>
      </c>
      <c r="G206" s="36">
        <f>SUMIFS(СВЦЭМ!$E$33:$E$776,СВЦЭМ!$A$33:$A$776,$A206,СВЦЭМ!$B$33:$B$776,G$191)+'СЕТ СН'!$F$15</f>
        <v>123.66100169000001</v>
      </c>
      <c r="H206" s="36">
        <f>SUMIFS(СВЦЭМ!$E$33:$E$776,СВЦЭМ!$A$33:$A$776,$A206,СВЦЭМ!$B$33:$B$776,H$191)+'СЕТ СН'!$F$15</f>
        <v>116.69618584</v>
      </c>
      <c r="I206" s="36">
        <f>SUMIFS(СВЦЭМ!$E$33:$E$776,СВЦЭМ!$A$33:$A$776,$A206,СВЦЭМ!$B$33:$B$776,I$191)+'СЕТ СН'!$F$15</f>
        <v>109.94275129</v>
      </c>
      <c r="J206" s="36">
        <f>SUMIFS(СВЦЭМ!$E$33:$E$776,СВЦЭМ!$A$33:$A$776,$A206,СВЦЭМ!$B$33:$B$776,J$191)+'СЕТ СН'!$F$15</f>
        <v>100.83822653999999</v>
      </c>
      <c r="K206" s="36">
        <f>SUMIFS(СВЦЭМ!$E$33:$E$776,СВЦЭМ!$A$33:$A$776,$A206,СВЦЭМ!$B$33:$B$776,K$191)+'СЕТ СН'!$F$15</f>
        <v>94.980823760000007</v>
      </c>
      <c r="L206" s="36">
        <f>SUMIFS(СВЦЭМ!$E$33:$E$776,СВЦЭМ!$A$33:$A$776,$A206,СВЦЭМ!$B$33:$B$776,L$191)+'СЕТ СН'!$F$15</f>
        <v>95.449057089999997</v>
      </c>
      <c r="M206" s="36">
        <f>SUMIFS(СВЦЭМ!$E$33:$E$776,СВЦЭМ!$A$33:$A$776,$A206,СВЦЭМ!$B$33:$B$776,M$191)+'СЕТ СН'!$F$15</f>
        <v>96.617830990000002</v>
      </c>
      <c r="N206" s="36">
        <f>SUMIFS(СВЦЭМ!$E$33:$E$776,СВЦЭМ!$A$33:$A$776,$A206,СВЦЭМ!$B$33:$B$776,N$191)+'СЕТ СН'!$F$15</f>
        <v>98.304937559999999</v>
      </c>
      <c r="O206" s="36">
        <f>SUMIFS(СВЦЭМ!$E$33:$E$776,СВЦЭМ!$A$33:$A$776,$A206,СВЦЭМ!$B$33:$B$776,O$191)+'СЕТ СН'!$F$15</f>
        <v>101.28151458000001</v>
      </c>
      <c r="P206" s="36">
        <f>SUMIFS(СВЦЭМ!$E$33:$E$776,СВЦЭМ!$A$33:$A$776,$A206,СВЦЭМ!$B$33:$B$776,P$191)+'СЕТ СН'!$F$15</f>
        <v>104.95247924</v>
      </c>
      <c r="Q206" s="36">
        <f>SUMIFS(СВЦЭМ!$E$33:$E$776,СВЦЭМ!$A$33:$A$776,$A206,СВЦЭМ!$B$33:$B$776,Q$191)+'СЕТ СН'!$F$15</f>
        <v>99.327080670000001</v>
      </c>
      <c r="R206" s="36">
        <f>SUMIFS(СВЦЭМ!$E$33:$E$776,СВЦЭМ!$A$33:$A$776,$A206,СВЦЭМ!$B$33:$B$776,R$191)+'СЕТ СН'!$F$15</f>
        <v>92.015507619999994</v>
      </c>
      <c r="S206" s="36">
        <f>SUMIFS(СВЦЭМ!$E$33:$E$776,СВЦЭМ!$A$33:$A$776,$A206,СВЦЭМ!$B$33:$B$776,S$191)+'СЕТ СН'!$F$15</f>
        <v>83.877264330000003</v>
      </c>
      <c r="T206" s="36">
        <f>SUMIFS(СВЦЭМ!$E$33:$E$776,СВЦЭМ!$A$33:$A$776,$A206,СВЦЭМ!$B$33:$B$776,T$191)+'СЕТ СН'!$F$15</f>
        <v>84.517723169999996</v>
      </c>
      <c r="U206" s="36">
        <f>SUMIFS(СВЦЭМ!$E$33:$E$776,СВЦЭМ!$A$33:$A$776,$A206,СВЦЭМ!$B$33:$B$776,U$191)+'СЕТ СН'!$F$15</f>
        <v>88.210513579999997</v>
      </c>
      <c r="V206" s="36">
        <f>SUMIFS(СВЦЭМ!$E$33:$E$776,СВЦЭМ!$A$33:$A$776,$A206,СВЦЭМ!$B$33:$B$776,V$191)+'СЕТ СН'!$F$15</f>
        <v>87.190811929999995</v>
      </c>
      <c r="W206" s="36">
        <f>SUMIFS(СВЦЭМ!$E$33:$E$776,СВЦЭМ!$A$33:$A$776,$A206,СВЦЭМ!$B$33:$B$776,W$191)+'СЕТ СН'!$F$15</f>
        <v>85.514971149999994</v>
      </c>
      <c r="X206" s="36">
        <f>SUMIFS(СВЦЭМ!$E$33:$E$776,СВЦЭМ!$A$33:$A$776,$A206,СВЦЭМ!$B$33:$B$776,X$191)+'СЕТ СН'!$F$15</f>
        <v>81.969990379999999</v>
      </c>
      <c r="Y206" s="36">
        <f>SUMIFS(СВЦЭМ!$E$33:$E$776,СВЦЭМ!$A$33:$A$776,$A206,СВЦЭМ!$B$33:$B$776,Y$191)+'СЕТ СН'!$F$15</f>
        <v>89.427702249999996</v>
      </c>
    </row>
    <row r="207" spans="1:25" ht="15.75" x14ac:dyDescent="0.2">
      <c r="A207" s="35">
        <f t="shared" si="5"/>
        <v>44120</v>
      </c>
      <c r="B207" s="36">
        <f>SUMIFS(СВЦЭМ!$E$33:$E$776,СВЦЭМ!$A$33:$A$776,$A207,СВЦЭМ!$B$33:$B$776,B$191)+'СЕТ СН'!$F$15</f>
        <v>96.623510510000003</v>
      </c>
      <c r="C207" s="36">
        <f>SUMIFS(СВЦЭМ!$E$33:$E$776,СВЦЭМ!$A$33:$A$776,$A207,СВЦЭМ!$B$33:$B$776,C$191)+'СЕТ СН'!$F$15</f>
        <v>108.45450520999999</v>
      </c>
      <c r="D207" s="36">
        <f>SUMIFS(СВЦЭМ!$E$33:$E$776,СВЦЭМ!$A$33:$A$776,$A207,СВЦЭМ!$B$33:$B$776,D$191)+'СЕТ СН'!$F$15</f>
        <v>116.5523086</v>
      </c>
      <c r="E207" s="36">
        <f>SUMIFS(СВЦЭМ!$E$33:$E$776,СВЦЭМ!$A$33:$A$776,$A207,СВЦЭМ!$B$33:$B$776,E$191)+'СЕТ СН'!$F$15</f>
        <v>117.32259931</v>
      </c>
      <c r="F207" s="36">
        <f>SUMIFS(СВЦЭМ!$E$33:$E$776,СВЦЭМ!$A$33:$A$776,$A207,СВЦЭМ!$B$33:$B$776,F$191)+'СЕТ СН'!$F$15</f>
        <v>116.80068264000001</v>
      </c>
      <c r="G207" s="36">
        <f>SUMIFS(СВЦЭМ!$E$33:$E$776,СВЦЭМ!$A$33:$A$776,$A207,СВЦЭМ!$B$33:$B$776,G$191)+'СЕТ СН'!$F$15</f>
        <v>114.73117173</v>
      </c>
      <c r="H207" s="36">
        <f>SUMIFS(СВЦЭМ!$E$33:$E$776,СВЦЭМ!$A$33:$A$776,$A207,СВЦЭМ!$B$33:$B$776,H$191)+'СЕТ СН'!$F$15</f>
        <v>110.14883324</v>
      </c>
      <c r="I207" s="36">
        <f>SUMIFS(СВЦЭМ!$E$33:$E$776,СВЦЭМ!$A$33:$A$776,$A207,СВЦЭМ!$B$33:$B$776,I$191)+'СЕТ СН'!$F$15</f>
        <v>106.29862883</v>
      </c>
      <c r="J207" s="36">
        <f>SUMIFS(СВЦЭМ!$E$33:$E$776,СВЦЭМ!$A$33:$A$776,$A207,СВЦЭМ!$B$33:$B$776,J$191)+'СЕТ СН'!$F$15</f>
        <v>101.96971114999999</v>
      </c>
      <c r="K207" s="36">
        <f>SUMIFS(СВЦЭМ!$E$33:$E$776,СВЦЭМ!$A$33:$A$776,$A207,СВЦЭМ!$B$33:$B$776,K$191)+'СЕТ СН'!$F$15</f>
        <v>96.972392920000004</v>
      </c>
      <c r="L207" s="36">
        <f>SUMIFS(СВЦЭМ!$E$33:$E$776,СВЦЭМ!$A$33:$A$776,$A207,СВЦЭМ!$B$33:$B$776,L$191)+'СЕТ СН'!$F$15</f>
        <v>96.633439150000001</v>
      </c>
      <c r="M207" s="36">
        <f>SUMIFS(СВЦЭМ!$E$33:$E$776,СВЦЭМ!$A$33:$A$776,$A207,СВЦЭМ!$B$33:$B$776,M$191)+'СЕТ СН'!$F$15</f>
        <v>97.22172664</v>
      </c>
      <c r="N207" s="36">
        <f>SUMIFS(СВЦЭМ!$E$33:$E$776,СВЦЭМ!$A$33:$A$776,$A207,СВЦЭМ!$B$33:$B$776,N$191)+'СЕТ СН'!$F$15</f>
        <v>99.077990170000007</v>
      </c>
      <c r="O207" s="36">
        <f>SUMIFS(СВЦЭМ!$E$33:$E$776,СВЦЭМ!$A$33:$A$776,$A207,СВЦЭМ!$B$33:$B$776,O$191)+'СЕТ СН'!$F$15</f>
        <v>104.44563599</v>
      </c>
      <c r="P207" s="36">
        <f>SUMIFS(СВЦЭМ!$E$33:$E$776,СВЦЭМ!$A$33:$A$776,$A207,СВЦЭМ!$B$33:$B$776,P$191)+'СЕТ СН'!$F$15</f>
        <v>111.00010371</v>
      </c>
      <c r="Q207" s="36">
        <f>SUMIFS(СВЦЭМ!$E$33:$E$776,СВЦЭМ!$A$33:$A$776,$A207,СВЦЭМ!$B$33:$B$776,Q$191)+'СЕТ СН'!$F$15</f>
        <v>105.95713304</v>
      </c>
      <c r="R207" s="36">
        <f>SUMIFS(СВЦЭМ!$E$33:$E$776,СВЦЭМ!$A$33:$A$776,$A207,СВЦЭМ!$B$33:$B$776,R$191)+'СЕТ СН'!$F$15</f>
        <v>98.897133409999995</v>
      </c>
      <c r="S207" s="36">
        <f>SUMIFS(СВЦЭМ!$E$33:$E$776,СВЦЭМ!$A$33:$A$776,$A207,СВЦЭМ!$B$33:$B$776,S$191)+'СЕТ СН'!$F$15</f>
        <v>89.776726280000005</v>
      </c>
      <c r="T207" s="36">
        <f>SUMIFS(СВЦЭМ!$E$33:$E$776,СВЦЭМ!$A$33:$A$776,$A207,СВЦЭМ!$B$33:$B$776,T$191)+'СЕТ СН'!$F$15</f>
        <v>85.866565059999999</v>
      </c>
      <c r="U207" s="36">
        <f>SUMIFS(СВЦЭМ!$E$33:$E$776,СВЦЭМ!$A$33:$A$776,$A207,СВЦЭМ!$B$33:$B$776,U$191)+'СЕТ СН'!$F$15</f>
        <v>86.224025729999994</v>
      </c>
      <c r="V207" s="36">
        <f>SUMIFS(СВЦЭМ!$E$33:$E$776,СВЦЭМ!$A$33:$A$776,$A207,СВЦЭМ!$B$33:$B$776,V$191)+'СЕТ СН'!$F$15</f>
        <v>84.464031059999996</v>
      </c>
      <c r="W207" s="36">
        <f>SUMIFS(СВЦЭМ!$E$33:$E$776,СВЦЭМ!$A$33:$A$776,$A207,СВЦЭМ!$B$33:$B$776,W$191)+'СЕТ СН'!$F$15</f>
        <v>83.829220730000003</v>
      </c>
      <c r="X207" s="36">
        <f>SUMIFS(СВЦЭМ!$E$33:$E$776,СВЦЭМ!$A$33:$A$776,$A207,СВЦЭМ!$B$33:$B$776,X$191)+'СЕТ СН'!$F$15</f>
        <v>83.750172669999998</v>
      </c>
      <c r="Y207" s="36">
        <f>SUMIFS(СВЦЭМ!$E$33:$E$776,СВЦЭМ!$A$33:$A$776,$A207,СВЦЭМ!$B$33:$B$776,Y$191)+'СЕТ СН'!$F$15</f>
        <v>88.364914299999995</v>
      </c>
    </row>
    <row r="208" spans="1:25" ht="15.75" x14ac:dyDescent="0.2">
      <c r="A208" s="35">
        <f t="shared" si="5"/>
        <v>44121</v>
      </c>
      <c r="B208" s="36">
        <f>SUMIFS(СВЦЭМ!$E$33:$E$776,СВЦЭМ!$A$33:$A$776,$A208,СВЦЭМ!$B$33:$B$776,B$191)+'СЕТ СН'!$F$15</f>
        <v>96.170215479999996</v>
      </c>
      <c r="C208" s="36">
        <f>SUMIFS(СВЦЭМ!$E$33:$E$776,СВЦЭМ!$A$33:$A$776,$A208,СВЦЭМ!$B$33:$B$776,C$191)+'СЕТ СН'!$F$15</f>
        <v>107.60050175000001</v>
      </c>
      <c r="D208" s="36">
        <f>SUMIFS(СВЦЭМ!$E$33:$E$776,СВЦЭМ!$A$33:$A$776,$A208,СВЦЭМ!$B$33:$B$776,D$191)+'СЕТ СН'!$F$15</f>
        <v>116.84688566</v>
      </c>
      <c r="E208" s="36">
        <f>SUMIFS(СВЦЭМ!$E$33:$E$776,СВЦЭМ!$A$33:$A$776,$A208,СВЦЭМ!$B$33:$B$776,E$191)+'СЕТ СН'!$F$15</f>
        <v>118.08735806</v>
      </c>
      <c r="F208" s="36">
        <f>SUMIFS(СВЦЭМ!$E$33:$E$776,СВЦЭМ!$A$33:$A$776,$A208,СВЦЭМ!$B$33:$B$776,F$191)+'СЕТ СН'!$F$15</f>
        <v>118.60499179</v>
      </c>
      <c r="G208" s="36">
        <f>SUMIFS(СВЦЭМ!$E$33:$E$776,СВЦЭМ!$A$33:$A$776,$A208,СВЦЭМ!$B$33:$B$776,G$191)+'СЕТ СН'!$F$15</f>
        <v>117.08224577999999</v>
      </c>
      <c r="H208" s="36">
        <f>SUMIFS(СВЦЭМ!$E$33:$E$776,СВЦЭМ!$A$33:$A$776,$A208,СВЦЭМ!$B$33:$B$776,H$191)+'СЕТ СН'!$F$15</f>
        <v>115.20162922999999</v>
      </c>
      <c r="I208" s="36">
        <f>SUMIFS(СВЦЭМ!$E$33:$E$776,СВЦЭМ!$A$33:$A$776,$A208,СВЦЭМ!$B$33:$B$776,I$191)+'СЕТ СН'!$F$15</f>
        <v>114.79794114000001</v>
      </c>
      <c r="J208" s="36">
        <f>SUMIFS(СВЦЭМ!$E$33:$E$776,СВЦЭМ!$A$33:$A$776,$A208,СВЦЭМ!$B$33:$B$776,J$191)+'СЕТ СН'!$F$15</f>
        <v>106.49318921</v>
      </c>
      <c r="K208" s="36">
        <f>SUMIFS(СВЦЭМ!$E$33:$E$776,СВЦЭМ!$A$33:$A$776,$A208,СВЦЭМ!$B$33:$B$776,K$191)+'СЕТ СН'!$F$15</f>
        <v>102.86298092</v>
      </c>
      <c r="L208" s="36">
        <f>SUMIFS(СВЦЭМ!$E$33:$E$776,СВЦЭМ!$A$33:$A$776,$A208,СВЦЭМ!$B$33:$B$776,L$191)+'СЕТ СН'!$F$15</f>
        <v>98.616173540000005</v>
      </c>
      <c r="M208" s="36">
        <f>SUMIFS(СВЦЭМ!$E$33:$E$776,СВЦЭМ!$A$33:$A$776,$A208,СВЦЭМ!$B$33:$B$776,M$191)+'СЕТ СН'!$F$15</f>
        <v>99.790448639999994</v>
      </c>
      <c r="N208" s="36">
        <f>SUMIFS(СВЦЭМ!$E$33:$E$776,СВЦЭМ!$A$33:$A$776,$A208,СВЦЭМ!$B$33:$B$776,N$191)+'СЕТ СН'!$F$15</f>
        <v>101.75158743999999</v>
      </c>
      <c r="O208" s="36">
        <f>SUMIFS(СВЦЭМ!$E$33:$E$776,СВЦЭМ!$A$33:$A$776,$A208,СВЦЭМ!$B$33:$B$776,O$191)+'СЕТ СН'!$F$15</f>
        <v>107.90041936999999</v>
      </c>
      <c r="P208" s="36">
        <f>SUMIFS(СВЦЭМ!$E$33:$E$776,СВЦЭМ!$A$33:$A$776,$A208,СВЦЭМ!$B$33:$B$776,P$191)+'СЕТ СН'!$F$15</f>
        <v>114.49130778</v>
      </c>
      <c r="Q208" s="36">
        <f>SUMIFS(СВЦЭМ!$E$33:$E$776,СВЦЭМ!$A$33:$A$776,$A208,СВЦЭМ!$B$33:$B$776,Q$191)+'СЕТ СН'!$F$15</f>
        <v>110.24049933000001</v>
      </c>
      <c r="R208" s="36">
        <f>SUMIFS(СВЦЭМ!$E$33:$E$776,СВЦЭМ!$A$33:$A$776,$A208,СВЦЭМ!$B$33:$B$776,R$191)+'СЕТ СН'!$F$15</f>
        <v>103.47927524000001</v>
      </c>
      <c r="S208" s="36">
        <f>SUMIFS(СВЦЭМ!$E$33:$E$776,СВЦЭМ!$A$33:$A$776,$A208,СВЦЭМ!$B$33:$B$776,S$191)+'СЕТ СН'!$F$15</f>
        <v>93.691376430000005</v>
      </c>
      <c r="T208" s="36">
        <f>SUMIFS(СВЦЭМ!$E$33:$E$776,СВЦЭМ!$A$33:$A$776,$A208,СВЦЭМ!$B$33:$B$776,T$191)+'СЕТ СН'!$F$15</f>
        <v>88.176876759999999</v>
      </c>
      <c r="U208" s="36">
        <f>SUMIFS(СВЦЭМ!$E$33:$E$776,СВЦЭМ!$A$33:$A$776,$A208,СВЦЭМ!$B$33:$B$776,U$191)+'СЕТ СН'!$F$15</f>
        <v>86.382451489999994</v>
      </c>
      <c r="V208" s="36">
        <f>SUMIFS(СВЦЭМ!$E$33:$E$776,СВЦЭМ!$A$33:$A$776,$A208,СВЦЭМ!$B$33:$B$776,V$191)+'СЕТ СН'!$F$15</f>
        <v>86.555687399999997</v>
      </c>
      <c r="W208" s="36">
        <f>SUMIFS(СВЦЭМ!$E$33:$E$776,СВЦЭМ!$A$33:$A$776,$A208,СВЦЭМ!$B$33:$B$776,W$191)+'СЕТ СН'!$F$15</f>
        <v>86.774933439999998</v>
      </c>
      <c r="X208" s="36">
        <f>SUMIFS(СВЦЭМ!$E$33:$E$776,СВЦЭМ!$A$33:$A$776,$A208,СВЦЭМ!$B$33:$B$776,X$191)+'СЕТ СН'!$F$15</f>
        <v>89.771867830000005</v>
      </c>
      <c r="Y208" s="36">
        <f>SUMIFS(СВЦЭМ!$E$33:$E$776,СВЦЭМ!$A$33:$A$776,$A208,СВЦЭМ!$B$33:$B$776,Y$191)+'СЕТ СН'!$F$15</f>
        <v>94.422125739999998</v>
      </c>
    </row>
    <row r="209" spans="1:25" ht="15.75" x14ac:dyDescent="0.2">
      <c r="A209" s="35">
        <f t="shared" si="5"/>
        <v>44122</v>
      </c>
      <c r="B209" s="36">
        <f>SUMIFS(СВЦЭМ!$E$33:$E$776,СВЦЭМ!$A$33:$A$776,$A209,СВЦЭМ!$B$33:$B$776,B$191)+'СЕТ СН'!$F$15</f>
        <v>109.10584303</v>
      </c>
      <c r="C209" s="36">
        <f>SUMIFS(СВЦЭМ!$E$33:$E$776,СВЦЭМ!$A$33:$A$776,$A209,СВЦЭМ!$B$33:$B$776,C$191)+'СЕТ СН'!$F$15</f>
        <v>123.52888896</v>
      </c>
      <c r="D209" s="36">
        <f>SUMIFS(СВЦЭМ!$E$33:$E$776,СВЦЭМ!$A$33:$A$776,$A209,СВЦЭМ!$B$33:$B$776,D$191)+'СЕТ СН'!$F$15</f>
        <v>134.12955269</v>
      </c>
      <c r="E209" s="36">
        <f>SUMIFS(СВЦЭМ!$E$33:$E$776,СВЦЭМ!$A$33:$A$776,$A209,СВЦЭМ!$B$33:$B$776,E$191)+'СЕТ СН'!$F$15</f>
        <v>135.23547894999999</v>
      </c>
      <c r="F209" s="36">
        <f>SUMIFS(СВЦЭМ!$E$33:$E$776,СВЦЭМ!$A$33:$A$776,$A209,СВЦЭМ!$B$33:$B$776,F$191)+'СЕТ СН'!$F$15</f>
        <v>136.25318813000001</v>
      </c>
      <c r="G209" s="36">
        <f>SUMIFS(СВЦЭМ!$E$33:$E$776,СВЦЭМ!$A$33:$A$776,$A209,СВЦЭМ!$B$33:$B$776,G$191)+'СЕТ СН'!$F$15</f>
        <v>134.43586206000001</v>
      </c>
      <c r="H209" s="36">
        <f>SUMIFS(СВЦЭМ!$E$33:$E$776,СВЦЭМ!$A$33:$A$776,$A209,СВЦЭМ!$B$33:$B$776,H$191)+'СЕТ СН'!$F$15</f>
        <v>131.16533647</v>
      </c>
      <c r="I209" s="36">
        <f>SUMIFS(СВЦЭМ!$E$33:$E$776,СВЦЭМ!$A$33:$A$776,$A209,СВЦЭМ!$B$33:$B$776,I$191)+'СЕТ СН'!$F$15</f>
        <v>126.0809064</v>
      </c>
      <c r="J209" s="36">
        <f>SUMIFS(СВЦЭМ!$E$33:$E$776,СВЦЭМ!$A$33:$A$776,$A209,СВЦЭМ!$B$33:$B$776,J$191)+'СЕТ СН'!$F$15</f>
        <v>113.61682266</v>
      </c>
      <c r="K209" s="36">
        <f>SUMIFS(СВЦЭМ!$E$33:$E$776,СВЦЭМ!$A$33:$A$776,$A209,СВЦЭМ!$B$33:$B$776,K$191)+'СЕТ СН'!$F$15</f>
        <v>103.63617087999999</v>
      </c>
      <c r="L209" s="36">
        <f>SUMIFS(СВЦЭМ!$E$33:$E$776,СВЦЭМ!$A$33:$A$776,$A209,СВЦЭМ!$B$33:$B$776,L$191)+'СЕТ СН'!$F$15</f>
        <v>102.20949528</v>
      </c>
      <c r="M209" s="36">
        <f>SUMIFS(СВЦЭМ!$E$33:$E$776,СВЦЭМ!$A$33:$A$776,$A209,СВЦЭМ!$B$33:$B$776,M$191)+'СЕТ СН'!$F$15</f>
        <v>102.37811271</v>
      </c>
      <c r="N209" s="36">
        <f>SUMIFS(СВЦЭМ!$E$33:$E$776,СВЦЭМ!$A$33:$A$776,$A209,СВЦЭМ!$B$33:$B$776,N$191)+'СЕТ СН'!$F$15</f>
        <v>103.45436966</v>
      </c>
      <c r="O209" s="36">
        <f>SUMIFS(СВЦЭМ!$E$33:$E$776,СВЦЭМ!$A$33:$A$776,$A209,СВЦЭМ!$B$33:$B$776,O$191)+'СЕТ СН'!$F$15</f>
        <v>110.92614297</v>
      </c>
      <c r="P209" s="36">
        <f>SUMIFS(СВЦЭМ!$E$33:$E$776,СВЦЭМ!$A$33:$A$776,$A209,СВЦЭМ!$B$33:$B$776,P$191)+'СЕТ СН'!$F$15</f>
        <v>118.20824973000001</v>
      </c>
      <c r="Q209" s="36">
        <f>SUMIFS(СВЦЭМ!$E$33:$E$776,СВЦЭМ!$A$33:$A$776,$A209,СВЦЭМ!$B$33:$B$776,Q$191)+'СЕТ СН'!$F$15</f>
        <v>112.9581317</v>
      </c>
      <c r="R209" s="36">
        <f>SUMIFS(СВЦЭМ!$E$33:$E$776,СВЦЭМ!$A$33:$A$776,$A209,СВЦЭМ!$B$33:$B$776,R$191)+'СЕТ СН'!$F$15</f>
        <v>104.49563001</v>
      </c>
      <c r="S209" s="36">
        <f>SUMIFS(СВЦЭМ!$E$33:$E$776,СВЦЭМ!$A$33:$A$776,$A209,СВЦЭМ!$B$33:$B$776,S$191)+'СЕТ СН'!$F$15</f>
        <v>93.594941579999997</v>
      </c>
      <c r="T209" s="36">
        <f>SUMIFS(СВЦЭМ!$E$33:$E$776,СВЦЭМ!$A$33:$A$776,$A209,СВЦЭМ!$B$33:$B$776,T$191)+'СЕТ СН'!$F$15</f>
        <v>87.697524319999999</v>
      </c>
      <c r="U209" s="36">
        <f>SUMIFS(СВЦЭМ!$E$33:$E$776,СВЦЭМ!$A$33:$A$776,$A209,СВЦЭМ!$B$33:$B$776,U$191)+'СЕТ СН'!$F$15</f>
        <v>87.156203320000003</v>
      </c>
      <c r="V209" s="36">
        <f>SUMIFS(СВЦЭМ!$E$33:$E$776,СВЦЭМ!$A$33:$A$776,$A209,СВЦЭМ!$B$33:$B$776,V$191)+'СЕТ СН'!$F$15</f>
        <v>86.961073510000006</v>
      </c>
      <c r="W209" s="36">
        <f>SUMIFS(СВЦЭМ!$E$33:$E$776,СВЦЭМ!$A$33:$A$776,$A209,СВЦЭМ!$B$33:$B$776,W$191)+'СЕТ СН'!$F$15</f>
        <v>86.82223243</v>
      </c>
      <c r="X209" s="36">
        <f>SUMIFS(СВЦЭМ!$E$33:$E$776,СВЦЭМ!$A$33:$A$776,$A209,СВЦЭМ!$B$33:$B$776,X$191)+'СЕТ СН'!$F$15</f>
        <v>86.840757909999994</v>
      </c>
      <c r="Y209" s="36">
        <f>SUMIFS(СВЦЭМ!$E$33:$E$776,СВЦЭМ!$A$33:$A$776,$A209,СВЦЭМ!$B$33:$B$776,Y$191)+'СЕТ СН'!$F$15</f>
        <v>92.924551660000006</v>
      </c>
    </row>
    <row r="210" spans="1:25" ht="15.75" x14ac:dyDescent="0.2">
      <c r="A210" s="35">
        <f t="shared" si="5"/>
        <v>44123</v>
      </c>
      <c r="B210" s="36">
        <f>SUMIFS(СВЦЭМ!$E$33:$E$776,СВЦЭМ!$A$33:$A$776,$A210,СВЦЭМ!$B$33:$B$776,B$191)+'СЕТ СН'!$F$15</f>
        <v>102.85287080000001</v>
      </c>
      <c r="C210" s="36">
        <f>SUMIFS(СВЦЭМ!$E$33:$E$776,СВЦЭМ!$A$33:$A$776,$A210,СВЦЭМ!$B$33:$B$776,C$191)+'СЕТ СН'!$F$15</f>
        <v>114.32218249</v>
      </c>
      <c r="D210" s="36">
        <f>SUMIFS(СВЦЭМ!$E$33:$E$776,СВЦЭМ!$A$33:$A$776,$A210,СВЦЭМ!$B$33:$B$776,D$191)+'СЕТ СН'!$F$15</f>
        <v>124.97838003</v>
      </c>
      <c r="E210" s="36">
        <f>SUMIFS(СВЦЭМ!$E$33:$E$776,СВЦЭМ!$A$33:$A$776,$A210,СВЦЭМ!$B$33:$B$776,E$191)+'СЕТ СН'!$F$15</f>
        <v>125.37487563000001</v>
      </c>
      <c r="F210" s="36">
        <f>SUMIFS(СВЦЭМ!$E$33:$E$776,СВЦЭМ!$A$33:$A$776,$A210,СВЦЭМ!$B$33:$B$776,F$191)+'СЕТ СН'!$F$15</f>
        <v>125.83175358</v>
      </c>
      <c r="G210" s="36">
        <f>SUMIFS(СВЦЭМ!$E$33:$E$776,СВЦЭМ!$A$33:$A$776,$A210,СВЦЭМ!$B$33:$B$776,G$191)+'СЕТ СН'!$F$15</f>
        <v>122.92365106</v>
      </c>
      <c r="H210" s="36">
        <f>SUMIFS(СВЦЭМ!$E$33:$E$776,СВЦЭМ!$A$33:$A$776,$A210,СВЦЭМ!$B$33:$B$776,H$191)+'СЕТ СН'!$F$15</f>
        <v>115.51618203</v>
      </c>
      <c r="I210" s="36">
        <f>SUMIFS(СВЦЭМ!$E$33:$E$776,СВЦЭМ!$A$33:$A$776,$A210,СВЦЭМ!$B$33:$B$776,I$191)+'СЕТ СН'!$F$15</f>
        <v>107.15777615</v>
      </c>
      <c r="J210" s="36">
        <f>SUMIFS(СВЦЭМ!$E$33:$E$776,СВЦЭМ!$A$33:$A$776,$A210,СВЦЭМ!$B$33:$B$776,J$191)+'СЕТ СН'!$F$15</f>
        <v>98.726141999999996</v>
      </c>
      <c r="K210" s="36">
        <f>SUMIFS(СВЦЭМ!$E$33:$E$776,СВЦЭМ!$A$33:$A$776,$A210,СВЦЭМ!$B$33:$B$776,K$191)+'СЕТ СН'!$F$15</f>
        <v>93.621900409999995</v>
      </c>
      <c r="L210" s="36">
        <f>SUMIFS(СВЦЭМ!$E$33:$E$776,СВЦЭМ!$A$33:$A$776,$A210,СВЦЭМ!$B$33:$B$776,L$191)+'СЕТ СН'!$F$15</f>
        <v>93.940835309999997</v>
      </c>
      <c r="M210" s="36">
        <f>SUMIFS(СВЦЭМ!$E$33:$E$776,СВЦЭМ!$A$33:$A$776,$A210,СВЦЭМ!$B$33:$B$776,M$191)+'СЕТ СН'!$F$15</f>
        <v>94.764703830000002</v>
      </c>
      <c r="N210" s="36">
        <f>SUMIFS(СВЦЭМ!$E$33:$E$776,СВЦЭМ!$A$33:$A$776,$A210,СВЦЭМ!$B$33:$B$776,N$191)+'СЕТ СН'!$F$15</f>
        <v>96.648105979999997</v>
      </c>
      <c r="O210" s="36">
        <f>SUMIFS(СВЦЭМ!$E$33:$E$776,СВЦЭМ!$A$33:$A$776,$A210,СВЦЭМ!$B$33:$B$776,O$191)+'СЕТ СН'!$F$15</f>
        <v>103.17445057</v>
      </c>
      <c r="P210" s="36">
        <f>SUMIFS(СВЦЭМ!$E$33:$E$776,СВЦЭМ!$A$33:$A$776,$A210,СВЦЭМ!$B$33:$B$776,P$191)+'СЕТ СН'!$F$15</f>
        <v>108.99365303</v>
      </c>
      <c r="Q210" s="36">
        <f>SUMIFS(СВЦЭМ!$E$33:$E$776,СВЦЭМ!$A$33:$A$776,$A210,СВЦЭМ!$B$33:$B$776,Q$191)+'СЕТ СН'!$F$15</f>
        <v>104.63528309</v>
      </c>
      <c r="R210" s="36">
        <f>SUMIFS(СВЦЭМ!$E$33:$E$776,СВЦЭМ!$A$33:$A$776,$A210,СВЦЭМ!$B$33:$B$776,R$191)+'СЕТ СН'!$F$15</f>
        <v>97.904644300000001</v>
      </c>
      <c r="S210" s="36">
        <f>SUMIFS(СВЦЭМ!$E$33:$E$776,СВЦЭМ!$A$33:$A$776,$A210,СВЦЭМ!$B$33:$B$776,S$191)+'СЕТ СН'!$F$15</f>
        <v>89.446867089999998</v>
      </c>
      <c r="T210" s="36">
        <f>SUMIFS(СВЦЭМ!$E$33:$E$776,СВЦЭМ!$A$33:$A$776,$A210,СВЦЭМ!$B$33:$B$776,T$191)+'СЕТ СН'!$F$15</f>
        <v>85.043059209999996</v>
      </c>
      <c r="U210" s="36">
        <f>SUMIFS(СВЦЭМ!$E$33:$E$776,СВЦЭМ!$A$33:$A$776,$A210,СВЦЭМ!$B$33:$B$776,U$191)+'СЕТ СН'!$F$15</f>
        <v>86.306760569999994</v>
      </c>
      <c r="V210" s="36">
        <f>SUMIFS(СВЦЭМ!$E$33:$E$776,СВЦЭМ!$A$33:$A$776,$A210,СВЦЭМ!$B$33:$B$776,V$191)+'СЕТ СН'!$F$15</f>
        <v>84.976223930000003</v>
      </c>
      <c r="W210" s="36">
        <f>SUMIFS(СВЦЭМ!$E$33:$E$776,СВЦЭМ!$A$33:$A$776,$A210,СВЦЭМ!$B$33:$B$776,W$191)+'СЕТ СН'!$F$15</f>
        <v>85.661061840000002</v>
      </c>
      <c r="X210" s="36">
        <f>SUMIFS(СВЦЭМ!$E$33:$E$776,СВЦЭМ!$A$33:$A$776,$A210,СВЦЭМ!$B$33:$B$776,X$191)+'СЕТ СН'!$F$15</f>
        <v>87.777344409999998</v>
      </c>
      <c r="Y210" s="36">
        <f>SUMIFS(СВЦЭМ!$E$33:$E$776,СВЦЭМ!$A$33:$A$776,$A210,СВЦЭМ!$B$33:$B$776,Y$191)+'СЕТ СН'!$F$15</f>
        <v>92.472325490000003</v>
      </c>
    </row>
    <row r="211" spans="1:25" ht="15.75" x14ac:dyDescent="0.2">
      <c r="A211" s="35">
        <f t="shared" si="5"/>
        <v>44124</v>
      </c>
      <c r="B211" s="36">
        <f>SUMIFS(СВЦЭМ!$E$33:$E$776,СВЦЭМ!$A$33:$A$776,$A211,СВЦЭМ!$B$33:$B$776,B$191)+'СЕТ СН'!$F$15</f>
        <v>108.94206102</v>
      </c>
      <c r="C211" s="36">
        <f>SUMIFS(СВЦЭМ!$E$33:$E$776,СВЦЭМ!$A$33:$A$776,$A211,СВЦЭМ!$B$33:$B$776,C$191)+'СЕТ СН'!$F$15</f>
        <v>121.25242480999999</v>
      </c>
      <c r="D211" s="36">
        <f>SUMIFS(СВЦЭМ!$E$33:$E$776,СВЦЭМ!$A$33:$A$776,$A211,СВЦЭМ!$B$33:$B$776,D$191)+'СЕТ СН'!$F$15</f>
        <v>131.48254399000001</v>
      </c>
      <c r="E211" s="36">
        <f>SUMIFS(СВЦЭМ!$E$33:$E$776,СВЦЭМ!$A$33:$A$776,$A211,СВЦЭМ!$B$33:$B$776,E$191)+'СЕТ СН'!$F$15</f>
        <v>132.92404121000001</v>
      </c>
      <c r="F211" s="36">
        <f>SUMIFS(СВЦЭМ!$E$33:$E$776,СВЦЭМ!$A$33:$A$776,$A211,СВЦЭМ!$B$33:$B$776,F$191)+'СЕТ СН'!$F$15</f>
        <v>134.18764743</v>
      </c>
      <c r="G211" s="36">
        <f>SUMIFS(СВЦЭМ!$E$33:$E$776,СВЦЭМ!$A$33:$A$776,$A211,СВЦЭМ!$B$33:$B$776,G$191)+'СЕТ СН'!$F$15</f>
        <v>130.78844652999999</v>
      </c>
      <c r="H211" s="36">
        <f>SUMIFS(СВЦЭМ!$E$33:$E$776,СВЦЭМ!$A$33:$A$776,$A211,СВЦЭМ!$B$33:$B$776,H$191)+'СЕТ СН'!$F$15</f>
        <v>122.04681115</v>
      </c>
      <c r="I211" s="36">
        <f>SUMIFS(СВЦЭМ!$E$33:$E$776,СВЦЭМ!$A$33:$A$776,$A211,СВЦЭМ!$B$33:$B$776,I$191)+'СЕТ СН'!$F$15</f>
        <v>114.1620133</v>
      </c>
      <c r="J211" s="36">
        <f>SUMIFS(СВЦЭМ!$E$33:$E$776,СВЦЭМ!$A$33:$A$776,$A211,СВЦЭМ!$B$33:$B$776,J$191)+'СЕТ СН'!$F$15</f>
        <v>104.13417816</v>
      </c>
      <c r="K211" s="36">
        <f>SUMIFS(СВЦЭМ!$E$33:$E$776,СВЦЭМ!$A$33:$A$776,$A211,СВЦЭМ!$B$33:$B$776,K$191)+'СЕТ СН'!$F$15</f>
        <v>97.418766570000003</v>
      </c>
      <c r="L211" s="36">
        <f>SUMIFS(СВЦЭМ!$E$33:$E$776,СВЦЭМ!$A$33:$A$776,$A211,СВЦЭМ!$B$33:$B$776,L$191)+'СЕТ СН'!$F$15</f>
        <v>97.364403100000004</v>
      </c>
      <c r="M211" s="36">
        <f>SUMIFS(СВЦЭМ!$E$33:$E$776,СВЦЭМ!$A$33:$A$776,$A211,СВЦЭМ!$B$33:$B$776,M$191)+'СЕТ СН'!$F$15</f>
        <v>98.993623880000001</v>
      </c>
      <c r="N211" s="36">
        <f>SUMIFS(СВЦЭМ!$E$33:$E$776,СВЦЭМ!$A$33:$A$776,$A211,СВЦЭМ!$B$33:$B$776,N$191)+'СЕТ СН'!$F$15</f>
        <v>100.87518978</v>
      </c>
      <c r="O211" s="36">
        <f>SUMIFS(СВЦЭМ!$E$33:$E$776,СВЦЭМ!$A$33:$A$776,$A211,СВЦЭМ!$B$33:$B$776,O$191)+'СЕТ СН'!$F$15</f>
        <v>107.30782842000001</v>
      </c>
      <c r="P211" s="36">
        <f>SUMIFS(СВЦЭМ!$E$33:$E$776,СВЦЭМ!$A$33:$A$776,$A211,СВЦЭМ!$B$33:$B$776,P$191)+'СЕТ СН'!$F$15</f>
        <v>114.72747132000001</v>
      </c>
      <c r="Q211" s="36">
        <f>SUMIFS(СВЦЭМ!$E$33:$E$776,СВЦЭМ!$A$33:$A$776,$A211,СВЦЭМ!$B$33:$B$776,Q$191)+'СЕТ СН'!$F$15</f>
        <v>110.15604229</v>
      </c>
      <c r="R211" s="36">
        <f>SUMIFS(СВЦЭМ!$E$33:$E$776,СВЦЭМ!$A$33:$A$776,$A211,СВЦЭМ!$B$33:$B$776,R$191)+'СЕТ СН'!$F$15</f>
        <v>102.38915873000001</v>
      </c>
      <c r="S211" s="36">
        <f>SUMIFS(СВЦЭМ!$E$33:$E$776,СВЦЭМ!$A$33:$A$776,$A211,СВЦЭМ!$B$33:$B$776,S$191)+'СЕТ СН'!$F$15</f>
        <v>92.014435939999998</v>
      </c>
      <c r="T211" s="36">
        <f>SUMIFS(СВЦЭМ!$E$33:$E$776,СВЦЭМ!$A$33:$A$776,$A211,СВЦЭМ!$B$33:$B$776,T$191)+'СЕТ СН'!$F$15</f>
        <v>87.097030270000005</v>
      </c>
      <c r="U211" s="36">
        <f>SUMIFS(СВЦЭМ!$E$33:$E$776,СВЦЭМ!$A$33:$A$776,$A211,СВЦЭМ!$B$33:$B$776,U$191)+'СЕТ СН'!$F$15</f>
        <v>89.32776552</v>
      </c>
      <c r="V211" s="36">
        <f>SUMIFS(СВЦЭМ!$E$33:$E$776,СВЦЭМ!$A$33:$A$776,$A211,СВЦЭМ!$B$33:$B$776,V$191)+'СЕТ СН'!$F$15</f>
        <v>88.907161669999994</v>
      </c>
      <c r="W211" s="36">
        <f>SUMIFS(СВЦЭМ!$E$33:$E$776,СВЦЭМ!$A$33:$A$776,$A211,СВЦЭМ!$B$33:$B$776,W$191)+'СЕТ СН'!$F$15</f>
        <v>88.320337929999994</v>
      </c>
      <c r="X211" s="36">
        <f>SUMIFS(СВЦЭМ!$E$33:$E$776,СВЦЭМ!$A$33:$A$776,$A211,СВЦЭМ!$B$33:$B$776,X$191)+'СЕТ СН'!$F$15</f>
        <v>88.958690660000002</v>
      </c>
      <c r="Y211" s="36">
        <f>SUMIFS(СВЦЭМ!$E$33:$E$776,СВЦЭМ!$A$33:$A$776,$A211,СВЦЭМ!$B$33:$B$776,Y$191)+'СЕТ СН'!$F$15</f>
        <v>94.357310040000002</v>
      </c>
    </row>
    <row r="212" spans="1:25" ht="15.75" x14ac:dyDescent="0.2">
      <c r="A212" s="35">
        <f t="shared" si="5"/>
        <v>44125</v>
      </c>
      <c r="B212" s="36">
        <f>SUMIFS(СВЦЭМ!$E$33:$E$776,СВЦЭМ!$A$33:$A$776,$A212,СВЦЭМ!$B$33:$B$776,B$191)+'СЕТ СН'!$F$15</f>
        <v>106.61203839</v>
      </c>
      <c r="C212" s="36">
        <f>SUMIFS(СВЦЭМ!$E$33:$E$776,СВЦЭМ!$A$33:$A$776,$A212,СВЦЭМ!$B$33:$B$776,C$191)+'СЕТ СН'!$F$15</f>
        <v>118.46665194000001</v>
      </c>
      <c r="D212" s="36">
        <f>SUMIFS(СВЦЭМ!$E$33:$E$776,СВЦЭМ!$A$33:$A$776,$A212,СВЦЭМ!$B$33:$B$776,D$191)+'СЕТ СН'!$F$15</f>
        <v>127.08264445</v>
      </c>
      <c r="E212" s="36">
        <f>SUMIFS(СВЦЭМ!$E$33:$E$776,СВЦЭМ!$A$33:$A$776,$A212,СВЦЭМ!$B$33:$B$776,E$191)+'СЕТ СН'!$F$15</f>
        <v>128.23239439</v>
      </c>
      <c r="F212" s="36">
        <f>SUMIFS(СВЦЭМ!$E$33:$E$776,СВЦЭМ!$A$33:$A$776,$A212,СВЦЭМ!$B$33:$B$776,F$191)+'СЕТ СН'!$F$15</f>
        <v>128.29301217</v>
      </c>
      <c r="G212" s="36">
        <f>SUMIFS(СВЦЭМ!$E$33:$E$776,СВЦЭМ!$A$33:$A$776,$A212,СВЦЭМ!$B$33:$B$776,G$191)+'СЕТ СН'!$F$15</f>
        <v>125.66980005000001</v>
      </c>
      <c r="H212" s="36">
        <f>SUMIFS(СВЦЭМ!$E$33:$E$776,СВЦЭМ!$A$33:$A$776,$A212,СВЦЭМ!$B$33:$B$776,H$191)+'СЕТ СН'!$F$15</f>
        <v>117.8251728</v>
      </c>
      <c r="I212" s="36">
        <f>SUMIFS(СВЦЭМ!$E$33:$E$776,СВЦЭМ!$A$33:$A$776,$A212,СВЦЭМ!$B$33:$B$776,I$191)+'СЕТ СН'!$F$15</f>
        <v>111.25514115999999</v>
      </c>
      <c r="J212" s="36">
        <f>SUMIFS(СВЦЭМ!$E$33:$E$776,СВЦЭМ!$A$33:$A$776,$A212,СВЦЭМ!$B$33:$B$776,J$191)+'СЕТ СН'!$F$15</f>
        <v>102.99368197</v>
      </c>
      <c r="K212" s="36">
        <f>SUMIFS(СВЦЭМ!$E$33:$E$776,СВЦЭМ!$A$33:$A$776,$A212,СВЦЭМ!$B$33:$B$776,K$191)+'СЕТ СН'!$F$15</f>
        <v>96.977748259999998</v>
      </c>
      <c r="L212" s="36">
        <f>SUMIFS(СВЦЭМ!$E$33:$E$776,СВЦЭМ!$A$33:$A$776,$A212,СВЦЭМ!$B$33:$B$776,L$191)+'СЕТ СН'!$F$15</f>
        <v>97.03103394</v>
      </c>
      <c r="M212" s="36">
        <f>SUMIFS(СВЦЭМ!$E$33:$E$776,СВЦЭМ!$A$33:$A$776,$A212,СВЦЭМ!$B$33:$B$776,M$191)+'СЕТ СН'!$F$15</f>
        <v>97.600011480000006</v>
      </c>
      <c r="N212" s="36">
        <f>SUMIFS(СВЦЭМ!$E$33:$E$776,СВЦЭМ!$A$33:$A$776,$A212,СВЦЭМ!$B$33:$B$776,N$191)+'СЕТ СН'!$F$15</f>
        <v>98.680944729999993</v>
      </c>
      <c r="O212" s="36">
        <f>SUMIFS(СВЦЭМ!$E$33:$E$776,СВЦЭМ!$A$33:$A$776,$A212,СВЦЭМ!$B$33:$B$776,O$191)+'СЕТ СН'!$F$15</f>
        <v>104.47275603</v>
      </c>
      <c r="P212" s="36">
        <f>SUMIFS(СВЦЭМ!$E$33:$E$776,СВЦЭМ!$A$33:$A$776,$A212,СВЦЭМ!$B$33:$B$776,P$191)+'СЕТ СН'!$F$15</f>
        <v>110.63372507</v>
      </c>
      <c r="Q212" s="36">
        <f>SUMIFS(СВЦЭМ!$E$33:$E$776,СВЦЭМ!$A$33:$A$776,$A212,СВЦЭМ!$B$33:$B$776,Q$191)+'СЕТ СН'!$F$15</f>
        <v>105.28162742000001</v>
      </c>
      <c r="R212" s="36">
        <f>SUMIFS(СВЦЭМ!$E$33:$E$776,СВЦЭМ!$A$33:$A$776,$A212,СВЦЭМ!$B$33:$B$776,R$191)+'СЕТ СН'!$F$15</f>
        <v>97.091943490000006</v>
      </c>
      <c r="S212" s="36">
        <f>SUMIFS(СВЦЭМ!$E$33:$E$776,СВЦЭМ!$A$33:$A$776,$A212,СВЦЭМ!$B$33:$B$776,S$191)+'СЕТ СН'!$F$15</f>
        <v>87.578424850000005</v>
      </c>
      <c r="T212" s="36">
        <f>SUMIFS(СВЦЭМ!$E$33:$E$776,СВЦЭМ!$A$33:$A$776,$A212,СВЦЭМ!$B$33:$B$776,T$191)+'СЕТ СН'!$F$15</f>
        <v>86.819981420000005</v>
      </c>
      <c r="U212" s="36">
        <f>SUMIFS(СВЦЭМ!$E$33:$E$776,СВЦЭМ!$A$33:$A$776,$A212,СВЦЭМ!$B$33:$B$776,U$191)+'СЕТ СН'!$F$15</f>
        <v>89.172971610000005</v>
      </c>
      <c r="V212" s="36">
        <f>SUMIFS(СВЦЭМ!$E$33:$E$776,СВЦЭМ!$A$33:$A$776,$A212,СВЦЭМ!$B$33:$B$776,V$191)+'СЕТ СН'!$F$15</f>
        <v>88.704890469999995</v>
      </c>
      <c r="W212" s="36">
        <f>SUMIFS(СВЦЭМ!$E$33:$E$776,СВЦЭМ!$A$33:$A$776,$A212,СВЦЭМ!$B$33:$B$776,W$191)+'СЕТ СН'!$F$15</f>
        <v>88.304579309999994</v>
      </c>
      <c r="X212" s="36">
        <f>SUMIFS(СВЦЭМ!$E$33:$E$776,СВЦЭМ!$A$33:$A$776,$A212,СВЦЭМ!$B$33:$B$776,X$191)+'СЕТ СН'!$F$15</f>
        <v>87.044055670000006</v>
      </c>
      <c r="Y212" s="36">
        <f>SUMIFS(СВЦЭМ!$E$33:$E$776,СВЦЭМ!$A$33:$A$776,$A212,СВЦЭМ!$B$33:$B$776,Y$191)+'СЕТ СН'!$F$15</f>
        <v>91.841659430000007</v>
      </c>
    </row>
    <row r="213" spans="1:25" ht="15.75" x14ac:dyDescent="0.2">
      <c r="A213" s="35">
        <f t="shared" si="5"/>
        <v>44126</v>
      </c>
      <c r="B213" s="36">
        <f>SUMIFS(СВЦЭМ!$E$33:$E$776,СВЦЭМ!$A$33:$A$776,$A213,СВЦЭМ!$B$33:$B$776,B$191)+'СЕТ СН'!$F$15</f>
        <v>109.52587214</v>
      </c>
      <c r="C213" s="36">
        <f>SUMIFS(СВЦЭМ!$E$33:$E$776,СВЦЭМ!$A$33:$A$776,$A213,СВЦЭМ!$B$33:$B$776,C$191)+'СЕТ СН'!$F$15</f>
        <v>123.21070657</v>
      </c>
      <c r="D213" s="36">
        <f>SUMIFS(СВЦЭМ!$E$33:$E$776,СВЦЭМ!$A$33:$A$776,$A213,СВЦЭМ!$B$33:$B$776,D$191)+'СЕТ СН'!$F$15</f>
        <v>131.78815918000001</v>
      </c>
      <c r="E213" s="36">
        <f>SUMIFS(СВЦЭМ!$E$33:$E$776,СВЦЭМ!$A$33:$A$776,$A213,СВЦЭМ!$B$33:$B$776,E$191)+'СЕТ СН'!$F$15</f>
        <v>132.66484137</v>
      </c>
      <c r="F213" s="36">
        <f>SUMIFS(СВЦЭМ!$E$33:$E$776,СВЦЭМ!$A$33:$A$776,$A213,СВЦЭМ!$B$33:$B$776,F$191)+'СЕТ СН'!$F$15</f>
        <v>132.68329091000001</v>
      </c>
      <c r="G213" s="36">
        <f>SUMIFS(СВЦЭМ!$E$33:$E$776,СВЦЭМ!$A$33:$A$776,$A213,СВЦЭМ!$B$33:$B$776,G$191)+'СЕТ СН'!$F$15</f>
        <v>129.61274689000001</v>
      </c>
      <c r="H213" s="36">
        <f>SUMIFS(СВЦЭМ!$E$33:$E$776,СВЦЭМ!$A$33:$A$776,$A213,СВЦЭМ!$B$33:$B$776,H$191)+'СЕТ СН'!$F$15</f>
        <v>122.12790127</v>
      </c>
      <c r="I213" s="36">
        <f>SUMIFS(СВЦЭМ!$E$33:$E$776,СВЦЭМ!$A$33:$A$776,$A213,СВЦЭМ!$B$33:$B$776,I$191)+'СЕТ СН'!$F$15</f>
        <v>114.88635961</v>
      </c>
      <c r="J213" s="36">
        <f>SUMIFS(СВЦЭМ!$E$33:$E$776,СВЦЭМ!$A$33:$A$776,$A213,СВЦЭМ!$B$33:$B$776,J$191)+'СЕТ СН'!$F$15</f>
        <v>106.0020617</v>
      </c>
      <c r="K213" s="36">
        <f>SUMIFS(СВЦЭМ!$E$33:$E$776,СВЦЭМ!$A$33:$A$776,$A213,СВЦЭМ!$B$33:$B$776,K$191)+'СЕТ СН'!$F$15</f>
        <v>99.665675910000004</v>
      </c>
      <c r="L213" s="36">
        <f>SUMIFS(СВЦЭМ!$E$33:$E$776,СВЦЭМ!$A$33:$A$776,$A213,СВЦЭМ!$B$33:$B$776,L$191)+'СЕТ СН'!$F$15</f>
        <v>99.202300129999998</v>
      </c>
      <c r="M213" s="36">
        <f>SUMIFS(СВЦЭМ!$E$33:$E$776,СВЦЭМ!$A$33:$A$776,$A213,СВЦЭМ!$B$33:$B$776,M$191)+'СЕТ СН'!$F$15</f>
        <v>100.74494403</v>
      </c>
      <c r="N213" s="36">
        <f>SUMIFS(СВЦЭМ!$E$33:$E$776,СВЦЭМ!$A$33:$A$776,$A213,СВЦЭМ!$B$33:$B$776,N$191)+'СЕТ СН'!$F$15</f>
        <v>102.39100027000001</v>
      </c>
      <c r="O213" s="36">
        <f>SUMIFS(СВЦЭМ!$E$33:$E$776,СВЦЭМ!$A$33:$A$776,$A213,СВЦЭМ!$B$33:$B$776,O$191)+'СЕТ СН'!$F$15</f>
        <v>109.59634269</v>
      </c>
      <c r="P213" s="36">
        <f>SUMIFS(СВЦЭМ!$E$33:$E$776,СВЦЭМ!$A$33:$A$776,$A213,СВЦЭМ!$B$33:$B$776,P$191)+'СЕТ СН'!$F$15</f>
        <v>115.90426345</v>
      </c>
      <c r="Q213" s="36">
        <f>SUMIFS(СВЦЭМ!$E$33:$E$776,СВЦЭМ!$A$33:$A$776,$A213,СВЦЭМ!$B$33:$B$776,Q$191)+'СЕТ СН'!$F$15</f>
        <v>110.00014865</v>
      </c>
      <c r="R213" s="36">
        <f>SUMIFS(СВЦЭМ!$E$33:$E$776,СВЦЭМ!$A$33:$A$776,$A213,СВЦЭМ!$B$33:$B$776,R$191)+'СЕТ СН'!$F$15</f>
        <v>101.35985373</v>
      </c>
      <c r="S213" s="36">
        <f>SUMIFS(СВЦЭМ!$E$33:$E$776,СВЦЭМ!$A$33:$A$776,$A213,СВЦЭМ!$B$33:$B$776,S$191)+'СЕТ СН'!$F$15</f>
        <v>91.895185479999995</v>
      </c>
      <c r="T213" s="36">
        <f>SUMIFS(СВЦЭМ!$E$33:$E$776,СВЦЭМ!$A$33:$A$776,$A213,СВЦЭМ!$B$33:$B$776,T$191)+'СЕТ СН'!$F$15</f>
        <v>89.096084840000003</v>
      </c>
      <c r="U213" s="36">
        <f>SUMIFS(СВЦЭМ!$E$33:$E$776,СВЦЭМ!$A$33:$A$776,$A213,СВЦЭМ!$B$33:$B$776,U$191)+'СЕТ СН'!$F$15</f>
        <v>91.267871600000007</v>
      </c>
      <c r="V213" s="36">
        <f>SUMIFS(СВЦЭМ!$E$33:$E$776,СВЦЭМ!$A$33:$A$776,$A213,СВЦЭМ!$B$33:$B$776,V$191)+'СЕТ СН'!$F$15</f>
        <v>90.331563020000004</v>
      </c>
      <c r="W213" s="36">
        <f>SUMIFS(СВЦЭМ!$E$33:$E$776,СВЦЭМ!$A$33:$A$776,$A213,СВЦЭМ!$B$33:$B$776,W$191)+'СЕТ СН'!$F$15</f>
        <v>90.399235540000006</v>
      </c>
      <c r="X213" s="36">
        <f>SUMIFS(СВЦЭМ!$E$33:$E$776,СВЦЭМ!$A$33:$A$776,$A213,СВЦЭМ!$B$33:$B$776,X$191)+'СЕТ СН'!$F$15</f>
        <v>88.995850000000004</v>
      </c>
      <c r="Y213" s="36">
        <f>SUMIFS(СВЦЭМ!$E$33:$E$776,СВЦЭМ!$A$33:$A$776,$A213,СВЦЭМ!$B$33:$B$776,Y$191)+'СЕТ СН'!$F$15</f>
        <v>94.354264110000003</v>
      </c>
    </row>
    <row r="214" spans="1:25" ht="15.75" x14ac:dyDescent="0.2">
      <c r="A214" s="35">
        <f t="shared" si="5"/>
        <v>44127</v>
      </c>
      <c r="B214" s="36">
        <f>SUMIFS(СВЦЭМ!$E$33:$E$776,СВЦЭМ!$A$33:$A$776,$A214,СВЦЭМ!$B$33:$B$776,B$191)+'СЕТ СН'!$F$15</f>
        <v>111.61678086000001</v>
      </c>
      <c r="C214" s="36">
        <f>SUMIFS(СВЦЭМ!$E$33:$E$776,СВЦЭМ!$A$33:$A$776,$A214,СВЦЭМ!$B$33:$B$776,C$191)+'СЕТ СН'!$F$15</f>
        <v>123.52781988</v>
      </c>
      <c r="D214" s="36">
        <f>SUMIFS(СВЦЭМ!$E$33:$E$776,СВЦЭМ!$A$33:$A$776,$A214,СВЦЭМ!$B$33:$B$776,D$191)+'СЕТ СН'!$F$15</f>
        <v>131.80730191000001</v>
      </c>
      <c r="E214" s="36">
        <f>SUMIFS(СВЦЭМ!$E$33:$E$776,СВЦЭМ!$A$33:$A$776,$A214,СВЦЭМ!$B$33:$B$776,E$191)+'СЕТ СН'!$F$15</f>
        <v>133.14163382999999</v>
      </c>
      <c r="F214" s="36">
        <f>SUMIFS(СВЦЭМ!$E$33:$E$776,СВЦЭМ!$A$33:$A$776,$A214,СВЦЭМ!$B$33:$B$776,F$191)+'СЕТ СН'!$F$15</f>
        <v>132.96433647000001</v>
      </c>
      <c r="G214" s="36">
        <f>SUMIFS(СВЦЭМ!$E$33:$E$776,СВЦЭМ!$A$33:$A$776,$A214,СВЦЭМ!$B$33:$B$776,G$191)+'СЕТ СН'!$F$15</f>
        <v>129.86009863000001</v>
      </c>
      <c r="H214" s="36">
        <f>SUMIFS(СВЦЭМ!$E$33:$E$776,СВЦЭМ!$A$33:$A$776,$A214,СВЦЭМ!$B$33:$B$776,H$191)+'СЕТ СН'!$F$15</f>
        <v>122.64506600999999</v>
      </c>
      <c r="I214" s="36">
        <f>SUMIFS(СВЦЭМ!$E$33:$E$776,СВЦЭМ!$A$33:$A$776,$A214,СВЦЭМ!$B$33:$B$776,I$191)+'СЕТ СН'!$F$15</f>
        <v>115.37130465</v>
      </c>
      <c r="J214" s="36">
        <f>SUMIFS(СВЦЭМ!$E$33:$E$776,СВЦЭМ!$A$33:$A$776,$A214,СВЦЭМ!$B$33:$B$776,J$191)+'СЕТ СН'!$F$15</f>
        <v>106.68010679</v>
      </c>
      <c r="K214" s="36">
        <f>SUMIFS(СВЦЭМ!$E$33:$E$776,СВЦЭМ!$A$33:$A$776,$A214,СВЦЭМ!$B$33:$B$776,K$191)+'СЕТ СН'!$F$15</f>
        <v>102.22749428</v>
      </c>
      <c r="L214" s="36">
        <f>SUMIFS(СВЦЭМ!$E$33:$E$776,СВЦЭМ!$A$33:$A$776,$A214,СВЦЭМ!$B$33:$B$776,L$191)+'СЕТ СН'!$F$15</f>
        <v>102.1963729</v>
      </c>
      <c r="M214" s="36">
        <f>SUMIFS(СВЦЭМ!$E$33:$E$776,СВЦЭМ!$A$33:$A$776,$A214,СВЦЭМ!$B$33:$B$776,M$191)+'СЕТ СН'!$F$15</f>
        <v>102.29351411</v>
      </c>
      <c r="N214" s="36">
        <f>SUMIFS(СВЦЭМ!$E$33:$E$776,СВЦЭМ!$A$33:$A$776,$A214,СВЦЭМ!$B$33:$B$776,N$191)+'СЕТ СН'!$F$15</f>
        <v>103.37346072</v>
      </c>
      <c r="O214" s="36">
        <f>SUMIFS(СВЦЭМ!$E$33:$E$776,СВЦЭМ!$A$33:$A$776,$A214,СВЦЭМ!$B$33:$B$776,O$191)+'СЕТ СН'!$F$15</f>
        <v>109.40557702</v>
      </c>
      <c r="P214" s="36">
        <f>SUMIFS(СВЦЭМ!$E$33:$E$776,СВЦЭМ!$A$33:$A$776,$A214,СВЦЭМ!$B$33:$B$776,P$191)+'СЕТ СН'!$F$15</f>
        <v>115.27631237</v>
      </c>
      <c r="Q214" s="36">
        <f>SUMIFS(СВЦЭМ!$E$33:$E$776,СВЦЭМ!$A$33:$A$776,$A214,СВЦЭМ!$B$33:$B$776,Q$191)+'СЕТ СН'!$F$15</f>
        <v>109.63835491</v>
      </c>
      <c r="R214" s="36">
        <f>SUMIFS(СВЦЭМ!$E$33:$E$776,СВЦЭМ!$A$33:$A$776,$A214,СВЦЭМ!$B$33:$B$776,R$191)+'СЕТ СН'!$F$15</f>
        <v>101.54009035999999</v>
      </c>
      <c r="S214" s="36">
        <f>SUMIFS(СВЦЭМ!$E$33:$E$776,СВЦЭМ!$A$33:$A$776,$A214,СВЦЭМ!$B$33:$B$776,S$191)+'СЕТ СН'!$F$15</f>
        <v>105.4108861</v>
      </c>
      <c r="T214" s="36">
        <f>SUMIFS(СВЦЭМ!$E$33:$E$776,СВЦЭМ!$A$33:$A$776,$A214,СВЦЭМ!$B$33:$B$776,T$191)+'СЕТ СН'!$F$15</f>
        <v>104.66958074</v>
      </c>
      <c r="U214" s="36">
        <f>SUMIFS(СВЦЭМ!$E$33:$E$776,СВЦЭМ!$A$33:$A$776,$A214,СВЦЭМ!$B$33:$B$776,U$191)+'СЕТ СН'!$F$15</f>
        <v>94.625663169999996</v>
      </c>
      <c r="V214" s="36">
        <f>SUMIFS(СВЦЭМ!$E$33:$E$776,СВЦЭМ!$A$33:$A$776,$A214,СВЦЭМ!$B$33:$B$776,V$191)+'СЕТ СН'!$F$15</f>
        <v>93.956284640000007</v>
      </c>
      <c r="W214" s="36">
        <f>SUMIFS(СВЦЭМ!$E$33:$E$776,СВЦЭМ!$A$33:$A$776,$A214,СВЦЭМ!$B$33:$B$776,W$191)+'СЕТ СН'!$F$15</f>
        <v>93.446930399999999</v>
      </c>
      <c r="X214" s="36">
        <f>SUMIFS(СВЦЭМ!$E$33:$E$776,СВЦЭМ!$A$33:$A$776,$A214,СВЦЭМ!$B$33:$B$776,X$191)+'СЕТ СН'!$F$15</f>
        <v>90.89090874</v>
      </c>
      <c r="Y214" s="36">
        <f>SUMIFS(СВЦЭМ!$E$33:$E$776,СВЦЭМ!$A$33:$A$776,$A214,СВЦЭМ!$B$33:$B$776,Y$191)+'СЕТ СН'!$F$15</f>
        <v>91.788316399999999</v>
      </c>
    </row>
    <row r="215" spans="1:25" ht="15.75" x14ac:dyDescent="0.2">
      <c r="A215" s="35">
        <f t="shared" si="5"/>
        <v>44128</v>
      </c>
      <c r="B215" s="36">
        <f>SUMIFS(СВЦЭМ!$E$33:$E$776,СВЦЭМ!$A$33:$A$776,$A215,СВЦЭМ!$B$33:$B$776,B$191)+'СЕТ СН'!$F$15</f>
        <v>106.90002042</v>
      </c>
      <c r="C215" s="36">
        <f>SUMIFS(СВЦЭМ!$E$33:$E$776,СВЦЭМ!$A$33:$A$776,$A215,СВЦЭМ!$B$33:$B$776,C$191)+'СЕТ СН'!$F$15</f>
        <v>118.65896456999999</v>
      </c>
      <c r="D215" s="36">
        <f>SUMIFS(СВЦЭМ!$E$33:$E$776,СВЦЭМ!$A$33:$A$776,$A215,СВЦЭМ!$B$33:$B$776,D$191)+'СЕТ СН'!$F$15</f>
        <v>128.86476973000001</v>
      </c>
      <c r="E215" s="36">
        <f>SUMIFS(СВЦЭМ!$E$33:$E$776,СВЦЭМ!$A$33:$A$776,$A215,СВЦЭМ!$B$33:$B$776,E$191)+'СЕТ СН'!$F$15</f>
        <v>131.05591562999999</v>
      </c>
      <c r="F215" s="36">
        <f>SUMIFS(СВЦЭМ!$E$33:$E$776,СВЦЭМ!$A$33:$A$776,$A215,СВЦЭМ!$B$33:$B$776,F$191)+'СЕТ СН'!$F$15</f>
        <v>131.27912825999999</v>
      </c>
      <c r="G215" s="36">
        <f>SUMIFS(СВЦЭМ!$E$33:$E$776,СВЦЭМ!$A$33:$A$776,$A215,СВЦЭМ!$B$33:$B$776,G$191)+'СЕТ СН'!$F$15</f>
        <v>128.16693275</v>
      </c>
      <c r="H215" s="36">
        <f>SUMIFS(СВЦЭМ!$E$33:$E$776,СВЦЭМ!$A$33:$A$776,$A215,СВЦЭМ!$B$33:$B$776,H$191)+'СЕТ СН'!$F$15</f>
        <v>124.87045062</v>
      </c>
      <c r="I215" s="36">
        <f>SUMIFS(СВЦЭМ!$E$33:$E$776,СВЦЭМ!$A$33:$A$776,$A215,СВЦЭМ!$B$33:$B$776,I$191)+'СЕТ СН'!$F$15</f>
        <v>120.34517271</v>
      </c>
      <c r="J215" s="36">
        <f>SUMIFS(СВЦЭМ!$E$33:$E$776,СВЦЭМ!$A$33:$A$776,$A215,СВЦЭМ!$B$33:$B$776,J$191)+'СЕТ СН'!$F$15</f>
        <v>109.26999637</v>
      </c>
      <c r="K215" s="36">
        <f>SUMIFS(СВЦЭМ!$E$33:$E$776,СВЦЭМ!$A$33:$A$776,$A215,СВЦЭМ!$B$33:$B$776,K$191)+'СЕТ СН'!$F$15</f>
        <v>104.50446425</v>
      </c>
      <c r="L215" s="36">
        <f>SUMIFS(СВЦЭМ!$E$33:$E$776,СВЦЭМ!$A$33:$A$776,$A215,СВЦЭМ!$B$33:$B$776,L$191)+'СЕТ СН'!$F$15</f>
        <v>102.8841745</v>
      </c>
      <c r="M215" s="36">
        <f>SUMIFS(СВЦЭМ!$E$33:$E$776,СВЦЭМ!$A$33:$A$776,$A215,СВЦЭМ!$B$33:$B$776,M$191)+'СЕТ СН'!$F$15</f>
        <v>101.61313586</v>
      </c>
      <c r="N215" s="36">
        <f>SUMIFS(СВЦЭМ!$E$33:$E$776,СВЦЭМ!$A$33:$A$776,$A215,СВЦЭМ!$B$33:$B$776,N$191)+'СЕТ СН'!$F$15</f>
        <v>101.20471424</v>
      </c>
      <c r="O215" s="36">
        <f>SUMIFS(СВЦЭМ!$E$33:$E$776,СВЦЭМ!$A$33:$A$776,$A215,СВЦЭМ!$B$33:$B$776,O$191)+'СЕТ СН'!$F$15</f>
        <v>107.96664024</v>
      </c>
      <c r="P215" s="36">
        <f>SUMIFS(СВЦЭМ!$E$33:$E$776,СВЦЭМ!$A$33:$A$776,$A215,СВЦЭМ!$B$33:$B$776,P$191)+'СЕТ СН'!$F$15</f>
        <v>115.47476029000001</v>
      </c>
      <c r="Q215" s="36">
        <f>SUMIFS(СВЦЭМ!$E$33:$E$776,СВЦЭМ!$A$33:$A$776,$A215,СВЦЭМ!$B$33:$B$776,Q$191)+'СЕТ СН'!$F$15</f>
        <v>113.43917924</v>
      </c>
      <c r="R215" s="36">
        <f>SUMIFS(СВЦЭМ!$E$33:$E$776,СВЦЭМ!$A$33:$A$776,$A215,СВЦЭМ!$B$33:$B$776,R$191)+'СЕТ СН'!$F$15</f>
        <v>108.58329698999999</v>
      </c>
      <c r="S215" s="36">
        <f>SUMIFS(СВЦЭМ!$E$33:$E$776,СВЦЭМ!$A$33:$A$776,$A215,СВЦЭМ!$B$33:$B$776,S$191)+'СЕТ СН'!$F$15</f>
        <v>102.40838385000001</v>
      </c>
      <c r="T215" s="36">
        <f>SUMIFS(СВЦЭМ!$E$33:$E$776,СВЦЭМ!$A$33:$A$776,$A215,СВЦЭМ!$B$33:$B$776,T$191)+'СЕТ СН'!$F$15</f>
        <v>106.62209043</v>
      </c>
      <c r="U215" s="36">
        <f>SUMIFS(СВЦЭМ!$E$33:$E$776,СВЦЭМ!$A$33:$A$776,$A215,СВЦЭМ!$B$33:$B$776,U$191)+'СЕТ СН'!$F$15</f>
        <v>106.87265616000001</v>
      </c>
      <c r="V215" s="36">
        <f>SUMIFS(СВЦЭМ!$E$33:$E$776,СВЦЭМ!$A$33:$A$776,$A215,СВЦЭМ!$B$33:$B$776,V$191)+'СЕТ СН'!$F$15</f>
        <v>93.929733100000007</v>
      </c>
      <c r="W215" s="36">
        <f>SUMIFS(СВЦЭМ!$E$33:$E$776,СВЦЭМ!$A$33:$A$776,$A215,СВЦЭМ!$B$33:$B$776,W$191)+'СЕТ СН'!$F$15</f>
        <v>96.626210540000002</v>
      </c>
      <c r="X215" s="36">
        <f>SUMIFS(СВЦЭМ!$E$33:$E$776,СВЦЭМ!$A$33:$A$776,$A215,СВЦЭМ!$B$33:$B$776,X$191)+'СЕТ СН'!$F$15</f>
        <v>100.54337789</v>
      </c>
      <c r="Y215" s="36">
        <f>SUMIFS(СВЦЭМ!$E$33:$E$776,СВЦЭМ!$A$33:$A$776,$A215,СВЦЭМ!$B$33:$B$776,Y$191)+'СЕТ СН'!$F$15</f>
        <v>105.84432982</v>
      </c>
    </row>
    <row r="216" spans="1:25" ht="15.75" x14ac:dyDescent="0.2">
      <c r="A216" s="35">
        <f t="shared" si="5"/>
        <v>44129</v>
      </c>
      <c r="B216" s="36">
        <f>SUMIFS(СВЦЭМ!$E$33:$E$776,СВЦЭМ!$A$33:$A$776,$A216,СВЦЭМ!$B$33:$B$776,B$191)+'СЕТ СН'!$F$15</f>
        <v>115.85706317</v>
      </c>
      <c r="C216" s="36">
        <f>SUMIFS(СВЦЭМ!$E$33:$E$776,СВЦЭМ!$A$33:$A$776,$A216,СВЦЭМ!$B$33:$B$776,C$191)+'СЕТ СН'!$F$15</f>
        <v>123.59605032</v>
      </c>
      <c r="D216" s="36">
        <f>SUMIFS(СВЦЭМ!$E$33:$E$776,СВЦЭМ!$A$33:$A$776,$A216,СВЦЭМ!$B$33:$B$776,D$191)+'СЕТ СН'!$F$15</f>
        <v>133.93984076999999</v>
      </c>
      <c r="E216" s="36">
        <f>SUMIFS(СВЦЭМ!$E$33:$E$776,СВЦЭМ!$A$33:$A$776,$A216,СВЦЭМ!$B$33:$B$776,E$191)+'СЕТ СН'!$F$15</f>
        <v>135.21013292000001</v>
      </c>
      <c r="F216" s="36">
        <f>SUMIFS(СВЦЭМ!$E$33:$E$776,СВЦЭМ!$A$33:$A$776,$A216,СВЦЭМ!$B$33:$B$776,F$191)+'СЕТ СН'!$F$15</f>
        <v>135.80308941000001</v>
      </c>
      <c r="G216" s="36">
        <f>SUMIFS(СВЦЭМ!$E$33:$E$776,СВЦЭМ!$A$33:$A$776,$A216,СВЦЭМ!$B$33:$B$776,G$191)+'СЕТ СН'!$F$15</f>
        <v>135.72401664</v>
      </c>
      <c r="H216" s="36">
        <f>SUMIFS(СВЦЭМ!$E$33:$E$776,СВЦЭМ!$A$33:$A$776,$A216,СВЦЭМ!$B$33:$B$776,H$191)+'СЕТ СН'!$F$15</f>
        <v>132.31409944999999</v>
      </c>
      <c r="I216" s="36">
        <f>SUMIFS(СВЦЭМ!$E$33:$E$776,СВЦЭМ!$A$33:$A$776,$A216,СВЦЭМ!$B$33:$B$776,I$191)+'СЕТ СН'!$F$15</f>
        <v>128.60209395999999</v>
      </c>
      <c r="J216" s="36">
        <f>SUMIFS(СВЦЭМ!$E$33:$E$776,СВЦЭМ!$A$33:$A$776,$A216,СВЦЭМ!$B$33:$B$776,J$191)+'СЕТ СН'!$F$15</f>
        <v>114.54609216</v>
      </c>
      <c r="K216" s="36">
        <f>SUMIFS(СВЦЭМ!$E$33:$E$776,СВЦЭМ!$A$33:$A$776,$A216,СВЦЭМ!$B$33:$B$776,K$191)+'СЕТ СН'!$F$15</f>
        <v>104.03783461</v>
      </c>
      <c r="L216" s="36">
        <f>SUMIFS(СВЦЭМ!$E$33:$E$776,СВЦЭМ!$A$33:$A$776,$A216,СВЦЭМ!$B$33:$B$776,L$191)+'СЕТ СН'!$F$15</f>
        <v>103.11736883</v>
      </c>
      <c r="M216" s="36">
        <f>SUMIFS(СВЦЭМ!$E$33:$E$776,СВЦЭМ!$A$33:$A$776,$A216,СВЦЭМ!$B$33:$B$776,M$191)+'СЕТ СН'!$F$15</f>
        <v>103.28589103</v>
      </c>
      <c r="N216" s="36">
        <f>SUMIFS(СВЦЭМ!$E$33:$E$776,СВЦЭМ!$A$33:$A$776,$A216,СВЦЭМ!$B$33:$B$776,N$191)+'СЕТ СН'!$F$15</f>
        <v>104.18267202</v>
      </c>
      <c r="O216" s="36">
        <f>SUMIFS(СВЦЭМ!$E$33:$E$776,СВЦЭМ!$A$33:$A$776,$A216,СВЦЭМ!$B$33:$B$776,O$191)+'СЕТ СН'!$F$15</f>
        <v>110.62426193</v>
      </c>
      <c r="P216" s="36">
        <f>SUMIFS(СВЦЭМ!$E$33:$E$776,СВЦЭМ!$A$33:$A$776,$A216,СВЦЭМ!$B$33:$B$776,P$191)+'СЕТ СН'!$F$15</f>
        <v>118.19456695</v>
      </c>
      <c r="Q216" s="36">
        <f>SUMIFS(СВЦЭМ!$E$33:$E$776,СВЦЭМ!$A$33:$A$776,$A216,СВЦЭМ!$B$33:$B$776,Q$191)+'СЕТ СН'!$F$15</f>
        <v>112.48806834</v>
      </c>
      <c r="R216" s="36">
        <f>SUMIFS(СВЦЭМ!$E$33:$E$776,СВЦЭМ!$A$33:$A$776,$A216,СВЦЭМ!$B$33:$B$776,R$191)+'СЕТ СН'!$F$15</f>
        <v>104.35410766</v>
      </c>
      <c r="S216" s="36">
        <f>SUMIFS(СВЦЭМ!$E$33:$E$776,СВЦЭМ!$A$33:$A$776,$A216,СВЦЭМ!$B$33:$B$776,S$191)+'СЕТ СН'!$F$15</f>
        <v>102.92781900999999</v>
      </c>
      <c r="T216" s="36">
        <f>SUMIFS(СВЦЭМ!$E$33:$E$776,СВЦЭМ!$A$33:$A$776,$A216,СВЦЭМ!$B$33:$B$776,T$191)+'СЕТ СН'!$F$15</f>
        <v>106.81343963</v>
      </c>
      <c r="U216" s="36">
        <f>SUMIFS(СВЦЭМ!$E$33:$E$776,СВЦЭМ!$A$33:$A$776,$A216,СВЦЭМ!$B$33:$B$776,U$191)+'СЕТ СН'!$F$15</f>
        <v>97.129870319999995</v>
      </c>
      <c r="V216" s="36">
        <f>SUMIFS(СВЦЭМ!$E$33:$E$776,СВЦЭМ!$A$33:$A$776,$A216,СВЦЭМ!$B$33:$B$776,V$191)+'СЕТ СН'!$F$15</f>
        <v>94.396320099999997</v>
      </c>
      <c r="W216" s="36">
        <f>SUMIFS(СВЦЭМ!$E$33:$E$776,СВЦЭМ!$A$33:$A$776,$A216,СВЦЭМ!$B$33:$B$776,W$191)+'СЕТ СН'!$F$15</f>
        <v>91.573287989999997</v>
      </c>
      <c r="X216" s="36">
        <f>SUMIFS(СВЦЭМ!$E$33:$E$776,СВЦЭМ!$A$33:$A$776,$A216,СВЦЭМ!$B$33:$B$776,X$191)+'СЕТ СН'!$F$15</f>
        <v>92.536952299999996</v>
      </c>
      <c r="Y216" s="36">
        <f>SUMIFS(СВЦЭМ!$E$33:$E$776,СВЦЭМ!$A$33:$A$776,$A216,СВЦЭМ!$B$33:$B$776,Y$191)+'СЕТ СН'!$F$15</f>
        <v>98.663431380000006</v>
      </c>
    </row>
    <row r="217" spans="1:25" ht="15.75" x14ac:dyDescent="0.2">
      <c r="A217" s="35">
        <f t="shared" si="5"/>
        <v>44130</v>
      </c>
      <c r="B217" s="36">
        <f>SUMIFS(СВЦЭМ!$E$33:$E$776,СВЦЭМ!$A$33:$A$776,$A217,СВЦЭМ!$B$33:$B$776,B$191)+'СЕТ СН'!$F$15</f>
        <v>114.62457258000001</v>
      </c>
      <c r="C217" s="36">
        <f>SUMIFS(СВЦЭМ!$E$33:$E$776,СВЦЭМ!$A$33:$A$776,$A217,СВЦЭМ!$B$33:$B$776,C$191)+'СЕТ СН'!$F$15</f>
        <v>127.2194476</v>
      </c>
      <c r="D217" s="36">
        <f>SUMIFS(СВЦЭМ!$E$33:$E$776,СВЦЭМ!$A$33:$A$776,$A217,СВЦЭМ!$B$33:$B$776,D$191)+'СЕТ СН'!$F$15</f>
        <v>136.64472172999999</v>
      </c>
      <c r="E217" s="36">
        <f>SUMIFS(СВЦЭМ!$E$33:$E$776,СВЦЭМ!$A$33:$A$776,$A217,СВЦЭМ!$B$33:$B$776,E$191)+'СЕТ СН'!$F$15</f>
        <v>137.48721685000001</v>
      </c>
      <c r="F217" s="36">
        <f>SUMIFS(СВЦЭМ!$E$33:$E$776,СВЦЭМ!$A$33:$A$776,$A217,СВЦЭМ!$B$33:$B$776,F$191)+'СЕТ СН'!$F$15</f>
        <v>136.99893195000001</v>
      </c>
      <c r="G217" s="36">
        <f>SUMIFS(СВЦЭМ!$E$33:$E$776,СВЦЭМ!$A$33:$A$776,$A217,СВЦЭМ!$B$33:$B$776,G$191)+'СЕТ СН'!$F$15</f>
        <v>133.52191443000001</v>
      </c>
      <c r="H217" s="36">
        <f>SUMIFS(СВЦЭМ!$E$33:$E$776,СВЦЭМ!$A$33:$A$776,$A217,СВЦЭМ!$B$33:$B$776,H$191)+'СЕТ СН'!$F$15</f>
        <v>126.06681675</v>
      </c>
      <c r="I217" s="36">
        <f>SUMIFS(СВЦЭМ!$E$33:$E$776,СВЦЭМ!$A$33:$A$776,$A217,СВЦЭМ!$B$33:$B$776,I$191)+'СЕТ СН'!$F$15</f>
        <v>119.92905027</v>
      </c>
      <c r="J217" s="36">
        <f>SUMIFS(СВЦЭМ!$E$33:$E$776,СВЦЭМ!$A$33:$A$776,$A217,СВЦЭМ!$B$33:$B$776,J$191)+'СЕТ СН'!$F$15</f>
        <v>109.35256497</v>
      </c>
      <c r="K217" s="36">
        <f>SUMIFS(СВЦЭМ!$E$33:$E$776,СВЦЭМ!$A$33:$A$776,$A217,СВЦЭМ!$B$33:$B$776,K$191)+'СЕТ СН'!$F$15</f>
        <v>102.35006285</v>
      </c>
      <c r="L217" s="36">
        <f>SUMIFS(СВЦЭМ!$E$33:$E$776,СВЦЭМ!$A$33:$A$776,$A217,СВЦЭМ!$B$33:$B$776,L$191)+'СЕТ СН'!$F$15</f>
        <v>101.62886829999999</v>
      </c>
      <c r="M217" s="36">
        <f>SUMIFS(СВЦЭМ!$E$33:$E$776,СВЦЭМ!$A$33:$A$776,$A217,СВЦЭМ!$B$33:$B$776,M$191)+'СЕТ СН'!$F$15</f>
        <v>105.18451339000001</v>
      </c>
      <c r="N217" s="36">
        <f>SUMIFS(СВЦЭМ!$E$33:$E$776,СВЦЭМ!$A$33:$A$776,$A217,СВЦЭМ!$B$33:$B$776,N$191)+'СЕТ СН'!$F$15</f>
        <v>105.18844219</v>
      </c>
      <c r="O217" s="36">
        <f>SUMIFS(СВЦЭМ!$E$33:$E$776,СВЦЭМ!$A$33:$A$776,$A217,СВЦЭМ!$B$33:$B$776,O$191)+'СЕТ СН'!$F$15</f>
        <v>110.69579442</v>
      </c>
      <c r="P217" s="36">
        <f>SUMIFS(СВЦЭМ!$E$33:$E$776,СВЦЭМ!$A$33:$A$776,$A217,СВЦЭМ!$B$33:$B$776,P$191)+'СЕТ СН'!$F$15</f>
        <v>117.34017312</v>
      </c>
      <c r="Q217" s="36">
        <f>SUMIFS(СВЦЭМ!$E$33:$E$776,СВЦЭМ!$A$33:$A$776,$A217,СВЦЭМ!$B$33:$B$776,Q$191)+'СЕТ СН'!$F$15</f>
        <v>111.6146174</v>
      </c>
      <c r="R217" s="36">
        <f>SUMIFS(СВЦЭМ!$E$33:$E$776,СВЦЭМ!$A$33:$A$776,$A217,СВЦЭМ!$B$33:$B$776,R$191)+'СЕТ СН'!$F$15</f>
        <v>104.28750904</v>
      </c>
      <c r="S217" s="36">
        <f>SUMIFS(СВЦЭМ!$E$33:$E$776,СВЦЭМ!$A$33:$A$776,$A217,СВЦЭМ!$B$33:$B$776,S$191)+'СЕТ СН'!$F$15</f>
        <v>94.673716670000005</v>
      </c>
      <c r="T217" s="36">
        <f>SUMIFS(СВЦЭМ!$E$33:$E$776,СВЦЭМ!$A$33:$A$776,$A217,СВЦЭМ!$B$33:$B$776,T$191)+'СЕТ СН'!$F$15</f>
        <v>89.326648599999999</v>
      </c>
      <c r="U217" s="36">
        <f>SUMIFS(СВЦЭМ!$E$33:$E$776,СВЦЭМ!$A$33:$A$776,$A217,СВЦЭМ!$B$33:$B$776,U$191)+'СЕТ СН'!$F$15</f>
        <v>89.343791019999998</v>
      </c>
      <c r="V217" s="36">
        <f>SUMIFS(СВЦЭМ!$E$33:$E$776,СВЦЭМ!$A$33:$A$776,$A217,СВЦЭМ!$B$33:$B$776,V$191)+'СЕТ СН'!$F$15</f>
        <v>89.209353559999997</v>
      </c>
      <c r="W217" s="36">
        <f>SUMIFS(СВЦЭМ!$E$33:$E$776,СВЦЭМ!$A$33:$A$776,$A217,СВЦЭМ!$B$33:$B$776,W$191)+'СЕТ СН'!$F$15</f>
        <v>89.33901376</v>
      </c>
      <c r="X217" s="36">
        <f>SUMIFS(СВЦЭМ!$E$33:$E$776,СВЦЭМ!$A$33:$A$776,$A217,СВЦЭМ!$B$33:$B$776,X$191)+'СЕТ СН'!$F$15</f>
        <v>89.126010960000002</v>
      </c>
      <c r="Y217" s="36">
        <f>SUMIFS(СВЦЭМ!$E$33:$E$776,СВЦЭМ!$A$33:$A$776,$A217,СВЦЭМ!$B$33:$B$776,Y$191)+'СЕТ СН'!$F$15</f>
        <v>95.562628419999996</v>
      </c>
    </row>
    <row r="218" spans="1:25" ht="15.75" x14ac:dyDescent="0.2">
      <c r="A218" s="35">
        <f t="shared" si="5"/>
        <v>44131</v>
      </c>
      <c r="B218" s="36">
        <f>SUMIFS(СВЦЭМ!$E$33:$E$776,СВЦЭМ!$A$33:$A$776,$A218,СВЦЭМ!$B$33:$B$776,B$191)+'СЕТ СН'!$F$15</f>
        <v>112.09550616999999</v>
      </c>
      <c r="C218" s="36">
        <f>SUMIFS(СВЦЭМ!$E$33:$E$776,СВЦЭМ!$A$33:$A$776,$A218,СВЦЭМ!$B$33:$B$776,C$191)+'СЕТ СН'!$F$15</f>
        <v>126.23006728999999</v>
      </c>
      <c r="D218" s="36">
        <f>SUMIFS(СВЦЭМ!$E$33:$E$776,СВЦЭМ!$A$33:$A$776,$A218,СВЦЭМ!$B$33:$B$776,D$191)+'СЕТ СН'!$F$15</f>
        <v>137.42098952000001</v>
      </c>
      <c r="E218" s="36">
        <f>SUMIFS(СВЦЭМ!$E$33:$E$776,СВЦЭМ!$A$33:$A$776,$A218,СВЦЭМ!$B$33:$B$776,E$191)+'СЕТ СН'!$F$15</f>
        <v>140.09909106999999</v>
      </c>
      <c r="F218" s="36">
        <f>SUMIFS(СВЦЭМ!$E$33:$E$776,СВЦЭМ!$A$33:$A$776,$A218,СВЦЭМ!$B$33:$B$776,F$191)+'СЕТ СН'!$F$15</f>
        <v>138.56660918</v>
      </c>
      <c r="G218" s="36">
        <f>SUMIFS(СВЦЭМ!$E$33:$E$776,СВЦЭМ!$A$33:$A$776,$A218,СВЦЭМ!$B$33:$B$776,G$191)+'СЕТ СН'!$F$15</f>
        <v>137.10022533</v>
      </c>
      <c r="H218" s="36">
        <f>SUMIFS(СВЦЭМ!$E$33:$E$776,СВЦЭМ!$A$33:$A$776,$A218,СВЦЭМ!$B$33:$B$776,H$191)+'СЕТ СН'!$F$15</f>
        <v>131.77661583</v>
      </c>
      <c r="I218" s="36">
        <f>SUMIFS(СВЦЭМ!$E$33:$E$776,СВЦЭМ!$A$33:$A$776,$A218,СВЦЭМ!$B$33:$B$776,I$191)+'СЕТ СН'!$F$15</f>
        <v>126.8846344</v>
      </c>
      <c r="J218" s="36">
        <f>SUMIFS(СВЦЭМ!$E$33:$E$776,СВЦЭМ!$A$33:$A$776,$A218,СВЦЭМ!$B$33:$B$776,J$191)+'СЕТ СН'!$F$15</f>
        <v>114.52236508</v>
      </c>
      <c r="K218" s="36">
        <f>SUMIFS(СВЦЭМ!$E$33:$E$776,СВЦЭМ!$A$33:$A$776,$A218,СВЦЭМ!$B$33:$B$776,K$191)+'СЕТ СН'!$F$15</f>
        <v>108.54154758</v>
      </c>
      <c r="L218" s="36">
        <f>SUMIFS(СВЦЭМ!$E$33:$E$776,СВЦЭМ!$A$33:$A$776,$A218,СВЦЭМ!$B$33:$B$776,L$191)+'СЕТ СН'!$F$15</f>
        <v>109.7747766</v>
      </c>
      <c r="M218" s="36">
        <f>SUMIFS(СВЦЭМ!$E$33:$E$776,СВЦЭМ!$A$33:$A$776,$A218,СВЦЭМ!$B$33:$B$776,M$191)+'СЕТ СН'!$F$15</f>
        <v>110.50696257</v>
      </c>
      <c r="N218" s="36">
        <f>SUMIFS(СВЦЭМ!$E$33:$E$776,СВЦЭМ!$A$33:$A$776,$A218,СВЦЭМ!$B$33:$B$776,N$191)+'СЕТ СН'!$F$15</f>
        <v>111.78590274</v>
      </c>
      <c r="O218" s="36">
        <f>SUMIFS(СВЦЭМ!$E$33:$E$776,СВЦЭМ!$A$33:$A$776,$A218,СВЦЭМ!$B$33:$B$776,O$191)+'СЕТ СН'!$F$15</f>
        <v>119.45734760000001</v>
      </c>
      <c r="P218" s="36">
        <f>SUMIFS(СВЦЭМ!$E$33:$E$776,СВЦЭМ!$A$33:$A$776,$A218,СВЦЭМ!$B$33:$B$776,P$191)+'СЕТ СН'!$F$15</f>
        <v>125.62470862000001</v>
      </c>
      <c r="Q218" s="36">
        <f>SUMIFS(СВЦЭМ!$E$33:$E$776,СВЦЭМ!$A$33:$A$776,$A218,СВЦЭМ!$B$33:$B$776,Q$191)+'СЕТ СН'!$F$15</f>
        <v>119.16232452</v>
      </c>
      <c r="R218" s="36">
        <f>SUMIFS(СВЦЭМ!$E$33:$E$776,СВЦЭМ!$A$33:$A$776,$A218,СВЦЭМ!$B$33:$B$776,R$191)+'СЕТ СН'!$F$15</f>
        <v>109.552054</v>
      </c>
      <c r="S218" s="36">
        <f>SUMIFS(СВЦЭМ!$E$33:$E$776,СВЦЭМ!$A$33:$A$776,$A218,СВЦЭМ!$B$33:$B$776,S$191)+'СЕТ СН'!$F$15</f>
        <v>102.48450964</v>
      </c>
      <c r="T218" s="36">
        <f>SUMIFS(СВЦЭМ!$E$33:$E$776,СВЦЭМ!$A$33:$A$776,$A218,СВЦЭМ!$B$33:$B$776,T$191)+'СЕТ СН'!$F$15</f>
        <v>104.83802772999999</v>
      </c>
      <c r="U218" s="36">
        <f>SUMIFS(СВЦЭМ!$E$33:$E$776,СВЦЭМ!$A$33:$A$776,$A218,СВЦЭМ!$B$33:$B$776,U$191)+'СЕТ СН'!$F$15</f>
        <v>104.45861918999999</v>
      </c>
      <c r="V218" s="36">
        <f>SUMIFS(СВЦЭМ!$E$33:$E$776,СВЦЭМ!$A$33:$A$776,$A218,СВЦЭМ!$B$33:$B$776,V$191)+'СЕТ СН'!$F$15</f>
        <v>104.74878977</v>
      </c>
      <c r="W218" s="36">
        <f>SUMIFS(СВЦЭМ!$E$33:$E$776,СВЦЭМ!$A$33:$A$776,$A218,СВЦЭМ!$B$33:$B$776,W$191)+'СЕТ СН'!$F$15</f>
        <v>104.08107643</v>
      </c>
      <c r="X218" s="36">
        <f>SUMIFS(СВЦЭМ!$E$33:$E$776,СВЦЭМ!$A$33:$A$776,$A218,СВЦЭМ!$B$33:$B$776,X$191)+'СЕТ СН'!$F$15</f>
        <v>100.95880396</v>
      </c>
      <c r="Y218" s="36">
        <f>SUMIFS(СВЦЭМ!$E$33:$E$776,СВЦЭМ!$A$33:$A$776,$A218,СВЦЭМ!$B$33:$B$776,Y$191)+'СЕТ СН'!$F$15</f>
        <v>106.48211096999999</v>
      </c>
    </row>
    <row r="219" spans="1:25" ht="15.75" x14ac:dyDescent="0.2">
      <c r="A219" s="35">
        <f t="shared" si="5"/>
        <v>44132</v>
      </c>
      <c r="B219" s="36">
        <f>SUMIFS(СВЦЭМ!$E$33:$E$776,СВЦЭМ!$A$33:$A$776,$A219,СВЦЭМ!$B$33:$B$776,B$191)+'СЕТ СН'!$F$15</f>
        <v>121.82593107</v>
      </c>
      <c r="C219" s="36">
        <f>SUMIFS(СВЦЭМ!$E$33:$E$776,СВЦЭМ!$A$33:$A$776,$A219,СВЦЭМ!$B$33:$B$776,C$191)+'СЕТ СН'!$F$15</f>
        <v>131.17988903</v>
      </c>
      <c r="D219" s="36">
        <f>SUMIFS(СВЦЭМ!$E$33:$E$776,СВЦЭМ!$A$33:$A$776,$A219,СВЦЭМ!$B$33:$B$776,D$191)+'СЕТ СН'!$F$15</f>
        <v>131.46811824</v>
      </c>
      <c r="E219" s="36">
        <f>SUMIFS(СВЦЭМ!$E$33:$E$776,СВЦЭМ!$A$33:$A$776,$A219,СВЦЭМ!$B$33:$B$776,E$191)+'СЕТ СН'!$F$15</f>
        <v>132.05805143000001</v>
      </c>
      <c r="F219" s="36">
        <f>SUMIFS(СВЦЭМ!$E$33:$E$776,СВЦЭМ!$A$33:$A$776,$A219,СВЦЭМ!$B$33:$B$776,F$191)+'СЕТ СН'!$F$15</f>
        <v>133.37343741000001</v>
      </c>
      <c r="G219" s="36">
        <f>SUMIFS(СВЦЭМ!$E$33:$E$776,СВЦЭМ!$A$33:$A$776,$A219,СВЦЭМ!$B$33:$B$776,G$191)+'СЕТ СН'!$F$15</f>
        <v>131.25109653999999</v>
      </c>
      <c r="H219" s="36">
        <f>SUMIFS(СВЦЭМ!$E$33:$E$776,СВЦЭМ!$A$33:$A$776,$A219,СВЦЭМ!$B$33:$B$776,H$191)+'СЕТ СН'!$F$15</f>
        <v>132.97826800000001</v>
      </c>
      <c r="I219" s="36">
        <f>SUMIFS(СВЦЭМ!$E$33:$E$776,СВЦЭМ!$A$33:$A$776,$A219,СВЦЭМ!$B$33:$B$776,I$191)+'СЕТ СН'!$F$15</f>
        <v>130.37170767000001</v>
      </c>
      <c r="J219" s="36">
        <f>SUMIFS(СВЦЭМ!$E$33:$E$776,СВЦЭМ!$A$33:$A$776,$A219,СВЦЭМ!$B$33:$B$776,J$191)+'СЕТ СН'!$F$15</f>
        <v>120.73477951</v>
      </c>
      <c r="K219" s="36">
        <f>SUMIFS(СВЦЭМ!$E$33:$E$776,СВЦЭМ!$A$33:$A$776,$A219,СВЦЭМ!$B$33:$B$776,K$191)+'СЕТ СН'!$F$15</f>
        <v>113.2753551</v>
      </c>
      <c r="L219" s="36">
        <f>SUMIFS(СВЦЭМ!$E$33:$E$776,СВЦЭМ!$A$33:$A$776,$A219,СВЦЭМ!$B$33:$B$776,L$191)+'СЕТ СН'!$F$15</f>
        <v>113.53714124</v>
      </c>
      <c r="M219" s="36">
        <f>SUMIFS(СВЦЭМ!$E$33:$E$776,СВЦЭМ!$A$33:$A$776,$A219,СВЦЭМ!$B$33:$B$776,M$191)+'СЕТ СН'!$F$15</f>
        <v>113.67489878000001</v>
      </c>
      <c r="N219" s="36">
        <f>SUMIFS(СВЦЭМ!$E$33:$E$776,СВЦЭМ!$A$33:$A$776,$A219,СВЦЭМ!$B$33:$B$776,N$191)+'СЕТ СН'!$F$15</f>
        <v>115.46467908</v>
      </c>
      <c r="O219" s="36">
        <f>SUMIFS(СВЦЭМ!$E$33:$E$776,СВЦЭМ!$A$33:$A$776,$A219,СВЦЭМ!$B$33:$B$776,O$191)+'СЕТ СН'!$F$15</f>
        <v>121.34349348000001</v>
      </c>
      <c r="P219" s="36">
        <f>SUMIFS(СВЦЭМ!$E$33:$E$776,СВЦЭМ!$A$33:$A$776,$A219,СВЦЭМ!$B$33:$B$776,P$191)+'СЕТ СН'!$F$15</f>
        <v>127.21598568</v>
      </c>
      <c r="Q219" s="36">
        <f>SUMIFS(СВЦЭМ!$E$33:$E$776,СВЦЭМ!$A$33:$A$776,$A219,СВЦЭМ!$B$33:$B$776,Q$191)+'СЕТ СН'!$F$15</f>
        <v>120.80628788</v>
      </c>
      <c r="R219" s="36">
        <f>SUMIFS(СВЦЭМ!$E$33:$E$776,СВЦЭМ!$A$33:$A$776,$A219,СВЦЭМ!$B$33:$B$776,R$191)+'СЕТ СН'!$F$15</f>
        <v>112.13025233</v>
      </c>
      <c r="S219" s="36">
        <f>SUMIFS(СВЦЭМ!$E$33:$E$776,СВЦЭМ!$A$33:$A$776,$A219,СВЦЭМ!$B$33:$B$776,S$191)+'СЕТ СН'!$F$15</f>
        <v>104.83196105</v>
      </c>
      <c r="T219" s="36">
        <f>SUMIFS(СВЦЭМ!$E$33:$E$776,СВЦЭМ!$A$33:$A$776,$A219,СВЦЭМ!$B$33:$B$776,T$191)+'СЕТ СН'!$F$15</f>
        <v>105.17709188000001</v>
      </c>
      <c r="U219" s="36">
        <f>SUMIFS(СВЦЭМ!$E$33:$E$776,СВЦЭМ!$A$33:$A$776,$A219,СВЦЭМ!$B$33:$B$776,U$191)+'СЕТ СН'!$F$15</f>
        <v>105.7609671</v>
      </c>
      <c r="V219" s="36">
        <f>SUMIFS(СВЦЭМ!$E$33:$E$776,СВЦЭМ!$A$33:$A$776,$A219,СВЦЭМ!$B$33:$B$776,V$191)+'СЕТ СН'!$F$15</f>
        <v>104.65985465999999</v>
      </c>
      <c r="W219" s="36">
        <f>SUMIFS(СВЦЭМ!$E$33:$E$776,СВЦЭМ!$A$33:$A$776,$A219,СВЦЭМ!$B$33:$B$776,W$191)+'СЕТ СН'!$F$15</f>
        <v>104.42832085000001</v>
      </c>
      <c r="X219" s="36">
        <f>SUMIFS(СВЦЭМ!$E$33:$E$776,СВЦЭМ!$A$33:$A$776,$A219,СВЦЭМ!$B$33:$B$776,X$191)+'СЕТ СН'!$F$15</f>
        <v>104.92387107</v>
      </c>
      <c r="Y219" s="36">
        <f>SUMIFS(СВЦЭМ!$E$33:$E$776,СВЦЭМ!$A$33:$A$776,$A219,СВЦЭМ!$B$33:$B$776,Y$191)+'СЕТ СН'!$F$15</f>
        <v>109.10797823</v>
      </c>
    </row>
    <row r="220" spans="1:25" ht="15.75" x14ac:dyDescent="0.2">
      <c r="A220" s="35">
        <f t="shared" si="5"/>
        <v>44133</v>
      </c>
      <c r="B220" s="36">
        <f>SUMIFS(СВЦЭМ!$E$33:$E$776,СВЦЭМ!$A$33:$A$776,$A220,СВЦЭМ!$B$33:$B$776,B$191)+'СЕТ СН'!$F$15</f>
        <v>117.10661974</v>
      </c>
      <c r="C220" s="36">
        <f>SUMIFS(СВЦЭМ!$E$33:$E$776,СВЦЭМ!$A$33:$A$776,$A220,СВЦЭМ!$B$33:$B$776,C$191)+'СЕТ СН'!$F$15</f>
        <v>127.50225574</v>
      </c>
      <c r="D220" s="36">
        <f>SUMIFS(СВЦЭМ!$E$33:$E$776,СВЦЭМ!$A$33:$A$776,$A220,СВЦЭМ!$B$33:$B$776,D$191)+'СЕТ СН'!$F$15</f>
        <v>129.27136768</v>
      </c>
      <c r="E220" s="36">
        <f>SUMIFS(СВЦЭМ!$E$33:$E$776,СВЦЭМ!$A$33:$A$776,$A220,СВЦЭМ!$B$33:$B$776,E$191)+'СЕТ СН'!$F$15</f>
        <v>128.29704472</v>
      </c>
      <c r="F220" s="36">
        <f>SUMIFS(СВЦЭМ!$E$33:$E$776,СВЦЭМ!$A$33:$A$776,$A220,СВЦЭМ!$B$33:$B$776,F$191)+'СЕТ СН'!$F$15</f>
        <v>129.04565503000001</v>
      </c>
      <c r="G220" s="36">
        <f>SUMIFS(СВЦЭМ!$E$33:$E$776,СВЦЭМ!$A$33:$A$776,$A220,СВЦЭМ!$B$33:$B$776,G$191)+'СЕТ СН'!$F$15</f>
        <v>138.86848121</v>
      </c>
      <c r="H220" s="36">
        <f>SUMIFS(СВЦЭМ!$E$33:$E$776,СВЦЭМ!$A$33:$A$776,$A220,СВЦЭМ!$B$33:$B$776,H$191)+'СЕТ СН'!$F$15</f>
        <v>140.97963809000001</v>
      </c>
      <c r="I220" s="36">
        <f>SUMIFS(СВЦЭМ!$E$33:$E$776,СВЦЭМ!$A$33:$A$776,$A220,СВЦЭМ!$B$33:$B$776,I$191)+'СЕТ СН'!$F$15</f>
        <v>126.75161704999999</v>
      </c>
      <c r="J220" s="36">
        <f>SUMIFS(СВЦЭМ!$E$33:$E$776,СВЦЭМ!$A$33:$A$776,$A220,СВЦЭМ!$B$33:$B$776,J$191)+'СЕТ СН'!$F$15</f>
        <v>112.96876383</v>
      </c>
      <c r="K220" s="36">
        <f>SUMIFS(СВЦЭМ!$E$33:$E$776,СВЦЭМ!$A$33:$A$776,$A220,СВЦЭМ!$B$33:$B$776,K$191)+'СЕТ СН'!$F$15</f>
        <v>105.17294007</v>
      </c>
      <c r="L220" s="36">
        <f>SUMIFS(СВЦЭМ!$E$33:$E$776,СВЦЭМ!$A$33:$A$776,$A220,СВЦЭМ!$B$33:$B$776,L$191)+'СЕТ СН'!$F$15</f>
        <v>106.12161571</v>
      </c>
      <c r="M220" s="36">
        <f>SUMIFS(СВЦЭМ!$E$33:$E$776,СВЦЭМ!$A$33:$A$776,$A220,СВЦЭМ!$B$33:$B$776,M$191)+'СЕТ СН'!$F$15</f>
        <v>106.45969094</v>
      </c>
      <c r="N220" s="36">
        <f>SUMIFS(СВЦЭМ!$E$33:$E$776,СВЦЭМ!$A$33:$A$776,$A220,СВЦЭМ!$B$33:$B$776,N$191)+'СЕТ СН'!$F$15</f>
        <v>104.89100941</v>
      </c>
      <c r="O220" s="36">
        <f>SUMIFS(СВЦЭМ!$E$33:$E$776,СВЦЭМ!$A$33:$A$776,$A220,СВЦЭМ!$B$33:$B$776,O$191)+'СЕТ СН'!$F$15</f>
        <v>105.32325551</v>
      </c>
      <c r="P220" s="36">
        <f>SUMIFS(СВЦЭМ!$E$33:$E$776,СВЦЭМ!$A$33:$A$776,$A220,СВЦЭМ!$B$33:$B$776,P$191)+'СЕТ СН'!$F$15</f>
        <v>111.08148511</v>
      </c>
      <c r="Q220" s="36">
        <f>SUMIFS(СВЦЭМ!$E$33:$E$776,СВЦЭМ!$A$33:$A$776,$A220,СВЦЭМ!$B$33:$B$776,Q$191)+'СЕТ СН'!$F$15</f>
        <v>105.17295758</v>
      </c>
      <c r="R220" s="36">
        <f>SUMIFS(СВЦЭМ!$E$33:$E$776,СВЦЭМ!$A$33:$A$776,$A220,СВЦЭМ!$B$33:$B$776,R$191)+'СЕТ СН'!$F$15</f>
        <v>104.29418208</v>
      </c>
      <c r="S220" s="36">
        <f>SUMIFS(СВЦЭМ!$E$33:$E$776,СВЦЭМ!$A$33:$A$776,$A220,СВЦЭМ!$B$33:$B$776,S$191)+'СЕТ СН'!$F$15</f>
        <v>104.38815004</v>
      </c>
      <c r="T220" s="36">
        <f>SUMIFS(СВЦЭМ!$E$33:$E$776,СВЦЭМ!$A$33:$A$776,$A220,СВЦЭМ!$B$33:$B$776,T$191)+'СЕТ СН'!$F$15</f>
        <v>108.51884654</v>
      </c>
      <c r="U220" s="36">
        <f>SUMIFS(СВЦЭМ!$E$33:$E$776,СВЦЭМ!$A$33:$A$776,$A220,СВЦЭМ!$B$33:$B$776,U$191)+'СЕТ СН'!$F$15</f>
        <v>108.40050929</v>
      </c>
      <c r="V220" s="36">
        <f>SUMIFS(СВЦЭМ!$E$33:$E$776,СВЦЭМ!$A$33:$A$776,$A220,СВЦЭМ!$B$33:$B$776,V$191)+'СЕТ СН'!$F$15</f>
        <v>106.00149213</v>
      </c>
      <c r="W220" s="36">
        <f>SUMIFS(СВЦЭМ!$E$33:$E$776,СВЦЭМ!$A$33:$A$776,$A220,СВЦЭМ!$B$33:$B$776,W$191)+'СЕТ СН'!$F$15</f>
        <v>103.79663196</v>
      </c>
      <c r="X220" s="36">
        <f>SUMIFS(СВЦЭМ!$E$33:$E$776,СВЦЭМ!$A$33:$A$776,$A220,СВЦЭМ!$B$33:$B$776,X$191)+'СЕТ СН'!$F$15</f>
        <v>111.17869433</v>
      </c>
      <c r="Y220" s="36">
        <f>SUMIFS(СВЦЭМ!$E$33:$E$776,СВЦЭМ!$A$33:$A$776,$A220,СВЦЭМ!$B$33:$B$776,Y$191)+'СЕТ СН'!$F$15</f>
        <v>114.90715586</v>
      </c>
    </row>
    <row r="221" spans="1:25" ht="15.75" x14ac:dyDescent="0.2">
      <c r="A221" s="35">
        <f t="shared" si="5"/>
        <v>44134</v>
      </c>
      <c r="B221" s="36">
        <f>SUMIFS(СВЦЭМ!$E$33:$E$776,СВЦЭМ!$A$33:$A$776,$A221,СВЦЭМ!$B$33:$B$776,B$191)+'СЕТ СН'!$F$15</f>
        <v>114.94487275</v>
      </c>
      <c r="C221" s="36">
        <f>SUMIFS(СВЦЭМ!$E$33:$E$776,СВЦЭМ!$A$33:$A$776,$A221,СВЦЭМ!$B$33:$B$776,C$191)+'СЕТ СН'!$F$15</f>
        <v>124.23302806</v>
      </c>
      <c r="D221" s="36">
        <f>SUMIFS(СВЦЭМ!$E$33:$E$776,СВЦЭМ!$A$33:$A$776,$A221,СВЦЭМ!$B$33:$B$776,D$191)+'СЕТ СН'!$F$15</f>
        <v>138.82828531999999</v>
      </c>
      <c r="E221" s="36">
        <f>SUMIFS(СВЦЭМ!$E$33:$E$776,СВЦЭМ!$A$33:$A$776,$A221,СВЦЭМ!$B$33:$B$776,E$191)+'СЕТ СН'!$F$15</f>
        <v>141.37798362000001</v>
      </c>
      <c r="F221" s="36">
        <f>SUMIFS(СВЦЭМ!$E$33:$E$776,СВЦЭМ!$A$33:$A$776,$A221,СВЦЭМ!$B$33:$B$776,F$191)+'СЕТ СН'!$F$15</f>
        <v>140.38889089</v>
      </c>
      <c r="G221" s="36">
        <f>SUMIFS(СВЦЭМ!$E$33:$E$776,СВЦЭМ!$A$33:$A$776,$A221,СВЦЭМ!$B$33:$B$776,G$191)+'СЕТ СН'!$F$15</f>
        <v>138.03157297999999</v>
      </c>
      <c r="H221" s="36">
        <f>SUMIFS(СВЦЭМ!$E$33:$E$776,СВЦЭМ!$A$33:$A$776,$A221,СВЦЭМ!$B$33:$B$776,H$191)+'СЕТ СН'!$F$15</f>
        <v>126.60594865</v>
      </c>
      <c r="I221" s="36">
        <f>SUMIFS(СВЦЭМ!$E$33:$E$776,СВЦЭМ!$A$33:$A$776,$A221,СВЦЭМ!$B$33:$B$776,I$191)+'СЕТ СН'!$F$15</f>
        <v>124.67125104</v>
      </c>
      <c r="J221" s="36">
        <f>SUMIFS(СВЦЭМ!$E$33:$E$776,СВЦЭМ!$A$33:$A$776,$A221,СВЦЭМ!$B$33:$B$776,J$191)+'СЕТ СН'!$F$15</f>
        <v>113.15980118</v>
      </c>
      <c r="K221" s="36">
        <f>SUMIFS(СВЦЭМ!$E$33:$E$776,СВЦЭМ!$A$33:$A$776,$A221,СВЦЭМ!$B$33:$B$776,K$191)+'СЕТ СН'!$F$15</f>
        <v>110.48687068</v>
      </c>
      <c r="L221" s="36">
        <f>SUMIFS(СВЦЭМ!$E$33:$E$776,СВЦЭМ!$A$33:$A$776,$A221,СВЦЭМ!$B$33:$B$776,L$191)+'СЕТ СН'!$F$15</f>
        <v>110.86966466</v>
      </c>
      <c r="M221" s="36">
        <f>SUMIFS(СВЦЭМ!$E$33:$E$776,СВЦЭМ!$A$33:$A$776,$A221,СВЦЭМ!$B$33:$B$776,M$191)+'СЕТ СН'!$F$15</f>
        <v>110.30729902</v>
      </c>
      <c r="N221" s="36">
        <f>SUMIFS(СВЦЭМ!$E$33:$E$776,СВЦЭМ!$A$33:$A$776,$A221,СВЦЭМ!$B$33:$B$776,N$191)+'СЕТ СН'!$F$15</f>
        <v>110.13219691</v>
      </c>
      <c r="O221" s="36">
        <f>SUMIFS(СВЦЭМ!$E$33:$E$776,СВЦЭМ!$A$33:$A$776,$A221,СВЦЭМ!$B$33:$B$776,O$191)+'СЕТ СН'!$F$15</f>
        <v>115.46003331999999</v>
      </c>
      <c r="P221" s="36">
        <f>SUMIFS(СВЦЭМ!$E$33:$E$776,СВЦЭМ!$A$33:$A$776,$A221,СВЦЭМ!$B$33:$B$776,P$191)+'СЕТ СН'!$F$15</f>
        <v>119.23531892</v>
      </c>
      <c r="Q221" s="36">
        <f>SUMIFS(СВЦЭМ!$E$33:$E$776,СВЦЭМ!$A$33:$A$776,$A221,СВЦЭМ!$B$33:$B$776,Q$191)+'СЕТ СН'!$F$15</f>
        <v>117.10281259999999</v>
      </c>
      <c r="R221" s="36">
        <f>SUMIFS(СВЦЭМ!$E$33:$E$776,СВЦЭМ!$A$33:$A$776,$A221,СВЦЭМ!$B$33:$B$776,R$191)+'СЕТ СН'!$F$15</f>
        <v>111.9217386</v>
      </c>
      <c r="S221" s="36">
        <f>SUMIFS(СВЦЭМ!$E$33:$E$776,СВЦЭМ!$A$33:$A$776,$A221,СВЦЭМ!$B$33:$B$776,S$191)+'СЕТ СН'!$F$15</f>
        <v>103.96629787000001</v>
      </c>
      <c r="T221" s="36">
        <f>SUMIFS(СВЦЭМ!$E$33:$E$776,СВЦЭМ!$A$33:$A$776,$A221,СВЦЭМ!$B$33:$B$776,T$191)+'СЕТ СН'!$F$15</f>
        <v>108.11986367</v>
      </c>
      <c r="U221" s="36">
        <f>SUMIFS(СВЦЭМ!$E$33:$E$776,СВЦЭМ!$A$33:$A$776,$A221,СВЦЭМ!$B$33:$B$776,U$191)+'СЕТ СН'!$F$15</f>
        <v>108.02303099</v>
      </c>
      <c r="V221" s="36">
        <f>SUMIFS(СВЦЭМ!$E$33:$E$776,СВЦЭМ!$A$33:$A$776,$A221,СВЦЭМ!$B$33:$B$776,V$191)+'СЕТ СН'!$F$15</f>
        <v>105.71050038</v>
      </c>
      <c r="W221" s="36">
        <f>SUMIFS(СВЦЭМ!$E$33:$E$776,СВЦЭМ!$A$33:$A$776,$A221,СВЦЭМ!$B$33:$B$776,W$191)+'СЕТ СН'!$F$15</f>
        <v>104.09083003000001</v>
      </c>
      <c r="X221" s="36">
        <f>SUMIFS(СВЦЭМ!$E$33:$E$776,СВЦЭМ!$A$33:$A$776,$A221,СВЦЭМ!$B$33:$B$776,X$191)+'СЕТ СН'!$F$15</f>
        <v>102.39031865</v>
      </c>
      <c r="Y221" s="36">
        <f>SUMIFS(СВЦЭМ!$E$33:$E$776,СВЦЭМ!$A$33:$A$776,$A221,СВЦЭМ!$B$33:$B$776,Y$191)+'СЕТ СН'!$F$15</f>
        <v>108.85171344</v>
      </c>
    </row>
    <row r="222" spans="1:25" ht="15.75" x14ac:dyDescent="0.2">
      <c r="A222" s="35">
        <f t="shared" si="5"/>
        <v>44135</v>
      </c>
      <c r="B222" s="36">
        <f>SUMIFS(СВЦЭМ!$E$33:$E$776,СВЦЭМ!$A$33:$A$776,$A222,СВЦЭМ!$B$33:$B$776,B$191)+'СЕТ СН'!$F$15</f>
        <v>106.53142253999999</v>
      </c>
      <c r="C222" s="36">
        <f>SUMIFS(СВЦЭМ!$E$33:$E$776,СВЦЭМ!$A$33:$A$776,$A222,СВЦЭМ!$B$33:$B$776,C$191)+'СЕТ СН'!$F$15</f>
        <v>116.47585251</v>
      </c>
      <c r="D222" s="36">
        <f>SUMIFS(СВЦЭМ!$E$33:$E$776,СВЦЭМ!$A$33:$A$776,$A222,СВЦЭМ!$B$33:$B$776,D$191)+'СЕТ СН'!$F$15</f>
        <v>123.58008220000001</v>
      </c>
      <c r="E222" s="36">
        <f>SUMIFS(СВЦЭМ!$E$33:$E$776,СВЦЭМ!$A$33:$A$776,$A222,СВЦЭМ!$B$33:$B$776,E$191)+'СЕТ СН'!$F$15</f>
        <v>123.50248535</v>
      </c>
      <c r="F222" s="36">
        <f>SUMIFS(СВЦЭМ!$E$33:$E$776,СВЦЭМ!$A$33:$A$776,$A222,СВЦЭМ!$B$33:$B$776,F$191)+'СЕТ СН'!$F$15</f>
        <v>125.33837857</v>
      </c>
      <c r="G222" s="36">
        <f>SUMIFS(СВЦЭМ!$E$33:$E$776,СВЦЭМ!$A$33:$A$776,$A222,СВЦЭМ!$B$33:$B$776,G$191)+'СЕТ СН'!$F$15</f>
        <v>123.67737049999999</v>
      </c>
      <c r="H222" s="36">
        <f>SUMIFS(СВЦЭМ!$E$33:$E$776,СВЦЭМ!$A$33:$A$776,$A222,СВЦЭМ!$B$33:$B$776,H$191)+'СЕТ СН'!$F$15</f>
        <v>120.69025228</v>
      </c>
      <c r="I222" s="36">
        <f>SUMIFS(СВЦЭМ!$E$33:$E$776,СВЦЭМ!$A$33:$A$776,$A222,СВЦЭМ!$B$33:$B$776,I$191)+'СЕТ СН'!$F$15</f>
        <v>117.01568405</v>
      </c>
      <c r="J222" s="36">
        <f>SUMIFS(СВЦЭМ!$E$33:$E$776,СВЦЭМ!$A$33:$A$776,$A222,СВЦЭМ!$B$33:$B$776,J$191)+'СЕТ СН'!$F$15</f>
        <v>104.69347169</v>
      </c>
      <c r="K222" s="36">
        <f>SUMIFS(СВЦЭМ!$E$33:$E$776,СВЦЭМ!$A$33:$A$776,$A222,СВЦЭМ!$B$33:$B$776,K$191)+'СЕТ СН'!$F$15</f>
        <v>96.914680239999996</v>
      </c>
      <c r="L222" s="36">
        <f>SUMIFS(СВЦЭМ!$E$33:$E$776,СВЦЭМ!$A$33:$A$776,$A222,СВЦЭМ!$B$33:$B$776,L$191)+'СЕТ СН'!$F$15</f>
        <v>99.541639380000007</v>
      </c>
      <c r="M222" s="36">
        <f>SUMIFS(СВЦЭМ!$E$33:$E$776,СВЦЭМ!$A$33:$A$776,$A222,СВЦЭМ!$B$33:$B$776,M$191)+'СЕТ СН'!$F$15</f>
        <v>97.539143719999998</v>
      </c>
      <c r="N222" s="36">
        <f>SUMIFS(СВЦЭМ!$E$33:$E$776,СВЦЭМ!$A$33:$A$776,$A222,СВЦЭМ!$B$33:$B$776,N$191)+'СЕТ СН'!$F$15</f>
        <v>96.054722949999999</v>
      </c>
      <c r="O222" s="36">
        <f>SUMIFS(СВЦЭМ!$E$33:$E$776,СВЦЭМ!$A$33:$A$776,$A222,СВЦЭМ!$B$33:$B$776,O$191)+'СЕТ СН'!$F$15</f>
        <v>101.62507275999999</v>
      </c>
      <c r="P222" s="36">
        <f>SUMIFS(СВЦЭМ!$E$33:$E$776,СВЦЭМ!$A$33:$A$776,$A222,СВЦЭМ!$B$33:$B$776,P$191)+'СЕТ СН'!$F$15</f>
        <v>109.05932052</v>
      </c>
      <c r="Q222" s="36">
        <f>SUMIFS(СВЦЭМ!$E$33:$E$776,СВЦЭМ!$A$33:$A$776,$A222,СВЦЭМ!$B$33:$B$776,Q$191)+'СЕТ СН'!$F$15</f>
        <v>103.89845843000001</v>
      </c>
      <c r="R222" s="36">
        <f>SUMIFS(СВЦЭМ!$E$33:$E$776,СВЦЭМ!$A$33:$A$776,$A222,СВЦЭМ!$B$33:$B$776,R$191)+'СЕТ СН'!$F$15</f>
        <v>98.704717779999996</v>
      </c>
      <c r="S222" s="36">
        <f>SUMIFS(СВЦЭМ!$E$33:$E$776,СВЦЭМ!$A$33:$A$776,$A222,СВЦЭМ!$B$33:$B$776,S$191)+'СЕТ СН'!$F$15</f>
        <v>97.167905899999994</v>
      </c>
      <c r="T222" s="36">
        <f>SUMIFS(СВЦЭМ!$E$33:$E$776,СВЦЭМ!$A$33:$A$776,$A222,СВЦЭМ!$B$33:$B$776,T$191)+'СЕТ СН'!$F$15</f>
        <v>101.57030459000001</v>
      </c>
      <c r="U222" s="36">
        <f>SUMIFS(СВЦЭМ!$E$33:$E$776,СВЦЭМ!$A$33:$A$776,$A222,СВЦЭМ!$B$33:$B$776,U$191)+'СЕТ СН'!$F$15</f>
        <v>102.50638361</v>
      </c>
      <c r="V222" s="36">
        <f>SUMIFS(СВЦЭМ!$E$33:$E$776,СВЦЭМ!$A$33:$A$776,$A222,СВЦЭМ!$B$33:$B$776,V$191)+'СЕТ СН'!$F$15</f>
        <v>100.72431684999999</v>
      </c>
      <c r="W222" s="36">
        <f>SUMIFS(СВЦЭМ!$E$33:$E$776,СВЦЭМ!$A$33:$A$776,$A222,СВЦЭМ!$B$33:$B$776,W$191)+'СЕТ СН'!$F$15</f>
        <v>98.905191509999995</v>
      </c>
      <c r="X222" s="36">
        <f>SUMIFS(СВЦЭМ!$E$33:$E$776,СВЦЭМ!$A$33:$A$776,$A222,СВЦЭМ!$B$33:$B$776,X$191)+'СЕТ СН'!$F$15</f>
        <v>92.957281089999995</v>
      </c>
      <c r="Y222" s="36">
        <f>SUMIFS(СВЦЭМ!$E$33:$E$776,СВЦЭМ!$A$33:$A$776,$A222,СВЦЭМ!$B$33:$B$776,Y$191)+'СЕТ СН'!$F$15</f>
        <v>94.481716509999998</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7" t="s">
        <v>7</v>
      </c>
      <c r="B224" s="130" t="s">
        <v>147</v>
      </c>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ht="12.75" customHeight="1" x14ac:dyDescent="0.2">
      <c r="A225" s="128"/>
      <c r="B225" s="133"/>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5"/>
    </row>
    <row r="226" spans="1:27" s="46" customFormat="1" ht="12.75" customHeight="1" x14ac:dyDescent="0.2">
      <c r="A226" s="12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01.10.2020</v>
      </c>
      <c r="B227" s="36">
        <f>SUMIFS(СВЦЭМ!$F$33:$F$776,СВЦЭМ!$A$33:$A$776,$A227,СВЦЭМ!$B$33:$B$776,B$226)+'СЕТ СН'!$F$15</f>
        <v>93.88877128</v>
      </c>
      <c r="C227" s="36">
        <f>SUMIFS(СВЦЭМ!$F$33:$F$776,СВЦЭМ!$A$33:$A$776,$A227,СВЦЭМ!$B$33:$B$776,C$226)+'СЕТ СН'!$F$15</f>
        <v>103.08970798</v>
      </c>
      <c r="D227" s="36">
        <f>SUMIFS(СВЦЭМ!$F$33:$F$776,СВЦЭМ!$A$33:$A$776,$A227,СВЦЭМ!$B$33:$B$776,D$226)+'СЕТ СН'!$F$15</f>
        <v>109.80711155</v>
      </c>
      <c r="E227" s="36">
        <f>SUMIFS(СВЦЭМ!$F$33:$F$776,СВЦЭМ!$A$33:$A$776,$A227,СВЦЭМ!$B$33:$B$776,E$226)+'СЕТ СН'!$F$15</f>
        <v>113.08797774</v>
      </c>
      <c r="F227" s="36">
        <f>SUMIFS(СВЦЭМ!$F$33:$F$776,СВЦЭМ!$A$33:$A$776,$A227,СВЦЭМ!$B$33:$B$776,F$226)+'СЕТ СН'!$F$15</f>
        <v>113.15231916</v>
      </c>
      <c r="G227" s="36">
        <f>SUMIFS(СВЦЭМ!$F$33:$F$776,СВЦЭМ!$A$33:$A$776,$A227,СВЦЭМ!$B$33:$B$776,G$226)+'СЕТ СН'!$F$15</f>
        <v>110.67820476999999</v>
      </c>
      <c r="H227" s="36">
        <f>SUMIFS(СВЦЭМ!$F$33:$F$776,СВЦЭМ!$A$33:$A$776,$A227,СВЦЭМ!$B$33:$B$776,H$226)+'СЕТ СН'!$F$15</f>
        <v>102.93572460999999</v>
      </c>
      <c r="I227" s="36">
        <f>SUMIFS(СВЦЭМ!$F$33:$F$776,СВЦЭМ!$A$33:$A$776,$A227,СВЦЭМ!$B$33:$B$776,I$226)+'СЕТ СН'!$F$15</f>
        <v>94.512101599999994</v>
      </c>
      <c r="J227" s="36">
        <f>SUMIFS(СВЦЭМ!$F$33:$F$776,СВЦЭМ!$A$33:$A$776,$A227,СВЦЭМ!$B$33:$B$776,J$226)+'СЕТ СН'!$F$15</f>
        <v>85.237001750000005</v>
      </c>
      <c r="K227" s="36">
        <f>SUMIFS(СВЦЭМ!$F$33:$F$776,СВЦЭМ!$A$33:$A$776,$A227,СВЦЭМ!$B$33:$B$776,K$226)+'СЕТ СН'!$F$15</f>
        <v>80.126508349999995</v>
      </c>
      <c r="L227" s="36">
        <f>SUMIFS(СВЦЭМ!$F$33:$F$776,СВЦЭМ!$A$33:$A$776,$A227,СВЦЭМ!$B$33:$B$776,L$226)+'СЕТ СН'!$F$15</f>
        <v>80.236439689999997</v>
      </c>
      <c r="M227" s="36">
        <f>SUMIFS(СВЦЭМ!$F$33:$F$776,СВЦЭМ!$A$33:$A$776,$A227,СВЦЭМ!$B$33:$B$776,M$226)+'СЕТ СН'!$F$15</f>
        <v>80.994364300000001</v>
      </c>
      <c r="N227" s="36">
        <f>SUMIFS(СВЦЭМ!$F$33:$F$776,СВЦЭМ!$A$33:$A$776,$A227,СВЦЭМ!$B$33:$B$776,N$226)+'СЕТ СН'!$F$15</f>
        <v>83.127828690000001</v>
      </c>
      <c r="O227" s="36">
        <f>SUMIFS(СВЦЭМ!$F$33:$F$776,СВЦЭМ!$A$33:$A$776,$A227,СВЦЭМ!$B$33:$B$776,O$226)+'СЕТ СН'!$F$15</f>
        <v>86.573016100000004</v>
      </c>
      <c r="P227" s="36">
        <f>SUMIFS(СВЦЭМ!$F$33:$F$776,СВЦЭМ!$A$33:$A$776,$A227,СВЦЭМ!$B$33:$B$776,P$226)+'СЕТ СН'!$F$15</f>
        <v>90.371169100000003</v>
      </c>
      <c r="Q227" s="36">
        <f>SUMIFS(СВЦЭМ!$F$33:$F$776,СВЦЭМ!$A$33:$A$776,$A227,СВЦЭМ!$B$33:$B$776,Q$226)+'СЕТ СН'!$F$15</f>
        <v>85.300971919999995</v>
      </c>
      <c r="R227" s="36">
        <f>SUMIFS(СВЦЭМ!$F$33:$F$776,СВЦЭМ!$A$33:$A$776,$A227,СВЦЭМ!$B$33:$B$776,R$226)+'СЕТ СН'!$F$15</f>
        <v>79.622652630000005</v>
      </c>
      <c r="S227" s="36">
        <f>SUMIFS(СВЦЭМ!$F$33:$F$776,СВЦЭМ!$A$33:$A$776,$A227,СВЦЭМ!$B$33:$B$776,S$226)+'СЕТ СН'!$F$15</f>
        <v>73.562267480000003</v>
      </c>
      <c r="T227" s="36">
        <f>SUMIFS(СВЦЭМ!$F$33:$F$776,СВЦЭМ!$A$33:$A$776,$A227,СВЦЭМ!$B$33:$B$776,T$226)+'СЕТ СН'!$F$15</f>
        <v>71.903337739999998</v>
      </c>
      <c r="U227" s="36">
        <f>SUMIFS(СВЦЭМ!$F$33:$F$776,СВЦЭМ!$A$33:$A$776,$A227,СВЦЭМ!$B$33:$B$776,U$226)+'СЕТ СН'!$F$15</f>
        <v>72.512388229999999</v>
      </c>
      <c r="V227" s="36">
        <f>SUMIFS(СВЦЭМ!$F$33:$F$776,СВЦЭМ!$A$33:$A$776,$A227,СВЦЭМ!$B$33:$B$776,V$226)+'СЕТ СН'!$F$15</f>
        <v>72.031305029999999</v>
      </c>
      <c r="W227" s="36">
        <f>SUMIFS(СВЦЭМ!$F$33:$F$776,СВЦЭМ!$A$33:$A$776,$A227,СВЦЭМ!$B$33:$B$776,W$226)+'СЕТ СН'!$F$15</f>
        <v>71.785824739999995</v>
      </c>
      <c r="X227" s="36">
        <f>SUMIFS(СВЦЭМ!$F$33:$F$776,СВЦЭМ!$A$33:$A$776,$A227,СВЦЭМ!$B$33:$B$776,X$226)+'СЕТ СН'!$F$15</f>
        <v>73.123486709999995</v>
      </c>
      <c r="Y227" s="36">
        <f>SUMIFS(СВЦЭМ!$F$33:$F$776,СВЦЭМ!$A$33:$A$776,$A227,СВЦЭМ!$B$33:$B$776,Y$226)+'СЕТ СН'!$F$15</f>
        <v>77.673405990000006</v>
      </c>
      <c r="AA227" s="45"/>
    </row>
    <row r="228" spans="1:27" ht="15.75" x14ac:dyDescent="0.2">
      <c r="A228" s="35">
        <f>A227+1</f>
        <v>44106</v>
      </c>
      <c r="B228" s="36">
        <f>SUMIFS(СВЦЭМ!$F$33:$F$776,СВЦЭМ!$A$33:$A$776,$A228,СВЦЭМ!$B$33:$B$776,B$226)+'СЕТ СН'!$F$15</f>
        <v>88.402046760000005</v>
      </c>
      <c r="C228" s="36">
        <f>SUMIFS(СВЦЭМ!$F$33:$F$776,СВЦЭМ!$A$33:$A$776,$A228,СВЦЭМ!$B$33:$B$776,C$226)+'СЕТ СН'!$F$15</f>
        <v>100.3988791</v>
      </c>
      <c r="D228" s="36">
        <f>SUMIFS(СВЦЭМ!$F$33:$F$776,СВЦЭМ!$A$33:$A$776,$A228,СВЦЭМ!$B$33:$B$776,D$226)+'СЕТ СН'!$F$15</f>
        <v>108.9627358</v>
      </c>
      <c r="E228" s="36">
        <f>SUMIFS(СВЦЭМ!$F$33:$F$776,СВЦЭМ!$A$33:$A$776,$A228,СВЦЭМ!$B$33:$B$776,E$226)+'СЕТ СН'!$F$15</f>
        <v>111.92302727000001</v>
      </c>
      <c r="F228" s="36">
        <f>SUMIFS(СВЦЭМ!$F$33:$F$776,СВЦЭМ!$A$33:$A$776,$A228,СВЦЭМ!$B$33:$B$776,F$226)+'СЕТ СН'!$F$15</f>
        <v>112.8752136</v>
      </c>
      <c r="G228" s="36">
        <f>SUMIFS(СВЦЭМ!$F$33:$F$776,СВЦЭМ!$A$33:$A$776,$A228,СВЦЭМ!$B$33:$B$776,G$226)+'СЕТ СН'!$F$15</f>
        <v>109.90347729</v>
      </c>
      <c r="H228" s="36">
        <f>SUMIFS(СВЦЭМ!$F$33:$F$776,СВЦЭМ!$A$33:$A$776,$A228,СВЦЭМ!$B$33:$B$776,H$226)+'СЕТ СН'!$F$15</f>
        <v>101.61462872</v>
      </c>
      <c r="I228" s="36">
        <f>SUMIFS(СВЦЭМ!$F$33:$F$776,СВЦЭМ!$A$33:$A$776,$A228,СВЦЭМ!$B$33:$B$776,I$226)+'СЕТ СН'!$F$15</f>
        <v>93.484571299999999</v>
      </c>
      <c r="J228" s="36">
        <f>SUMIFS(СВЦЭМ!$F$33:$F$776,СВЦЭМ!$A$33:$A$776,$A228,СВЦЭМ!$B$33:$B$776,J$226)+'СЕТ СН'!$F$15</f>
        <v>84.938334690000005</v>
      </c>
      <c r="K228" s="36">
        <f>SUMIFS(СВЦЭМ!$F$33:$F$776,СВЦЭМ!$A$33:$A$776,$A228,СВЦЭМ!$B$33:$B$776,K$226)+'СЕТ СН'!$F$15</f>
        <v>79.872921849999997</v>
      </c>
      <c r="L228" s="36">
        <f>SUMIFS(СВЦЭМ!$F$33:$F$776,СВЦЭМ!$A$33:$A$776,$A228,СВЦЭМ!$B$33:$B$776,L$226)+'СЕТ СН'!$F$15</f>
        <v>79.685503310000001</v>
      </c>
      <c r="M228" s="36">
        <f>SUMIFS(СВЦЭМ!$F$33:$F$776,СВЦЭМ!$A$33:$A$776,$A228,СВЦЭМ!$B$33:$B$776,M$226)+'СЕТ СН'!$F$15</f>
        <v>80.410205469999994</v>
      </c>
      <c r="N228" s="36">
        <f>SUMIFS(СВЦЭМ!$F$33:$F$776,СВЦЭМ!$A$33:$A$776,$A228,СВЦЭМ!$B$33:$B$776,N$226)+'СЕТ СН'!$F$15</f>
        <v>82.089374300000003</v>
      </c>
      <c r="O228" s="36">
        <f>SUMIFS(СВЦЭМ!$F$33:$F$776,СВЦЭМ!$A$33:$A$776,$A228,СВЦЭМ!$B$33:$B$776,O$226)+'СЕТ СН'!$F$15</f>
        <v>85.881322229999995</v>
      </c>
      <c r="P228" s="36">
        <f>SUMIFS(СВЦЭМ!$F$33:$F$776,СВЦЭМ!$A$33:$A$776,$A228,СВЦЭМ!$B$33:$B$776,P$226)+'СЕТ СН'!$F$15</f>
        <v>90.793470839999998</v>
      </c>
      <c r="Q228" s="36">
        <f>SUMIFS(СВЦЭМ!$F$33:$F$776,СВЦЭМ!$A$33:$A$776,$A228,СВЦЭМ!$B$33:$B$776,Q$226)+'СЕТ СН'!$F$15</f>
        <v>85.946568790000001</v>
      </c>
      <c r="R228" s="36">
        <f>SUMIFS(СВЦЭМ!$F$33:$F$776,СВЦЭМ!$A$33:$A$776,$A228,СВЦЭМ!$B$33:$B$776,R$226)+'СЕТ СН'!$F$15</f>
        <v>79.949680000000001</v>
      </c>
      <c r="S228" s="36">
        <f>SUMIFS(СВЦЭМ!$F$33:$F$776,СВЦЭМ!$A$33:$A$776,$A228,СВЦЭМ!$B$33:$B$776,S$226)+'СЕТ СН'!$F$15</f>
        <v>74.229145239999994</v>
      </c>
      <c r="T228" s="36">
        <f>SUMIFS(СВЦЭМ!$F$33:$F$776,СВЦЭМ!$A$33:$A$776,$A228,СВЦЭМ!$B$33:$B$776,T$226)+'СЕТ СН'!$F$15</f>
        <v>70.537528839999993</v>
      </c>
      <c r="U228" s="36">
        <f>SUMIFS(СВЦЭМ!$F$33:$F$776,СВЦЭМ!$A$33:$A$776,$A228,СВЦЭМ!$B$33:$B$776,U$226)+'СЕТ СН'!$F$15</f>
        <v>69.553102550000006</v>
      </c>
      <c r="V228" s="36">
        <f>SUMIFS(СВЦЭМ!$F$33:$F$776,СВЦЭМ!$A$33:$A$776,$A228,СВЦЭМ!$B$33:$B$776,V$226)+'СЕТ СН'!$F$15</f>
        <v>70.241330469999994</v>
      </c>
      <c r="W228" s="36">
        <f>SUMIFS(СВЦЭМ!$F$33:$F$776,СВЦЭМ!$A$33:$A$776,$A228,СВЦЭМ!$B$33:$B$776,W$226)+'СЕТ СН'!$F$15</f>
        <v>70.119820950000005</v>
      </c>
      <c r="X228" s="36">
        <f>SUMIFS(СВЦЭМ!$F$33:$F$776,СВЦЭМ!$A$33:$A$776,$A228,СВЦЭМ!$B$33:$B$776,X$226)+'СЕТ СН'!$F$15</f>
        <v>73.214851049999993</v>
      </c>
      <c r="Y228" s="36">
        <f>SUMIFS(СВЦЭМ!$F$33:$F$776,СВЦЭМ!$A$33:$A$776,$A228,СВЦЭМ!$B$33:$B$776,Y$226)+'СЕТ СН'!$F$15</f>
        <v>77.477380359999998</v>
      </c>
    </row>
    <row r="229" spans="1:27" ht="15.75" x14ac:dyDescent="0.2">
      <c r="A229" s="35">
        <f t="shared" ref="A229:A257" si="6">A228+1</f>
        <v>44107</v>
      </c>
      <c r="B229" s="36">
        <f>SUMIFS(СВЦЭМ!$F$33:$F$776,СВЦЭМ!$A$33:$A$776,$A229,СВЦЭМ!$B$33:$B$776,B$226)+'СЕТ СН'!$F$15</f>
        <v>87.240186660000006</v>
      </c>
      <c r="C229" s="36">
        <f>SUMIFS(СВЦЭМ!$F$33:$F$776,СВЦЭМ!$A$33:$A$776,$A229,СВЦЭМ!$B$33:$B$776,C$226)+'СЕТ СН'!$F$15</f>
        <v>99.164455939999996</v>
      </c>
      <c r="D229" s="36">
        <f>SUMIFS(СВЦЭМ!$F$33:$F$776,СВЦЭМ!$A$33:$A$776,$A229,СВЦЭМ!$B$33:$B$776,D$226)+'СЕТ СН'!$F$15</f>
        <v>109.49013057000001</v>
      </c>
      <c r="E229" s="36">
        <f>SUMIFS(СВЦЭМ!$F$33:$F$776,СВЦЭМ!$A$33:$A$776,$A229,СВЦЭМ!$B$33:$B$776,E$226)+'СЕТ СН'!$F$15</f>
        <v>111.23458057000001</v>
      </c>
      <c r="F229" s="36">
        <f>SUMIFS(СВЦЭМ!$F$33:$F$776,СВЦЭМ!$A$33:$A$776,$A229,СВЦЭМ!$B$33:$B$776,F$226)+'СЕТ СН'!$F$15</f>
        <v>111.88551568</v>
      </c>
      <c r="G229" s="36">
        <f>SUMIFS(СВЦЭМ!$F$33:$F$776,СВЦЭМ!$A$33:$A$776,$A229,СВЦЭМ!$B$33:$B$776,G$226)+'СЕТ СН'!$F$15</f>
        <v>110.06880723</v>
      </c>
      <c r="H229" s="36">
        <f>SUMIFS(СВЦЭМ!$F$33:$F$776,СВЦЭМ!$A$33:$A$776,$A229,СВЦЭМ!$B$33:$B$776,H$226)+'СЕТ СН'!$F$15</f>
        <v>106.56906154000001</v>
      </c>
      <c r="I229" s="36">
        <f>SUMIFS(СВЦЭМ!$F$33:$F$776,СВЦЭМ!$A$33:$A$776,$A229,СВЦЭМ!$B$33:$B$776,I$226)+'СЕТ СН'!$F$15</f>
        <v>101.12767033999999</v>
      </c>
      <c r="J229" s="36">
        <f>SUMIFS(СВЦЭМ!$F$33:$F$776,СВЦЭМ!$A$33:$A$776,$A229,СВЦЭМ!$B$33:$B$776,J$226)+'СЕТ СН'!$F$15</f>
        <v>88.121624780000005</v>
      </c>
      <c r="K229" s="36">
        <f>SUMIFS(СВЦЭМ!$F$33:$F$776,СВЦЭМ!$A$33:$A$776,$A229,СВЦЭМ!$B$33:$B$776,K$226)+'СЕТ СН'!$F$15</f>
        <v>79.743087040000006</v>
      </c>
      <c r="L229" s="36">
        <f>SUMIFS(СВЦЭМ!$F$33:$F$776,СВЦЭМ!$A$33:$A$776,$A229,СВЦЭМ!$B$33:$B$776,L$226)+'СЕТ СН'!$F$15</f>
        <v>78.885004039999998</v>
      </c>
      <c r="M229" s="36">
        <f>SUMIFS(СВЦЭМ!$F$33:$F$776,СВЦЭМ!$A$33:$A$776,$A229,СВЦЭМ!$B$33:$B$776,M$226)+'СЕТ СН'!$F$15</f>
        <v>79.775763420000004</v>
      </c>
      <c r="N229" s="36">
        <f>SUMIFS(СВЦЭМ!$F$33:$F$776,СВЦЭМ!$A$33:$A$776,$A229,СВЦЭМ!$B$33:$B$776,N$226)+'СЕТ СН'!$F$15</f>
        <v>81.394014229999996</v>
      </c>
      <c r="O229" s="36">
        <f>SUMIFS(СВЦЭМ!$F$33:$F$776,СВЦЭМ!$A$33:$A$776,$A229,СВЦЭМ!$B$33:$B$776,O$226)+'СЕТ СН'!$F$15</f>
        <v>86.419788690000004</v>
      </c>
      <c r="P229" s="36">
        <f>SUMIFS(СВЦЭМ!$F$33:$F$776,СВЦЭМ!$A$33:$A$776,$A229,СВЦЭМ!$B$33:$B$776,P$226)+'СЕТ СН'!$F$15</f>
        <v>91.565327890000006</v>
      </c>
      <c r="Q229" s="36">
        <f>SUMIFS(СВЦЭМ!$F$33:$F$776,СВЦЭМ!$A$33:$A$776,$A229,СВЦЭМ!$B$33:$B$776,Q$226)+'СЕТ СН'!$F$15</f>
        <v>87.49454867</v>
      </c>
      <c r="R229" s="36">
        <f>SUMIFS(СВЦЭМ!$F$33:$F$776,СВЦЭМ!$A$33:$A$776,$A229,СВЦЭМ!$B$33:$B$776,R$226)+'СЕТ СН'!$F$15</f>
        <v>81.521063870000006</v>
      </c>
      <c r="S229" s="36">
        <f>SUMIFS(СВЦЭМ!$F$33:$F$776,СВЦЭМ!$A$33:$A$776,$A229,СВЦЭМ!$B$33:$B$776,S$226)+'СЕТ СН'!$F$15</f>
        <v>73.793625500000005</v>
      </c>
      <c r="T229" s="36">
        <f>SUMIFS(СВЦЭМ!$F$33:$F$776,СВЦЭМ!$A$33:$A$776,$A229,СВЦЭМ!$B$33:$B$776,T$226)+'СЕТ СН'!$F$15</f>
        <v>71.292219020000005</v>
      </c>
      <c r="U229" s="36">
        <f>SUMIFS(СВЦЭМ!$F$33:$F$776,СВЦЭМ!$A$33:$A$776,$A229,СВЦЭМ!$B$33:$B$776,U$226)+'СЕТ СН'!$F$15</f>
        <v>69.923413350000004</v>
      </c>
      <c r="V229" s="36">
        <f>SUMIFS(СВЦЭМ!$F$33:$F$776,СВЦЭМ!$A$33:$A$776,$A229,СВЦЭМ!$B$33:$B$776,V$226)+'СЕТ СН'!$F$15</f>
        <v>69.11230664</v>
      </c>
      <c r="W229" s="36">
        <f>SUMIFS(СВЦЭМ!$F$33:$F$776,СВЦЭМ!$A$33:$A$776,$A229,СВЦЭМ!$B$33:$B$776,W$226)+'СЕТ СН'!$F$15</f>
        <v>70.237149740000007</v>
      </c>
      <c r="X229" s="36">
        <f>SUMIFS(СВЦЭМ!$F$33:$F$776,СВЦЭМ!$A$33:$A$776,$A229,СВЦЭМ!$B$33:$B$776,X$226)+'СЕТ СН'!$F$15</f>
        <v>72.214454290000006</v>
      </c>
      <c r="Y229" s="36">
        <f>SUMIFS(СВЦЭМ!$F$33:$F$776,СВЦЭМ!$A$33:$A$776,$A229,СВЦЭМ!$B$33:$B$776,Y$226)+'СЕТ СН'!$F$15</f>
        <v>77.589794870000006</v>
      </c>
    </row>
    <row r="230" spans="1:27" ht="15.75" x14ac:dyDescent="0.2">
      <c r="A230" s="35">
        <f t="shared" si="6"/>
        <v>44108</v>
      </c>
      <c r="B230" s="36">
        <f>SUMIFS(СВЦЭМ!$F$33:$F$776,СВЦЭМ!$A$33:$A$776,$A230,СВЦЭМ!$B$33:$B$776,B$226)+'СЕТ СН'!$F$15</f>
        <v>92.043350860000004</v>
      </c>
      <c r="C230" s="36">
        <f>SUMIFS(СВЦЭМ!$F$33:$F$776,СВЦЭМ!$A$33:$A$776,$A230,СВЦЭМ!$B$33:$B$776,C$226)+'СЕТ СН'!$F$15</f>
        <v>103.66263881</v>
      </c>
      <c r="D230" s="36">
        <f>SUMIFS(СВЦЭМ!$F$33:$F$776,СВЦЭМ!$A$33:$A$776,$A230,СВЦЭМ!$B$33:$B$776,D$226)+'СЕТ СН'!$F$15</f>
        <v>114.81838532</v>
      </c>
      <c r="E230" s="36">
        <f>SUMIFS(СВЦЭМ!$F$33:$F$776,СВЦЭМ!$A$33:$A$776,$A230,СВЦЭМ!$B$33:$B$776,E$226)+'СЕТ СН'!$F$15</f>
        <v>119.16443339999999</v>
      </c>
      <c r="F230" s="36">
        <f>SUMIFS(СВЦЭМ!$F$33:$F$776,СВЦЭМ!$A$33:$A$776,$A230,СВЦЭМ!$B$33:$B$776,F$226)+'СЕТ СН'!$F$15</f>
        <v>119.86392296</v>
      </c>
      <c r="G230" s="36">
        <f>SUMIFS(СВЦЭМ!$F$33:$F$776,СВЦЭМ!$A$33:$A$776,$A230,СВЦЭМ!$B$33:$B$776,G$226)+'СЕТ СН'!$F$15</f>
        <v>118.37004193999999</v>
      </c>
      <c r="H230" s="36">
        <f>SUMIFS(СВЦЭМ!$F$33:$F$776,СВЦЭМ!$A$33:$A$776,$A230,СВЦЭМ!$B$33:$B$776,H$226)+'СЕТ СН'!$F$15</f>
        <v>116.25596392</v>
      </c>
      <c r="I230" s="36">
        <f>SUMIFS(СВЦЭМ!$F$33:$F$776,СВЦЭМ!$A$33:$A$776,$A230,СВЦЭМ!$B$33:$B$776,I$226)+'СЕТ СН'!$F$15</f>
        <v>111.36119801</v>
      </c>
      <c r="J230" s="36">
        <f>SUMIFS(СВЦЭМ!$F$33:$F$776,СВЦЭМ!$A$33:$A$776,$A230,СВЦЭМ!$B$33:$B$776,J$226)+'СЕТ СН'!$F$15</f>
        <v>97.026938220000005</v>
      </c>
      <c r="K230" s="36">
        <f>SUMIFS(СВЦЭМ!$F$33:$F$776,СВЦЭМ!$A$33:$A$776,$A230,СВЦЭМ!$B$33:$B$776,K$226)+'СЕТ СН'!$F$15</f>
        <v>86.363891580000001</v>
      </c>
      <c r="L230" s="36">
        <f>SUMIFS(СВЦЭМ!$F$33:$F$776,СВЦЭМ!$A$33:$A$776,$A230,СВЦЭМ!$B$33:$B$776,L$226)+'СЕТ СН'!$F$15</f>
        <v>81.362359280000007</v>
      </c>
      <c r="M230" s="36">
        <f>SUMIFS(СВЦЭМ!$F$33:$F$776,СВЦЭМ!$A$33:$A$776,$A230,СВЦЭМ!$B$33:$B$776,M$226)+'СЕТ СН'!$F$15</f>
        <v>82.238815919999993</v>
      </c>
      <c r="N230" s="36">
        <f>SUMIFS(СВЦЭМ!$F$33:$F$776,СВЦЭМ!$A$33:$A$776,$A230,СВЦЭМ!$B$33:$B$776,N$226)+'СЕТ СН'!$F$15</f>
        <v>83.910058070000005</v>
      </c>
      <c r="O230" s="36">
        <f>SUMIFS(СВЦЭМ!$F$33:$F$776,СВЦЭМ!$A$33:$A$776,$A230,СВЦЭМ!$B$33:$B$776,O$226)+'СЕТ СН'!$F$15</f>
        <v>92.776770310000003</v>
      </c>
      <c r="P230" s="36">
        <f>SUMIFS(СВЦЭМ!$F$33:$F$776,СВЦЭМ!$A$33:$A$776,$A230,СВЦЭМ!$B$33:$B$776,P$226)+'СЕТ СН'!$F$15</f>
        <v>97.382521460000007</v>
      </c>
      <c r="Q230" s="36">
        <f>SUMIFS(СВЦЭМ!$F$33:$F$776,СВЦЭМ!$A$33:$A$776,$A230,СВЦЭМ!$B$33:$B$776,Q$226)+'СЕТ СН'!$F$15</f>
        <v>91.473433499999999</v>
      </c>
      <c r="R230" s="36">
        <f>SUMIFS(СВЦЭМ!$F$33:$F$776,СВЦЭМ!$A$33:$A$776,$A230,СВЦЭМ!$B$33:$B$776,R$226)+'СЕТ СН'!$F$15</f>
        <v>84.625324719999995</v>
      </c>
      <c r="S230" s="36">
        <f>SUMIFS(СВЦЭМ!$F$33:$F$776,СВЦЭМ!$A$33:$A$776,$A230,СВЦЭМ!$B$33:$B$776,S$226)+'СЕТ СН'!$F$15</f>
        <v>78.550550650000005</v>
      </c>
      <c r="T230" s="36">
        <f>SUMIFS(СВЦЭМ!$F$33:$F$776,СВЦЭМ!$A$33:$A$776,$A230,СВЦЭМ!$B$33:$B$776,T$226)+'СЕТ СН'!$F$15</f>
        <v>74.322995700000007</v>
      </c>
      <c r="U230" s="36">
        <f>SUMIFS(СВЦЭМ!$F$33:$F$776,СВЦЭМ!$A$33:$A$776,$A230,СВЦЭМ!$B$33:$B$776,U$226)+'СЕТ СН'!$F$15</f>
        <v>73.055598419999995</v>
      </c>
      <c r="V230" s="36">
        <f>SUMIFS(СВЦЭМ!$F$33:$F$776,СВЦЭМ!$A$33:$A$776,$A230,СВЦЭМ!$B$33:$B$776,V$226)+'СЕТ СН'!$F$15</f>
        <v>76.140426199999993</v>
      </c>
      <c r="W230" s="36">
        <f>SUMIFS(СВЦЭМ!$F$33:$F$776,СВЦЭМ!$A$33:$A$776,$A230,СВЦЭМ!$B$33:$B$776,W$226)+'СЕТ СН'!$F$15</f>
        <v>76.051263500000005</v>
      </c>
      <c r="X230" s="36">
        <f>SUMIFS(СВЦЭМ!$F$33:$F$776,СВЦЭМ!$A$33:$A$776,$A230,СВЦЭМ!$B$33:$B$776,X$226)+'СЕТ СН'!$F$15</f>
        <v>78.842865970000005</v>
      </c>
      <c r="Y230" s="36">
        <f>SUMIFS(СВЦЭМ!$F$33:$F$776,СВЦЭМ!$A$33:$A$776,$A230,СВЦЭМ!$B$33:$B$776,Y$226)+'СЕТ СН'!$F$15</f>
        <v>85.482162560000006</v>
      </c>
    </row>
    <row r="231" spans="1:27" ht="15.75" x14ac:dyDescent="0.2">
      <c r="A231" s="35">
        <f t="shared" si="6"/>
        <v>44109</v>
      </c>
      <c r="B231" s="36">
        <f>SUMIFS(СВЦЭМ!$F$33:$F$776,СВЦЭМ!$A$33:$A$776,$A231,СВЦЭМ!$B$33:$B$776,B$226)+'СЕТ СН'!$F$15</f>
        <v>94.285968920000002</v>
      </c>
      <c r="C231" s="36">
        <f>SUMIFS(СВЦЭМ!$F$33:$F$776,СВЦЭМ!$A$33:$A$776,$A231,СВЦЭМ!$B$33:$B$776,C$226)+'СЕТ СН'!$F$15</f>
        <v>107.24858168</v>
      </c>
      <c r="D231" s="36">
        <f>SUMIFS(СВЦЭМ!$F$33:$F$776,СВЦЭМ!$A$33:$A$776,$A231,СВЦЭМ!$B$33:$B$776,D$226)+'СЕТ СН'!$F$15</f>
        <v>118.87621461000001</v>
      </c>
      <c r="E231" s="36">
        <f>SUMIFS(СВЦЭМ!$F$33:$F$776,СВЦЭМ!$A$33:$A$776,$A231,СВЦЭМ!$B$33:$B$776,E$226)+'СЕТ СН'!$F$15</f>
        <v>122.03064623</v>
      </c>
      <c r="F231" s="36">
        <f>SUMIFS(СВЦЭМ!$F$33:$F$776,СВЦЭМ!$A$33:$A$776,$A231,СВЦЭМ!$B$33:$B$776,F$226)+'СЕТ СН'!$F$15</f>
        <v>121.99462957999999</v>
      </c>
      <c r="G231" s="36">
        <f>SUMIFS(СВЦЭМ!$F$33:$F$776,СВЦЭМ!$A$33:$A$776,$A231,СВЦЭМ!$B$33:$B$776,G$226)+'СЕТ СН'!$F$15</f>
        <v>118.99037881</v>
      </c>
      <c r="H231" s="36">
        <f>SUMIFS(СВЦЭМ!$F$33:$F$776,СВЦЭМ!$A$33:$A$776,$A231,СВЦЭМ!$B$33:$B$776,H$226)+'СЕТ СН'!$F$15</f>
        <v>109.65497695000001</v>
      </c>
      <c r="I231" s="36">
        <f>SUMIFS(СВЦЭМ!$F$33:$F$776,СВЦЭМ!$A$33:$A$776,$A231,СВЦЭМ!$B$33:$B$776,I$226)+'СЕТ СН'!$F$15</f>
        <v>101.03425921</v>
      </c>
      <c r="J231" s="36">
        <f>SUMIFS(СВЦЭМ!$F$33:$F$776,СВЦЭМ!$A$33:$A$776,$A231,СВЦЭМ!$B$33:$B$776,J$226)+'СЕТ СН'!$F$15</f>
        <v>91.23344152</v>
      </c>
      <c r="K231" s="36">
        <f>SUMIFS(СВЦЭМ!$F$33:$F$776,СВЦЭМ!$A$33:$A$776,$A231,СВЦЭМ!$B$33:$B$776,K$226)+'СЕТ СН'!$F$15</f>
        <v>86.299500179999995</v>
      </c>
      <c r="L231" s="36">
        <f>SUMIFS(СВЦЭМ!$F$33:$F$776,СВЦЭМ!$A$33:$A$776,$A231,СВЦЭМ!$B$33:$B$776,L$226)+'СЕТ СН'!$F$15</f>
        <v>85.86537199</v>
      </c>
      <c r="M231" s="36">
        <f>SUMIFS(СВЦЭМ!$F$33:$F$776,СВЦЭМ!$A$33:$A$776,$A231,СВЦЭМ!$B$33:$B$776,M$226)+'СЕТ СН'!$F$15</f>
        <v>89.458522919999993</v>
      </c>
      <c r="N231" s="36">
        <f>SUMIFS(СВЦЭМ!$F$33:$F$776,СВЦЭМ!$A$33:$A$776,$A231,СВЦЭМ!$B$33:$B$776,N$226)+'СЕТ СН'!$F$15</f>
        <v>90.871554340000003</v>
      </c>
      <c r="O231" s="36">
        <f>SUMIFS(СВЦЭМ!$F$33:$F$776,СВЦЭМ!$A$33:$A$776,$A231,СВЦЭМ!$B$33:$B$776,O$226)+'СЕТ СН'!$F$15</f>
        <v>94.999865380000003</v>
      </c>
      <c r="P231" s="36">
        <f>SUMIFS(СВЦЭМ!$F$33:$F$776,СВЦЭМ!$A$33:$A$776,$A231,СВЦЭМ!$B$33:$B$776,P$226)+'СЕТ СН'!$F$15</f>
        <v>99.261032290000003</v>
      </c>
      <c r="Q231" s="36">
        <f>SUMIFS(СВЦЭМ!$F$33:$F$776,СВЦЭМ!$A$33:$A$776,$A231,СВЦЭМ!$B$33:$B$776,Q$226)+'СЕТ СН'!$F$15</f>
        <v>93.91240354</v>
      </c>
      <c r="R231" s="36">
        <f>SUMIFS(СВЦЭМ!$F$33:$F$776,СВЦЭМ!$A$33:$A$776,$A231,СВЦЭМ!$B$33:$B$776,R$226)+'СЕТ СН'!$F$15</f>
        <v>88.41526168</v>
      </c>
      <c r="S231" s="36">
        <f>SUMIFS(СВЦЭМ!$F$33:$F$776,СВЦЭМ!$A$33:$A$776,$A231,СВЦЭМ!$B$33:$B$776,S$226)+'СЕТ СН'!$F$15</f>
        <v>86.617852549999995</v>
      </c>
      <c r="T231" s="36">
        <f>SUMIFS(СВЦЭМ!$F$33:$F$776,СВЦЭМ!$A$33:$A$776,$A231,СВЦЭМ!$B$33:$B$776,T$226)+'СЕТ СН'!$F$15</f>
        <v>89.492280789999995</v>
      </c>
      <c r="U231" s="36">
        <f>SUMIFS(СВЦЭМ!$F$33:$F$776,СВЦЭМ!$A$33:$A$776,$A231,СВЦЭМ!$B$33:$B$776,U$226)+'СЕТ СН'!$F$15</f>
        <v>86.047781700000002</v>
      </c>
      <c r="V231" s="36">
        <f>SUMIFS(СВЦЭМ!$F$33:$F$776,СВЦЭМ!$A$33:$A$776,$A231,СВЦЭМ!$B$33:$B$776,V$226)+'СЕТ СН'!$F$15</f>
        <v>86.356905670000003</v>
      </c>
      <c r="W231" s="36">
        <f>SUMIFS(СВЦЭМ!$F$33:$F$776,СВЦЭМ!$A$33:$A$776,$A231,СВЦЭМ!$B$33:$B$776,W$226)+'СЕТ СН'!$F$15</f>
        <v>91.084069020000001</v>
      </c>
      <c r="X231" s="36">
        <f>SUMIFS(СВЦЭМ!$F$33:$F$776,СВЦЭМ!$A$33:$A$776,$A231,СВЦЭМ!$B$33:$B$776,X$226)+'СЕТ СН'!$F$15</f>
        <v>90.511445069999994</v>
      </c>
      <c r="Y231" s="36">
        <f>SUMIFS(СВЦЭМ!$F$33:$F$776,СВЦЭМ!$A$33:$A$776,$A231,СВЦЭМ!$B$33:$B$776,Y$226)+'СЕТ СН'!$F$15</f>
        <v>95.664510070000006</v>
      </c>
    </row>
    <row r="232" spans="1:27" ht="15.75" x14ac:dyDescent="0.2">
      <c r="A232" s="35">
        <f t="shared" si="6"/>
        <v>44110</v>
      </c>
      <c r="B232" s="36">
        <f>SUMIFS(СВЦЭМ!$F$33:$F$776,СВЦЭМ!$A$33:$A$776,$A232,СВЦЭМ!$B$33:$B$776,B$226)+'СЕТ СН'!$F$15</f>
        <v>106.31303342</v>
      </c>
      <c r="C232" s="36">
        <f>SUMIFS(СВЦЭМ!$F$33:$F$776,СВЦЭМ!$A$33:$A$776,$A232,СВЦЭМ!$B$33:$B$776,C$226)+'СЕТ СН'!$F$15</f>
        <v>118.63050343</v>
      </c>
      <c r="D232" s="36">
        <f>SUMIFS(СВЦЭМ!$F$33:$F$776,СВЦЭМ!$A$33:$A$776,$A232,СВЦЭМ!$B$33:$B$776,D$226)+'СЕТ СН'!$F$15</f>
        <v>127.91530622000001</v>
      </c>
      <c r="E232" s="36">
        <f>SUMIFS(СВЦЭМ!$F$33:$F$776,СВЦЭМ!$A$33:$A$776,$A232,СВЦЭМ!$B$33:$B$776,E$226)+'СЕТ СН'!$F$15</f>
        <v>131.23813286000001</v>
      </c>
      <c r="F232" s="36">
        <f>SUMIFS(СВЦЭМ!$F$33:$F$776,СВЦЭМ!$A$33:$A$776,$A232,СВЦЭМ!$B$33:$B$776,F$226)+'СЕТ СН'!$F$15</f>
        <v>131.8214931</v>
      </c>
      <c r="G232" s="36">
        <f>SUMIFS(СВЦЭМ!$F$33:$F$776,СВЦЭМ!$A$33:$A$776,$A232,СВЦЭМ!$B$33:$B$776,G$226)+'СЕТ СН'!$F$15</f>
        <v>129.84172511</v>
      </c>
      <c r="H232" s="36">
        <f>SUMIFS(СВЦЭМ!$F$33:$F$776,СВЦЭМ!$A$33:$A$776,$A232,СВЦЭМ!$B$33:$B$776,H$226)+'СЕТ СН'!$F$15</f>
        <v>120.67507548</v>
      </c>
      <c r="I232" s="36">
        <f>SUMIFS(СВЦЭМ!$F$33:$F$776,СВЦЭМ!$A$33:$A$776,$A232,СВЦЭМ!$B$33:$B$776,I$226)+'СЕТ СН'!$F$15</f>
        <v>112.97665191999999</v>
      </c>
      <c r="J232" s="36">
        <f>SUMIFS(СВЦЭМ!$F$33:$F$776,СВЦЭМ!$A$33:$A$776,$A232,СВЦЭМ!$B$33:$B$776,J$226)+'СЕТ СН'!$F$15</f>
        <v>102.98627247</v>
      </c>
      <c r="K232" s="36">
        <f>SUMIFS(СВЦЭМ!$F$33:$F$776,СВЦЭМ!$A$33:$A$776,$A232,СВЦЭМ!$B$33:$B$776,K$226)+'СЕТ СН'!$F$15</f>
        <v>97.059269880000002</v>
      </c>
      <c r="L232" s="36">
        <f>SUMIFS(СВЦЭМ!$F$33:$F$776,СВЦЭМ!$A$33:$A$776,$A232,СВЦЭМ!$B$33:$B$776,L$226)+'СЕТ СН'!$F$15</f>
        <v>97.780307539999995</v>
      </c>
      <c r="M232" s="36">
        <f>SUMIFS(СВЦЭМ!$F$33:$F$776,СВЦЭМ!$A$33:$A$776,$A232,СВЦЭМ!$B$33:$B$776,M$226)+'СЕТ СН'!$F$15</f>
        <v>98.28830069</v>
      </c>
      <c r="N232" s="36">
        <f>SUMIFS(СВЦЭМ!$F$33:$F$776,СВЦЭМ!$A$33:$A$776,$A232,СВЦЭМ!$B$33:$B$776,N$226)+'СЕТ СН'!$F$15</f>
        <v>100.49955786</v>
      </c>
      <c r="O232" s="36">
        <f>SUMIFS(СВЦЭМ!$F$33:$F$776,СВЦЭМ!$A$33:$A$776,$A232,СВЦЭМ!$B$33:$B$776,O$226)+'СЕТ СН'!$F$15</f>
        <v>106.33042823</v>
      </c>
      <c r="P232" s="36">
        <f>SUMIFS(СВЦЭМ!$F$33:$F$776,СВЦЭМ!$A$33:$A$776,$A232,СВЦЭМ!$B$33:$B$776,P$226)+'СЕТ СН'!$F$15</f>
        <v>110.93452734</v>
      </c>
      <c r="Q232" s="36">
        <f>SUMIFS(СВЦЭМ!$F$33:$F$776,СВЦЭМ!$A$33:$A$776,$A232,СВЦЭМ!$B$33:$B$776,Q$226)+'СЕТ СН'!$F$15</f>
        <v>104.4278094</v>
      </c>
      <c r="R232" s="36">
        <f>SUMIFS(СВЦЭМ!$F$33:$F$776,СВЦЭМ!$A$33:$A$776,$A232,СВЦЭМ!$B$33:$B$776,R$226)+'СЕТ СН'!$F$15</f>
        <v>97.257008459999994</v>
      </c>
      <c r="S232" s="36">
        <f>SUMIFS(СВЦЭМ!$F$33:$F$776,СВЦЭМ!$A$33:$A$776,$A232,СВЦЭМ!$B$33:$B$776,S$226)+'СЕТ СН'!$F$15</f>
        <v>90.572851589999999</v>
      </c>
      <c r="T232" s="36">
        <f>SUMIFS(СВЦЭМ!$F$33:$F$776,СВЦЭМ!$A$33:$A$776,$A232,СВЦЭМ!$B$33:$B$776,T$226)+'СЕТ СН'!$F$15</f>
        <v>86.920462740000005</v>
      </c>
      <c r="U232" s="36">
        <f>SUMIFS(СВЦЭМ!$F$33:$F$776,СВЦЭМ!$A$33:$A$776,$A232,СВЦЭМ!$B$33:$B$776,U$226)+'СЕТ СН'!$F$15</f>
        <v>87.177743950000007</v>
      </c>
      <c r="V232" s="36">
        <f>SUMIFS(СВЦЭМ!$F$33:$F$776,СВЦЭМ!$A$33:$A$776,$A232,СВЦЭМ!$B$33:$B$776,V$226)+'СЕТ СН'!$F$15</f>
        <v>85.701289149999994</v>
      </c>
      <c r="W232" s="36">
        <f>SUMIFS(СВЦЭМ!$F$33:$F$776,СВЦЭМ!$A$33:$A$776,$A232,СВЦЭМ!$B$33:$B$776,W$226)+'СЕТ СН'!$F$15</f>
        <v>86.529554129999994</v>
      </c>
      <c r="X232" s="36">
        <f>SUMIFS(СВЦЭМ!$F$33:$F$776,СВЦЭМ!$A$33:$A$776,$A232,СВЦЭМ!$B$33:$B$776,X$226)+'СЕТ СН'!$F$15</f>
        <v>89.717516680000003</v>
      </c>
      <c r="Y232" s="36">
        <f>SUMIFS(СВЦЭМ!$F$33:$F$776,СВЦЭМ!$A$33:$A$776,$A232,СВЦЭМ!$B$33:$B$776,Y$226)+'СЕТ СН'!$F$15</f>
        <v>95.703918369999997</v>
      </c>
    </row>
    <row r="233" spans="1:27" ht="15.75" x14ac:dyDescent="0.2">
      <c r="A233" s="35">
        <f t="shared" si="6"/>
        <v>44111</v>
      </c>
      <c r="B233" s="36">
        <f>SUMIFS(СВЦЭМ!$F$33:$F$776,СВЦЭМ!$A$33:$A$776,$A233,СВЦЭМ!$B$33:$B$776,B$226)+'СЕТ СН'!$F$15</f>
        <v>104.4348877</v>
      </c>
      <c r="C233" s="36">
        <f>SUMIFS(СВЦЭМ!$F$33:$F$776,СВЦЭМ!$A$33:$A$776,$A233,СВЦЭМ!$B$33:$B$776,C$226)+'СЕТ СН'!$F$15</f>
        <v>117.36672031000001</v>
      </c>
      <c r="D233" s="36">
        <f>SUMIFS(СВЦЭМ!$F$33:$F$776,СВЦЭМ!$A$33:$A$776,$A233,СВЦЭМ!$B$33:$B$776,D$226)+'СЕТ СН'!$F$15</f>
        <v>128.40687055999999</v>
      </c>
      <c r="E233" s="36">
        <f>SUMIFS(СВЦЭМ!$F$33:$F$776,СВЦЭМ!$A$33:$A$776,$A233,СВЦЭМ!$B$33:$B$776,E$226)+'СЕТ СН'!$F$15</f>
        <v>131.95632502999999</v>
      </c>
      <c r="F233" s="36">
        <f>SUMIFS(СВЦЭМ!$F$33:$F$776,СВЦЭМ!$A$33:$A$776,$A233,СВЦЭМ!$B$33:$B$776,F$226)+'СЕТ СН'!$F$15</f>
        <v>131.18111137</v>
      </c>
      <c r="G233" s="36">
        <f>SUMIFS(СВЦЭМ!$F$33:$F$776,СВЦЭМ!$A$33:$A$776,$A233,СВЦЭМ!$B$33:$B$776,G$226)+'СЕТ СН'!$F$15</f>
        <v>128.17006717999999</v>
      </c>
      <c r="H233" s="36">
        <f>SUMIFS(СВЦЭМ!$F$33:$F$776,СВЦЭМ!$A$33:$A$776,$A233,СВЦЭМ!$B$33:$B$776,H$226)+'СЕТ СН'!$F$15</f>
        <v>121.07731518</v>
      </c>
      <c r="I233" s="36">
        <f>SUMIFS(СВЦЭМ!$F$33:$F$776,СВЦЭМ!$A$33:$A$776,$A233,СВЦЭМ!$B$33:$B$776,I$226)+'СЕТ СН'!$F$15</f>
        <v>113.00364623999999</v>
      </c>
      <c r="J233" s="36">
        <f>SUMIFS(СВЦЭМ!$F$33:$F$776,СВЦЭМ!$A$33:$A$776,$A233,СВЦЭМ!$B$33:$B$776,J$226)+'СЕТ СН'!$F$15</f>
        <v>103.21796496</v>
      </c>
      <c r="K233" s="36">
        <f>SUMIFS(СВЦЭМ!$F$33:$F$776,СВЦЭМ!$A$33:$A$776,$A233,СВЦЭМ!$B$33:$B$776,K$226)+'СЕТ СН'!$F$15</f>
        <v>98.480798859999993</v>
      </c>
      <c r="L233" s="36">
        <f>SUMIFS(СВЦЭМ!$F$33:$F$776,СВЦЭМ!$A$33:$A$776,$A233,СВЦЭМ!$B$33:$B$776,L$226)+'СЕТ СН'!$F$15</f>
        <v>99.167432140000003</v>
      </c>
      <c r="M233" s="36">
        <f>SUMIFS(СВЦЭМ!$F$33:$F$776,СВЦЭМ!$A$33:$A$776,$A233,СВЦЭМ!$B$33:$B$776,M$226)+'СЕТ СН'!$F$15</f>
        <v>100.39511994</v>
      </c>
      <c r="N233" s="36">
        <f>SUMIFS(СВЦЭМ!$F$33:$F$776,СВЦЭМ!$A$33:$A$776,$A233,СВЦЭМ!$B$33:$B$776,N$226)+'СЕТ СН'!$F$15</f>
        <v>101.22227561</v>
      </c>
      <c r="O233" s="36">
        <f>SUMIFS(СВЦЭМ!$F$33:$F$776,СВЦЭМ!$A$33:$A$776,$A233,СВЦЭМ!$B$33:$B$776,O$226)+'СЕТ СН'!$F$15</f>
        <v>105.64700003</v>
      </c>
      <c r="P233" s="36">
        <f>SUMIFS(СВЦЭМ!$F$33:$F$776,СВЦЭМ!$A$33:$A$776,$A233,СВЦЭМ!$B$33:$B$776,P$226)+'СЕТ СН'!$F$15</f>
        <v>109.85153221</v>
      </c>
      <c r="Q233" s="36">
        <f>SUMIFS(СВЦЭМ!$F$33:$F$776,СВЦЭМ!$A$33:$A$776,$A233,СВЦЭМ!$B$33:$B$776,Q$226)+'СЕТ СН'!$F$15</f>
        <v>103.91256588</v>
      </c>
      <c r="R233" s="36">
        <f>SUMIFS(СВЦЭМ!$F$33:$F$776,СВЦЭМ!$A$33:$A$776,$A233,СВЦЭМ!$B$33:$B$776,R$226)+'СЕТ СН'!$F$15</f>
        <v>95.991337939999994</v>
      </c>
      <c r="S233" s="36">
        <f>SUMIFS(СВЦЭМ!$F$33:$F$776,СВЦЭМ!$A$33:$A$776,$A233,СВЦЭМ!$B$33:$B$776,S$226)+'СЕТ СН'!$F$15</f>
        <v>88.428881219999994</v>
      </c>
      <c r="T233" s="36">
        <f>SUMIFS(СВЦЭМ!$F$33:$F$776,СВЦЭМ!$A$33:$A$776,$A233,СВЦЭМ!$B$33:$B$776,T$226)+'СЕТ СН'!$F$15</f>
        <v>87.245087150000003</v>
      </c>
      <c r="U233" s="36">
        <f>SUMIFS(СВЦЭМ!$F$33:$F$776,СВЦЭМ!$A$33:$A$776,$A233,СВЦЭМ!$B$33:$B$776,U$226)+'СЕТ СН'!$F$15</f>
        <v>88.347404620000006</v>
      </c>
      <c r="V233" s="36">
        <f>SUMIFS(СВЦЭМ!$F$33:$F$776,СВЦЭМ!$A$33:$A$776,$A233,СВЦЭМ!$B$33:$B$776,V$226)+'СЕТ СН'!$F$15</f>
        <v>87.820389969999994</v>
      </c>
      <c r="W233" s="36">
        <f>SUMIFS(СВЦЭМ!$F$33:$F$776,СВЦЭМ!$A$33:$A$776,$A233,СВЦЭМ!$B$33:$B$776,W$226)+'СЕТ СН'!$F$15</f>
        <v>87.351102609999998</v>
      </c>
      <c r="X233" s="36">
        <f>SUMIFS(СВЦЭМ!$F$33:$F$776,СВЦЭМ!$A$33:$A$776,$A233,СВЦЭМ!$B$33:$B$776,X$226)+'СЕТ СН'!$F$15</f>
        <v>87.812090499999996</v>
      </c>
      <c r="Y233" s="36">
        <f>SUMIFS(СВЦЭМ!$F$33:$F$776,СВЦЭМ!$A$33:$A$776,$A233,СВЦЭМ!$B$33:$B$776,Y$226)+'СЕТ СН'!$F$15</f>
        <v>93.763700349999993</v>
      </c>
    </row>
    <row r="234" spans="1:27" ht="15.75" x14ac:dyDescent="0.2">
      <c r="A234" s="35">
        <f t="shared" si="6"/>
        <v>44112</v>
      </c>
      <c r="B234" s="36">
        <f>SUMIFS(СВЦЭМ!$F$33:$F$776,СВЦЭМ!$A$33:$A$776,$A234,СВЦЭМ!$B$33:$B$776,B$226)+'СЕТ СН'!$F$15</f>
        <v>100.98877744000001</v>
      </c>
      <c r="C234" s="36">
        <f>SUMIFS(СВЦЭМ!$F$33:$F$776,СВЦЭМ!$A$33:$A$776,$A234,СВЦЭМ!$B$33:$B$776,C$226)+'СЕТ СН'!$F$15</f>
        <v>113.55774298</v>
      </c>
      <c r="D234" s="36">
        <f>SUMIFS(СВЦЭМ!$F$33:$F$776,СВЦЭМ!$A$33:$A$776,$A234,СВЦЭМ!$B$33:$B$776,D$226)+'СЕТ СН'!$F$15</f>
        <v>123.30779516</v>
      </c>
      <c r="E234" s="36">
        <f>SUMIFS(СВЦЭМ!$F$33:$F$776,СВЦЭМ!$A$33:$A$776,$A234,СВЦЭМ!$B$33:$B$776,E$226)+'СЕТ СН'!$F$15</f>
        <v>125.24535692000001</v>
      </c>
      <c r="F234" s="36">
        <f>SUMIFS(СВЦЭМ!$F$33:$F$776,СВЦЭМ!$A$33:$A$776,$A234,СВЦЭМ!$B$33:$B$776,F$226)+'СЕТ СН'!$F$15</f>
        <v>124.56821266</v>
      </c>
      <c r="G234" s="36">
        <f>SUMIFS(СВЦЭМ!$F$33:$F$776,СВЦЭМ!$A$33:$A$776,$A234,СВЦЭМ!$B$33:$B$776,G$226)+'СЕТ СН'!$F$15</f>
        <v>121.73130886</v>
      </c>
      <c r="H234" s="36">
        <f>SUMIFS(СВЦЭМ!$F$33:$F$776,СВЦЭМ!$A$33:$A$776,$A234,СВЦЭМ!$B$33:$B$776,H$226)+'СЕТ СН'!$F$15</f>
        <v>114.38042765</v>
      </c>
      <c r="I234" s="36">
        <f>SUMIFS(СВЦЭМ!$F$33:$F$776,СВЦЭМ!$A$33:$A$776,$A234,СВЦЭМ!$B$33:$B$776,I$226)+'СЕТ СН'!$F$15</f>
        <v>106.32969583000001</v>
      </c>
      <c r="J234" s="36">
        <f>SUMIFS(СВЦЭМ!$F$33:$F$776,СВЦЭМ!$A$33:$A$776,$A234,СВЦЭМ!$B$33:$B$776,J$226)+'СЕТ СН'!$F$15</f>
        <v>97.259284510000001</v>
      </c>
      <c r="K234" s="36">
        <f>SUMIFS(СВЦЭМ!$F$33:$F$776,СВЦЭМ!$A$33:$A$776,$A234,СВЦЭМ!$B$33:$B$776,K$226)+'СЕТ СН'!$F$15</f>
        <v>92.449460529999996</v>
      </c>
      <c r="L234" s="36">
        <f>SUMIFS(СВЦЭМ!$F$33:$F$776,СВЦЭМ!$A$33:$A$776,$A234,СВЦЭМ!$B$33:$B$776,L$226)+'СЕТ СН'!$F$15</f>
        <v>93.290629229999993</v>
      </c>
      <c r="M234" s="36">
        <f>SUMIFS(СВЦЭМ!$F$33:$F$776,СВЦЭМ!$A$33:$A$776,$A234,СВЦЭМ!$B$33:$B$776,M$226)+'СЕТ СН'!$F$15</f>
        <v>94.433078859999995</v>
      </c>
      <c r="N234" s="36">
        <f>SUMIFS(СВЦЭМ!$F$33:$F$776,СВЦЭМ!$A$33:$A$776,$A234,СВЦЭМ!$B$33:$B$776,N$226)+'СЕТ СН'!$F$15</f>
        <v>95.899942420000002</v>
      </c>
      <c r="O234" s="36">
        <f>SUMIFS(СВЦЭМ!$F$33:$F$776,СВЦЭМ!$A$33:$A$776,$A234,СВЦЭМ!$B$33:$B$776,O$226)+'СЕТ СН'!$F$15</f>
        <v>101.11382838</v>
      </c>
      <c r="P234" s="36">
        <f>SUMIFS(СВЦЭМ!$F$33:$F$776,СВЦЭМ!$A$33:$A$776,$A234,СВЦЭМ!$B$33:$B$776,P$226)+'СЕТ СН'!$F$15</f>
        <v>105.33060691999999</v>
      </c>
      <c r="Q234" s="36">
        <f>SUMIFS(СВЦЭМ!$F$33:$F$776,СВЦЭМ!$A$33:$A$776,$A234,СВЦЭМ!$B$33:$B$776,Q$226)+'СЕТ СН'!$F$15</f>
        <v>99.039649429999997</v>
      </c>
      <c r="R234" s="36">
        <f>SUMIFS(СВЦЭМ!$F$33:$F$776,СВЦЭМ!$A$33:$A$776,$A234,СВЦЭМ!$B$33:$B$776,R$226)+'СЕТ СН'!$F$15</f>
        <v>91.638241730000004</v>
      </c>
      <c r="S234" s="36">
        <f>SUMIFS(СВЦЭМ!$F$33:$F$776,СВЦЭМ!$A$33:$A$776,$A234,СВЦЭМ!$B$33:$B$776,S$226)+'СЕТ СН'!$F$15</f>
        <v>84.912846119999998</v>
      </c>
      <c r="T234" s="36">
        <f>SUMIFS(СВЦЭМ!$F$33:$F$776,СВЦЭМ!$A$33:$A$776,$A234,СВЦЭМ!$B$33:$B$776,T$226)+'СЕТ СН'!$F$15</f>
        <v>84.942581079999997</v>
      </c>
      <c r="U234" s="36">
        <f>SUMIFS(СВЦЭМ!$F$33:$F$776,СВЦЭМ!$A$33:$A$776,$A234,СВЦЭМ!$B$33:$B$776,U$226)+'СЕТ СН'!$F$15</f>
        <v>87.352731820000002</v>
      </c>
      <c r="V234" s="36">
        <f>SUMIFS(СВЦЭМ!$F$33:$F$776,СВЦЭМ!$A$33:$A$776,$A234,СВЦЭМ!$B$33:$B$776,V$226)+'СЕТ СН'!$F$15</f>
        <v>85.985545340000002</v>
      </c>
      <c r="W234" s="36">
        <f>SUMIFS(СВЦЭМ!$F$33:$F$776,СВЦЭМ!$A$33:$A$776,$A234,СВЦЭМ!$B$33:$B$776,W$226)+'СЕТ СН'!$F$15</f>
        <v>85.278133789999998</v>
      </c>
      <c r="X234" s="36">
        <f>SUMIFS(СВЦЭМ!$F$33:$F$776,СВЦЭМ!$A$33:$A$776,$A234,СВЦЭМ!$B$33:$B$776,X$226)+'СЕТ СН'!$F$15</f>
        <v>86.809090190000006</v>
      </c>
      <c r="Y234" s="36">
        <f>SUMIFS(СВЦЭМ!$F$33:$F$776,СВЦЭМ!$A$33:$A$776,$A234,СВЦЭМ!$B$33:$B$776,Y$226)+'СЕТ СН'!$F$15</f>
        <v>92.122403370000001</v>
      </c>
    </row>
    <row r="235" spans="1:27" ht="15.75" x14ac:dyDescent="0.2">
      <c r="A235" s="35">
        <f t="shared" si="6"/>
        <v>44113</v>
      </c>
      <c r="B235" s="36">
        <f>SUMIFS(СВЦЭМ!$F$33:$F$776,СВЦЭМ!$A$33:$A$776,$A235,СВЦЭМ!$B$33:$B$776,B$226)+'СЕТ СН'!$F$15</f>
        <v>100.39296501</v>
      </c>
      <c r="C235" s="36">
        <f>SUMIFS(СВЦЭМ!$F$33:$F$776,СВЦЭМ!$A$33:$A$776,$A235,СВЦЭМ!$B$33:$B$776,C$226)+'СЕТ СН'!$F$15</f>
        <v>112.44253401</v>
      </c>
      <c r="D235" s="36">
        <f>SUMIFS(СВЦЭМ!$F$33:$F$776,СВЦЭМ!$A$33:$A$776,$A235,СВЦЭМ!$B$33:$B$776,D$226)+'СЕТ СН'!$F$15</f>
        <v>122.91118914</v>
      </c>
      <c r="E235" s="36">
        <f>SUMIFS(СВЦЭМ!$F$33:$F$776,СВЦЭМ!$A$33:$A$776,$A235,СВЦЭМ!$B$33:$B$776,E$226)+'СЕТ СН'!$F$15</f>
        <v>125.26880623</v>
      </c>
      <c r="F235" s="36">
        <f>SUMIFS(СВЦЭМ!$F$33:$F$776,СВЦЭМ!$A$33:$A$776,$A235,СВЦЭМ!$B$33:$B$776,F$226)+'СЕТ СН'!$F$15</f>
        <v>126.13418104</v>
      </c>
      <c r="G235" s="36">
        <f>SUMIFS(СВЦЭМ!$F$33:$F$776,СВЦЭМ!$A$33:$A$776,$A235,СВЦЭМ!$B$33:$B$776,G$226)+'СЕТ СН'!$F$15</f>
        <v>122.59960205</v>
      </c>
      <c r="H235" s="36">
        <f>SUMIFS(СВЦЭМ!$F$33:$F$776,СВЦЭМ!$A$33:$A$776,$A235,СВЦЭМ!$B$33:$B$776,H$226)+'СЕТ СН'!$F$15</f>
        <v>114.34203961999999</v>
      </c>
      <c r="I235" s="36">
        <f>SUMIFS(СВЦЭМ!$F$33:$F$776,СВЦЭМ!$A$33:$A$776,$A235,СВЦЭМ!$B$33:$B$776,I$226)+'СЕТ СН'!$F$15</f>
        <v>106.88097999</v>
      </c>
      <c r="J235" s="36">
        <f>SUMIFS(СВЦЭМ!$F$33:$F$776,СВЦЭМ!$A$33:$A$776,$A235,СВЦЭМ!$B$33:$B$776,J$226)+'СЕТ СН'!$F$15</f>
        <v>98.536015509999999</v>
      </c>
      <c r="K235" s="36">
        <f>SUMIFS(СВЦЭМ!$F$33:$F$776,СВЦЭМ!$A$33:$A$776,$A235,СВЦЭМ!$B$33:$B$776,K$226)+'СЕТ СН'!$F$15</f>
        <v>96.585426060000003</v>
      </c>
      <c r="L235" s="36">
        <f>SUMIFS(СВЦЭМ!$F$33:$F$776,СВЦЭМ!$A$33:$A$776,$A235,СВЦЭМ!$B$33:$B$776,L$226)+'СЕТ СН'!$F$15</f>
        <v>96.687208380000001</v>
      </c>
      <c r="M235" s="36">
        <f>SUMIFS(СВЦЭМ!$F$33:$F$776,СВЦЭМ!$A$33:$A$776,$A235,СВЦЭМ!$B$33:$B$776,M$226)+'СЕТ СН'!$F$15</f>
        <v>98.603930090000006</v>
      </c>
      <c r="N235" s="36">
        <f>SUMIFS(СВЦЭМ!$F$33:$F$776,СВЦЭМ!$A$33:$A$776,$A235,СВЦЭМ!$B$33:$B$776,N$226)+'СЕТ СН'!$F$15</f>
        <v>100.16703789</v>
      </c>
      <c r="O235" s="36">
        <f>SUMIFS(СВЦЭМ!$F$33:$F$776,СВЦЭМ!$A$33:$A$776,$A235,СВЦЭМ!$B$33:$B$776,O$226)+'СЕТ СН'!$F$15</f>
        <v>100.36151413</v>
      </c>
      <c r="P235" s="36">
        <f>SUMIFS(СВЦЭМ!$F$33:$F$776,СВЦЭМ!$A$33:$A$776,$A235,СВЦЭМ!$B$33:$B$776,P$226)+'СЕТ СН'!$F$15</f>
        <v>102.10867629000001</v>
      </c>
      <c r="Q235" s="36">
        <f>SUMIFS(СВЦЭМ!$F$33:$F$776,СВЦЭМ!$A$33:$A$776,$A235,СВЦЭМ!$B$33:$B$776,Q$226)+'СЕТ СН'!$F$15</f>
        <v>102.95731648</v>
      </c>
      <c r="R235" s="36">
        <f>SUMIFS(СВЦЭМ!$F$33:$F$776,СВЦЭМ!$A$33:$A$776,$A235,СВЦЭМ!$B$33:$B$776,R$226)+'СЕТ СН'!$F$15</f>
        <v>96.79817568</v>
      </c>
      <c r="S235" s="36">
        <f>SUMIFS(СВЦЭМ!$F$33:$F$776,СВЦЭМ!$A$33:$A$776,$A235,СВЦЭМ!$B$33:$B$776,S$226)+'СЕТ СН'!$F$15</f>
        <v>87.07949266</v>
      </c>
      <c r="T235" s="36">
        <f>SUMIFS(СВЦЭМ!$F$33:$F$776,СВЦЭМ!$A$33:$A$776,$A235,СВЦЭМ!$B$33:$B$776,T$226)+'СЕТ СН'!$F$15</f>
        <v>80.860718230000003</v>
      </c>
      <c r="U235" s="36">
        <f>SUMIFS(СВЦЭМ!$F$33:$F$776,СВЦЭМ!$A$33:$A$776,$A235,СВЦЭМ!$B$33:$B$776,U$226)+'СЕТ СН'!$F$15</f>
        <v>85.91023749</v>
      </c>
      <c r="V235" s="36">
        <f>SUMIFS(СВЦЭМ!$F$33:$F$776,СВЦЭМ!$A$33:$A$776,$A235,СВЦЭМ!$B$33:$B$776,V$226)+'СЕТ СН'!$F$15</f>
        <v>85.641388860000006</v>
      </c>
      <c r="W235" s="36">
        <f>SUMIFS(СВЦЭМ!$F$33:$F$776,СВЦЭМ!$A$33:$A$776,$A235,СВЦЭМ!$B$33:$B$776,W$226)+'СЕТ СН'!$F$15</f>
        <v>84.227323380000001</v>
      </c>
      <c r="X235" s="36">
        <f>SUMIFS(СВЦЭМ!$F$33:$F$776,СВЦЭМ!$A$33:$A$776,$A235,СВЦЭМ!$B$33:$B$776,X$226)+'СЕТ СН'!$F$15</f>
        <v>85.784084160000006</v>
      </c>
      <c r="Y235" s="36">
        <f>SUMIFS(СВЦЭМ!$F$33:$F$776,СВЦЭМ!$A$33:$A$776,$A235,СВЦЭМ!$B$33:$B$776,Y$226)+'СЕТ СН'!$F$15</f>
        <v>90.087268800000004</v>
      </c>
    </row>
    <row r="236" spans="1:27" ht="15.75" x14ac:dyDescent="0.2">
      <c r="A236" s="35">
        <f t="shared" si="6"/>
        <v>44114</v>
      </c>
      <c r="B236" s="36">
        <f>SUMIFS(СВЦЭМ!$F$33:$F$776,СВЦЭМ!$A$33:$A$776,$A236,СВЦЭМ!$B$33:$B$776,B$226)+'СЕТ СН'!$F$15</f>
        <v>98.198067469999998</v>
      </c>
      <c r="C236" s="36">
        <f>SUMIFS(СВЦЭМ!$F$33:$F$776,СВЦЭМ!$A$33:$A$776,$A236,СВЦЭМ!$B$33:$B$776,C$226)+'СЕТ СН'!$F$15</f>
        <v>110.02566741</v>
      </c>
      <c r="D236" s="36">
        <f>SUMIFS(СВЦЭМ!$F$33:$F$776,СВЦЭМ!$A$33:$A$776,$A236,СВЦЭМ!$B$33:$B$776,D$226)+'СЕТ СН'!$F$15</f>
        <v>121.04811042999999</v>
      </c>
      <c r="E236" s="36">
        <f>SUMIFS(СВЦЭМ!$F$33:$F$776,СВЦЭМ!$A$33:$A$776,$A236,СВЦЭМ!$B$33:$B$776,E$226)+'СЕТ СН'!$F$15</f>
        <v>125.08782684000001</v>
      </c>
      <c r="F236" s="36">
        <f>SUMIFS(СВЦЭМ!$F$33:$F$776,СВЦЭМ!$A$33:$A$776,$A236,СВЦЭМ!$B$33:$B$776,F$226)+'СЕТ СН'!$F$15</f>
        <v>125.7370839</v>
      </c>
      <c r="G236" s="36">
        <f>SUMIFS(СВЦЭМ!$F$33:$F$776,СВЦЭМ!$A$33:$A$776,$A236,СВЦЭМ!$B$33:$B$776,G$226)+'СЕТ СН'!$F$15</f>
        <v>123.14197025</v>
      </c>
      <c r="H236" s="36">
        <f>SUMIFS(СВЦЭМ!$F$33:$F$776,СВЦЭМ!$A$33:$A$776,$A236,СВЦЭМ!$B$33:$B$776,H$226)+'СЕТ СН'!$F$15</f>
        <v>120.59937109000001</v>
      </c>
      <c r="I236" s="36">
        <f>SUMIFS(СВЦЭМ!$F$33:$F$776,СВЦЭМ!$A$33:$A$776,$A236,СВЦЭМ!$B$33:$B$776,I$226)+'СЕТ СН'!$F$15</f>
        <v>116.00440299</v>
      </c>
      <c r="J236" s="36">
        <f>SUMIFS(СВЦЭМ!$F$33:$F$776,СВЦЭМ!$A$33:$A$776,$A236,СВЦЭМ!$B$33:$B$776,J$226)+'СЕТ СН'!$F$15</f>
        <v>102.49569778</v>
      </c>
      <c r="K236" s="36">
        <f>SUMIFS(СВЦЭМ!$F$33:$F$776,СВЦЭМ!$A$33:$A$776,$A236,СВЦЭМ!$B$33:$B$776,K$226)+'СЕТ СН'!$F$15</f>
        <v>94.066015649999997</v>
      </c>
      <c r="L236" s="36">
        <f>SUMIFS(СВЦЭМ!$F$33:$F$776,СВЦЭМ!$A$33:$A$776,$A236,СВЦЭМ!$B$33:$B$776,L$226)+'СЕТ СН'!$F$15</f>
        <v>92.956308489999998</v>
      </c>
      <c r="M236" s="36">
        <f>SUMIFS(СВЦЭМ!$F$33:$F$776,СВЦЭМ!$A$33:$A$776,$A236,СВЦЭМ!$B$33:$B$776,M$226)+'СЕТ СН'!$F$15</f>
        <v>92.240380029999997</v>
      </c>
      <c r="N236" s="36">
        <f>SUMIFS(СВЦЭМ!$F$33:$F$776,СВЦЭМ!$A$33:$A$776,$A236,СВЦЭМ!$B$33:$B$776,N$226)+'СЕТ СН'!$F$15</f>
        <v>93.221957799999998</v>
      </c>
      <c r="O236" s="36">
        <f>SUMIFS(СВЦЭМ!$F$33:$F$776,СВЦЭМ!$A$33:$A$776,$A236,СВЦЭМ!$B$33:$B$776,O$226)+'СЕТ СН'!$F$15</f>
        <v>100.97268083</v>
      </c>
      <c r="P236" s="36">
        <f>SUMIFS(СВЦЭМ!$F$33:$F$776,СВЦЭМ!$A$33:$A$776,$A236,СВЦЭМ!$B$33:$B$776,P$226)+'СЕТ СН'!$F$15</f>
        <v>104.84633353</v>
      </c>
      <c r="Q236" s="36">
        <f>SUMIFS(СВЦЭМ!$F$33:$F$776,СВЦЭМ!$A$33:$A$776,$A236,СВЦЭМ!$B$33:$B$776,Q$226)+'СЕТ СН'!$F$15</f>
        <v>103.38620863</v>
      </c>
      <c r="R236" s="36">
        <f>SUMIFS(СВЦЭМ!$F$33:$F$776,СВЦЭМ!$A$33:$A$776,$A236,СВЦЭМ!$B$33:$B$776,R$226)+'СЕТ СН'!$F$15</f>
        <v>94.870046579999993</v>
      </c>
      <c r="S236" s="36">
        <f>SUMIFS(СВЦЭМ!$F$33:$F$776,СВЦЭМ!$A$33:$A$776,$A236,СВЦЭМ!$B$33:$B$776,S$226)+'СЕТ СН'!$F$15</f>
        <v>91.589826669999994</v>
      </c>
      <c r="T236" s="36">
        <f>SUMIFS(СВЦЭМ!$F$33:$F$776,СВЦЭМ!$A$33:$A$776,$A236,СВЦЭМ!$B$33:$B$776,T$226)+'СЕТ СН'!$F$15</f>
        <v>88.76119808</v>
      </c>
      <c r="U236" s="36">
        <f>SUMIFS(СВЦЭМ!$F$33:$F$776,СВЦЭМ!$A$33:$A$776,$A236,СВЦЭМ!$B$33:$B$776,U$226)+'СЕТ СН'!$F$15</f>
        <v>88.196906760000005</v>
      </c>
      <c r="V236" s="36">
        <f>SUMIFS(СВЦЭМ!$F$33:$F$776,СВЦЭМ!$A$33:$A$776,$A236,СВЦЭМ!$B$33:$B$776,V$226)+'СЕТ СН'!$F$15</f>
        <v>82.486826120000003</v>
      </c>
      <c r="W236" s="36">
        <f>SUMIFS(СВЦЭМ!$F$33:$F$776,СВЦЭМ!$A$33:$A$776,$A236,СВЦЭМ!$B$33:$B$776,W$226)+'СЕТ СН'!$F$15</f>
        <v>81.748299279999998</v>
      </c>
      <c r="X236" s="36">
        <f>SUMIFS(СВЦЭМ!$F$33:$F$776,СВЦЭМ!$A$33:$A$776,$A236,СВЦЭМ!$B$33:$B$776,X$226)+'СЕТ СН'!$F$15</f>
        <v>79.974067820000002</v>
      </c>
      <c r="Y236" s="36">
        <f>SUMIFS(СВЦЭМ!$F$33:$F$776,СВЦЭМ!$A$33:$A$776,$A236,СВЦЭМ!$B$33:$B$776,Y$226)+'СЕТ СН'!$F$15</f>
        <v>86.438679879999995</v>
      </c>
    </row>
    <row r="237" spans="1:27" ht="15.75" x14ac:dyDescent="0.2">
      <c r="A237" s="35">
        <f t="shared" si="6"/>
        <v>44115</v>
      </c>
      <c r="B237" s="36">
        <f>SUMIFS(СВЦЭМ!$F$33:$F$776,СВЦЭМ!$A$33:$A$776,$A237,СВЦЭМ!$B$33:$B$776,B$226)+'СЕТ СН'!$F$15</f>
        <v>98.998440970000004</v>
      </c>
      <c r="C237" s="36">
        <f>SUMIFS(СВЦЭМ!$F$33:$F$776,СВЦЭМ!$A$33:$A$776,$A237,СВЦЭМ!$B$33:$B$776,C$226)+'СЕТ СН'!$F$15</f>
        <v>112.50741283000001</v>
      </c>
      <c r="D237" s="36">
        <f>SUMIFS(СВЦЭМ!$F$33:$F$776,СВЦЭМ!$A$33:$A$776,$A237,СВЦЭМ!$B$33:$B$776,D$226)+'СЕТ СН'!$F$15</f>
        <v>126.93503791000001</v>
      </c>
      <c r="E237" s="36">
        <f>SUMIFS(СВЦЭМ!$F$33:$F$776,СВЦЭМ!$A$33:$A$776,$A237,СВЦЭМ!$B$33:$B$776,E$226)+'СЕТ СН'!$F$15</f>
        <v>131.65806085</v>
      </c>
      <c r="F237" s="36">
        <f>SUMIFS(СВЦЭМ!$F$33:$F$776,СВЦЭМ!$A$33:$A$776,$A237,СВЦЭМ!$B$33:$B$776,F$226)+'СЕТ СН'!$F$15</f>
        <v>132.37413361</v>
      </c>
      <c r="G237" s="36">
        <f>SUMIFS(СВЦЭМ!$F$33:$F$776,СВЦЭМ!$A$33:$A$776,$A237,СВЦЭМ!$B$33:$B$776,G$226)+'СЕТ СН'!$F$15</f>
        <v>131.03324429</v>
      </c>
      <c r="H237" s="36">
        <f>SUMIFS(СВЦЭМ!$F$33:$F$776,СВЦЭМ!$A$33:$A$776,$A237,СВЦЭМ!$B$33:$B$776,H$226)+'СЕТ СН'!$F$15</f>
        <v>128.30089756000001</v>
      </c>
      <c r="I237" s="36">
        <f>SUMIFS(СВЦЭМ!$F$33:$F$776,СВЦЭМ!$A$33:$A$776,$A237,СВЦЭМ!$B$33:$B$776,I$226)+'СЕТ СН'!$F$15</f>
        <v>125.17167352</v>
      </c>
      <c r="J237" s="36">
        <f>SUMIFS(СВЦЭМ!$F$33:$F$776,СВЦЭМ!$A$33:$A$776,$A237,СВЦЭМ!$B$33:$B$776,J$226)+'СЕТ СН'!$F$15</f>
        <v>110.61441044999999</v>
      </c>
      <c r="K237" s="36">
        <f>SUMIFS(СВЦЭМ!$F$33:$F$776,СВЦЭМ!$A$33:$A$776,$A237,СВЦЭМ!$B$33:$B$776,K$226)+'СЕТ СН'!$F$15</f>
        <v>99.548137280000006</v>
      </c>
      <c r="L237" s="36">
        <f>SUMIFS(СВЦЭМ!$F$33:$F$776,СВЦЭМ!$A$33:$A$776,$A237,СВЦЭМ!$B$33:$B$776,L$226)+'СЕТ СН'!$F$15</f>
        <v>98.181164749999994</v>
      </c>
      <c r="M237" s="36">
        <f>SUMIFS(СВЦЭМ!$F$33:$F$776,СВЦЭМ!$A$33:$A$776,$A237,СВЦЭМ!$B$33:$B$776,M$226)+'СЕТ СН'!$F$15</f>
        <v>98.231667119999997</v>
      </c>
      <c r="N237" s="36">
        <f>SUMIFS(СВЦЭМ!$F$33:$F$776,СВЦЭМ!$A$33:$A$776,$A237,СВЦЭМ!$B$33:$B$776,N$226)+'СЕТ СН'!$F$15</f>
        <v>99.794444659999996</v>
      </c>
      <c r="O237" s="36">
        <f>SUMIFS(СВЦЭМ!$F$33:$F$776,СВЦЭМ!$A$33:$A$776,$A237,СВЦЭМ!$B$33:$B$776,O$226)+'СЕТ СН'!$F$15</f>
        <v>106.31096445</v>
      </c>
      <c r="P237" s="36">
        <f>SUMIFS(СВЦЭМ!$F$33:$F$776,СВЦЭМ!$A$33:$A$776,$A237,СВЦЭМ!$B$33:$B$776,P$226)+'СЕТ СН'!$F$15</f>
        <v>111.60569273</v>
      </c>
      <c r="Q237" s="36">
        <f>SUMIFS(СВЦЭМ!$F$33:$F$776,СВЦЭМ!$A$33:$A$776,$A237,СВЦЭМ!$B$33:$B$776,Q$226)+'СЕТ СН'!$F$15</f>
        <v>104.81797131</v>
      </c>
      <c r="R237" s="36">
        <f>SUMIFS(СВЦЭМ!$F$33:$F$776,СВЦЭМ!$A$33:$A$776,$A237,СВЦЭМ!$B$33:$B$776,R$226)+'СЕТ СН'!$F$15</f>
        <v>96.909707780000005</v>
      </c>
      <c r="S237" s="36">
        <f>SUMIFS(СВЦЭМ!$F$33:$F$776,СВЦЭМ!$A$33:$A$776,$A237,СВЦЭМ!$B$33:$B$776,S$226)+'СЕТ СН'!$F$15</f>
        <v>90.660283039999996</v>
      </c>
      <c r="T237" s="36">
        <f>SUMIFS(СВЦЭМ!$F$33:$F$776,СВЦЭМ!$A$33:$A$776,$A237,СВЦЭМ!$B$33:$B$776,T$226)+'СЕТ СН'!$F$15</f>
        <v>93.529132239999996</v>
      </c>
      <c r="U237" s="36">
        <f>SUMIFS(СВЦЭМ!$F$33:$F$776,СВЦЭМ!$A$33:$A$776,$A237,СВЦЭМ!$B$33:$B$776,U$226)+'СЕТ СН'!$F$15</f>
        <v>94.880486689999998</v>
      </c>
      <c r="V237" s="36">
        <f>SUMIFS(СВЦЭМ!$F$33:$F$776,СВЦЭМ!$A$33:$A$776,$A237,СВЦЭМ!$B$33:$B$776,V$226)+'СЕТ СН'!$F$15</f>
        <v>90.230303280000001</v>
      </c>
      <c r="W237" s="36">
        <f>SUMIFS(СВЦЭМ!$F$33:$F$776,СВЦЭМ!$A$33:$A$776,$A237,СВЦЭМ!$B$33:$B$776,W$226)+'СЕТ СН'!$F$15</f>
        <v>87.649642689999993</v>
      </c>
      <c r="X237" s="36">
        <f>SUMIFS(СВЦЭМ!$F$33:$F$776,СВЦЭМ!$A$33:$A$776,$A237,СВЦЭМ!$B$33:$B$776,X$226)+'СЕТ СН'!$F$15</f>
        <v>84.113278230000006</v>
      </c>
      <c r="Y237" s="36">
        <f>SUMIFS(СВЦЭМ!$F$33:$F$776,СВЦЭМ!$A$33:$A$776,$A237,СВЦЭМ!$B$33:$B$776,Y$226)+'СЕТ СН'!$F$15</f>
        <v>89.513735890000007</v>
      </c>
    </row>
    <row r="238" spans="1:27" ht="15.75" x14ac:dyDescent="0.2">
      <c r="A238" s="35">
        <f t="shared" si="6"/>
        <v>44116</v>
      </c>
      <c r="B238" s="36">
        <f>SUMIFS(СВЦЭМ!$F$33:$F$776,СВЦЭМ!$A$33:$A$776,$A238,СВЦЭМ!$B$33:$B$776,B$226)+'СЕТ СН'!$F$15</f>
        <v>98.239291109999996</v>
      </c>
      <c r="C238" s="36">
        <f>SUMIFS(СВЦЭМ!$F$33:$F$776,СВЦЭМ!$A$33:$A$776,$A238,СВЦЭМ!$B$33:$B$776,C$226)+'СЕТ СН'!$F$15</f>
        <v>109.5395019</v>
      </c>
      <c r="D238" s="36">
        <f>SUMIFS(СВЦЭМ!$F$33:$F$776,СВЦЭМ!$A$33:$A$776,$A238,СВЦЭМ!$B$33:$B$776,D$226)+'СЕТ СН'!$F$15</f>
        <v>120.12053173</v>
      </c>
      <c r="E238" s="36">
        <f>SUMIFS(СВЦЭМ!$F$33:$F$776,СВЦЭМ!$A$33:$A$776,$A238,СВЦЭМ!$B$33:$B$776,E$226)+'СЕТ СН'!$F$15</f>
        <v>122.85208107</v>
      </c>
      <c r="F238" s="36">
        <f>SUMIFS(СВЦЭМ!$F$33:$F$776,СВЦЭМ!$A$33:$A$776,$A238,СВЦЭМ!$B$33:$B$776,F$226)+'СЕТ СН'!$F$15</f>
        <v>122.15551467</v>
      </c>
      <c r="G238" s="36">
        <f>SUMIFS(СВЦЭМ!$F$33:$F$776,СВЦЭМ!$A$33:$A$776,$A238,СВЦЭМ!$B$33:$B$776,G$226)+'СЕТ СН'!$F$15</f>
        <v>119.70731127000001</v>
      </c>
      <c r="H238" s="36">
        <f>SUMIFS(СВЦЭМ!$F$33:$F$776,СВЦЭМ!$A$33:$A$776,$A238,СВЦЭМ!$B$33:$B$776,H$226)+'СЕТ СН'!$F$15</f>
        <v>112.12345500000001</v>
      </c>
      <c r="I238" s="36">
        <f>SUMIFS(СВЦЭМ!$F$33:$F$776,СВЦЭМ!$A$33:$A$776,$A238,СВЦЭМ!$B$33:$B$776,I$226)+'СЕТ СН'!$F$15</f>
        <v>106.12640257</v>
      </c>
      <c r="J238" s="36">
        <f>SUMIFS(СВЦЭМ!$F$33:$F$776,СВЦЭМ!$A$33:$A$776,$A238,СВЦЭМ!$B$33:$B$776,J$226)+'СЕТ СН'!$F$15</f>
        <v>94.732587510000002</v>
      </c>
      <c r="K238" s="36">
        <f>SUMIFS(СВЦЭМ!$F$33:$F$776,СВЦЭМ!$A$33:$A$776,$A238,СВЦЭМ!$B$33:$B$776,K$226)+'СЕТ СН'!$F$15</f>
        <v>87.395404240000005</v>
      </c>
      <c r="L238" s="36">
        <f>SUMIFS(СВЦЭМ!$F$33:$F$776,СВЦЭМ!$A$33:$A$776,$A238,СВЦЭМ!$B$33:$B$776,L$226)+'СЕТ СН'!$F$15</f>
        <v>86.806366769999997</v>
      </c>
      <c r="M238" s="36">
        <f>SUMIFS(СВЦЭМ!$F$33:$F$776,СВЦЭМ!$A$33:$A$776,$A238,СВЦЭМ!$B$33:$B$776,M$226)+'СЕТ СН'!$F$15</f>
        <v>86.844406680000006</v>
      </c>
      <c r="N238" s="36">
        <f>SUMIFS(СВЦЭМ!$F$33:$F$776,СВЦЭМ!$A$33:$A$776,$A238,СВЦЭМ!$B$33:$B$776,N$226)+'СЕТ СН'!$F$15</f>
        <v>87.914460790000007</v>
      </c>
      <c r="O238" s="36">
        <f>SUMIFS(СВЦЭМ!$F$33:$F$776,СВЦЭМ!$A$33:$A$776,$A238,СВЦЭМ!$B$33:$B$776,O$226)+'СЕТ СН'!$F$15</f>
        <v>90.989622490000002</v>
      </c>
      <c r="P238" s="36">
        <f>SUMIFS(СВЦЭМ!$F$33:$F$776,СВЦЭМ!$A$33:$A$776,$A238,СВЦЭМ!$B$33:$B$776,P$226)+'СЕТ СН'!$F$15</f>
        <v>96.667767769999998</v>
      </c>
      <c r="Q238" s="36">
        <f>SUMIFS(СВЦЭМ!$F$33:$F$776,СВЦЭМ!$A$33:$A$776,$A238,СВЦЭМ!$B$33:$B$776,Q$226)+'СЕТ СН'!$F$15</f>
        <v>94.392848670000006</v>
      </c>
      <c r="R238" s="36">
        <f>SUMIFS(СВЦЭМ!$F$33:$F$776,СВЦЭМ!$A$33:$A$776,$A238,СВЦЭМ!$B$33:$B$776,R$226)+'СЕТ СН'!$F$15</f>
        <v>87.422216770000006</v>
      </c>
      <c r="S238" s="36">
        <f>SUMIFS(СВЦЭМ!$F$33:$F$776,СВЦЭМ!$A$33:$A$776,$A238,СВЦЭМ!$B$33:$B$776,S$226)+'СЕТ СН'!$F$15</f>
        <v>79.95478731</v>
      </c>
      <c r="T238" s="36">
        <f>SUMIFS(СВЦЭМ!$F$33:$F$776,СВЦЭМ!$A$33:$A$776,$A238,СВЦЭМ!$B$33:$B$776,T$226)+'СЕТ СН'!$F$15</f>
        <v>81.475994740000004</v>
      </c>
      <c r="U238" s="36">
        <f>SUMIFS(СВЦЭМ!$F$33:$F$776,СВЦЭМ!$A$33:$A$776,$A238,СВЦЭМ!$B$33:$B$776,U$226)+'СЕТ СН'!$F$15</f>
        <v>85.772673609999998</v>
      </c>
      <c r="V238" s="36">
        <f>SUMIFS(СВЦЭМ!$F$33:$F$776,СВЦЭМ!$A$33:$A$776,$A238,СВЦЭМ!$B$33:$B$776,V$226)+'СЕТ СН'!$F$15</f>
        <v>85.635532139999995</v>
      </c>
      <c r="W238" s="36">
        <f>SUMIFS(СВЦЭМ!$F$33:$F$776,СВЦЭМ!$A$33:$A$776,$A238,СВЦЭМ!$B$33:$B$776,W$226)+'СЕТ СН'!$F$15</f>
        <v>84.515696300000002</v>
      </c>
      <c r="X238" s="36">
        <f>SUMIFS(СВЦЭМ!$F$33:$F$776,СВЦЭМ!$A$33:$A$776,$A238,СВЦЭМ!$B$33:$B$776,X$226)+'СЕТ СН'!$F$15</f>
        <v>80.600260599999999</v>
      </c>
      <c r="Y238" s="36">
        <f>SUMIFS(СВЦЭМ!$F$33:$F$776,СВЦЭМ!$A$33:$A$776,$A238,СВЦЭМ!$B$33:$B$776,Y$226)+'СЕТ СН'!$F$15</f>
        <v>85.383844839999995</v>
      </c>
    </row>
    <row r="239" spans="1:27" ht="15.75" x14ac:dyDescent="0.2">
      <c r="A239" s="35">
        <f t="shared" si="6"/>
        <v>44117</v>
      </c>
      <c r="B239" s="36">
        <f>SUMIFS(СВЦЭМ!$F$33:$F$776,СВЦЭМ!$A$33:$A$776,$A239,СВЦЭМ!$B$33:$B$776,B$226)+'СЕТ СН'!$F$15</f>
        <v>96.033413490000001</v>
      </c>
      <c r="C239" s="36">
        <f>SUMIFS(СВЦЭМ!$F$33:$F$776,СВЦЭМ!$A$33:$A$776,$A239,СВЦЭМ!$B$33:$B$776,C$226)+'СЕТ СН'!$F$15</f>
        <v>107.48187367</v>
      </c>
      <c r="D239" s="36">
        <f>SUMIFS(СВЦЭМ!$F$33:$F$776,СВЦЭМ!$A$33:$A$776,$A239,СВЦЭМ!$B$33:$B$776,D$226)+'СЕТ СН'!$F$15</f>
        <v>116.63532060999999</v>
      </c>
      <c r="E239" s="36">
        <f>SUMIFS(СВЦЭМ!$F$33:$F$776,СВЦЭМ!$A$33:$A$776,$A239,СВЦЭМ!$B$33:$B$776,E$226)+'СЕТ СН'!$F$15</f>
        <v>119.02799361</v>
      </c>
      <c r="F239" s="36">
        <f>SUMIFS(СВЦЭМ!$F$33:$F$776,СВЦЭМ!$A$33:$A$776,$A239,СВЦЭМ!$B$33:$B$776,F$226)+'СЕТ СН'!$F$15</f>
        <v>118.28834238</v>
      </c>
      <c r="G239" s="36">
        <f>SUMIFS(СВЦЭМ!$F$33:$F$776,СВЦЭМ!$A$33:$A$776,$A239,СВЦЭМ!$B$33:$B$776,G$226)+'СЕТ СН'!$F$15</f>
        <v>116.5636985</v>
      </c>
      <c r="H239" s="36">
        <f>SUMIFS(СВЦЭМ!$F$33:$F$776,СВЦЭМ!$A$33:$A$776,$A239,СВЦЭМ!$B$33:$B$776,H$226)+'СЕТ СН'!$F$15</f>
        <v>112.92739121</v>
      </c>
      <c r="I239" s="36">
        <f>SUMIFS(СВЦЭМ!$F$33:$F$776,СВЦЭМ!$A$33:$A$776,$A239,СВЦЭМ!$B$33:$B$776,I$226)+'СЕТ СН'!$F$15</f>
        <v>111.94216511</v>
      </c>
      <c r="J239" s="36">
        <f>SUMIFS(СВЦЭМ!$F$33:$F$776,СВЦЭМ!$A$33:$A$776,$A239,СВЦЭМ!$B$33:$B$776,J$226)+'СЕТ СН'!$F$15</f>
        <v>103.39935102</v>
      </c>
      <c r="K239" s="36">
        <f>SUMIFS(СВЦЭМ!$F$33:$F$776,СВЦЭМ!$A$33:$A$776,$A239,СВЦЭМ!$B$33:$B$776,K$226)+'СЕТ СН'!$F$15</f>
        <v>97.17283879</v>
      </c>
      <c r="L239" s="36">
        <f>SUMIFS(СВЦЭМ!$F$33:$F$776,СВЦЭМ!$A$33:$A$776,$A239,СВЦЭМ!$B$33:$B$776,L$226)+'СЕТ СН'!$F$15</f>
        <v>97.464842140000002</v>
      </c>
      <c r="M239" s="36">
        <f>SUMIFS(СВЦЭМ!$F$33:$F$776,СВЦЭМ!$A$33:$A$776,$A239,СВЦЭМ!$B$33:$B$776,M$226)+'СЕТ СН'!$F$15</f>
        <v>99.012486609999996</v>
      </c>
      <c r="N239" s="36">
        <f>SUMIFS(СВЦЭМ!$F$33:$F$776,СВЦЭМ!$A$33:$A$776,$A239,СВЦЭМ!$B$33:$B$776,N$226)+'СЕТ СН'!$F$15</f>
        <v>99.858047999999997</v>
      </c>
      <c r="O239" s="36">
        <f>SUMIFS(СВЦЭМ!$F$33:$F$776,СВЦЭМ!$A$33:$A$776,$A239,СВЦЭМ!$B$33:$B$776,O$226)+'СЕТ СН'!$F$15</f>
        <v>105.46776168</v>
      </c>
      <c r="P239" s="36">
        <f>SUMIFS(СВЦЭМ!$F$33:$F$776,СВЦЭМ!$A$33:$A$776,$A239,СВЦЭМ!$B$33:$B$776,P$226)+'СЕТ СН'!$F$15</f>
        <v>110.14068508</v>
      </c>
      <c r="Q239" s="36">
        <f>SUMIFS(СВЦЭМ!$F$33:$F$776,СВЦЭМ!$A$33:$A$776,$A239,СВЦЭМ!$B$33:$B$776,Q$226)+'СЕТ СН'!$F$15</f>
        <v>104.16902623</v>
      </c>
      <c r="R239" s="36">
        <f>SUMIFS(СВЦЭМ!$F$33:$F$776,СВЦЭМ!$A$33:$A$776,$A239,СВЦЭМ!$B$33:$B$776,R$226)+'СЕТ СН'!$F$15</f>
        <v>96.556289210000003</v>
      </c>
      <c r="S239" s="36">
        <f>SUMIFS(СВЦЭМ!$F$33:$F$776,СВЦЭМ!$A$33:$A$776,$A239,СВЦЭМ!$B$33:$B$776,S$226)+'СЕТ СН'!$F$15</f>
        <v>89.906970389999998</v>
      </c>
      <c r="T239" s="36">
        <f>SUMIFS(СВЦЭМ!$F$33:$F$776,СВЦЭМ!$A$33:$A$776,$A239,СВЦЭМ!$B$33:$B$776,T$226)+'СЕТ СН'!$F$15</f>
        <v>89.645967229999997</v>
      </c>
      <c r="U239" s="36">
        <f>SUMIFS(СВЦЭМ!$F$33:$F$776,СВЦЭМ!$A$33:$A$776,$A239,СВЦЭМ!$B$33:$B$776,U$226)+'СЕТ СН'!$F$15</f>
        <v>92.893739699999998</v>
      </c>
      <c r="V239" s="36">
        <f>SUMIFS(СВЦЭМ!$F$33:$F$776,СВЦЭМ!$A$33:$A$776,$A239,СВЦЭМ!$B$33:$B$776,V$226)+'СЕТ СН'!$F$15</f>
        <v>92.097307420000007</v>
      </c>
      <c r="W239" s="36">
        <f>SUMIFS(СВЦЭМ!$F$33:$F$776,СВЦЭМ!$A$33:$A$776,$A239,СВЦЭМ!$B$33:$B$776,W$226)+'СЕТ СН'!$F$15</f>
        <v>90.889476470000005</v>
      </c>
      <c r="X239" s="36">
        <f>SUMIFS(СВЦЭМ!$F$33:$F$776,СВЦЭМ!$A$33:$A$776,$A239,СВЦЭМ!$B$33:$B$776,X$226)+'СЕТ СН'!$F$15</f>
        <v>88.250445790000001</v>
      </c>
      <c r="Y239" s="36">
        <f>SUMIFS(СВЦЭМ!$F$33:$F$776,СВЦЭМ!$A$33:$A$776,$A239,СВЦЭМ!$B$33:$B$776,Y$226)+'СЕТ СН'!$F$15</f>
        <v>91.313110429999995</v>
      </c>
    </row>
    <row r="240" spans="1:27" ht="15.75" x14ac:dyDescent="0.2">
      <c r="A240" s="35">
        <f t="shared" si="6"/>
        <v>44118</v>
      </c>
      <c r="B240" s="36">
        <f>SUMIFS(СВЦЭМ!$F$33:$F$776,СВЦЭМ!$A$33:$A$776,$A240,СВЦЭМ!$B$33:$B$776,B$226)+'СЕТ СН'!$F$15</f>
        <v>102.0323762</v>
      </c>
      <c r="C240" s="36">
        <f>SUMIFS(СВЦЭМ!$F$33:$F$776,СВЦЭМ!$A$33:$A$776,$A240,СВЦЭМ!$B$33:$B$776,C$226)+'СЕТ СН'!$F$15</f>
        <v>112.27965197</v>
      </c>
      <c r="D240" s="36">
        <f>SUMIFS(СВЦЭМ!$F$33:$F$776,СВЦЭМ!$A$33:$A$776,$A240,СВЦЭМ!$B$33:$B$776,D$226)+'СЕТ СН'!$F$15</f>
        <v>122.37869637</v>
      </c>
      <c r="E240" s="36">
        <f>SUMIFS(СВЦЭМ!$F$33:$F$776,СВЦЭМ!$A$33:$A$776,$A240,СВЦЭМ!$B$33:$B$776,E$226)+'СЕТ СН'!$F$15</f>
        <v>124.59876167</v>
      </c>
      <c r="F240" s="36">
        <f>SUMIFS(СВЦЭМ!$F$33:$F$776,СВЦЭМ!$A$33:$A$776,$A240,СВЦЭМ!$B$33:$B$776,F$226)+'СЕТ СН'!$F$15</f>
        <v>123.3211101</v>
      </c>
      <c r="G240" s="36">
        <f>SUMIFS(СВЦЭМ!$F$33:$F$776,СВЦЭМ!$A$33:$A$776,$A240,СВЦЭМ!$B$33:$B$776,G$226)+'СЕТ СН'!$F$15</f>
        <v>122.03179516</v>
      </c>
      <c r="H240" s="36">
        <f>SUMIFS(СВЦЭМ!$F$33:$F$776,СВЦЭМ!$A$33:$A$776,$A240,СВЦЭМ!$B$33:$B$776,H$226)+'СЕТ СН'!$F$15</f>
        <v>114.97060413</v>
      </c>
      <c r="I240" s="36">
        <f>SUMIFS(СВЦЭМ!$F$33:$F$776,СВЦЭМ!$A$33:$A$776,$A240,СВЦЭМ!$B$33:$B$776,I$226)+'СЕТ СН'!$F$15</f>
        <v>108.53399146</v>
      </c>
      <c r="J240" s="36">
        <f>SUMIFS(СВЦЭМ!$F$33:$F$776,СВЦЭМ!$A$33:$A$776,$A240,СВЦЭМ!$B$33:$B$776,J$226)+'СЕТ СН'!$F$15</f>
        <v>99.143641880000004</v>
      </c>
      <c r="K240" s="36">
        <f>SUMIFS(СВЦЭМ!$F$33:$F$776,СВЦЭМ!$A$33:$A$776,$A240,СВЦЭМ!$B$33:$B$776,K$226)+'СЕТ СН'!$F$15</f>
        <v>93.407854869999994</v>
      </c>
      <c r="L240" s="36">
        <f>SUMIFS(СВЦЭМ!$F$33:$F$776,СВЦЭМ!$A$33:$A$776,$A240,СВЦЭМ!$B$33:$B$776,L$226)+'СЕТ СН'!$F$15</f>
        <v>94.51466121</v>
      </c>
      <c r="M240" s="36">
        <f>SUMIFS(СВЦЭМ!$F$33:$F$776,СВЦЭМ!$A$33:$A$776,$A240,СВЦЭМ!$B$33:$B$776,M$226)+'СЕТ СН'!$F$15</f>
        <v>96.937783519999996</v>
      </c>
      <c r="N240" s="36">
        <f>SUMIFS(СВЦЭМ!$F$33:$F$776,СВЦЭМ!$A$33:$A$776,$A240,СВЦЭМ!$B$33:$B$776,N$226)+'СЕТ СН'!$F$15</f>
        <v>97.929441979999993</v>
      </c>
      <c r="O240" s="36">
        <f>SUMIFS(СВЦЭМ!$F$33:$F$776,СВЦЭМ!$A$33:$A$776,$A240,СВЦЭМ!$B$33:$B$776,O$226)+'СЕТ СН'!$F$15</f>
        <v>105.53715599</v>
      </c>
      <c r="P240" s="36">
        <f>SUMIFS(СВЦЭМ!$F$33:$F$776,СВЦЭМ!$A$33:$A$776,$A240,СВЦЭМ!$B$33:$B$776,P$226)+'СЕТ СН'!$F$15</f>
        <v>110.13577209</v>
      </c>
      <c r="Q240" s="36">
        <f>SUMIFS(СВЦЭМ!$F$33:$F$776,СВЦЭМ!$A$33:$A$776,$A240,СВЦЭМ!$B$33:$B$776,Q$226)+'СЕТ СН'!$F$15</f>
        <v>104.14624109</v>
      </c>
      <c r="R240" s="36">
        <f>SUMIFS(СВЦЭМ!$F$33:$F$776,СВЦЭМ!$A$33:$A$776,$A240,СВЦЭМ!$B$33:$B$776,R$226)+'СЕТ СН'!$F$15</f>
        <v>96.386082930000001</v>
      </c>
      <c r="S240" s="36">
        <f>SUMIFS(СВЦЭМ!$F$33:$F$776,СВЦЭМ!$A$33:$A$776,$A240,СВЦЭМ!$B$33:$B$776,S$226)+'СЕТ СН'!$F$15</f>
        <v>88.072429630000002</v>
      </c>
      <c r="T240" s="36">
        <f>SUMIFS(СВЦЭМ!$F$33:$F$776,СВЦЭМ!$A$33:$A$776,$A240,СВЦЭМ!$B$33:$B$776,T$226)+'СЕТ СН'!$F$15</f>
        <v>85.431288469999998</v>
      </c>
      <c r="U240" s="36">
        <f>SUMIFS(СВЦЭМ!$F$33:$F$776,СВЦЭМ!$A$33:$A$776,$A240,СВЦЭМ!$B$33:$B$776,U$226)+'СЕТ СН'!$F$15</f>
        <v>89.824934409999997</v>
      </c>
      <c r="V240" s="36">
        <f>SUMIFS(СВЦЭМ!$F$33:$F$776,СВЦЭМ!$A$33:$A$776,$A240,СВЦЭМ!$B$33:$B$776,V$226)+'СЕТ СН'!$F$15</f>
        <v>88.989777880000005</v>
      </c>
      <c r="W240" s="36">
        <f>SUMIFS(СВЦЭМ!$F$33:$F$776,СВЦЭМ!$A$33:$A$776,$A240,СВЦЭМ!$B$33:$B$776,W$226)+'СЕТ СН'!$F$15</f>
        <v>87.158898739999998</v>
      </c>
      <c r="X240" s="36">
        <f>SUMIFS(СВЦЭМ!$F$33:$F$776,СВЦЭМ!$A$33:$A$776,$A240,СВЦЭМ!$B$33:$B$776,X$226)+'СЕТ СН'!$F$15</f>
        <v>84.623378239999994</v>
      </c>
      <c r="Y240" s="36">
        <f>SUMIFS(СВЦЭМ!$F$33:$F$776,СВЦЭМ!$A$33:$A$776,$A240,СВЦЭМ!$B$33:$B$776,Y$226)+'СЕТ СН'!$F$15</f>
        <v>89.166841860000005</v>
      </c>
    </row>
    <row r="241" spans="1:25" ht="15.75" x14ac:dyDescent="0.2">
      <c r="A241" s="35">
        <f t="shared" si="6"/>
        <v>44119</v>
      </c>
      <c r="B241" s="36">
        <f>SUMIFS(СВЦЭМ!$F$33:$F$776,СВЦЭМ!$A$33:$A$776,$A241,СВЦЭМ!$B$33:$B$776,B$226)+'СЕТ СН'!$F$15</f>
        <v>104.62572657</v>
      </c>
      <c r="C241" s="36">
        <f>SUMIFS(СВЦЭМ!$F$33:$F$776,СВЦЭМ!$A$33:$A$776,$A241,СВЦЭМ!$B$33:$B$776,C$226)+'СЕТ СН'!$F$15</f>
        <v>117.2156555</v>
      </c>
      <c r="D241" s="36">
        <f>SUMIFS(СВЦЭМ!$F$33:$F$776,СВЦЭМ!$A$33:$A$776,$A241,СВЦЭМ!$B$33:$B$776,D$226)+'СЕТ СН'!$F$15</f>
        <v>127.07257957</v>
      </c>
      <c r="E241" s="36">
        <f>SUMIFS(СВЦЭМ!$F$33:$F$776,СВЦЭМ!$A$33:$A$776,$A241,СВЦЭМ!$B$33:$B$776,E$226)+'СЕТ СН'!$F$15</f>
        <v>127.87468689000001</v>
      </c>
      <c r="F241" s="36">
        <f>SUMIFS(СВЦЭМ!$F$33:$F$776,СВЦЭМ!$A$33:$A$776,$A241,СВЦЭМ!$B$33:$B$776,F$226)+'СЕТ СН'!$F$15</f>
        <v>126.84749102000001</v>
      </c>
      <c r="G241" s="36">
        <f>SUMIFS(СВЦЭМ!$F$33:$F$776,СВЦЭМ!$A$33:$A$776,$A241,СВЦЭМ!$B$33:$B$776,G$226)+'СЕТ СН'!$F$15</f>
        <v>123.66100169000001</v>
      </c>
      <c r="H241" s="36">
        <f>SUMIFS(СВЦЭМ!$F$33:$F$776,СВЦЭМ!$A$33:$A$776,$A241,СВЦЭМ!$B$33:$B$776,H$226)+'СЕТ СН'!$F$15</f>
        <v>116.69618584</v>
      </c>
      <c r="I241" s="36">
        <f>SUMIFS(СВЦЭМ!$F$33:$F$776,СВЦЭМ!$A$33:$A$776,$A241,СВЦЭМ!$B$33:$B$776,I$226)+'СЕТ СН'!$F$15</f>
        <v>109.94275129</v>
      </c>
      <c r="J241" s="36">
        <f>SUMIFS(СВЦЭМ!$F$33:$F$776,СВЦЭМ!$A$33:$A$776,$A241,СВЦЭМ!$B$33:$B$776,J$226)+'СЕТ СН'!$F$15</f>
        <v>100.83822653999999</v>
      </c>
      <c r="K241" s="36">
        <f>SUMIFS(СВЦЭМ!$F$33:$F$776,СВЦЭМ!$A$33:$A$776,$A241,СВЦЭМ!$B$33:$B$776,K$226)+'СЕТ СН'!$F$15</f>
        <v>94.980823760000007</v>
      </c>
      <c r="L241" s="36">
        <f>SUMIFS(СВЦЭМ!$F$33:$F$776,СВЦЭМ!$A$33:$A$776,$A241,СВЦЭМ!$B$33:$B$776,L$226)+'СЕТ СН'!$F$15</f>
        <v>95.449057089999997</v>
      </c>
      <c r="M241" s="36">
        <f>SUMIFS(СВЦЭМ!$F$33:$F$776,СВЦЭМ!$A$33:$A$776,$A241,СВЦЭМ!$B$33:$B$776,M$226)+'СЕТ СН'!$F$15</f>
        <v>96.617830990000002</v>
      </c>
      <c r="N241" s="36">
        <f>SUMIFS(СВЦЭМ!$F$33:$F$776,СВЦЭМ!$A$33:$A$776,$A241,СВЦЭМ!$B$33:$B$776,N$226)+'СЕТ СН'!$F$15</f>
        <v>98.304937559999999</v>
      </c>
      <c r="O241" s="36">
        <f>SUMIFS(СВЦЭМ!$F$33:$F$776,СВЦЭМ!$A$33:$A$776,$A241,СВЦЭМ!$B$33:$B$776,O$226)+'СЕТ СН'!$F$15</f>
        <v>101.28151458000001</v>
      </c>
      <c r="P241" s="36">
        <f>SUMIFS(СВЦЭМ!$F$33:$F$776,СВЦЭМ!$A$33:$A$776,$A241,СВЦЭМ!$B$33:$B$776,P$226)+'СЕТ СН'!$F$15</f>
        <v>104.95247924</v>
      </c>
      <c r="Q241" s="36">
        <f>SUMIFS(СВЦЭМ!$F$33:$F$776,СВЦЭМ!$A$33:$A$776,$A241,СВЦЭМ!$B$33:$B$776,Q$226)+'СЕТ СН'!$F$15</f>
        <v>99.327080670000001</v>
      </c>
      <c r="R241" s="36">
        <f>SUMIFS(СВЦЭМ!$F$33:$F$776,СВЦЭМ!$A$33:$A$776,$A241,СВЦЭМ!$B$33:$B$776,R$226)+'СЕТ СН'!$F$15</f>
        <v>92.015507619999994</v>
      </c>
      <c r="S241" s="36">
        <f>SUMIFS(СВЦЭМ!$F$33:$F$776,СВЦЭМ!$A$33:$A$776,$A241,СВЦЭМ!$B$33:$B$776,S$226)+'СЕТ СН'!$F$15</f>
        <v>83.877264330000003</v>
      </c>
      <c r="T241" s="36">
        <f>SUMIFS(СВЦЭМ!$F$33:$F$776,СВЦЭМ!$A$33:$A$776,$A241,СВЦЭМ!$B$33:$B$776,T$226)+'СЕТ СН'!$F$15</f>
        <v>84.517723169999996</v>
      </c>
      <c r="U241" s="36">
        <f>SUMIFS(СВЦЭМ!$F$33:$F$776,СВЦЭМ!$A$33:$A$776,$A241,СВЦЭМ!$B$33:$B$776,U$226)+'СЕТ СН'!$F$15</f>
        <v>88.210513579999997</v>
      </c>
      <c r="V241" s="36">
        <f>SUMIFS(СВЦЭМ!$F$33:$F$776,СВЦЭМ!$A$33:$A$776,$A241,СВЦЭМ!$B$33:$B$776,V$226)+'СЕТ СН'!$F$15</f>
        <v>87.190811929999995</v>
      </c>
      <c r="W241" s="36">
        <f>SUMIFS(СВЦЭМ!$F$33:$F$776,СВЦЭМ!$A$33:$A$776,$A241,СВЦЭМ!$B$33:$B$776,W$226)+'СЕТ СН'!$F$15</f>
        <v>85.514971149999994</v>
      </c>
      <c r="X241" s="36">
        <f>SUMIFS(СВЦЭМ!$F$33:$F$776,СВЦЭМ!$A$33:$A$776,$A241,СВЦЭМ!$B$33:$B$776,X$226)+'СЕТ СН'!$F$15</f>
        <v>81.969990379999999</v>
      </c>
      <c r="Y241" s="36">
        <f>SUMIFS(СВЦЭМ!$F$33:$F$776,СВЦЭМ!$A$33:$A$776,$A241,СВЦЭМ!$B$33:$B$776,Y$226)+'СЕТ СН'!$F$15</f>
        <v>89.427702249999996</v>
      </c>
    </row>
    <row r="242" spans="1:25" ht="15.75" x14ac:dyDescent="0.2">
      <c r="A242" s="35">
        <f t="shared" si="6"/>
        <v>44120</v>
      </c>
      <c r="B242" s="36">
        <f>SUMIFS(СВЦЭМ!$F$33:$F$776,СВЦЭМ!$A$33:$A$776,$A242,СВЦЭМ!$B$33:$B$776,B$226)+'СЕТ СН'!$F$15</f>
        <v>96.623510510000003</v>
      </c>
      <c r="C242" s="36">
        <f>SUMIFS(СВЦЭМ!$F$33:$F$776,СВЦЭМ!$A$33:$A$776,$A242,СВЦЭМ!$B$33:$B$776,C$226)+'СЕТ СН'!$F$15</f>
        <v>108.45450520999999</v>
      </c>
      <c r="D242" s="36">
        <f>SUMIFS(СВЦЭМ!$F$33:$F$776,СВЦЭМ!$A$33:$A$776,$A242,СВЦЭМ!$B$33:$B$776,D$226)+'СЕТ СН'!$F$15</f>
        <v>116.5523086</v>
      </c>
      <c r="E242" s="36">
        <f>SUMIFS(СВЦЭМ!$F$33:$F$776,СВЦЭМ!$A$33:$A$776,$A242,СВЦЭМ!$B$33:$B$776,E$226)+'СЕТ СН'!$F$15</f>
        <v>117.32259931</v>
      </c>
      <c r="F242" s="36">
        <f>SUMIFS(СВЦЭМ!$F$33:$F$776,СВЦЭМ!$A$33:$A$776,$A242,СВЦЭМ!$B$33:$B$776,F$226)+'СЕТ СН'!$F$15</f>
        <v>116.80068264000001</v>
      </c>
      <c r="G242" s="36">
        <f>SUMIFS(СВЦЭМ!$F$33:$F$776,СВЦЭМ!$A$33:$A$776,$A242,СВЦЭМ!$B$33:$B$776,G$226)+'СЕТ СН'!$F$15</f>
        <v>114.73117173</v>
      </c>
      <c r="H242" s="36">
        <f>SUMIFS(СВЦЭМ!$F$33:$F$776,СВЦЭМ!$A$33:$A$776,$A242,СВЦЭМ!$B$33:$B$776,H$226)+'СЕТ СН'!$F$15</f>
        <v>110.14883324</v>
      </c>
      <c r="I242" s="36">
        <f>SUMIFS(СВЦЭМ!$F$33:$F$776,СВЦЭМ!$A$33:$A$776,$A242,СВЦЭМ!$B$33:$B$776,I$226)+'СЕТ СН'!$F$15</f>
        <v>106.29862883</v>
      </c>
      <c r="J242" s="36">
        <f>SUMIFS(СВЦЭМ!$F$33:$F$776,СВЦЭМ!$A$33:$A$776,$A242,СВЦЭМ!$B$33:$B$776,J$226)+'СЕТ СН'!$F$15</f>
        <v>101.96971114999999</v>
      </c>
      <c r="K242" s="36">
        <f>SUMIFS(СВЦЭМ!$F$33:$F$776,СВЦЭМ!$A$33:$A$776,$A242,СВЦЭМ!$B$33:$B$776,K$226)+'СЕТ СН'!$F$15</f>
        <v>96.972392920000004</v>
      </c>
      <c r="L242" s="36">
        <f>SUMIFS(СВЦЭМ!$F$33:$F$776,СВЦЭМ!$A$33:$A$776,$A242,СВЦЭМ!$B$33:$B$776,L$226)+'СЕТ СН'!$F$15</f>
        <v>96.633439150000001</v>
      </c>
      <c r="M242" s="36">
        <f>SUMIFS(СВЦЭМ!$F$33:$F$776,СВЦЭМ!$A$33:$A$776,$A242,СВЦЭМ!$B$33:$B$776,M$226)+'СЕТ СН'!$F$15</f>
        <v>97.22172664</v>
      </c>
      <c r="N242" s="36">
        <f>SUMIFS(СВЦЭМ!$F$33:$F$776,СВЦЭМ!$A$33:$A$776,$A242,СВЦЭМ!$B$33:$B$776,N$226)+'СЕТ СН'!$F$15</f>
        <v>99.077990170000007</v>
      </c>
      <c r="O242" s="36">
        <f>SUMIFS(СВЦЭМ!$F$33:$F$776,СВЦЭМ!$A$33:$A$776,$A242,СВЦЭМ!$B$33:$B$776,O$226)+'СЕТ СН'!$F$15</f>
        <v>104.44563599</v>
      </c>
      <c r="P242" s="36">
        <f>SUMIFS(СВЦЭМ!$F$33:$F$776,СВЦЭМ!$A$33:$A$776,$A242,СВЦЭМ!$B$33:$B$776,P$226)+'СЕТ СН'!$F$15</f>
        <v>111.00010371</v>
      </c>
      <c r="Q242" s="36">
        <f>SUMIFS(СВЦЭМ!$F$33:$F$776,СВЦЭМ!$A$33:$A$776,$A242,СВЦЭМ!$B$33:$B$776,Q$226)+'СЕТ СН'!$F$15</f>
        <v>105.95713304</v>
      </c>
      <c r="R242" s="36">
        <f>SUMIFS(СВЦЭМ!$F$33:$F$776,СВЦЭМ!$A$33:$A$776,$A242,СВЦЭМ!$B$33:$B$776,R$226)+'СЕТ СН'!$F$15</f>
        <v>98.897133409999995</v>
      </c>
      <c r="S242" s="36">
        <f>SUMIFS(СВЦЭМ!$F$33:$F$776,СВЦЭМ!$A$33:$A$776,$A242,СВЦЭМ!$B$33:$B$776,S$226)+'СЕТ СН'!$F$15</f>
        <v>89.776726280000005</v>
      </c>
      <c r="T242" s="36">
        <f>SUMIFS(СВЦЭМ!$F$33:$F$776,СВЦЭМ!$A$33:$A$776,$A242,СВЦЭМ!$B$33:$B$776,T$226)+'СЕТ СН'!$F$15</f>
        <v>85.866565059999999</v>
      </c>
      <c r="U242" s="36">
        <f>SUMIFS(СВЦЭМ!$F$33:$F$776,СВЦЭМ!$A$33:$A$776,$A242,СВЦЭМ!$B$33:$B$776,U$226)+'СЕТ СН'!$F$15</f>
        <v>86.224025729999994</v>
      </c>
      <c r="V242" s="36">
        <f>SUMIFS(СВЦЭМ!$F$33:$F$776,СВЦЭМ!$A$33:$A$776,$A242,СВЦЭМ!$B$33:$B$776,V$226)+'СЕТ СН'!$F$15</f>
        <v>84.464031059999996</v>
      </c>
      <c r="W242" s="36">
        <f>SUMIFS(СВЦЭМ!$F$33:$F$776,СВЦЭМ!$A$33:$A$776,$A242,СВЦЭМ!$B$33:$B$776,W$226)+'СЕТ СН'!$F$15</f>
        <v>83.829220730000003</v>
      </c>
      <c r="X242" s="36">
        <f>SUMIFS(СВЦЭМ!$F$33:$F$776,СВЦЭМ!$A$33:$A$776,$A242,СВЦЭМ!$B$33:$B$776,X$226)+'СЕТ СН'!$F$15</f>
        <v>83.750172669999998</v>
      </c>
      <c r="Y242" s="36">
        <f>SUMIFS(СВЦЭМ!$F$33:$F$776,СВЦЭМ!$A$33:$A$776,$A242,СВЦЭМ!$B$33:$B$776,Y$226)+'СЕТ СН'!$F$15</f>
        <v>88.364914299999995</v>
      </c>
    </row>
    <row r="243" spans="1:25" ht="15.75" x14ac:dyDescent="0.2">
      <c r="A243" s="35">
        <f t="shared" si="6"/>
        <v>44121</v>
      </c>
      <c r="B243" s="36">
        <f>SUMIFS(СВЦЭМ!$F$33:$F$776,СВЦЭМ!$A$33:$A$776,$A243,СВЦЭМ!$B$33:$B$776,B$226)+'СЕТ СН'!$F$15</f>
        <v>96.170215479999996</v>
      </c>
      <c r="C243" s="36">
        <f>SUMIFS(СВЦЭМ!$F$33:$F$776,СВЦЭМ!$A$33:$A$776,$A243,СВЦЭМ!$B$33:$B$776,C$226)+'СЕТ СН'!$F$15</f>
        <v>107.60050175000001</v>
      </c>
      <c r="D243" s="36">
        <f>SUMIFS(СВЦЭМ!$F$33:$F$776,СВЦЭМ!$A$33:$A$776,$A243,СВЦЭМ!$B$33:$B$776,D$226)+'СЕТ СН'!$F$15</f>
        <v>116.84688566</v>
      </c>
      <c r="E243" s="36">
        <f>SUMIFS(СВЦЭМ!$F$33:$F$776,СВЦЭМ!$A$33:$A$776,$A243,СВЦЭМ!$B$33:$B$776,E$226)+'СЕТ СН'!$F$15</f>
        <v>118.08735806</v>
      </c>
      <c r="F243" s="36">
        <f>SUMIFS(СВЦЭМ!$F$33:$F$776,СВЦЭМ!$A$33:$A$776,$A243,СВЦЭМ!$B$33:$B$776,F$226)+'СЕТ СН'!$F$15</f>
        <v>118.60499179</v>
      </c>
      <c r="G243" s="36">
        <f>SUMIFS(СВЦЭМ!$F$33:$F$776,СВЦЭМ!$A$33:$A$776,$A243,СВЦЭМ!$B$33:$B$776,G$226)+'СЕТ СН'!$F$15</f>
        <v>117.08224577999999</v>
      </c>
      <c r="H243" s="36">
        <f>SUMIFS(СВЦЭМ!$F$33:$F$776,СВЦЭМ!$A$33:$A$776,$A243,СВЦЭМ!$B$33:$B$776,H$226)+'СЕТ СН'!$F$15</f>
        <v>115.20162922999999</v>
      </c>
      <c r="I243" s="36">
        <f>SUMIFS(СВЦЭМ!$F$33:$F$776,СВЦЭМ!$A$33:$A$776,$A243,СВЦЭМ!$B$33:$B$776,I$226)+'СЕТ СН'!$F$15</f>
        <v>114.79794114000001</v>
      </c>
      <c r="J243" s="36">
        <f>SUMIFS(СВЦЭМ!$F$33:$F$776,СВЦЭМ!$A$33:$A$776,$A243,СВЦЭМ!$B$33:$B$776,J$226)+'СЕТ СН'!$F$15</f>
        <v>106.49318921</v>
      </c>
      <c r="K243" s="36">
        <f>SUMIFS(СВЦЭМ!$F$33:$F$776,СВЦЭМ!$A$33:$A$776,$A243,СВЦЭМ!$B$33:$B$776,K$226)+'СЕТ СН'!$F$15</f>
        <v>102.86298092</v>
      </c>
      <c r="L243" s="36">
        <f>SUMIFS(СВЦЭМ!$F$33:$F$776,СВЦЭМ!$A$33:$A$776,$A243,СВЦЭМ!$B$33:$B$776,L$226)+'СЕТ СН'!$F$15</f>
        <v>98.616173540000005</v>
      </c>
      <c r="M243" s="36">
        <f>SUMIFS(СВЦЭМ!$F$33:$F$776,СВЦЭМ!$A$33:$A$776,$A243,СВЦЭМ!$B$33:$B$776,M$226)+'СЕТ СН'!$F$15</f>
        <v>99.790448639999994</v>
      </c>
      <c r="N243" s="36">
        <f>SUMIFS(СВЦЭМ!$F$33:$F$776,СВЦЭМ!$A$33:$A$776,$A243,СВЦЭМ!$B$33:$B$776,N$226)+'СЕТ СН'!$F$15</f>
        <v>101.75158743999999</v>
      </c>
      <c r="O243" s="36">
        <f>SUMIFS(СВЦЭМ!$F$33:$F$776,СВЦЭМ!$A$33:$A$776,$A243,СВЦЭМ!$B$33:$B$776,O$226)+'СЕТ СН'!$F$15</f>
        <v>107.90041936999999</v>
      </c>
      <c r="P243" s="36">
        <f>SUMIFS(СВЦЭМ!$F$33:$F$776,СВЦЭМ!$A$33:$A$776,$A243,СВЦЭМ!$B$33:$B$776,P$226)+'СЕТ СН'!$F$15</f>
        <v>114.49130778</v>
      </c>
      <c r="Q243" s="36">
        <f>SUMIFS(СВЦЭМ!$F$33:$F$776,СВЦЭМ!$A$33:$A$776,$A243,СВЦЭМ!$B$33:$B$776,Q$226)+'СЕТ СН'!$F$15</f>
        <v>110.24049933000001</v>
      </c>
      <c r="R243" s="36">
        <f>SUMIFS(СВЦЭМ!$F$33:$F$776,СВЦЭМ!$A$33:$A$776,$A243,СВЦЭМ!$B$33:$B$776,R$226)+'СЕТ СН'!$F$15</f>
        <v>103.47927524000001</v>
      </c>
      <c r="S243" s="36">
        <f>SUMIFS(СВЦЭМ!$F$33:$F$776,СВЦЭМ!$A$33:$A$776,$A243,СВЦЭМ!$B$33:$B$776,S$226)+'СЕТ СН'!$F$15</f>
        <v>93.691376430000005</v>
      </c>
      <c r="T243" s="36">
        <f>SUMIFS(СВЦЭМ!$F$33:$F$776,СВЦЭМ!$A$33:$A$776,$A243,СВЦЭМ!$B$33:$B$776,T$226)+'СЕТ СН'!$F$15</f>
        <v>88.176876759999999</v>
      </c>
      <c r="U243" s="36">
        <f>SUMIFS(СВЦЭМ!$F$33:$F$776,СВЦЭМ!$A$33:$A$776,$A243,СВЦЭМ!$B$33:$B$776,U$226)+'СЕТ СН'!$F$15</f>
        <v>86.382451489999994</v>
      </c>
      <c r="V243" s="36">
        <f>SUMIFS(СВЦЭМ!$F$33:$F$776,СВЦЭМ!$A$33:$A$776,$A243,СВЦЭМ!$B$33:$B$776,V$226)+'СЕТ СН'!$F$15</f>
        <v>86.555687399999997</v>
      </c>
      <c r="W243" s="36">
        <f>SUMIFS(СВЦЭМ!$F$33:$F$776,СВЦЭМ!$A$33:$A$776,$A243,СВЦЭМ!$B$33:$B$776,W$226)+'СЕТ СН'!$F$15</f>
        <v>86.774933439999998</v>
      </c>
      <c r="X243" s="36">
        <f>SUMIFS(СВЦЭМ!$F$33:$F$776,СВЦЭМ!$A$33:$A$776,$A243,СВЦЭМ!$B$33:$B$776,X$226)+'СЕТ СН'!$F$15</f>
        <v>89.771867830000005</v>
      </c>
      <c r="Y243" s="36">
        <f>SUMIFS(СВЦЭМ!$F$33:$F$776,СВЦЭМ!$A$33:$A$776,$A243,СВЦЭМ!$B$33:$B$776,Y$226)+'СЕТ СН'!$F$15</f>
        <v>94.422125739999998</v>
      </c>
    </row>
    <row r="244" spans="1:25" ht="15.75" x14ac:dyDescent="0.2">
      <c r="A244" s="35">
        <f t="shared" si="6"/>
        <v>44122</v>
      </c>
      <c r="B244" s="36">
        <f>SUMIFS(СВЦЭМ!$F$33:$F$776,СВЦЭМ!$A$33:$A$776,$A244,СВЦЭМ!$B$33:$B$776,B$226)+'СЕТ СН'!$F$15</f>
        <v>109.10584303</v>
      </c>
      <c r="C244" s="36">
        <f>SUMIFS(СВЦЭМ!$F$33:$F$776,СВЦЭМ!$A$33:$A$776,$A244,СВЦЭМ!$B$33:$B$776,C$226)+'СЕТ СН'!$F$15</f>
        <v>123.52888896</v>
      </c>
      <c r="D244" s="36">
        <f>SUMIFS(СВЦЭМ!$F$33:$F$776,СВЦЭМ!$A$33:$A$776,$A244,СВЦЭМ!$B$33:$B$776,D$226)+'СЕТ СН'!$F$15</f>
        <v>134.12955269</v>
      </c>
      <c r="E244" s="36">
        <f>SUMIFS(СВЦЭМ!$F$33:$F$776,СВЦЭМ!$A$33:$A$776,$A244,СВЦЭМ!$B$33:$B$776,E$226)+'СЕТ СН'!$F$15</f>
        <v>135.23547894999999</v>
      </c>
      <c r="F244" s="36">
        <f>SUMIFS(СВЦЭМ!$F$33:$F$776,СВЦЭМ!$A$33:$A$776,$A244,СВЦЭМ!$B$33:$B$776,F$226)+'СЕТ СН'!$F$15</f>
        <v>136.25318813000001</v>
      </c>
      <c r="G244" s="36">
        <f>SUMIFS(СВЦЭМ!$F$33:$F$776,СВЦЭМ!$A$33:$A$776,$A244,СВЦЭМ!$B$33:$B$776,G$226)+'СЕТ СН'!$F$15</f>
        <v>134.43586206000001</v>
      </c>
      <c r="H244" s="36">
        <f>SUMIFS(СВЦЭМ!$F$33:$F$776,СВЦЭМ!$A$33:$A$776,$A244,СВЦЭМ!$B$33:$B$776,H$226)+'СЕТ СН'!$F$15</f>
        <v>131.16533647</v>
      </c>
      <c r="I244" s="36">
        <f>SUMIFS(СВЦЭМ!$F$33:$F$776,СВЦЭМ!$A$33:$A$776,$A244,СВЦЭМ!$B$33:$B$776,I$226)+'СЕТ СН'!$F$15</f>
        <v>126.0809064</v>
      </c>
      <c r="J244" s="36">
        <f>SUMIFS(СВЦЭМ!$F$33:$F$776,СВЦЭМ!$A$33:$A$776,$A244,СВЦЭМ!$B$33:$B$776,J$226)+'СЕТ СН'!$F$15</f>
        <v>113.61682266</v>
      </c>
      <c r="K244" s="36">
        <f>SUMIFS(СВЦЭМ!$F$33:$F$776,СВЦЭМ!$A$33:$A$776,$A244,СВЦЭМ!$B$33:$B$776,K$226)+'СЕТ СН'!$F$15</f>
        <v>103.63617087999999</v>
      </c>
      <c r="L244" s="36">
        <f>SUMIFS(СВЦЭМ!$F$33:$F$776,СВЦЭМ!$A$33:$A$776,$A244,СВЦЭМ!$B$33:$B$776,L$226)+'СЕТ СН'!$F$15</f>
        <v>102.20949528</v>
      </c>
      <c r="M244" s="36">
        <f>SUMIFS(СВЦЭМ!$F$33:$F$776,СВЦЭМ!$A$33:$A$776,$A244,СВЦЭМ!$B$33:$B$776,M$226)+'СЕТ СН'!$F$15</f>
        <v>102.37811271</v>
      </c>
      <c r="N244" s="36">
        <f>SUMIFS(СВЦЭМ!$F$33:$F$776,СВЦЭМ!$A$33:$A$776,$A244,СВЦЭМ!$B$33:$B$776,N$226)+'СЕТ СН'!$F$15</f>
        <v>103.45436966</v>
      </c>
      <c r="O244" s="36">
        <f>SUMIFS(СВЦЭМ!$F$33:$F$776,СВЦЭМ!$A$33:$A$776,$A244,СВЦЭМ!$B$33:$B$776,O$226)+'СЕТ СН'!$F$15</f>
        <v>110.92614297</v>
      </c>
      <c r="P244" s="36">
        <f>SUMIFS(СВЦЭМ!$F$33:$F$776,СВЦЭМ!$A$33:$A$776,$A244,СВЦЭМ!$B$33:$B$776,P$226)+'СЕТ СН'!$F$15</f>
        <v>118.20824973000001</v>
      </c>
      <c r="Q244" s="36">
        <f>SUMIFS(СВЦЭМ!$F$33:$F$776,СВЦЭМ!$A$33:$A$776,$A244,СВЦЭМ!$B$33:$B$776,Q$226)+'СЕТ СН'!$F$15</f>
        <v>112.9581317</v>
      </c>
      <c r="R244" s="36">
        <f>SUMIFS(СВЦЭМ!$F$33:$F$776,СВЦЭМ!$A$33:$A$776,$A244,СВЦЭМ!$B$33:$B$776,R$226)+'СЕТ СН'!$F$15</f>
        <v>104.49563001</v>
      </c>
      <c r="S244" s="36">
        <f>SUMIFS(СВЦЭМ!$F$33:$F$776,СВЦЭМ!$A$33:$A$776,$A244,СВЦЭМ!$B$33:$B$776,S$226)+'СЕТ СН'!$F$15</f>
        <v>93.594941579999997</v>
      </c>
      <c r="T244" s="36">
        <f>SUMIFS(СВЦЭМ!$F$33:$F$776,СВЦЭМ!$A$33:$A$776,$A244,СВЦЭМ!$B$33:$B$776,T$226)+'СЕТ СН'!$F$15</f>
        <v>87.697524319999999</v>
      </c>
      <c r="U244" s="36">
        <f>SUMIFS(СВЦЭМ!$F$33:$F$776,СВЦЭМ!$A$33:$A$776,$A244,СВЦЭМ!$B$33:$B$776,U$226)+'СЕТ СН'!$F$15</f>
        <v>87.156203320000003</v>
      </c>
      <c r="V244" s="36">
        <f>SUMIFS(СВЦЭМ!$F$33:$F$776,СВЦЭМ!$A$33:$A$776,$A244,СВЦЭМ!$B$33:$B$776,V$226)+'СЕТ СН'!$F$15</f>
        <v>86.961073510000006</v>
      </c>
      <c r="W244" s="36">
        <f>SUMIFS(СВЦЭМ!$F$33:$F$776,СВЦЭМ!$A$33:$A$776,$A244,СВЦЭМ!$B$33:$B$776,W$226)+'СЕТ СН'!$F$15</f>
        <v>86.82223243</v>
      </c>
      <c r="X244" s="36">
        <f>SUMIFS(СВЦЭМ!$F$33:$F$776,СВЦЭМ!$A$33:$A$776,$A244,СВЦЭМ!$B$33:$B$776,X$226)+'СЕТ СН'!$F$15</f>
        <v>86.840757909999994</v>
      </c>
      <c r="Y244" s="36">
        <f>SUMIFS(СВЦЭМ!$F$33:$F$776,СВЦЭМ!$A$33:$A$776,$A244,СВЦЭМ!$B$33:$B$776,Y$226)+'СЕТ СН'!$F$15</f>
        <v>92.924551660000006</v>
      </c>
    </row>
    <row r="245" spans="1:25" ht="15.75" x14ac:dyDescent="0.2">
      <c r="A245" s="35">
        <f t="shared" si="6"/>
        <v>44123</v>
      </c>
      <c r="B245" s="36">
        <f>SUMIFS(СВЦЭМ!$F$33:$F$776,СВЦЭМ!$A$33:$A$776,$A245,СВЦЭМ!$B$33:$B$776,B$226)+'СЕТ СН'!$F$15</f>
        <v>102.85287080000001</v>
      </c>
      <c r="C245" s="36">
        <f>SUMIFS(СВЦЭМ!$F$33:$F$776,СВЦЭМ!$A$33:$A$776,$A245,СВЦЭМ!$B$33:$B$776,C$226)+'СЕТ СН'!$F$15</f>
        <v>114.32218249</v>
      </c>
      <c r="D245" s="36">
        <f>SUMIFS(СВЦЭМ!$F$33:$F$776,СВЦЭМ!$A$33:$A$776,$A245,СВЦЭМ!$B$33:$B$776,D$226)+'СЕТ СН'!$F$15</f>
        <v>124.97838003</v>
      </c>
      <c r="E245" s="36">
        <f>SUMIFS(СВЦЭМ!$F$33:$F$776,СВЦЭМ!$A$33:$A$776,$A245,СВЦЭМ!$B$33:$B$776,E$226)+'СЕТ СН'!$F$15</f>
        <v>125.37487563000001</v>
      </c>
      <c r="F245" s="36">
        <f>SUMIFS(СВЦЭМ!$F$33:$F$776,СВЦЭМ!$A$33:$A$776,$A245,СВЦЭМ!$B$33:$B$776,F$226)+'СЕТ СН'!$F$15</f>
        <v>125.83175358</v>
      </c>
      <c r="G245" s="36">
        <f>SUMIFS(СВЦЭМ!$F$33:$F$776,СВЦЭМ!$A$33:$A$776,$A245,СВЦЭМ!$B$33:$B$776,G$226)+'СЕТ СН'!$F$15</f>
        <v>122.92365106</v>
      </c>
      <c r="H245" s="36">
        <f>SUMIFS(СВЦЭМ!$F$33:$F$776,СВЦЭМ!$A$33:$A$776,$A245,СВЦЭМ!$B$33:$B$776,H$226)+'СЕТ СН'!$F$15</f>
        <v>115.51618203</v>
      </c>
      <c r="I245" s="36">
        <f>SUMIFS(СВЦЭМ!$F$33:$F$776,СВЦЭМ!$A$33:$A$776,$A245,СВЦЭМ!$B$33:$B$776,I$226)+'СЕТ СН'!$F$15</f>
        <v>107.15777615</v>
      </c>
      <c r="J245" s="36">
        <f>SUMIFS(СВЦЭМ!$F$33:$F$776,СВЦЭМ!$A$33:$A$776,$A245,СВЦЭМ!$B$33:$B$776,J$226)+'СЕТ СН'!$F$15</f>
        <v>98.726141999999996</v>
      </c>
      <c r="K245" s="36">
        <f>SUMIFS(СВЦЭМ!$F$33:$F$776,СВЦЭМ!$A$33:$A$776,$A245,СВЦЭМ!$B$33:$B$776,K$226)+'СЕТ СН'!$F$15</f>
        <v>93.621900409999995</v>
      </c>
      <c r="L245" s="36">
        <f>SUMIFS(СВЦЭМ!$F$33:$F$776,СВЦЭМ!$A$33:$A$776,$A245,СВЦЭМ!$B$33:$B$776,L$226)+'СЕТ СН'!$F$15</f>
        <v>93.940835309999997</v>
      </c>
      <c r="M245" s="36">
        <f>SUMIFS(СВЦЭМ!$F$33:$F$776,СВЦЭМ!$A$33:$A$776,$A245,СВЦЭМ!$B$33:$B$776,M$226)+'СЕТ СН'!$F$15</f>
        <v>94.764703830000002</v>
      </c>
      <c r="N245" s="36">
        <f>SUMIFS(СВЦЭМ!$F$33:$F$776,СВЦЭМ!$A$33:$A$776,$A245,СВЦЭМ!$B$33:$B$776,N$226)+'СЕТ СН'!$F$15</f>
        <v>96.648105979999997</v>
      </c>
      <c r="O245" s="36">
        <f>SUMIFS(СВЦЭМ!$F$33:$F$776,СВЦЭМ!$A$33:$A$776,$A245,СВЦЭМ!$B$33:$B$776,O$226)+'СЕТ СН'!$F$15</f>
        <v>103.17445057</v>
      </c>
      <c r="P245" s="36">
        <f>SUMIFS(СВЦЭМ!$F$33:$F$776,СВЦЭМ!$A$33:$A$776,$A245,СВЦЭМ!$B$33:$B$776,P$226)+'СЕТ СН'!$F$15</f>
        <v>108.99365303</v>
      </c>
      <c r="Q245" s="36">
        <f>SUMIFS(СВЦЭМ!$F$33:$F$776,СВЦЭМ!$A$33:$A$776,$A245,СВЦЭМ!$B$33:$B$776,Q$226)+'СЕТ СН'!$F$15</f>
        <v>104.63528309</v>
      </c>
      <c r="R245" s="36">
        <f>SUMIFS(СВЦЭМ!$F$33:$F$776,СВЦЭМ!$A$33:$A$776,$A245,СВЦЭМ!$B$33:$B$776,R$226)+'СЕТ СН'!$F$15</f>
        <v>97.904644300000001</v>
      </c>
      <c r="S245" s="36">
        <f>SUMIFS(СВЦЭМ!$F$33:$F$776,СВЦЭМ!$A$33:$A$776,$A245,СВЦЭМ!$B$33:$B$776,S$226)+'СЕТ СН'!$F$15</f>
        <v>89.446867089999998</v>
      </c>
      <c r="T245" s="36">
        <f>SUMIFS(СВЦЭМ!$F$33:$F$776,СВЦЭМ!$A$33:$A$776,$A245,СВЦЭМ!$B$33:$B$776,T$226)+'СЕТ СН'!$F$15</f>
        <v>85.043059209999996</v>
      </c>
      <c r="U245" s="36">
        <f>SUMIFS(СВЦЭМ!$F$33:$F$776,СВЦЭМ!$A$33:$A$776,$A245,СВЦЭМ!$B$33:$B$776,U$226)+'СЕТ СН'!$F$15</f>
        <v>86.306760569999994</v>
      </c>
      <c r="V245" s="36">
        <f>SUMIFS(СВЦЭМ!$F$33:$F$776,СВЦЭМ!$A$33:$A$776,$A245,СВЦЭМ!$B$33:$B$776,V$226)+'СЕТ СН'!$F$15</f>
        <v>84.976223930000003</v>
      </c>
      <c r="W245" s="36">
        <f>SUMIFS(СВЦЭМ!$F$33:$F$776,СВЦЭМ!$A$33:$A$776,$A245,СВЦЭМ!$B$33:$B$776,W$226)+'СЕТ СН'!$F$15</f>
        <v>85.661061840000002</v>
      </c>
      <c r="X245" s="36">
        <f>SUMIFS(СВЦЭМ!$F$33:$F$776,СВЦЭМ!$A$33:$A$776,$A245,СВЦЭМ!$B$33:$B$776,X$226)+'СЕТ СН'!$F$15</f>
        <v>87.777344409999998</v>
      </c>
      <c r="Y245" s="36">
        <f>SUMIFS(СВЦЭМ!$F$33:$F$776,СВЦЭМ!$A$33:$A$776,$A245,СВЦЭМ!$B$33:$B$776,Y$226)+'СЕТ СН'!$F$15</f>
        <v>92.472325490000003</v>
      </c>
    </row>
    <row r="246" spans="1:25" ht="15.75" x14ac:dyDescent="0.2">
      <c r="A246" s="35">
        <f t="shared" si="6"/>
        <v>44124</v>
      </c>
      <c r="B246" s="36">
        <f>SUMIFS(СВЦЭМ!$F$33:$F$776,СВЦЭМ!$A$33:$A$776,$A246,СВЦЭМ!$B$33:$B$776,B$226)+'СЕТ СН'!$F$15</f>
        <v>108.94206102</v>
      </c>
      <c r="C246" s="36">
        <f>SUMIFS(СВЦЭМ!$F$33:$F$776,СВЦЭМ!$A$33:$A$776,$A246,СВЦЭМ!$B$33:$B$776,C$226)+'СЕТ СН'!$F$15</f>
        <v>121.25242480999999</v>
      </c>
      <c r="D246" s="36">
        <f>SUMIFS(СВЦЭМ!$F$33:$F$776,СВЦЭМ!$A$33:$A$776,$A246,СВЦЭМ!$B$33:$B$776,D$226)+'СЕТ СН'!$F$15</f>
        <v>131.48254399000001</v>
      </c>
      <c r="E246" s="36">
        <f>SUMIFS(СВЦЭМ!$F$33:$F$776,СВЦЭМ!$A$33:$A$776,$A246,СВЦЭМ!$B$33:$B$776,E$226)+'СЕТ СН'!$F$15</f>
        <v>132.92404121000001</v>
      </c>
      <c r="F246" s="36">
        <f>SUMIFS(СВЦЭМ!$F$33:$F$776,СВЦЭМ!$A$33:$A$776,$A246,СВЦЭМ!$B$33:$B$776,F$226)+'СЕТ СН'!$F$15</f>
        <v>134.18764743</v>
      </c>
      <c r="G246" s="36">
        <f>SUMIFS(СВЦЭМ!$F$33:$F$776,СВЦЭМ!$A$33:$A$776,$A246,СВЦЭМ!$B$33:$B$776,G$226)+'СЕТ СН'!$F$15</f>
        <v>130.78844652999999</v>
      </c>
      <c r="H246" s="36">
        <f>SUMIFS(СВЦЭМ!$F$33:$F$776,СВЦЭМ!$A$33:$A$776,$A246,СВЦЭМ!$B$33:$B$776,H$226)+'СЕТ СН'!$F$15</f>
        <v>122.04681115</v>
      </c>
      <c r="I246" s="36">
        <f>SUMIFS(СВЦЭМ!$F$33:$F$776,СВЦЭМ!$A$33:$A$776,$A246,СВЦЭМ!$B$33:$B$776,I$226)+'СЕТ СН'!$F$15</f>
        <v>114.1620133</v>
      </c>
      <c r="J246" s="36">
        <f>SUMIFS(СВЦЭМ!$F$33:$F$776,СВЦЭМ!$A$33:$A$776,$A246,СВЦЭМ!$B$33:$B$776,J$226)+'СЕТ СН'!$F$15</f>
        <v>104.13417816</v>
      </c>
      <c r="K246" s="36">
        <f>SUMIFS(СВЦЭМ!$F$33:$F$776,СВЦЭМ!$A$33:$A$776,$A246,СВЦЭМ!$B$33:$B$776,K$226)+'СЕТ СН'!$F$15</f>
        <v>97.418766570000003</v>
      </c>
      <c r="L246" s="36">
        <f>SUMIFS(СВЦЭМ!$F$33:$F$776,СВЦЭМ!$A$33:$A$776,$A246,СВЦЭМ!$B$33:$B$776,L$226)+'СЕТ СН'!$F$15</f>
        <v>97.364403100000004</v>
      </c>
      <c r="M246" s="36">
        <f>SUMIFS(СВЦЭМ!$F$33:$F$776,СВЦЭМ!$A$33:$A$776,$A246,СВЦЭМ!$B$33:$B$776,M$226)+'СЕТ СН'!$F$15</f>
        <v>98.993623880000001</v>
      </c>
      <c r="N246" s="36">
        <f>SUMIFS(СВЦЭМ!$F$33:$F$776,СВЦЭМ!$A$33:$A$776,$A246,СВЦЭМ!$B$33:$B$776,N$226)+'СЕТ СН'!$F$15</f>
        <v>100.87518978</v>
      </c>
      <c r="O246" s="36">
        <f>SUMIFS(СВЦЭМ!$F$33:$F$776,СВЦЭМ!$A$33:$A$776,$A246,СВЦЭМ!$B$33:$B$776,O$226)+'СЕТ СН'!$F$15</f>
        <v>107.30782842000001</v>
      </c>
      <c r="P246" s="36">
        <f>SUMIFS(СВЦЭМ!$F$33:$F$776,СВЦЭМ!$A$33:$A$776,$A246,СВЦЭМ!$B$33:$B$776,P$226)+'СЕТ СН'!$F$15</f>
        <v>114.72747132000001</v>
      </c>
      <c r="Q246" s="36">
        <f>SUMIFS(СВЦЭМ!$F$33:$F$776,СВЦЭМ!$A$33:$A$776,$A246,СВЦЭМ!$B$33:$B$776,Q$226)+'СЕТ СН'!$F$15</f>
        <v>110.15604229</v>
      </c>
      <c r="R246" s="36">
        <f>SUMIFS(СВЦЭМ!$F$33:$F$776,СВЦЭМ!$A$33:$A$776,$A246,СВЦЭМ!$B$33:$B$776,R$226)+'СЕТ СН'!$F$15</f>
        <v>102.38915873000001</v>
      </c>
      <c r="S246" s="36">
        <f>SUMIFS(СВЦЭМ!$F$33:$F$776,СВЦЭМ!$A$33:$A$776,$A246,СВЦЭМ!$B$33:$B$776,S$226)+'СЕТ СН'!$F$15</f>
        <v>92.014435939999998</v>
      </c>
      <c r="T246" s="36">
        <f>SUMIFS(СВЦЭМ!$F$33:$F$776,СВЦЭМ!$A$33:$A$776,$A246,СВЦЭМ!$B$33:$B$776,T$226)+'СЕТ СН'!$F$15</f>
        <v>87.097030270000005</v>
      </c>
      <c r="U246" s="36">
        <f>SUMIFS(СВЦЭМ!$F$33:$F$776,СВЦЭМ!$A$33:$A$776,$A246,СВЦЭМ!$B$33:$B$776,U$226)+'СЕТ СН'!$F$15</f>
        <v>89.32776552</v>
      </c>
      <c r="V246" s="36">
        <f>SUMIFS(СВЦЭМ!$F$33:$F$776,СВЦЭМ!$A$33:$A$776,$A246,СВЦЭМ!$B$33:$B$776,V$226)+'СЕТ СН'!$F$15</f>
        <v>88.907161669999994</v>
      </c>
      <c r="W246" s="36">
        <f>SUMIFS(СВЦЭМ!$F$33:$F$776,СВЦЭМ!$A$33:$A$776,$A246,СВЦЭМ!$B$33:$B$776,W$226)+'СЕТ СН'!$F$15</f>
        <v>88.320337929999994</v>
      </c>
      <c r="X246" s="36">
        <f>SUMIFS(СВЦЭМ!$F$33:$F$776,СВЦЭМ!$A$33:$A$776,$A246,СВЦЭМ!$B$33:$B$776,X$226)+'СЕТ СН'!$F$15</f>
        <v>88.958690660000002</v>
      </c>
      <c r="Y246" s="36">
        <f>SUMIFS(СВЦЭМ!$F$33:$F$776,СВЦЭМ!$A$33:$A$776,$A246,СВЦЭМ!$B$33:$B$776,Y$226)+'СЕТ СН'!$F$15</f>
        <v>94.357310040000002</v>
      </c>
    </row>
    <row r="247" spans="1:25" ht="15.75" x14ac:dyDescent="0.2">
      <c r="A247" s="35">
        <f t="shared" si="6"/>
        <v>44125</v>
      </c>
      <c r="B247" s="36">
        <f>SUMIFS(СВЦЭМ!$F$33:$F$776,СВЦЭМ!$A$33:$A$776,$A247,СВЦЭМ!$B$33:$B$776,B$226)+'СЕТ СН'!$F$15</f>
        <v>106.61203839</v>
      </c>
      <c r="C247" s="36">
        <f>SUMIFS(СВЦЭМ!$F$33:$F$776,СВЦЭМ!$A$33:$A$776,$A247,СВЦЭМ!$B$33:$B$776,C$226)+'СЕТ СН'!$F$15</f>
        <v>118.46665194000001</v>
      </c>
      <c r="D247" s="36">
        <f>SUMIFS(СВЦЭМ!$F$33:$F$776,СВЦЭМ!$A$33:$A$776,$A247,СВЦЭМ!$B$33:$B$776,D$226)+'СЕТ СН'!$F$15</f>
        <v>127.08264445</v>
      </c>
      <c r="E247" s="36">
        <f>SUMIFS(СВЦЭМ!$F$33:$F$776,СВЦЭМ!$A$33:$A$776,$A247,СВЦЭМ!$B$33:$B$776,E$226)+'СЕТ СН'!$F$15</f>
        <v>128.23239439</v>
      </c>
      <c r="F247" s="36">
        <f>SUMIFS(СВЦЭМ!$F$33:$F$776,СВЦЭМ!$A$33:$A$776,$A247,СВЦЭМ!$B$33:$B$776,F$226)+'СЕТ СН'!$F$15</f>
        <v>128.29301217</v>
      </c>
      <c r="G247" s="36">
        <f>SUMIFS(СВЦЭМ!$F$33:$F$776,СВЦЭМ!$A$33:$A$776,$A247,СВЦЭМ!$B$33:$B$776,G$226)+'СЕТ СН'!$F$15</f>
        <v>125.66980005000001</v>
      </c>
      <c r="H247" s="36">
        <f>SUMIFS(СВЦЭМ!$F$33:$F$776,СВЦЭМ!$A$33:$A$776,$A247,СВЦЭМ!$B$33:$B$776,H$226)+'СЕТ СН'!$F$15</f>
        <v>117.8251728</v>
      </c>
      <c r="I247" s="36">
        <f>SUMIFS(СВЦЭМ!$F$33:$F$776,СВЦЭМ!$A$33:$A$776,$A247,СВЦЭМ!$B$33:$B$776,I$226)+'СЕТ СН'!$F$15</f>
        <v>111.25514115999999</v>
      </c>
      <c r="J247" s="36">
        <f>SUMIFS(СВЦЭМ!$F$33:$F$776,СВЦЭМ!$A$33:$A$776,$A247,СВЦЭМ!$B$33:$B$776,J$226)+'СЕТ СН'!$F$15</f>
        <v>102.99368197</v>
      </c>
      <c r="K247" s="36">
        <f>SUMIFS(СВЦЭМ!$F$33:$F$776,СВЦЭМ!$A$33:$A$776,$A247,СВЦЭМ!$B$33:$B$776,K$226)+'СЕТ СН'!$F$15</f>
        <v>96.977748259999998</v>
      </c>
      <c r="L247" s="36">
        <f>SUMIFS(СВЦЭМ!$F$33:$F$776,СВЦЭМ!$A$33:$A$776,$A247,СВЦЭМ!$B$33:$B$776,L$226)+'СЕТ СН'!$F$15</f>
        <v>97.03103394</v>
      </c>
      <c r="M247" s="36">
        <f>SUMIFS(СВЦЭМ!$F$33:$F$776,СВЦЭМ!$A$33:$A$776,$A247,СВЦЭМ!$B$33:$B$776,M$226)+'СЕТ СН'!$F$15</f>
        <v>97.600011480000006</v>
      </c>
      <c r="N247" s="36">
        <f>SUMIFS(СВЦЭМ!$F$33:$F$776,СВЦЭМ!$A$33:$A$776,$A247,СВЦЭМ!$B$33:$B$776,N$226)+'СЕТ СН'!$F$15</f>
        <v>98.680944729999993</v>
      </c>
      <c r="O247" s="36">
        <f>SUMIFS(СВЦЭМ!$F$33:$F$776,СВЦЭМ!$A$33:$A$776,$A247,СВЦЭМ!$B$33:$B$776,O$226)+'СЕТ СН'!$F$15</f>
        <v>104.47275603</v>
      </c>
      <c r="P247" s="36">
        <f>SUMIFS(СВЦЭМ!$F$33:$F$776,СВЦЭМ!$A$33:$A$776,$A247,СВЦЭМ!$B$33:$B$776,P$226)+'СЕТ СН'!$F$15</f>
        <v>110.63372507</v>
      </c>
      <c r="Q247" s="36">
        <f>SUMIFS(СВЦЭМ!$F$33:$F$776,СВЦЭМ!$A$33:$A$776,$A247,СВЦЭМ!$B$33:$B$776,Q$226)+'СЕТ СН'!$F$15</f>
        <v>105.28162742000001</v>
      </c>
      <c r="R247" s="36">
        <f>SUMIFS(СВЦЭМ!$F$33:$F$776,СВЦЭМ!$A$33:$A$776,$A247,СВЦЭМ!$B$33:$B$776,R$226)+'СЕТ СН'!$F$15</f>
        <v>97.091943490000006</v>
      </c>
      <c r="S247" s="36">
        <f>SUMIFS(СВЦЭМ!$F$33:$F$776,СВЦЭМ!$A$33:$A$776,$A247,СВЦЭМ!$B$33:$B$776,S$226)+'СЕТ СН'!$F$15</f>
        <v>87.578424850000005</v>
      </c>
      <c r="T247" s="36">
        <f>SUMIFS(СВЦЭМ!$F$33:$F$776,СВЦЭМ!$A$33:$A$776,$A247,СВЦЭМ!$B$33:$B$776,T$226)+'СЕТ СН'!$F$15</f>
        <v>86.819981420000005</v>
      </c>
      <c r="U247" s="36">
        <f>SUMIFS(СВЦЭМ!$F$33:$F$776,СВЦЭМ!$A$33:$A$776,$A247,СВЦЭМ!$B$33:$B$776,U$226)+'СЕТ СН'!$F$15</f>
        <v>89.172971610000005</v>
      </c>
      <c r="V247" s="36">
        <f>SUMIFS(СВЦЭМ!$F$33:$F$776,СВЦЭМ!$A$33:$A$776,$A247,СВЦЭМ!$B$33:$B$776,V$226)+'СЕТ СН'!$F$15</f>
        <v>88.704890469999995</v>
      </c>
      <c r="W247" s="36">
        <f>SUMIFS(СВЦЭМ!$F$33:$F$776,СВЦЭМ!$A$33:$A$776,$A247,СВЦЭМ!$B$33:$B$776,W$226)+'СЕТ СН'!$F$15</f>
        <v>88.304579309999994</v>
      </c>
      <c r="X247" s="36">
        <f>SUMIFS(СВЦЭМ!$F$33:$F$776,СВЦЭМ!$A$33:$A$776,$A247,СВЦЭМ!$B$33:$B$776,X$226)+'СЕТ СН'!$F$15</f>
        <v>87.044055670000006</v>
      </c>
      <c r="Y247" s="36">
        <f>SUMIFS(СВЦЭМ!$F$33:$F$776,СВЦЭМ!$A$33:$A$776,$A247,СВЦЭМ!$B$33:$B$776,Y$226)+'СЕТ СН'!$F$15</f>
        <v>91.841659430000007</v>
      </c>
    </row>
    <row r="248" spans="1:25" ht="15.75" x14ac:dyDescent="0.2">
      <c r="A248" s="35">
        <f t="shared" si="6"/>
        <v>44126</v>
      </c>
      <c r="B248" s="36">
        <f>SUMIFS(СВЦЭМ!$F$33:$F$776,СВЦЭМ!$A$33:$A$776,$A248,СВЦЭМ!$B$33:$B$776,B$226)+'СЕТ СН'!$F$15</f>
        <v>109.52587214</v>
      </c>
      <c r="C248" s="36">
        <f>SUMIFS(СВЦЭМ!$F$33:$F$776,СВЦЭМ!$A$33:$A$776,$A248,СВЦЭМ!$B$33:$B$776,C$226)+'СЕТ СН'!$F$15</f>
        <v>123.21070657</v>
      </c>
      <c r="D248" s="36">
        <f>SUMIFS(СВЦЭМ!$F$33:$F$776,СВЦЭМ!$A$33:$A$776,$A248,СВЦЭМ!$B$33:$B$776,D$226)+'СЕТ СН'!$F$15</f>
        <v>131.78815918000001</v>
      </c>
      <c r="E248" s="36">
        <f>SUMIFS(СВЦЭМ!$F$33:$F$776,СВЦЭМ!$A$33:$A$776,$A248,СВЦЭМ!$B$33:$B$776,E$226)+'СЕТ СН'!$F$15</f>
        <v>132.66484137</v>
      </c>
      <c r="F248" s="36">
        <f>SUMIFS(СВЦЭМ!$F$33:$F$776,СВЦЭМ!$A$33:$A$776,$A248,СВЦЭМ!$B$33:$B$776,F$226)+'СЕТ СН'!$F$15</f>
        <v>132.68329091000001</v>
      </c>
      <c r="G248" s="36">
        <f>SUMIFS(СВЦЭМ!$F$33:$F$776,СВЦЭМ!$A$33:$A$776,$A248,СВЦЭМ!$B$33:$B$776,G$226)+'СЕТ СН'!$F$15</f>
        <v>129.61274689000001</v>
      </c>
      <c r="H248" s="36">
        <f>SUMIFS(СВЦЭМ!$F$33:$F$776,СВЦЭМ!$A$33:$A$776,$A248,СВЦЭМ!$B$33:$B$776,H$226)+'СЕТ СН'!$F$15</f>
        <v>122.12790127</v>
      </c>
      <c r="I248" s="36">
        <f>SUMIFS(СВЦЭМ!$F$33:$F$776,СВЦЭМ!$A$33:$A$776,$A248,СВЦЭМ!$B$33:$B$776,I$226)+'СЕТ СН'!$F$15</f>
        <v>114.88635961</v>
      </c>
      <c r="J248" s="36">
        <f>SUMIFS(СВЦЭМ!$F$33:$F$776,СВЦЭМ!$A$33:$A$776,$A248,СВЦЭМ!$B$33:$B$776,J$226)+'СЕТ СН'!$F$15</f>
        <v>106.0020617</v>
      </c>
      <c r="K248" s="36">
        <f>SUMIFS(СВЦЭМ!$F$33:$F$776,СВЦЭМ!$A$33:$A$776,$A248,СВЦЭМ!$B$33:$B$776,K$226)+'СЕТ СН'!$F$15</f>
        <v>99.665675910000004</v>
      </c>
      <c r="L248" s="36">
        <f>SUMIFS(СВЦЭМ!$F$33:$F$776,СВЦЭМ!$A$33:$A$776,$A248,СВЦЭМ!$B$33:$B$776,L$226)+'СЕТ СН'!$F$15</f>
        <v>99.202300129999998</v>
      </c>
      <c r="M248" s="36">
        <f>SUMIFS(СВЦЭМ!$F$33:$F$776,СВЦЭМ!$A$33:$A$776,$A248,СВЦЭМ!$B$33:$B$776,M$226)+'СЕТ СН'!$F$15</f>
        <v>100.74494403</v>
      </c>
      <c r="N248" s="36">
        <f>SUMIFS(СВЦЭМ!$F$33:$F$776,СВЦЭМ!$A$33:$A$776,$A248,СВЦЭМ!$B$33:$B$776,N$226)+'СЕТ СН'!$F$15</f>
        <v>102.39100027000001</v>
      </c>
      <c r="O248" s="36">
        <f>SUMIFS(СВЦЭМ!$F$33:$F$776,СВЦЭМ!$A$33:$A$776,$A248,СВЦЭМ!$B$33:$B$776,O$226)+'СЕТ СН'!$F$15</f>
        <v>109.59634269</v>
      </c>
      <c r="P248" s="36">
        <f>SUMIFS(СВЦЭМ!$F$33:$F$776,СВЦЭМ!$A$33:$A$776,$A248,СВЦЭМ!$B$33:$B$776,P$226)+'СЕТ СН'!$F$15</f>
        <v>115.90426345</v>
      </c>
      <c r="Q248" s="36">
        <f>SUMIFS(СВЦЭМ!$F$33:$F$776,СВЦЭМ!$A$33:$A$776,$A248,СВЦЭМ!$B$33:$B$776,Q$226)+'СЕТ СН'!$F$15</f>
        <v>110.00014865</v>
      </c>
      <c r="R248" s="36">
        <f>SUMIFS(СВЦЭМ!$F$33:$F$776,СВЦЭМ!$A$33:$A$776,$A248,СВЦЭМ!$B$33:$B$776,R$226)+'СЕТ СН'!$F$15</f>
        <v>101.35985373</v>
      </c>
      <c r="S248" s="36">
        <f>SUMIFS(СВЦЭМ!$F$33:$F$776,СВЦЭМ!$A$33:$A$776,$A248,СВЦЭМ!$B$33:$B$776,S$226)+'СЕТ СН'!$F$15</f>
        <v>91.895185479999995</v>
      </c>
      <c r="T248" s="36">
        <f>SUMIFS(СВЦЭМ!$F$33:$F$776,СВЦЭМ!$A$33:$A$776,$A248,СВЦЭМ!$B$33:$B$776,T$226)+'СЕТ СН'!$F$15</f>
        <v>89.096084840000003</v>
      </c>
      <c r="U248" s="36">
        <f>SUMIFS(СВЦЭМ!$F$33:$F$776,СВЦЭМ!$A$33:$A$776,$A248,СВЦЭМ!$B$33:$B$776,U$226)+'СЕТ СН'!$F$15</f>
        <v>91.267871600000007</v>
      </c>
      <c r="V248" s="36">
        <f>SUMIFS(СВЦЭМ!$F$33:$F$776,СВЦЭМ!$A$33:$A$776,$A248,СВЦЭМ!$B$33:$B$776,V$226)+'СЕТ СН'!$F$15</f>
        <v>90.331563020000004</v>
      </c>
      <c r="W248" s="36">
        <f>SUMIFS(СВЦЭМ!$F$33:$F$776,СВЦЭМ!$A$33:$A$776,$A248,СВЦЭМ!$B$33:$B$776,W$226)+'СЕТ СН'!$F$15</f>
        <v>90.399235540000006</v>
      </c>
      <c r="X248" s="36">
        <f>SUMIFS(СВЦЭМ!$F$33:$F$776,СВЦЭМ!$A$33:$A$776,$A248,СВЦЭМ!$B$33:$B$776,X$226)+'СЕТ СН'!$F$15</f>
        <v>88.995850000000004</v>
      </c>
      <c r="Y248" s="36">
        <f>SUMIFS(СВЦЭМ!$F$33:$F$776,СВЦЭМ!$A$33:$A$776,$A248,СВЦЭМ!$B$33:$B$776,Y$226)+'СЕТ СН'!$F$15</f>
        <v>94.354264110000003</v>
      </c>
    </row>
    <row r="249" spans="1:25" ht="15.75" x14ac:dyDescent="0.2">
      <c r="A249" s="35">
        <f t="shared" si="6"/>
        <v>44127</v>
      </c>
      <c r="B249" s="36">
        <f>SUMIFS(СВЦЭМ!$F$33:$F$776,СВЦЭМ!$A$33:$A$776,$A249,СВЦЭМ!$B$33:$B$776,B$226)+'СЕТ СН'!$F$15</f>
        <v>111.61678086000001</v>
      </c>
      <c r="C249" s="36">
        <f>SUMIFS(СВЦЭМ!$F$33:$F$776,СВЦЭМ!$A$33:$A$776,$A249,СВЦЭМ!$B$33:$B$776,C$226)+'СЕТ СН'!$F$15</f>
        <v>123.52781988</v>
      </c>
      <c r="D249" s="36">
        <f>SUMIFS(СВЦЭМ!$F$33:$F$776,СВЦЭМ!$A$33:$A$776,$A249,СВЦЭМ!$B$33:$B$776,D$226)+'СЕТ СН'!$F$15</f>
        <v>131.80730191000001</v>
      </c>
      <c r="E249" s="36">
        <f>SUMIFS(СВЦЭМ!$F$33:$F$776,СВЦЭМ!$A$33:$A$776,$A249,СВЦЭМ!$B$33:$B$776,E$226)+'СЕТ СН'!$F$15</f>
        <v>133.14163382999999</v>
      </c>
      <c r="F249" s="36">
        <f>SUMIFS(СВЦЭМ!$F$33:$F$776,СВЦЭМ!$A$33:$A$776,$A249,СВЦЭМ!$B$33:$B$776,F$226)+'СЕТ СН'!$F$15</f>
        <v>132.96433647000001</v>
      </c>
      <c r="G249" s="36">
        <f>SUMIFS(СВЦЭМ!$F$33:$F$776,СВЦЭМ!$A$33:$A$776,$A249,СВЦЭМ!$B$33:$B$776,G$226)+'СЕТ СН'!$F$15</f>
        <v>129.86009863000001</v>
      </c>
      <c r="H249" s="36">
        <f>SUMIFS(СВЦЭМ!$F$33:$F$776,СВЦЭМ!$A$33:$A$776,$A249,СВЦЭМ!$B$33:$B$776,H$226)+'СЕТ СН'!$F$15</f>
        <v>122.64506600999999</v>
      </c>
      <c r="I249" s="36">
        <f>SUMIFS(СВЦЭМ!$F$33:$F$776,СВЦЭМ!$A$33:$A$776,$A249,СВЦЭМ!$B$33:$B$776,I$226)+'СЕТ СН'!$F$15</f>
        <v>115.37130465</v>
      </c>
      <c r="J249" s="36">
        <f>SUMIFS(СВЦЭМ!$F$33:$F$776,СВЦЭМ!$A$33:$A$776,$A249,СВЦЭМ!$B$33:$B$776,J$226)+'СЕТ СН'!$F$15</f>
        <v>106.68010679</v>
      </c>
      <c r="K249" s="36">
        <f>SUMIFS(СВЦЭМ!$F$33:$F$776,СВЦЭМ!$A$33:$A$776,$A249,СВЦЭМ!$B$33:$B$776,K$226)+'СЕТ СН'!$F$15</f>
        <v>102.22749428</v>
      </c>
      <c r="L249" s="36">
        <f>SUMIFS(СВЦЭМ!$F$33:$F$776,СВЦЭМ!$A$33:$A$776,$A249,СВЦЭМ!$B$33:$B$776,L$226)+'СЕТ СН'!$F$15</f>
        <v>102.1963729</v>
      </c>
      <c r="M249" s="36">
        <f>SUMIFS(СВЦЭМ!$F$33:$F$776,СВЦЭМ!$A$33:$A$776,$A249,СВЦЭМ!$B$33:$B$776,M$226)+'СЕТ СН'!$F$15</f>
        <v>102.29351411</v>
      </c>
      <c r="N249" s="36">
        <f>SUMIFS(СВЦЭМ!$F$33:$F$776,СВЦЭМ!$A$33:$A$776,$A249,СВЦЭМ!$B$33:$B$776,N$226)+'СЕТ СН'!$F$15</f>
        <v>103.37346072</v>
      </c>
      <c r="O249" s="36">
        <f>SUMIFS(СВЦЭМ!$F$33:$F$776,СВЦЭМ!$A$33:$A$776,$A249,СВЦЭМ!$B$33:$B$776,O$226)+'СЕТ СН'!$F$15</f>
        <v>109.40557702</v>
      </c>
      <c r="P249" s="36">
        <f>SUMIFS(СВЦЭМ!$F$33:$F$776,СВЦЭМ!$A$33:$A$776,$A249,СВЦЭМ!$B$33:$B$776,P$226)+'СЕТ СН'!$F$15</f>
        <v>115.27631237</v>
      </c>
      <c r="Q249" s="36">
        <f>SUMIFS(СВЦЭМ!$F$33:$F$776,СВЦЭМ!$A$33:$A$776,$A249,СВЦЭМ!$B$33:$B$776,Q$226)+'СЕТ СН'!$F$15</f>
        <v>109.63835491</v>
      </c>
      <c r="R249" s="36">
        <f>SUMIFS(СВЦЭМ!$F$33:$F$776,СВЦЭМ!$A$33:$A$776,$A249,СВЦЭМ!$B$33:$B$776,R$226)+'СЕТ СН'!$F$15</f>
        <v>101.54009035999999</v>
      </c>
      <c r="S249" s="36">
        <f>SUMIFS(СВЦЭМ!$F$33:$F$776,СВЦЭМ!$A$33:$A$776,$A249,СВЦЭМ!$B$33:$B$776,S$226)+'СЕТ СН'!$F$15</f>
        <v>105.4108861</v>
      </c>
      <c r="T249" s="36">
        <f>SUMIFS(СВЦЭМ!$F$33:$F$776,СВЦЭМ!$A$33:$A$776,$A249,СВЦЭМ!$B$33:$B$776,T$226)+'СЕТ СН'!$F$15</f>
        <v>104.66958074</v>
      </c>
      <c r="U249" s="36">
        <f>SUMIFS(СВЦЭМ!$F$33:$F$776,СВЦЭМ!$A$33:$A$776,$A249,СВЦЭМ!$B$33:$B$776,U$226)+'СЕТ СН'!$F$15</f>
        <v>94.625663169999996</v>
      </c>
      <c r="V249" s="36">
        <f>SUMIFS(СВЦЭМ!$F$33:$F$776,СВЦЭМ!$A$33:$A$776,$A249,СВЦЭМ!$B$33:$B$776,V$226)+'СЕТ СН'!$F$15</f>
        <v>93.956284640000007</v>
      </c>
      <c r="W249" s="36">
        <f>SUMIFS(СВЦЭМ!$F$33:$F$776,СВЦЭМ!$A$33:$A$776,$A249,СВЦЭМ!$B$33:$B$776,W$226)+'СЕТ СН'!$F$15</f>
        <v>93.446930399999999</v>
      </c>
      <c r="X249" s="36">
        <f>SUMIFS(СВЦЭМ!$F$33:$F$776,СВЦЭМ!$A$33:$A$776,$A249,СВЦЭМ!$B$33:$B$776,X$226)+'СЕТ СН'!$F$15</f>
        <v>90.89090874</v>
      </c>
      <c r="Y249" s="36">
        <f>SUMIFS(СВЦЭМ!$F$33:$F$776,СВЦЭМ!$A$33:$A$776,$A249,СВЦЭМ!$B$33:$B$776,Y$226)+'СЕТ СН'!$F$15</f>
        <v>91.788316399999999</v>
      </c>
    </row>
    <row r="250" spans="1:25" ht="15.75" x14ac:dyDescent="0.2">
      <c r="A250" s="35">
        <f t="shared" si="6"/>
        <v>44128</v>
      </c>
      <c r="B250" s="36">
        <f>SUMIFS(СВЦЭМ!$F$33:$F$776,СВЦЭМ!$A$33:$A$776,$A250,СВЦЭМ!$B$33:$B$776,B$226)+'СЕТ СН'!$F$15</f>
        <v>106.90002042</v>
      </c>
      <c r="C250" s="36">
        <f>SUMIFS(СВЦЭМ!$F$33:$F$776,СВЦЭМ!$A$33:$A$776,$A250,СВЦЭМ!$B$33:$B$776,C$226)+'СЕТ СН'!$F$15</f>
        <v>118.65896456999999</v>
      </c>
      <c r="D250" s="36">
        <f>SUMIFS(СВЦЭМ!$F$33:$F$776,СВЦЭМ!$A$33:$A$776,$A250,СВЦЭМ!$B$33:$B$776,D$226)+'СЕТ СН'!$F$15</f>
        <v>128.86476973000001</v>
      </c>
      <c r="E250" s="36">
        <f>SUMIFS(СВЦЭМ!$F$33:$F$776,СВЦЭМ!$A$33:$A$776,$A250,СВЦЭМ!$B$33:$B$776,E$226)+'СЕТ СН'!$F$15</f>
        <v>131.05591562999999</v>
      </c>
      <c r="F250" s="36">
        <f>SUMIFS(СВЦЭМ!$F$33:$F$776,СВЦЭМ!$A$33:$A$776,$A250,СВЦЭМ!$B$33:$B$776,F$226)+'СЕТ СН'!$F$15</f>
        <v>131.27912825999999</v>
      </c>
      <c r="G250" s="36">
        <f>SUMIFS(СВЦЭМ!$F$33:$F$776,СВЦЭМ!$A$33:$A$776,$A250,СВЦЭМ!$B$33:$B$776,G$226)+'СЕТ СН'!$F$15</f>
        <v>128.16693275</v>
      </c>
      <c r="H250" s="36">
        <f>SUMIFS(СВЦЭМ!$F$33:$F$776,СВЦЭМ!$A$33:$A$776,$A250,СВЦЭМ!$B$33:$B$776,H$226)+'СЕТ СН'!$F$15</f>
        <v>124.87045062</v>
      </c>
      <c r="I250" s="36">
        <f>SUMIFS(СВЦЭМ!$F$33:$F$776,СВЦЭМ!$A$33:$A$776,$A250,СВЦЭМ!$B$33:$B$776,I$226)+'СЕТ СН'!$F$15</f>
        <v>120.34517271</v>
      </c>
      <c r="J250" s="36">
        <f>SUMIFS(СВЦЭМ!$F$33:$F$776,СВЦЭМ!$A$33:$A$776,$A250,СВЦЭМ!$B$33:$B$776,J$226)+'СЕТ СН'!$F$15</f>
        <v>109.26999637</v>
      </c>
      <c r="K250" s="36">
        <f>SUMIFS(СВЦЭМ!$F$33:$F$776,СВЦЭМ!$A$33:$A$776,$A250,СВЦЭМ!$B$33:$B$776,K$226)+'СЕТ СН'!$F$15</f>
        <v>104.50446425</v>
      </c>
      <c r="L250" s="36">
        <f>SUMIFS(СВЦЭМ!$F$33:$F$776,СВЦЭМ!$A$33:$A$776,$A250,СВЦЭМ!$B$33:$B$776,L$226)+'СЕТ СН'!$F$15</f>
        <v>102.8841745</v>
      </c>
      <c r="M250" s="36">
        <f>SUMIFS(СВЦЭМ!$F$33:$F$776,СВЦЭМ!$A$33:$A$776,$A250,СВЦЭМ!$B$33:$B$776,M$226)+'СЕТ СН'!$F$15</f>
        <v>101.61313586</v>
      </c>
      <c r="N250" s="36">
        <f>SUMIFS(СВЦЭМ!$F$33:$F$776,СВЦЭМ!$A$33:$A$776,$A250,СВЦЭМ!$B$33:$B$776,N$226)+'СЕТ СН'!$F$15</f>
        <v>101.20471424</v>
      </c>
      <c r="O250" s="36">
        <f>SUMIFS(СВЦЭМ!$F$33:$F$776,СВЦЭМ!$A$33:$A$776,$A250,СВЦЭМ!$B$33:$B$776,O$226)+'СЕТ СН'!$F$15</f>
        <v>107.96664024</v>
      </c>
      <c r="P250" s="36">
        <f>SUMIFS(СВЦЭМ!$F$33:$F$776,СВЦЭМ!$A$33:$A$776,$A250,СВЦЭМ!$B$33:$B$776,P$226)+'СЕТ СН'!$F$15</f>
        <v>115.47476029000001</v>
      </c>
      <c r="Q250" s="36">
        <f>SUMIFS(СВЦЭМ!$F$33:$F$776,СВЦЭМ!$A$33:$A$776,$A250,СВЦЭМ!$B$33:$B$776,Q$226)+'СЕТ СН'!$F$15</f>
        <v>113.43917924</v>
      </c>
      <c r="R250" s="36">
        <f>SUMIFS(СВЦЭМ!$F$33:$F$776,СВЦЭМ!$A$33:$A$776,$A250,СВЦЭМ!$B$33:$B$776,R$226)+'СЕТ СН'!$F$15</f>
        <v>108.58329698999999</v>
      </c>
      <c r="S250" s="36">
        <f>SUMIFS(СВЦЭМ!$F$33:$F$776,СВЦЭМ!$A$33:$A$776,$A250,СВЦЭМ!$B$33:$B$776,S$226)+'СЕТ СН'!$F$15</f>
        <v>102.40838385000001</v>
      </c>
      <c r="T250" s="36">
        <f>SUMIFS(СВЦЭМ!$F$33:$F$776,СВЦЭМ!$A$33:$A$776,$A250,СВЦЭМ!$B$33:$B$776,T$226)+'СЕТ СН'!$F$15</f>
        <v>106.62209043</v>
      </c>
      <c r="U250" s="36">
        <f>SUMIFS(СВЦЭМ!$F$33:$F$776,СВЦЭМ!$A$33:$A$776,$A250,СВЦЭМ!$B$33:$B$776,U$226)+'СЕТ СН'!$F$15</f>
        <v>106.87265616000001</v>
      </c>
      <c r="V250" s="36">
        <f>SUMIFS(СВЦЭМ!$F$33:$F$776,СВЦЭМ!$A$33:$A$776,$A250,СВЦЭМ!$B$33:$B$776,V$226)+'СЕТ СН'!$F$15</f>
        <v>93.929733100000007</v>
      </c>
      <c r="W250" s="36">
        <f>SUMIFS(СВЦЭМ!$F$33:$F$776,СВЦЭМ!$A$33:$A$776,$A250,СВЦЭМ!$B$33:$B$776,W$226)+'СЕТ СН'!$F$15</f>
        <v>96.626210540000002</v>
      </c>
      <c r="X250" s="36">
        <f>SUMIFS(СВЦЭМ!$F$33:$F$776,СВЦЭМ!$A$33:$A$776,$A250,СВЦЭМ!$B$33:$B$776,X$226)+'СЕТ СН'!$F$15</f>
        <v>100.54337789</v>
      </c>
      <c r="Y250" s="36">
        <f>SUMIFS(СВЦЭМ!$F$33:$F$776,СВЦЭМ!$A$33:$A$776,$A250,СВЦЭМ!$B$33:$B$776,Y$226)+'СЕТ СН'!$F$15</f>
        <v>105.84432982</v>
      </c>
    </row>
    <row r="251" spans="1:25" ht="15.75" x14ac:dyDescent="0.2">
      <c r="A251" s="35">
        <f t="shared" si="6"/>
        <v>44129</v>
      </c>
      <c r="B251" s="36">
        <f>SUMIFS(СВЦЭМ!$F$33:$F$776,СВЦЭМ!$A$33:$A$776,$A251,СВЦЭМ!$B$33:$B$776,B$226)+'СЕТ СН'!$F$15</f>
        <v>115.85706317</v>
      </c>
      <c r="C251" s="36">
        <f>SUMIFS(СВЦЭМ!$F$33:$F$776,СВЦЭМ!$A$33:$A$776,$A251,СВЦЭМ!$B$33:$B$776,C$226)+'СЕТ СН'!$F$15</f>
        <v>123.59605032</v>
      </c>
      <c r="D251" s="36">
        <f>SUMIFS(СВЦЭМ!$F$33:$F$776,СВЦЭМ!$A$33:$A$776,$A251,СВЦЭМ!$B$33:$B$776,D$226)+'СЕТ СН'!$F$15</f>
        <v>133.93984076999999</v>
      </c>
      <c r="E251" s="36">
        <f>SUMIFS(СВЦЭМ!$F$33:$F$776,СВЦЭМ!$A$33:$A$776,$A251,СВЦЭМ!$B$33:$B$776,E$226)+'СЕТ СН'!$F$15</f>
        <v>135.21013292000001</v>
      </c>
      <c r="F251" s="36">
        <f>SUMIFS(СВЦЭМ!$F$33:$F$776,СВЦЭМ!$A$33:$A$776,$A251,СВЦЭМ!$B$33:$B$776,F$226)+'СЕТ СН'!$F$15</f>
        <v>135.80308941000001</v>
      </c>
      <c r="G251" s="36">
        <f>SUMIFS(СВЦЭМ!$F$33:$F$776,СВЦЭМ!$A$33:$A$776,$A251,СВЦЭМ!$B$33:$B$776,G$226)+'СЕТ СН'!$F$15</f>
        <v>135.72401664</v>
      </c>
      <c r="H251" s="36">
        <f>SUMIFS(СВЦЭМ!$F$33:$F$776,СВЦЭМ!$A$33:$A$776,$A251,СВЦЭМ!$B$33:$B$776,H$226)+'СЕТ СН'!$F$15</f>
        <v>132.31409944999999</v>
      </c>
      <c r="I251" s="36">
        <f>SUMIFS(СВЦЭМ!$F$33:$F$776,СВЦЭМ!$A$33:$A$776,$A251,СВЦЭМ!$B$33:$B$776,I$226)+'СЕТ СН'!$F$15</f>
        <v>128.60209395999999</v>
      </c>
      <c r="J251" s="36">
        <f>SUMIFS(СВЦЭМ!$F$33:$F$776,СВЦЭМ!$A$33:$A$776,$A251,СВЦЭМ!$B$33:$B$776,J$226)+'СЕТ СН'!$F$15</f>
        <v>114.54609216</v>
      </c>
      <c r="K251" s="36">
        <f>SUMIFS(СВЦЭМ!$F$33:$F$776,СВЦЭМ!$A$33:$A$776,$A251,СВЦЭМ!$B$33:$B$776,K$226)+'СЕТ СН'!$F$15</f>
        <v>104.03783461</v>
      </c>
      <c r="L251" s="36">
        <f>SUMIFS(СВЦЭМ!$F$33:$F$776,СВЦЭМ!$A$33:$A$776,$A251,СВЦЭМ!$B$33:$B$776,L$226)+'СЕТ СН'!$F$15</f>
        <v>103.11736883</v>
      </c>
      <c r="M251" s="36">
        <f>SUMIFS(СВЦЭМ!$F$33:$F$776,СВЦЭМ!$A$33:$A$776,$A251,СВЦЭМ!$B$33:$B$776,M$226)+'СЕТ СН'!$F$15</f>
        <v>103.28589103</v>
      </c>
      <c r="N251" s="36">
        <f>SUMIFS(СВЦЭМ!$F$33:$F$776,СВЦЭМ!$A$33:$A$776,$A251,СВЦЭМ!$B$33:$B$776,N$226)+'СЕТ СН'!$F$15</f>
        <v>104.18267202</v>
      </c>
      <c r="O251" s="36">
        <f>SUMIFS(СВЦЭМ!$F$33:$F$776,СВЦЭМ!$A$33:$A$776,$A251,СВЦЭМ!$B$33:$B$776,O$226)+'СЕТ СН'!$F$15</f>
        <v>110.62426193</v>
      </c>
      <c r="P251" s="36">
        <f>SUMIFS(СВЦЭМ!$F$33:$F$776,СВЦЭМ!$A$33:$A$776,$A251,СВЦЭМ!$B$33:$B$776,P$226)+'СЕТ СН'!$F$15</f>
        <v>118.19456695</v>
      </c>
      <c r="Q251" s="36">
        <f>SUMIFS(СВЦЭМ!$F$33:$F$776,СВЦЭМ!$A$33:$A$776,$A251,СВЦЭМ!$B$33:$B$776,Q$226)+'СЕТ СН'!$F$15</f>
        <v>112.48806834</v>
      </c>
      <c r="R251" s="36">
        <f>SUMIFS(СВЦЭМ!$F$33:$F$776,СВЦЭМ!$A$33:$A$776,$A251,СВЦЭМ!$B$33:$B$776,R$226)+'СЕТ СН'!$F$15</f>
        <v>104.35410766</v>
      </c>
      <c r="S251" s="36">
        <f>SUMIFS(СВЦЭМ!$F$33:$F$776,СВЦЭМ!$A$33:$A$776,$A251,СВЦЭМ!$B$33:$B$776,S$226)+'СЕТ СН'!$F$15</f>
        <v>102.92781900999999</v>
      </c>
      <c r="T251" s="36">
        <f>SUMIFS(СВЦЭМ!$F$33:$F$776,СВЦЭМ!$A$33:$A$776,$A251,СВЦЭМ!$B$33:$B$776,T$226)+'СЕТ СН'!$F$15</f>
        <v>106.81343963</v>
      </c>
      <c r="U251" s="36">
        <f>SUMIFS(СВЦЭМ!$F$33:$F$776,СВЦЭМ!$A$33:$A$776,$A251,СВЦЭМ!$B$33:$B$776,U$226)+'СЕТ СН'!$F$15</f>
        <v>97.129870319999995</v>
      </c>
      <c r="V251" s="36">
        <f>SUMIFS(СВЦЭМ!$F$33:$F$776,СВЦЭМ!$A$33:$A$776,$A251,СВЦЭМ!$B$33:$B$776,V$226)+'СЕТ СН'!$F$15</f>
        <v>94.396320099999997</v>
      </c>
      <c r="W251" s="36">
        <f>SUMIFS(СВЦЭМ!$F$33:$F$776,СВЦЭМ!$A$33:$A$776,$A251,СВЦЭМ!$B$33:$B$776,W$226)+'СЕТ СН'!$F$15</f>
        <v>91.573287989999997</v>
      </c>
      <c r="X251" s="36">
        <f>SUMIFS(СВЦЭМ!$F$33:$F$776,СВЦЭМ!$A$33:$A$776,$A251,СВЦЭМ!$B$33:$B$776,X$226)+'СЕТ СН'!$F$15</f>
        <v>92.536952299999996</v>
      </c>
      <c r="Y251" s="36">
        <f>SUMIFS(СВЦЭМ!$F$33:$F$776,СВЦЭМ!$A$33:$A$776,$A251,СВЦЭМ!$B$33:$B$776,Y$226)+'СЕТ СН'!$F$15</f>
        <v>98.663431380000006</v>
      </c>
    </row>
    <row r="252" spans="1:25" ht="15.75" x14ac:dyDescent="0.2">
      <c r="A252" s="35">
        <f t="shared" si="6"/>
        <v>44130</v>
      </c>
      <c r="B252" s="36">
        <f>SUMIFS(СВЦЭМ!$F$33:$F$776,СВЦЭМ!$A$33:$A$776,$A252,СВЦЭМ!$B$33:$B$776,B$226)+'СЕТ СН'!$F$15</f>
        <v>114.62457258000001</v>
      </c>
      <c r="C252" s="36">
        <f>SUMIFS(СВЦЭМ!$F$33:$F$776,СВЦЭМ!$A$33:$A$776,$A252,СВЦЭМ!$B$33:$B$776,C$226)+'СЕТ СН'!$F$15</f>
        <v>127.2194476</v>
      </c>
      <c r="D252" s="36">
        <f>SUMIFS(СВЦЭМ!$F$33:$F$776,СВЦЭМ!$A$33:$A$776,$A252,СВЦЭМ!$B$33:$B$776,D$226)+'СЕТ СН'!$F$15</f>
        <v>136.64472172999999</v>
      </c>
      <c r="E252" s="36">
        <f>SUMIFS(СВЦЭМ!$F$33:$F$776,СВЦЭМ!$A$33:$A$776,$A252,СВЦЭМ!$B$33:$B$776,E$226)+'СЕТ СН'!$F$15</f>
        <v>137.48721685000001</v>
      </c>
      <c r="F252" s="36">
        <f>SUMIFS(СВЦЭМ!$F$33:$F$776,СВЦЭМ!$A$33:$A$776,$A252,СВЦЭМ!$B$33:$B$776,F$226)+'СЕТ СН'!$F$15</f>
        <v>136.99893195000001</v>
      </c>
      <c r="G252" s="36">
        <f>SUMIFS(СВЦЭМ!$F$33:$F$776,СВЦЭМ!$A$33:$A$776,$A252,СВЦЭМ!$B$33:$B$776,G$226)+'СЕТ СН'!$F$15</f>
        <v>133.52191443000001</v>
      </c>
      <c r="H252" s="36">
        <f>SUMIFS(СВЦЭМ!$F$33:$F$776,СВЦЭМ!$A$33:$A$776,$A252,СВЦЭМ!$B$33:$B$776,H$226)+'СЕТ СН'!$F$15</f>
        <v>126.06681675</v>
      </c>
      <c r="I252" s="36">
        <f>SUMIFS(СВЦЭМ!$F$33:$F$776,СВЦЭМ!$A$33:$A$776,$A252,СВЦЭМ!$B$33:$B$776,I$226)+'СЕТ СН'!$F$15</f>
        <v>119.92905027</v>
      </c>
      <c r="J252" s="36">
        <f>SUMIFS(СВЦЭМ!$F$33:$F$776,СВЦЭМ!$A$33:$A$776,$A252,СВЦЭМ!$B$33:$B$776,J$226)+'СЕТ СН'!$F$15</f>
        <v>109.35256497</v>
      </c>
      <c r="K252" s="36">
        <f>SUMIFS(СВЦЭМ!$F$33:$F$776,СВЦЭМ!$A$33:$A$776,$A252,СВЦЭМ!$B$33:$B$776,K$226)+'СЕТ СН'!$F$15</f>
        <v>102.35006285</v>
      </c>
      <c r="L252" s="36">
        <f>SUMIFS(СВЦЭМ!$F$33:$F$776,СВЦЭМ!$A$33:$A$776,$A252,СВЦЭМ!$B$33:$B$776,L$226)+'СЕТ СН'!$F$15</f>
        <v>101.62886829999999</v>
      </c>
      <c r="M252" s="36">
        <f>SUMIFS(СВЦЭМ!$F$33:$F$776,СВЦЭМ!$A$33:$A$776,$A252,СВЦЭМ!$B$33:$B$776,M$226)+'СЕТ СН'!$F$15</f>
        <v>105.18451339000001</v>
      </c>
      <c r="N252" s="36">
        <f>SUMIFS(СВЦЭМ!$F$33:$F$776,СВЦЭМ!$A$33:$A$776,$A252,СВЦЭМ!$B$33:$B$776,N$226)+'СЕТ СН'!$F$15</f>
        <v>105.18844219</v>
      </c>
      <c r="O252" s="36">
        <f>SUMIFS(СВЦЭМ!$F$33:$F$776,СВЦЭМ!$A$33:$A$776,$A252,СВЦЭМ!$B$33:$B$776,O$226)+'СЕТ СН'!$F$15</f>
        <v>110.69579442</v>
      </c>
      <c r="P252" s="36">
        <f>SUMIFS(СВЦЭМ!$F$33:$F$776,СВЦЭМ!$A$33:$A$776,$A252,СВЦЭМ!$B$33:$B$776,P$226)+'СЕТ СН'!$F$15</f>
        <v>117.34017312</v>
      </c>
      <c r="Q252" s="36">
        <f>SUMIFS(СВЦЭМ!$F$33:$F$776,СВЦЭМ!$A$33:$A$776,$A252,СВЦЭМ!$B$33:$B$776,Q$226)+'СЕТ СН'!$F$15</f>
        <v>111.6146174</v>
      </c>
      <c r="R252" s="36">
        <f>SUMIFS(СВЦЭМ!$F$33:$F$776,СВЦЭМ!$A$33:$A$776,$A252,СВЦЭМ!$B$33:$B$776,R$226)+'СЕТ СН'!$F$15</f>
        <v>104.28750904</v>
      </c>
      <c r="S252" s="36">
        <f>SUMIFS(СВЦЭМ!$F$33:$F$776,СВЦЭМ!$A$33:$A$776,$A252,СВЦЭМ!$B$33:$B$776,S$226)+'СЕТ СН'!$F$15</f>
        <v>94.673716670000005</v>
      </c>
      <c r="T252" s="36">
        <f>SUMIFS(СВЦЭМ!$F$33:$F$776,СВЦЭМ!$A$33:$A$776,$A252,СВЦЭМ!$B$33:$B$776,T$226)+'СЕТ СН'!$F$15</f>
        <v>89.326648599999999</v>
      </c>
      <c r="U252" s="36">
        <f>SUMIFS(СВЦЭМ!$F$33:$F$776,СВЦЭМ!$A$33:$A$776,$A252,СВЦЭМ!$B$33:$B$776,U$226)+'СЕТ СН'!$F$15</f>
        <v>89.343791019999998</v>
      </c>
      <c r="V252" s="36">
        <f>SUMIFS(СВЦЭМ!$F$33:$F$776,СВЦЭМ!$A$33:$A$776,$A252,СВЦЭМ!$B$33:$B$776,V$226)+'СЕТ СН'!$F$15</f>
        <v>89.209353559999997</v>
      </c>
      <c r="W252" s="36">
        <f>SUMIFS(СВЦЭМ!$F$33:$F$776,СВЦЭМ!$A$33:$A$776,$A252,СВЦЭМ!$B$33:$B$776,W$226)+'СЕТ СН'!$F$15</f>
        <v>89.33901376</v>
      </c>
      <c r="X252" s="36">
        <f>SUMIFS(СВЦЭМ!$F$33:$F$776,СВЦЭМ!$A$33:$A$776,$A252,СВЦЭМ!$B$33:$B$776,X$226)+'СЕТ СН'!$F$15</f>
        <v>89.126010960000002</v>
      </c>
      <c r="Y252" s="36">
        <f>SUMIFS(СВЦЭМ!$F$33:$F$776,СВЦЭМ!$A$33:$A$776,$A252,СВЦЭМ!$B$33:$B$776,Y$226)+'СЕТ СН'!$F$15</f>
        <v>95.562628419999996</v>
      </c>
    </row>
    <row r="253" spans="1:25" ht="15.75" x14ac:dyDescent="0.2">
      <c r="A253" s="35">
        <f t="shared" si="6"/>
        <v>44131</v>
      </c>
      <c r="B253" s="36">
        <f>SUMIFS(СВЦЭМ!$F$33:$F$776,СВЦЭМ!$A$33:$A$776,$A253,СВЦЭМ!$B$33:$B$776,B$226)+'СЕТ СН'!$F$15</f>
        <v>112.09550616999999</v>
      </c>
      <c r="C253" s="36">
        <f>SUMIFS(СВЦЭМ!$F$33:$F$776,СВЦЭМ!$A$33:$A$776,$A253,СВЦЭМ!$B$33:$B$776,C$226)+'СЕТ СН'!$F$15</f>
        <v>126.23006728999999</v>
      </c>
      <c r="D253" s="36">
        <f>SUMIFS(СВЦЭМ!$F$33:$F$776,СВЦЭМ!$A$33:$A$776,$A253,СВЦЭМ!$B$33:$B$776,D$226)+'СЕТ СН'!$F$15</f>
        <v>137.42098952000001</v>
      </c>
      <c r="E253" s="36">
        <f>SUMIFS(СВЦЭМ!$F$33:$F$776,СВЦЭМ!$A$33:$A$776,$A253,СВЦЭМ!$B$33:$B$776,E$226)+'СЕТ СН'!$F$15</f>
        <v>140.09909106999999</v>
      </c>
      <c r="F253" s="36">
        <f>SUMIFS(СВЦЭМ!$F$33:$F$776,СВЦЭМ!$A$33:$A$776,$A253,СВЦЭМ!$B$33:$B$776,F$226)+'СЕТ СН'!$F$15</f>
        <v>138.56660918</v>
      </c>
      <c r="G253" s="36">
        <f>SUMIFS(СВЦЭМ!$F$33:$F$776,СВЦЭМ!$A$33:$A$776,$A253,СВЦЭМ!$B$33:$B$776,G$226)+'СЕТ СН'!$F$15</f>
        <v>137.10022533</v>
      </c>
      <c r="H253" s="36">
        <f>SUMIFS(СВЦЭМ!$F$33:$F$776,СВЦЭМ!$A$33:$A$776,$A253,СВЦЭМ!$B$33:$B$776,H$226)+'СЕТ СН'!$F$15</f>
        <v>131.77661583</v>
      </c>
      <c r="I253" s="36">
        <f>SUMIFS(СВЦЭМ!$F$33:$F$776,СВЦЭМ!$A$33:$A$776,$A253,СВЦЭМ!$B$33:$B$776,I$226)+'СЕТ СН'!$F$15</f>
        <v>126.8846344</v>
      </c>
      <c r="J253" s="36">
        <f>SUMIFS(СВЦЭМ!$F$33:$F$776,СВЦЭМ!$A$33:$A$776,$A253,СВЦЭМ!$B$33:$B$776,J$226)+'СЕТ СН'!$F$15</f>
        <v>114.52236508</v>
      </c>
      <c r="K253" s="36">
        <f>SUMIFS(СВЦЭМ!$F$33:$F$776,СВЦЭМ!$A$33:$A$776,$A253,СВЦЭМ!$B$33:$B$776,K$226)+'СЕТ СН'!$F$15</f>
        <v>108.54154758</v>
      </c>
      <c r="L253" s="36">
        <f>SUMIFS(СВЦЭМ!$F$33:$F$776,СВЦЭМ!$A$33:$A$776,$A253,СВЦЭМ!$B$33:$B$776,L$226)+'СЕТ СН'!$F$15</f>
        <v>109.7747766</v>
      </c>
      <c r="M253" s="36">
        <f>SUMIFS(СВЦЭМ!$F$33:$F$776,СВЦЭМ!$A$33:$A$776,$A253,СВЦЭМ!$B$33:$B$776,M$226)+'СЕТ СН'!$F$15</f>
        <v>110.50696257</v>
      </c>
      <c r="N253" s="36">
        <f>SUMIFS(СВЦЭМ!$F$33:$F$776,СВЦЭМ!$A$33:$A$776,$A253,СВЦЭМ!$B$33:$B$776,N$226)+'СЕТ СН'!$F$15</f>
        <v>111.78590274</v>
      </c>
      <c r="O253" s="36">
        <f>SUMIFS(СВЦЭМ!$F$33:$F$776,СВЦЭМ!$A$33:$A$776,$A253,СВЦЭМ!$B$33:$B$776,O$226)+'СЕТ СН'!$F$15</f>
        <v>119.45734760000001</v>
      </c>
      <c r="P253" s="36">
        <f>SUMIFS(СВЦЭМ!$F$33:$F$776,СВЦЭМ!$A$33:$A$776,$A253,СВЦЭМ!$B$33:$B$776,P$226)+'СЕТ СН'!$F$15</f>
        <v>125.62470862000001</v>
      </c>
      <c r="Q253" s="36">
        <f>SUMIFS(СВЦЭМ!$F$33:$F$776,СВЦЭМ!$A$33:$A$776,$A253,СВЦЭМ!$B$33:$B$776,Q$226)+'СЕТ СН'!$F$15</f>
        <v>119.16232452</v>
      </c>
      <c r="R253" s="36">
        <f>SUMIFS(СВЦЭМ!$F$33:$F$776,СВЦЭМ!$A$33:$A$776,$A253,СВЦЭМ!$B$33:$B$776,R$226)+'СЕТ СН'!$F$15</f>
        <v>109.552054</v>
      </c>
      <c r="S253" s="36">
        <f>SUMIFS(СВЦЭМ!$F$33:$F$776,СВЦЭМ!$A$33:$A$776,$A253,СВЦЭМ!$B$33:$B$776,S$226)+'СЕТ СН'!$F$15</f>
        <v>102.48450964</v>
      </c>
      <c r="T253" s="36">
        <f>SUMIFS(СВЦЭМ!$F$33:$F$776,СВЦЭМ!$A$33:$A$776,$A253,СВЦЭМ!$B$33:$B$776,T$226)+'СЕТ СН'!$F$15</f>
        <v>104.83802772999999</v>
      </c>
      <c r="U253" s="36">
        <f>SUMIFS(СВЦЭМ!$F$33:$F$776,СВЦЭМ!$A$33:$A$776,$A253,СВЦЭМ!$B$33:$B$776,U$226)+'СЕТ СН'!$F$15</f>
        <v>104.45861918999999</v>
      </c>
      <c r="V253" s="36">
        <f>SUMIFS(СВЦЭМ!$F$33:$F$776,СВЦЭМ!$A$33:$A$776,$A253,СВЦЭМ!$B$33:$B$776,V$226)+'СЕТ СН'!$F$15</f>
        <v>104.74878977</v>
      </c>
      <c r="W253" s="36">
        <f>SUMIFS(СВЦЭМ!$F$33:$F$776,СВЦЭМ!$A$33:$A$776,$A253,СВЦЭМ!$B$33:$B$776,W$226)+'СЕТ СН'!$F$15</f>
        <v>104.08107643</v>
      </c>
      <c r="X253" s="36">
        <f>SUMIFS(СВЦЭМ!$F$33:$F$776,СВЦЭМ!$A$33:$A$776,$A253,СВЦЭМ!$B$33:$B$776,X$226)+'СЕТ СН'!$F$15</f>
        <v>100.95880396</v>
      </c>
      <c r="Y253" s="36">
        <f>SUMIFS(СВЦЭМ!$F$33:$F$776,СВЦЭМ!$A$33:$A$776,$A253,СВЦЭМ!$B$33:$B$776,Y$226)+'СЕТ СН'!$F$15</f>
        <v>106.48211096999999</v>
      </c>
    </row>
    <row r="254" spans="1:25" ht="15.75" x14ac:dyDescent="0.2">
      <c r="A254" s="35">
        <f t="shared" si="6"/>
        <v>44132</v>
      </c>
      <c r="B254" s="36">
        <f>SUMIFS(СВЦЭМ!$F$33:$F$776,СВЦЭМ!$A$33:$A$776,$A254,СВЦЭМ!$B$33:$B$776,B$226)+'СЕТ СН'!$F$15</f>
        <v>121.82593107</v>
      </c>
      <c r="C254" s="36">
        <f>SUMIFS(СВЦЭМ!$F$33:$F$776,СВЦЭМ!$A$33:$A$776,$A254,СВЦЭМ!$B$33:$B$776,C$226)+'СЕТ СН'!$F$15</f>
        <v>131.17988903</v>
      </c>
      <c r="D254" s="36">
        <f>SUMIFS(СВЦЭМ!$F$33:$F$776,СВЦЭМ!$A$33:$A$776,$A254,СВЦЭМ!$B$33:$B$776,D$226)+'СЕТ СН'!$F$15</f>
        <v>131.46811824</v>
      </c>
      <c r="E254" s="36">
        <f>SUMIFS(СВЦЭМ!$F$33:$F$776,СВЦЭМ!$A$33:$A$776,$A254,СВЦЭМ!$B$33:$B$776,E$226)+'СЕТ СН'!$F$15</f>
        <v>132.05805143000001</v>
      </c>
      <c r="F254" s="36">
        <f>SUMIFS(СВЦЭМ!$F$33:$F$776,СВЦЭМ!$A$33:$A$776,$A254,СВЦЭМ!$B$33:$B$776,F$226)+'СЕТ СН'!$F$15</f>
        <v>133.37343741000001</v>
      </c>
      <c r="G254" s="36">
        <f>SUMIFS(СВЦЭМ!$F$33:$F$776,СВЦЭМ!$A$33:$A$776,$A254,СВЦЭМ!$B$33:$B$776,G$226)+'СЕТ СН'!$F$15</f>
        <v>131.25109653999999</v>
      </c>
      <c r="H254" s="36">
        <f>SUMIFS(СВЦЭМ!$F$33:$F$776,СВЦЭМ!$A$33:$A$776,$A254,СВЦЭМ!$B$33:$B$776,H$226)+'СЕТ СН'!$F$15</f>
        <v>132.97826800000001</v>
      </c>
      <c r="I254" s="36">
        <f>SUMIFS(СВЦЭМ!$F$33:$F$776,СВЦЭМ!$A$33:$A$776,$A254,СВЦЭМ!$B$33:$B$776,I$226)+'СЕТ СН'!$F$15</f>
        <v>130.37170767000001</v>
      </c>
      <c r="J254" s="36">
        <f>SUMIFS(СВЦЭМ!$F$33:$F$776,СВЦЭМ!$A$33:$A$776,$A254,СВЦЭМ!$B$33:$B$776,J$226)+'СЕТ СН'!$F$15</f>
        <v>120.73477951</v>
      </c>
      <c r="K254" s="36">
        <f>SUMIFS(СВЦЭМ!$F$33:$F$776,СВЦЭМ!$A$33:$A$776,$A254,СВЦЭМ!$B$33:$B$776,K$226)+'СЕТ СН'!$F$15</f>
        <v>113.2753551</v>
      </c>
      <c r="L254" s="36">
        <f>SUMIFS(СВЦЭМ!$F$33:$F$776,СВЦЭМ!$A$33:$A$776,$A254,СВЦЭМ!$B$33:$B$776,L$226)+'СЕТ СН'!$F$15</f>
        <v>113.53714124</v>
      </c>
      <c r="M254" s="36">
        <f>SUMIFS(СВЦЭМ!$F$33:$F$776,СВЦЭМ!$A$33:$A$776,$A254,СВЦЭМ!$B$33:$B$776,M$226)+'СЕТ СН'!$F$15</f>
        <v>113.67489878000001</v>
      </c>
      <c r="N254" s="36">
        <f>SUMIFS(СВЦЭМ!$F$33:$F$776,СВЦЭМ!$A$33:$A$776,$A254,СВЦЭМ!$B$33:$B$776,N$226)+'СЕТ СН'!$F$15</f>
        <v>115.46467908</v>
      </c>
      <c r="O254" s="36">
        <f>SUMIFS(СВЦЭМ!$F$33:$F$776,СВЦЭМ!$A$33:$A$776,$A254,СВЦЭМ!$B$33:$B$776,O$226)+'СЕТ СН'!$F$15</f>
        <v>121.34349348000001</v>
      </c>
      <c r="P254" s="36">
        <f>SUMIFS(СВЦЭМ!$F$33:$F$776,СВЦЭМ!$A$33:$A$776,$A254,СВЦЭМ!$B$33:$B$776,P$226)+'СЕТ СН'!$F$15</f>
        <v>127.21598568</v>
      </c>
      <c r="Q254" s="36">
        <f>SUMIFS(СВЦЭМ!$F$33:$F$776,СВЦЭМ!$A$33:$A$776,$A254,СВЦЭМ!$B$33:$B$776,Q$226)+'СЕТ СН'!$F$15</f>
        <v>120.80628788</v>
      </c>
      <c r="R254" s="36">
        <f>SUMIFS(СВЦЭМ!$F$33:$F$776,СВЦЭМ!$A$33:$A$776,$A254,СВЦЭМ!$B$33:$B$776,R$226)+'СЕТ СН'!$F$15</f>
        <v>112.13025233</v>
      </c>
      <c r="S254" s="36">
        <f>SUMIFS(СВЦЭМ!$F$33:$F$776,СВЦЭМ!$A$33:$A$776,$A254,СВЦЭМ!$B$33:$B$776,S$226)+'СЕТ СН'!$F$15</f>
        <v>104.83196105</v>
      </c>
      <c r="T254" s="36">
        <f>SUMIFS(СВЦЭМ!$F$33:$F$776,СВЦЭМ!$A$33:$A$776,$A254,СВЦЭМ!$B$33:$B$776,T$226)+'СЕТ СН'!$F$15</f>
        <v>105.17709188000001</v>
      </c>
      <c r="U254" s="36">
        <f>SUMIFS(СВЦЭМ!$F$33:$F$776,СВЦЭМ!$A$33:$A$776,$A254,СВЦЭМ!$B$33:$B$776,U$226)+'СЕТ СН'!$F$15</f>
        <v>105.7609671</v>
      </c>
      <c r="V254" s="36">
        <f>SUMIFS(СВЦЭМ!$F$33:$F$776,СВЦЭМ!$A$33:$A$776,$A254,СВЦЭМ!$B$33:$B$776,V$226)+'СЕТ СН'!$F$15</f>
        <v>104.65985465999999</v>
      </c>
      <c r="W254" s="36">
        <f>SUMIFS(СВЦЭМ!$F$33:$F$776,СВЦЭМ!$A$33:$A$776,$A254,СВЦЭМ!$B$33:$B$776,W$226)+'СЕТ СН'!$F$15</f>
        <v>104.42832085000001</v>
      </c>
      <c r="X254" s="36">
        <f>SUMIFS(СВЦЭМ!$F$33:$F$776,СВЦЭМ!$A$33:$A$776,$A254,СВЦЭМ!$B$33:$B$776,X$226)+'СЕТ СН'!$F$15</f>
        <v>104.92387107</v>
      </c>
      <c r="Y254" s="36">
        <f>SUMIFS(СВЦЭМ!$F$33:$F$776,СВЦЭМ!$A$33:$A$776,$A254,СВЦЭМ!$B$33:$B$776,Y$226)+'СЕТ СН'!$F$15</f>
        <v>109.10797823</v>
      </c>
    </row>
    <row r="255" spans="1:25" ht="15.75" x14ac:dyDescent="0.2">
      <c r="A255" s="35">
        <f t="shared" si="6"/>
        <v>44133</v>
      </c>
      <c r="B255" s="36">
        <f>SUMIFS(СВЦЭМ!$F$33:$F$776,СВЦЭМ!$A$33:$A$776,$A255,СВЦЭМ!$B$33:$B$776,B$226)+'СЕТ СН'!$F$15</f>
        <v>117.10661974</v>
      </c>
      <c r="C255" s="36">
        <f>SUMIFS(СВЦЭМ!$F$33:$F$776,СВЦЭМ!$A$33:$A$776,$A255,СВЦЭМ!$B$33:$B$776,C$226)+'СЕТ СН'!$F$15</f>
        <v>127.50225574</v>
      </c>
      <c r="D255" s="36">
        <f>SUMIFS(СВЦЭМ!$F$33:$F$776,СВЦЭМ!$A$33:$A$776,$A255,СВЦЭМ!$B$33:$B$776,D$226)+'СЕТ СН'!$F$15</f>
        <v>129.27136768</v>
      </c>
      <c r="E255" s="36">
        <f>SUMIFS(СВЦЭМ!$F$33:$F$776,СВЦЭМ!$A$33:$A$776,$A255,СВЦЭМ!$B$33:$B$776,E$226)+'СЕТ СН'!$F$15</f>
        <v>128.29704472</v>
      </c>
      <c r="F255" s="36">
        <f>SUMIFS(СВЦЭМ!$F$33:$F$776,СВЦЭМ!$A$33:$A$776,$A255,СВЦЭМ!$B$33:$B$776,F$226)+'СЕТ СН'!$F$15</f>
        <v>129.04565503000001</v>
      </c>
      <c r="G255" s="36">
        <f>SUMIFS(СВЦЭМ!$F$33:$F$776,СВЦЭМ!$A$33:$A$776,$A255,СВЦЭМ!$B$33:$B$776,G$226)+'СЕТ СН'!$F$15</f>
        <v>138.86848121</v>
      </c>
      <c r="H255" s="36">
        <f>SUMIFS(СВЦЭМ!$F$33:$F$776,СВЦЭМ!$A$33:$A$776,$A255,СВЦЭМ!$B$33:$B$776,H$226)+'СЕТ СН'!$F$15</f>
        <v>140.97963809000001</v>
      </c>
      <c r="I255" s="36">
        <f>SUMIFS(СВЦЭМ!$F$33:$F$776,СВЦЭМ!$A$33:$A$776,$A255,СВЦЭМ!$B$33:$B$776,I$226)+'СЕТ СН'!$F$15</f>
        <v>126.75161704999999</v>
      </c>
      <c r="J255" s="36">
        <f>SUMIFS(СВЦЭМ!$F$33:$F$776,СВЦЭМ!$A$33:$A$776,$A255,СВЦЭМ!$B$33:$B$776,J$226)+'СЕТ СН'!$F$15</f>
        <v>112.96876383</v>
      </c>
      <c r="K255" s="36">
        <f>SUMIFS(СВЦЭМ!$F$33:$F$776,СВЦЭМ!$A$33:$A$776,$A255,СВЦЭМ!$B$33:$B$776,K$226)+'СЕТ СН'!$F$15</f>
        <v>105.17294007</v>
      </c>
      <c r="L255" s="36">
        <f>SUMIFS(СВЦЭМ!$F$33:$F$776,СВЦЭМ!$A$33:$A$776,$A255,СВЦЭМ!$B$33:$B$776,L$226)+'СЕТ СН'!$F$15</f>
        <v>106.12161571</v>
      </c>
      <c r="M255" s="36">
        <f>SUMIFS(СВЦЭМ!$F$33:$F$776,СВЦЭМ!$A$33:$A$776,$A255,СВЦЭМ!$B$33:$B$776,M$226)+'СЕТ СН'!$F$15</f>
        <v>106.45969094</v>
      </c>
      <c r="N255" s="36">
        <f>SUMIFS(СВЦЭМ!$F$33:$F$776,СВЦЭМ!$A$33:$A$776,$A255,СВЦЭМ!$B$33:$B$776,N$226)+'СЕТ СН'!$F$15</f>
        <v>104.89100941</v>
      </c>
      <c r="O255" s="36">
        <f>SUMIFS(СВЦЭМ!$F$33:$F$776,СВЦЭМ!$A$33:$A$776,$A255,СВЦЭМ!$B$33:$B$776,O$226)+'СЕТ СН'!$F$15</f>
        <v>105.32325551</v>
      </c>
      <c r="P255" s="36">
        <f>SUMIFS(СВЦЭМ!$F$33:$F$776,СВЦЭМ!$A$33:$A$776,$A255,СВЦЭМ!$B$33:$B$776,P$226)+'СЕТ СН'!$F$15</f>
        <v>111.08148511</v>
      </c>
      <c r="Q255" s="36">
        <f>SUMIFS(СВЦЭМ!$F$33:$F$776,СВЦЭМ!$A$33:$A$776,$A255,СВЦЭМ!$B$33:$B$776,Q$226)+'СЕТ СН'!$F$15</f>
        <v>105.17295758</v>
      </c>
      <c r="R255" s="36">
        <f>SUMIFS(СВЦЭМ!$F$33:$F$776,СВЦЭМ!$A$33:$A$776,$A255,СВЦЭМ!$B$33:$B$776,R$226)+'СЕТ СН'!$F$15</f>
        <v>104.29418208</v>
      </c>
      <c r="S255" s="36">
        <f>SUMIFS(СВЦЭМ!$F$33:$F$776,СВЦЭМ!$A$33:$A$776,$A255,СВЦЭМ!$B$33:$B$776,S$226)+'СЕТ СН'!$F$15</f>
        <v>104.38815004</v>
      </c>
      <c r="T255" s="36">
        <f>SUMIFS(СВЦЭМ!$F$33:$F$776,СВЦЭМ!$A$33:$A$776,$A255,СВЦЭМ!$B$33:$B$776,T$226)+'СЕТ СН'!$F$15</f>
        <v>108.51884654</v>
      </c>
      <c r="U255" s="36">
        <f>SUMIFS(СВЦЭМ!$F$33:$F$776,СВЦЭМ!$A$33:$A$776,$A255,СВЦЭМ!$B$33:$B$776,U$226)+'СЕТ СН'!$F$15</f>
        <v>108.40050929</v>
      </c>
      <c r="V255" s="36">
        <f>SUMIFS(СВЦЭМ!$F$33:$F$776,СВЦЭМ!$A$33:$A$776,$A255,СВЦЭМ!$B$33:$B$776,V$226)+'СЕТ СН'!$F$15</f>
        <v>106.00149213</v>
      </c>
      <c r="W255" s="36">
        <f>SUMIFS(СВЦЭМ!$F$33:$F$776,СВЦЭМ!$A$33:$A$776,$A255,СВЦЭМ!$B$33:$B$776,W$226)+'СЕТ СН'!$F$15</f>
        <v>103.79663196</v>
      </c>
      <c r="X255" s="36">
        <f>SUMIFS(СВЦЭМ!$F$33:$F$776,СВЦЭМ!$A$33:$A$776,$A255,СВЦЭМ!$B$33:$B$776,X$226)+'СЕТ СН'!$F$15</f>
        <v>111.17869433</v>
      </c>
      <c r="Y255" s="36">
        <f>SUMIFS(СВЦЭМ!$F$33:$F$776,СВЦЭМ!$A$33:$A$776,$A255,СВЦЭМ!$B$33:$B$776,Y$226)+'СЕТ СН'!$F$15</f>
        <v>114.90715586</v>
      </c>
    </row>
    <row r="256" spans="1:25" ht="15.75" x14ac:dyDescent="0.2">
      <c r="A256" s="35">
        <f t="shared" si="6"/>
        <v>44134</v>
      </c>
      <c r="B256" s="36">
        <f>SUMIFS(СВЦЭМ!$F$33:$F$776,СВЦЭМ!$A$33:$A$776,$A256,СВЦЭМ!$B$33:$B$776,B$226)+'СЕТ СН'!$F$15</f>
        <v>114.94487275</v>
      </c>
      <c r="C256" s="36">
        <f>SUMIFS(СВЦЭМ!$F$33:$F$776,СВЦЭМ!$A$33:$A$776,$A256,СВЦЭМ!$B$33:$B$776,C$226)+'СЕТ СН'!$F$15</f>
        <v>124.23302806</v>
      </c>
      <c r="D256" s="36">
        <f>SUMIFS(СВЦЭМ!$F$33:$F$776,СВЦЭМ!$A$33:$A$776,$A256,СВЦЭМ!$B$33:$B$776,D$226)+'СЕТ СН'!$F$15</f>
        <v>138.82828531999999</v>
      </c>
      <c r="E256" s="36">
        <f>SUMIFS(СВЦЭМ!$F$33:$F$776,СВЦЭМ!$A$33:$A$776,$A256,СВЦЭМ!$B$33:$B$776,E$226)+'СЕТ СН'!$F$15</f>
        <v>141.37798362000001</v>
      </c>
      <c r="F256" s="36">
        <f>SUMIFS(СВЦЭМ!$F$33:$F$776,СВЦЭМ!$A$33:$A$776,$A256,СВЦЭМ!$B$33:$B$776,F$226)+'СЕТ СН'!$F$15</f>
        <v>140.38889089</v>
      </c>
      <c r="G256" s="36">
        <f>SUMIFS(СВЦЭМ!$F$33:$F$776,СВЦЭМ!$A$33:$A$776,$A256,СВЦЭМ!$B$33:$B$776,G$226)+'СЕТ СН'!$F$15</f>
        <v>138.03157297999999</v>
      </c>
      <c r="H256" s="36">
        <f>SUMIFS(СВЦЭМ!$F$33:$F$776,СВЦЭМ!$A$33:$A$776,$A256,СВЦЭМ!$B$33:$B$776,H$226)+'СЕТ СН'!$F$15</f>
        <v>126.60594865</v>
      </c>
      <c r="I256" s="36">
        <f>SUMIFS(СВЦЭМ!$F$33:$F$776,СВЦЭМ!$A$33:$A$776,$A256,СВЦЭМ!$B$33:$B$776,I$226)+'СЕТ СН'!$F$15</f>
        <v>124.67125104</v>
      </c>
      <c r="J256" s="36">
        <f>SUMIFS(СВЦЭМ!$F$33:$F$776,СВЦЭМ!$A$33:$A$776,$A256,СВЦЭМ!$B$33:$B$776,J$226)+'СЕТ СН'!$F$15</f>
        <v>113.15980118</v>
      </c>
      <c r="K256" s="36">
        <f>SUMIFS(СВЦЭМ!$F$33:$F$776,СВЦЭМ!$A$33:$A$776,$A256,СВЦЭМ!$B$33:$B$776,K$226)+'СЕТ СН'!$F$15</f>
        <v>110.48687068</v>
      </c>
      <c r="L256" s="36">
        <f>SUMIFS(СВЦЭМ!$F$33:$F$776,СВЦЭМ!$A$33:$A$776,$A256,СВЦЭМ!$B$33:$B$776,L$226)+'СЕТ СН'!$F$15</f>
        <v>110.86966466</v>
      </c>
      <c r="M256" s="36">
        <f>SUMIFS(СВЦЭМ!$F$33:$F$776,СВЦЭМ!$A$33:$A$776,$A256,СВЦЭМ!$B$33:$B$776,M$226)+'СЕТ СН'!$F$15</f>
        <v>110.30729902</v>
      </c>
      <c r="N256" s="36">
        <f>SUMIFS(СВЦЭМ!$F$33:$F$776,СВЦЭМ!$A$33:$A$776,$A256,СВЦЭМ!$B$33:$B$776,N$226)+'СЕТ СН'!$F$15</f>
        <v>110.13219691</v>
      </c>
      <c r="O256" s="36">
        <f>SUMIFS(СВЦЭМ!$F$33:$F$776,СВЦЭМ!$A$33:$A$776,$A256,СВЦЭМ!$B$33:$B$776,O$226)+'СЕТ СН'!$F$15</f>
        <v>115.46003331999999</v>
      </c>
      <c r="P256" s="36">
        <f>SUMIFS(СВЦЭМ!$F$33:$F$776,СВЦЭМ!$A$33:$A$776,$A256,СВЦЭМ!$B$33:$B$776,P$226)+'СЕТ СН'!$F$15</f>
        <v>119.23531892</v>
      </c>
      <c r="Q256" s="36">
        <f>SUMIFS(СВЦЭМ!$F$33:$F$776,СВЦЭМ!$A$33:$A$776,$A256,СВЦЭМ!$B$33:$B$776,Q$226)+'СЕТ СН'!$F$15</f>
        <v>117.10281259999999</v>
      </c>
      <c r="R256" s="36">
        <f>SUMIFS(СВЦЭМ!$F$33:$F$776,СВЦЭМ!$A$33:$A$776,$A256,СВЦЭМ!$B$33:$B$776,R$226)+'СЕТ СН'!$F$15</f>
        <v>111.9217386</v>
      </c>
      <c r="S256" s="36">
        <f>SUMIFS(СВЦЭМ!$F$33:$F$776,СВЦЭМ!$A$33:$A$776,$A256,СВЦЭМ!$B$33:$B$776,S$226)+'СЕТ СН'!$F$15</f>
        <v>103.96629787000001</v>
      </c>
      <c r="T256" s="36">
        <f>SUMIFS(СВЦЭМ!$F$33:$F$776,СВЦЭМ!$A$33:$A$776,$A256,СВЦЭМ!$B$33:$B$776,T$226)+'СЕТ СН'!$F$15</f>
        <v>108.11986367</v>
      </c>
      <c r="U256" s="36">
        <f>SUMIFS(СВЦЭМ!$F$33:$F$776,СВЦЭМ!$A$33:$A$776,$A256,СВЦЭМ!$B$33:$B$776,U$226)+'СЕТ СН'!$F$15</f>
        <v>108.02303099</v>
      </c>
      <c r="V256" s="36">
        <f>SUMIFS(СВЦЭМ!$F$33:$F$776,СВЦЭМ!$A$33:$A$776,$A256,СВЦЭМ!$B$33:$B$776,V$226)+'СЕТ СН'!$F$15</f>
        <v>105.71050038</v>
      </c>
      <c r="W256" s="36">
        <f>SUMIFS(СВЦЭМ!$F$33:$F$776,СВЦЭМ!$A$33:$A$776,$A256,СВЦЭМ!$B$33:$B$776,W$226)+'СЕТ СН'!$F$15</f>
        <v>104.09083003000001</v>
      </c>
      <c r="X256" s="36">
        <f>SUMIFS(СВЦЭМ!$F$33:$F$776,СВЦЭМ!$A$33:$A$776,$A256,СВЦЭМ!$B$33:$B$776,X$226)+'СЕТ СН'!$F$15</f>
        <v>102.39031865</v>
      </c>
      <c r="Y256" s="36">
        <f>SUMIFS(СВЦЭМ!$F$33:$F$776,СВЦЭМ!$A$33:$A$776,$A256,СВЦЭМ!$B$33:$B$776,Y$226)+'СЕТ СН'!$F$15</f>
        <v>108.85171344</v>
      </c>
    </row>
    <row r="257" spans="1:27" ht="15.75" x14ac:dyDescent="0.2">
      <c r="A257" s="35">
        <f t="shared" si="6"/>
        <v>44135</v>
      </c>
      <c r="B257" s="36">
        <f>SUMIFS(СВЦЭМ!$F$33:$F$776,СВЦЭМ!$A$33:$A$776,$A257,СВЦЭМ!$B$33:$B$776,B$226)+'СЕТ СН'!$F$15</f>
        <v>106.53142253999999</v>
      </c>
      <c r="C257" s="36">
        <f>SUMIFS(СВЦЭМ!$F$33:$F$776,СВЦЭМ!$A$33:$A$776,$A257,СВЦЭМ!$B$33:$B$776,C$226)+'СЕТ СН'!$F$15</f>
        <v>116.47585251</v>
      </c>
      <c r="D257" s="36">
        <f>SUMIFS(СВЦЭМ!$F$33:$F$776,СВЦЭМ!$A$33:$A$776,$A257,СВЦЭМ!$B$33:$B$776,D$226)+'СЕТ СН'!$F$15</f>
        <v>123.58008220000001</v>
      </c>
      <c r="E257" s="36">
        <f>SUMIFS(СВЦЭМ!$F$33:$F$776,СВЦЭМ!$A$33:$A$776,$A257,СВЦЭМ!$B$33:$B$776,E$226)+'СЕТ СН'!$F$15</f>
        <v>123.50248535</v>
      </c>
      <c r="F257" s="36">
        <f>SUMIFS(СВЦЭМ!$F$33:$F$776,СВЦЭМ!$A$33:$A$776,$A257,СВЦЭМ!$B$33:$B$776,F$226)+'СЕТ СН'!$F$15</f>
        <v>125.33837857</v>
      </c>
      <c r="G257" s="36">
        <f>SUMIFS(СВЦЭМ!$F$33:$F$776,СВЦЭМ!$A$33:$A$776,$A257,СВЦЭМ!$B$33:$B$776,G$226)+'СЕТ СН'!$F$15</f>
        <v>123.67737049999999</v>
      </c>
      <c r="H257" s="36">
        <f>SUMIFS(СВЦЭМ!$F$33:$F$776,СВЦЭМ!$A$33:$A$776,$A257,СВЦЭМ!$B$33:$B$776,H$226)+'СЕТ СН'!$F$15</f>
        <v>120.69025228</v>
      </c>
      <c r="I257" s="36">
        <f>SUMIFS(СВЦЭМ!$F$33:$F$776,СВЦЭМ!$A$33:$A$776,$A257,СВЦЭМ!$B$33:$B$776,I$226)+'СЕТ СН'!$F$15</f>
        <v>117.01568405</v>
      </c>
      <c r="J257" s="36">
        <f>SUMIFS(СВЦЭМ!$F$33:$F$776,СВЦЭМ!$A$33:$A$776,$A257,СВЦЭМ!$B$33:$B$776,J$226)+'СЕТ СН'!$F$15</f>
        <v>104.69347169</v>
      </c>
      <c r="K257" s="36">
        <f>SUMIFS(СВЦЭМ!$F$33:$F$776,СВЦЭМ!$A$33:$A$776,$A257,СВЦЭМ!$B$33:$B$776,K$226)+'СЕТ СН'!$F$15</f>
        <v>96.914680239999996</v>
      </c>
      <c r="L257" s="36">
        <f>SUMIFS(СВЦЭМ!$F$33:$F$776,СВЦЭМ!$A$33:$A$776,$A257,СВЦЭМ!$B$33:$B$776,L$226)+'СЕТ СН'!$F$15</f>
        <v>99.541639380000007</v>
      </c>
      <c r="M257" s="36">
        <f>SUMIFS(СВЦЭМ!$F$33:$F$776,СВЦЭМ!$A$33:$A$776,$A257,СВЦЭМ!$B$33:$B$776,M$226)+'СЕТ СН'!$F$15</f>
        <v>97.539143719999998</v>
      </c>
      <c r="N257" s="36">
        <f>SUMIFS(СВЦЭМ!$F$33:$F$776,СВЦЭМ!$A$33:$A$776,$A257,СВЦЭМ!$B$33:$B$776,N$226)+'СЕТ СН'!$F$15</f>
        <v>96.054722949999999</v>
      </c>
      <c r="O257" s="36">
        <f>SUMIFS(СВЦЭМ!$F$33:$F$776,СВЦЭМ!$A$33:$A$776,$A257,СВЦЭМ!$B$33:$B$776,O$226)+'СЕТ СН'!$F$15</f>
        <v>101.62507275999999</v>
      </c>
      <c r="P257" s="36">
        <f>SUMIFS(СВЦЭМ!$F$33:$F$776,СВЦЭМ!$A$33:$A$776,$A257,СВЦЭМ!$B$33:$B$776,P$226)+'СЕТ СН'!$F$15</f>
        <v>109.05932052</v>
      </c>
      <c r="Q257" s="36">
        <f>SUMIFS(СВЦЭМ!$F$33:$F$776,СВЦЭМ!$A$33:$A$776,$A257,СВЦЭМ!$B$33:$B$776,Q$226)+'СЕТ СН'!$F$15</f>
        <v>103.89845843000001</v>
      </c>
      <c r="R257" s="36">
        <f>SUMIFS(СВЦЭМ!$F$33:$F$776,СВЦЭМ!$A$33:$A$776,$A257,СВЦЭМ!$B$33:$B$776,R$226)+'СЕТ СН'!$F$15</f>
        <v>98.704717779999996</v>
      </c>
      <c r="S257" s="36">
        <f>SUMIFS(СВЦЭМ!$F$33:$F$776,СВЦЭМ!$A$33:$A$776,$A257,СВЦЭМ!$B$33:$B$776,S$226)+'СЕТ СН'!$F$15</f>
        <v>97.167905899999994</v>
      </c>
      <c r="T257" s="36">
        <f>SUMIFS(СВЦЭМ!$F$33:$F$776,СВЦЭМ!$A$33:$A$776,$A257,СВЦЭМ!$B$33:$B$776,T$226)+'СЕТ СН'!$F$15</f>
        <v>101.57030459000001</v>
      </c>
      <c r="U257" s="36">
        <f>SUMIFS(СВЦЭМ!$F$33:$F$776,СВЦЭМ!$A$33:$A$776,$A257,СВЦЭМ!$B$33:$B$776,U$226)+'СЕТ СН'!$F$15</f>
        <v>102.50638361</v>
      </c>
      <c r="V257" s="36">
        <f>SUMIFS(СВЦЭМ!$F$33:$F$776,СВЦЭМ!$A$33:$A$776,$A257,СВЦЭМ!$B$33:$B$776,V$226)+'СЕТ СН'!$F$15</f>
        <v>100.72431684999999</v>
      </c>
      <c r="W257" s="36">
        <f>SUMIFS(СВЦЭМ!$F$33:$F$776,СВЦЭМ!$A$33:$A$776,$A257,СВЦЭМ!$B$33:$B$776,W$226)+'СЕТ СН'!$F$15</f>
        <v>98.905191509999995</v>
      </c>
      <c r="X257" s="36">
        <f>SUMIFS(СВЦЭМ!$F$33:$F$776,СВЦЭМ!$A$33:$A$776,$A257,СВЦЭМ!$B$33:$B$776,X$226)+'СЕТ СН'!$F$15</f>
        <v>92.957281089999995</v>
      </c>
      <c r="Y257" s="36">
        <f>SUMIFS(СВЦЭМ!$F$33:$F$776,СВЦЭМ!$A$33:$A$776,$A257,СВЦЭМ!$B$33:$B$776,Y$226)+'СЕТ СН'!$F$15</f>
        <v>94.481716509999998</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7" t="s">
        <v>7</v>
      </c>
      <c r="B259" s="130" t="s">
        <v>116</v>
      </c>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ht="12.75" hidden="1" customHeight="1" x14ac:dyDescent="0.2">
      <c r="A260" s="128"/>
      <c r="B260" s="133"/>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5"/>
    </row>
    <row r="261" spans="1:27" s="46" customFormat="1" ht="12.75" hidden="1" customHeight="1" x14ac:dyDescent="0.2">
      <c r="A261" s="12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01.10.2020</v>
      </c>
      <c r="B262" s="36">
        <f>SUMIFS(СВЦЭМ!$G$34:$G$777,СВЦЭМ!$A$34:$A$777,$A262,СВЦЭМ!$B$33:$B$776,B$261)+'СЕТ СН'!$F$15</f>
        <v>0</v>
      </c>
      <c r="C262" s="36">
        <f>SUMIFS(СВЦЭМ!$G$34:$G$777,СВЦЭМ!$A$34:$A$777,$A262,СВЦЭМ!$B$33:$B$776,C$261)+'СЕТ СН'!$F$15</f>
        <v>0</v>
      </c>
      <c r="D262" s="36">
        <f>SUMIFS(СВЦЭМ!$G$34:$G$777,СВЦЭМ!$A$34:$A$777,$A262,СВЦЭМ!$B$33:$B$776,D$261)+'СЕТ СН'!$F$15</f>
        <v>0</v>
      </c>
      <c r="E262" s="36">
        <f>SUMIFS(СВЦЭМ!$G$34:$G$777,СВЦЭМ!$A$34:$A$777,$A262,СВЦЭМ!$B$33:$B$776,E$261)+'СЕТ СН'!$F$15</f>
        <v>0</v>
      </c>
      <c r="F262" s="36">
        <f>SUMIFS(СВЦЭМ!$G$34:$G$777,СВЦЭМ!$A$34:$A$777,$A262,СВЦЭМ!$B$33:$B$776,F$261)+'СЕТ СН'!$F$15</f>
        <v>0</v>
      </c>
      <c r="G262" s="36">
        <f>SUMIFS(СВЦЭМ!$G$34:$G$777,СВЦЭМ!$A$34:$A$777,$A262,СВЦЭМ!$B$33:$B$776,G$261)+'СЕТ СН'!$F$15</f>
        <v>0</v>
      </c>
      <c r="H262" s="36">
        <f>SUMIFS(СВЦЭМ!$G$34:$G$777,СВЦЭМ!$A$34:$A$777,$A262,СВЦЭМ!$B$33:$B$776,H$261)+'СЕТ СН'!$F$15</f>
        <v>0</v>
      </c>
      <c r="I262" s="36">
        <f>SUMIFS(СВЦЭМ!$G$34:$G$777,СВЦЭМ!$A$34:$A$777,$A262,СВЦЭМ!$B$33:$B$776,I$261)+'СЕТ СН'!$F$15</f>
        <v>0</v>
      </c>
      <c r="J262" s="36">
        <f>SUMIFS(СВЦЭМ!$G$34:$G$777,СВЦЭМ!$A$34:$A$777,$A262,СВЦЭМ!$B$33:$B$776,J$261)+'СЕТ СН'!$F$15</f>
        <v>0</v>
      </c>
      <c r="K262" s="36">
        <f>SUMIFS(СВЦЭМ!$G$34:$G$777,СВЦЭМ!$A$34:$A$777,$A262,СВЦЭМ!$B$33:$B$776,K$261)+'СЕТ СН'!$F$15</f>
        <v>0</v>
      </c>
      <c r="L262" s="36">
        <f>SUMIFS(СВЦЭМ!$G$34:$G$777,СВЦЭМ!$A$34:$A$777,$A262,СВЦЭМ!$B$33:$B$776,L$261)+'СЕТ СН'!$F$15</f>
        <v>0</v>
      </c>
      <c r="M262" s="36">
        <f>SUMIFS(СВЦЭМ!$G$34:$G$777,СВЦЭМ!$A$34:$A$777,$A262,СВЦЭМ!$B$33:$B$776,M$261)+'СЕТ СН'!$F$15</f>
        <v>0</v>
      </c>
      <c r="N262" s="36">
        <f>SUMIFS(СВЦЭМ!$G$34:$G$777,СВЦЭМ!$A$34:$A$777,$A262,СВЦЭМ!$B$33:$B$776,N$261)+'СЕТ СН'!$F$15</f>
        <v>0</v>
      </c>
      <c r="O262" s="36">
        <f>SUMIFS(СВЦЭМ!$G$34:$G$777,СВЦЭМ!$A$34:$A$777,$A262,СВЦЭМ!$B$33:$B$776,O$261)+'СЕТ СН'!$F$15</f>
        <v>0</v>
      </c>
      <c r="P262" s="36">
        <f>SUMIFS(СВЦЭМ!$G$34:$G$777,СВЦЭМ!$A$34:$A$777,$A262,СВЦЭМ!$B$33:$B$776,P$261)+'СЕТ СН'!$F$15</f>
        <v>0</v>
      </c>
      <c r="Q262" s="36">
        <f>SUMIFS(СВЦЭМ!$G$34:$G$777,СВЦЭМ!$A$34:$A$777,$A262,СВЦЭМ!$B$33:$B$776,Q$261)+'СЕТ СН'!$F$15</f>
        <v>0</v>
      </c>
      <c r="R262" s="36">
        <f>SUMIFS(СВЦЭМ!$G$34:$G$777,СВЦЭМ!$A$34:$A$777,$A262,СВЦЭМ!$B$33:$B$776,R$261)+'СЕТ СН'!$F$15</f>
        <v>0</v>
      </c>
      <c r="S262" s="36">
        <f>SUMIFS(СВЦЭМ!$G$34:$G$777,СВЦЭМ!$A$34:$A$777,$A262,СВЦЭМ!$B$33:$B$776,S$261)+'СЕТ СН'!$F$15</f>
        <v>0</v>
      </c>
      <c r="T262" s="36">
        <f>SUMIFS(СВЦЭМ!$G$34:$G$777,СВЦЭМ!$A$34:$A$777,$A262,СВЦЭМ!$B$33:$B$776,T$261)+'СЕТ СН'!$F$15</f>
        <v>0</v>
      </c>
      <c r="U262" s="36">
        <f>SUMIFS(СВЦЭМ!$G$34:$G$777,СВЦЭМ!$A$34:$A$777,$A262,СВЦЭМ!$B$33:$B$776,U$261)+'СЕТ СН'!$F$15</f>
        <v>0</v>
      </c>
      <c r="V262" s="36">
        <f>SUMIFS(СВЦЭМ!$G$34:$G$777,СВЦЭМ!$A$34:$A$777,$A262,СВЦЭМ!$B$33:$B$776,V$261)+'СЕТ СН'!$F$15</f>
        <v>0</v>
      </c>
      <c r="W262" s="36">
        <f>SUMIFS(СВЦЭМ!$G$34:$G$777,СВЦЭМ!$A$34:$A$777,$A262,СВЦЭМ!$B$33:$B$776,W$261)+'СЕТ СН'!$F$15</f>
        <v>0</v>
      </c>
      <c r="X262" s="36">
        <f>SUMIFS(СВЦЭМ!$G$34:$G$777,СВЦЭМ!$A$34:$A$777,$A262,СВЦЭМ!$B$33:$B$776,X$261)+'СЕТ СН'!$F$15</f>
        <v>0</v>
      </c>
      <c r="Y262" s="36">
        <f>SUMIFS(СВЦЭМ!$G$34:$G$777,СВЦЭМ!$A$34:$A$777,$A262,СВЦЭМ!$B$33:$B$776,Y$261)+'СЕТ СН'!$F$15</f>
        <v>0</v>
      </c>
      <c r="AA262" s="45"/>
    </row>
    <row r="263" spans="1:27" ht="15.75" hidden="1" x14ac:dyDescent="0.2">
      <c r="A263" s="35">
        <f>A262+1</f>
        <v>44106</v>
      </c>
      <c r="B263" s="36">
        <f>SUMIFS(СВЦЭМ!$G$34:$G$777,СВЦЭМ!$A$34:$A$777,$A263,СВЦЭМ!$B$33:$B$776,B$261)+'СЕТ СН'!$F$15</f>
        <v>0</v>
      </c>
      <c r="C263" s="36">
        <f>SUMIFS(СВЦЭМ!$G$34:$G$777,СВЦЭМ!$A$34:$A$777,$A263,СВЦЭМ!$B$33:$B$776,C$261)+'СЕТ СН'!$F$15</f>
        <v>0</v>
      </c>
      <c r="D263" s="36">
        <f>SUMIFS(СВЦЭМ!$G$34:$G$777,СВЦЭМ!$A$34:$A$777,$A263,СВЦЭМ!$B$33:$B$776,D$261)+'СЕТ СН'!$F$15</f>
        <v>0</v>
      </c>
      <c r="E263" s="36">
        <f>SUMIFS(СВЦЭМ!$G$34:$G$777,СВЦЭМ!$A$34:$A$777,$A263,СВЦЭМ!$B$33:$B$776,E$261)+'СЕТ СН'!$F$15</f>
        <v>0</v>
      </c>
      <c r="F263" s="36">
        <f>SUMIFS(СВЦЭМ!$G$34:$G$777,СВЦЭМ!$A$34:$A$777,$A263,СВЦЭМ!$B$33:$B$776,F$261)+'СЕТ СН'!$F$15</f>
        <v>0</v>
      </c>
      <c r="G263" s="36">
        <f>SUMIFS(СВЦЭМ!$G$34:$G$777,СВЦЭМ!$A$34:$A$777,$A263,СВЦЭМ!$B$33:$B$776,G$261)+'СЕТ СН'!$F$15</f>
        <v>0</v>
      </c>
      <c r="H263" s="36">
        <f>SUMIFS(СВЦЭМ!$G$34:$G$777,СВЦЭМ!$A$34:$A$777,$A263,СВЦЭМ!$B$33:$B$776,H$261)+'СЕТ СН'!$F$15</f>
        <v>0</v>
      </c>
      <c r="I263" s="36">
        <f>SUMIFS(СВЦЭМ!$G$34:$G$777,СВЦЭМ!$A$34:$A$777,$A263,СВЦЭМ!$B$33:$B$776,I$261)+'СЕТ СН'!$F$15</f>
        <v>0</v>
      </c>
      <c r="J263" s="36">
        <f>SUMIFS(СВЦЭМ!$G$34:$G$777,СВЦЭМ!$A$34:$A$777,$A263,СВЦЭМ!$B$33:$B$776,J$261)+'СЕТ СН'!$F$15</f>
        <v>0</v>
      </c>
      <c r="K263" s="36">
        <f>SUMIFS(СВЦЭМ!$G$34:$G$777,СВЦЭМ!$A$34:$A$777,$A263,СВЦЭМ!$B$33:$B$776,K$261)+'СЕТ СН'!$F$15</f>
        <v>0</v>
      </c>
      <c r="L263" s="36">
        <f>SUMIFS(СВЦЭМ!$G$34:$G$777,СВЦЭМ!$A$34:$A$777,$A263,СВЦЭМ!$B$33:$B$776,L$261)+'СЕТ СН'!$F$15</f>
        <v>0</v>
      </c>
      <c r="M263" s="36">
        <f>SUMIFS(СВЦЭМ!$G$34:$G$777,СВЦЭМ!$A$34:$A$777,$A263,СВЦЭМ!$B$33:$B$776,M$261)+'СЕТ СН'!$F$15</f>
        <v>0</v>
      </c>
      <c r="N263" s="36">
        <f>SUMIFS(СВЦЭМ!$G$34:$G$777,СВЦЭМ!$A$34:$A$777,$A263,СВЦЭМ!$B$33:$B$776,N$261)+'СЕТ СН'!$F$15</f>
        <v>0</v>
      </c>
      <c r="O263" s="36">
        <f>SUMIFS(СВЦЭМ!$G$34:$G$777,СВЦЭМ!$A$34:$A$777,$A263,СВЦЭМ!$B$33:$B$776,O$261)+'СЕТ СН'!$F$15</f>
        <v>0</v>
      </c>
      <c r="P263" s="36">
        <f>SUMIFS(СВЦЭМ!$G$34:$G$777,СВЦЭМ!$A$34:$A$777,$A263,СВЦЭМ!$B$33:$B$776,P$261)+'СЕТ СН'!$F$15</f>
        <v>0</v>
      </c>
      <c r="Q263" s="36">
        <f>SUMIFS(СВЦЭМ!$G$34:$G$777,СВЦЭМ!$A$34:$A$777,$A263,СВЦЭМ!$B$33:$B$776,Q$261)+'СЕТ СН'!$F$15</f>
        <v>0</v>
      </c>
      <c r="R263" s="36">
        <f>SUMIFS(СВЦЭМ!$G$34:$G$777,СВЦЭМ!$A$34:$A$777,$A263,СВЦЭМ!$B$33:$B$776,R$261)+'СЕТ СН'!$F$15</f>
        <v>0</v>
      </c>
      <c r="S263" s="36">
        <f>SUMIFS(СВЦЭМ!$G$34:$G$777,СВЦЭМ!$A$34:$A$777,$A263,СВЦЭМ!$B$33:$B$776,S$261)+'СЕТ СН'!$F$15</f>
        <v>0</v>
      </c>
      <c r="T263" s="36">
        <f>SUMIFS(СВЦЭМ!$G$34:$G$777,СВЦЭМ!$A$34:$A$777,$A263,СВЦЭМ!$B$33:$B$776,T$261)+'СЕТ СН'!$F$15</f>
        <v>0</v>
      </c>
      <c r="U263" s="36">
        <f>SUMIFS(СВЦЭМ!$G$34:$G$777,СВЦЭМ!$A$34:$A$777,$A263,СВЦЭМ!$B$33:$B$776,U$261)+'СЕТ СН'!$F$15</f>
        <v>0</v>
      </c>
      <c r="V263" s="36">
        <f>SUMIFS(СВЦЭМ!$G$34:$G$777,СВЦЭМ!$A$34:$A$777,$A263,СВЦЭМ!$B$33:$B$776,V$261)+'СЕТ СН'!$F$15</f>
        <v>0</v>
      </c>
      <c r="W263" s="36">
        <f>SUMIFS(СВЦЭМ!$G$34:$G$777,СВЦЭМ!$A$34:$A$777,$A263,СВЦЭМ!$B$33:$B$776,W$261)+'СЕТ СН'!$F$15</f>
        <v>0</v>
      </c>
      <c r="X263" s="36">
        <f>SUMIFS(СВЦЭМ!$G$34:$G$777,СВЦЭМ!$A$34:$A$777,$A263,СВЦЭМ!$B$33:$B$776,X$261)+'СЕТ СН'!$F$15</f>
        <v>0</v>
      </c>
      <c r="Y263" s="36">
        <f>SUMIFS(СВЦЭМ!$G$34:$G$777,СВЦЭМ!$A$34:$A$777,$A263,СВЦЭМ!$B$33:$B$776,Y$261)+'СЕТ СН'!$F$15</f>
        <v>0</v>
      </c>
    </row>
    <row r="264" spans="1:27" ht="15.75" hidden="1" x14ac:dyDescent="0.2">
      <c r="A264" s="35">
        <f t="shared" ref="A264:A292" si="7">A263+1</f>
        <v>44107</v>
      </c>
      <c r="B264" s="36">
        <f>SUMIFS(СВЦЭМ!$G$34:$G$777,СВЦЭМ!$A$34:$A$777,$A264,СВЦЭМ!$B$33:$B$776,B$261)+'СЕТ СН'!$F$15</f>
        <v>0</v>
      </c>
      <c r="C264" s="36">
        <f>SUMIFS(СВЦЭМ!$G$34:$G$777,СВЦЭМ!$A$34:$A$777,$A264,СВЦЭМ!$B$33:$B$776,C$261)+'СЕТ СН'!$F$15</f>
        <v>0</v>
      </c>
      <c r="D264" s="36">
        <f>SUMIFS(СВЦЭМ!$G$34:$G$777,СВЦЭМ!$A$34:$A$777,$A264,СВЦЭМ!$B$33:$B$776,D$261)+'СЕТ СН'!$F$15</f>
        <v>0</v>
      </c>
      <c r="E264" s="36">
        <f>SUMIFS(СВЦЭМ!$G$34:$G$777,СВЦЭМ!$A$34:$A$777,$A264,СВЦЭМ!$B$33:$B$776,E$261)+'СЕТ СН'!$F$15</f>
        <v>0</v>
      </c>
      <c r="F264" s="36">
        <f>SUMIFS(СВЦЭМ!$G$34:$G$777,СВЦЭМ!$A$34:$A$777,$A264,СВЦЭМ!$B$33:$B$776,F$261)+'СЕТ СН'!$F$15</f>
        <v>0</v>
      </c>
      <c r="G264" s="36">
        <f>SUMIFS(СВЦЭМ!$G$34:$G$777,СВЦЭМ!$A$34:$A$777,$A264,СВЦЭМ!$B$33:$B$776,G$261)+'СЕТ СН'!$F$15</f>
        <v>0</v>
      </c>
      <c r="H264" s="36">
        <f>SUMIFS(СВЦЭМ!$G$34:$G$777,СВЦЭМ!$A$34:$A$777,$A264,СВЦЭМ!$B$33:$B$776,H$261)+'СЕТ СН'!$F$15</f>
        <v>0</v>
      </c>
      <c r="I264" s="36">
        <f>SUMIFS(СВЦЭМ!$G$34:$G$777,СВЦЭМ!$A$34:$A$777,$A264,СВЦЭМ!$B$33:$B$776,I$261)+'СЕТ СН'!$F$15</f>
        <v>0</v>
      </c>
      <c r="J264" s="36">
        <f>SUMIFS(СВЦЭМ!$G$34:$G$777,СВЦЭМ!$A$34:$A$777,$A264,СВЦЭМ!$B$33:$B$776,J$261)+'СЕТ СН'!$F$15</f>
        <v>0</v>
      </c>
      <c r="K264" s="36">
        <f>SUMIFS(СВЦЭМ!$G$34:$G$777,СВЦЭМ!$A$34:$A$777,$A264,СВЦЭМ!$B$33:$B$776,K$261)+'СЕТ СН'!$F$15</f>
        <v>0</v>
      </c>
      <c r="L264" s="36">
        <f>SUMIFS(СВЦЭМ!$G$34:$G$777,СВЦЭМ!$A$34:$A$777,$A264,СВЦЭМ!$B$33:$B$776,L$261)+'СЕТ СН'!$F$15</f>
        <v>0</v>
      </c>
      <c r="M264" s="36">
        <f>SUMIFS(СВЦЭМ!$G$34:$G$777,СВЦЭМ!$A$34:$A$777,$A264,СВЦЭМ!$B$33:$B$776,M$261)+'СЕТ СН'!$F$15</f>
        <v>0</v>
      </c>
      <c r="N264" s="36">
        <f>SUMIFS(СВЦЭМ!$G$34:$G$777,СВЦЭМ!$A$34:$A$777,$A264,СВЦЭМ!$B$33:$B$776,N$261)+'СЕТ СН'!$F$15</f>
        <v>0</v>
      </c>
      <c r="O264" s="36">
        <f>SUMIFS(СВЦЭМ!$G$34:$G$777,СВЦЭМ!$A$34:$A$777,$A264,СВЦЭМ!$B$33:$B$776,O$261)+'СЕТ СН'!$F$15</f>
        <v>0</v>
      </c>
      <c r="P264" s="36">
        <f>SUMIFS(СВЦЭМ!$G$34:$G$777,СВЦЭМ!$A$34:$A$777,$A264,СВЦЭМ!$B$33:$B$776,P$261)+'СЕТ СН'!$F$15</f>
        <v>0</v>
      </c>
      <c r="Q264" s="36">
        <f>SUMIFS(СВЦЭМ!$G$34:$G$777,СВЦЭМ!$A$34:$A$777,$A264,СВЦЭМ!$B$33:$B$776,Q$261)+'СЕТ СН'!$F$15</f>
        <v>0</v>
      </c>
      <c r="R264" s="36">
        <f>SUMIFS(СВЦЭМ!$G$34:$G$777,СВЦЭМ!$A$34:$A$777,$A264,СВЦЭМ!$B$33:$B$776,R$261)+'СЕТ СН'!$F$15</f>
        <v>0</v>
      </c>
      <c r="S264" s="36">
        <f>SUMIFS(СВЦЭМ!$G$34:$G$777,СВЦЭМ!$A$34:$A$777,$A264,СВЦЭМ!$B$33:$B$776,S$261)+'СЕТ СН'!$F$15</f>
        <v>0</v>
      </c>
      <c r="T264" s="36">
        <f>SUMIFS(СВЦЭМ!$G$34:$G$777,СВЦЭМ!$A$34:$A$777,$A264,СВЦЭМ!$B$33:$B$776,T$261)+'СЕТ СН'!$F$15</f>
        <v>0</v>
      </c>
      <c r="U264" s="36">
        <f>SUMIFS(СВЦЭМ!$G$34:$G$777,СВЦЭМ!$A$34:$A$777,$A264,СВЦЭМ!$B$33:$B$776,U$261)+'СЕТ СН'!$F$15</f>
        <v>0</v>
      </c>
      <c r="V264" s="36">
        <f>SUMIFS(СВЦЭМ!$G$34:$G$777,СВЦЭМ!$A$34:$A$777,$A264,СВЦЭМ!$B$33:$B$776,V$261)+'СЕТ СН'!$F$15</f>
        <v>0</v>
      </c>
      <c r="W264" s="36">
        <f>SUMIFS(СВЦЭМ!$G$34:$G$777,СВЦЭМ!$A$34:$A$777,$A264,СВЦЭМ!$B$33:$B$776,W$261)+'СЕТ СН'!$F$15</f>
        <v>0</v>
      </c>
      <c r="X264" s="36">
        <f>SUMIFS(СВЦЭМ!$G$34:$G$777,СВЦЭМ!$A$34:$A$777,$A264,СВЦЭМ!$B$33:$B$776,X$261)+'СЕТ СН'!$F$15</f>
        <v>0</v>
      </c>
      <c r="Y264" s="36">
        <f>SUMIFS(СВЦЭМ!$G$34:$G$777,СВЦЭМ!$A$34:$A$777,$A264,СВЦЭМ!$B$33:$B$776,Y$261)+'СЕТ СН'!$F$15</f>
        <v>0</v>
      </c>
    </row>
    <row r="265" spans="1:27" ht="15.75" hidden="1" x14ac:dyDescent="0.2">
      <c r="A265" s="35">
        <f t="shared" si="7"/>
        <v>44108</v>
      </c>
      <c r="B265" s="36">
        <f>SUMIFS(СВЦЭМ!$G$34:$G$777,СВЦЭМ!$A$34:$A$777,$A265,СВЦЭМ!$B$33:$B$776,B$261)+'СЕТ СН'!$F$15</f>
        <v>0</v>
      </c>
      <c r="C265" s="36">
        <f>SUMIFS(СВЦЭМ!$G$34:$G$777,СВЦЭМ!$A$34:$A$777,$A265,СВЦЭМ!$B$33:$B$776,C$261)+'СЕТ СН'!$F$15</f>
        <v>0</v>
      </c>
      <c r="D265" s="36">
        <f>SUMIFS(СВЦЭМ!$G$34:$G$777,СВЦЭМ!$A$34:$A$777,$A265,СВЦЭМ!$B$33:$B$776,D$261)+'СЕТ СН'!$F$15</f>
        <v>0</v>
      </c>
      <c r="E265" s="36">
        <f>SUMIFS(СВЦЭМ!$G$34:$G$777,СВЦЭМ!$A$34:$A$777,$A265,СВЦЭМ!$B$33:$B$776,E$261)+'СЕТ СН'!$F$15</f>
        <v>0</v>
      </c>
      <c r="F265" s="36">
        <f>SUMIFS(СВЦЭМ!$G$34:$G$777,СВЦЭМ!$A$34:$A$777,$A265,СВЦЭМ!$B$33:$B$776,F$261)+'СЕТ СН'!$F$15</f>
        <v>0</v>
      </c>
      <c r="G265" s="36">
        <f>SUMIFS(СВЦЭМ!$G$34:$G$777,СВЦЭМ!$A$34:$A$777,$A265,СВЦЭМ!$B$33:$B$776,G$261)+'СЕТ СН'!$F$15</f>
        <v>0</v>
      </c>
      <c r="H265" s="36">
        <f>SUMIFS(СВЦЭМ!$G$34:$G$777,СВЦЭМ!$A$34:$A$777,$A265,СВЦЭМ!$B$33:$B$776,H$261)+'СЕТ СН'!$F$15</f>
        <v>0</v>
      </c>
      <c r="I265" s="36">
        <f>SUMIFS(СВЦЭМ!$G$34:$G$777,СВЦЭМ!$A$34:$A$777,$A265,СВЦЭМ!$B$33:$B$776,I$261)+'СЕТ СН'!$F$15</f>
        <v>0</v>
      </c>
      <c r="J265" s="36">
        <f>SUMIFS(СВЦЭМ!$G$34:$G$777,СВЦЭМ!$A$34:$A$777,$A265,СВЦЭМ!$B$33:$B$776,J$261)+'СЕТ СН'!$F$15</f>
        <v>0</v>
      </c>
      <c r="K265" s="36">
        <f>SUMIFS(СВЦЭМ!$G$34:$G$777,СВЦЭМ!$A$34:$A$777,$A265,СВЦЭМ!$B$33:$B$776,K$261)+'СЕТ СН'!$F$15</f>
        <v>0</v>
      </c>
      <c r="L265" s="36">
        <f>SUMIFS(СВЦЭМ!$G$34:$G$777,СВЦЭМ!$A$34:$A$777,$A265,СВЦЭМ!$B$33:$B$776,L$261)+'СЕТ СН'!$F$15</f>
        <v>0</v>
      </c>
      <c r="M265" s="36">
        <f>SUMIFS(СВЦЭМ!$G$34:$G$777,СВЦЭМ!$A$34:$A$777,$A265,СВЦЭМ!$B$33:$B$776,M$261)+'СЕТ СН'!$F$15</f>
        <v>0</v>
      </c>
      <c r="N265" s="36">
        <f>SUMIFS(СВЦЭМ!$G$34:$G$777,СВЦЭМ!$A$34:$A$777,$A265,СВЦЭМ!$B$33:$B$776,N$261)+'СЕТ СН'!$F$15</f>
        <v>0</v>
      </c>
      <c r="O265" s="36">
        <f>SUMIFS(СВЦЭМ!$G$34:$G$777,СВЦЭМ!$A$34:$A$777,$A265,СВЦЭМ!$B$33:$B$776,O$261)+'СЕТ СН'!$F$15</f>
        <v>0</v>
      </c>
      <c r="P265" s="36">
        <f>SUMIFS(СВЦЭМ!$G$34:$G$777,СВЦЭМ!$A$34:$A$777,$A265,СВЦЭМ!$B$33:$B$776,P$261)+'СЕТ СН'!$F$15</f>
        <v>0</v>
      </c>
      <c r="Q265" s="36">
        <f>SUMIFS(СВЦЭМ!$G$34:$G$777,СВЦЭМ!$A$34:$A$777,$A265,СВЦЭМ!$B$33:$B$776,Q$261)+'СЕТ СН'!$F$15</f>
        <v>0</v>
      </c>
      <c r="R265" s="36">
        <f>SUMIFS(СВЦЭМ!$G$34:$G$777,СВЦЭМ!$A$34:$A$777,$A265,СВЦЭМ!$B$33:$B$776,R$261)+'СЕТ СН'!$F$15</f>
        <v>0</v>
      </c>
      <c r="S265" s="36">
        <f>SUMIFS(СВЦЭМ!$G$34:$G$777,СВЦЭМ!$A$34:$A$777,$A265,СВЦЭМ!$B$33:$B$776,S$261)+'СЕТ СН'!$F$15</f>
        <v>0</v>
      </c>
      <c r="T265" s="36">
        <f>SUMIFS(СВЦЭМ!$G$34:$G$777,СВЦЭМ!$A$34:$A$777,$A265,СВЦЭМ!$B$33:$B$776,T$261)+'СЕТ СН'!$F$15</f>
        <v>0</v>
      </c>
      <c r="U265" s="36">
        <f>SUMIFS(СВЦЭМ!$G$34:$G$777,СВЦЭМ!$A$34:$A$777,$A265,СВЦЭМ!$B$33:$B$776,U$261)+'СЕТ СН'!$F$15</f>
        <v>0</v>
      </c>
      <c r="V265" s="36">
        <f>SUMIFS(СВЦЭМ!$G$34:$G$777,СВЦЭМ!$A$34:$A$777,$A265,СВЦЭМ!$B$33:$B$776,V$261)+'СЕТ СН'!$F$15</f>
        <v>0</v>
      </c>
      <c r="W265" s="36">
        <f>SUMIFS(СВЦЭМ!$G$34:$G$777,СВЦЭМ!$A$34:$A$777,$A265,СВЦЭМ!$B$33:$B$776,W$261)+'СЕТ СН'!$F$15</f>
        <v>0</v>
      </c>
      <c r="X265" s="36">
        <f>SUMIFS(СВЦЭМ!$G$34:$G$777,СВЦЭМ!$A$34:$A$777,$A265,СВЦЭМ!$B$33:$B$776,X$261)+'СЕТ СН'!$F$15</f>
        <v>0</v>
      </c>
      <c r="Y265" s="36">
        <f>SUMIFS(СВЦЭМ!$G$34:$G$777,СВЦЭМ!$A$34:$A$777,$A265,СВЦЭМ!$B$33:$B$776,Y$261)+'СЕТ СН'!$F$15</f>
        <v>0</v>
      </c>
    </row>
    <row r="266" spans="1:27" ht="15.75" hidden="1" x14ac:dyDescent="0.2">
      <c r="A266" s="35">
        <f t="shared" si="7"/>
        <v>44109</v>
      </c>
      <c r="B266" s="36">
        <f>SUMIFS(СВЦЭМ!$G$34:$G$777,СВЦЭМ!$A$34:$A$777,$A266,СВЦЭМ!$B$33:$B$776,B$261)+'СЕТ СН'!$F$15</f>
        <v>0</v>
      </c>
      <c r="C266" s="36">
        <f>SUMIFS(СВЦЭМ!$G$34:$G$777,СВЦЭМ!$A$34:$A$777,$A266,СВЦЭМ!$B$33:$B$776,C$261)+'СЕТ СН'!$F$15</f>
        <v>0</v>
      </c>
      <c r="D266" s="36">
        <f>SUMIFS(СВЦЭМ!$G$34:$G$777,СВЦЭМ!$A$34:$A$777,$A266,СВЦЭМ!$B$33:$B$776,D$261)+'СЕТ СН'!$F$15</f>
        <v>0</v>
      </c>
      <c r="E266" s="36">
        <f>SUMIFS(СВЦЭМ!$G$34:$G$777,СВЦЭМ!$A$34:$A$777,$A266,СВЦЭМ!$B$33:$B$776,E$261)+'СЕТ СН'!$F$15</f>
        <v>0</v>
      </c>
      <c r="F266" s="36">
        <f>SUMIFS(СВЦЭМ!$G$34:$G$777,СВЦЭМ!$A$34:$A$777,$A266,СВЦЭМ!$B$33:$B$776,F$261)+'СЕТ СН'!$F$15</f>
        <v>0</v>
      </c>
      <c r="G266" s="36">
        <f>SUMIFS(СВЦЭМ!$G$34:$G$777,СВЦЭМ!$A$34:$A$777,$A266,СВЦЭМ!$B$33:$B$776,G$261)+'СЕТ СН'!$F$15</f>
        <v>0</v>
      </c>
      <c r="H266" s="36">
        <f>SUMIFS(СВЦЭМ!$G$34:$G$777,СВЦЭМ!$A$34:$A$777,$A266,СВЦЭМ!$B$33:$B$776,H$261)+'СЕТ СН'!$F$15</f>
        <v>0</v>
      </c>
      <c r="I266" s="36">
        <f>SUMIFS(СВЦЭМ!$G$34:$G$777,СВЦЭМ!$A$34:$A$777,$A266,СВЦЭМ!$B$33:$B$776,I$261)+'СЕТ СН'!$F$15</f>
        <v>0</v>
      </c>
      <c r="J266" s="36">
        <f>SUMIFS(СВЦЭМ!$G$34:$G$777,СВЦЭМ!$A$34:$A$777,$A266,СВЦЭМ!$B$33:$B$776,J$261)+'СЕТ СН'!$F$15</f>
        <v>0</v>
      </c>
      <c r="K266" s="36">
        <f>SUMIFS(СВЦЭМ!$G$34:$G$777,СВЦЭМ!$A$34:$A$777,$A266,СВЦЭМ!$B$33:$B$776,K$261)+'СЕТ СН'!$F$15</f>
        <v>0</v>
      </c>
      <c r="L266" s="36">
        <f>SUMIFS(СВЦЭМ!$G$34:$G$777,СВЦЭМ!$A$34:$A$777,$A266,СВЦЭМ!$B$33:$B$776,L$261)+'СЕТ СН'!$F$15</f>
        <v>0</v>
      </c>
      <c r="M266" s="36">
        <f>SUMIFS(СВЦЭМ!$G$34:$G$777,СВЦЭМ!$A$34:$A$777,$A266,СВЦЭМ!$B$33:$B$776,M$261)+'СЕТ СН'!$F$15</f>
        <v>0</v>
      </c>
      <c r="N266" s="36">
        <f>SUMIFS(СВЦЭМ!$G$34:$G$777,СВЦЭМ!$A$34:$A$777,$A266,СВЦЭМ!$B$33:$B$776,N$261)+'СЕТ СН'!$F$15</f>
        <v>0</v>
      </c>
      <c r="O266" s="36">
        <f>SUMIFS(СВЦЭМ!$G$34:$G$777,СВЦЭМ!$A$34:$A$777,$A266,СВЦЭМ!$B$33:$B$776,O$261)+'СЕТ СН'!$F$15</f>
        <v>0</v>
      </c>
      <c r="P266" s="36">
        <f>SUMIFS(СВЦЭМ!$G$34:$G$777,СВЦЭМ!$A$34:$A$777,$A266,СВЦЭМ!$B$33:$B$776,P$261)+'СЕТ СН'!$F$15</f>
        <v>0</v>
      </c>
      <c r="Q266" s="36">
        <f>SUMIFS(СВЦЭМ!$G$34:$G$777,СВЦЭМ!$A$34:$A$777,$A266,СВЦЭМ!$B$33:$B$776,Q$261)+'СЕТ СН'!$F$15</f>
        <v>0</v>
      </c>
      <c r="R266" s="36">
        <f>SUMIFS(СВЦЭМ!$G$34:$G$777,СВЦЭМ!$A$34:$A$777,$A266,СВЦЭМ!$B$33:$B$776,R$261)+'СЕТ СН'!$F$15</f>
        <v>0</v>
      </c>
      <c r="S266" s="36">
        <f>SUMIFS(СВЦЭМ!$G$34:$G$777,СВЦЭМ!$A$34:$A$777,$A266,СВЦЭМ!$B$33:$B$776,S$261)+'СЕТ СН'!$F$15</f>
        <v>0</v>
      </c>
      <c r="T266" s="36">
        <f>SUMIFS(СВЦЭМ!$G$34:$G$777,СВЦЭМ!$A$34:$A$777,$A266,СВЦЭМ!$B$33:$B$776,T$261)+'СЕТ СН'!$F$15</f>
        <v>0</v>
      </c>
      <c r="U266" s="36">
        <f>SUMIFS(СВЦЭМ!$G$34:$G$777,СВЦЭМ!$A$34:$A$777,$A266,СВЦЭМ!$B$33:$B$776,U$261)+'СЕТ СН'!$F$15</f>
        <v>0</v>
      </c>
      <c r="V266" s="36">
        <f>SUMIFS(СВЦЭМ!$G$34:$G$777,СВЦЭМ!$A$34:$A$777,$A266,СВЦЭМ!$B$33:$B$776,V$261)+'СЕТ СН'!$F$15</f>
        <v>0</v>
      </c>
      <c r="W266" s="36">
        <f>SUMIFS(СВЦЭМ!$G$34:$G$777,СВЦЭМ!$A$34:$A$777,$A266,СВЦЭМ!$B$33:$B$776,W$261)+'СЕТ СН'!$F$15</f>
        <v>0</v>
      </c>
      <c r="X266" s="36">
        <f>SUMIFS(СВЦЭМ!$G$34:$G$777,СВЦЭМ!$A$34:$A$777,$A266,СВЦЭМ!$B$33:$B$776,X$261)+'СЕТ СН'!$F$15</f>
        <v>0</v>
      </c>
      <c r="Y266" s="36">
        <f>SUMIFS(СВЦЭМ!$G$34:$G$777,СВЦЭМ!$A$34:$A$777,$A266,СВЦЭМ!$B$33:$B$776,Y$261)+'СЕТ СН'!$F$15</f>
        <v>0</v>
      </c>
    </row>
    <row r="267" spans="1:27" ht="15.75" hidden="1" x14ac:dyDescent="0.2">
      <c r="A267" s="35">
        <f t="shared" si="7"/>
        <v>44110</v>
      </c>
      <c r="B267" s="36">
        <f>SUMIFS(СВЦЭМ!$G$34:$G$777,СВЦЭМ!$A$34:$A$777,$A267,СВЦЭМ!$B$33:$B$776,B$261)+'СЕТ СН'!$F$15</f>
        <v>0</v>
      </c>
      <c r="C267" s="36">
        <f>SUMIFS(СВЦЭМ!$G$34:$G$777,СВЦЭМ!$A$34:$A$777,$A267,СВЦЭМ!$B$33:$B$776,C$261)+'СЕТ СН'!$F$15</f>
        <v>0</v>
      </c>
      <c r="D267" s="36">
        <f>SUMIFS(СВЦЭМ!$G$34:$G$777,СВЦЭМ!$A$34:$A$777,$A267,СВЦЭМ!$B$33:$B$776,D$261)+'СЕТ СН'!$F$15</f>
        <v>0</v>
      </c>
      <c r="E267" s="36">
        <f>SUMIFS(СВЦЭМ!$G$34:$G$777,СВЦЭМ!$A$34:$A$777,$A267,СВЦЭМ!$B$33:$B$776,E$261)+'СЕТ СН'!$F$15</f>
        <v>0</v>
      </c>
      <c r="F267" s="36">
        <f>SUMIFS(СВЦЭМ!$G$34:$G$777,СВЦЭМ!$A$34:$A$777,$A267,СВЦЭМ!$B$33:$B$776,F$261)+'СЕТ СН'!$F$15</f>
        <v>0</v>
      </c>
      <c r="G267" s="36">
        <f>SUMIFS(СВЦЭМ!$G$34:$G$777,СВЦЭМ!$A$34:$A$777,$A267,СВЦЭМ!$B$33:$B$776,G$261)+'СЕТ СН'!$F$15</f>
        <v>0</v>
      </c>
      <c r="H267" s="36">
        <f>SUMIFS(СВЦЭМ!$G$34:$G$777,СВЦЭМ!$A$34:$A$777,$A267,СВЦЭМ!$B$33:$B$776,H$261)+'СЕТ СН'!$F$15</f>
        <v>0</v>
      </c>
      <c r="I267" s="36">
        <f>SUMIFS(СВЦЭМ!$G$34:$G$777,СВЦЭМ!$A$34:$A$777,$A267,СВЦЭМ!$B$33:$B$776,I$261)+'СЕТ СН'!$F$15</f>
        <v>0</v>
      </c>
      <c r="J267" s="36">
        <f>SUMIFS(СВЦЭМ!$G$34:$G$777,СВЦЭМ!$A$34:$A$777,$A267,СВЦЭМ!$B$33:$B$776,J$261)+'СЕТ СН'!$F$15</f>
        <v>0</v>
      </c>
      <c r="K267" s="36">
        <f>SUMIFS(СВЦЭМ!$G$34:$G$777,СВЦЭМ!$A$34:$A$777,$A267,СВЦЭМ!$B$33:$B$776,K$261)+'СЕТ СН'!$F$15</f>
        <v>0</v>
      </c>
      <c r="L267" s="36">
        <f>SUMIFS(СВЦЭМ!$G$34:$G$777,СВЦЭМ!$A$34:$A$777,$A267,СВЦЭМ!$B$33:$B$776,L$261)+'СЕТ СН'!$F$15</f>
        <v>0</v>
      </c>
      <c r="M267" s="36">
        <f>SUMIFS(СВЦЭМ!$G$34:$G$777,СВЦЭМ!$A$34:$A$777,$A267,СВЦЭМ!$B$33:$B$776,M$261)+'СЕТ СН'!$F$15</f>
        <v>0</v>
      </c>
      <c r="N267" s="36">
        <f>SUMIFS(СВЦЭМ!$G$34:$G$777,СВЦЭМ!$A$34:$A$777,$A267,СВЦЭМ!$B$33:$B$776,N$261)+'СЕТ СН'!$F$15</f>
        <v>0</v>
      </c>
      <c r="O267" s="36">
        <f>SUMIFS(СВЦЭМ!$G$34:$G$777,СВЦЭМ!$A$34:$A$777,$A267,СВЦЭМ!$B$33:$B$776,O$261)+'СЕТ СН'!$F$15</f>
        <v>0</v>
      </c>
      <c r="P267" s="36">
        <f>SUMIFS(СВЦЭМ!$G$34:$G$777,СВЦЭМ!$A$34:$A$777,$A267,СВЦЭМ!$B$33:$B$776,P$261)+'СЕТ СН'!$F$15</f>
        <v>0</v>
      </c>
      <c r="Q267" s="36">
        <f>SUMIFS(СВЦЭМ!$G$34:$G$777,СВЦЭМ!$A$34:$A$777,$A267,СВЦЭМ!$B$33:$B$776,Q$261)+'СЕТ СН'!$F$15</f>
        <v>0</v>
      </c>
      <c r="R267" s="36">
        <f>SUMIFS(СВЦЭМ!$G$34:$G$777,СВЦЭМ!$A$34:$A$777,$A267,СВЦЭМ!$B$33:$B$776,R$261)+'СЕТ СН'!$F$15</f>
        <v>0</v>
      </c>
      <c r="S267" s="36">
        <f>SUMIFS(СВЦЭМ!$G$34:$G$777,СВЦЭМ!$A$34:$A$777,$A267,СВЦЭМ!$B$33:$B$776,S$261)+'СЕТ СН'!$F$15</f>
        <v>0</v>
      </c>
      <c r="T267" s="36">
        <f>SUMIFS(СВЦЭМ!$G$34:$G$777,СВЦЭМ!$A$34:$A$777,$A267,СВЦЭМ!$B$33:$B$776,T$261)+'СЕТ СН'!$F$15</f>
        <v>0</v>
      </c>
      <c r="U267" s="36">
        <f>SUMIFS(СВЦЭМ!$G$34:$G$777,СВЦЭМ!$A$34:$A$777,$A267,СВЦЭМ!$B$33:$B$776,U$261)+'СЕТ СН'!$F$15</f>
        <v>0</v>
      </c>
      <c r="V267" s="36">
        <f>SUMIFS(СВЦЭМ!$G$34:$G$777,СВЦЭМ!$A$34:$A$777,$A267,СВЦЭМ!$B$33:$B$776,V$261)+'СЕТ СН'!$F$15</f>
        <v>0</v>
      </c>
      <c r="W267" s="36">
        <f>SUMIFS(СВЦЭМ!$G$34:$G$777,СВЦЭМ!$A$34:$A$777,$A267,СВЦЭМ!$B$33:$B$776,W$261)+'СЕТ СН'!$F$15</f>
        <v>0</v>
      </c>
      <c r="X267" s="36">
        <f>SUMIFS(СВЦЭМ!$G$34:$G$777,СВЦЭМ!$A$34:$A$777,$A267,СВЦЭМ!$B$33:$B$776,X$261)+'СЕТ СН'!$F$15</f>
        <v>0</v>
      </c>
      <c r="Y267" s="36">
        <f>SUMIFS(СВЦЭМ!$G$34:$G$777,СВЦЭМ!$A$34:$A$777,$A267,СВЦЭМ!$B$33:$B$776,Y$261)+'СЕТ СН'!$F$15</f>
        <v>0</v>
      </c>
    </row>
    <row r="268" spans="1:27" ht="15.75" hidden="1" x14ac:dyDescent="0.2">
      <c r="A268" s="35">
        <f t="shared" si="7"/>
        <v>44111</v>
      </c>
      <c r="B268" s="36">
        <f>SUMIFS(СВЦЭМ!$G$34:$G$777,СВЦЭМ!$A$34:$A$777,$A268,СВЦЭМ!$B$33:$B$776,B$261)+'СЕТ СН'!$F$15</f>
        <v>0</v>
      </c>
      <c r="C268" s="36">
        <f>SUMIFS(СВЦЭМ!$G$34:$G$777,СВЦЭМ!$A$34:$A$777,$A268,СВЦЭМ!$B$33:$B$776,C$261)+'СЕТ СН'!$F$15</f>
        <v>0</v>
      </c>
      <c r="D268" s="36">
        <f>SUMIFS(СВЦЭМ!$G$34:$G$777,СВЦЭМ!$A$34:$A$777,$A268,СВЦЭМ!$B$33:$B$776,D$261)+'СЕТ СН'!$F$15</f>
        <v>0</v>
      </c>
      <c r="E268" s="36">
        <f>SUMIFS(СВЦЭМ!$G$34:$G$777,СВЦЭМ!$A$34:$A$777,$A268,СВЦЭМ!$B$33:$B$776,E$261)+'СЕТ СН'!$F$15</f>
        <v>0</v>
      </c>
      <c r="F268" s="36">
        <f>SUMIFS(СВЦЭМ!$G$34:$G$777,СВЦЭМ!$A$34:$A$777,$A268,СВЦЭМ!$B$33:$B$776,F$261)+'СЕТ СН'!$F$15</f>
        <v>0</v>
      </c>
      <c r="G268" s="36">
        <f>SUMIFS(СВЦЭМ!$G$34:$G$777,СВЦЭМ!$A$34:$A$777,$A268,СВЦЭМ!$B$33:$B$776,G$261)+'СЕТ СН'!$F$15</f>
        <v>0</v>
      </c>
      <c r="H268" s="36">
        <f>SUMIFS(СВЦЭМ!$G$34:$G$777,СВЦЭМ!$A$34:$A$777,$A268,СВЦЭМ!$B$33:$B$776,H$261)+'СЕТ СН'!$F$15</f>
        <v>0</v>
      </c>
      <c r="I268" s="36">
        <f>SUMIFS(СВЦЭМ!$G$34:$G$777,СВЦЭМ!$A$34:$A$777,$A268,СВЦЭМ!$B$33:$B$776,I$261)+'СЕТ СН'!$F$15</f>
        <v>0</v>
      </c>
      <c r="J268" s="36">
        <f>SUMIFS(СВЦЭМ!$G$34:$G$777,СВЦЭМ!$A$34:$A$777,$A268,СВЦЭМ!$B$33:$B$776,J$261)+'СЕТ СН'!$F$15</f>
        <v>0</v>
      </c>
      <c r="K268" s="36">
        <f>SUMIFS(СВЦЭМ!$G$34:$G$777,СВЦЭМ!$A$34:$A$777,$A268,СВЦЭМ!$B$33:$B$776,K$261)+'СЕТ СН'!$F$15</f>
        <v>0</v>
      </c>
      <c r="L268" s="36">
        <f>SUMIFS(СВЦЭМ!$G$34:$G$777,СВЦЭМ!$A$34:$A$777,$A268,СВЦЭМ!$B$33:$B$776,L$261)+'СЕТ СН'!$F$15</f>
        <v>0</v>
      </c>
      <c r="M268" s="36">
        <f>SUMIFS(СВЦЭМ!$G$34:$G$777,СВЦЭМ!$A$34:$A$777,$A268,СВЦЭМ!$B$33:$B$776,M$261)+'СЕТ СН'!$F$15</f>
        <v>0</v>
      </c>
      <c r="N268" s="36">
        <f>SUMIFS(СВЦЭМ!$G$34:$G$777,СВЦЭМ!$A$34:$A$777,$A268,СВЦЭМ!$B$33:$B$776,N$261)+'СЕТ СН'!$F$15</f>
        <v>0</v>
      </c>
      <c r="O268" s="36">
        <f>SUMIFS(СВЦЭМ!$G$34:$G$777,СВЦЭМ!$A$34:$A$777,$A268,СВЦЭМ!$B$33:$B$776,O$261)+'СЕТ СН'!$F$15</f>
        <v>0</v>
      </c>
      <c r="P268" s="36">
        <f>SUMIFS(СВЦЭМ!$G$34:$G$777,СВЦЭМ!$A$34:$A$777,$A268,СВЦЭМ!$B$33:$B$776,P$261)+'СЕТ СН'!$F$15</f>
        <v>0</v>
      </c>
      <c r="Q268" s="36">
        <f>SUMIFS(СВЦЭМ!$G$34:$G$777,СВЦЭМ!$A$34:$A$777,$A268,СВЦЭМ!$B$33:$B$776,Q$261)+'СЕТ СН'!$F$15</f>
        <v>0</v>
      </c>
      <c r="R268" s="36">
        <f>SUMIFS(СВЦЭМ!$G$34:$G$777,СВЦЭМ!$A$34:$A$777,$A268,СВЦЭМ!$B$33:$B$776,R$261)+'СЕТ СН'!$F$15</f>
        <v>0</v>
      </c>
      <c r="S268" s="36">
        <f>SUMIFS(СВЦЭМ!$G$34:$G$777,СВЦЭМ!$A$34:$A$777,$A268,СВЦЭМ!$B$33:$B$776,S$261)+'СЕТ СН'!$F$15</f>
        <v>0</v>
      </c>
      <c r="T268" s="36">
        <f>SUMIFS(СВЦЭМ!$G$34:$G$777,СВЦЭМ!$A$34:$A$777,$A268,СВЦЭМ!$B$33:$B$776,T$261)+'СЕТ СН'!$F$15</f>
        <v>0</v>
      </c>
      <c r="U268" s="36">
        <f>SUMIFS(СВЦЭМ!$G$34:$G$777,СВЦЭМ!$A$34:$A$777,$A268,СВЦЭМ!$B$33:$B$776,U$261)+'СЕТ СН'!$F$15</f>
        <v>0</v>
      </c>
      <c r="V268" s="36">
        <f>SUMIFS(СВЦЭМ!$G$34:$G$777,СВЦЭМ!$A$34:$A$777,$A268,СВЦЭМ!$B$33:$B$776,V$261)+'СЕТ СН'!$F$15</f>
        <v>0</v>
      </c>
      <c r="W268" s="36">
        <f>SUMIFS(СВЦЭМ!$G$34:$G$777,СВЦЭМ!$A$34:$A$777,$A268,СВЦЭМ!$B$33:$B$776,W$261)+'СЕТ СН'!$F$15</f>
        <v>0</v>
      </c>
      <c r="X268" s="36">
        <f>SUMIFS(СВЦЭМ!$G$34:$G$777,СВЦЭМ!$A$34:$A$777,$A268,СВЦЭМ!$B$33:$B$776,X$261)+'СЕТ СН'!$F$15</f>
        <v>0</v>
      </c>
      <c r="Y268" s="36">
        <f>SUMIFS(СВЦЭМ!$G$34:$G$777,СВЦЭМ!$A$34:$A$777,$A268,СВЦЭМ!$B$33:$B$776,Y$261)+'СЕТ СН'!$F$15</f>
        <v>0</v>
      </c>
    </row>
    <row r="269" spans="1:27" ht="15.75" hidden="1" x14ac:dyDescent="0.2">
      <c r="A269" s="35">
        <f t="shared" si="7"/>
        <v>44112</v>
      </c>
      <c r="B269" s="36">
        <f>SUMIFS(СВЦЭМ!$G$34:$G$777,СВЦЭМ!$A$34:$A$777,$A269,СВЦЭМ!$B$33:$B$776,B$261)+'СЕТ СН'!$F$15</f>
        <v>0</v>
      </c>
      <c r="C269" s="36">
        <f>SUMIFS(СВЦЭМ!$G$34:$G$777,СВЦЭМ!$A$34:$A$777,$A269,СВЦЭМ!$B$33:$B$776,C$261)+'СЕТ СН'!$F$15</f>
        <v>0</v>
      </c>
      <c r="D269" s="36">
        <f>SUMIFS(СВЦЭМ!$G$34:$G$777,СВЦЭМ!$A$34:$A$777,$A269,СВЦЭМ!$B$33:$B$776,D$261)+'СЕТ СН'!$F$15</f>
        <v>0</v>
      </c>
      <c r="E269" s="36">
        <f>SUMIFS(СВЦЭМ!$G$34:$G$777,СВЦЭМ!$A$34:$A$777,$A269,СВЦЭМ!$B$33:$B$776,E$261)+'СЕТ СН'!$F$15</f>
        <v>0</v>
      </c>
      <c r="F269" s="36">
        <f>SUMIFS(СВЦЭМ!$G$34:$G$777,СВЦЭМ!$A$34:$A$777,$A269,СВЦЭМ!$B$33:$B$776,F$261)+'СЕТ СН'!$F$15</f>
        <v>0</v>
      </c>
      <c r="G269" s="36">
        <f>SUMIFS(СВЦЭМ!$G$34:$G$777,СВЦЭМ!$A$34:$A$777,$A269,СВЦЭМ!$B$33:$B$776,G$261)+'СЕТ СН'!$F$15</f>
        <v>0</v>
      </c>
      <c r="H269" s="36">
        <f>SUMIFS(СВЦЭМ!$G$34:$G$777,СВЦЭМ!$A$34:$A$777,$A269,СВЦЭМ!$B$33:$B$776,H$261)+'СЕТ СН'!$F$15</f>
        <v>0</v>
      </c>
      <c r="I269" s="36">
        <f>SUMIFS(СВЦЭМ!$G$34:$G$777,СВЦЭМ!$A$34:$A$777,$A269,СВЦЭМ!$B$33:$B$776,I$261)+'СЕТ СН'!$F$15</f>
        <v>0</v>
      </c>
      <c r="J269" s="36">
        <f>SUMIFS(СВЦЭМ!$G$34:$G$777,СВЦЭМ!$A$34:$A$777,$A269,СВЦЭМ!$B$33:$B$776,J$261)+'СЕТ СН'!$F$15</f>
        <v>0</v>
      </c>
      <c r="K269" s="36">
        <f>SUMIFS(СВЦЭМ!$G$34:$G$777,СВЦЭМ!$A$34:$A$777,$A269,СВЦЭМ!$B$33:$B$776,K$261)+'СЕТ СН'!$F$15</f>
        <v>0</v>
      </c>
      <c r="L269" s="36">
        <f>SUMIFS(СВЦЭМ!$G$34:$G$777,СВЦЭМ!$A$34:$A$777,$A269,СВЦЭМ!$B$33:$B$776,L$261)+'СЕТ СН'!$F$15</f>
        <v>0</v>
      </c>
      <c r="M269" s="36">
        <f>SUMIFS(СВЦЭМ!$G$34:$G$777,СВЦЭМ!$A$34:$A$777,$A269,СВЦЭМ!$B$33:$B$776,M$261)+'СЕТ СН'!$F$15</f>
        <v>0</v>
      </c>
      <c r="N269" s="36">
        <f>SUMIFS(СВЦЭМ!$G$34:$G$777,СВЦЭМ!$A$34:$A$777,$A269,СВЦЭМ!$B$33:$B$776,N$261)+'СЕТ СН'!$F$15</f>
        <v>0</v>
      </c>
      <c r="O269" s="36">
        <f>SUMIFS(СВЦЭМ!$G$34:$G$777,СВЦЭМ!$A$34:$A$777,$A269,СВЦЭМ!$B$33:$B$776,O$261)+'СЕТ СН'!$F$15</f>
        <v>0</v>
      </c>
      <c r="P269" s="36">
        <f>SUMIFS(СВЦЭМ!$G$34:$G$777,СВЦЭМ!$A$34:$A$777,$A269,СВЦЭМ!$B$33:$B$776,P$261)+'СЕТ СН'!$F$15</f>
        <v>0</v>
      </c>
      <c r="Q269" s="36">
        <f>SUMIFS(СВЦЭМ!$G$34:$G$777,СВЦЭМ!$A$34:$A$777,$A269,СВЦЭМ!$B$33:$B$776,Q$261)+'СЕТ СН'!$F$15</f>
        <v>0</v>
      </c>
      <c r="R269" s="36">
        <f>SUMIFS(СВЦЭМ!$G$34:$G$777,СВЦЭМ!$A$34:$A$777,$A269,СВЦЭМ!$B$33:$B$776,R$261)+'СЕТ СН'!$F$15</f>
        <v>0</v>
      </c>
      <c r="S269" s="36">
        <f>SUMIFS(СВЦЭМ!$G$34:$G$777,СВЦЭМ!$A$34:$A$777,$A269,СВЦЭМ!$B$33:$B$776,S$261)+'СЕТ СН'!$F$15</f>
        <v>0</v>
      </c>
      <c r="T269" s="36">
        <f>SUMIFS(СВЦЭМ!$G$34:$G$777,СВЦЭМ!$A$34:$A$777,$A269,СВЦЭМ!$B$33:$B$776,T$261)+'СЕТ СН'!$F$15</f>
        <v>0</v>
      </c>
      <c r="U269" s="36">
        <f>SUMIFS(СВЦЭМ!$G$34:$G$777,СВЦЭМ!$A$34:$A$777,$A269,СВЦЭМ!$B$33:$B$776,U$261)+'СЕТ СН'!$F$15</f>
        <v>0</v>
      </c>
      <c r="V269" s="36">
        <f>SUMIFS(СВЦЭМ!$G$34:$G$777,СВЦЭМ!$A$34:$A$777,$A269,СВЦЭМ!$B$33:$B$776,V$261)+'СЕТ СН'!$F$15</f>
        <v>0</v>
      </c>
      <c r="W269" s="36">
        <f>SUMIFS(СВЦЭМ!$G$34:$G$777,СВЦЭМ!$A$34:$A$777,$A269,СВЦЭМ!$B$33:$B$776,W$261)+'СЕТ СН'!$F$15</f>
        <v>0</v>
      </c>
      <c r="X269" s="36">
        <f>SUMIFS(СВЦЭМ!$G$34:$G$777,СВЦЭМ!$A$34:$A$777,$A269,СВЦЭМ!$B$33:$B$776,X$261)+'СЕТ СН'!$F$15</f>
        <v>0</v>
      </c>
      <c r="Y269" s="36">
        <f>SUMIFS(СВЦЭМ!$G$34:$G$777,СВЦЭМ!$A$34:$A$777,$A269,СВЦЭМ!$B$33:$B$776,Y$261)+'СЕТ СН'!$F$15</f>
        <v>0</v>
      </c>
    </row>
    <row r="270" spans="1:27" ht="15.75" hidden="1" x14ac:dyDescent="0.2">
      <c r="A270" s="35">
        <f t="shared" si="7"/>
        <v>44113</v>
      </c>
      <c r="B270" s="36">
        <f>SUMIFS(СВЦЭМ!$G$34:$G$777,СВЦЭМ!$A$34:$A$777,$A270,СВЦЭМ!$B$33:$B$776,B$261)+'СЕТ СН'!$F$15</f>
        <v>0</v>
      </c>
      <c r="C270" s="36">
        <f>SUMIFS(СВЦЭМ!$G$34:$G$777,СВЦЭМ!$A$34:$A$777,$A270,СВЦЭМ!$B$33:$B$776,C$261)+'СЕТ СН'!$F$15</f>
        <v>0</v>
      </c>
      <c r="D270" s="36">
        <f>SUMIFS(СВЦЭМ!$G$34:$G$777,СВЦЭМ!$A$34:$A$777,$A270,СВЦЭМ!$B$33:$B$776,D$261)+'СЕТ СН'!$F$15</f>
        <v>0</v>
      </c>
      <c r="E270" s="36">
        <f>SUMIFS(СВЦЭМ!$G$34:$G$777,СВЦЭМ!$A$34:$A$777,$A270,СВЦЭМ!$B$33:$B$776,E$261)+'СЕТ СН'!$F$15</f>
        <v>0</v>
      </c>
      <c r="F270" s="36">
        <f>SUMIFS(СВЦЭМ!$G$34:$G$777,СВЦЭМ!$A$34:$A$777,$A270,СВЦЭМ!$B$33:$B$776,F$261)+'СЕТ СН'!$F$15</f>
        <v>0</v>
      </c>
      <c r="G270" s="36">
        <f>SUMIFS(СВЦЭМ!$G$34:$G$777,СВЦЭМ!$A$34:$A$777,$A270,СВЦЭМ!$B$33:$B$776,G$261)+'СЕТ СН'!$F$15</f>
        <v>0</v>
      </c>
      <c r="H270" s="36">
        <f>SUMIFS(СВЦЭМ!$G$34:$G$777,СВЦЭМ!$A$34:$A$777,$A270,СВЦЭМ!$B$33:$B$776,H$261)+'СЕТ СН'!$F$15</f>
        <v>0</v>
      </c>
      <c r="I270" s="36">
        <f>SUMIFS(СВЦЭМ!$G$34:$G$777,СВЦЭМ!$A$34:$A$777,$A270,СВЦЭМ!$B$33:$B$776,I$261)+'СЕТ СН'!$F$15</f>
        <v>0</v>
      </c>
      <c r="J270" s="36">
        <f>SUMIFS(СВЦЭМ!$G$34:$G$777,СВЦЭМ!$A$34:$A$777,$A270,СВЦЭМ!$B$33:$B$776,J$261)+'СЕТ СН'!$F$15</f>
        <v>0</v>
      </c>
      <c r="K270" s="36">
        <f>SUMIFS(СВЦЭМ!$G$34:$G$777,СВЦЭМ!$A$34:$A$777,$A270,СВЦЭМ!$B$33:$B$776,K$261)+'СЕТ СН'!$F$15</f>
        <v>0</v>
      </c>
      <c r="L270" s="36">
        <f>SUMIFS(СВЦЭМ!$G$34:$G$777,СВЦЭМ!$A$34:$A$777,$A270,СВЦЭМ!$B$33:$B$776,L$261)+'СЕТ СН'!$F$15</f>
        <v>0</v>
      </c>
      <c r="M270" s="36">
        <f>SUMIFS(СВЦЭМ!$G$34:$G$777,СВЦЭМ!$A$34:$A$777,$A270,СВЦЭМ!$B$33:$B$776,M$261)+'СЕТ СН'!$F$15</f>
        <v>0</v>
      </c>
      <c r="N270" s="36">
        <f>SUMIFS(СВЦЭМ!$G$34:$G$777,СВЦЭМ!$A$34:$A$777,$A270,СВЦЭМ!$B$33:$B$776,N$261)+'СЕТ СН'!$F$15</f>
        <v>0</v>
      </c>
      <c r="O270" s="36">
        <f>SUMIFS(СВЦЭМ!$G$34:$G$777,СВЦЭМ!$A$34:$A$777,$A270,СВЦЭМ!$B$33:$B$776,O$261)+'СЕТ СН'!$F$15</f>
        <v>0</v>
      </c>
      <c r="P270" s="36">
        <f>SUMIFS(СВЦЭМ!$G$34:$G$777,СВЦЭМ!$A$34:$A$777,$A270,СВЦЭМ!$B$33:$B$776,P$261)+'СЕТ СН'!$F$15</f>
        <v>0</v>
      </c>
      <c r="Q270" s="36">
        <f>SUMIFS(СВЦЭМ!$G$34:$G$777,СВЦЭМ!$A$34:$A$777,$A270,СВЦЭМ!$B$33:$B$776,Q$261)+'СЕТ СН'!$F$15</f>
        <v>0</v>
      </c>
      <c r="R270" s="36">
        <f>SUMIFS(СВЦЭМ!$G$34:$G$777,СВЦЭМ!$A$34:$A$777,$A270,СВЦЭМ!$B$33:$B$776,R$261)+'СЕТ СН'!$F$15</f>
        <v>0</v>
      </c>
      <c r="S270" s="36">
        <f>SUMIFS(СВЦЭМ!$G$34:$G$777,СВЦЭМ!$A$34:$A$777,$A270,СВЦЭМ!$B$33:$B$776,S$261)+'СЕТ СН'!$F$15</f>
        <v>0</v>
      </c>
      <c r="T270" s="36">
        <f>SUMIFS(СВЦЭМ!$G$34:$G$777,СВЦЭМ!$A$34:$A$777,$A270,СВЦЭМ!$B$33:$B$776,T$261)+'СЕТ СН'!$F$15</f>
        <v>0</v>
      </c>
      <c r="U270" s="36">
        <f>SUMIFS(СВЦЭМ!$G$34:$G$777,СВЦЭМ!$A$34:$A$777,$A270,СВЦЭМ!$B$33:$B$776,U$261)+'СЕТ СН'!$F$15</f>
        <v>0</v>
      </c>
      <c r="V270" s="36">
        <f>SUMIFS(СВЦЭМ!$G$34:$G$777,СВЦЭМ!$A$34:$A$777,$A270,СВЦЭМ!$B$33:$B$776,V$261)+'СЕТ СН'!$F$15</f>
        <v>0</v>
      </c>
      <c r="W270" s="36">
        <f>SUMIFS(СВЦЭМ!$G$34:$G$777,СВЦЭМ!$A$34:$A$777,$A270,СВЦЭМ!$B$33:$B$776,W$261)+'СЕТ СН'!$F$15</f>
        <v>0</v>
      </c>
      <c r="X270" s="36">
        <f>SUMIFS(СВЦЭМ!$G$34:$G$777,СВЦЭМ!$A$34:$A$777,$A270,СВЦЭМ!$B$33:$B$776,X$261)+'СЕТ СН'!$F$15</f>
        <v>0</v>
      </c>
      <c r="Y270" s="36">
        <f>SUMIFS(СВЦЭМ!$G$34:$G$777,СВЦЭМ!$A$34:$A$777,$A270,СВЦЭМ!$B$33:$B$776,Y$261)+'СЕТ СН'!$F$15</f>
        <v>0</v>
      </c>
    </row>
    <row r="271" spans="1:27" ht="15.75" hidden="1" x14ac:dyDescent="0.2">
      <c r="A271" s="35">
        <f t="shared" si="7"/>
        <v>44114</v>
      </c>
      <c r="B271" s="36">
        <f>SUMIFS(СВЦЭМ!$G$34:$G$777,СВЦЭМ!$A$34:$A$777,$A271,СВЦЭМ!$B$33:$B$776,B$261)+'СЕТ СН'!$F$15</f>
        <v>0</v>
      </c>
      <c r="C271" s="36">
        <f>SUMIFS(СВЦЭМ!$G$34:$G$777,СВЦЭМ!$A$34:$A$777,$A271,СВЦЭМ!$B$33:$B$776,C$261)+'СЕТ СН'!$F$15</f>
        <v>0</v>
      </c>
      <c r="D271" s="36">
        <f>SUMIFS(СВЦЭМ!$G$34:$G$777,СВЦЭМ!$A$34:$A$777,$A271,СВЦЭМ!$B$33:$B$776,D$261)+'СЕТ СН'!$F$15</f>
        <v>0</v>
      </c>
      <c r="E271" s="36">
        <f>SUMIFS(СВЦЭМ!$G$34:$G$777,СВЦЭМ!$A$34:$A$777,$A271,СВЦЭМ!$B$33:$B$776,E$261)+'СЕТ СН'!$F$15</f>
        <v>0</v>
      </c>
      <c r="F271" s="36">
        <f>SUMIFS(СВЦЭМ!$G$34:$G$777,СВЦЭМ!$A$34:$A$777,$A271,СВЦЭМ!$B$33:$B$776,F$261)+'СЕТ СН'!$F$15</f>
        <v>0</v>
      </c>
      <c r="G271" s="36">
        <f>SUMIFS(СВЦЭМ!$G$34:$G$777,СВЦЭМ!$A$34:$A$777,$A271,СВЦЭМ!$B$33:$B$776,G$261)+'СЕТ СН'!$F$15</f>
        <v>0</v>
      </c>
      <c r="H271" s="36">
        <f>SUMIFS(СВЦЭМ!$G$34:$G$777,СВЦЭМ!$A$34:$A$777,$A271,СВЦЭМ!$B$33:$B$776,H$261)+'СЕТ СН'!$F$15</f>
        <v>0</v>
      </c>
      <c r="I271" s="36">
        <f>SUMIFS(СВЦЭМ!$G$34:$G$777,СВЦЭМ!$A$34:$A$777,$A271,СВЦЭМ!$B$33:$B$776,I$261)+'СЕТ СН'!$F$15</f>
        <v>0</v>
      </c>
      <c r="J271" s="36">
        <f>SUMIFS(СВЦЭМ!$G$34:$G$777,СВЦЭМ!$A$34:$A$777,$A271,СВЦЭМ!$B$33:$B$776,J$261)+'СЕТ СН'!$F$15</f>
        <v>0</v>
      </c>
      <c r="K271" s="36">
        <f>SUMIFS(СВЦЭМ!$G$34:$G$777,СВЦЭМ!$A$34:$A$777,$A271,СВЦЭМ!$B$33:$B$776,K$261)+'СЕТ СН'!$F$15</f>
        <v>0</v>
      </c>
      <c r="L271" s="36">
        <f>SUMIFS(СВЦЭМ!$G$34:$G$777,СВЦЭМ!$A$34:$A$777,$A271,СВЦЭМ!$B$33:$B$776,L$261)+'СЕТ СН'!$F$15</f>
        <v>0</v>
      </c>
      <c r="M271" s="36">
        <f>SUMIFS(СВЦЭМ!$G$34:$G$777,СВЦЭМ!$A$34:$A$777,$A271,СВЦЭМ!$B$33:$B$776,M$261)+'СЕТ СН'!$F$15</f>
        <v>0</v>
      </c>
      <c r="N271" s="36">
        <f>SUMIFS(СВЦЭМ!$G$34:$G$777,СВЦЭМ!$A$34:$A$777,$A271,СВЦЭМ!$B$33:$B$776,N$261)+'СЕТ СН'!$F$15</f>
        <v>0</v>
      </c>
      <c r="O271" s="36">
        <f>SUMIFS(СВЦЭМ!$G$34:$G$777,СВЦЭМ!$A$34:$A$777,$A271,СВЦЭМ!$B$33:$B$776,O$261)+'СЕТ СН'!$F$15</f>
        <v>0</v>
      </c>
      <c r="P271" s="36">
        <f>SUMIFS(СВЦЭМ!$G$34:$G$777,СВЦЭМ!$A$34:$A$777,$A271,СВЦЭМ!$B$33:$B$776,P$261)+'СЕТ СН'!$F$15</f>
        <v>0</v>
      </c>
      <c r="Q271" s="36">
        <f>SUMIFS(СВЦЭМ!$G$34:$G$777,СВЦЭМ!$A$34:$A$777,$A271,СВЦЭМ!$B$33:$B$776,Q$261)+'СЕТ СН'!$F$15</f>
        <v>0</v>
      </c>
      <c r="R271" s="36">
        <f>SUMIFS(СВЦЭМ!$G$34:$G$777,СВЦЭМ!$A$34:$A$777,$A271,СВЦЭМ!$B$33:$B$776,R$261)+'СЕТ СН'!$F$15</f>
        <v>0</v>
      </c>
      <c r="S271" s="36">
        <f>SUMIFS(СВЦЭМ!$G$34:$G$777,СВЦЭМ!$A$34:$A$777,$A271,СВЦЭМ!$B$33:$B$776,S$261)+'СЕТ СН'!$F$15</f>
        <v>0</v>
      </c>
      <c r="T271" s="36">
        <f>SUMIFS(СВЦЭМ!$G$34:$G$777,СВЦЭМ!$A$34:$A$777,$A271,СВЦЭМ!$B$33:$B$776,T$261)+'СЕТ СН'!$F$15</f>
        <v>0</v>
      </c>
      <c r="U271" s="36">
        <f>SUMIFS(СВЦЭМ!$G$34:$G$777,СВЦЭМ!$A$34:$A$777,$A271,СВЦЭМ!$B$33:$B$776,U$261)+'СЕТ СН'!$F$15</f>
        <v>0</v>
      </c>
      <c r="V271" s="36">
        <f>SUMIFS(СВЦЭМ!$G$34:$G$777,СВЦЭМ!$A$34:$A$777,$A271,СВЦЭМ!$B$33:$B$776,V$261)+'СЕТ СН'!$F$15</f>
        <v>0</v>
      </c>
      <c r="W271" s="36">
        <f>SUMIFS(СВЦЭМ!$G$34:$G$777,СВЦЭМ!$A$34:$A$777,$A271,СВЦЭМ!$B$33:$B$776,W$261)+'СЕТ СН'!$F$15</f>
        <v>0</v>
      </c>
      <c r="X271" s="36">
        <f>SUMIFS(СВЦЭМ!$G$34:$G$777,СВЦЭМ!$A$34:$A$777,$A271,СВЦЭМ!$B$33:$B$776,X$261)+'СЕТ СН'!$F$15</f>
        <v>0</v>
      </c>
      <c r="Y271" s="36">
        <f>SUMIFS(СВЦЭМ!$G$34:$G$777,СВЦЭМ!$A$34:$A$777,$A271,СВЦЭМ!$B$33:$B$776,Y$261)+'СЕТ СН'!$F$15</f>
        <v>0</v>
      </c>
    </row>
    <row r="272" spans="1:27" ht="15.75" hidden="1" x14ac:dyDescent="0.2">
      <c r="A272" s="35">
        <f t="shared" si="7"/>
        <v>44115</v>
      </c>
      <c r="B272" s="36">
        <f>SUMIFS(СВЦЭМ!$G$34:$G$777,СВЦЭМ!$A$34:$A$777,$A272,СВЦЭМ!$B$33:$B$776,B$261)+'СЕТ СН'!$F$15</f>
        <v>0</v>
      </c>
      <c r="C272" s="36">
        <f>SUMIFS(СВЦЭМ!$G$34:$G$777,СВЦЭМ!$A$34:$A$777,$A272,СВЦЭМ!$B$33:$B$776,C$261)+'СЕТ СН'!$F$15</f>
        <v>0</v>
      </c>
      <c r="D272" s="36">
        <f>SUMIFS(СВЦЭМ!$G$34:$G$777,СВЦЭМ!$A$34:$A$777,$A272,СВЦЭМ!$B$33:$B$776,D$261)+'СЕТ СН'!$F$15</f>
        <v>0</v>
      </c>
      <c r="E272" s="36">
        <f>SUMIFS(СВЦЭМ!$G$34:$G$777,СВЦЭМ!$A$34:$A$777,$A272,СВЦЭМ!$B$33:$B$776,E$261)+'СЕТ СН'!$F$15</f>
        <v>0</v>
      </c>
      <c r="F272" s="36">
        <f>SUMIFS(СВЦЭМ!$G$34:$G$777,СВЦЭМ!$A$34:$A$777,$A272,СВЦЭМ!$B$33:$B$776,F$261)+'СЕТ СН'!$F$15</f>
        <v>0</v>
      </c>
      <c r="G272" s="36">
        <f>SUMIFS(СВЦЭМ!$G$34:$G$777,СВЦЭМ!$A$34:$A$777,$A272,СВЦЭМ!$B$33:$B$776,G$261)+'СЕТ СН'!$F$15</f>
        <v>0</v>
      </c>
      <c r="H272" s="36">
        <f>SUMIFS(СВЦЭМ!$G$34:$G$777,СВЦЭМ!$A$34:$A$777,$A272,СВЦЭМ!$B$33:$B$776,H$261)+'СЕТ СН'!$F$15</f>
        <v>0</v>
      </c>
      <c r="I272" s="36">
        <f>SUMIFS(СВЦЭМ!$G$34:$G$777,СВЦЭМ!$A$34:$A$777,$A272,СВЦЭМ!$B$33:$B$776,I$261)+'СЕТ СН'!$F$15</f>
        <v>0</v>
      </c>
      <c r="J272" s="36">
        <f>SUMIFS(СВЦЭМ!$G$34:$G$777,СВЦЭМ!$A$34:$A$777,$A272,СВЦЭМ!$B$33:$B$776,J$261)+'СЕТ СН'!$F$15</f>
        <v>0</v>
      </c>
      <c r="K272" s="36">
        <f>SUMIFS(СВЦЭМ!$G$34:$G$777,СВЦЭМ!$A$34:$A$777,$A272,СВЦЭМ!$B$33:$B$776,K$261)+'СЕТ СН'!$F$15</f>
        <v>0</v>
      </c>
      <c r="L272" s="36">
        <f>SUMIFS(СВЦЭМ!$G$34:$G$777,СВЦЭМ!$A$34:$A$777,$A272,СВЦЭМ!$B$33:$B$776,L$261)+'СЕТ СН'!$F$15</f>
        <v>0</v>
      </c>
      <c r="M272" s="36">
        <f>SUMIFS(СВЦЭМ!$G$34:$G$777,СВЦЭМ!$A$34:$A$777,$A272,СВЦЭМ!$B$33:$B$776,M$261)+'СЕТ СН'!$F$15</f>
        <v>0</v>
      </c>
      <c r="N272" s="36">
        <f>SUMIFS(СВЦЭМ!$G$34:$G$777,СВЦЭМ!$A$34:$A$777,$A272,СВЦЭМ!$B$33:$B$776,N$261)+'СЕТ СН'!$F$15</f>
        <v>0</v>
      </c>
      <c r="O272" s="36">
        <f>SUMIFS(СВЦЭМ!$G$34:$G$777,СВЦЭМ!$A$34:$A$777,$A272,СВЦЭМ!$B$33:$B$776,O$261)+'СЕТ СН'!$F$15</f>
        <v>0</v>
      </c>
      <c r="P272" s="36">
        <f>SUMIFS(СВЦЭМ!$G$34:$G$777,СВЦЭМ!$A$34:$A$777,$A272,СВЦЭМ!$B$33:$B$776,P$261)+'СЕТ СН'!$F$15</f>
        <v>0</v>
      </c>
      <c r="Q272" s="36">
        <f>SUMIFS(СВЦЭМ!$G$34:$G$777,СВЦЭМ!$A$34:$A$777,$A272,СВЦЭМ!$B$33:$B$776,Q$261)+'СЕТ СН'!$F$15</f>
        <v>0</v>
      </c>
      <c r="R272" s="36">
        <f>SUMIFS(СВЦЭМ!$G$34:$G$777,СВЦЭМ!$A$34:$A$777,$A272,СВЦЭМ!$B$33:$B$776,R$261)+'СЕТ СН'!$F$15</f>
        <v>0</v>
      </c>
      <c r="S272" s="36">
        <f>SUMIFS(СВЦЭМ!$G$34:$G$777,СВЦЭМ!$A$34:$A$777,$A272,СВЦЭМ!$B$33:$B$776,S$261)+'СЕТ СН'!$F$15</f>
        <v>0</v>
      </c>
      <c r="T272" s="36">
        <f>SUMIFS(СВЦЭМ!$G$34:$G$777,СВЦЭМ!$A$34:$A$777,$A272,СВЦЭМ!$B$33:$B$776,T$261)+'СЕТ СН'!$F$15</f>
        <v>0</v>
      </c>
      <c r="U272" s="36">
        <f>SUMIFS(СВЦЭМ!$G$34:$G$777,СВЦЭМ!$A$34:$A$777,$A272,СВЦЭМ!$B$33:$B$776,U$261)+'СЕТ СН'!$F$15</f>
        <v>0</v>
      </c>
      <c r="V272" s="36">
        <f>SUMIFS(СВЦЭМ!$G$34:$G$777,СВЦЭМ!$A$34:$A$777,$A272,СВЦЭМ!$B$33:$B$776,V$261)+'СЕТ СН'!$F$15</f>
        <v>0</v>
      </c>
      <c r="W272" s="36">
        <f>SUMIFS(СВЦЭМ!$G$34:$G$777,СВЦЭМ!$A$34:$A$777,$A272,СВЦЭМ!$B$33:$B$776,W$261)+'СЕТ СН'!$F$15</f>
        <v>0</v>
      </c>
      <c r="X272" s="36">
        <f>SUMIFS(СВЦЭМ!$G$34:$G$777,СВЦЭМ!$A$34:$A$777,$A272,СВЦЭМ!$B$33:$B$776,X$261)+'СЕТ СН'!$F$15</f>
        <v>0</v>
      </c>
      <c r="Y272" s="36">
        <f>SUMIFS(СВЦЭМ!$G$34:$G$777,СВЦЭМ!$A$34:$A$777,$A272,СВЦЭМ!$B$33:$B$776,Y$261)+'СЕТ СН'!$F$15</f>
        <v>0</v>
      </c>
    </row>
    <row r="273" spans="1:25" ht="15.75" hidden="1" x14ac:dyDescent="0.2">
      <c r="A273" s="35">
        <f t="shared" si="7"/>
        <v>44116</v>
      </c>
      <c r="B273" s="36">
        <f>SUMIFS(СВЦЭМ!$G$34:$G$777,СВЦЭМ!$A$34:$A$777,$A273,СВЦЭМ!$B$33:$B$776,B$261)+'СЕТ СН'!$F$15</f>
        <v>0</v>
      </c>
      <c r="C273" s="36">
        <f>SUMIFS(СВЦЭМ!$G$34:$G$777,СВЦЭМ!$A$34:$A$777,$A273,СВЦЭМ!$B$33:$B$776,C$261)+'СЕТ СН'!$F$15</f>
        <v>0</v>
      </c>
      <c r="D273" s="36">
        <f>SUMIFS(СВЦЭМ!$G$34:$G$777,СВЦЭМ!$A$34:$A$777,$A273,СВЦЭМ!$B$33:$B$776,D$261)+'СЕТ СН'!$F$15</f>
        <v>0</v>
      </c>
      <c r="E273" s="36">
        <f>SUMIFS(СВЦЭМ!$G$34:$G$777,СВЦЭМ!$A$34:$A$777,$A273,СВЦЭМ!$B$33:$B$776,E$261)+'СЕТ СН'!$F$15</f>
        <v>0</v>
      </c>
      <c r="F273" s="36">
        <f>SUMIFS(СВЦЭМ!$G$34:$G$777,СВЦЭМ!$A$34:$A$777,$A273,СВЦЭМ!$B$33:$B$776,F$261)+'СЕТ СН'!$F$15</f>
        <v>0</v>
      </c>
      <c r="G273" s="36">
        <f>SUMIFS(СВЦЭМ!$G$34:$G$777,СВЦЭМ!$A$34:$A$777,$A273,СВЦЭМ!$B$33:$B$776,G$261)+'СЕТ СН'!$F$15</f>
        <v>0</v>
      </c>
      <c r="H273" s="36">
        <f>SUMIFS(СВЦЭМ!$G$34:$G$777,СВЦЭМ!$A$34:$A$777,$A273,СВЦЭМ!$B$33:$B$776,H$261)+'СЕТ СН'!$F$15</f>
        <v>0</v>
      </c>
      <c r="I273" s="36">
        <f>SUMIFS(СВЦЭМ!$G$34:$G$777,СВЦЭМ!$A$34:$A$777,$A273,СВЦЭМ!$B$33:$B$776,I$261)+'СЕТ СН'!$F$15</f>
        <v>0</v>
      </c>
      <c r="J273" s="36">
        <f>SUMIFS(СВЦЭМ!$G$34:$G$777,СВЦЭМ!$A$34:$A$777,$A273,СВЦЭМ!$B$33:$B$776,J$261)+'СЕТ СН'!$F$15</f>
        <v>0</v>
      </c>
      <c r="K273" s="36">
        <f>SUMIFS(СВЦЭМ!$G$34:$G$777,СВЦЭМ!$A$34:$A$777,$A273,СВЦЭМ!$B$33:$B$776,K$261)+'СЕТ СН'!$F$15</f>
        <v>0</v>
      </c>
      <c r="L273" s="36">
        <f>SUMIFS(СВЦЭМ!$G$34:$G$777,СВЦЭМ!$A$34:$A$777,$A273,СВЦЭМ!$B$33:$B$776,L$261)+'СЕТ СН'!$F$15</f>
        <v>0</v>
      </c>
      <c r="M273" s="36">
        <f>SUMIFS(СВЦЭМ!$G$34:$G$777,СВЦЭМ!$A$34:$A$777,$A273,СВЦЭМ!$B$33:$B$776,M$261)+'СЕТ СН'!$F$15</f>
        <v>0</v>
      </c>
      <c r="N273" s="36">
        <f>SUMIFS(СВЦЭМ!$G$34:$G$777,СВЦЭМ!$A$34:$A$777,$A273,СВЦЭМ!$B$33:$B$776,N$261)+'СЕТ СН'!$F$15</f>
        <v>0</v>
      </c>
      <c r="O273" s="36">
        <f>SUMIFS(СВЦЭМ!$G$34:$G$777,СВЦЭМ!$A$34:$A$777,$A273,СВЦЭМ!$B$33:$B$776,O$261)+'СЕТ СН'!$F$15</f>
        <v>0</v>
      </c>
      <c r="P273" s="36">
        <f>SUMIFS(СВЦЭМ!$G$34:$G$777,СВЦЭМ!$A$34:$A$777,$A273,СВЦЭМ!$B$33:$B$776,P$261)+'СЕТ СН'!$F$15</f>
        <v>0</v>
      </c>
      <c r="Q273" s="36">
        <f>SUMIFS(СВЦЭМ!$G$34:$G$777,СВЦЭМ!$A$34:$A$777,$A273,СВЦЭМ!$B$33:$B$776,Q$261)+'СЕТ СН'!$F$15</f>
        <v>0</v>
      </c>
      <c r="R273" s="36">
        <f>SUMIFS(СВЦЭМ!$G$34:$G$777,СВЦЭМ!$A$34:$A$777,$A273,СВЦЭМ!$B$33:$B$776,R$261)+'СЕТ СН'!$F$15</f>
        <v>0</v>
      </c>
      <c r="S273" s="36">
        <f>SUMIFS(СВЦЭМ!$G$34:$G$777,СВЦЭМ!$A$34:$A$777,$A273,СВЦЭМ!$B$33:$B$776,S$261)+'СЕТ СН'!$F$15</f>
        <v>0</v>
      </c>
      <c r="T273" s="36">
        <f>SUMIFS(СВЦЭМ!$G$34:$G$777,СВЦЭМ!$A$34:$A$777,$A273,СВЦЭМ!$B$33:$B$776,T$261)+'СЕТ СН'!$F$15</f>
        <v>0</v>
      </c>
      <c r="U273" s="36">
        <f>SUMIFS(СВЦЭМ!$G$34:$G$777,СВЦЭМ!$A$34:$A$777,$A273,СВЦЭМ!$B$33:$B$776,U$261)+'СЕТ СН'!$F$15</f>
        <v>0</v>
      </c>
      <c r="V273" s="36">
        <f>SUMIFS(СВЦЭМ!$G$34:$G$777,СВЦЭМ!$A$34:$A$777,$A273,СВЦЭМ!$B$33:$B$776,V$261)+'СЕТ СН'!$F$15</f>
        <v>0</v>
      </c>
      <c r="W273" s="36">
        <f>SUMIFS(СВЦЭМ!$G$34:$G$777,СВЦЭМ!$A$34:$A$777,$A273,СВЦЭМ!$B$33:$B$776,W$261)+'СЕТ СН'!$F$15</f>
        <v>0</v>
      </c>
      <c r="X273" s="36">
        <f>SUMIFS(СВЦЭМ!$G$34:$G$777,СВЦЭМ!$A$34:$A$777,$A273,СВЦЭМ!$B$33:$B$776,X$261)+'СЕТ СН'!$F$15</f>
        <v>0</v>
      </c>
      <c r="Y273" s="36">
        <f>SUMIFS(СВЦЭМ!$G$34:$G$777,СВЦЭМ!$A$34:$A$777,$A273,СВЦЭМ!$B$33:$B$776,Y$261)+'СЕТ СН'!$F$15</f>
        <v>0</v>
      </c>
    </row>
    <row r="274" spans="1:25" ht="15.75" hidden="1" x14ac:dyDescent="0.2">
      <c r="A274" s="35">
        <f t="shared" si="7"/>
        <v>44117</v>
      </c>
      <c r="B274" s="36">
        <f>SUMIFS(СВЦЭМ!$G$34:$G$777,СВЦЭМ!$A$34:$A$777,$A274,СВЦЭМ!$B$33:$B$776,B$261)+'СЕТ СН'!$F$15</f>
        <v>0</v>
      </c>
      <c r="C274" s="36">
        <f>SUMIFS(СВЦЭМ!$G$34:$G$777,СВЦЭМ!$A$34:$A$777,$A274,СВЦЭМ!$B$33:$B$776,C$261)+'СЕТ СН'!$F$15</f>
        <v>0</v>
      </c>
      <c r="D274" s="36">
        <f>SUMIFS(СВЦЭМ!$G$34:$G$777,СВЦЭМ!$A$34:$A$777,$A274,СВЦЭМ!$B$33:$B$776,D$261)+'СЕТ СН'!$F$15</f>
        <v>0</v>
      </c>
      <c r="E274" s="36">
        <f>SUMIFS(СВЦЭМ!$G$34:$G$777,СВЦЭМ!$A$34:$A$777,$A274,СВЦЭМ!$B$33:$B$776,E$261)+'СЕТ СН'!$F$15</f>
        <v>0</v>
      </c>
      <c r="F274" s="36">
        <f>SUMIFS(СВЦЭМ!$G$34:$G$777,СВЦЭМ!$A$34:$A$777,$A274,СВЦЭМ!$B$33:$B$776,F$261)+'СЕТ СН'!$F$15</f>
        <v>0</v>
      </c>
      <c r="G274" s="36">
        <f>SUMIFS(СВЦЭМ!$G$34:$G$777,СВЦЭМ!$A$34:$A$777,$A274,СВЦЭМ!$B$33:$B$776,G$261)+'СЕТ СН'!$F$15</f>
        <v>0</v>
      </c>
      <c r="H274" s="36">
        <f>SUMIFS(СВЦЭМ!$G$34:$G$777,СВЦЭМ!$A$34:$A$777,$A274,СВЦЭМ!$B$33:$B$776,H$261)+'СЕТ СН'!$F$15</f>
        <v>0</v>
      </c>
      <c r="I274" s="36">
        <f>SUMIFS(СВЦЭМ!$G$34:$G$777,СВЦЭМ!$A$34:$A$777,$A274,СВЦЭМ!$B$33:$B$776,I$261)+'СЕТ СН'!$F$15</f>
        <v>0</v>
      </c>
      <c r="J274" s="36">
        <f>SUMIFS(СВЦЭМ!$G$34:$G$777,СВЦЭМ!$A$34:$A$777,$A274,СВЦЭМ!$B$33:$B$776,J$261)+'СЕТ СН'!$F$15</f>
        <v>0</v>
      </c>
      <c r="K274" s="36">
        <f>SUMIFS(СВЦЭМ!$G$34:$G$777,СВЦЭМ!$A$34:$A$777,$A274,СВЦЭМ!$B$33:$B$776,K$261)+'СЕТ СН'!$F$15</f>
        <v>0</v>
      </c>
      <c r="L274" s="36">
        <f>SUMIFS(СВЦЭМ!$G$34:$G$777,СВЦЭМ!$A$34:$A$777,$A274,СВЦЭМ!$B$33:$B$776,L$261)+'СЕТ СН'!$F$15</f>
        <v>0</v>
      </c>
      <c r="M274" s="36">
        <f>SUMIFS(СВЦЭМ!$G$34:$G$777,СВЦЭМ!$A$34:$A$777,$A274,СВЦЭМ!$B$33:$B$776,M$261)+'СЕТ СН'!$F$15</f>
        <v>0</v>
      </c>
      <c r="N274" s="36">
        <f>SUMIFS(СВЦЭМ!$G$34:$G$777,СВЦЭМ!$A$34:$A$777,$A274,СВЦЭМ!$B$33:$B$776,N$261)+'СЕТ СН'!$F$15</f>
        <v>0</v>
      </c>
      <c r="O274" s="36">
        <f>SUMIFS(СВЦЭМ!$G$34:$G$777,СВЦЭМ!$A$34:$A$777,$A274,СВЦЭМ!$B$33:$B$776,O$261)+'СЕТ СН'!$F$15</f>
        <v>0</v>
      </c>
      <c r="P274" s="36">
        <f>SUMIFS(СВЦЭМ!$G$34:$G$777,СВЦЭМ!$A$34:$A$777,$A274,СВЦЭМ!$B$33:$B$776,P$261)+'СЕТ СН'!$F$15</f>
        <v>0</v>
      </c>
      <c r="Q274" s="36">
        <f>SUMIFS(СВЦЭМ!$G$34:$G$777,СВЦЭМ!$A$34:$A$777,$A274,СВЦЭМ!$B$33:$B$776,Q$261)+'СЕТ СН'!$F$15</f>
        <v>0</v>
      </c>
      <c r="R274" s="36">
        <f>SUMIFS(СВЦЭМ!$G$34:$G$777,СВЦЭМ!$A$34:$A$777,$A274,СВЦЭМ!$B$33:$B$776,R$261)+'СЕТ СН'!$F$15</f>
        <v>0</v>
      </c>
      <c r="S274" s="36">
        <f>SUMIFS(СВЦЭМ!$G$34:$G$777,СВЦЭМ!$A$34:$A$777,$A274,СВЦЭМ!$B$33:$B$776,S$261)+'СЕТ СН'!$F$15</f>
        <v>0</v>
      </c>
      <c r="T274" s="36">
        <f>SUMIFS(СВЦЭМ!$G$34:$G$777,СВЦЭМ!$A$34:$A$777,$A274,СВЦЭМ!$B$33:$B$776,T$261)+'СЕТ СН'!$F$15</f>
        <v>0</v>
      </c>
      <c r="U274" s="36">
        <f>SUMIFS(СВЦЭМ!$G$34:$G$777,СВЦЭМ!$A$34:$A$777,$A274,СВЦЭМ!$B$33:$B$776,U$261)+'СЕТ СН'!$F$15</f>
        <v>0</v>
      </c>
      <c r="V274" s="36">
        <f>SUMIFS(СВЦЭМ!$G$34:$G$777,СВЦЭМ!$A$34:$A$777,$A274,СВЦЭМ!$B$33:$B$776,V$261)+'СЕТ СН'!$F$15</f>
        <v>0</v>
      </c>
      <c r="W274" s="36">
        <f>SUMIFS(СВЦЭМ!$G$34:$G$777,СВЦЭМ!$A$34:$A$777,$A274,СВЦЭМ!$B$33:$B$776,W$261)+'СЕТ СН'!$F$15</f>
        <v>0</v>
      </c>
      <c r="X274" s="36">
        <f>SUMIFS(СВЦЭМ!$G$34:$G$777,СВЦЭМ!$A$34:$A$777,$A274,СВЦЭМ!$B$33:$B$776,X$261)+'СЕТ СН'!$F$15</f>
        <v>0</v>
      </c>
      <c r="Y274" s="36">
        <f>SUMIFS(СВЦЭМ!$G$34:$G$777,СВЦЭМ!$A$34:$A$777,$A274,СВЦЭМ!$B$33:$B$776,Y$261)+'СЕТ СН'!$F$15</f>
        <v>0</v>
      </c>
    </row>
    <row r="275" spans="1:25" ht="15.75" hidden="1" x14ac:dyDescent="0.2">
      <c r="A275" s="35">
        <f t="shared" si="7"/>
        <v>44118</v>
      </c>
      <c r="B275" s="36">
        <f>SUMIFS(СВЦЭМ!$G$34:$G$777,СВЦЭМ!$A$34:$A$777,$A275,СВЦЭМ!$B$33:$B$776,B$261)+'СЕТ СН'!$F$15</f>
        <v>0</v>
      </c>
      <c r="C275" s="36">
        <f>SUMIFS(СВЦЭМ!$G$34:$G$777,СВЦЭМ!$A$34:$A$777,$A275,СВЦЭМ!$B$33:$B$776,C$261)+'СЕТ СН'!$F$15</f>
        <v>0</v>
      </c>
      <c r="D275" s="36">
        <f>SUMIFS(СВЦЭМ!$G$34:$G$777,СВЦЭМ!$A$34:$A$777,$A275,СВЦЭМ!$B$33:$B$776,D$261)+'СЕТ СН'!$F$15</f>
        <v>0</v>
      </c>
      <c r="E275" s="36">
        <f>SUMIFS(СВЦЭМ!$G$34:$G$777,СВЦЭМ!$A$34:$A$777,$A275,СВЦЭМ!$B$33:$B$776,E$261)+'СЕТ СН'!$F$15</f>
        <v>0</v>
      </c>
      <c r="F275" s="36">
        <f>SUMIFS(СВЦЭМ!$G$34:$G$777,СВЦЭМ!$A$34:$A$777,$A275,СВЦЭМ!$B$33:$B$776,F$261)+'СЕТ СН'!$F$15</f>
        <v>0</v>
      </c>
      <c r="G275" s="36">
        <f>SUMIFS(СВЦЭМ!$G$34:$G$777,СВЦЭМ!$A$34:$A$777,$A275,СВЦЭМ!$B$33:$B$776,G$261)+'СЕТ СН'!$F$15</f>
        <v>0</v>
      </c>
      <c r="H275" s="36">
        <f>SUMIFS(СВЦЭМ!$G$34:$G$777,СВЦЭМ!$A$34:$A$777,$A275,СВЦЭМ!$B$33:$B$776,H$261)+'СЕТ СН'!$F$15</f>
        <v>0</v>
      </c>
      <c r="I275" s="36">
        <f>SUMIFS(СВЦЭМ!$G$34:$G$777,СВЦЭМ!$A$34:$A$777,$A275,СВЦЭМ!$B$33:$B$776,I$261)+'СЕТ СН'!$F$15</f>
        <v>0</v>
      </c>
      <c r="J275" s="36">
        <f>SUMIFS(СВЦЭМ!$G$34:$G$777,СВЦЭМ!$A$34:$A$777,$A275,СВЦЭМ!$B$33:$B$776,J$261)+'СЕТ СН'!$F$15</f>
        <v>0</v>
      </c>
      <c r="K275" s="36">
        <f>SUMIFS(СВЦЭМ!$G$34:$G$777,СВЦЭМ!$A$34:$A$777,$A275,СВЦЭМ!$B$33:$B$776,K$261)+'СЕТ СН'!$F$15</f>
        <v>0</v>
      </c>
      <c r="L275" s="36">
        <f>SUMIFS(СВЦЭМ!$G$34:$G$777,СВЦЭМ!$A$34:$A$777,$A275,СВЦЭМ!$B$33:$B$776,L$261)+'СЕТ СН'!$F$15</f>
        <v>0</v>
      </c>
      <c r="M275" s="36">
        <f>SUMIFS(СВЦЭМ!$G$34:$G$777,СВЦЭМ!$A$34:$A$777,$A275,СВЦЭМ!$B$33:$B$776,M$261)+'СЕТ СН'!$F$15</f>
        <v>0</v>
      </c>
      <c r="N275" s="36">
        <f>SUMIFS(СВЦЭМ!$G$34:$G$777,СВЦЭМ!$A$34:$A$777,$A275,СВЦЭМ!$B$33:$B$776,N$261)+'СЕТ СН'!$F$15</f>
        <v>0</v>
      </c>
      <c r="O275" s="36">
        <f>SUMIFS(СВЦЭМ!$G$34:$G$777,СВЦЭМ!$A$34:$A$777,$A275,СВЦЭМ!$B$33:$B$776,O$261)+'СЕТ СН'!$F$15</f>
        <v>0</v>
      </c>
      <c r="P275" s="36">
        <f>SUMIFS(СВЦЭМ!$G$34:$G$777,СВЦЭМ!$A$34:$A$777,$A275,СВЦЭМ!$B$33:$B$776,P$261)+'СЕТ СН'!$F$15</f>
        <v>0</v>
      </c>
      <c r="Q275" s="36">
        <f>SUMIFS(СВЦЭМ!$G$34:$G$777,СВЦЭМ!$A$34:$A$777,$A275,СВЦЭМ!$B$33:$B$776,Q$261)+'СЕТ СН'!$F$15</f>
        <v>0</v>
      </c>
      <c r="R275" s="36">
        <f>SUMIFS(СВЦЭМ!$G$34:$G$777,СВЦЭМ!$A$34:$A$777,$A275,СВЦЭМ!$B$33:$B$776,R$261)+'СЕТ СН'!$F$15</f>
        <v>0</v>
      </c>
      <c r="S275" s="36">
        <f>SUMIFS(СВЦЭМ!$G$34:$G$777,СВЦЭМ!$A$34:$A$777,$A275,СВЦЭМ!$B$33:$B$776,S$261)+'СЕТ СН'!$F$15</f>
        <v>0</v>
      </c>
      <c r="T275" s="36">
        <f>SUMIFS(СВЦЭМ!$G$34:$G$777,СВЦЭМ!$A$34:$A$777,$A275,СВЦЭМ!$B$33:$B$776,T$261)+'СЕТ СН'!$F$15</f>
        <v>0</v>
      </c>
      <c r="U275" s="36">
        <f>SUMIFS(СВЦЭМ!$G$34:$G$777,СВЦЭМ!$A$34:$A$777,$A275,СВЦЭМ!$B$33:$B$776,U$261)+'СЕТ СН'!$F$15</f>
        <v>0</v>
      </c>
      <c r="V275" s="36">
        <f>SUMIFS(СВЦЭМ!$G$34:$G$777,СВЦЭМ!$A$34:$A$777,$A275,СВЦЭМ!$B$33:$B$776,V$261)+'СЕТ СН'!$F$15</f>
        <v>0</v>
      </c>
      <c r="W275" s="36">
        <f>SUMIFS(СВЦЭМ!$G$34:$G$777,СВЦЭМ!$A$34:$A$777,$A275,СВЦЭМ!$B$33:$B$776,W$261)+'СЕТ СН'!$F$15</f>
        <v>0</v>
      </c>
      <c r="X275" s="36">
        <f>SUMIFS(СВЦЭМ!$G$34:$G$777,СВЦЭМ!$A$34:$A$777,$A275,СВЦЭМ!$B$33:$B$776,X$261)+'СЕТ СН'!$F$15</f>
        <v>0</v>
      </c>
      <c r="Y275" s="36">
        <f>SUMIFS(СВЦЭМ!$G$34:$G$777,СВЦЭМ!$A$34:$A$777,$A275,СВЦЭМ!$B$33:$B$776,Y$261)+'СЕТ СН'!$F$15</f>
        <v>0</v>
      </c>
    </row>
    <row r="276" spans="1:25" ht="15.75" hidden="1" x14ac:dyDescent="0.2">
      <c r="A276" s="35">
        <f t="shared" si="7"/>
        <v>44119</v>
      </c>
      <c r="B276" s="36">
        <f>SUMIFS(СВЦЭМ!$G$34:$G$777,СВЦЭМ!$A$34:$A$777,$A276,СВЦЭМ!$B$33:$B$776,B$261)+'СЕТ СН'!$F$15</f>
        <v>0</v>
      </c>
      <c r="C276" s="36">
        <f>SUMIFS(СВЦЭМ!$G$34:$G$777,СВЦЭМ!$A$34:$A$777,$A276,СВЦЭМ!$B$33:$B$776,C$261)+'СЕТ СН'!$F$15</f>
        <v>0</v>
      </c>
      <c r="D276" s="36">
        <f>SUMIFS(СВЦЭМ!$G$34:$G$777,СВЦЭМ!$A$34:$A$777,$A276,СВЦЭМ!$B$33:$B$776,D$261)+'СЕТ СН'!$F$15</f>
        <v>0</v>
      </c>
      <c r="E276" s="36">
        <f>SUMIFS(СВЦЭМ!$G$34:$G$777,СВЦЭМ!$A$34:$A$777,$A276,СВЦЭМ!$B$33:$B$776,E$261)+'СЕТ СН'!$F$15</f>
        <v>0</v>
      </c>
      <c r="F276" s="36">
        <f>SUMIFS(СВЦЭМ!$G$34:$G$777,СВЦЭМ!$A$34:$A$777,$A276,СВЦЭМ!$B$33:$B$776,F$261)+'СЕТ СН'!$F$15</f>
        <v>0</v>
      </c>
      <c r="G276" s="36">
        <f>SUMIFS(СВЦЭМ!$G$34:$G$777,СВЦЭМ!$A$34:$A$777,$A276,СВЦЭМ!$B$33:$B$776,G$261)+'СЕТ СН'!$F$15</f>
        <v>0</v>
      </c>
      <c r="H276" s="36">
        <f>SUMIFS(СВЦЭМ!$G$34:$G$777,СВЦЭМ!$A$34:$A$777,$A276,СВЦЭМ!$B$33:$B$776,H$261)+'СЕТ СН'!$F$15</f>
        <v>0</v>
      </c>
      <c r="I276" s="36">
        <f>SUMIFS(СВЦЭМ!$G$34:$G$777,СВЦЭМ!$A$34:$A$777,$A276,СВЦЭМ!$B$33:$B$776,I$261)+'СЕТ СН'!$F$15</f>
        <v>0</v>
      </c>
      <c r="J276" s="36">
        <f>SUMIFS(СВЦЭМ!$G$34:$G$777,СВЦЭМ!$A$34:$A$777,$A276,СВЦЭМ!$B$33:$B$776,J$261)+'СЕТ СН'!$F$15</f>
        <v>0</v>
      </c>
      <c r="K276" s="36">
        <f>SUMIFS(СВЦЭМ!$G$34:$G$777,СВЦЭМ!$A$34:$A$777,$A276,СВЦЭМ!$B$33:$B$776,K$261)+'СЕТ СН'!$F$15</f>
        <v>0</v>
      </c>
      <c r="L276" s="36">
        <f>SUMIFS(СВЦЭМ!$G$34:$G$777,СВЦЭМ!$A$34:$A$777,$A276,СВЦЭМ!$B$33:$B$776,L$261)+'СЕТ СН'!$F$15</f>
        <v>0</v>
      </c>
      <c r="M276" s="36">
        <f>SUMIFS(СВЦЭМ!$G$34:$G$777,СВЦЭМ!$A$34:$A$777,$A276,СВЦЭМ!$B$33:$B$776,M$261)+'СЕТ СН'!$F$15</f>
        <v>0</v>
      </c>
      <c r="N276" s="36">
        <f>SUMIFS(СВЦЭМ!$G$34:$G$777,СВЦЭМ!$A$34:$A$777,$A276,СВЦЭМ!$B$33:$B$776,N$261)+'СЕТ СН'!$F$15</f>
        <v>0</v>
      </c>
      <c r="O276" s="36">
        <f>SUMIFS(СВЦЭМ!$G$34:$G$777,СВЦЭМ!$A$34:$A$777,$A276,СВЦЭМ!$B$33:$B$776,O$261)+'СЕТ СН'!$F$15</f>
        <v>0</v>
      </c>
      <c r="P276" s="36">
        <f>SUMIFS(СВЦЭМ!$G$34:$G$777,СВЦЭМ!$A$34:$A$777,$A276,СВЦЭМ!$B$33:$B$776,P$261)+'СЕТ СН'!$F$15</f>
        <v>0</v>
      </c>
      <c r="Q276" s="36">
        <f>SUMIFS(СВЦЭМ!$G$34:$G$777,СВЦЭМ!$A$34:$A$777,$A276,СВЦЭМ!$B$33:$B$776,Q$261)+'СЕТ СН'!$F$15</f>
        <v>0</v>
      </c>
      <c r="R276" s="36">
        <f>SUMIFS(СВЦЭМ!$G$34:$G$777,СВЦЭМ!$A$34:$A$777,$A276,СВЦЭМ!$B$33:$B$776,R$261)+'СЕТ СН'!$F$15</f>
        <v>0</v>
      </c>
      <c r="S276" s="36">
        <f>SUMIFS(СВЦЭМ!$G$34:$G$777,СВЦЭМ!$A$34:$A$777,$A276,СВЦЭМ!$B$33:$B$776,S$261)+'СЕТ СН'!$F$15</f>
        <v>0</v>
      </c>
      <c r="T276" s="36">
        <f>SUMIFS(СВЦЭМ!$G$34:$G$777,СВЦЭМ!$A$34:$A$777,$A276,СВЦЭМ!$B$33:$B$776,T$261)+'СЕТ СН'!$F$15</f>
        <v>0</v>
      </c>
      <c r="U276" s="36">
        <f>SUMIFS(СВЦЭМ!$G$34:$G$777,СВЦЭМ!$A$34:$A$777,$A276,СВЦЭМ!$B$33:$B$776,U$261)+'СЕТ СН'!$F$15</f>
        <v>0</v>
      </c>
      <c r="V276" s="36">
        <f>SUMIFS(СВЦЭМ!$G$34:$G$777,СВЦЭМ!$A$34:$A$777,$A276,СВЦЭМ!$B$33:$B$776,V$261)+'СЕТ СН'!$F$15</f>
        <v>0</v>
      </c>
      <c r="W276" s="36">
        <f>SUMIFS(СВЦЭМ!$G$34:$G$777,СВЦЭМ!$A$34:$A$777,$A276,СВЦЭМ!$B$33:$B$776,W$261)+'СЕТ СН'!$F$15</f>
        <v>0</v>
      </c>
      <c r="X276" s="36">
        <f>SUMIFS(СВЦЭМ!$G$34:$G$777,СВЦЭМ!$A$34:$A$777,$A276,СВЦЭМ!$B$33:$B$776,X$261)+'СЕТ СН'!$F$15</f>
        <v>0</v>
      </c>
      <c r="Y276" s="36">
        <f>SUMIFS(СВЦЭМ!$G$34:$G$777,СВЦЭМ!$A$34:$A$777,$A276,СВЦЭМ!$B$33:$B$776,Y$261)+'СЕТ СН'!$F$15</f>
        <v>0</v>
      </c>
    </row>
    <row r="277" spans="1:25" ht="15.75" hidden="1" x14ac:dyDescent="0.2">
      <c r="A277" s="35">
        <f t="shared" si="7"/>
        <v>44120</v>
      </c>
      <c r="B277" s="36">
        <f>SUMIFS(СВЦЭМ!$G$34:$G$777,СВЦЭМ!$A$34:$A$777,$A277,СВЦЭМ!$B$33:$B$776,B$261)+'СЕТ СН'!$F$15</f>
        <v>0</v>
      </c>
      <c r="C277" s="36">
        <f>SUMIFS(СВЦЭМ!$G$34:$G$777,СВЦЭМ!$A$34:$A$777,$A277,СВЦЭМ!$B$33:$B$776,C$261)+'СЕТ СН'!$F$15</f>
        <v>0</v>
      </c>
      <c r="D277" s="36">
        <f>SUMIFS(СВЦЭМ!$G$34:$G$777,СВЦЭМ!$A$34:$A$777,$A277,СВЦЭМ!$B$33:$B$776,D$261)+'СЕТ СН'!$F$15</f>
        <v>0</v>
      </c>
      <c r="E277" s="36">
        <f>SUMIFS(СВЦЭМ!$G$34:$G$777,СВЦЭМ!$A$34:$A$777,$A277,СВЦЭМ!$B$33:$B$776,E$261)+'СЕТ СН'!$F$15</f>
        <v>0</v>
      </c>
      <c r="F277" s="36">
        <f>SUMIFS(СВЦЭМ!$G$34:$G$777,СВЦЭМ!$A$34:$A$777,$A277,СВЦЭМ!$B$33:$B$776,F$261)+'СЕТ СН'!$F$15</f>
        <v>0</v>
      </c>
      <c r="G277" s="36">
        <f>SUMIFS(СВЦЭМ!$G$34:$G$777,СВЦЭМ!$A$34:$A$777,$A277,СВЦЭМ!$B$33:$B$776,G$261)+'СЕТ СН'!$F$15</f>
        <v>0</v>
      </c>
      <c r="H277" s="36">
        <f>SUMIFS(СВЦЭМ!$G$34:$G$777,СВЦЭМ!$A$34:$A$777,$A277,СВЦЭМ!$B$33:$B$776,H$261)+'СЕТ СН'!$F$15</f>
        <v>0</v>
      </c>
      <c r="I277" s="36">
        <f>SUMIFS(СВЦЭМ!$G$34:$G$777,СВЦЭМ!$A$34:$A$777,$A277,СВЦЭМ!$B$33:$B$776,I$261)+'СЕТ СН'!$F$15</f>
        <v>0</v>
      </c>
      <c r="J277" s="36">
        <f>SUMIFS(СВЦЭМ!$G$34:$G$777,СВЦЭМ!$A$34:$A$777,$A277,СВЦЭМ!$B$33:$B$776,J$261)+'СЕТ СН'!$F$15</f>
        <v>0</v>
      </c>
      <c r="K277" s="36">
        <f>SUMIFS(СВЦЭМ!$G$34:$G$777,СВЦЭМ!$A$34:$A$777,$A277,СВЦЭМ!$B$33:$B$776,K$261)+'СЕТ СН'!$F$15</f>
        <v>0</v>
      </c>
      <c r="L277" s="36">
        <f>SUMIFS(СВЦЭМ!$G$34:$G$777,СВЦЭМ!$A$34:$A$777,$A277,СВЦЭМ!$B$33:$B$776,L$261)+'СЕТ СН'!$F$15</f>
        <v>0</v>
      </c>
      <c r="M277" s="36">
        <f>SUMIFS(СВЦЭМ!$G$34:$G$777,СВЦЭМ!$A$34:$A$777,$A277,СВЦЭМ!$B$33:$B$776,M$261)+'СЕТ СН'!$F$15</f>
        <v>0</v>
      </c>
      <c r="N277" s="36">
        <f>SUMIFS(СВЦЭМ!$G$34:$G$777,СВЦЭМ!$A$34:$A$777,$A277,СВЦЭМ!$B$33:$B$776,N$261)+'СЕТ СН'!$F$15</f>
        <v>0</v>
      </c>
      <c r="O277" s="36">
        <f>SUMIFS(СВЦЭМ!$G$34:$G$777,СВЦЭМ!$A$34:$A$777,$A277,СВЦЭМ!$B$33:$B$776,O$261)+'СЕТ СН'!$F$15</f>
        <v>0</v>
      </c>
      <c r="P277" s="36">
        <f>SUMIFS(СВЦЭМ!$G$34:$G$777,СВЦЭМ!$A$34:$A$777,$A277,СВЦЭМ!$B$33:$B$776,P$261)+'СЕТ СН'!$F$15</f>
        <v>0</v>
      </c>
      <c r="Q277" s="36">
        <f>SUMIFS(СВЦЭМ!$G$34:$G$777,СВЦЭМ!$A$34:$A$777,$A277,СВЦЭМ!$B$33:$B$776,Q$261)+'СЕТ СН'!$F$15</f>
        <v>0</v>
      </c>
      <c r="R277" s="36">
        <f>SUMIFS(СВЦЭМ!$G$34:$G$777,СВЦЭМ!$A$34:$A$777,$A277,СВЦЭМ!$B$33:$B$776,R$261)+'СЕТ СН'!$F$15</f>
        <v>0</v>
      </c>
      <c r="S277" s="36">
        <f>SUMIFS(СВЦЭМ!$G$34:$G$777,СВЦЭМ!$A$34:$A$777,$A277,СВЦЭМ!$B$33:$B$776,S$261)+'СЕТ СН'!$F$15</f>
        <v>0</v>
      </c>
      <c r="T277" s="36">
        <f>SUMIFS(СВЦЭМ!$G$34:$G$777,СВЦЭМ!$A$34:$A$777,$A277,СВЦЭМ!$B$33:$B$776,T$261)+'СЕТ СН'!$F$15</f>
        <v>0</v>
      </c>
      <c r="U277" s="36">
        <f>SUMIFS(СВЦЭМ!$G$34:$G$777,СВЦЭМ!$A$34:$A$777,$A277,СВЦЭМ!$B$33:$B$776,U$261)+'СЕТ СН'!$F$15</f>
        <v>0</v>
      </c>
      <c r="V277" s="36">
        <f>SUMIFS(СВЦЭМ!$G$34:$G$777,СВЦЭМ!$A$34:$A$777,$A277,СВЦЭМ!$B$33:$B$776,V$261)+'СЕТ СН'!$F$15</f>
        <v>0</v>
      </c>
      <c r="W277" s="36">
        <f>SUMIFS(СВЦЭМ!$G$34:$G$777,СВЦЭМ!$A$34:$A$777,$A277,СВЦЭМ!$B$33:$B$776,W$261)+'СЕТ СН'!$F$15</f>
        <v>0</v>
      </c>
      <c r="X277" s="36">
        <f>SUMIFS(СВЦЭМ!$G$34:$G$777,СВЦЭМ!$A$34:$A$777,$A277,СВЦЭМ!$B$33:$B$776,X$261)+'СЕТ СН'!$F$15</f>
        <v>0</v>
      </c>
      <c r="Y277" s="36">
        <f>SUMIFS(СВЦЭМ!$G$34:$G$777,СВЦЭМ!$A$34:$A$777,$A277,СВЦЭМ!$B$33:$B$776,Y$261)+'СЕТ СН'!$F$15</f>
        <v>0</v>
      </c>
    </row>
    <row r="278" spans="1:25" ht="15.75" hidden="1" x14ac:dyDescent="0.2">
      <c r="A278" s="35">
        <f t="shared" si="7"/>
        <v>44121</v>
      </c>
      <c r="B278" s="36">
        <f>SUMIFS(СВЦЭМ!$G$34:$G$777,СВЦЭМ!$A$34:$A$777,$A278,СВЦЭМ!$B$33:$B$776,B$261)+'СЕТ СН'!$F$15</f>
        <v>0</v>
      </c>
      <c r="C278" s="36">
        <f>SUMIFS(СВЦЭМ!$G$34:$G$777,СВЦЭМ!$A$34:$A$777,$A278,СВЦЭМ!$B$33:$B$776,C$261)+'СЕТ СН'!$F$15</f>
        <v>0</v>
      </c>
      <c r="D278" s="36">
        <f>SUMIFS(СВЦЭМ!$G$34:$G$777,СВЦЭМ!$A$34:$A$777,$A278,СВЦЭМ!$B$33:$B$776,D$261)+'СЕТ СН'!$F$15</f>
        <v>0</v>
      </c>
      <c r="E278" s="36">
        <f>SUMIFS(СВЦЭМ!$G$34:$G$777,СВЦЭМ!$A$34:$A$777,$A278,СВЦЭМ!$B$33:$B$776,E$261)+'СЕТ СН'!$F$15</f>
        <v>0</v>
      </c>
      <c r="F278" s="36">
        <f>SUMIFS(СВЦЭМ!$G$34:$G$777,СВЦЭМ!$A$34:$A$777,$A278,СВЦЭМ!$B$33:$B$776,F$261)+'СЕТ СН'!$F$15</f>
        <v>0</v>
      </c>
      <c r="G278" s="36">
        <f>SUMIFS(СВЦЭМ!$G$34:$G$777,СВЦЭМ!$A$34:$A$777,$A278,СВЦЭМ!$B$33:$B$776,G$261)+'СЕТ СН'!$F$15</f>
        <v>0</v>
      </c>
      <c r="H278" s="36">
        <f>SUMIFS(СВЦЭМ!$G$34:$G$777,СВЦЭМ!$A$34:$A$777,$A278,СВЦЭМ!$B$33:$B$776,H$261)+'СЕТ СН'!$F$15</f>
        <v>0</v>
      </c>
      <c r="I278" s="36">
        <f>SUMIFS(СВЦЭМ!$G$34:$G$777,СВЦЭМ!$A$34:$A$777,$A278,СВЦЭМ!$B$33:$B$776,I$261)+'СЕТ СН'!$F$15</f>
        <v>0</v>
      </c>
      <c r="J278" s="36">
        <f>SUMIFS(СВЦЭМ!$G$34:$G$777,СВЦЭМ!$A$34:$A$777,$A278,СВЦЭМ!$B$33:$B$776,J$261)+'СЕТ СН'!$F$15</f>
        <v>0</v>
      </c>
      <c r="K278" s="36">
        <f>SUMIFS(СВЦЭМ!$G$34:$G$777,СВЦЭМ!$A$34:$A$777,$A278,СВЦЭМ!$B$33:$B$776,K$261)+'СЕТ СН'!$F$15</f>
        <v>0</v>
      </c>
      <c r="L278" s="36">
        <f>SUMIFS(СВЦЭМ!$G$34:$G$777,СВЦЭМ!$A$34:$A$777,$A278,СВЦЭМ!$B$33:$B$776,L$261)+'СЕТ СН'!$F$15</f>
        <v>0</v>
      </c>
      <c r="M278" s="36">
        <f>SUMIFS(СВЦЭМ!$G$34:$G$777,СВЦЭМ!$A$34:$A$777,$A278,СВЦЭМ!$B$33:$B$776,M$261)+'СЕТ СН'!$F$15</f>
        <v>0</v>
      </c>
      <c r="N278" s="36">
        <f>SUMIFS(СВЦЭМ!$G$34:$G$777,СВЦЭМ!$A$34:$A$777,$A278,СВЦЭМ!$B$33:$B$776,N$261)+'СЕТ СН'!$F$15</f>
        <v>0</v>
      </c>
      <c r="O278" s="36">
        <f>SUMIFS(СВЦЭМ!$G$34:$G$777,СВЦЭМ!$A$34:$A$777,$A278,СВЦЭМ!$B$33:$B$776,O$261)+'СЕТ СН'!$F$15</f>
        <v>0</v>
      </c>
      <c r="P278" s="36">
        <f>SUMIFS(СВЦЭМ!$G$34:$G$777,СВЦЭМ!$A$34:$A$777,$A278,СВЦЭМ!$B$33:$B$776,P$261)+'СЕТ СН'!$F$15</f>
        <v>0</v>
      </c>
      <c r="Q278" s="36">
        <f>SUMIFS(СВЦЭМ!$G$34:$G$777,СВЦЭМ!$A$34:$A$777,$A278,СВЦЭМ!$B$33:$B$776,Q$261)+'СЕТ СН'!$F$15</f>
        <v>0</v>
      </c>
      <c r="R278" s="36">
        <f>SUMIFS(СВЦЭМ!$G$34:$G$777,СВЦЭМ!$A$34:$A$777,$A278,СВЦЭМ!$B$33:$B$776,R$261)+'СЕТ СН'!$F$15</f>
        <v>0</v>
      </c>
      <c r="S278" s="36">
        <f>SUMIFS(СВЦЭМ!$G$34:$G$777,СВЦЭМ!$A$34:$A$777,$A278,СВЦЭМ!$B$33:$B$776,S$261)+'СЕТ СН'!$F$15</f>
        <v>0</v>
      </c>
      <c r="T278" s="36">
        <f>SUMIFS(СВЦЭМ!$G$34:$G$777,СВЦЭМ!$A$34:$A$777,$A278,СВЦЭМ!$B$33:$B$776,T$261)+'СЕТ СН'!$F$15</f>
        <v>0</v>
      </c>
      <c r="U278" s="36">
        <f>SUMIFS(СВЦЭМ!$G$34:$G$777,СВЦЭМ!$A$34:$A$777,$A278,СВЦЭМ!$B$33:$B$776,U$261)+'СЕТ СН'!$F$15</f>
        <v>0</v>
      </c>
      <c r="V278" s="36">
        <f>SUMIFS(СВЦЭМ!$G$34:$G$777,СВЦЭМ!$A$34:$A$777,$A278,СВЦЭМ!$B$33:$B$776,V$261)+'СЕТ СН'!$F$15</f>
        <v>0</v>
      </c>
      <c r="W278" s="36">
        <f>SUMIFS(СВЦЭМ!$G$34:$G$777,СВЦЭМ!$A$34:$A$777,$A278,СВЦЭМ!$B$33:$B$776,W$261)+'СЕТ СН'!$F$15</f>
        <v>0</v>
      </c>
      <c r="X278" s="36">
        <f>SUMIFS(СВЦЭМ!$G$34:$G$777,СВЦЭМ!$A$34:$A$777,$A278,СВЦЭМ!$B$33:$B$776,X$261)+'СЕТ СН'!$F$15</f>
        <v>0</v>
      </c>
      <c r="Y278" s="36">
        <f>SUMIFS(СВЦЭМ!$G$34:$G$777,СВЦЭМ!$A$34:$A$777,$A278,СВЦЭМ!$B$33:$B$776,Y$261)+'СЕТ СН'!$F$15</f>
        <v>0</v>
      </c>
    </row>
    <row r="279" spans="1:25" ht="15.75" hidden="1" x14ac:dyDescent="0.2">
      <c r="A279" s="35">
        <f t="shared" si="7"/>
        <v>44122</v>
      </c>
      <c r="B279" s="36">
        <f>SUMIFS(СВЦЭМ!$G$34:$G$777,СВЦЭМ!$A$34:$A$777,$A279,СВЦЭМ!$B$33:$B$776,B$261)+'СЕТ СН'!$F$15</f>
        <v>0</v>
      </c>
      <c r="C279" s="36">
        <f>SUMIFS(СВЦЭМ!$G$34:$G$777,СВЦЭМ!$A$34:$A$777,$A279,СВЦЭМ!$B$33:$B$776,C$261)+'СЕТ СН'!$F$15</f>
        <v>0</v>
      </c>
      <c r="D279" s="36">
        <f>SUMIFS(СВЦЭМ!$G$34:$G$777,СВЦЭМ!$A$34:$A$777,$A279,СВЦЭМ!$B$33:$B$776,D$261)+'СЕТ СН'!$F$15</f>
        <v>0</v>
      </c>
      <c r="E279" s="36">
        <f>SUMIFS(СВЦЭМ!$G$34:$G$777,СВЦЭМ!$A$34:$A$777,$A279,СВЦЭМ!$B$33:$B$776,E$261)+'СЕТ СН'!$F$15</f>
        <v>0</v>
      </c>
      <c r="F279" s="36">
        <f>SUMIFS(СВЦЭМ!$G$34:$G$777,СВЦЭМ!$A$34:$A$777,$A279,СВЦЭМ!$B$33:$B$776,F$261)+'СЕТ СН'!$F$15</f>
        <v>0</v>
      </c>
      <c r="G279" s="36">
        <f>SUMIFS(СВЦЭМ!$G$34:$G$777,СВЦЭМ!$A$34:$A$777,$A279,СВЦЭМ!$B$33:$B$776,G$261)+'СЕТ СН'!$F$15</f>
        <v>0</v>
      </c>
      <c r="H279" s="36">
        <f>SUMIFS(СВЦЭМ!$G$34:$G$777,СВЦЭМ!$A$34:$A$777,$A279,СВЦЭМ!$B$33:$B$776,H$261)+'СЕТ СН'!$F$15</f>
        <v>0</v>
      </c>
      <c r="I279" s="36">
        <f>SUMIFS(СВЦЭМ!$G$34:$G$777,СВЦЭМ!$A$34:$A$777,$A279,СВЦЭМ!$B$33:$B$776,I$261)+'СЕТ СН'!$F$15</f>
        <v>0</v>
      </c>
      <c r="J279" s="36">
        <f>SUMIFS(СВЦЭМ!$G$34:$G$777,СВЦЭМ!$A$34:$A$777,$A279,СВЦЭМ!$B$33:$B$776,J$261)+'СЕТ СН'!$F$15</f>
        <v>0</v>
      </c>
      <c r="K279" s="36">
        <f>SUMIFS(СВЦЭМ!$G$34:$G$777,СВЦЭМ!$A$34:$A$777,$A279,СВЦЭМ!$B$33:$B$776,K$261)+'СЕТ СН'!$F$15</f>
        <v>0</v>
      </c>
      <c r="L279" s="36">
        <f>SUMIFS(СВЦЭМ!$G$34:$G$777,СВЦЭМ!$A$34:$A$777,$A279,СВЦЭМ!$B$33:$B$776,L$261)+'СЕТ СН'!$F$15</f>
        <v>0</v>
      </c>
      <c r="M279" s="36">
        <f>SUMIFS(СВЦЭМ!$G$34:$G$777,СВЦЭМ!$A$34:$A$777,$A279,СВЦЭМ!$B$33:$B$776,M$261)+'СЕТ СН'!$F$15</f>
        <v>0</v>
      </c>
      <c r="N279" s="36">
        <f>SUMIFS(СВЦЭМ!$G$34:$G$777,СВЦЭМ!$A$34:$A$777,$A279,СВЦЭМ!$B$33:$B$776,N$261)+'СЕТ СН'!$F$15</f>
        <v>0</v>
      </c>
      <c r="O279" s="36">
        <f>SUMIFS(СВЦЭМ!$G$34:$G$777,СВЦЭМ!$A$34:$A$777,$A279,СВЦЭМ!$B$33:$B$776,O$261)+'СЕТ СН'!$F$15</f>
        <v>0</v>
      </c>
      <c r="P279" s="36">
        <f>SUMIFS(СВЦЭМ!$G$34:$G$777,СВЦЭМ!$A$34:$A$777,$A279,СВЦЭМ!$B$33:$B$776,P$261)+'СЕТ СН'!$F$15</f>
        <v>0</v>
      </c>
      <c r="Q279" s="36">
        <f>SUMIFS(СВЦЭМ!$G$34:$G$777,СВЦЭМ!$A$34:$A$777,$A279,СВЦЭМ!$B$33:$B$776,Q$261)+'СЕТ СН'!$F$15</f>
        <v>0</v>
      </c>
      <c r="R279" s="36">
        <f>SUMIFS(СВЦЭМ!$G$34:$G$777,СВЦЭМ!$A$34:$A$777,$A279,СВЦЭМ!$B$33:$B$776,R$261)+'СЕТ СН'!$F$15</f>
        <v>0</v>
      </c>
      <c r="S279" s="36">
        <f>SUMIFS(СВЦЭМ!$G$34:$G$777,СВЦЭМ!$A$34:$A$777,$A279,СВЦЭМ!$B$33:$B$776,S$261)+'СЕТ СН'!$F$15</f>
        <v>0</v>
      </c>
      <c r="T279" s="36">
        <f>SUMIFS(СВЦЭМ!$G$34:$G$777,СВЦЭМ!$A$34:$A$777,$A279,СВЦЭМ!$B$33:$B$776,T$261)+'СЕТ СН'!$F$15</f>
        <v>0</v>
      </c>
      <c r="U279" s="36">
        <f>SUMIFS(СВЦЭМ!$G$34:$G$777,СВЦЭМ!$A$34:$A$777,$A279,СВЦЭМ!$B$33:$B$776,U$261)+'СЕТ СН'!$F$15</f>
        <v>0</v>
      </c>
      <c r="V279" s="36">
        <f>SUMIFS(СВЦЭМ!$G$34:$G$777,СВЦЭМ!$A$34:$A$777,$A279,СВЦЭМ!$B$33:$B$776,V$261)+'СЕТ СН'!$F$15</f>
        <v>0</v>
      </c>
      <c r="W279" s="36">
        <f>SUMIFS(СВЦЭМ!$G$34:$G$777,СВЦЭМ!$A$34:$A$777,$A279,СВЦЭМ!$B$33:$B$776,W$261)+'СЕТ СН'!$F$15</f>
        <v>0</v>
      </c>
      <c r="X279" s="36">
        <f>SUMIFS(СВЦЭМ!$G$34:$G$777,СВЦЭМ!$A$34:$A$777,$A279,СВЦЭМ!$B$33:$B$776,X$261)+'СЕТ СН'!$F$15</f>
        <v>0</v>
      </c>
      <c r="Y279" s="36">
        <f>SUMIFS(СВЦЭМ!$G$34:$G$777,СВЦЭМ!$A$34:$A$777,$A279,СВЦЭМ!$B$33:$B$776,Y$261)+'СЕТ СН'!$F$15</f>
        <v>0</v>
      </c>
    </row>
    <row r="280" spans="1:25" ht="15.75" hidden="1" x14ac:dyDescent="0.2">
      <c r="A280" s="35">
        <f t="shared" si="7"/>
        <v>44123</v>
      </c>
      <c r="B280" s="36">
        <f>SUMIFS(СВЦЭМ!$G$34:$G$777,СВЦЭМ!$A$34:$A$777,$A280,СВЦЭМ!$B$33:$B$776,B$261)+'СЕТ СН'!$F$15</f>
        <v>0</v>
      </c>
      <c r="C280" s="36">
        <f>SUMIFS(СВЦЭМ!$G$34:$G$777,СВЦЭМ!$A$34:$A$777,$A280,СВЦЭМ!$B$33:$B$776,C$261)+'СЕТ СН'!$F$15</f>
        <v>0</v>
      </c>
      <c r="D280" s="36">
        <f>SUMIFS(СВЦЭМ!$G$34:$G$777,СВЦЭМ!$A$34:$A$777,$A280,СВЦЭМ!$B$33:$B$776,D$261)+'СЕТ СН'!$F$15</f>
        <v>0</v>
      </c>
      <c r="E280" s="36">
        <f>SUMIFS(СВЦЭМ!$G$34:$G$777,СВЦЭМ!$A$34:$A$777,$A280,СВЦЭМ!$B$33:$B$776,E$261)+'СЕТ СН'!$F$15</f>
        <v>0</v>
      </c>
      <c r="F280" s="36">
        <f>SUMIFS(СВЦЭМ!$G$34:$G$777,СВЦЭМ!$A$34:$A$777,$A280,СВЦЭМ!$B$33:$B$776,F$261)+'СЕТ СН'!$F$15</f>
        <v>0</v>
      </c>
      <c r="G280" s="36">
        <f>SUMIFS(СВЦЭМ!$G$34:$G$777,СВЦЭМ!$A$34:$A$777,$A280,СВЦЭМ!$B$33:$B$776,G$261)+'СЕТ СН'!$F$15</f>
        <v>0</v>
      </c>
      <c r="H280" s="36">
        <f>SUMIFS(СВЦЭМ!$G$34:$G$777,СВЦЭМ!$A$34:$A$777,$A280,СВЦЭМ!$B$33:$B$776,H$261)+'СЕТ СН'!$F$15</f>
        <v>0</v>
      </c>
      <c r="I280" s="36">
        <f>SUMIFS(СВЦЭМ!$G$34:$G$777,СВЦЭМ!$A$34:$A$777,$A280,СВЦЭМ!$B$33:$B$776,I$261)+'СЕТ СН'!$F$15</f>
        <v>0</v>
      </c>
      <c r="J280" s="36">
        <f>SUMIFS(СВЦЭМ!$G$34:$G$777,СВЦЭМ!$A$34:$A$777,$A280,СВЦЭМ!$B$33:$B$776,J$261)+'СЕТ СН'!$F$15</f>
        <v>0</v>
      </c>
      <c r="K280" s="36">
        <f>SUMIFS(СВЦЭМ!$G$34:$G$777,СВЦЭМ!$A$34:$A$777,$A280,СВЦЭМ!$B$33:$B$776,K$261)+'СЕТ СН'!$F$15</f>
        <v>0</v>
      </c>
      <c r="L280" s="36">
        <f>SUMIFS(СВЦЭМ!$G$34:$G$777,СВЦЭМ!$A$34:$A$777,$A280,СВЦЭМ!$B$33:$B$776,L$261)+'СЕТ СН'!$F$15</f>
        <v>0</v>
      </c>
      <c r="M280" s="36">
        <f>SUMIFS(СВЦЭМ!$G$34:$G$777,СВЦЭМ!$A$34:$A$777,$A280,СВЦЭМ!$B$33:$B$776,M$261)+'СЕТ СН'!$F$15</f>
        <v>0</v>
      </c>
      <c r="N280" s="36">
        <f>SUMIFS(СВЦЭМ!$G$34:$G$777,СВЦЭМ!$A$34:$A$777,$A280,СВЦЭМ!$B$33:$B$776,N$261)+'СЕТ СН'!$F$15</f>
        <v>0</v>
      </c>
      <c r="O280" s="36">
        <f>SUMIFS(СВЦЭМ!$G$34:$G$777,СВЦЭМ!$A$34:$A$777,$A280,СВЦЭМ!$B$33:$B$776,O$261)+'СЕТ СН'!$F$15</f>
        <v>0</v>
      </c>
      <c r="P280" s="36">
        <f>SUMIFS(СВЦЭМ!$G$34:$G$777,СВЦЭМ!$A$34:$A$777,$A280,СВЦЭМ!$B$33:$B$776,P$261)+'СЕТ СН'!$F$15</f>
        <v>0</v>
      </c>
      <c r="Q280" s="36">
        <f>SUMIFS(СВЦЭМ!$G$34:$G$777,СВЦЭМ!$A$34:$A$777,$A280,СВЦЭМ!$B$33:$B$776,Q$261)+'СЕТ СН'!$F$15</f>
        <v>0</v>
      </c>
      <c r="R280" s="36">
        <f>SUMIFS(СВЦЭМ!$G$34:$G$777,СВЦЭМ!$A$34:$A$777,$A280,СВЦЭМ!$B$33:$B$776,R$261)+'СЕТ СН'!$F$15</f>
        <v>0</v>
      </c>
      <c r="S280" s="36">
        <f>SUMIFS(СВЦЭМ!$G$34:$G$777,СВЦЭМ!$A$34:$A$777,$A280,СВЦЭМ!$B$33:$B$776,S$261)+'СЕТ СН'!$F$15</f>
        <v>0</v>
      </c>
      <c r="T280" s="36">
        <f>SUMIFS(СВЦЭМ!$G$34:$G$777,СВЦЭМ!$A$34:$A$777,$A280,СВЦЭМ!$B$33:$B$776,T$261)+'СЕТ СН'!$F$15</f>
        <v>0</v>
      </c>
      <c r="U280" s="36">
        <f>SUMIFS(СВЦЭМ!$G$34:$G$777,СВЦЭМ!$A$34:$A$777,$A280,СВЦЭМ!$B$33:$B$776,U$261)+'СЕТ СН'!$F$15</f>
        <v>0</v>
      </c>
      <c r="V280" s="36">
        <f>SUMIFS(СВЦЭМ!$G$34:$G$777,СВЦЭМ!$A$34:$A$777,$A280,СВЦЭМ!$B$33:$B$776,V$261)+'СЕТ СН'!$F$15</f>
        <v>0</v>
      </c>
      <c r="W280" s="36">
        <f>SUMIFS(СВЦЭМ!$G$34:$G$777,СВЦЭМ!$A$34:$A$777,$A280,СВЦЭМ!$B$33:$B$776,W$261)+'СЕТ СН'!$F$15</f>
        <v>0</v>
      </c>
      <c r="X280" s="36">
        <f>SUMIFS(СВЦЭМ!$G$34:$G$777,СВЦЭМ!$A$34:$A$777,$A280,СВЦЭМ!$B$33:$B$776,X$261)+'СЕТ СН'!$F$15</f>
        <v>0</v>
      </c>
      <c r="Y280" s="36">
        <f>SUMIFS(СВЦЭМ!$G$34:$G$777,СВЦЭМ!$A$34:$A$777,$A280,СВЦЭМ!$B$33:$B$776,Y$261)+'СЕТ СН'!$F$15</f>
        <v>0</v>
      </c>
    </row>
    <row r="281" spans="1:25" ht="15.75" hidden="1" x14ac:dyDescent="0.2">
      <c r="A281" s="35">
        <f t="shared" si="7"/>
        <v>44124</v>
      </c>
      <c r="B281" s="36">
        <f>SUMIFS(СВЦЭМ!$G$34:$G$777,СВЦЭМ!$A$34:$A$777,$A281,СВЦЭМ!$B$33:$B$776,B$261)+'СЕТ СН'!$F$15</f>
        <v>0</v>
      </c>
      <c r="C281" s="36">
        <f>SUMIFS(СВЦЭМ!$G$34:$G$777,СВЦЭМ!$A$34:$A$777,$A281,СВЦЭМ!$B$33:$B$776,C$261)+'СЕТ СН'!$F$15</f>
        <v>0</v>
      </c>
      <c r="D281" s="36">
        <f>SUMIFS(СВЦЭМ!$G$34:$G$777,СВЦЭМ!$A$34:$A$777,$A281,СВЦЭМ!$B$33:$B$776,D$261)+'СЕТ СН'!$F$15</f>
        <v>0</v>
      </c>
      <c r="E281" s="36">
        <f>SUMIFS(СВЦЭМ!$G$34:$G$777,СВЦЭМ!$A$34:$A$777,$A281,СВЦЭМ!$B$33:$B$776,E$261)+'СЕТ СН'!$F$15</f>
        <v>0</v>
      </c>
      <c r="F281" s="36">
        <f>SUMIFS(СВЦЭМ!$G$34:$G$777,СВЦЭМ!$A$34:$A$777,$A281,СВЦЭМ!$B$33:$B$776,F$261)+'СЕТ СН'!$F$15</f>
        <v>0</v>
      </c>
      <c r="G281" s="36">
        <f>SUMIFS(СВЦЭМ!$G$34:$G$777,СВЦЭМ!$A$34:$A$777,$A281,СВЦЭМ!$B$33:$B$776,G$261)+'СЕТ СН'!$F$15</f>
        <v>0</v>
      </c>
      <c r="H281" s="36">
        <f>SUMIFS(СВЦЭМ!$G$34:$G$777,СВЦЭМ!$A$34:$A$777,$A281,СВЦЭМ!$B$33:$B$776,H$261)+'СЕТ СН'!$F$15</f>
        <v>0</v>
      </c>
      <c r="I281" s="36">
        <f>SUMIFS(СВЦЭМ!$G$34:$G$777,СВЦЭМ!$A$34:$A$777,$A281,СВЦЭМ!$B$33:$B$776,I$261)+'СЕТ СН'!$F$15</f>
        <v>0</v>
      </c>
      <c r="J281" s="36">
        <f>SUMIFS(СВЦЭМ!$G$34:$G$777,СВЦЭМ!$A$34:$A$777,$A281,СВЦЭМ!$B$33:$B$776,J$261)+'СЕТ СН'!$F$15</f>
        <v>0</v>
      </c>
      <c r="K281" s="36">
        <f>SUMIFS(СВЦЭМ!$G$34:$G$777,СВЦЭМ!$A$34:$A$777,$A281,СВЦЭМ!$B$33:$B$776,K$261)+'СЕТ СН'!$F$15</f>
        <v>0</v>
      </c>
      <c r="L281" s="36">
        <f>SUMIFS(СВЦЭМ!$G$34:$G$777,СВЦЭМ!$A$34:$A$777,$A281,СВЦЭМ!$B$33:$B$776,L$261)+'СЕТ СН'!$F$15</f>
        <v>0</v>
      </c>
      <c r="M281" s="36">
        <f>SUMIFS(СВЦЭМ!$G$34:$G$777,СВЦЭМ!$A$34:$A$777,$A281,СВЦЭМ!$B$33:$B$776,M$261)+'СЕТ СН'!$F$15</f>
        <v>0</v>
      </c>
      <c r="N281" s="36">
        <f>SUMIFS(СВЦЭМ!$G$34:$G$777,СВЦЭМ!$A$34:$A$777,$A281,СВЦЭМ!$B$33:$B$776,N$261)+'СЕТ СН'!$F$15</f>
        <v>0</v>
      </c>
      <c r="O281" s="36">
        <f>SUMIFS(СВЦЭМ!$G$34:$G$777,СВЦЭМ!$A$34:$A$777,$A281,СВЦЭМ!$B$33:$B$776,O$261)+'СЕТ СН'!$F$15</f>
        <v>0</v>
      </c>
      <c r="P281" s="36">
        <f>SUMIFS(СВЦЭМ!$G$34:$G$777,СВЦЭМ!$A$34:$A$777,$A281,СВЦЭМ!$B$33:$B$776,P$261)+'СЕТ СН'!$F$15</f>
        <v>0</v>
      </c>
      <c r="Q281" s="36">
        <f>SUMIFS(СВЦЭМ!$G$34:$G$777,СВЦЭМ!$A$34:$A$777,$A281,СВЦЭМ!$B$33:$B$776,Q$261)+'СЕТ СН'!$F$15</f>
        <v>0</v>
      </c>
      <c r="R281" s="36">
        <f>SUMIFS(СВЦЭМ!$G$34:$G$777,СВЦЭМ!$A$34:$A$777,$A281,СВЦЭМ!$B$33:$B$776,R$261)+'СЕТ СН'!$F$15</f>
        <v>0</v>
      </c>
      <c r="S281" s="36">
        <f>SUMIFS(СВЦЭМ!$G$34:$G$777,СВЦЭМ!$A$34:$A$777,$A281,СВЦЭМ!$B$33:$B$776,S$261)+'СЕТ СН'!$F$15</f>
        <v>0</v>
      </c>
      <c r="T281" s="36">
        <f>SUMIFS(СВЦЭМ!$G$34:$G$777,СВЦЭМ!$A$34:$A$777,$A281,СВЦЭМ!$B$33:$B$776,T$261)+'СЕТ СН'!$F$15</f>
        <v>0</v>
      </c>
      <c r="U281" s="36">
        <f>SUMIFS(СВЦЭМ!$G$34:$G$777,СВЦЭМ!$A$34:$A$777,$A281,СВЦЭМ!$B$33:$B$776,U$261)+'СЕТ СН'!$F$15</f>
        <v>0</v>
      </c>
      <c r="V281" s="36">
        <f>SUMIFS(СВЦЭМ!$G$34:$G$777,СВЦЭМ!$A$34:$A$777,$A281,СВЦЭМ!$B$33:$B$776,V$261)+'СЕТ СН'!$F$15</f>
        <v>0</v>
      </c>
      <c r="W281" s="36">
        <f>SUMIFS(СВЦЭМ!$G$34:$G$777,СВЦЭМ!$A$34:$A$777,$A281,СВЦЭМ!$B$33:$B$776,W$261)+'СЕТ СН'!$F$15</f>
        <v>0</v>
      </c>
      <c r="X281" s="36">
        <f>SUMIFS(СВЦЭМ!$G$34:$G$777,СВЦЭМ!$A$34:$A$777,$A281,СВЦЭМ!$B$33:$B$776,X$261)+'СЕТ СН'!$F$15</f>
        <v>0</v>
      </c>
      <c r="Y281" s="36">
        <f>SUMIFS(СВЦЭМ!$G$34:$G$777,СВЦЭМ!$A$34:$A$777,$A281,СВЦЭМ!$B$33:$B$776,Y$261)+'СЕТ СН'!$F$15</f>
        <v>0</v>
      </c>
    </row>
    <row r="282" spans="1:25" ht="15.75" hidden="1" x14ac:dyDescent="0.2">
      <c r="A282" s="35">
        <f t="shared" si="7"/>
        <v>44125</v>
      </c>
      <c r="B282" s="36">
        <f>SUMIFS(СВЦЭМ!$G$34:$G$777,СВЦЭМ!$A$34:$A$777,$A282,СВЦЭМ!$B$33:$B$776,B$261)+'СЕТ СН'!$F$15</f>
        <v>0</v>
      </c>
      <c r="C282" s="36">
        <f>SUMIFS(СВЦЭМ!$G$34:$G$777,СВЦЭМ!$A$34:$A$777,$A282,СВЦЭМ!$B$33:$B$776,C$261)+'СЕТ СН'!$F$15</f>
        <v>0</v>
      </c>
      <c r="D282" s="36">
        <f>SUMIFS(СВЦЭМ!$G$34:$G$777,СВЦЭМ!$A$34:$A$777,$A282,СВЦЭМ!$B$33:$B$776,D$261)+'СЕТ СН'!$F$15</f>
        <v>0</v>
      </c>
      <c r="E282" s="36">
        <f>SUMIFS(СВЦЭМ!$G$34:$G$777,СВЦЭМ!$A$34:$A$777,$A282,СВЦЭМ!$B$33:$B$776,E$261)+'СЕТ СН'!$F$15</f>
        <v>0</v>
      </c>
      <c r="F282" s="36">
        <f>SUMIFS(СВЦЭМ!$G$34:$G$777,СВЦЭМ!$A$34:$A$777,$A282,СВЦЭМ!$B$33:$B$776,F$261)+'СЕТ СН'!$F$15</f>
        <v>0</v>
      </c>
      <c r="G282" s="36">
        <f>SUMIFS(СВЦЭМ!$G$34:$G$777,СВЦЭМ!$A$34:$A$777,$A282,СВЦЭМ!$B$33:$B$776,G$261)+'СЕТ СН'!$F$15</f>
        <v>0</v>
      </c>
      <c r="H282" s="36">
        <f>SUMIFS(СВЦЭМ!$G$34:$G$777,СВЦЭМ!$A$34:$A$777,$A282,СВЦЭМ!$B$33:$B$776,H$261)+'СЕТ СН'!$F$15</f>
        <v>0</v>
      </c>
      <c r="I282" s="36">
        <f>SUMIFS(СВЦЭМ!$G$34:$G$777,СВЦЭМ!$A$34:$A$777,$A282,СВЦЭМ!$B$33:$B$776,I$261)+'СЕТ СН'!$F$15</f>
        <v>0</v>
      </c>
      <c r="J282" s="36">
        <f>SUMIFS(СВЦЭМ!$G$34:$G$777,СВЦЭМ!$A$34:$A$777,$A282,СВЦЭМ!$B$33:$B$776,J$261)+'СЕТ СН'!$F$15</f>
        <v>0</v>
      </c>
      <c r="K282" s="36">
        <f>SUMIFS(СВЦЭМ!$G$34:$G$777,СВЦЭМ!$A$34:$A$777,$A282,СВЦЭМ!$B$33:$B$776,K$261)+'СЕТ СН'!$F$15</f>
        <v>0</v>
      </c>
      <c r="L282" s="36">
        <f>SUMIFS(СВЦЭМ!$G$34:$G$777,СВЦЭМ!$A$34:$A$777,$A282,СВЦЭМ!$B$33:$B$776,L$261)+'СЕТ СН'!$F$15</f>
        <v>0</v>
      </c>
      <c r="M282" s="36">
        <f>SUMIFS(СВЦЭМ!$G$34:$G$777,СВЦЭМ!$A$34:$A$777,$A282,СВЦЭМ!$B$33:$B$776,M$261)+'СЕТ СН'!$F$15</f>
        <v>0</v>
      </c>
      <c r="N282" s="36">
        <f>SUMIFS(СВЦЭМ!$G$34:$G$777,СВЦЭМ!$A$34:$A$777,$A282,СВЦЭМ!$B$33:$B$776,N$261)+'СЕТ СН'!$F$15</f>
        <v>0</v>
      </c>
      <c r="O282" s="36">
        <f>SUMIFS(СВЦЭМ!$G$34:$G$777,СВЦЭМ!$A$34:$A$777,$A282,СВЦЭМ!$B$33:$B$776,O$261)+'СЕТ СН'!$F$15</f>
        <v>0</v>
      </c>
      <c r="P282" s="36">
        <f>SUMIFS(СВЦЭМ!$G$34:$G$777,СВЦЭМ!$A$34:$A$777,$A282,СВЦЭМ!$B$33:$B$776,P$261)+'СЕТ СН'!$F$15</f>
        <v>0</v>
      </c>
      <c r="Q282" s="36">
        <f>SUMIFS(СВЦЭМ!$G$34:$G$777,СВЦЭМ!$A$34:$A$777,$A282,СВЦЭМ!$B$33:$B$776,Q$261)+'СЕТ СН'!$F$15</f>
        <v>0</v>
      </c>
      <c r="R282" s="36">
        <f>SUMIFS(СВЦЭМ!$G$34:$G$777,СВЦЭМ!$A$34:$A$777,$A282,СВЦЭМ!$B$33:$B$776,R$261)+'СЕТ СН'!$F$15</f>
        <v>0</v>
      </c>
      <c r="S282" s="36">
        <f>SUMIFS(СВЦЭМ!$G$34:$G$777,СВЦЭМ!$A$34:$A$777,$A282,СВЦЭМ!$B$33:$B$776,S$261)+'СЕТ СН'!$F$15</f>
        <v>0</v>
      </c>
      <c r="T282" s="36">
        <f>SUMIFS(СВЦЭМ!$G$34:$G$777,СВЦЭМ!$A$34:$A$777,$A282,СВЦЭМ!$B$33:$B$776,T$261)+'СЕТ СН'!$F$15</f>
        <v>0</v>
      </c>
      <c r="U282" s="36">
        <f>SUMIFS(СВЦЭМ!$G$34:$G$777,СВЦЭМ!$A$34:$A$777,$A282,СВЦЭМ!$B$33:$B$776,U$261)+'СЕТ СН'!$F$15</f>
        <v>0</v>
      </c>
      <c r="V282" s="36">
        <f>SUMIFS(СВЦЭМ!$G$34:$G$777,СВЦЭМ!$A$34:$A$777,$A282,СВЦЭМ!$B$33:$B$776,V$261)+'СЕТ СН'!$F$15</f>
        <v>0</v>
      </c>
      <c r="W282" s="36">
        <f>SUMIFS(СВЦЭМ!$G$34:$G$777,СВЦЭМ!$A$34:$A$777,$A282,СВЦЭМ!$B$33:$B$776,W$261)+'СЕТ СН'!$F$15</f>
        <v>0</v>
      </c>
      <c r="X282" s="36">
        <f>SUMIFS(СВЦЭМ!$G$34:$G$777,СВЦЭМ!$A$34:$A$777,$A282,СВЦЭМ!$B$33:$B$776,X$261)+'СЕТ СН'!$F$15</f>
        <v>0</v>
      </c>
      <c r="Y282" s="36">
        <f>SUMIFS(СВЦЭМ!$G$34:$G$777,СВЦЭМ!$A$34:$A$777,$A282,СВЦЭМ!$B$33:$B$776,Y$261)+'СЕТ СН'!$F$15</f>
        <v>0</v>
      </c>
    </row>
    <row r="283" spans="1:25" ht="15.75" hidden="1" x14ac:dyDescent="0.2">
      <c r="A283" s="35">
        <f t="shared" si="7"/>
        <v>44126</v>
      </c>
      <c r="B283" s="36">
        <f>SUMIFS(СВЦЭМ!$G$34:$G$777,СВЦЭМ!$A$34:$A$777,$A283,СВЦЭМ!$B$33:$B$776,B$261)+'СЕТ СН'!$F$15</f>
        <v>0</v>
      </c>
      <c r="C283" s="36">
        <f>SUMIFS(СВЦЭМ!$G$34:$G$777,СВЦЭМ!$A$34:$A$777,$A283,СВЦЭМ!$B$33:$B$776,C$261)+'СЕТ СН'!$F$15</f>
        <v>0</v>
      </c>
      <c r="D283" s="36">
        <f>SUMIFS(СВЦЭМ!$G$34:$G$777,СВЦЭМ!$A$34:$A$777,$A283,СВЦЭМ!$B$33:$B$776,D$261)+'СЕТ СН'!$F$15</f>
        <v>0</v>
      </c>
      <c r="E283" s="36">
        <f>SUMIFS(СВЦЭМ!$G$34:$G$777,СВЦЭМ!$A$34:$A$777,$A283,СВЦЭМ!$B$33:$B$776,E$261)+'СЕТ СН'!$F$15</f>
        <v>0</v>
      </c>
      <c r="F283" s="36">
        <f>SUMIFS(СВЦЭМ!$G$34:$G$777,СВЦЭМ!$A$34:$A$777,$A283,СВЦЭМ!$B$33:$B$776,F$261)+'СЕТ СН'!$F$15</f>
        <v>0</v>
      </c>
      <c r="G283" s="36">
        <f>SUMIFS(СВЦЭМ!$G$34:$G$777,СВЦЭМ!$A$34:$A$777,$A283,СВЦЭМ!$B$33:$B$776,G$261)+'СЕТ СН'!$F$15</f>
        <v>0</v>
      </c>
      <c r="H283" s="36">
        <f>SUMIFS(СВЦЭМ!$G$34:$G$777,СВЦЭМ!$A$34:$A$777,$A283,СВЦЭМ!$B$33:$B$776,H$261)+'СЕТ СН'!$F$15</f>
        <v>0</v>
      </c>
      <c r="I283" s="36">
        <f>SUMIFS(СВЦЭМ!$G$34:$G$777,СВЦЭМ!$A$34:$A$777,$A283,СВЦЭМ!$B$33:$B$776,I$261)+'СЕТ СН'!$F$15</f>
        <v>0</v>
      </c>
      <c r="J283" s="36">
        <f>SUMIFS(СВЦЭМ!$G$34:$G$777,СВЦЭМ!$A$34:$A$777,$A283,СВЦЭМ!$B$33:$B$776,J$261)+'СЕТ СН'!$F$15</f>
        <v>0</v>
      </c>
      <c r="K283" s="36">
        <f>SUMIFS(СВЦЭМ!$G$34:$G$777,СВЦЭМ!$A$34:$A$777,$A283,СВЦЭМ!$B$33:$B$776,K$261)+'СЕТ СН'!$F$15</f>
        <v>0</v>
      </c>
      <c r="L283" s="36">
        <f>SUMIFS(СВЦЭМ!$G$34:$G$777,СВЦЭМ!$A$34:$A$777,$A283,СВЦЭМ!$B$33:$B$776,L$261)+'СЕТ СН'!$F$15</f>
        <v>0</v>
      </c>
      <c r="M283" s="36">
        <f>SUMIFS(СВЦЭМ!$G$34:$G$777,СВЦЭМ!$A$34:$A$777,$A283,СВЦЭМ!$B$33:$B$776,M$261)+'СЕТ СН'!$F$15</f>
        <v>0</v>
      </c>
      <c r="N283" s="36">
        <f>SUMIFS(СВЦЭМ!$G$34:$G$777,СВЦЭМ!$A$34:$A$777,$A283,СВЦЭМ!$B$33:$B$776,N$261)+'СЕТ СН'!$F$15</f>
        <v>0</v>
      </c>
      <c r="O283" s="36">
        <f>SUMIFS(СВЦЭМ!$G$34:$G$777,СВЦЭМ!$A$34:$A$777,$A283,СВЦЭМ!$B$33:$B$776,O$261)+'СЕТ СН'!$F$15</f>
        <v>0</v>
      </c>
      <c r="P283" s="36">
        <f>SUMIFS(СВЦЭМ!$G$34:$G$777,СВЦЭМ!$A$34:$A$777,$A283,СВЦЭМ!$B$33:$B$776,P$261)+'СЕТ СН'!$F$15</f>
        <v>0</v>
      </c>
      <c r="Q283" s="36">
        <f>SUMIFS(СВЦЭМ!$G$34:$G$777,СВЦЭМ!$A$34:$A$777,$A283,СВЦЭМ!$B$33:$B$776,Q$261)+'СЕТ СН'!$F$15</f>
        <v>0</v>
      </c>
      <c r="R283" s="36">
        <f>SUMIFS(СВЦЭМ!$G$34:$G$777,СВЦЭМ!$A$34:$A$777,$A283,СВЦЭМ!$B$33:$B$776,R$261)+'СЕТ СН'!$F$15</f>
        <v>0</v>
      </c>
      <c r="S283" s="36">
        <f>SUMIFS(СВЦЭМ!$G$34:$G$777,СВЦЭМ!$A$34:$A$777,$A283,СВЦЭМ!$B$33:$B$776,S$261)+'СЕТ СН'!$F$15</f>
        <v>0</v>
      </c>
      <c r="T283" s="36">
        <f>SUMIFS(СВЦЭМ!$G$34:$G$777,СВЦЭМ!$A$34:$A$777,$A283,СВЦЭМ!$B$33:$B$776,T$261)+'СЕТ СН'!$F$15</f>
        <v>0</v>
      </c>
      <c r="U283" s="36">
        <f>SUMIFS(СВЦЭМ!$G$34:$G$777,СВЦЭМ!$A$34:$A$777,$A283,СВЦЭМ!$B$33:$B$776,U$261)+'СЕТ СН'!$F$15</f>
        <v>0</v>
      </c>
      <c r="V283" s="36">
        <f>SUMIFS(СВЦЭМ!$G$34:$G$777,СВЦЭМ!$A$34:$A$777,$A283,СВЦЭМ!$B$33:$B$776,V$261)+'СЕТ СН'!$F$15</f>
        <v>0</v>
      </c>
      <c r="W283" s="36">
        <f>SUMIFS(СВЦЭМ!$G$34:$G$777,СВЦЭМ!$A$34:$A$777,$A283,СВЦЭМ!$B$33:$B$776,W$261)+'СЕТ СН'!$F$15</f>
        <v>0</v>
      </c>
      <c r="X283" s="36">
        <f>SUMIFS(СВЦЭМ!$G$34:$G$777,СВЦЭМ!$A$34:$A$777,$A283,СВЦЭМ!$B$33:$B$776,X$261)+'СЕТ СН'!$F$15</f>
        <v>0</v>
      </c>
      <c r="Y283" s="36">
        <f>SUMIFS(СВЦЭМ!$G$34:$G$777,СВЦЭМ!$A$34:$A$777,$A283,СВЦЭМ!$B$33:$B$776,Y$261)+'СЕТ СН'!$F$15</f>
        <v>0</v>
      </c>
    </row>
    <row r="284" spans="1:25" ht="15.75" hidden="1" x14ac:dyDescent="0.2">
      <c r="A284" s="35">
        <f t="shared" si="7"/>
        <v>44127</v>
      </c>
      <c r="B284" s="36">
        <f>SUMIFS(СВЦЭМ!$G$34:$G$777,СВЦЭМ!$A$34:$A$777,$A284,СВЦЭМ!$B$33:$B$776,B$261)+'СЕТ СН'!$F$15</f>
        <v>0</v>
      </c>
      <c r="C284" s="36">
        <f>SUMIFS(СВЦЭМ!$G$34:$G$777,СВЦЭМ!$A$34:$A$777,$A284,СВЦЭМ!$B$33:$B$776,C$261)+'СЕТ СН'!$F$15</f>
        <v>0</v>
      </c>
      <c r="D284" s="36">
        <f>SUMIFS(СВЦЭМ!$G$34:$G$777,СВЦЭМ!$A$34:$A$777,$A284,СВЦЭМ!$B$33:$B$776,D$261)+'СЕТ СН'!$F$15</f>
        <v>0</v>
      </c>
      <c r="E284" s="36">
        <f>SUMIFS(СВЦЭМ!$G$34:$G$777,СВЦЭМ!$A$34:$A$777,$A284,СВЦЭМ!$B$33:$B$776,E$261)+'СЕТ СН'!$F$15</f>
        <v>0</v>
      </c>
      <c r="F284" s="36">
        <f>SUMIFS(СВЦЭМ!$G$34:$G$777,СВЦЭМ!$A$34:$A$777,$A284,СВЦЭМ!$B$33:$B$776,F$261)+'СЕТ СН'!$F$15</f>
        <v>0</v>
      </c>
      <c r="G284" s="36">
        <f>SUMIFS(СВЦЭМ!$G$34:$G$777,СВЦЭМ!$A$34:$A$777,$A284,СВЦЭМ!$B$33:$B$776,G$261)+'СЕТ СН'!$F$15</f>
        <v>0</v>
      </c>
      <c r="H284" s="36">
        <f>SUMIFS(СВЦЭМ!$G$34:$G$777,СВЦЭМ!$A$34:$A$777,$A284,СВЦЭМ!$B$33:$B$776,H$261)+'СЕТ СН'!$F$15</f>
        <v>0</v>
      </c>
      <c r="I284" s="36">
        <f>SUMIFS(СВЦЭМ!$G$34:$G$777,СВЦЭМ!$A$34:$A$777,$A284,СВЦЭМ!$B$33:$B$776,I$261)+'СЕТ СН'!$F$15</f>
        <v>0</v>
      </c>
      <c r="J284" s="36">
        <f>SUMIFS(СВЦЭМ!$G$34:$G$777,СВЦЭМ!$A$34:$A$777,$A284,СВЦЭМ!$B$33:$B$776,J$261)+'СЕТ СН'!$F$15</f>
        <v>0</v>
      </c>
      <c r="K284" s="36">
        <f>SUMIFS(СВЦЭМ!$G$34:$G$777,СВЦЭМ!$A$34:$A$777,$A284,СВЦЭМ!$B$33:$B$776,K$261)+'СЕТ СН'!$F$15</f>
        <v>0</v>
      </c>
      <c r="L284" s="36">
        <f>SUMIFS(СВЦЭМ!$G$34:$G$777,СВЦЭМ!$A$34:$A$777,$A284,СВЦЭМ!$B$33:$B$776,L$261)+'СЕТ СН'!$F$15</f>
        <v>0</v>
      </c>
      <c r="M284" s="36">
        <f>SUMIFS(СВЦЭМ!$G$34:$G$777,СВЦЭМ!$A$34:$A$777,$A284,СВЦЭМ!$B$33:$B$776,M$261)+'СЕТ СН'!$F$15</f>
        <v>0</v>
      </c>
      <c r="N284" s="36">
        <f>SUMIFS(СВЦЭМ!$G$34:$G$777,СВЦЭМ!$A$34:$A$777,$A284,СВЦЭМ!$B$33:$B$776,N$261)+'СЕТ СН'!$F$15</f>
        <v>0</v>
      </c>
      <c r="O284" s="36">
        <f>SUMIFS(СВЦЭМ!$G$34:$G$777,СВЦЭМ!$A$34:$A$777,$A284,СВЦЭМ!$B$33:$B$776,O$261)+'СЕТ СН'!$F$15</f>
        <v>0</v>
      </c>
      <c r="P284" s="36">
        <f>SUMIFS(СВЦЭМ!$G$34:$G$777,СВЦЭМ!$A$34:$A$777,$A284,СВЦЭМ!$B$33:$B$776,P$261)+'СЕТ СН'!$F$15</f>
        <v>0</v>
      </c>
      <c r="Q284" s="36">
        <f>SUMIFS(СВЦЭМ!$G$34:$G$777,СВЦЭМ!$A$34:$A$777,$A284,СВЦЭМ!$B$33:$B$776,Q$261)+'СЕТ СН'!$F$15</f>
        <v>0</v>
      </c>
      <c r="R284" s="36">
        <f>SUMIFS(СВЦЭМ!$G$34:$G$777,СВЦЭМ!$A$34:$A$777,$A284,СВЦЭМ!$B$33:$B$776,R$261)+'СЕТ СН'!$F$15</f>
        <v>0</v>
      </c>
      <c r="S284" s="36">
        <f>SUMIFS(СВЦЭМ!$G$34:$G$777,СВЦЭМ!$A$34:$A$777,$A284,СВЦЭМ!$B$33:$B$776,S$261)+'СЕТ СН'!$F$15</f>
        <v>0</v>
      </c>
      <c r="T284" s="36">
        <f>SUMIFS(СВЦЭМ!$G$34:$G$777,СВЦЭМ!$A$34:$A$777,$A284,СВЦЭМ!$B$33:$B$776,T$261)+'СЕТ СН'!$F$15</f>
        <v>0</v>
      </c>
      <c r="U284" s="36">
        <f>SUMIFS(СВЦЭМ!$G$34:$G$777,СВЦЭМ!$A$34:$A$777,$A284,СВЦЭМ!$B$33:$B$776,U$261)+'СЕТ СН'!$F$15</f>
        <v>0</v>
      </c>
      <c r="V284" s="36">
        <f>SUMIFS(СВЦЭМ!$G$34:$G$777,СВЦЭМ!$A$34:$A$777,$A284,СВЦЭМ!$B$33:$B$776,V$261)+'СЕТ СН'!$F$15</f>
        <v>0</v>
      </c>
      <c r="W284" s="36">
        <f>SUMIFS(СВЦЭМ!$G$34:$G$777,СВЦЭМ!$A$34:$A$777,$A284,СВЦЭМ!$B$33:$B$776,W$261)+'СЕТ СН'!$F$15</f>
        <v>0</v>
      </c>
      <c r="X284" s="36">
        <f>SUMIFS(СВЦЭМ!$G$34:$G$777,СВЦЭМ!$A$34:$A$777,$A284,СВЦЭМ!$B$33:$B$776,X$261)+'СЕТ СН'!$F$15</f>
        <v>0</v>
      </c>
      <c r="Y284" s="36">
        <f>SUMIFS(СВЦЭМ!$G$34:$G$777,СВЦЭМ!$A$34:$A$777,$A284,СВЦЭМ!$B$33:$B$776,Y$261)+'СЕТ СН'!$F$15</f>
        <v>0</v>
      </c>
    </row>
    <row r="285" spans="1:25" ht="15.75" hidden="1" x14ac:dyDescent="0.2">
      <c r="A285" s="35">
        <f t="shared" si="7"/>
        <v>44128</v>
      </c>
      <c r="B285" s="36">
        <f>SUMIFS(СВЦЭМ!$G$34:$G$777,СВЦЭМ!$A$34:$A$777,$A285,СВЦЭМ!$B$33:$B$776,B$261)+'СЕТ СН'!$F$15</f>
        <v>0</v>
      </c>
      <c r="C285" s="36">
        <f>SUMIFS(СВЦЭМ!$G$34:$G$777,СВЦЭМ!$A$34:$A$777,$A285,СВЦЭМ!$B$33:$B$776,C$261)+'СЕТ СН'!$F$15</f>
        <v>0</v>
      </c>
      <c r="D285" s="36">
        <f>SUMIFS(СВЦЭМ!$G$34:$G$777,СВЦЭМ!$A$34:$A$777,$A285,СВЦЭМ!$B$33:$B$776,D$261)+'СЕТ СН'!$F$15</f>
        <v>0</v>
      </c>
      <c r="E285" s="36">
        <f>SUMIFS(СВЦЭМ!$G$34:$G$777,СВЦЭМ!$A$34:$A$777,$A285,СВЦЭМ!$B$33:$B$776,E$261)+'СЕТ СН'!$F$15</f>
        <v>0</v>
      </c>
      <c r="F285" s="36">
        <f>SUMIFS(СВЦЭМ!$G$34:$G$777,СВЦЭМ!$A$34:$A$777,$A285,СВЦЭМ!$B$33:$B$776,F$261)+'СЕТ СН'!$F$15</f>
        <v>0</v>
      </c>
      <c r="G285" s="36">
        <f>SUMIFS(СВЦЭМ!$G$34:$G$777,СВЦЭМ!$A$34:$A$777,$A285,СВЦЭМ!$B$33:$B$776,G$261)+'СЕТ СН'!$F$15</f>
        <v>0</v>
      </c>
      <c r="H285" s="36">
        <f>SUMIFS(СВЦЭМ!$G$34:$G$777,СВЦЭМ!$A$34:$A$777,$A285,СВЦЭМ!$B$33:$B$776,H$261)+'СЕТ СН'!$F$15</f>
        <v>0</v>
      </c>
      <c r="I285" s="36">
        <f>SUMIFS(СВЦЭМ!$G$34:$G$777,СВЦЭМ!$A$34:$A$777,$A285,СВЦЭМ!$B$33:$B$776,I$261)+'СЕТ СН'!$F$15</f>
        <v>0</v>
      </c>
      <c r="J285" s="36">
        <f>SUMIFS(СВЦЭМ!$G$34:$G$777,СВЦЭМ!$A$34:$A$777,$A285,СВЦЭМ!$B$33:$B$776,J$261)+'СЕТ СН'!$F$15</f>
        <v>0</v>
      </c>
      <c r="K285" s="36">
        <f>SUMIFS(СВЦЭМ!$G$34:$G$777,СВЦЭМ!$A$34:$A$777,$A285,СВЦЭМ!$B$33:$B$776,K$261)+'СЕТ СН'!$F$15</f>
        <v>0</v>
      </c>
      <c r="L285" s="36">
        <f>SUMIFS(СВЦЭМ!$G$34:$G$777,СВЦЭМ!$A$34:$A$777,$A285,СВЦЭМ!$B$33:$B$776,L$261)+'СЕТ СН'!$F$15</f>
        <v>0</v>
      </c>
      <c r="M285" s="36">
        <f>SUMIFS(СВЦЭМ!$G$34:$G$777,СВЦЭМ!$A$34:$A$777,$A285,СВЦЭМ!$B$33:$B$776,M$261)+'СЕТ СН'!$F$15</f>
        <v>0</v>
      </c>
      <c r="N285" s="36">
        <f>SUMIFS(СВЦЭМ!$G$34:$G$777,СВЦЭМ!$A$34:$A$777,$A285,СВЦЭМ!$B$33:$B$776,N$261)+'СЕТ СН'!$F$15</f>
        <v>0</v>
      </c>
      <c r="O285" s="36">
        <f>SUMIFS(СВЦЭМ!$G$34:$G$777,СВЦЭМ!$A$34:$A$777,$A285,СВЦЭМ!$B$33:$B$776,O$261)+'СЕТ СН'!$F$15</f>
        <v>0</v>
      </c>
      <c r="P285" s="36">
        <f>SUMIFS(СВЦЭМ!$G$34:$G$777,СВЦЭМ!$A$34:$A$777,$A285,СВЦЭМ!$B$33:$B$776,P$261)+'СЕТ СН'!$F$15</f>
        <v>0</v>
      </c>
      <c r="Q285" s="36">
        <f>SUMIFS(СВЦЭМ!$G$34:$G$777,СВЦЭМ!$A$34:$A$777,$A285,СВЦЭМ!$B$33:$B$776,Q$261)+'СЕТ СН'!$F$15</f>
        <v>0</v>
      </c>
      <c r="R285" s="36">
        <f>SUMIFS(СВЦЭМ!$G$34:$G$777,СВЦЭМ!$A$34:$A$777,$A285,СВЦЭМ!$B$33:$B$776,R$261)+'СЕТ СН'!$F$15</f>
        <v>0</v>
      </c>
      <c r="S285" s="36">
        <f>SUMIFS(СВЦЭМ!$G$34:$G$777,СВЦЭМ!$A$34:$A$777,$A285,СВЦЭМ!$B$33:$B$776,S$261)+'СЕТ СН'!$F$15</f>
        <v>0</v>
      </c>
      <c r="T285" s="36">
        <f>SUMIFS(СВЦЭМ!$G$34:$G$777,СВЦЭМ!$A$34:$A$777,$A285,СВЦЭМ!$B$33:$B$776,T$261)+'СЕТ СН'!$F$15</f>
        <v>0</v>
      </c>
      <c r="U285" s="36">
        <f>SUMIFS(СВЦЭМ!$G$34:$G$777,СВЦЭМ!$A$34:$A$777,$A285,СВЦЭМ!$B$33:$B$776,U$261)+'СЕТ СН'!$F$15</f>
        <v>0</v>
      </c>
      <c r="V285" s="36">
        <f>SUMIFS(СВЦЭМ!$G$34:$G$777,СВЦЭМ!$A$34:$A$777,$A285,СВЦЭМ!$B$33:$B$776,V$261)+'СЕТ СН'!$F$15</f>
        <v>0</v>
      </c>
      <c r="W285" s="36">
        <f>SUMIFS(СВЦЭМ!$G$34:$G$777,СВЦЭМ!$A$34:$A$777,$A285,СВЦЭМ!$B$33:$B$776,W$261)+'СЕТ СН'!$F$15</f>
        <v>0</v>
      </c>
      <c r="X285" s="36">
        <f>SUMIFS(СВЦЭМ!$G$34:$G$777,СВЦЭМ!$A$34:$A$777,$A285,СВЦЭМ!$B$33:$B$776,X$261)+'СЕТ СН'!$F$15</f>
        <v>0</v>
      </c>
      <c r="Y285" s="36">
        <f>SUMIFS(СВЦЭМ!$G$34:$G$777,СВЦЭМ!$A$34:$A$777,$A285,СВЦЭМ!$B$33:$B$776,Y$261)+'СЕТ СН'!$F$15</f>
        <v>0</v>
      </c>
    </row>
    <row r="286" spans="1:25" ht="15.75" hidden="1" x14ac:dyDescent="0.2">
      <c r="A286" s="35">
        <f t="shared" si="7"/>
        <v>44129</v>
      </c>
      <c r="B286" s="36">
        <f>SUMIFS(СВЦЭМ!$G$34:$G$777,СВЦЭМ!$A$34:$A$777,$A286,СВЦЭМ!$B$33:$B$776,B$261)+'СЕТ СН'!$F$15</f>
        <v>0</v>
      </c>
      <c r="C286" s="36">
        <f>SUMIFS(СВЦЭМ!$G$34:$G$777,СВЦЭМ!$A$34:$A$777,$A286,СВЦЭМ!$B$33:$B$776,C$261)+'СЕТ СН'!$F$15</f>
        <v>0</v>
      </c>
      <c r="D286" s="36">
        <f>SUMIFS(СВЦЭМ!$G$34:$G$777,СВЦЭМ!$A$34:$A$777,$A286,СВЦЭМ!$B$33:$B$776,D$261)+'СЕТ СН'!$F$15</f>
        <v>0</v>
      </c>
      <c r="E286" s="36">
        <f>SUMIFS(СВЦЭМ!$G$34:$G$777,СВЦЭМ!$A$34:$A$777,$A286,СВЦЭМ!$B$33:$B$776,E$261)+'СЕТ СН'!$F$15</f>
        <v>0</v>
      </c>
      <c r="F286" s="36">
        <f>SUMIFS(СВЦЭМ!$G$34:$G$777,СВЦЭМ!$A$34:$A$777,$A286,СВЦЭМ!$B$33:$B$776,F$261)+'СЕТ СН'!$F$15</f>
        <v>0</v>
      </c>
      <c r="G286" s="36">
        <f>SUMIFS(СВЦЭМ!$G$34:$G$777,СВЦЭМ!$A$34:$A$777,$A286,СВЦЭМ!$B$33:$B$776,G$261)+'СЕТ СН'!$F$15</f>
        <v>0</v>
      </c>
      <c r="H286" s="36">
        <f>SUMIFS(СВЦЭМ!$G$34:$G$777,СВЦЭМ!$A$34:$A$777,$A286,СВЦЭМ!$B$33:$B$776,H$261)+'СЕТ СН'!$F$15</f>
        <v>0</v>
      </c>
      <c r="I286" s="36">
        <f>SUMIFS(СВЦЭМ!$G$34:$G$777,СВЦЭМ!$A$34:$A$777,$A286,СВЦЭМ!$B$33:$B$776,I$261)+'СЕТ СН'!$F$15</f>
        <v>0</v>
      </c>
      <c r="J286" s="36">
        <f>SUMIFS(СВЦЭМ!$G$34:$G$777,СВЦЭМ!$A$34:$A$777,$A286,СВЦЭМ!$B$33:$B$776,J$261)+'СЕТ СН'!$F$15</f>
        <v>0</v>
      </c>
      <c r="K286" s="36">
        <f>SUMIFS(СВЦЭМ!$G$34:$G$777,СВЦЭМ!$A$34:$A$777,$A286,СВЦЭМ!$B$33:$B$776,K$261)+'СЕТ СН'!$F$15</f>
        <v>0</v>
      </c>
      <c r="L286" s="36">
        <f>SUMIFS(СВЦЭМ!$G$34:$G$777,СВЦЭМ!$A$34:$A$777,$A286,СВЦЭМ!$B$33:$B$776,L$261)+'СЕТ СН'!$F$15</f>
        <v>0</v>
      </c>
      <c r="M286" s="36">
        <f>SUMIFS(СВЦЭМ!$G$34:$G$777,СВЦЭМ!$A$34:$A$777,$A286,СВЦЭМ!$B$33:$B$776,M$261)+'СЕТ СН'!$F$15</f>
        <v>0</v>
      </c>
      <c r="N286" s="36">
        <f>SUMIFS(СВЦЭМ!$G$34:$G$777,СВЦЭМ!$A$34:$A$777,$A286,СВЦЭМ!$B$33:$B$776,N$261)+'СЕТ СН'!$F$15</f>
        <v>0</v>
      </c>
      <c r="O286" s="36">
        <f>SUMIFS(СВЦЭМ!$G$34:$G$777,СВЦЭМ!$A$34:$A$777,$A286,СВЦЭМ!$B$33:$B$776,O$261)+'СЕТ СН'!$F$15</f>
        <v>0</v>
      </c>
      <c r="P286" s="36">
        <f>SUMIFS(СВЦЭМ!$G$34:$G$777,СВЦЭМ!$A$34:$A$777,$A286,СВЦЭМ!$B$33:$B$776,P$261)+'СЕТ СН'!$F$15</f>
        <v>0</v>
      </c>
      <c r="Q286" s="36">
        <f>SUMIFS(СВЦЭМ!$G$34:$G$777,СВЦЭМ!$A$34:$A$777,$A286,СВЦЭМ!$B$33:$B$776,Q$261)+'СЕТ СН'!$F$15</f>
        <v>0</v>
      </c>
      <c r="R286" s="36">
        <f>SUMIFS(СВЦЭМ!$G$34:$G$777,СВЦЭМ!$A$34:$A$777,$A286,СВЦЭМ!$B$33:$B$776,R$261)+'СЕТ СН'!$F$15</f>
        <v>0</v>
      </c>
      <c r="S286" s="36">
        <f>SUMIFS(СВЦЭМ!$G$34:$G$777,СВЦЭМ!$A$34:$A$777,$A286,СВЦЭМ!$B$33:$B$776,S$261)+'СЕТ СН'!$F$15</f>
        <v>0</v>
      </c>
      <c r="T286" s="36">
        <f>SUMIFS(СВЦЭМ!$G$34:$G$777,СВЦЭМ!$A$34:$A$777,$A286,СВЦЭМ!$B$33:$B$776,T$261)+'СЕТ СН'!$F$15</f>
        <v>0</v>
      </c>
      <c r="U286" s="36">
        <f>SUMIFS(СВЦЭМ!$G$34:$G$777,СВЦЭМ!$A$34:$A$777,$A286,СВЦЭМ!$B$33:$B$776,U$261)+'СЕТ СН'!$F$15</f>
        <v>0</v>
      </c>
      <c r="V286" s="36">
        <f>SUMIFS(СВЦЭМ!$G$34:$G$777,СВЦЭМ!$A$34:$A$777,$A286,СВЦЭМ!$B$33:$B$776,V$261)+'СЕТ СН'!$F$15</f>
        <v>0</v>
      </c>
      <c r="W286" s="36">
        <f>SUMIFS(СВЦЭМ!$G$34:$G$777,СВЦЭМ!$A$34:$A$777,$A286,СВЦЭМ!$B$33:$B$776,W$261)+'СЕТ СН'!$F$15</f>
        <v>0</v>
      </c>
      <c r="X286" s="36">
        <f>SUMIFS(СВЦЭМ!$G$34:$G$777,СВЦЭМ!$A$34:$A$777,$A286,СВЦЭМ!$B$33:$B$776,X$261)+'СЕТ СН'!$F$15</f>
        <v>0</v>
      </c>
      <c r="Y286" s="36">
        <f>SUMIFS(СВЦЭМ!$G$34:$G$777,СВЦЭМ!$A$34:$A$777,$A286,СВЦЭМ!$B$33:$B$776,Y$261)+'СЕТ СН'!$F$15</f>
        <v>0</v>
      </c>
    </row>
    <row r="287" spans="1:25" ht="15.75" hidden="1" x14ac:dyDescent="0.2">
      <c r="A287" s="35">
        <f t="shared" si="7"/>
        <v>44130</v>
      </c>
      <c r="B287" s="36">
        <f>SUMIFS(СВЦЭМ!$G$34:$G$777,СВЦЭМ!$A$34:$A$777,$A287,СВЦЭМ!$B$33:$B$776,B$261)+'СЕТ СН'!$F$15</f>
        <v>0</v>
      </c>
      <c r="C287" s="36">
        <f>SUMIFS(СВЦЭМ!$G$34:$G$777,СВЦЭМ!$A$34:$A$777,$A287,СВЦЭМ!$B$33:$B$776,C$261)+'СЕТ СН'!$F$15</f>
        <v>0</v>
      </c>
      <c r="D287" s="36">
        <f>SUMIFS(СВЦЭМ!$G$34:$G$777,СВЦЭМ!$A$34:$A$777,$A287,СВЦЭМ!$B$33:$B$776,D$261)+'СЕТ СН'!$F$15</f>
        <v>0</v>
      </c>
      <c r="E287" s="36">
        <f>SUMIFS(СВЦЭМ!$G$34:$G$777,СВЦЭМ!$A$34:$A$777,$A287,СВЦЭМ!$B$33:$B$776,E$261)+'СЕТ СН'!$F$15</f>
        <v>0</v>
      </c>
      <c r="F287" s="36">
        <f>SUMIFS(СВЦЭМ!$G$34:$G$777,СВЦЭМ!$A$34:$A$777,$A287,СВЦЭМ!$B$33:$B$776,F$261)+'СЕТ СН'!$F$15</f>
        <v>0</v>
      </c>
      <c r="G287" s="36">
        <f>SUMIFS(СВЦЭМ!$G$34:$G$777,СВЦЭМ!$A$34:$A$777,$A287,СВЦЭМ!$B$33:$B$776,G$261)+'СЕТ СН'!$F$15</f>
        <v>0</v>
      </c>
      <c r="H287" s="36">
        <f>SUMIFS(СВЦЭМ!$G$34:$G$777,СВЦЭМ!$A$34:$A$777,$A287,СВЦЭМ!$B$33:$B$776,H$261)+'СЕТ СН'!$F$15</f>
        <v>0</v>
      </c>
      <c r="I287" s="36">
        <f>SUMIFS(СВЦЭМ!$G$34:$G$777,СВЦЭМ!$A$34:$A$777,$A287,СВЦЭМ!$B$33:$B$776,I$261)+'СЕТ СН'!$F$15</f>
        <v>0</v>
      </c>
      <c r="J287" s="36">
        <f>SUMIFS(СВЦЭМ!$G$34:$G$777,СВЦЭМ!$A$34:$A$777,$A287,СВЦЭМ!$B$33:$B$776,J$261)+'СЕТ СН'!$F$15</f>
        <v>0</v>
      </c>
      <c r="K287" s="36">
        <f>SUMIFS(СВЦЭМ!$G$34:$G$777,СВЦЭМ!$A$34:$A$777,$A287,СВЦЭМ!$B$33:$B$776,K$261)+'СЕТ СН'!$F$15</f>
        <v>0</v>
      </c>
      <c r="L287" s="36">
        <f>SUMIFS(СВЦЭМ!$G$34:$G$777,СВЦЭМ!$A$34:$A$777,$A287,СВЦЭМ!$B$33:$B$776,L$261)+'СЕТ СН'!$F$15</f>
        <v>0</v>
      </c>
      <c r="M287" s="36">
        <f>SUMIFS(СВЦЭМ!$G$34:$G$777,СВЦЭМ!$A$34:$A$777,$A287,СВЦЭМ!$B$33:$B$776,M$261)+'СЕТ СН'!$F$15</f>
        <v>0</v>
      </c>
      <c r="N287" s="36">
        <f>SUMIFS(СВЦЭМ!$G$34:$G$777,СВЦЭМ!$A$34:$A$777,$A287,СВЦЭМ!$B$33:$B$776,N$261)+'СЕТ СН'!$F$15</f>
        <v>0</v>
      </c>
      <c r="O287" s="36">
        <f>SUMIFS(СВЦЭМ!$G$34:$G$777,СВЦЭМ!$A$34:$A$777,$A287,СВЦЭМ!$B$33:$B$776,O$261)+'СЕТ СН'!$F$15</f>
        <v>0</v>
      </c>
      <c r="P287" s="36">
        <f>SUMIFS(СВЦЭМ!$G$34:$G$777,СВЦЭМ!$A$34:$A$777,$A287,СВЦЭМ!$B$33:$B$776,P$261)+'СЕТ СН'!$F$15</f>
        <v>0</v>
      </c>
      <c r="Q287" s="36">
        <f>SUMIFS(СВЦЭМ!$G$34:$G$777,СВЦЭМ!$A$34:$A$777,$A287,СВЦЭМ!$B$33:$B$776,Q$261)+'СЕТ СН'!$F$15</f>
        <v>0</v>
      </c>
      <c r="R287" s="36">
        <f>SUMIFS(СВЦЭМ!$G$34:$G$777,СВЦЭМ!$A$34:$A$777,$A287,СВЦЭМ!$B$33:$B$776,R$261)+'СЕТ СН'!$F$15</f>
        <v>0</v>
      </c>
      <c r="S287" s="36">
        <f>SUMIFS(СВЦЭМ!$G$34:$G$777,СВЦЭМ!$A$34:$A$777,$A287,СВЦЭМ!$B$33:$B$776,S$261)+'СЕТ СН'!$F$15</f>
        <v>0</v>
      </c>
      <c r="T287" s="36">
        <f>SUMIFS(СВЦЭМ!$G$34:$G$777,СВЦЭМ!$A$34:$A$777,$A287,СВЦЭМ!$B$33:$B$776,T$261)+'СЕТ СН'!$F$15</f>
        <v>0</v>
      </c>
      <c r="U287" s="36">
        <f>SUMIFS(СВЦЭМ!$G$34:$G$777,СВЦЭМ!$A$34:$A$777,$A287,СВЦЭМ!$B$33:$B$776,U$261)+'СЕТ СН'!$F$15</f>
        <v>0</v>
      </c>
      <c r="V287" s="36">
        <f>SUMIFS(СВЦЭМ!$G$34:$G$777,СВЦЭМ!$A$34:$A$777,$A287,СВЦЭМ!$B$33:$B$776,V$261)+'СЕТ СН'!$F$15</f>
        <v>0</v>
      </c>
      <c r="W287" s="36">
        <f>SUMIFS(СВЦЭМ!$G$34:$G$777,СВЦЭМ!$A$34:$A$777,$A287,СВЦЭМ!$B$33:$B$776,W$261)+'СЕТ СН'!$F$15</f>
        <v>0</v>
      </c>
      <c r="X287" s="36">
        <f>SUMIFS(СВЦЭМ!$G$34:$G$777,СВЦЭМ!$A$34:$A$777,$A287,СВЦЭМ!$B$33:$B$776,X$261)+'СЕТ СН'!$F$15</f>
        <v>0</v>
      </c>
      <c r="Y287" s="36">
        <f>SUMIFS(СВЦЭМ!$G$34:$G$777,СВЦЭМ!$A$34:$A$777,$A287,СВЦЭМ!$B$33:$B$776,Y$261)+'СЕТ СН'!$F$15</f>
        <v>0</v>
      </c>
    </row>
    <row r="288" spans="1:25" ht="15.75" hidden="1" x14ac:dyDescent="0.2">
      <c r="A288" s="35">
        <f t="shared" si="7"/>
        <v>44131</v>
      </c>
      <c r="B288" s="36">
        <f>SUMIFS(СВЦЭМ!$G$34:$G$777,СВЦЭМ!$A$34:$A$777,$A288,СВЦЭМ!$B$33:$B$776,B$261)+'СЕТ СН'!$F$15</f>
        <v>0</v>
      </c>
      <c r="C288" s="36">
        <f>SUMIFS(СВЦЭМ!$G$34:$G$777,СВЦЭМ!$A$34:$A$777,$A288,СВЦЭМ!$B$33:$B$776,C$261)+'СЕТ СН'!$F$15</f>
        <v>0</v>
      </c>
      <c r="D288" s="36">
        <f>SUMIFS(СВЦЭМ!$G$34:$G$777,СВЦЭМ!$A$34:$A$777,$A288,СВЦЭМ!$B$33:$B$776,D$261)+'СЕТ СН'!$F$15</f>
        <v>0</v>
      </c>
      <c r="E288" s="36">
        <f>SUMIFS(СВЦЭМ!$G$34:$G$777,СВЦЭМ!$A$34:$A$777,$A288,СВЦЭМ!$B$33:$B$776,E$261)+'СЕТ СН'!$F$15</f>
        <v>0</v>
      </c>
      <c r="F288" s="36">
        <f>SUMIFS(СВЦЭМ!$G$34:$G$777,СВЦЭМ!$A$34:$A$777,$A288,СВЦЭМ!$B$33:$B$776,F$261)+'СЕТ СН'!$F$15</f>
        <v>0</v>
      </c>
      <c r="G288" s="36">
        <f>SUMIFS(СВЦЭМ!$G$34:$G$777,СВЦЭМ!$A$34:$A$777,$A288,СВЦЭМ!$B$33:$B$776,G$261)+'СЕТ СН'!$F$15</f>
        <v>0</v>
      </c>
      <c r="H288" s="36">
        <f>SUMIFS(СВЦЭМ!$G$34:$G$777,СВЦЭМ!$A$34:$A$777,$A288,СВЦЭМ!$B$33:$B$776,H$261)+'СЕТ СН'!$F$15</f>
        <v>0</v>
      </c>
      <c r="I288" s="36">
        <f>SUMIFS(СВЦЭМ!$G$34:$G$777,СВЦЭМ!$A$34:$A$777,$A288,СВЦЭМ!$B$33:$B$776,I$261)+'СЕТ СН'!$F$15</f>
        <v>0</v>
      </c>
      <c r="J288" s="36">
        <f>SUMIFS(СВЦЭМ!$G$34:$G$777,СВЦЭМ!$A$34:$A$777,$A288,СВЦЭМ!$B$33:$B$776,J$261)+'СЕТ СН'!$F$15</f>
        <v>0</v>
      </c>
      <c r="K288" s="36">
        <f>SUMIFS(СВЦЭМ!$G$34:$G$777,СВЦЭМ!$A$34:$A$777,$A288,СВЦЭМ!$B$33:$B$776,K$261)+'СЕТ СН'!$F$15</f>
        <v>0</v>
      </c>
      <c r="L288" s="36">
        <f>SUMIFS(СВЦЭМ!$G$34:$G$777,СВЦЭМ!$A$34:$A$777,$A288,СВЦЭМ!$B$33:$B$776,L$261)+'СЕТ СН'!$F$15</f>
        <v>0</v>
      </c>
      <c r="M288" s="36">
        <f>SUMIFS(СВЦЭМ!$G$34:$G$777,СВЦЭМ!$A$34:$A$777,$A288,СВЦЭМ!$B$33:$B$776,M$261)+'СЕТ СН'!$F$15</f>
        <v>0</v>
      </c>
      <c r="N288" s="36">
        <f>SUMIFS(СВЦЭМ!$G$34:$G$777,СВЦЭМ!$A$34:$A$777,$A288,СВЦЭМ!$B$33:$B$776,N$261)+'СЕТ СН'!$F$15</f>
        <v>0</v>
      </c>
      <c r="O288" s="36">
        <f>SUMIFS(СВЦЭМ!$G$34:$G$777,СВЦЭМ!$A$34:$A$777,$A288,СВЦЭМ!$B$33:$B$776,O$261)+'СЕТ СН'!$F$15</f>
        <v>0</v>
      </c>
      <c r="P288" s="36">
        <f>SUMIFS(СВЦЭМ!$G$34:$G$777,СВЦЭМ!$A$34:$A$777,$A288,СВЦЭМ!$B$33:$B$776,P$261)+'СЕТ СН'!$F$15</f>
        <v>0</v>
      </c>
      <c r="Q288" s="36">
        <f>SUMIFS(СВЦЭМ!$G$34:$G$777,СВЦЭМ!$A$34:$A$777,$A288,СВЦЭМ!$B$33:$B$776,Q$261)+'СЕТ СН'!$F$15</f>
        <v>0</v>
      </c>
      <c r="R288" s="36">
        <f>SUMIFS(СВЦЭМ!$G$34:$G$777,СВЦЭМ!$A$34:$A$777,$A288,СВЦЭМ!$B$33:$B$776,R$261)+'СЕТ СН'!$F$15</f>
        <v>0</v>
      </c>
      <c r="S288" s="36">
        <f>SUMIFS(СВЦЭМ!$G$34:$G$777,СВЦЭМ!$A$34:$A$777,$A288,СВЦЭМ!$B$33:$B$776,S$261)+'СЕТ СН'!$F$15</f>
        <v>0</v>
      </c>
      <c r="T288" s="36">
        <f>SUMIFS(СВЦЭМ!$G$34:$G$777,СВЦЭМ!$A$34:$A$777,$A288,СВЦЭМ!$B$33:$B$776,T$261)+'СЕТ СН'!$F$15</f>
        <v>0</v>
      </c>
      <c r="U288" s="36">
        <f>SUMIFS(СВЦЭМ!$G$34:$G$777,СВЦЭМ!$A$34:$A$777,$A288,СВЦЭМ!$B$33:$B$776,U$261)+'СЕТ СН'!$F$15</f>
        <v>0</v>
      </c>
      <c r="V288" s="36">
        <f>SUMIFS(СВЦЭМ!$G$34:$G$777,СВЦЭМ!$A$34:$A$777,$A288,СВЦЭМ!$B$33:$B$776,V$261)+'СЕТ СН'!$F$15</f>
        <v>0</v>
      </c>
      <c r="W288" s="36">
        <f>SUMIFS(СВЦЭМ!$G$34:$G$777,СВЦЭМ!$A$34:$A$777,$A288,СВЦЭМ!$B$33:$B$776,W$261)+'СЕТ СН'!$F$15</f>
        <v>0</v>
      </c>
      <c r="X288" s="36">
        <f>SUMIFS(СВЦЭМ!$G$34:$G$777,СВЦЭМ!$A$34:$A$777,$A288,СВЦЭМ!$B$33:$B$776,X$261)+'СЕТ СН'!$F$15</f>
        <v>0</v>
      </c>
      <c r="Y288" s="36">
        <f>SUMIFS(СВЦЭМ!$G$34:$G$777,СВЦЭМ!$A$34:$A$777,$A288,СВЦЭМ!$B$33:$B$776,Y$261)+'СЕТ СН'!$F$15</f>
        <v>0</v>
      </c>
    </row>
    <row r="289" spans="1:27" ht="15.75" hidden="1" x14ac:dyDescent="0.2">
      <c r="A289" s="35">
        <f t="shared" si="7"/>
        <v>44132</v>
      </c>
      <c r="B289" s="36">
        <f>SUMIFS(СВЦЭМ!$G$34:$G$777,СВЦЭМ!$A$34:$A$777,$A289,СВЦЭМ!$B$33:$B$776,B$261)+'СЕТ СН'!$F$15</f>
        <v>0</v>
      </c>
      <c r="C289" s="36">
        <f>SUMIFS(СВЦЭМ!$G$34:$G$777,СВЦЭМ!$A$34:$A$777,$A289,СВЦЭМ!$B$33:$B$776,C$261)+'СЕТ СН'!$F$15</f>
        <v>0</v>
      </c>
      <c r="D289" s="36">
        <f>SUMIFS(СВЦЭМ!$G$34:$G$777,СВЦЭМ!$A$34:$A$777,$A289,СВЦЭМ!$B$33:$B$776,D$261)+'СЕТ СН'!$F$15</f>
        <v>0</v>
      </c>
      <c r="E289" s="36">
        <f>SUMIFS(СВЦЭМ!$G$34:$G$777,СВЦЭМ!$A$34:$A$777,$A289,СВЦЭМ!$B$33:$B$776,E$261)+'СЕТ СН'!$F$15</f>
        <v>0</v>
      </c>
      <c r="F289" s="36">
        <f>SUMIFS(СВЦЭМ!$G$34:$G$777,СВЦЭМ!$A$34:$A$777,$A289,СВЦЭМ!$B$33:$B$776,F$261)+'СЕТ СН'!$F$15</f>
        <v>0</v>
      </c>
      <c r="G289" s="36">
        <f>SUMIFS(СВЦЭМ!$G$34:$G$777,СВЦЭМ!$A$34:$A$777,$A289,СВЦЭМ!$B$33:$B$776,G$261)+'СЕТ СН'!$F$15</f>
        <v>0</v>
      </c>
      <c r="H289" s="36">
        <f>SUMIFS(СВЦЭМ!$G$34:$G$777,СВЦЭМ!$A$34:$A$777,$A289,СВЦЭМ!$B$33:$B$776,H$261)+'СЕТ СН'!$F$15</f>
        <v>0</v>
      </c>
      <c r="I289" s="36">
        <f>SUMIFS(СВЦЭМ!$G$34:$G$777,СВЦЭМ!$A$34:$A$777,$A289,СВЦЭМ!$B$33:$B$776,I$261)+'СЕТ СН'!$F$15</f>
        <v>0</v>
      </c>
      <c r="J289" s="36">
        <f>SUMIFS(СВЦЭМ!$G$34:$G$777,СВЦЭМ!$A$34:$A$777,$A289,СВЦЭМ!$B$33:$B$776,J$261)+'СЕТ СН'!$F$15</f>
        <v>0</v>
      </c>
      <c r="K289" s="36">
        <f>SUMIFS(СВЦЭМ!$G$34:$G$777,СВЦЭМ!$A$34:$A$777,$A289,СВЦЭМ!$B$33:$B$776,K$261)+'СЕТ СН'!$F$15</f>
        <v>0</v>
      </c>
      <c r="L289" s="36">
        <f>SUMIFS(СВЦЭМ!$G$34:$G$777,СВЦЭМ!$A$34:$A$777,$A289,СВЦЭМ!$B$33:$B$776,L$261)+'СЕТ СН'!$F$15</f>
        <v>0</v>
      </c>
      <c r="M289" s="36">
        <f>SUMIFS(СВЦЭМ!$G$34:$G$777,СВЦЭМ!$A$34:$A$777,$A289,СВЦЭМ!$B$33:$B$776,M$261)+'СЕТ СН'!$F$15</f>
        <v>0</v>
      </c>
      <c r="N289" s="36">
        <f>SUMIFS(СВЦЭМ!$G$34:$G$777,СВЦЭМ!$A$34:$A$777,$A289,СВЦЭМ!$B$33:$B$776,N$261)+'СЕТ СН'!$F$15</f>
        <v>0</v>
      </c>
      <c r="O289" s="36">
        <f>SUMIFS(СВЦЭМ!$G$34:$G$777,СВЦЭМ!$A$34:$A$777,$A289,СВЦЭМ!$B$33:$B$776,O$261)+'СЕТ СН'!$F$15</f>
        <v>0</v>
      </c>
      <c r="P289" s="36">
        <f>SUMIFS(СВЦЭМ!$G$34:$G$777,СВЦЭМ!$A$34:$A$777,$A289,СВЦЭМ!$B$33:$B$776,P$261)+'СЕТ СН'!$F$15</f>
        <v>0</v>
      </c>
      <c r="Q289" s="36">
        <f>SUMIFS(СВЦЭМ!$G$34:$G$777,СВЦЭМ!$A$34:$A$777,$A289,СВЦЭМ!$B$33:$B$776,Q$261)+'СЕТ СН'!$F$15</f>
        <v>0</v>
      </c>
      <c r="R289" s="36">
        <f>SUMIFS(СВЦЭМ!$G$34:$G$777,СВЦЭМ!$A$34:$A$777,$A289,СВЦЭМ!$B$33:$B$776,R$261)+'СЕТ СН'!$F$15</f>
        <v>0</v>
      </c>
      <c r="S289" s="36">
        <f>SUMIFS(СВЦЭМ!$G$34:$G$777,СВЦЭМ!$A$34:$A$777,$A289,СВЦЭМ!$B$33:$B$776,S$261)+'СЕТ СН'!$F$15</f>
        <v>0</v>
      </c>
      <c r="T289" s="36">
        <f>SUMIFS(СВЦЭМ!$G$34:$G$777,СВЦЭМ!$A$34:$A$777,$A289,СВЦЭМ!$B$33:$B$776,T$261)+'СЕТ СН'!$F$15</f>
        <v>0</v>
      </c>
      <c r="U289" s="36">
        <f>SUMIFS(СВЦЭМ!$G$34:$G$777,СВЦЭМ!$A$34:$A$777,$A289,СВЦЭМ!$B$33:$B$776,U$261)+'СЕТ СН'!$F$15</f>
        <v>0</v>
      </c>
      <c r="V289" s="36">
        <f>SUMIFS(СВЦЭМ!$G$34:$G$777,СВЦЭМ!$A$34:$A$777,$A289,СВЦЭМ!$B$33:$B$776,V$261)+'СЕТ СН'!$F$15</f>
        <v>0</v>
      </c>
      <c r="W289" s="36">
        <f>SUMIFS(СВЦЭМ!$G$34:$G$777,СВЦЭМ!$A$34:$A$777,$A289,СВЦЭМ!$B$33:$B$776,W$261)+'СЕТ СН'!$F$15</f>
        <v>0</v>
      </c>
      <c r="X289" s="36">
        <f>SUMIFS(СВЦЭМ!$G$34:$G$777,СВЦЭМ!$A$34:$A$777,$A289,СВЦЭМ!$B$33:$B$776,X$261)+'СЕТ СН'!$F$15</f>
        <v>0</v>
      </c>
      <c r="Y289" s="36">
        <f>SUMIFS(СВЦЭМ!$G$34:$G$777,СВЦЭМ!$A$34:$A$777,$A289,СВЦЭМ!$B$33:$B$776,Y$261)+'СЕТ СН'!$F$15</f>
        <v>0</v>
      </c>
    </row>
    <row r="290" spans="1:27" ht="15.75" hidden="1" x14ac:dyDescent="0.2">
      <c r="A290" s="35">
        <f t="shared" si="7"/>
        <v>44133</v>
      </c>
      <c r="B290" s="36">
        <f>SUMIFS(СВЦЭМ!$G$34:$G$777,СВЦЭМ!$A$34:$A$777,$A290,СВЦЭМ!$B$33:$B$776,B$261)+'СЕТ СН'!$F$15</f>
        <v>0</v>
      </c>
      <c r="C290" s="36">
        <f>SUMIFS(СВЦЭМ!$G$34:$G$777,СВЦЭМ!$A$34:$A$777,$A290,СВЦЭМ!$B$33:$B$776,C$261)+'СЕТ СН'!$F$15</f>
        <v>0</v>
      </c>
      <c r="D290" s="36">
        <f>SUMIFS(СВЦЭМ!$G$34:$G$777,СВЦЭМ!$A$34:$A$777,$A290,СВЦЭМ!$B$33:$B$776,D$261)+'СЕТ СН'!$F$15</f>
        <v>0</v>
      </c>
      <c r="E290" s="36">
        <f>SUMIFS(СВЦЭМ!$G$34:$G$777,СВЦЭМ!$A$34:$A$777,$A290,СВЦЭМ!$B$33:$B$776,E$261)+'СЕТ СН'!$F$15</f>
        <v>0</v>
      </c>
      <c r="F290" s="36">
        <f>SUMIFS(СВЦЭМ!$G$34:$G$777,СВЦЭМ!$A$34:$A$777,$A290,СВЦЭМ!$B$33:$B$776,F$261)+'СЕТ СН'!$F$15</f>
        <v>0</v>
      </c>
      <c r="G290" s="36">
        <f>SUMIFS(СВЦЭМ!$G$34:$G$777,СВЦЭМ!$A$34:$A$777,$A290,СВЦЭМ!$B$33:$B$776,G$261)+'СЕТ СН'!$F$15</f>
        <v>0</v>
      </c>
      <c r="H290" s="36">
        <f>SUMIFS(СВЦЭМ!$G$34:$G$777,СВЦЭМ!$A$34:$A$777,$A290,СВЦЭМ!$B$33:$B$776,H$261)+'СЕТ СН'!$F$15</f>
        <v>0</v>
      </c>
      <c r="I290" s="36">
        <f>SUMIFS(СВЦЭМ!$G$34:$G$777,СВЦЭМ!$A$34:$A$777,$A290,СВЦЭМ!$B$33:$B$776,I$261)+'СЕТ СН'!$F$15</f>
        <v>0</v>
      </c>
      <c r="J290" s="36">
        <f>SUMIFS(СВЦЭМ!$G$34:$G$777,СВЦЭМ!$A$34:$A$777,$A290,СВЦЭМ!$B$33:$B$776,J$261)+'СЕТ СН'!$F$15</f>
        <v>0</v>
      </c>
      <c r="K290" s="36">
        <f>SUMIFS(СВЦЭМ!$G$34:$G$777,СВЦЭМ!$A$34:$A$777,$A290,СВЦЭМ!$B$33:$B$776,K$261)+'СЕТ СН'!$F$15</f>
        <v>0</v>
      </c>
      <c r="L290" s="36">
        <f>SUMIFS(СВЦЭМ!$G$34:$G$777,СВЦЭМ!$A$34:$A$777,$A290,СВЦЭМ!$B$33:$B$776,L$261)+'СЕТ СН'!$F$15</f>
        <v>0</v>
      </c>
      <c r="M290" s="36">
        <f>SUMIFS(СВЦЭМ!$G$34:$G$777,СВЦЭМ!$A$34:$A$777,$A290,СВЦЭМ!$B$33:$B$776,M$261)+'СЕТ СН'!$F$15</f>
        <v>0</v>
      </c>
      <c r="N290" s="36">
        <f>SUMIFS(СВЦЭМ!$G$34:$G$777,СВЦЭМ!$A$34:$A$777,$A290,СВЦЭМ!$B$33:$B$776,N$261)+'СЕТ СН'!$F$15</f>
        <v>0</v>
      </c>
      <c r="O290" s="36">
        <f>SUMIFS(СВЦЭМ!$G$34:$G$777,СВЦЭМ!$A$34:$A$777,$A290,СВЦЭМ!$B$33:$B$776,O$261)+'СЕТ СН'!$F$15</f>
        <v>0</v>
      </c>
      <c r="P290" s="36">
        <f>SUMIFS(СВЦЭМ!$G$34:$G$777,СВЦЭМ!$A$34:$A$777,$A290,СВЦЭМ!$B$33:$B$776,P$261)+'СЕТ СН'!$F$15</f>
        <v>0</v>
      </c>
      <c r="Q290" s="36">
        <f>SUMIFS(СВЦЭМ!$G$34:$G$777,СВЦЭМ!$A$34:$A$777,$A290,СВЦЭМ!$B$33:$B$776,Q$261)+'СЕТ СН'!$F$15</f>
        <v>0</v>
      </c>
      <c r="R290" s="36">
        <f>SUMIFS(СВЦЭМ!$G$34:$G$777,СВЦЭМ!$A$34:$A$777,$A290,СВЦЭМ!$B$33:$B$776,R$261)+'СЕТ СН'!$F$15</f>
        <v>0</v>
      </c>
      <c r="S290" s="36">
        <f>SUMIFS(СВЦЭМ!$G$34:$G$777,СВЦЭМ!$A$34:$A$777,$A290,СВЦЭМ!$B$33:$B$776,S$261)+'СЕТ СН'!$F$15</f>
        <v>0</v>
      </c>
      <c r="T290" s="36">
        <f>SUMIFS(СВЦЭМ!$G$34:$G$777,СВЦЭМ!$A$34:$A$777,$A290,СВЦЭМ!$B$33:$B$776,T$261)+'СЕТ СН'!$F$15</f>
        <v>0</v>
      </c>
      <c r="U290" s="36">
        <f>SUMIFS(СВЦЭМ!$G$34:$G$777,СВЦЭМ!$A$34:$A$777,$A290,СВЦЭМ!$B$33:$B$776,U$261)+'СЕТ СН'!$F$15</f>
        <v>0</v>
      </c>
      <c r="V290" s="36">
        <f>SUMIFS(СВЦЭМ!$G$34:$G$777,СВЦЭМ!$A$34:$A$777,$A290,СВЦЭМ!$B$33:$B$776,V$261)+'СЕТ СН'!$F$15</f>
        <v>0</v>
      </c>
      <c r="W290" s="36">
        <f>SUMIFS(СВЦЭМ!$G$34:$G$777,СВЦЭМ!$A$34:$A$777,$A290,СВЦЭМ!$B$33:$B$776,W$261)+'СЕТ СН'!$F$15</f>
        <v>0</v>
      </c>
      <c r="X290" s="36">
        <f>SUMIFS(СВЦЭМ!$G$34:$G$777,СВЦЭМ!$A$34:$A$777,$A290,СВЦЭМ!$B$33:$B$776,X$261)+'СЕТ СН'!$F$15</f>
        <v>0</v>
      </c>
      <c r="Y290" s="36">
        <f>SUMIFS(СВЦЭМ!$G$34:$G$777,СВЦЭМ!$A$34:$A$777,$A290,СВЦЭМ!$B$33:$B$776,Y$261)+'СЕТ СН'!$F$15</f>
        <v>0</v>
      </c>
    </row>
    <row r="291" spans="1:27" ht="15.75" hidden="1" x14ac:dyDescent="0.2">
      <c r="A291" s="35">
        <f t="shared" si="7"/>
        <v>44134</v>
      </c>
      <c r="B291" s="36">
        <f>SUMIFS(СВЦЭМ!$G$34:$G$777,СВЦЭМ!$A$34:$A$777,$A291,СВЦЭМ!$B$33:$B$776,B$261)+'СЕТ СН'!$F$15</f>
        <v>0</v>
      </c>
      <c r="C291" s="36">
        <f>SUMIFS(СВЦЭМ!$G$34:$G$777,СВЦЭМ!$A$34:$A$777,$A291,СВЦЭМ!$B$33:$B$776,C$261)+'СЕТ СН'!$F$15</f>
        <v>0</v>
      </c>
      <c r="D291" s="36">
        <f>SUMIFS(СВЦЭМ!$G$34:$G$777,СВЦЭМ!$A$34:$A$777,$A291,СВЦЭМ!$B$33:$B$776,D$261)+'СЕТ СН'!$F$15</f>
        <v>0</v>
      </c>
      <c r="E291" s="36">
        <f>SUMIFS(СВЦЭМ!$G$34:$G$777,СВЦЭМ!$A$34:$A$777,$A291,СВЦЭМ!$B$33:$B$776,E$261)+'СЕТ СН'!$F$15</f>
        <v>0</v>
      </c>
      <c r="F291" s="36">
        <f>SUMIFS(СВЦЭМ!$G$34:$G$777,СВЦЭМ!$A$34:$A$777,$A291,СВЦЭМ!$B$33:$B$776,F$261)+'СЕТ СН'!$F$15</f>
        <v>0</v>
      </c>
      <c r="G291" s="36">
        <f>SUMIFS(СВЦЭМ!$G$34:$G$777,СВЦЭМ!$A$34:$A$777,$A291,СВЦЭМ!$B$33:$B$776,G$261)+'СЕТ СН'!$F$15</f>
        <v>0</v>
      </c>
      <c r="H291" s="36">
        <f>SUMIFS(СВЦЭМ!$G$34:$G$777,СВЦЭМ!$A$34:$A$777,$A291,СВЦЭМ!$B$33:$B$776,H$261)+'СЕТ СН'!$F$15</f>
        <v>0</v>
      </c>
      <c r="I291" s="36">
        <f>SUMIFS(СВЦЭМ!$G$34:$G$777,СВЦЭМ!$A$34:$A$777,$A291,СВЦЭМ!$B$33:$B$776,I$261)+'СЕТ СН'!$F$15</f>
        <v>0</v>
      </c>
      <c r="J291" s="36">
        <f>SUMIFS(СВЦЭМ!$G$34:$G$777,СВЦЭМ!$A$34:$A$777,$A291,СВЦЭМ!$B$33:$B$776,J$261)+'СЕТ СН'!$F$15</f>
        <v>0</v>
      </c>
      <c r="K291" s="36">
        <f>SUMIFS(СВЦЭМ!$G$34:$G$777,СВЦЭМ!$A$34:$A$777,$A291,СВЦЭМ!$B$33:$B$776,K$261)+'СЕТ СН'!$F$15</f>
        <v>0</v>
      </c>
      <c r="L291" s="36">
        <f>SUMIFS(СВЦЭМ!$G$34:$G$777,СВЦЭМ!$A$34:$A$777,$A291,СВЦЭМ!$B$33:$B$776,L$261)+'СЕТ СН'!$F$15</f>
        <v>0</v>
      </c>
      <c r="M291" s="36">
        <f>SUMIFS(СВЦЭМ!$G$34:$G$777,СВЦЭМ!$A$34:$A$777,$A291,СВЦЭМ!$B$33:$B$776,M$261)+'СЕТ СН'!$F$15</f>
        <v>0</v>
      </c>
      <c r="N291" s="36">
        <f>SUMIFS(СВЦЭМ!$G$34:$G$777,СВЦЭМ!$A$34:$A$777,$A291,СВЦЭМ!$B$33:$B$776,N$261)+'СЕТ СН'!$F$15</f>
        <v>0</v>
      </c>
      <c r="O291" s="36">
        <f>SUMIFS(СВЦЭМ!$G$34:$G$777,СВЦЭМ!$A$34:$A$777,$A291,СВЦЭМ!$B$33:$B$776,O$261)+'СЕТ СН'!$F$15</f>
        <v>0</v>
      </c>
      <c r="P291" s="36">
        <f>SUMIFS(СВЦЭМ!$G$34:$G$777,СВЦЭМ!$A$34:$A$777,$A291,СВЦЭМ!$B$33:$B$776,P$261)+'СЕТ СН'!$F$15</f>
        <v>0</v>
      </c>
      <c r="Q291" s="36">
        <f>SUMIFS(СВЦЭМ!$G$34:$G$777,СВЦЭМ!$A$34:$A$777,$A291,СВЦЭМ!$B$33:$B$776,Q$261)+'СЕТ СН'!$F$15</f>
        <v>0</v>
      </c>
      <c r="R291" s="36">
        <f>SUMIFS(СВЦЭМ!$G$34:$G$777,СВЦЭМ!$A$34:$A$777,$A291,СВЦЭМ!$B$33:$B$776,R$261)+'СЕТ СН'!$F$15</f>
        <v>0</v>
      </c>
      <c r="S291" s="36">
        <f>SUMIFS(СВЦЭМ!$G$34:$G$777,СВЦЭМ!$A$34:$A$777,$A291,СВЦЭМ!$B$33:$B$776,S$261)+'СЕТ СН'!$F$15</f>
        <v>0</v>
      </c>
      <c r="T291" s="36">
        <f>SUMIFS(СВЦЭМ!$G$34:$G$777,СВЦЭМ!$A$34:$A$777,$A291,СВЦЭМ!$B$33:$B$776,T$261)+'СЕТ СН'!$F$15</f>
        <v>0</v>
      </c>
      <c r="U291" s="36">
        <f>SUMIFS(СВЦЭМ!$G$34:$G$777,СВЦЭМ!$A$34:$A$777,$A291,СВЦЭМ!$B$33:$B$776,U$261)+'СЕТ СН'!$F$15</f>
        <v>0</v>
      </c>
      <c r="V291" s="36">
        <f>SUMIFS(СВЦЭМ!$G$34:$G$777,СВЦЭМ!$A$34:$A$777,$A291,СВЦЭМ!$B$33:$B$776,V$261)+'СЕТ СН'!$F$15</f>
        <v>0</v>
      </c>
      <c r="W291" s="36">
        <f>SUMIFS(СВЦЭМ!$G$34:$G$777,СВЦЭМ!$A$34:$A$777,$A291,СВЦЭМ!$B$33:$B$776,W$261)+'СЕТ СН'!$F$15</f>
        <v>0</v>
      </c>
      <c r="X291" s="36">
        <f>SUMIFS(СВЦЭМ!$G$34:$G$777,СВЦЭМ!$A$34:$A$777,$A291,СВЦЭМ!$B$33:$B$776,X$261)+'СЕТ СН'!$F$15</f>
        <v>0</v>
      </c>
      <c r="Y291" s="36">
        <f>SUMIFS(СВЦЭМ!$G$34:$G$777,СВЦЭМ!$A$34:$A$777,$A291,СВЦЭМ!$B$33:$B$776,Y$261)+'СЕТ СН'!$F$15</f>
        <v>0</v>
      </c>
    </row>
    <row r="292" spans="1:27" ht="15.75" hidden="1" x14ac:dyDescent="0.2">
      <c r="A292" s="35">
        <f t="shared" si="7"/>
        <v>44135</v>
      </c>
      <c r="B292" s="36">
        <f>SUMIFS(СВЦЭМ!$G$34:$G$777,СВЦЭМ!$A$34:$A$777,$A292,СВЦЭМ!$B$33:$B$776,B$261)+'СЕТ СН'!$F$15</f>
        <v>0</v>
      </c>
      <c r="C292" s="36">
        <f>SUMIFS(СВЦЭМ!$G$34:$G$777,СВЦЭМ!$A$34:$A$777,$A292,СВЦЭМ!$B$33:$B$776,C$261)+'СЕТ СН'!$F$15</f>
        <v>0</v>
      </c>
      <c r="D292" s="36">
        <f>SUMIFS(СВЦЭМ!$G$34:$G$777,СВЦЭМ!$A$34:$A$777,$A292,СВЦЭМ!$B$33:$B$776,D$261)+'СЕТ СН'!$F$15</f>
        <v>0</v>
      </c>
      <c r="E292" s="36">
        <f>SUMIFS(СВЦЭМ!$G$34:$G$777,СВЦЭМ!$A$34:$A$777,$A292,СВЦЭМ!$B$33:$B$776,E$261)+'СЕТ СН'!$F$15</f>
        <v>0</v>
      </c>
      <c r="F292" s="36">
        <f>SUMIFS(СВЦЭМ!$G$34:$G$777,СВЦЭМ!$A$34:$A$777,$A292,СВЦЭМ!$B$33:$B$776,F$261)+'СЕТ СН'!$F$15</f>
        <v>0</v>
      </c>
      <c r="G292" s="36">
        <f>SUMIFS(СВЦЭМ!$G$34:$G$777,СВЦЭМ!$A$34:$A$777,$A292,СВЦЭМ!$B$33:$B$776,G$261)+'СЕТ СН'!$F$15</f>
        <v>0</v>
      </c>
      <c r="H292" s="36">
        <f>SUMIFS(СВЦЭМ!$G$34:$G$777,СВЦЭМ!$A$34:$A$777,$A292,СВЦЭМ!$B$33:$B$776,H$261)+'СЕТ СН'!$F$15</f>
        <v>0</v>
      </c>
      <c r="I292" s="36">
        <f>SUMIFS(СВЦЭМ!$G$34:$G$777,СВЦЭМ!$A$34:$A$777,$A292,СВЦЭМ!$B$33:$B$776,I$261)+'СЕТ СН'!$F$15</f>
        <v>0</v>
      </c>
      <c r="J292" s="36">
        <f>SUMIFS(СВЦЭМ!$G$34:$G$777,СВЦЭМ!$A$34:$A$777,$A292,СВЦЭМ!$B$33:$B$776,J$261)+'СЕТ СН'!$F$15</f>
        <v>0</v>
      </c>
      <c r="K292" s="36">
        <f>SUMIFS(СВЦЭМ!$G$34:$G$777,СВЦЭМ!$A$34:$A$777,$A292,СВЦЭМ!$B$33:$B$776,K$261)+'СЕТ СН'!$F$15</f>
        <v>0</v>
      </c>
      <c r="L292" s="36">
        <f>SUMIFS(СВЦЭМ!$G$34:$G$777,СВЦЭМ!$A$34:$A$777,$A292,СВЦЭМ!$B$33:$B$776,L$261)+'СЕТ СН'!$F$15</f>
        <v>0</v>
      </c>
      <c r="M292" s="36">
        <f>SUMIFS(СВЦЭМ!$G$34:$G$777,СВЦЭМ!$A$34:$A$777,$A292,СВЦЭМ!$B$33:$B$776,M$261)+'СЕТ СН'!$F$15</f>
        <v>0</v>
      </c>
      <c r="N292" s="36">
        <f>SUMIFS(СВЦЭМ!$G$34:$G$777,СВЦЭМ!$A$34:$A$777,$A292,СВЦЭМ!$B$33:$B$776,N$261)+'СЕТ СН'!$F$15</f>
        <v>0</v>
      </c>
      <c r="O292" s="36">
        <f>SUMIFS(СВЦЭМ!$G$34:$G$777,СВЦЭМ!$A$34:$A$777,$A292,СВЦЭМ!$B$33:$B$776,O$261)+'СЕТ СН'!$F$15</f>
        <v>0</v>
      </c>
      <c r="P292" s="36">
        <f>SUMIFS(СВЦЭМ!$G$34:$G$777,СВЦЭМ!$A$34:$A$777,$A292,СВЦЭМ!$B$33:$B$776,P$261)+'СЕТ СН'!$F$15</f>
        <v>0</v>
      </c>
      <c r="Q292" s="36">
        <f>SUMIFS(СВЦЭМ!$G$34:$G$777,СВЦЭМ!$A$34:$A$777,$A292,СВЦЭМ!$B$33:$B$776,Q$261)+'СЕТ СН'!$F$15</f>
        <v>0</v>
      </c>
      <c r="R292" s="36">
        <f>SUMIFS(СВЦЭМ!$G$34:$G$777,СВЦЭМ!$A$34:$A$777,$A292,СВЦЭМ!$B$33:$B$776,R$261)+'СЕТ СН'!$F$15</f>
        <v>0</v>
      </c>
      <c r="S292" s="36">
        <f>SUMIFS(СВЦЭМ!$G$34:$G$777,СВЦЭМ!$A$34:$A$777,$A292,СВЦЭМ!$B$33:$B$776,S$261)+'СЕТ СН'!$F$15</f>
        <v>0</v>
      </c>
      <c r="T292" s="36">
        <f>SUMIFS(СВЦЭМ!$G$34:$G$777,СВЦЭМ!$A$34:$A$777,$A292,СВЦЭМ!$B$33:$B$776,T$261)+'СЕТ СН'!$F$15</f>
        <v>0</v>
      </c>
      <c r="U292" s="36">
        <f>SUMIFS(СВЦЭМ!$G$34:$G$777,СВЦЭМ!$A$34:$A$777,$A292,СВЦЭМ!$B$33:$B$776,U$261)+'СЕТ СН'!$F$15</f>
        <v>0</v>
      </c>
      <c r="V292" s="36">
        <f>SUMIFS(СВЦЭМ!$G$34:$G$777,СВЦЭМ!$A$34:$A$777,$A292,СВЦЭМ!$B$33:$B$776,V$261)+'СЕТ СН'!$F$15</f>
        <v>0</v>
      </c>
      <c r="W292" s="36">
        <f>SUMIFS(СВЦЭМ!$G$34:$G$777,СВЦЭМ!$A$34:$A$777,$A292,СВЦЭМ!$B$33:$B$776,W$261)+'СЕТ СН'!$F$15</f>
        <v>0</v>
      </c>
      <c r="X292" s="36">
        <f>SUMIFS(СВЦЭМ!$G$34:$G$777,СВЦЭМ!$A$34:$A$777,$A292,СВЦЭМ!$B$33:$B$776,X$261)+'СЕТ СН'!$F$15</f>
        <v>0</v>
      </c>
      <c r="Y292" s="36">
        <f>SUMIFS(СВЦЭМ!$G$34:$G$777,СВЦЭМ!$A$34:$A$777,$A292,СВЦЭМ!$B$33:$B$776,Y$261)+'СЕТ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7" t="s">
        <v>7</v>
      </c>
      <c r="B294" s="130" t="s">
        <v>117</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28"/>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2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01.10.2020</v>
      </c>
      <c r="B297" s="36">
        <f>SUMIFS(СВЦЭМ!$H$34:$H$777,СВЦЭМ!$A$34:$A$777,$A297,СВЦЭМ!$B$33:$B$776,B$296)+'СЕТ СН'!$F$15</f>
        <v>0</v>
      </c>
      <c r="C297" s="36">
        <f>SUMIFS(СВЦЭМ!$H$34:$H$777,СВЦЭМ!$A$34:$A$777,$A297,СВЦЭМ!$B$33:$B$776,C$296)+'СЕТ СН'!$F$15</f>
        <v>0</v>
      </c>
      <c r="D297" s="36">
        <f>SUMIFS(СВЦЭМ!$H$34:$H$777,СВЦЭМ!$A$34:$A$777,$A297,СВЦЭМ!$B$33:$B$776,D$296)+'СЕТ СН'!$F$15</f>
        <v>0</v>
      </c>
      <c r="E297" s="36">
        <f>SUMIFS(СВЦЭМ!$H$34:$H$777,СВЦЭМ!$A$34:$A$777,$A297,СВЦЭМ!$B$33:$B$776,E$296)+'СЕТ СН'!$F$15</f>
        <v>0</v>
      </c>
      <c r="F297" s="36">
        <f>SUMIFS(СВЦЭМ!$H$34:$H$777,СВЦЭМ!$A$34:$A$777,$A297,СВЦЭМ!$B$33:$B$776,F$296)+'СЕТ СН'!$F$15</f>
        <v>0</v>
      </c>
      <c r="G297" s="36">
        <f>SUMIFS(СВЦЭМ!$H$34:$H$777,СВЦЭМ!$A$34:$A$777,$A297,СВЦЭМ!$B$33:$B$776,G$296)+'СЕТ СН'!$F$15</f>
        <v>0</v>
      </c>
      <c r="H297" s="36">
        <f>SUMIFS(СВЦЭМ!$H$34:$H$777,СВЦЭМ!$A$34:$A$777,$A297,СВЦЭМ!$B$33:$B$776,H$296)+'СЕТ СН'!$F$15</f>
        <v>0</v>
      </c>
      <c r="I297" s="36">
        <f>SUMIFS(СВЦЭМ!$H$34:$H$777,СВЦЭМ!$A$34:$A$777,$A297,СВЦЭМ!$B$33:$B$776,I$296)+'СЕТ СН'!$F$15</f>
        <v>0</v>
      </c>
      <c r="J297" s="36">
        <f>SUMIFS(СВЦЭМ!$H$34:$H$777,СВЦЭМ!$A$34:$A$777,$A297,СВЦЭМ!$B$33:$B$776,J$296)+'СЕТ СН'!$F$15</f>
        <v>0</v>
      </c>
      <c r="K297" s="36">
        <f>SUMIFS(СВЦЭМ!$H$34:$H$777,СВЦЭМ!$A$34:$A$777,$A297,СВЦЭМ!$B$33:$B$776,K$296)+'СЕТ СН'!$F$15</f>
        <v>0</v>
      </c>
      <c r="L297" s="36">
        <f>SUMIFS(СВЦЭМ!$H$34:$H$777,СВЦЭМ!$A$34:$A$777,$A297,СВЦЭМ!$B$33:$B$776,L$296)+'СЕТ СН'!$F$15</f>
        <v>0</v>
      </c>
      <c r="M297" s="36">
        <f>SUMIFS(СВЦЭМ!$H$34:$H$777,СВЦЭМ!$A$34:$A$777,$A297,СВЦЭМ!$B$33:$B$776,M$296)+'СЕТ СН'!$F$15</f>
        <v>0</v>
      </c>
      <c r="N297" s="36">
        <f>SUMIFS(СВЦЭМ!$H$34:$H$777,СВЦЭМ!$A$34:$A$777,$A297,СВЦЭМ!$B$33:$B$776,N$296)+'СЕТ СН'!$F$15</f>
        <v>0</v>
      </c>
      <c r="O297" s="36">
        <f>SUMIFS(СВЦЭМ!$H$34:$H$777,СВЦЭМ!$A$34:$A$777,$A297,СВЦЭМ!$B$33:$B$776,O$296)+'СЕТ СН'!$F$15</f>
        <v>0</v>
      </c>
      <c r="P297" s="36">
        <f>SUMIFS(СВЦЭМ!$H$34:$H$777,СВЦЭМ!$A$34:$A$777,$A297,СВЦЭМ!$B$33:$B$776,P$296)+'СЕТ СН'!$F$15</f>
        <v>0</v>
      </c>
      <c r="Q297" s="36">
        <f>SUMIFS(СВЦЭМ!$H$34:$H$777,СВЦЭМ!$A$34:$A$777,$A297,СВЦЭМ!$B$33:$B$776,Q$296)+'СЕТ СН'!$F$15</f>
        <v>0</v>
      </c>
      <c r="R297" s="36">
        <f>SUMIFS(СВЦЭМ!$H$34:$H$777,СВЦЭМ!$A$34:$A$777,$A297,СВЦЭМ!$B$33:$B$776,R$296)+'СЕТ СН'!$F$15</f>
        <v>0</v>
      </c>
      <c r="S297" s="36">
        <f>SUMIFS(СВЦЭМ!$H$34:$H$777,СВЦЭМ!$A$34:$A$777,$A297,СВЦЭМ!$B$33:$B$776,S$296)+'СЕТ СН'!$F$15</f>
        <v>0</v>
      </c>
      <c r="T297" s="36">
        <f>SUMIFS(СВЦЭМ!$H$34:$H$777,СВЦЭМ!$A$34:$A$777,$A297,СВЦЭМ!$B$33:$B$776,T$296)+'СЕТ СН'!$F$15</f>
        <v>0</v>
      </c>
      <c r="U297" s="36">
        <f>SUMIFS(СВЦЭМ!$H$34:$H$777,СВЦЭМ!$A$34:$A$777,$A297,СВЦЭМ!$B$33:$B$776,U$296)+'СЕТ СН'!$F$15</f>
        <v>0</v>
      </c>
      <c r="V297" s="36">
        <f>SUMIFS(СВЦЭМ!$H$34:$H$777,СВЦЭМ!$A$34:$A$777,$A297,СВЦЭМ!$B$33:$B$776,V$296)+'СЕТ СН'!$F$15</f>
        <v>0</v>
      </c>
      <c r="W297" s="36">
        <f>SUMIFS(СВЦЭМ!$H$34:$H$777,СВЦЭМ!$A$34:$A$777,$A297,СВЦЭМ!$B$33:$B$776,W$296)+'СЕТ СН'!$F$15</f>
        <v>0</v>
      </c>
      <c r="X297" s="36">
        <f>SUMIFS(СВЦЭМ!$H$34:$H$777,СВЦЭМ!$A$34:$A$777,$A297,СВЦЭМ!$B$33:$B$776,X$296)+'СЕТ СН'!$F$15</f>
        <v>0</v>
      </c>
      <c r="Y297" s="36">
        <f>SUMIFS(СВЦЭМ!$H$34:$H$777,СВЦЭМ!$A$34:$A$777,$A297,СВЦЭМ!$B$33:$B$776,Y$296)+'СЕТ СН'!$F$15</f>
        <v>0</v>
      </c>
      <c r="AA297" s="45"/>
    </row>
    <row r="298" spans="1:27" ht="15.75" hidden="1" x14ac:dyDescent="0.2">
      <c r="A298" s="35">
        <f>A297+1</f>
        <v>44106</v>
      </c>
      <c r="B298" s="36">
        <f>SUMIFS(СВЦЭМ!$H$34:$H$777,СВЦЭМ!$A$34:$A$777,$A298,СВЦЭМ!$B$33:$B$776,B$296)+'СЕТ СН'!$F$15</f>
        <v>0</v>
      </c>
      <c r="C298" s="36">
        <f>SUMIFS(СВЦЭМ!$H$34:$H$777,СВЦЭМ!$A$34:$A$777,$A298,СВЦЭМ!$B$33:$B$776,C$296)+'СЕТ СН'!$F$15</f>
        <v>0</v>
      </c>
      <c r="D298" s="36">
        <f>SUMIFS(СВЦЭМ!$H$34:$H$777,СВЦЭМ!$A$34:$A$777,$A298,СВЦЭМ!$B$33:$B$776,D$296)+'СЕТ СН'!$F$15</f>
        <v>0</v>
      </c>
      <c r="E298" s="36">
        <f>SUMIFS(СВЦЭМ!$H$34:$H$777,СВЦЭМ!$A$34:$A$777,$A298,СВЦЭМ!$B$33:$B$776,E$296)+'СЕТ СН'!$F$15</f>
        <v>0</v>
      </c>
      <c r="F298" s="36">
        <f>SUMIFS(СВЦЭМ!$H$34:$H$777,СВЦЭМ!$A$34:$A$777,$A298,СВЦЭМ!$B$33:$B$776,F$296)+'СЕТ СН'!$F$15</f>
        <v>0</v>
      </c>
      <c r="G298" s="36">
        <f>SUMIFS(СВЦЭМ!$H$34:$H$777,СВЦЭМ!$A$34:$A$777,$A298,СВЦЭМ!$B$33:$B$776,G$296)+'СЕТ СН'!$F$15</f>
        <v>0</v>
      </c>
      <c r="H298" s="36">
        <f>SUMIFS(СВЦЭМ!$H$34:$H$777,СВЦЭМ!$A$34:$A$777,$A298,СВЦЭМ!$B$33:$B$776,H$296)+'СЕТ СН'!$F$15</f>
        <v>0</v>
      </c>
      <c r="I298" s="36">
        <f>SUMIFS(СВЦЭМ!$H$34:$H$777,СВЦЭМ!$A$34:$A$777,$A298,СВЦЭМ!$B$33:$B$776,I$296)+'СЕТ СН'!$F$15</f>
        <v>0</v>
      </c>
      <c r="J298" s="36">
        <f>SUMIFS(СВЦЭМ!$H$34:$H$777,СВЦЭМ!$A$34:$A$777,$A298,СВЦЭМ!$B$33:$B$776,J$296)+'СЕТ СН'!$F$15</f>
        <v>0</v>
      </c>
      <c r="K298" s="36">
        <f>SUMIFS(СВЦЭМ!$H$34:$H$777,СВЦЭМ!$A$34:$A$777,$A298,СВЦЭМ!$B$33:$B$776,K$296)+'СЕТ СН'!$F$15</f>
        <v>0</v>
      </c>
      <c r="L298" s="36">
        <f>SUMIFS(СВЦЭМ!$H$34:$H$777,СВЦЭМ!$A$34:$A$777,$A298,СВЦЭМ!$B$33:$B$776,L$296)+'СЕТ СН'!$F$15</f>
        <v>0</v>
      </c>
      <c r="M298" s="36">
        <f>SUMIFS(СВЦЭМ!$H$34:$H$777,СВЦЭМ!$A$34:$A$777,$A298,СВЦЭМ!$B$33:$B$776,M$296)+'СЕТ СН'!$F$15</f>
        <v>0</v>
      </c>
      <c r="N298" s="36">
        <f>SUMIFS(СВЦЭМ!$H$34:$H$777,СВЦЭМ!$A$34:$A$777,$A298,СВЦЭМ!$B$33:$B$776,N$296)+'СЕТ СН'!$F$15</f>
        <v>0</v>
      </c>
      <c r="O298" s="36">
        <f>SUMIFS(СВЦЭМ!$H$34:$H$777,СВЦЭМ!$A$34:$A$777,$A298,СВЦЭМ!$B$33:$B$776,O$296)+'СЕТ СН'!$F$15</f>
        <v>0</v>
      </c>
      <c r="P298" s="36">
        <f>SUMIFS(СВЦЭМ!$H$34:$H$777,СВЦЭМ!$A$34:$A$777,$A298,СВЦЭМ!$B$33:$B$776,P$296)+'СЕТ СН'!$F$15</f>
        <v>0</v>
      </c>
      <c r="Q298" s="36">
        <f>SUMIFS(СВЦЭМ!$H$34:$H$777,СВЦЭМ!$A$34:$A$777,$A298,СВЦЭМ!$B$33:$B$776,Q$296)+'СЕТ СН'!$F$15</f>
        <v>0</v>
      </c>
      <c r="R298" s="36">
        <f>SUMIFS(СВЦЭМ!$H$34:$H$777,СВЦЭМ!$A$34:$A$777,$A298,СВЦЭМ!$B$33:$B$776,R$296)+'СЕТ СН'!$F$15</f>
        <v>0</v>
      </c>
      <c r="S298" s="36">
        <f>SUMIFS(СВЦЭМ!$H$34:$H$777,СВЦЭМ!$A$34:$A$777,$A298,СВЦЭМ!$B$33:$B$776,S$296)+'СЕТ СН'!$F$15</f>
        <v>0</v>
      </c>
      <c r="T298" s="36">
        <f>SUMIFS(СВЦЭМ!$H$34:$H$777,СВЦЭМ!$A$34:$A$777,$A298,СВЦЭМ!$B$33:$B$776,T$296)+'СЕТ СН'!$F$15</f>
        <v>0</v>
      </c>
      <c r="U298" s="36">
        <f>SUMIFS(СВЦЭМ!$H$34:$H$777,СВЦЭМ!$A$34:$A$777,$A298,СВЦЭМ!$B$33:$B$776,U$296)+'СЕТ СН'!$F$15</f>
        <v>0</v>
      </c>
      <c r="V298" s="36">
        <f>SUMIFS(СВЦЭМ!$H$34:$H$777,СВЦЭМ!$A$34:$A$777,$A298,СВЦЭМ!$B$33:$B$776,V$296)+'СЕТ СН'!$F$15</f>
        <v>0</v>
      </c>
      <c r="W298" s="36">
        <f>SUMIFS(СВЦЭМ!$H$34:$H$777,СВЦЭМ!$A$34:$A$777,$A298,СВЦЭМ!$B$33:$B$776,W$296)+'СЕТ СН'!$F$15</f>
        <v>0</v>
      </c>
      <c r="X298" s="36">
        <f>SUMIFS(СВЦЭМ!$H$34:$H$777,СВЦЭМ!$A$34:$A$777,$A298,СВЦЭМ!$B$33:$B$776,X$296)+'СЕТ СН'!$F$15</f>
        <v>0</v>
      </c>
      <c r="Y298" s="36">
        <f>SUMIFS(СВЦЭМ!$H$34:$H$777,СВЦЭМ!$A$34:$A$777,$A298,СВЦЭМ!$B$33:$B$776,Y$296)+'СЕТ СН'!$F$15</f>
        <v>0</v>
      </c>
    </row>
    <row r="299" spans="1:27" ht="15.75" hidden="1" x14ac:dyDescent="0.2">
      <c r="A299" s="35">
        <f t="shared" ref="A299:A327" si="8">A298+1</f>
        <v>44107</v>
      </c>
      <c r="B299" s="36">
        <f>SUMIFS(СВЦЭМ!$H$34:$H$777,СВЦЭМ!$A$34:$A$777,$A299,СВЦЭМ!$B$33:$B$776,B$296)+'СЕТ СН'!$F$15</f>
        <v>0</v>
      </c>
      <c r="C299" s="36">
        <f>SUMIFS(СВЦЭМ!$H$34:$H$777,СВЦЭМ!$A$34:$A$777,$A299,СВЦЭМ!$B$33:$B$776,C$296)+'СЕТ СН'!$F$15</f>
        <v>0</v>
      </c>
      <c r="D299" s="36">
        <f>SUMIFS(СВЦЭМ!$H$34:$H$777,СВЦЭМ!$A$34:$A$777,$A299,СВЦЭМ!$B$33:$B$776,D$296)+'СЕТ СН'!$F$15</f>
        <v>0</v>
      </c>
      <c r="E299" s="36">
        <f>SUMIFS(СВЦЭМ!$H$34:$H$777,СВЦЭМ!$A$34:$A$777,$A299,СВЦЭМ!$B$33:$B$776,E$296)+'СЕТ СН'!$F$15</f>
        <v>0</v>
      </c>
      <c r="F299" s="36">
        <f>SUMIFS(СВЦЭМ!$H$34:$H$777,СВЦЭМ!$A$34:$A$777,$A299,СВЦЭМ!$B$33:$B$776,F$296)+'СЕТ СН'!$F$15</f>
        <v>0</v>
      </c>
      <c r="G299" s="36">
        <f>SUMIFS(СВЦЭМ!$H$34:$H$777,СВЦЭМ!$A$34:$A$777,$A299,СВЦЭМ!$B$33:$B$776,G$296)+'СЕТ СН'!$F$15</f>
        <v>0</v>
      </c>
      <c r="H299" s="36">
        <f>SUMIFS(СВЦЭМ!$H$34:$H$777,СВЦЭМ!$A$34:$A$777,$A299,СВЦЭМ!$B$33:$B$776,H$296)+'СЕТ СН'!$F$15</f>
        <v>0</v>
      </c>
      <c r="I299" s="36">
        <f>SUMIFS(СВЦЭМ!$H$34:$H$777,СВЦЭМ!$A$34:$A$777,$A299,СВЦЭМ!$B$33:$B$776,I$296)+'СЕТ СН'!$F$15</f>
        <v>0</v>
      </c>
      <c r="J299" s="36">
        <f>SUMIFS(СВЦЭМ!$H$34:$H$777,СВЦЭМ!$A$34:$A$777,$A299,СВЦЭМ!$B$33:$B$776,J$296)+'СЕТ СН'!$F$15</f>
        <v>0</v>
      </c>
      <c r="K299" s="36">
        <f>SUMIFS(СВЦЭМ!$H$34:$H$777,СВЦЭМ!$A$34:$A$777,$A299,СВЦЭМ!$B$33:$B$776,K$296)+'СЕТ СН'!$F$15</f>
        <v>0</v>
      </c>
      <c r="L299" s="36">
        <f>SUMIFS(СВЦЭМ!$H$34:$H$777,СВЦЭМ!$A$34:$A$777,$A299,СВЦЭМ!$B$33:$B$776,L$296)+'СЕТ СН'!$F$15</f>
        <v>0</v>
      </c>
      <c r="M299" s="36">
        <f>SUMIFS(СВЦЭМ!$H$34:$H$777,СВЦЭМ!$A$34:$A$777,$A299,СВЦЭМ!$B$33:$B$776,M$296)+'СЕТ СН'!$F$15</f>
        <v>0</v>
      </c>
      <c r="N299" s="36">
        <f>SUMIFS(СВЦЭМ!$H$34:$H$777,СВЦЭМ!$A$34:$A$777,$A299,СВЦЭМ!$B$33:$B$776,N$296)+'СЕТ СН'!$F$15</f>
        <v>0</v>
      </c>
      <c r="O299" s="36">
        <f>SUMIFS(СВЦЭМ!$H$34:$H$777,СВЦЭМ!$A$34:$A$777,$A299,СВЦЭМ!$B$33:$B$776,O$296)+'СЕТ СН'!$F$15</f>
        <v>0</v>
      </c>
      <c r="P299" s="36">
        <f>SUMIFS(СВЦЭМ!$H$34:$H$777,СВЦЭМ!$A$34:$A$777,$A299,СВЦЭМ!$B$33:$B$776,P$296)+'СЕТ СН'!$F$15</f>
        <v>0</v>
      </c>
      <c r="Q299" s="36">
        <f>SUMIFS(СВЦЭМ!$H$34:$H$777,СВЦЭМ!$A$34:$A$777,$A299,СВЦЭМ!$B$33:$B$776,Q$296)+'СЕТ СН'!$F$15</f>
        <v>0</v>
      </c>
      <c r="R299" s="36">
        <f>SUMIFS(СВЦЭМ!$H$34:$H$777,СВЦЭМ!$A$34:$A$777,$A299,СВЦЭМ!$B$33:$B$776,R$296)+'СЕТ СН'!$F$15</f>
        <v>0</v>
      </c>
      <c r="S299" s="36">
        <f>SUMIFS(СВЦЭМ!$H$34:$H$777,СВЦЭМ!$A$34:$A$777,$A299,СВЦЭМ!$B$33:$B$776,S$296)+'СЕТ СН'!$F$15</f>
        <v>0</v>
      </c>
      <c r="T299" s="36">
        <f>SUMIFS(СВЦЭМ!$H$34:$H$777,СВЦЭМ!$A$34:$A$777,$A299,СВЦЭМ!$B$33:$B$776,T$296)+'СЕТ СН'!$F$15</f>
        <v>0</v>
      </c>
      <c r="U299" s="36">
        <f>SUMIFS(СВЦЭМ!$H$34:$H$777,СВЦЭМ!$A$34:$A$777,$A299,СВЦЭМ!$B$33:$B$776,U$296)+'СЕТ СН'!$F$15</f>
        <v>0</v>
      </c>
      <c r="V299" s="36">
        <f>SUMIFS(СВЦЭМ!$H$34:$H$777,СВЦЭМ!$A$34:$A$777,$A299,СВЦЭМ!$B$33:$B$776,V$296)+'СЕТ СН'!$F$15</f>
        <v>0</v>
      </c>
      <c r="W299" s="36">
        <f>SUMIFS(СВЦЭМ!$H$34:$H$777,СВЦЭМ!$A$34:$A$777,$A299,СВЦЭМ!$B$33:$B$776,W$296)+'СЕТ СН'!$F$15</f>
        <v>0</v>
      </c>
      <c r="X299" s="36">
        <f>SUMIFS(СВЦЭМ!$H$34:$H$777,СВЦЭМ!$A$34:$A$777,$A299,СВЦЭМ!$B$33:$B$776,X$296)+'СЕТ СН'!$F$15</f>
        <v>0</v>
      </c>
      <c r="Y299" s="36">
        <f>SUMIFS(СВЦЭМ!$H$34:$H$777,СВЦЭМ!$A$34:$A$777,$A299,СВЦЭМ!$B$33:$B$776,Y$296)+'СЕТ СН'!$F$15</f>
        <v>0</v>
      </c>
    </row>
    <row r="300" spans="1:27" ht="15.75" hidden="1" x14ac:dyDescent="0.2">
      <c r="A300" s="35">
        <f t="shared" si="8"/>
        <v>44108</v>
      </c>
      <c r="B300" s="36">
        <f>SUMIFS(СВЦЭМ!$H$34:$H$777,СВЦЭМ!$A$34:$A$777,$A300,СВЦЭМ!$B$33:$B$776,B$296)+'СЕТ СН'!$F$15</f>
        <v>0</v>
      </c>
      <c r="C300" s="36">
        <f>SUMIFS(СВЦЭМ!$H$34:$H$777,СВЦЭМ!$A$34:$A$777,$A300,СВЦЭМ!$B$33:$B$776,C$296)+'СЕТ СН'!$F$15</f>
        <v>0</v>
      </c>
      <c r="D300" s="36">
        <f>SUMIFS(СВЦЭМ!$H$34:$H$777,СВЦЭМ!$A$34:$A$777,$A300,СВЦЭМ!$B$33:$B$776,D$296)+'СЕТ СН'!$F$15</f>
        <v>0</v>
      </c>
      <c r="E300" s="36">
        <f>SUMIFS(СВЦЭМ!$H$34:$H$777,СВЦЭМ!$A$34:$A$777,$A300,СВЦЭМ!$B$33:$B$776,E$296)+'СЕТ СН'!$F$15</f>
        <v>0</v>
      </c>
      <c r="F300" s="36">
        <f>SUMIFS(СВЦЭМ!$H$34:$H$777,СВЦЭМ!$A$34:$A$777,$A300,СВЦЭМ!$B$33:$B$776,F$296)+'СЕТ СН'!$F$15</f>
        <v>0</v>
      </c>
      <c r="G300" s="36">
        <f>SUMIFS(СВЦЭМ!$H$34:$H$777,СВЦЭМ!$A$34:$A$777,$A300,СВЦЭМ!$B$33:$B$776,G$296)+'СЕТ СН'!$F$15</f>
        <v>0</v>
      </c>
      <c r="H300" s="36">
        <f>SUMIFS(СВЦЭМ!$H$34:$H$777,СВЦЭМ!$A$34:$A$777,$A300,СВЦЭМ!$B$33:$B$776,H$296)+'СЕТ СН'!$F$15</f>
        <v>0</v>
      </c>
      <c r="I300" s="36">
        <f>SUMIFS(СВЦЭМ!$H$34:$H$777,СВЦЭМ!$A$34:$A$777,$A300,СВЦЭМ!$B$33:$B$776,I$296)+'СЕТ СН'!$F$15</f>
        <v>0</v>
      </c>
      <c r="J300" s="36">
        <f>SUMIFS(СВЦЭМ!$H$34:$H$777,СВЦЭМ!$A$34:$A$777,$A300,СВЦЭМ!$B$33:$B$776,J$296)+'СЕТ СН'!$F$15</f>
        <v>0</v>
      </c>
      <c r="K300" s="36">
        <f>SUMIFS(СВЦЭМ!$H$34:$H$777,СВЦЭМ!$A$34:$A$777,$A300,СВЦЭМ!$B$33:$B$776,K$296)+'СЕТ СН'!$F$15</f>
        <v>0</v>
      </c>
      <c r="L300" s="36">
        <f>SUMIFS(СВЦЭМ!$H$34:$H$777,СВЦЭМ!$A$34:$A$777,$A300,СВЦЭМ!$B$33:$B$776,L$296)+'СЕТ СН'!$F$15</f>
        <v>0</v>
      </c>
      <c r="M300" s="36">
        <f>SUMIFS(СВЦЭМ!$H$34:$H$777,СВЦЭМ!$A$34:$A$777,$A300,СВЦЭМ!$B$33:$B$776,M$296)+'СЕТ СН'!$F$15</f>
        <v>0</v>
      </c>
      <c r="N300" s="36">
        <f>SUMIFS(СВЦЭМ!$H$34:$H$777,СВЦЭМ!$A$34:$A$777,$A300,СВЦЭМ!$B$33:$B$776,N$296)+'СЕТ СН'!$F$15</f>
        <v>0</v>
      </c>
      <c r="O300" s="36">
        <f>SUMIFS(СВЦЭМ!$H$34:$H$777,СВЦЭМ!$A$34:$A$777,$A300,СВЦЭМ!$B$33:$B$776,O$296)+'СЕТ СН'!$F$15</f>
        <v>0</v>
      </c>
      <c r="P300" s="36">
        <f>SUMIFS(СВЦЭМ!$H$34:$H$777,СВЦЭМ!$A$34:$A$777,$A300,СВЦЭМ!$B$33:$B$776,P$296)+'СЕТ СН'!$F$15</f>
        <v>0</v>
      </c>
      <c r="Q300" s="36">
        <f>SUMIFS(СВЦЭМ!$H$34:$H$777,СВЦЭМ!$A$34:$A$777,$A300,СВЦЭМ!$B$33:$B$776,Q$296)+'СЕТ СН'!$F$15</f>
        <v>0</v>
      </c>
      <c r="R300" s="36">
        <f>SUMIFS(СВЦЭМ!$H$34:$H$777,СВЦЭМ!$A$34:$A$777,$A300,СВЦЭМ!$B$33:$B$776,R$296)+'СЕТ СН'!$F$15</f>
        <v>0</v>
      </c>
      <c r="S300" s="36">
        <f>SUMIFS(СВЦЭМ!$H$34:$H$777,СВЦЭМ!$A$34:$A$777,$A300,СВЦЭМ!$B$33:$B$776,S$296)+'СЕТ СН'!$F$15</f>
        <v>0</v>
      </c>
      <c r="T300" s="36">
        <f>SUMIFS(СВЦЭМ!$H$34:$H$777,СВЦЭМ!$A$34:$A$777,$A300,СВЦЭМ!$B$33:$B$776,T$296)+'СЕТ СН'!$F$15</f>
        <v>0</v>
      </c>
      <c r="U300" s="36">
        <f>SUMIFS(СВЦЭМ!$H$34:$H$777,СВЦЭМ!$A$34:$A$777,$A300,СВЦЭМ!$B$33:$B$776,U$296)+'СЕТ СН'!$F$15</f>
        <v>0</v>
      </c>
      <c r="V300" s="36">
        <f>SUMIFS(СВЦЭМ!$H$34:$H$777,СВЦЭМ!$A$34:$A$777,$A300,СВЦЭМ!$B$33:$B$776,V$296)+'СЕТ СН'!$F$15</f>
        <v>0</v>
      </c>
      <c r="W300" s="36">
        <f>SUMIFS(СВЦЭМ!$H$34:$H$777,СВЦЭМ!$A$34:$A$777,$A300,СВЦЭМ!$B$33:$B$776,W$296)+'СЕТ СН'!$F$15</f>
        <v>0</v>
      </c>
      <c r="X300" s="36">
        <f>SUMIFS(СВЦЭМ!$H$34:$H$777,СВЦЭМ!$A$34:$A$777,$A300,СВЦЭМ!$B$33:$B$776,X$296)+'СЕТ СН'!$F$15</f>
        <v>0</v>
      </c>
      <c r="Y300" s="36">
        <f>SUMIFS(СВЦЭМ!$H$34:$H$777,СВЦЭМ!$A$34:$A$777,$A300,СВЦЭМ!$B$33:$B$776,Y$296)+'СЕТ СН'!$F$15</f>
        <v>0</v>
      </c>
    </row>
    <row r="301" spans="1:27" ht="15.75" hidden="1" x14ac:dyDescent="0.2">
      <c r="A301" s="35">
        <f t="shared" si="8"/>
        <v>44109</v>
      </c>
      <c r="B301" s="36">
        <f>SUMIFS(СВЦЭМ!$H$34:$H$777,СВЦЭМ!$A$34:$A$777,$A301,СВЦЭМ!$B$33:$B$776,B$296)+'СЕТ СН'!$F$15</f>
        <v>0</v>
      </c>
      <c r="C301" s="36">
        <f>SUMIFS(СВЦЭМ!$H$34:$H$777,СВЦЭМ!$A$34:$A$777,$A301,СВЦЭМ!$B$33:$B$776,C$296)+'СЕТ СН'!$F$15</f>
        <v>0</v>
      </c>
      <c r="D301" s="36">
        <f>SUMIFS(СВЦЭМ!$H$34:$H$777,СВЦЭМ!$A$34:$A$777,$A301,СВЦЭМ!$B$33:$B$776,D$296)+'СЕТ СН'!$F$15</f>
        <v>0</v>
      </c>
      <c r="E301" s="36">
        <f>SUMIFS(СВЦЭМ!$H$34:$H$777,СВЦЭМ!$A$34:$A$777,$A301,СВЦЭМ!$B$33:$B$776,E$296)+'СЕТ СН'!$F$15</f>
        <v>0</v>
      </c>
      <c r="F301" s="36">
        <f>SUMIFS(СВЦЭМ!$H$34:$H$777,СВЦЭМ!$A$34:$A$777,$A301,СВЦЭМ!$B$33:$B$776,F$296)+'СЕТ СН'!$F$15</f>
        <v>0</v>
      </c>
      <c r="G301" s="36">
        <f>SUMIFS(СВЦЭМ!$H$34:$H$777,СВЦЭМ!$A$34:$A$777,$A301,СВЦЭМ!$B$33:$B$776,G$296)+'СЕТ СН'!$F$15</f>
        <v>0</v>
      </c>
      <c r="H301" s="36">
        <f>SUMIFS(СВЦЭМ!$H$34:$H$777,СВЦЭМ!$A$34:$A$777,$A301,СВЦЭМ!$B$33:$B$776,H$296)+'СЕТ СН'!$F$15</f>
        <v>0</v>
      </c>
      <c r="I301" s="36">
        <f>SUMIFS(СВЦЭМ!$H$34:$H$777,СВЦЭМ!$A$34:$A$777,$A301,СВЦЭМ!$B$33:$B$776,I$296)+'СЕТ СН'!$F$15</f>
        <v>0</v>
      </c>
      <c r="J301" s="36">
        <f>SUMIFS(СВЦЭМ!$H$34:$H$777,СВЦЭМ!$A$34:$A$777,$A301,СВЦЭМ!$B$33:$B$776,J$296)+'СЕТ СН'!$F$15</f>
        <v>0</v>
      </c>
      <c r="K301" s="36">
        <f>SUMIFS(СВЦЭМ!$H$34:$H$777,СВЦЭМ!$A$34:$A$777,$A301,СВЦЭМ!$B$33:$B$776,K$296)+'СЕТ СН'!$F$15</f>
        <v>0</v>
      </c>
      <c r="L301" s="36">
        <f>SUMIFS(СВЦЭМ!$H$34:$H$777,СВЦЭМ!$A$34:$A$777,$A301,СВЦЭМ!$B$33:$B$776,L$296)+'СЕТ СН'!$F$15</f>
        <v>0</v>
      </c>
      <c r="M301" s="36">
        <f>SUMIFS(СВЦЭМ!$H$34:$H$777,СВЦЭМ!$A$34:$A$777,$A301,СВЦЭМ!$B$33:$B$776,M$296)+'СЕТ СН'!$F$15</f>
        <v>0</v>
      </c>
      <c r="N301" s="36">
        <f>SUMIFS(СВЦЭМ!$H$34:$H$777,СВЦЭМ!$A$34:$A$777,$A301,СВЦЭМ!$B$33:$B$776,N$296)+'СЕТ СН'!$F$15</f>
        <v>0</v>
      </c>
      <c r="O301" s="36">
        <f>SUMIFS(СВЦЭМ!$H$34:$H$777,СВЦЭМ!$A$34:$A$777,$A301,СВЦЭМ!$B$33:$B$776,O$296)+'СЕТ СН'!$F$15</f>
        <v>0</v>
      </c>
      <c r="P301" s="36">
        <f>SUMIFS(СВЦЭМ!$H$34:$H$777,СВЦЭМ!$A$34:$A$777,$A301,СВЦЭМ!$B$33:$B$776,P$296)+'СЕТ СН'!$F$15</f>
        <v>0</v>
      </c>
      <c r="Q301" s="36">
        <f>SUMIFS(СВЦЭМ!$H$34:$H$777,СВЦЭМ!$A$34:$A$777,$A301,СВЦЭМ!$B$33:$B$776,Q$296)+'СЕТ СН'!$F$15</f>
        <v>0</v>
      </c>
      <c r="R301" s="36">
        <f>SUMIFS(СВЦЭМ!$H$34:$H$777,СВЦЭМ!$A$34:$A$777,$A301,СВЦЭМ!$B$33:$B$776,R$296)+'СЕТ СН'!$F$15</f>
        <v>0</v>
      </c>
      <c r="S301" s="36">
        <f>SUMIFS(СВЦЭМ!$H$34:$H$777,СВЦЭМ!$A$34:$A$777,$A301,СВЦЭМ!$B$33:$B$776,S$296)+'СЕТ СН'!$F$15</f>
        <v>0</v>
      </c>
      <c r="T301" s="36">
        <f>SUMIFS(СВЦЭМ!$H$34:$H$777,СВЦЭМ!$A$34:$A$777,$A301,СВЦЭМ!$B$33:$B$776,T$296)+'СЕТ СН'!$F$15</f>
        <v>0</v>
      </c>
      <c r="U301" s="36">
        <f>SUMIFS(СВЦЭМ!$H$34:$H$777,СВЦЭМ!$A$34:$A$777,$A301,СВЦЭМ!$B$33:$B$776,U$296)+'СЕТ СН'!$F$15</f>
        <v>0</v>
      </c>
      <c r="V301" s="36">
        <f>SUMIFS(СВЦЭМ!$H$34:$H$777,СВЦЭМ!$A$34:$A$777,$A301,СВЦЭМ!$B$33:$B$776,V$296)+'СЕТ СН'!$F$15</f>
        <v>0</v>
      </c>
      <c r="W301" s="36">
        <f>SUMIFS(СВЦЭМ!$H$34:$H$777,СВЦЭМ!$A$34:$A$777,$A301,СВЦЭМ!$B$33:$B$776,W$296)+'СЕТ СН'!$F$15</f>
        <v>0</v>
      </c>
      <c r="X301" s="36">
        <f>SUMIFS(СВЦЭМ!$H$34:$H$777,СВЦЭМ!$A$34:$A$777,$A301,СВЦЭМ!$B$33:$B$776,X$296)+'СЕТ СН'!$F$15</f>
        <v>0</v>
      </c>
      <c r="Y301" s="36">
        <f>SUMIFS(СВЦЭМ!$H$34:$H$777,СВЦЭМ!$A$34:$A$777,$A301,СВЦЭМ!$B$33:$B$776,Y$296)+'СЕТ СН'!$F$15</f>
        <v>0</v>
      </c>
    </row>
    <row r="302" spans="1:27" ht="15.75" hidden="1" x14ac:dyDescent="0.2">
      <c r="A302" s="35">
        <f t="shared" si="8"/>
        <v>44110</v>
      </c>
      <c r="B302" s="36">
        <f>SUMIFS(СВЦЭМ!$H$34:$H$777,СВЦЭМ!$A$34:$A$777,$A302,СВЦЭМ!$B$33:$B$776,B$296)+'СЕТ СН'!$F$15</f>
        <v>0</v>
      </c>
      <c r="C302" s="36">
        <f>SUMIFS(СВЦЭМ!$H$34:$H$777,СВЦЭМ!$A$34:$A$777,$A302,СВЦЭМ!$B$33:$B$776,C$296)+'СЕТ СН'!$F$15</f>
        <v>0</v>
      </c>
      <c r="D302" s="36">
        <f>SUMIFS(СВЦЭМ!$H$34:$H$777,СВЦЭМ!$A$34:$A$777,$A302,СВЦЭМ!$B$33:$B$776,D$296)+'СЕТ СН'!$F$15</f>
        <v>0</v>
      </c>
      <c r="E302" s="36">
        <f>SUMIFS(СВЦЭМ!$H$34:$H$777,СВЦЭМ!$A$34:$A$777,$A302,СВЦЭМ!$B$33:$B$776,E$296)+'СЕТ СН'!$F$15</f>
        <v>0</v>
      </c>
      <c r="F302" s="36">
        <f>SUMIFS(СВЦЭМ!$H$34:$H$777,СВЦЭМ!$A$34:$A$777,$A302,СВЦЭМ!$B$33:$B$776,F$296)+'СЕТ СН'!$F$15</f>
        <v>0</v>
      </c>
      <c r="G302" s="36">
        <f>SUMIFS(СВЦЭМ!$H$34:$H$777,СВЦЭМ!$A$34:$A$777,$A302,СВЦЭМ!$B$33:$B$776,G$296)+'СЕТ СН'!$F$15</f>
        <v>0</v>
      </c>
      <c r="H302" s="36">
        <f>SUMIFS(СВЦЭМ!$H$34:$H$777,СВЦЭМ!$A$34:$A$777,$A302,СВЦЭМ!$B$33:$B$776,H$296)+'СЕТ СН'!$F$15</f>
        <v>0</v>
      </c>
      <c r="I302" s="36">
        <f>SUMIFS(СВЦЭМ!$H$34:$H$777,СВЦЭМ!$A$34:$A$777,$A302,СВЦЭМ!$B$33:$B$776,I$296)+'СЕТ СН'!$F$15</f>
        <v>0</v>
      </c>
      <c r="J302" s="36">
        <f>SUMIFS(СВЦЭМ!$H$34:$H$777,СВЦЭМ!$A$34:$A$777,$A302,СВЦЭМ!$B$33:$B$776,J$296)+'СЕТ СН'!$F$15</f>
        <v>0</v>
      </c>
      <c r="K302" s="36">
        <f>SUMIFS(СВЦЭМ!$H$34:$H$777,СВЦЭМ!$A$34:$A$777,$A302,СВЦЭМ!$B$33:$B$776,K$296)+'СЕТ СН'!$F$15</f>
        <v>0</v>
      </c>
      <c r="L302" s="36">
        <f>SUMIFS(СВЦЭМ!$H$34:$H$777,СВЦЭМ!$A$34:$A$777,$A302,СВЦЭМ!$B$33:$B$776,L$296)+'СЕТ СН'!$F$15</f>
        <v>0</v>
      </c>
      <c r="M302" s="36">
        <f>SUMIFS(СВЦЭМ!$H$34:$H$777,СВЦЭМ!$A$34:$A$777,$A302,СВЦЭМ!$B$33:$B$776,M$296)+'СЕТ СН'!$F$15</f>
        <v>0</v>
      </c>
      <c r="N302" s="36">
        <f>SUMIFS(СВЦЭМ!$H$34:$H$777,СВЦЭМ!$A$34:$A$777,$A302,СВЦЭМ!$B$33:$B$776,N$296)+'СЕТ СН'!$F$15</f>
        <v>0</v>
      </c>
      <c r="O302" s="36">
        <f>SUMIFS(СВЦЭМ!$H$34:$H$777,СВЦЭМ!$A$34:$A$777,$A302,СВЦЭМ!$B$33:$B$776,O$296)+'СЕТ СН'!$F$15</f>
        <v>0</v>
      </c>
      <c r="P302" s="36">
        <f>SUMIFS(СВЦЭМ!$H$34:$H$777,СВЦЭМ!$A$34:$A$777,$A302,СВЦЭМ!$B$33:$B$776,P$296)+'СЕТ СН'!$F$15</f>
        <v>0</v>
      </c>
      <c r="Q302" s="36">
        <f>SUMIFS(СВЦЭМ!$H$34:$H$777,СВЦЭМ!$A$34:$A$777,$A302,СВЦЭМ!$B$33:$B$776,Q$296)+'СЕТ СН'!$F$15</f>
        <v>0</v>
      </c>
      <c r="R302" s="36">
        <f>SUMIFS(СВЦЭМ!$H$34:$H$777,СВЦЭМ!$A$34:$A$777,$A302,СВЦЭМ!$B$33:$B$776,R$296)+'СЕТ СН'!$F$15</f>
        <v>0</v>
      </c>
      <c r="S302" s="36">
        <f>SUMIFS(СВЦЭМ!$H$34:$H$777,СВЦЭМ!$A$34:$A$777,$A302,СВЦЭМ!$B$33:$B$776,S$296)+'СЕТ СН'!$F$15</f>
        <v>0</v>
      </c>
      <c r="T302" s="36">
        <f>SUMIFS(СВЦЭМ!$H$34:$H$777,СВЦЭМ!$A$34:$A$777,$A302,СВЦЭМ!$B$33:$B$776,T$296)+'СЕТ СН'!$F$15</f>
        <v>0</v>
      </c>
      <c r="U302" s="36">
        <f>SUMIFS(СВЦЭМ!$H$34:$H$777,СВЦЭМ!$A$34:$A$777,$A302,СВЦЭМ!$B$33:$B$776,U$296)+'СЕТ СН'!$F$15</f>
        <v>0</v>
      </c>
      <c r="V302" s="36">
        <f>SUMIFS(СВЦЭМ!$H$34:$H$777,СВЦЭМ!$A$34:$A$777,$A302,СВЦЭМ!$B$33:$B$776,V$296)+'СЕТ СН'!$F$15</f>
        <v>0</v>
      </c>
      <c r="W302" s="36">
        <f>SUMIFS(СВЦЭМ!$H$34:$H$777,СВЦЭМ!$A$34:$A$777,$A302,СВЦЭМ!$B$33:$B$776,W$296)+'СЕТ СН'!$F$15</f>
        <v>0</v>
      </c>
      <c r="X302" s="36">
        <f>SUMIFS(СВЦЭМ!$H$34:$H$777,СВЦЭМ!$A$34:$A$777,$A302,СВЦЭМ!$B$33:$B$776,X$296)+'СЕТ СН'!$F$15</f>
        <v>0</v>
      </c>
      <c r="Y302" s="36">
        <f>SUMIFS(СВЦЭМ!$H$34:$H$777,СВЦЭМ!$A$34:$A$777,$A302,СВЦЭМ!$B$33:$B$776,Y$296)+'СЕТ СН'!$F$15</f>
        <v>0</v>
      </c>
    </row>
    <row r="303" spans="1:27" ht="15.75" hidden="1" x14ac:dyDescent="0.2">
      <c r="A303" s="35">
        <f t="shared" si="8"/>
        <v>44111</v>
      </c>
      <c r="B303" s="36">
        <f>SUMIFS(СВЦЭМ!$H$34:$H$777,СВЦЭМ!$A$34:$A$777,$A303,СВЦЭМ!$B$33:$B$776,B$296)+'СЕТ СН'!$F$15</f>
        <v>0</v>
      </c>
      <c r="C303" s="36">
        <f>SUMIFS(СВЦЭМ!$H$34:$H$777,СВЦЭМ!$A$34:$A$777,$A303,СВЦЭМ!$B$33:$B$776,C$296)+'СЕТ СН'!$F$15</f>
        <v>0</v>
      </c>
      <c r="D303" s="36">
        <f>SUMIFS(СВЦЭМ!$H$34:$H$777,СВЦЭМ!$A$34:$A$777,$A303,СВЦЭМ!$B$33:$B$776,D$296)+'СЕТ СН'!$F$15</f>
        <v>0</v>
      </c>
      <c r="E303" s="36">
        <f>SUMIFS(СВЦЭМ!$H$34:$H$777,СВЦЭМ!$A$34:$A$777,$A303,СВЦЭМ!$B$33:$B$776,E$296)+'СЕТ СН'!$F$15</f>
        <v>0</v>
      </c>
      <c r="F303" s="36">
        <f>SUMIFS(СВЦЭМ!$H$34:$H$777,СВЦЭМ!$A$34:$A$777,$A303,СВЦЭМ!$B$33:$B$776,F$296)+'СЕТ СН'!$F$15</f>
        <v>0</v>
      </c>
      <c r="G303" s="36">
        <f>SUMIFS(СВЦЭМ!$H$34:$H$777,СВЦЭМ!$A$34:$A$777,$A303,СВЦЭМ!$B$33:$B$776,G$296)+'СЕТ СН'!$F$15</f>
        <v>0</v>
      </c>
      <c r="H303" s="36">
        <f>SUMIFS(СВЦЭМ!$H$34:$H$777,СВЦЭМ!$A$34:$A$777,$A303,СВЦЭМ!$B$33:$B$776,H$296)+'СЕТ СН'!$F$15</f>
        <v>0</v>
      </c>
      <c r="I303" s="36">
        <f>SUMIFS(СВЦЭМ!$H$34:$H$777,СВЦЭМ!$A$34:$A$777,$A303,СВЦЭМ!$B$33:$B$776,I$296)+'СЕТ СН'!$F$15</f>
        <v>0</v>
      </c>
      <c r="J303" s="36">
        <f>SUMIFS(СВЦЭМ!$H$34:$H$777,СВЦЭМ!$A$34:$A$777,$A303,СВЦЭМ!$B$33:$B$776,J$296)+'СЕТ СН'!$F$15</f>
        <v>0</v>
      </c>
      <c r="K303" s="36">
        <f>SUMIFS(СВЦЭМ!$H$34:$H$777,СВЦЭМ!$A$34:$A$777,$A303,СВЦЭМ!$B$33:$B$776,K$296)+'СЕТ СН'!$F$15</f>
        <v>0</v>
      </c>
      <c r="L303" s="36">
        <f>SUMIFS(СВЦЭМ!$H$34:$H$777,СВЦЭМ!$A$34:$A$777,$A303,СВЦЭМ!$B$33:$B$776,L$296)+'СЕТ СН'!$F$15</f>
        <v>0</v>
      </c>
      <c r="M303" s="36">
        <f>SUMIFS(СВЦЭМ!$H$34:$H$777,СВЦЭМ!$A$34:$A$777,$A303,СВЦЭМ!$B$33:$B$776,M$296)+'СЕТ СН'!$F$15</f>
        <v>0</v>
      </c>
      <c r="N303" s="36">
        <f>SUMIFS(СВЦЭМ!$H$34:$H$777,СВЦЭМ!$A$34:$A$777,$A303,СВЦЭМ!$B$33:$B$776,N$296)+'СЕТ СН'!$F$15</f>
        <v>0</v>
      </c>
      <c r="O303" s="36">
        <f>SUMIFS(СВЦЭМ!$H$34:$H$777,СВЦЭМ!$A$34:$A$777,$A303,СВЦЭМ!$B$33:$B$776,O$296)+'СЕТ СН'!$F$15</f>
        <v>0</v>
      </c>
      <c r="P303" s="36">
        <f>SUMIFS(СВЦЭМ!$H$34:$H$777,СВЦЭМ!$A$34:$A$777,$A303,СВЦЭМ!$B$33:$B$776,P$296)+'СЕТ СН'!$F$15</f>
        <v>0</v>
      </c>
      <c r="Q303" s="36">
        <f>SUMIFS(СВЦЭМ!$H$34:$H$777,СВЦЭМ!$A$34:$A$777,$A303,СВЦЭМ!$B$33:$B$776,Q$296)+'СЕТ СН'!$F$15</f>
        <v>0</v>
      </c>
      <c r="R303" s="36">
        <f>SUMIFS(СВЦЭМ!$H$34:$H$777,СВЦЭМ!$A$34:$A$777,$A303,СВЦЭМ!$B$33:$B$776,R$296)+'СЕТ СН'!$F$15</f>
        <v>0</v>
      </c>
      <c r="S303" s="36">
        <f>SUMIFS(СВЦЭМ!$H$34:$H$777,СВЦЭМ!$A$34:$A$777,$A303,СВЦЭМ!$B$33:$B$776,S$296)+'СЕТ СН'!$F$15</f>
        <v>0</v>
      </c>
      <c r="T303" s="36">
        <f>SUMIFS(СВЦЭМ!$H$34:$H$777,СВЦЭМ!$A$34:$A$777,$A303,СВЦЭМ!$B$33:$B$776,T$296)+'СЕТ СН'!$F$15</f>
        <v>0</v>
      </c>
      <c r="U303" s="36">
        <f>SUMIFS(СВЦЭМ!$H$34:$H$777,СВЦЭМ!$A$34:$A$777,$A303,СВЦЭМ!$B$33:$B$776,U$296)+'СЕТ СН'!$F$15</f>
        <v>0</v>
      </c>
      <c r="V303" s="36">
        <f>SUMIFS(СВЦЭМ!$H$34:$H$777,СВЦЭМ!$A$34:$A$777,$A303,СВЦЭМ!$B$33:$B$776,V$296)+'СЕТ СН'!$F$15</f>
        <v>0</v>
      </c>
      <c r="W303" s="36">
        <f>SUMIFS(СВЦЭМ!$H$34:$H$777,СВЦЭМ!$A$34:$A$777,$A303,СВЦЭМ!$B$33:$B$776,W$296)+'СЕТ СН'!$F$15</f>
        <v>0</v>
      </c>
      <c r="X303" s="36">
        <f>SUMIFS(СВЦЭМ!$H$34:$H$777,СВЦЭМ!$A$34:$A$777,$A303,СВЦЭМ!$B$33:$B$776,X$296)+'СЕТ СН'!$F$15</f>
        <v>0</v>
      </c>
      <c r="Y303" s="36">
        <f>SUMIFS(СВЦЭМ!$H$34:$H$777,СВЦЭМ!$A$34:$A$777,$A303,СВЦЭМ!$B$33:$B$776,Y$296)+'СЕТ СН'!$F$15</f>
        <v>0</v>
      </c>
    </row>
    <row r="304" spans="1:27" ht="15.75" hidden="1" x14ac:dyDescent="0.2">
      <c r="A304" s="35">
        <f t="shared" si="8"/>
        <v>44112</v>
      </c>
      <c r="B304" s="36">
        <f>SUMIFS(СВЦЭМ!$H$34:$H$777,СВЦЭМ!$A$34:$A$777,$A304,СВЦЭМ!$B$33:$B$776,B$296)+'СЕТ СН'!$F$15</f>
        <v>0</v>
      </c>
      <c r="C304" s="36">
        <f>SUMIFS(СВЦЭМ!$H$34:$H$777,СВЦЭМ!$A$34:$A$777,$A304,СВЦЭМ!$B$33:$B$776,C$296)+'СЕТ СН'!$F$15</f>
        <v>0</v>
      </c>
      <c r="D304" s="36">
        <f>SUMIFS(СВЦЭМ!$H$34:$H$777,СВЦЭМ!$A$34:$A$777,$A304,СВЦЭМ!$B$33:$B$776,D$296)+'СЕТ СН'!$F$15</f>
        <v>0</v>
      </c>
      <c r="E304" s="36">
        <f>SUMIFS(СВЦЭМ!$H$34:$H$777,СВЦЭМ!$A$34:$A$777,$A304,СВЦЭМ!$B$33:$B$776,E$296)+'СЕТ СН'!$F$15</f>
        <v>0</v>
      </c>
      <c r="F304" s="36">
        <f>SUMIFS(СВЦЭМ!$H$34:$H$777,СВЦЭМ!$A$34:$A$777,$A304,СВЦЭМ!$B$33:$B$776,F$296)+'СЕТ СН'!$F$15</f>
        <v>0</v>
      </c>
      <c r="G304" s="36">
        <f>SUMIFS(СВЦЭМ!$H$34:$H$777,СВЦЭМ!$A$34:$A$777,$A304,СВЦЭМ!$B$33:$B$776,G$296)+'СЕТ СН'!$F$15</f>
        <v>0</v>
      </c>
      <c r="H304" s="36">
        <f>SUMIFS(СВЦЭМ!$H$34:$H$777,СВЦЭМ!$A$34:$A$777,$A304,СВЦЭМ!$B$33:$B$776,H$296)+'СЕТ СН'!$F$15</f>
        <v>0</v>
      </c>
      <c r="I304" s="36">
        <f>SUMIFS(СВЦЭМ!$H$34:$H$777,СВЦЭМ!$A$34:$A$777,$A304,СВЦЭМ!$B$33:$B$776,I$296)+'СЕТ СН'!$F$15</f>
        <v>0</v>
      </c>
      <c r="J304" s="36">
        <f>SUMIFS(СВЦЭМ!$H$34:$H$777,СВЦЭМ!$A$34:$A$777,$A304,СВЦЭМ!$B$33:$B$776,J$296)+'СЕТ СН'!$F$15</f>
        <v>0</v>
      </c>
      <c r="K304" s="36">
        <f>SUMIFS(СВЦЭМ!$H$34:$H$777,СВЦЭМ!$A$34:$A$777,$A304,СВЦЭМ!$B$33:$B$776,K$296)+'СЕТ СН'!$F$15</f>
        <v>0</v>
      </c>
      <c r="L304" s="36">
        <f>SUMIFS(СВЦЭМ!$H$34:$H$777,СВЦЭМ!$A$34:$A$777,$A304,СВЦЭМ!$B$33:$B$776,L$296)+'СЕТ СН'!$F$15</f>
        <v>0</v>
      </c>
      <c r="M304" s="36">
        <f>SUMIFS(СВЦЭМ!$H$34:$H$777,СВЦЭМ!$A$34:$A$777,$A304,СВЦЭМ!$B$33:$B$776,M$296)+'СЕТ СН'!$F$15</f>
        <v>0</v>
      </c>
      <c r="N304" s="36">
        <f>SUMIFS(СВЦЭМ!$H$34:$H$777,СВЦЭМ!$A$34:$A$777,$A304,СВЦЭМ!$B$33:$B$776,N$296)+'СЕТ СН'!$F$15</f>
        <v>0</v>
      </c>
      <c r="O304" s="36">
        <f>SUMIFS(СВЦЭМ!$H$34:$H$777,СВЦЭМ!$A$34:$A$777,$A304,СВЦЭМ!$B$33:$B$776,O$296)+'СЕТ СН'!$F$15</f>
        <v>0</v>
      </c>
      <c r="P304" s="36">
        <f>SUMIFS(СВЦЭМ!$H$34:$H$777,СВЦЭМ!$A$34:$A$777,$A304,СВЦЭМ!$B$33:$B$776,P$296)+'СЕТ СН'!$F$15</f>
        <v>0</v>
      </c>
      <c r="Q304" s="36">
        <f>SUMIFS(СВЦЭМ!$H$34:$H$777,СВЦЭМ!$A$34:$A$777,$A304,СВЦЭМ!$B$33:$B$776,Q$296)+'СЕТ СН'!$F$15</f>
        <v>0</v>
      </c>
      <c r="R304" s="36">
        <f>SUMIFS(СВЦЭМ!$H$34:$H$777,СВЦЭМ!$A$34:$A$777,$A304,СВЦЭМ!$B$33:$B$776,R$296)+'СЕТ СН'!$F$15</f>
        <v>0</v>
      </c>
      <c r="S304" s="36">
        <f>SUMIFS(СВЦЭМ!$H$34:$H$777,СВЦЭМ!$A$34:$A$777,$A304,СВЦЭМ!$B$33:$B$776,S$296)+'СЕТ СН'!$F$15</f>
        <v>0</v>
      </c>
      <c r="T304" s="36">
        <f>SUMIFS(СВЦЭМ!$H$34:$H$777,СВЦЭМ!$A$34:$A$777,$A304,СВЦЭМ!$B$33:$B$776,T$296)+'СЕТ СН'!$F$15</f>
        <v>0</v>
      </c>
      <c r="U304" s="36">
        <f>SUMIFS(СВЦЭМ!$H$34:$H$777,СВЦЭМ!$A$34:$A$777,$A304,СВЦЭМ!$B$33:$B$776,U$296)+'СЕТ СН'!$F$15</f>
        <v>0</v>
      </c>
      <c r="V304" s="36">
        <f>SUMIFS(СВЦЭМ!$H$34:$H$777,СВЦЭМ!$A$34:$A$777,$A304,СВЦЭМ!$B$33:$B$776,V$296)+'СЕТ СН'!$F$15</f>
        <v>0</v>
      </c>
      <c r="W304" s="36">
        <f>SUMIFS(СВЦЭМ!$H$34:$H$777,СВЦЭМ!$A$34:$A$777,$A304,СВЦЭМ!$B$33:$B$776,W$296)+'СЕТ СН'!$F$15</f>
        <v>0</v>
      </c>
      <c r="X304" s="36">
        <f>SUMIFS(СВЦЭМ!$H$34:$H$777,СВЦЭМ!$A$34:$A$777,$A304,СВЦЭМ!$B$33:$B$776,X$296)+'СЕТ СН'!$F$15</f>
        <v>0</v>
      </c>
      <c r="Y304" s="36">
        <f>SUMIFS(СВЦЭМ!$H$34:$H$777,СВЦЭМ!$A$34:$A$777,$A304,СВЦЭМ!$B$33:$B$776,Y$296)+'СЕТ СН'!$F$15</f>
        <v>0</v>
      </c>
    </row>
    <row r="305" spans="1:25" ht="15.75" hidden="1" x14ac:dyDescent="0.2">
      <c r="A305" s="35">
        <f t="shared" si="8"/>
        <v>44113</v>
      </c>
      <c r="B305" s="36">
        <f>SUMIFS(СВЦЭМ!$H$34:$H$777,СВЦЭМ!$A$34:$A$777,$A305,СВЦЭМ!$B$33:$B$776,B$296)+'СЕТ СН'!$F$15</f>
        <v>0</v>
      </c>
      <c r="C305" s="36">
        <f>SUMIFS(СВЦЭМ!$H$34:$H$777,СВЦЭМ!$A$34:$A$777,$A305,СВЦЭМ!$B$33:$B$776,C$296)+'СЕТ СН'!$F$15</f>
        <v>0</v>
      </c>
      <c r="D305" s="36">
        <f>SUMIFS(СВЦЭМ!$H$34:$H$777,СВЦЭМ!$A$34:$A$777,$A305,СВЦЭМ!$B$33:$B$776,D$296)+'СЕТ СН'!$F$15</f>
        <v>0</v>
      </c>
      <c r="E305" s="36">
        <f>SUMIFS(СВЦЭМ!$H$34:$H$777,СВЦЭМ!$A$34:$A$777,$A305,СВЦЭМ!$B$33:$B$776,E$296)+'СЕТ СН'!$F$15</f>
        <v>0</v>
      </c>
      <c r="F305" s="36">
        <f>SUMIFS(СВЦЭМ!$H$34:$H$777,СВЦЭМ!$A$34:$A$777,$A305,СВЦЭМ!$B$33:$B$776,F$296)+'СЕТ СН'!$F$15</f>
        <v>0</v>
      </c>
      <c r="G305" s="36">
        <f>SUMIFS(СВЦЭМ!$H$34:$H$777,СВЦЭМ!$A$34:$A$777,$A305,СВЦЭМ!$B$33:$B$776,G$296)+'СЕТ СН'!$F$15</f>
        <v>0</v>
      </c>
      <c r="H305" s="36">
        <f>SUMIFS(СВЦЭМ!$H$34:$H$777,СВЦЭМ!$A$34:$A$777,$A305,СВЦЭМ!$B$33:$B$776,H$296)+'СЕТ СН'!$F$15</f>
        <v>0</v>
      </c>
      <c r="I305" s="36">
        <f>SUMIFS(СВЦЭМ!$H$34:$H$777,СВЦЭМ!$A$34:$A$777,$A305,СВЦЭМ!$B$33:$B$776,I$296)+'СЕТ СН'!$F$15</f>
        <v>0</v>
      </c>
      <c r="J305" s="36">
        <f>SUMIFS(СВЦЭМ!$H$34:$H$777,СВЦЭМ!$A$34:$A$777,$A305,СВЦЭМ!$B$33:$B$776,J$296)+'СЕТ СН'!$F$15</f>
        <v>0</v>
      </c>
      <c r="K305" s="36">
        <f>SUMIFS(СВЦЭМ!$H$34:$H$777,СВЦЭМ!$A$34:$A$777,$A305,СВЦЭМ!$B$33:$B$776,K$296)+'СЕТ СН'!$F$15</f>
        <v>0</v>
      </c>
      <c r="L305" s="36">
        <f>SUMIFS(СВЦЭМ!$H$34:$H$777,СВЦЭМ!$A$34:$A$777,$A305,СВЦЭМ!$B$33:$B$776,L$296)+'СЕТ СН'!$F$15</f>
        <v>0</v>
      </c>
      <c r="M305" s="36">
        <f>SUMIFS(СВЦЭМ!$H$34:$H$777,СВЦЭМ!$A$34:$A$777,$A305,СВЦЭМ!$B$33:$B$776,M$296)+'СЕТ СН'!$F$15</f>
        <v>0</v>
      </c>
      <c r="N305" s="36">
        <f>SUMIFS(СВЦЭМ!$H$34:$H$777,СВЦЭМ!$A$34:$A$777,$A305,СВЦЭМ!$B$33:$B$776,N$296)+'СЕТ СН'!$F$15</f>
        <v>0</v>
      </c>
      <c r="O305" s="36">
        <f>SUMIFS(СВЦЭМ!$H$34:$H$777,СВЦЭМ!$A$34:$A$777,$A305,СВЦЭМ!$B$33:$B$776,O$296)+'СЕТ СН'!$F$15</f>
        <v>0</v>
      </c>
      <c r="P305" s="36">
        <f>SUMIFS(СВЦЭМ!$H$34:$H$777,СВЦЭМ!$A$34:$A$777,$A305,СВЦЭМ!$B$33:$B$776,P$296)+'СЕТ СН'!$F$15</f>
        <v>0</v>
      </c>
      <c r="Q305" s="36">
        <f>SUMIFS(СВЦЭМ!$H$34:$H$777,СВЦЭМ!$A$34:$A$777,$A305,СВЦЭМ!$B$33:$B$776,Q$296)+'СЕТ СН'!$F$15</f>
        <v>0</v>
      </c>
      <c r="R305" s="36">
        <f>SUMIFS(СВЦЭМ!$H$34:$H$777,СВЦЭМ!$A$34:$A$777,$A305,СВЦЭМ!$B$33:$B$776,R$296)+'СЕТ СН'!$F$15</f>
        <v>0</v>
      </c>
      <c r="S305" s="36">
        <f>SUMIFS(СВЦЭМ!$H$34:$H$777,СВЦЭМ!$A$34:$A$777,$A305,СВЦЭМ!$B$33:$B$776,S$296)+'СЕТ СН'!$F$15</f>
        <v>0</v>
      </c>
      <c r="T305" s="36">
        <f>SUMIFS(СВЦЭМ!$H$34:$H$777,СВЦЭМ!$A$34:$A$777,$A305,СВЦЭМ!$B$33:$B$776,T$296)+'СЕТ СН'!$F$15</f>
        <v>0</v>
      </c>
      <c r="U305" s="36">
        <f>SUMIFS(СВЦЭМ!$H$34:$H$777,СВЦЭМ!$A$34:$A$777,$A305,СВЦЭМ!$B$33:$B$776,U$296)+'СЕТ СН'!$F$15</f>
        <v>0</v>
      </c>
      <c r="V305" s="36">
        <f>SUMIFS(СВЦЭМ!$H$34:$H$777,СВЦЭМ!$A$34:$A$777,$A305,СВЦЭМ!$B$33:$B$776,V$296)+'СЕТ СН'!$F$15</f>
        <v>0</v>
      </c>
      <c r="W305" s="36">
        <f>SUMIFS(СВЦЭМ!$H$34:$H$777,СВЦЭМ!$A$34:$A$777,$A305,СВЦЭМ!$B$33:$B$776,W$296)+'СЕТ СН'!$F$15</f>
        <v>0</v>
      </c>
      <c r="X305" s="36">
        <f>SUMIFS(СВЦЭМ!$H$34:$H$777,СВЦЭМ!$A$34:$A$777,$A305,СВЦЭМ!$B$33:$B$776,X$296)+'СЕТ СН'!$F$15</f>
        <v>0</v>
      </c>
      <c r="Y305" s="36">
        <f>SUMIFS(СВЦЭМ!$H$34:$H$777,СВЦЭМ!$A$34:$A$777,$A305,СВЦЭМ!$B$33:$B$776,Y$296)+'СЕТ СН'!$F$15</f>
        <v>0</v>
      </c>
    </row>
    <row r="306" spans="1:25" ht="15.75" hidden="1" x14ac:dyDescent="0.2">
      <c r="A306" s="35">
        <f t="shared" si="8"/>
        <v>44114</v>
      </c>
      <c r="B306" s="36">
        <f>SUMIFS(СВЦЭМ!$H$34:$H$777,СВЦЭМ!$A$34:$A$777,$A306,СВЦЭМ!$B$33:$B$776,B$296)+'СЕТ СН'!$F$15</f>
        <v>0</v>
      </c>
      <c r="C306" s="36">
        <f>SUMIFS(СВЦЭМ!$H$34:$H$777,СВЦЭМ!$A$34:$A$777,$A306,СВЦЭМ!$B$33:$B$776,C$296)+'СЕТ СН'!$F$15</f>
        <v>0</v>
      </c>
      <c r="D306" s="36">
        <f>SUMIFS(СВЦЭМ!$H$34:$H$777,СВЦЭМ!$A$34:$A$777,$A306,СВЦЭМ!$B$33:$B$776,D$296)+'СЕТ СН'!$F$15</f>
        <v>0</v>
      </c>
      <c r="E306" s="36">
        <f>SUMIFS(СВЦЭМ!$H$34:$H$777,СВЦЭМ!$A$34:$A$777,$A306,СВЦЭМ!$B$33:$B$776,E$296)+'СЕТ СН'!$F$15</f>
        <v>0</v>
      </c>
      <c r="F306" s="36">
        <f>SUMIFS(СВЦЭМ!$H$34:$H$777,СВЦЭМ!$A$34:$A$777,$A306,СВЦЭМ!$B$33:$B$776,F$296)+'СЕТ СН'!$F$15</f>
        <v>0</v>
      </c>
      <c r="G306" s="36">
        <f>SUMIFS(СВЦЭМ!$H$34:$H$777,СВЦЭМ!$A$34:$A$777,$A306,СВЦЭМ!$B$33:$B$776,G$296)+'СЕТ СН'!$F$15</f>
        <v>0</v>
      </c>
      <c r="H306" s="36">
        <f>SUMIFS(СВЦЭМ!$H$34:$H$777,СВЦЭМ!$A$34:$A$777,$A306,СВЦЭМ!$B$33:$B$776,H$296)+'СЕТ СН'!$F$15</f>
        <v>0</v>
      </c>
      <c r="I306" s="36">
        <f>SUMIFS(СВЦЭМ!$H$34:$H$777,СВЦЭМ!$A$34:$A$777,$A306,СВЦЭМ!$B$33:$B$776,I$296)+'СЕТ СН'!$F$15</f>
        <v>0</v>
      </c>
      <c r="J306" s="36">
        <f>SUMIFS(СВЦЭМ!$H$34:$H$777,СВЦЭМ!$A$34:$A$777,$A306,СВЦЭМ!$B$33:$B$776,J$296)+'СЕТ СН'!$F$15</f>
        <v>0</v>
      </c>
      <c r="K306" s="36">
        <f>SUMIFS(СВЦЭМ!$H$34:$H$777,СВЦЭМ!$A$34:$A$777,$A306,СВЦЭМ!$B$33:$B$776,K$296)+'СЕТ СН'!$F$15</f>
        <v>0</v>
      </c>
      <c r="L306" s="36">
        <f>SUMIFS(СВЦЭМ!$H$34:$H$777,СВЦЭМ!$A$34:$A$777,$A306,СВЦЭМ!$B$33:$B$776,L$296)+'СЕТ СН'!$F$15</f>
        <v>0</v>
      </c>
      <c r="M306" s="36">
        <f>SUMIFS(СВЦЭМ!$H$34:$H$777,СВЦЭМ!$A$34:$A$777,$A306,СВЦЭМ!$B$33:$B$776,M$296)+'СЕТ СН'!$F$15</f>
        <v>0</v>
      </c>
      <c r="N306" s="36">
        <f>SUMIFS(СВЦЭМ!$H$34:$H$777,СВЦЭМ!$A$34:$A$777,$A306,СВЦЭМ!$B$33:$B$776,N$296)+'СЕТ СН'!$F$15</f>
        <v>0</v>
      </c>
      <c r="O306" s="36">
        <f>SUMIFS(СВЦЭМ!$H$34:$H$777,СВЦЭМ!$A$34:$A$777,$A306,СВЦЭМ!$B$33:$B$776,O$296)+'СЕТ СН'!$F$15</f>
        <v>0</v>
      </c>
      <c r="P306" s="36">
        <f>SUMIFS(СВЦЭМ!$H$34:$H$777,СВЦЭМ!$A$34:$A$777,$A306,СВЦЭМ!$B$33:$B$776,P$296)+'СЕТ СН'!$F$15</f>
        <v>0</v>
      </c>
      <c r="Q306" s="36">
        <f>SUMIFS(СВЦЭМ!$H$34:$H$777,СВЦЭМ!$A$34:$A$777,$A306,СВЦЭМ!$B$33:$B$776,Q$296)+'СЕТ СН'!$F$15</f>
        <v>0</v>
      </c>
      <c r="R306" s="36">
        <f>SUMIFS(СВЦЭМ!$H$34:$H$777,СВЦЭМ!$A$34:$A$777,$A306,СВЦЭМ!$B$33:$B$776,R$296)+'СЕТ СН'!$F$15</f>
        <v>0</v>
      </c>
      <c r="S306" s="36">
        <f>SUMIFS(СВЦЭМ!$H$34:$H$777,СВЦЭМ!$A$34:$A$777,$A306,СВЦЭМ!$B$33:$B$776,S$296)+'СЕТ СН'!$F$15</f>
        <v>0</v>
      </c>
      <c r="T306" s="36">
        <f>SUMIFS(СВЦЭМ!$H$34:$H$777,СВЦЭМ!$A$34:$A$777,$A306,СВЦЭМ!$B$33:$B$776,T$296)+'СЕТ СН'!$F$15</f>
        <v>0</v>
      </c>
      <c r="U306" s="36">
        <f>SUMIFS(СВЦЭМ!$H$34:$H$777,СВЦЭМ!$A$34:$A$777,$A306,СВЦЭМ!$B$33:$B$776,U$296)+'СЕТ СН'!$F$15</f>
        <v>0</v>
      </c>
      <c r="V306" s="36">
        <f>SUMIFS(СВЦЭМ!$H$34:$H$777,СВЦЭМ!$A$34:$A$777,$A306,СВЦЭМ!$B$33:$B$776,V$296)+'СЕТ СН'!$F$15</f>
        <v>0</v>
      </c>
      <c r="W306" s="36">
        <f>SUMIFS(СВЦЭМ!$H$34:$H$777,СВЦЭМ!$A$34:$A$777,$A306,СВЦЭМ!$B$33:$B$776,W$296)+'СЕТ СН'!$F$15</f>
        <v>0</v>
      </c>
      <c r="X306" s="36">
        <f>SUMIFS(СВЦЭМ!$H$34:$H$777,СВЦЭМ!$A$34:$A$777,$A306,СВЦЭМ!$B$33:$B$776,X$296)+'СЕТ СН'!$F$15</f>
        <v>0</v>
      </c>
      <c r="Y306" s="36">
        <f>SUMIFS(СВЦЭМ!$H$34:$H$777,СВЦЭМ!$A$34:$A$777,$A306,СВЦЭМ!$B$33:$B$776,Y$296)+'СЕТ СН'!$F$15</f>
        <v>0</v>
      </c>
    </row>
    <row r="307" spans="1:25" ht="15.75" hidden="1" x14ac:dyDescent="0.2">
      <c r="A307" s="35">
        <f t="shared" si="8"/>
        <v>44115</v>
      </c>
      <c r="B307" s="36">
        <f>SUMIFS(СВЦЭМ!$H$34:$H$777,СВЦЭМ!$A$34:$A$777,$A307,СВЦЭМ!$B$33:$B$776,B$296)+'СЕТ СН'!$F$15</f>
        <v>0</v>
      </c>
      <c r="C307" s="36">
        <f>SUMIFS(СВЦЭМ!$H$34:$H$777,СВЦЭМ!$A$34:$A$777,$A307,СВЦЭМ!$B$33:$B$776,C$296)+'СЕТ СН'!$F$15</f>
        <v>0</v>
      </c>
      <c r="D307" s="36">
        <f>SUMIFS(СВЦЭМ!$H$34:$H$777,СВЦЭМ!$A$34:$A$777,$A307,СВЦЭМ!$B$33:$B$776,D$296)+'СЕТ СН'!$F$15</f>
        <v>0</v>
      </c>
      <c r="E307" s="36">
        <f>SUMIFS(СВЦЭМ!$H$34:$H$777,СВЦЭМ!$A$34:$A$777,$A307,СВЦЭМ!$B$33:$B$776,E$296)+'СЕТ СН'!$F$15</f>
        <v>0</v>
      </c>
      <c r="F307" s="36">
        <f>SUMIFS(СВЦЭМ!$H$34:$H$777,СВЦЭМ!$A$34:$A$777,$A307,СВЦЭМ!$B$33:$B$776,F$296)+'СЕТ СН'!$F$15</f>
        <v>0</v>
      </c>
      <c r="G307" s="36">
        <f>SUMIFS(СВЦЭМ!$H$34:$H$777,СВЦЭМ!$A$34:$A$777,$A307,СВЦЭМ!$B$33:$B$776,G$296)+'СЕТ СН'!$F$15</f>
        <v>0</v>
      </c>
      <c r="H307" s="36">
        <f>SUMIFS(СВЦЭМ!$H$34:$H$777,СВЦЭМ!$A$34:$A$777,$A307,СВЦЭМ!$B$33:$B$776,H$296)+'СЕТ СН'!$F$15</f>
        <v>0</v>
      </c>
      <c r="I307" s="36">
        <f>SUMIFS(СВЦЭМ!$H$34:$H$777,СВЦЭМ!$A$34:$A$777,$A307,СВЦЭМ!$B$33:$B$776,I$296)+'СЕТ СН'!$F$15</f>
        <v>0</v>
      </c>
      <c r="J307" s="36">
        <f>SUMIFS(СВЦЭМ!$H$34:$H$777,СВЦЭМ!$A$34:$A$777,$A307,СВЦЭМ!$B$33:$B$776,J$296)+'СЕТ СН'!$F$15</f>
        <v>0</v>
      </c>
      <c r="K307" s="36">
        <f>SUMIFS(СВЦЭМ!$H$34:$H$777,СВЦЭМ!$A$34:$A$777,$A307,СВЦЭМ!$B$33:$B$776,K$296)+'СЕТ СН'!$F$15</f>
        <v>0</v>
      </c>
      <c r="L307" s="36">
        <f>SUMIFS(СВЦЭМ!$H$34:$H$777,СВЦЭМ!$A$34:$A$777,$A307,СВЦЭМ!$B$33:$B$776,L$296)+'СЕТ СН'!$F$15</f>
        <v>0</v>
      </c>
      <c r="M307" s="36">
        <f>SUMIFS(СВЦЭМ!$H$34:$H$777,СВЦЭМ!$A$34:$A$777,$A307,СВЦЭМ!$B$33:$B$776,M$296)+'СЕТ СН'!$F$15</f>
        <v>0</v>
      </c>
      <c r="N307" s="36">
        <f>SUMIFS(СВЦЭМ!$H$34:$H$777,СВЦЭМ!$A$34:$A$777,$A307,СВЦЭМ!$B$33:$B$776,N$296)+'СЕТ СН'!$F$15</f>
        <v>0</v>
      </c>
      <c r="O307" s="36">
        <f>SUMIFS(СВЦЭМ!$H$34:$H$777,СВЦЭМ!$A$34:$A$777,$A307,СВЦЭМ!$B$33:$B$776,O$296)+'СЕТ СН'!$F$15</f>
        <v>0</v>
      </c>
      <c r="P307" s="36">
        <f>SUMIFS(СВЦЭМ!$H$34:$H$777,СВЦЭМ!$A$34:$A$777,$A307,СВЦЭМ!$B$33:$B$776,P$296)+'СЕТ СН'!$F$15</f>
        <v>0</v>
      </c>
      <c r="Q307" s="36">
        <f>SUMIFS(СВЦЭМ!$H$34:$H$777,СВЦЭМ!$A$34:$A$777,$A307,СВЦЭМ!$B$33:$B$776,Q$296)+'СЕТ СН'!$F$15</f>
        <v>0</v>
      </c>
      <c r="R307" s="36">
        <f>SUMIFS(СВЦЭМ!$H$34:$H$777,СВЦЭМ!$A$34:$A$777,$A307,СВЦЭМ!$B$33:$B$776,R$296)+'СЕТ СН'!$F$15</f>
        <v>0</v>
      </c>
      <c r="S307" s="36">
        <f>SUMIFS(СВЦЭМ!$H$34:$H$777,СВЦЭМ!$A$34:$A$777,$A307,СВЦЭМ!$B$33:$B$776,S$296)+'СЕТ СН'!$F$15</f>
        <v>0</v>
      </c>
      <c r="T307" s="36">
        <f>SUMIFS(СВЦЭМ!$H$34:$H$777,СВЦЭМ!$A$34:$A$777,$A307,СВЦЭМ!$B$33:$B$776,T$296)+'СЕТ СН'!$F$15</f>
        <v>0</v>
      </c>
      <c r="U307" s="36">
        <f>SUMIFS(СВЦЭМ!$H$34:$H$777,СВЦЭМ!$A$34:$A$777,$A307,СВЦЭМ!$B$33:$B$776,U$296)+'СЕТ СН'!$F$15</f>
        <v>0</v>
      </c>
      <c r="V307" s="36">
        <f>SUMIFS(СВЦЭМ!$H$34:$H$777,СВЦЭМ!$A$34:$A$777,$A307,СВЦЭМ!$B$33:$B$776,V$296)+'СЕТ СН'!$F$15</f>
        <v>0</v>
      </c>
      <c r="W307" s="36">
        <f>SUMIFS(СВЦЭМ!$H$34:$H$777,СВЦЭМ!$A$34:$A$777,$A307,СВЦЭМ!$B$33:$B$776,W$296)+'СЕТ СН'!$F$15</f>
        <v>0</v>
      </c>
      <c r="X307" s="36">
        <f>SUMIFS(СВЦЭМ!$H$34:$H$777,СВЦЭМ!$A$34:$A$777,$A307,СВЦЭМ!$B$33:$B$776,X$296)+'СЕТ СН'!$F$15</f>
        <v>0</v>
      </c>
      <c r="Y307" s="36">
        <f>SUMIFS(СВЦЭМ!$H$34:$H$777,СВЦЭМ!$A$34:$A$777,$A307,СВЦЭМ!$B$33:$B$776,Y$296)+'СЕТ СН'!$F$15</f>
        <v>0</v>
      </c>
    </row>
    <row r="308" spans="1:25" ht="15.75" hidden="1" x14ac:dyDescent="0.2">
      <c r="A308" s="35">
        <f t="shared" si="8"/>
        <v>44116</v>
      </c>
      <c r="B308" s="36">
        <f>SUMIFS(СВЦЭМ!$H$34:$H$777,СВЦЭМ!$A$34:$A$777,$A308,СВЦЭМ!$B$33:$B$776,B$296)+'СЕТ СН'!$F$15</f>
        <v>0</v>
      </c>
      <c r="C308" s="36">
        <f>SUMIFS(СВЦЭМ!$H$34:$H$777,СВЦЭМ!$A$34:$A$777,$A308,СВЦЭМ!$B$33:$B$776,C$296)+'СЕТ СН'!$F$15</f>
        <v>0</v>
      </c>
      <c r="D308" s="36">
        <f>SUMIFS(СВЦЭМ!$H$34:$H$777,СВЦЭМ!$A$34:$A$777,$A308,СВЦЭМ!$B$33:$B$776,D$296)+'СЕТ СН'!$F$15</f>
        <v>0</v>
      </c>
      <c r="E308" s="36">
        <f>SUMIFS(СВЦЭМ!$H$34:$H$777,СВЦЭМ!$A$34:$A$777,$A308,СВЦЭМ!$B$33:$B$776,E$296)+'СЕТ СН'!$F$15</f>
        <v>0</v>
      </c>
      <c r="F308" s="36">
        <f>SUMIFS(СВЦЭМ!$H$34:$H$777,СВЦЭМ!$A$34:$A$777,$A308,СВЦЭМ!$B$33:$B$776,F$296)+'СЕТ СН'!$F$15</f>
        <v>0</v>
      </c>
      <c r="G308" s="36">
        <f>SUMIFS(СВЦЭМ!$H$34:$H$777,СВЦЭМ!$A$34:$A$777,$A308,СВЦЭМ!$B$33:$B$776,G$296)+'СЕТ СН'!$F$15</f>
        <v>0</v>
      </c>
      <c r="H308" s="36">
        <f>SUMIFS(СВЦЭМ!$H$34:$H$777,СВЦЭМ!$A$34:$A$777,$A308,СВЦЭМ!$B$33:$B$776,H$296)+'СЕТ СН'!$F$15</f>
        <v>0</v>
      </c>
      <c r="I308" s="36">
        <f>SUMIFS(СВЦЭМ!$H$34:$H$777,СВЦЭМ!$A$34:$A$777,$A308,СВЦЭМ!$B$33:$B$776,I$296)+'СЕТ СН'!$F$15</f>
        <v>0</v>
      </c>
      <c r="J308" s="36">
        <f>SUMIFS(СВЦЭМ!$H$34:$H$777,СВЦЭМ!$A$34:$A$777,$A308,СВЦЭМ!$B$33:$B$776,J$296)+'СЕТ СН'!$F$15</f>
        <v>0</v>
      </c>
      <c r="K308" s="36">
        <f>SUMIFS(СВЦЭМ!$H$34:$H$777,СВЦЭМ!$A$34:$A$777,$A308,СВЦЭМ!$B$33:$B$776,K$296)+'СЕТ СН'!$F$15</f>
        <v>0</v>
      </c>
      <c r="L308" s="36">
        <f>SUMIFS(СВЦЭМ!$H$34:$H$777,СВЦЭМ!$A$34:$A$777,$A308,СВЦЭМ!$B$33:$B$776,L$296)+'СЕТ СН'!$F$15</f>
        <v>0</v>
      </c>
      <c r="M308" s="36">
        <f>SUMIFS(СВЦЭМ!$H$34:$H$777,СВЦЭМ!$A$34:$A$777,$A308,СВЦЭМ!$B$33:$B$776,M$296)+'СЕТ СН'!$F$15</f>
        <v>0</v>
      </c>
      <c r="N308" s="36">
        <f>SUMIFS(СВЦЭМ!$H$34:$H$777,СВЦЭМ!$A$34:$A$777,$A308,СВЦЭМ!$B$33:$B$776,N$296)+'СЕТ СН'!$F$15</f>
        <v>0</v>
      </c>
      <c r="O308" s="36">
        <f>SUMIFS(СВЦЭМ!$H$34:$H$777,СВЦЭМ!$A$34:$A$777,$A308,СВЦЭМ!$B$33:$B$776,O$296)+'СЕТ СН'!$F$15</f>
        <v>0</v>
      </c>
      <c r="P308" s="36">
        <f>SUMIFS(СВЦЭМ!$H$34:$H$777,СВЦЭМ!$A$34:$A$777,$A308,СВЦЭМ!$B$33:$B$776,P$296)+'СЕТ СН'!$F$15</f>
        <v>0</v>
      </c>
      <c r="Q308" s="36">
        <f>SUMIFS(СВЦЭМ!$H$34:$H$777,СВЦЭМ!$A$34:$A$777,$A308,СВЦЭМ!$B$33:$B$776,Q$296)+'СЕТ СН'!$F$15</f>
        <v>0</v>
      </c>
      <c r="R308" s="36">
        <f>SUMIFS(СВЦЭМ!$H$34:$H$777,СВЦЭМ!$A$34:$A$777,$A308,СВЦЭМ!$B$33:$B$776,R$296)+'СЕТ СН'!$F$15</f>
        <v>0</v>
      </c>
      <c r="S308" s="36">
        <f>SUMIFS(СВЦЭМ!$H$34:$H$777,СВЦЭМ!$A$34:$A$777,$A308,СВЦЭМ!$B$33:$B$776,S$296)+'СЕТ СН'!$F$15</f>
        <v>0</v>
      </c>
      <c r="T308" s="36">
        <f>SUMIFS(СВЦЭМ!$H$34:$H$777,СВЦЭМ!$A$34:$A$777,$A308,СВЦЭМ!$B$33:$B$776,T$296)+'СЕТ СН'!$F$15</f>
        <v>0</v>
      </c>
      <c r="U308" s="36">
        <f>SUMIFS(СВЦЭМ!$H$34:$H$777,СВЦЭМ!$A$34:$A$777,$A308,СВЦЭМ!$B$33:$B$776,U$296)+'СЕТ СН'!$F$15</f>
        <v>0</v>
      </c>
      <c r="V308" s="36">
        <f>SUMIFS(СВЦЭМ!$H$34:$H$777,СВЦЭМ!$A$34:$A$777,$A308,СВЦЭМ!$B$33:$B$776,V$296)+'СЕТ СН'!$F$15</f>
        <v>0</v>
      </c>
      <c r="W308" s="36">
        <f>SUMIFS(СВЦЭМ!$H$34:$H$777,СВЦЭМ!$A$34:$A$777,$A308,СВЦЭМ!$B$33:$B$776,W$296)+'СЕТ СН'!$F$15</f>
        <v>0</v>
      </c>
      <c r="X308" s="36">
        <f>SUMIFS(СВЦЭМ!$H$34:$H$777,СВЦЭМ!$A$34:$A$777,$A308,СВЦЭМ!$B$33:$B$776,X$296)+'СЕТ СН'!$F$15</f>
        <v>0</v>
      </c>
      <c r="Y308" s="36">
        <f>SUMIFS(СВЦЭМ!$H$34:$H$777,СВЦЭМ!$A$34:$A$777,$A308,СВЦЭМ!$B$33:$B$776,Y$296)+'СЕТ СН'!$F$15</f>
        <v>0</v>
      </c>
    </row>
    <row r="309" spans="1:25" ht="15.75" hidden="1" x14ac:dyDescent="0.2">
      <c r="A309" s="35">
        <f t="shared" si="8"/>
        <v>44117</v>
      </c>
      <c r="B309" s="36">
        <f>SUMIFS(СВЦЭМ!$H$34:$H$777,СВЦЭМ!$A$34:$A$777,$A309,СВЦЭМ!$B$33:$B$776,B$296)+'СЕТ СН'!$F$15</f>
        <v>0</v>
      </c>
      <c r="C309" s="36">
        <f>SUMIFS(СВЦЭМ!$H$34:$H$777,СВЦЭМ!$A$34:$A$777,$A309,СВЦЭМ!$B$33:$B$776,C$296)+'СЕТ СН'!$F$15</f>
        <v>0</v>
      </c>
      <c r="D309" s="36">
        <f>SUMIFS(СВЦЭМ!$H$34:$H$777,СВЦЭМ!$A$34:$A$777,$A309,СВЦЭМ!$B$33:$B$776,D$296)+'СЕТ СН'!$F$15</f>
        <v>0</v>
      </c>
      <c r="E309" s="36">
        <f>SUMIFS(СВЦЭМ!$H$34:$H$777,СВЦЭМ!$A$34:$A$777,$A309,СВЦЭМ!$B$33:$B$776,E$296)+'СЕТ СН'!$F$15</f>
        <v>0</v>
      </c>
      <c r="F309" s="36">
        <f>SUMIFS(СВЦЭМ!$H$34:$H$777,СВЦЭМ!$A$34:$A$777,$A309,СВЦЭМ!$B$33:$B$776,F$296)+'СЕТ СН'!$F$15</f>
        <v>0</v>
      </c>
      <c r="G309" s="36">
        <f>SUMIFS(СВЦЭМ!$H$34:$H$777,СВЦЭМ!$A$34:$A$777,$A309,СВЦЭМ!$B$33:$B$776,G$296)+'СЕТ СН'!$F$15</f>
        <v>0</v>
      </c>
      <c r="H309" s="36">
        <f>SUMIFS(СВЦЭМ!$H$34:$H$777,СВЦЭМ!$A$34:$A$777,$A309,СВЦЭМ!$B$33:$B$776,H$296)+'СЕТ СН'!$F$15</f>
        <v>0</v>
      </c>
      <c r="I309" s="36">
        <f>SUMIFS(СВЦЭМ!$H$34:$H$777,СВЦЭМ!$A$34:$A$777,$A309,СВЦЭМ!$B$33:$B$776,I$296)+'СЕТ СН'!$F$15</f>
        <v>0</v>
      </c>
      <c r="J309" s="36">
        <f>SUMIFS(СВЦЭМ!$H$34:$H$777,СВЦЭМ!$A$34:$A$777,$A309,СВЦЭМ!$B$33:$B$776,J$296)+'СЕТ СН'!$F$15</f>
        <v>0</v>
      </c>
      <c r="K309" s="36">
        <f>SUMIFS(СВЦЭМ!$H$34:$H$777,СВЦЭМ!$A$34:$A$777,$A309,СВЦЭМ!$B$33:$B$776,K$296)+'СЕТ СН'!$F$15</f>
        <v>0</v>
      </c>
      <c r="L309" s="36">
        <f>SUMIFS(СВЦЭМ!$H$34:$H$777,СВЦЭМ!$A$34:$A$777,$A309,СВЦЭМ!$B$33:$B$776,L$296)+'СЕТ СН'!$F$15</f>
        <v>0</v>
      </c>
      <c r="M309" s="36">
        <f>SUMIFS(СВЦЭМ!$H$34:$H$777,СВЦЭМ!$A$34:$A$777,$A309,СВЦЭМ!$B$33:$B$776,M$296)+'СЕТ СН'!$F$15</f>
        <v>0</v>
      </c>
      <c r="N309" s="36">
        <f>SUMIFS(СВЦЭМ!$H$34:$H$777,СВЦЭМ!$A$34:$A$777,$A309,СВЦЭМ!$B$33:$B$776,N$296)+'СЕТ СН'!$F$15</f>
        <v>0</v>
      </c>
      <c r="O309" s="36">
        <f>SUMIFS(СВЦЭМ!$H$34:$H$777,СВЦЭМ!$A$34:$A$777,$A309,СВЦЭМ!$B$33:$B$776,O$296)+'СЕТ СН'!$F$15</f>
        <v>0</v>
      </c>
      <c r="P309" s="36">
        <f>SUMIFS(СВЦЭМ!$H$34:$H$777,СВЦЭМ!$A$34:$A$777,$A309,СВЦЭМ!$B$33:$B$776,P$296)+'СЕТ СН'!$F$15</f>
        <v>0</v>
      </c>
      <c r="Q309" s="36">
        <f>SUMIFS(СВЦЭМ!$H$34:$H$777,СВЦЭМ!$A$34:$A$777,$A309,СВЦЭМ!$B$33:$B$776,Q$296)+'СЕТ СН'!$F$15</f>
        <v>0</v>
      </c>
      <c r="R309" s="36">
        <f>SUMIFS(СВЦЭМ!$H$34:$H$777,СВЦЭМ!$A$34:$A$777,$A309,СВЦЭМ!$B$33:$B$776,R$296)+'СЕТ СН'!$F$15</f>
        <v>0</v>
      </c>
      <c r="S309" s="36">
        <f>SUMIFS(СВЦЭМ!$H$34:$H$777,СВЦЭМ!$A$34:$A$777,$A309,СВЦЭМ!$B$33:$B$776,S$296)+'СЕТ СН'!$F$15</f>
        <v>0</v>
      </c>
      <c r="T309" s="36">
        <f>SUMIFS(СВЦЭМ!$H$34:$H$777,СВЦЭМ!$A$34:$A$777,$A309,СВЦЭМ!$B$33:$B$776,T$296)+'СЕТ СН'!$F$15</f>
        <v>0</v>
      </c>
      <c r="U309" s="36">
        <f>SUMIFS(СВЦЭМ!$H$34:$H$777,СВЦЭМ!$A$34:$A$777,$A309,СВЦЭМ!$B$33:$B$776,U$296)+'СЕТ СН'!$F$15</f>
        <v>0</v>
      </c>
      <c r="V309" s="36">
        <f>SUMIFS(СВЦЭМ!$H$34:$H$777,СВЦЭМ!$A$34:$A$777,$A309,СВЦЭМ!$B$33:$B$776,V$296)+'СЕТ СН'!$F$15</f>
        <v>0</v>
      </c>
      <c r="W309" s="36">
        <f>SUMIFS(СВЦЭМ!$H$34:$H$777,СВЦЭМ!$A$34:$A$777,$A309,СВЦЭМ!$B$33:$B$776,W$296)+'СЕТ СН'!$F$15</f>
        <v>0</v>
      </c>
      <c r="X309" s="36">
        <f>SUMIFS(СВЦЭМ!$H$34:$H$777,СВЦЭМ!$A$34:$A$777,$A309,СВЦЭМ!$B$33:$B$776,X$296)+'СЕТ СН'!$F$15</f>
        <v>0</v>
      </c>
      <c r="Y309" s="36">
        <f>SUMIFS(СВЦЭМ!$H$34:$H$777,СВЦЭМ!$A$34:$A$777,$A309,СВЦЭМ!$B$33:$B$776,Y$296)+'СЕТ СН'!$F$15</f>
        <v>0</v>
      </c>
    </row>
    <row r="310" spans="1:25" ht="15.75" hidden="1" x14ac:dyDescent="0.2">
      <c r="A310" s="35">
        <f t="shared" si="8"/>
        <v>44118</v>
      </c>
      <c r="B310" s="36">
        <f>SUMIFS(СВЦЭМ!$H$34:$H$777,СВЦЭМ!$A$34:$A$777,$A310,СВЦЭМ!$B$33:$B$776,B$296)+'СЕТ СН'!$F$15</f>
        <v>0</v>
      </c>
      <c r="C310" s="36">
        <f>SUMIFS(СВЦЭМ!$H$34:$H$777,СВЦЭМ!$A$34:$A$777,$A310,СВЦЭМ!$B$33:$B$776,C$296)+'СЕТ СН'!$F$15</f>
        <v>0</v>
      </c>
      <c r="D310" s="36">
        <f>SUMIFS(СВЦЭМ!$H$34:$H$777,СВЦЭМ!$A$34:$A$777,$A310,СВЦЭМ!$B$33:$B$776,D$296)+'СЕТ СН'!$F$15</f>
        <v>0</v>
      </c>
      <c r="E310" s="36">
        <f>SUMIFS(СВЦЭМ!$H$34:$H$777,СВЦЭМ!$A$34:$A$777,$A310,СВЦЭМ!$B$33:$B$776,E$296)+'СЕТ СН'!$F$15</f>
        <v>0</v>
      </c>
      <c r="F310" s="36">
        <f>SUMIFS(СВЦЭМ!$H$34:$H$777,СВЦЭМ!$A$34:$A$777,$A310,СВЦЭМ!$B$33:$B$776,F$296)+'СЕТ СН'!$F$15</f>
        <v>0</v>
      </c>
      <c r="G310" s="36">
        <f>SUMIFS(СВЦЭМ!$H$34:$H$777,СВЦЭМ!$A$34:$A$777,$A310,СВЦЭМ!$B$33:$B$776,G$296)+'СЕТ СН'!$F$15</f>
        <v>0</v>
      </c>
      <c r="H310" s="36">
        <f>SUMIFS(СВЦЭМ!$H$34:$H$777,СВЦЭМ!$A$34:$A$777,$A310,СВЦЭМ!$B$33:$B$776,H$296)+'СЕТ СН'!$F$15</f>
        <v>0</v>
      </c>
      <c r="I310" s="36">
        <f>SUMIFS(СВЦЭМ!$H$34:$H$777,СВЦЭМ!$A$34:$A$777,$A310,СВЦЭМ!$B$33:$B$776,I$296)+'СЕТ СН'!$F$15</f>
        <v>0</v>
      </c>
      <c r="J310" s="36">
        <f>SUMIFS(СВЦЭМ!$H$34:$H$777,СВЦЭМ!$A$34:$A$777,$A310,СВЦЭМ!$B$33:$B$776,J$296)+'СЕТ СН'!$F$15</f>
        <v>0</v>
      </c>
      <c r="K310" s="36">
        <f>SUMIFS(СВЦЭМ!$H$34:$H$777,СВЦЭМ!$A$34:$A$777,$A310,СВЦЭМ!$B$33:$B$776,K$296)+'СЕТ СН'!$F$15</f>
        <v>0</v>
      </c>
      <c r="L310" s="36">
        <f>SUMIFS(СВЦЭМ!$H$34:$H$777,СВЦЭМ!$A$34:$A$777,$A310,СВЦЭМ!$B$33:$B$776,L$296)+'СЕТ СН'!$F$15</f>
        <v>0</v>
      </c>
      <c r="M310" s="36">
        <f>SUMIFS(СВЦЭМ!$H$34:$H$777,СВЦЭМ!$A$34:$A$777,$A310,СВЦЭМ!$B$33:$B$776,M$296)+'СЕТ СН'!$F$15</f>
        <v>0</v>
      </c>
      <c r="N310" s="36">
        <f>SUMIFS(СВЦЭМ!$H$34:$H$777,СВЦЭМ!$A$34:$A$777,$A310,СВЦЭМ!$B$33:$B$776,N$296)+'СЕТ СН'!$F$15</f>
        <v>0</v>
      </c>
      <c r="O310" s="36">
        <f>SUMIFS(СВЦЭМ!$H$34:$H$777,СВЦЭМ!$A$34:$A$777,$A310,СВЦЭМ!$B$33:$B$776,O$296)+'СЕТ СН'!$F$15</f>
        <v>0</v>
      </c>
      <c r="P310" s="36">
        <f>SUMIFS(СВЦЭМ!$H$34:$H$777,СВЦЭМ!$A$34:$A$777,$A310,СВЦЭМ!$B$33:$B$776,P$296)+'СЕТ СН'!$F$15</f>
        <v>0</v>
      </c>
      <c r="Q310" s="36">
        <f>SUMIFS(СВЦЭМ!$H$34:$H$777,СВЦЭМ!$A$34:$A$777,$A310,СВЦЭМ!$B$33:$B$776,Q$296)+'СЕТ СН'!$F$15</f>
        <v>0</v>
      </c>
      <c r="R310" s="36">
        <f>SUMIFS(СВЦЭМ!$H$34:$H$777,СВЦЭМ!$A$34:$A$777,$A310,СВЦЭМ!$B$33:$B$776,R$296)+'СЕТ СН'!$F$15</f>
        <v>0</v>
      </c>
      <c r="S310" s="36">
        <f>SUMIFS(СВЦЭМ!$H$34:$H$777,СВЦЭМ!$A$34:$A$777,$A310,СВЦЭМ!$B$33:$B$776,S$296)+'СЕТ СН'!$F$15</f>
        <v>0</v>
      </c>
      <c r="T310" s="36">
        <f>SUMIFS(СВЦЭМ!$H$34:$H$777,СВЦЭМ!$A$34:$A$777,$A310,СВЦЭМ!$B$33:$B$776,T$296)+'СЕТ СН'!$F$15</f>
        <v>0</v>
      </c>
      <c r="U310" s="36">
        <f>SUMIFS(СВЦЭМ!$H$34:$H$777,СВЦЭМ!$A$34:$A$777,$A310,СВЦЭМ!$B$33:$B$776,U$296)+'СЕТ СН'!$F$15</f>
        <v>0</v>
      </c>
      <c r="V310" s="36">
        <f>SUMIFS(СВЦЭМ!$H$34:$H$777,СВЦЭМ!$A$34:$A$777,$A310,СВЦЭМ!$B$33:$B$776,V$296)+'СЕТ СН'!$F$15</f>
        <v>0</v>
      </c>
      <c r="W310" s="36">
        <f>SUMIFS(СВЦЭМ!$H$34:$H$777,СВЦЭМ!$A$34:$A$777,$A310,СВЦЭМ!$B$33:$B$776,W$296)+'СЕТ СН'!$F$15</f>
        <v>0</v>
      </c>
      <c r="X310" s="36">
        <f>SUMIFS(СВЦЭМ!$H$34:$H$777,СВЦЭМ!$A$34:$A$777,$A310,СВЦЭМ!$B$33:$B$776,X$296)+'СЕТ СН'!$F$15</f>
        <v>0</v>
      </c>
      <c r="Y310" s="36">
        <f>SUMIFS(СВЦЭМ!$H$34:$H$777,СВЦЭМ!$A$34:$A$777,$A310,СВЦЭМ!$B$33:$B$776,Y$296)+'СЕТ СН'!$F$15</f>
        <v>0</v>
      </c>
    </row>
    <row r="311" spans="1:25" ht="15.75" hidden="1" x14ac:dyDescent="0.2">
      <c r="A311" s="35">
        <f t="shared" si="8"/>
        <v>44119</v>
      </c>
      <c r="B311" s="36">
        <f>SUMIFS(СВЦЭМ!$H$34:$H$777,СВЦЭМ!$A$34:$A$777,$A311,СВЦЭМ!$B$33:$B$776,B$296)+'СЕТ СН'!$F$15</f>
        <v>0</v>
      </c>
      <c r="C311" s="36">
        <f>SUMIFS(СВЦЭМ!$H$34:$H$777,СВЦЭМ!$A$34:$A$777,$A311,СВЦЭМ!$B$33:$B$776,C$296)+'СЕТ СН'!$F$15</f>
        <v>0</v>
      </c>
      <c r="D311" s="36">
        <f>SUMIFS(СВЦЭМ!$H$34:$H$777,СВЦЭМ!$A$34:$A$777,$A311,СВЦЭМ!$B$33:$B$776,D$296)+'СЕТ СН'!$F$15</f>
        <v>0</v>
      </c>
      <c r="E311" s="36">
        <f>SUMIFS(СВЦЭМ!$H$34:$H$777,СВЦЭМ!$A$34:$A$777,$A311,СВЦЭМ!$B$33:$B$776,E$296)+'СЕТ СН'!$F$15</f>
        <v>0</v>
      </c>
      <c r="F311" s="36">
        <f>SUMIFS(СВЦЭМ!$H$34:$H$777,СВЦЭМ!$A$34:$A$777,$A311,СВЦЭМ!$B$33:$B$776,F$296)+'СЕТ СН'!$F$15</f>
        <v>0</v>
      </c>
      <c r="G311" s="36">
        <f>SUMIFS(СВЦЭМ!$H$34:$H$777,СВЦЭМ!$A$34:$A$777,$A311,СВЦЭМ!$B$33:$B$776,G$296)+'СЕТ СН'!$F$15</f>
        <v>0</v>
      </c>
      <c r="H311" s="36">
        <f>SUMIFS(СВЦЭМ!$H$34:$H$777,СВЦЭМ!$A$34:$A$777,$A311,СВЦЭМ!$B$33:$B$776,H$296)+'СЕТ СН'!$F$15</f>
        <v>0</v>
      </c>
      <c r="I311" s="36">
        <f>SUMIFS(СВЦЭМ!$H$34:$H$777,СВЦЭМ!$A$34:$A$777,$A311,СВЦЭМ!$B$33:$B$776,I$296)+'СЕТ СН'!$F$15</f>
        <v>0</v>
      </c>
      <c r="J311" s="36">
        <f>SUMIFS(СВЦЭМ!$H$34:$H$777,СВЦЭМ!$A$34:$A$777,$A311,СВЦЭМ!$B$33:$B$776,J$296)+'СЕТ СН'!$F$15</f>
        <v>0</v>
      </c>
      <c r="K311" s="36">
        <f>SUMIFS(СВЦЭМ!$H$34:$H$777,СВЦЭМ!$A$34:$A$777,$A311,СВЦЭМ!$B$33:$B$776,K$296)+'СЕТ СН'!$F$15</f>
        <v>0</v>
      </c>
      <c r="L311" s="36">
        <f>SUMIFS(СВЦЭМ!$H$34:$H$777,СВЦЭМ!$A$34:$A$777,$A311,СВЦЭМ!$B$33:$B$776,L$296)+'СЕТ СН'!$F$15</f>
        <v>0</v>
      </c>
      <c r="M311" s="36">
        <f>SUMIFS(СВЦЭМ!$H$34:$H$777,СВЦЭМ!$A$34:$A$777,$A311,СВЦЭМ!$B$33:$B$776,M$296)+'СЕТ СН'!$F$15</f>
        <v>0</v>
      </c>
      <c r="N311" s="36">
        <f>SUMIFS(СВЦЭМ!$H$34:$H$777,СВЦЭМ!$A$34:$A$777,$A311,СВЦЭМ!$B$33:$B$776,N$296)+'СЕТ СН'!$F$15</f>
        <v>0</v>
      </c>
      <c r="O311" s="36">
        <f>SUMIFS(СВЦЭМ!$H$34:$H$777,СВЦЭМ!$A$34:$A$777,$A311,СВЦЭМ!$B$33:$B$776,O$296)+'СЕТ СН'!$F$15</f>
        <v>0</v>
      </c>
      <c r="P311" s="36">
        <f>SUMIFS(СВЦЭМ!$H$34:$H$777,СВЦЭМ!$A$34:$A$777,$A311,СВЦЭМ!$B$33:$B$776,P$296)+'СЕТ СН'!$F$15</f>
        <v>0</v>
      </c>
      <c r="Q311" s="36">
        <f>SUMIFS(СВЦЭМ!$H$34:$H$777,СВЦЭМ!$A$34:$A$777,$A311,СВЦЭМ!$B$33:$B$776,Q$296)+'СЕТ СН'!$F$15</f>
        <v>0</v>
      </c>
      <c r="R311" s="36">
        <f>SUMIFS(СВЦЭМ!$H$34:$H$777,СВЦЭМ!$A$34:$A$777,$A311,СВЦЭМ!$B$33:$B$776,R$296)+'СЕТ СН'!$F$15</f>
        <v>0</v>
      </c>
      <c r="S311" s="36">
        <f>SUMIFS(СВЦЭМ!$H$34:$H$777,СВЦЭМ!$A$34:$A$777,$A311,СВЦЭМ!$B$33:$B$776,S$296)+'СЕТ СН'!$F$15</f>
        <v>0</v>
      </c>
      <c r="T311" s="36">
        <f>SUMIFS(СВЦЭМ!$H$34:$H$777,СВЦЭМ!$A$34:$A$777,$A311,СВЦЭМ!$B$33:$B$776,T$296)+'СЕТ СН'!$F$15</f>
        <v>0</v>
      </c>
      <c r="U311" s="36">
        <f>SUMIFS(СВЦЭМ!$H$34:$H$777,СВЦЭМ!$A$34:$A$777,$A311,СВЦЭМ!$B$33:$B$776,U$296)+'СЕТ СН'!$F$15</f>
        <v>0</v>
      </c>
      <c r="V311" s="36">
        <f>SUMIFS(СВЦЭМ!$H$34:$H$777,СВЦЭМ!$A$34:$A$777,$A311,СВЦЭМ!$B$33:$B$776,V$296)+'СЕТ СН'!$F$15</f>
        <v>0</v>
      </c>
      <c r="W311" s="36">
        <f>SUMIFS(СВЦЭМ!$H$34:$H$777,СВЦЭМ!$A$34:$A$777,$A311,СВЦЭМ!$B$33:$B$776,W$296)+'СЕТ СН'!$F$15</f>
        <v>0</v>
      </c>
      <c r="X311" s="36">
        <f>SUMIFS(СВЦЭМ!$H$34:$H$777,СВЦЭМ!$A$34:$A$777,$A311,СВЦЭМ!$B$33:$B$776,X$296)+'СЕТ СН'!$F$15</f>
        <v>0</v>
      </c>
      <c r="Y311" s="36">
        <f>SUMIFS(СВЦЭМ!$H$34:$H$777,СВЦЭМ!$A$34:$A$777,$A311,СВЦЭМ!$B$33:$B$776,Y$296)+'СЕТ СН'!$F$15</f>
        <v>0</v>
      </c>
    </row>
    <row r="312" spans="1:25" ht="15.75" hidden="1" x14ac:dyDescent="0.2">
      <c r="A312" s="35">
        <f t="shared" si="8"/>
        <v>44120</v>
      </c>
      <c r="B312" s="36">
        <f>SUMIFS(СВЦЭМ!$H$34:$H$777,СВЦЭМ!$A$34:$A$777,$A312,СВЦЭМ!$B$33:$B$776,B$296)+'СЕТ СН'!$F$15</f>
        <v>0</v>
      </c>
      <c r="C312" s="36">
        <f>SUMIFS(СВЦЭМ!$H$34:$H$777,СВЦЭМ!$A$34:$A$777,$A312,СВЦЭМ!$B$33:$B$776,C$296)+'СЕТ СН'!$F$15</f>
        <v>0</v>
      </c>
      <c r="D312" s="36">
        <f>SUMIFS(СВЦЭМ!$H$34:$H$777,СВЦЭМ!$A$34:$A$777,$A312,СВЦЭМ!$B$33:$B$776,D$296)+'СЕТ СН'!$F$15</f>
        <v>0</v>
      </c>
      <c r="E312" s="36">
        <f>SUMIFS(СВЦЭМ!$H$34:$H$777,СВЦЭМ!$A$34:$A$777,$A312,СВЦЭМ!$B$33:$B$776,E$296)+'СЕТ СН'!$F$15</f>
        <v>0</v>
      </c>
      <c r="F312" s="36">
        <f>SUMIFS(СВЦЭМ!$H$34:$H$777,СВЦЭМ!$A$34:$A$777,$A312,СВЦЭМ!$B$33:$B$776,F$296)+'СЕТ СН'!$F$15</f>
        <v>0</v>
      </c>
      <c r="G312" s="36">
        <f>SUMIFS(СВЦЭМ!$H$34:$H$777,СВЦЭМ!$A$34:$A$777,$A312,СВЦЭМ!$B$33:$B$776,G$296)+'СЕТ СН'!$F$15</f>
        <v>0</v>
      </c>
      <c r="H312" s="36">
        <f>SUMIFS(СВЦЭМ!$H$34:$H$777,СВЦЭМ!$A$34:$A$777,$A312,СВЦЭМ!$B$33:$B$776,H$296)+'СЕТ СН'!$F$15</f>
        <v>0</v>
      </c>
      <c r="I312" s="36">
        <f>SUMIFS(СВЦЭМ!$H$34:$H$777,СВЦЭМ!$A$34:$A$777,$A312,СВЦЭМ!$B$33:$B$776,I$296)+'СЕТ СН'!$F$15</f>
        <v>0</v>
      </c>
      <c r="J312" s="36">
        <f>SUMIFS(СВЦЭМ!$H$34:$H$777,СВЦЭМ!$A$34:$A$777,$A312,СВЦЭМ!$B$33:$B$776,J$296)+'СЕТ СН'!$F$15</f>
        <v>0</v>
      </c>
      <c r="K312" s="36">
        <f>SUMIFS(СВЦЭМ!$H$34:$H$777,СВЦЭМ!$A$34:$A$777,$A312,СВЦЭМ!$B$33:$B$776,K$296)+'СЕТ СН'!$F$15</f>
        <v>0</v>
      </c>
      <c r="L312" s="36">
        <f>SUMIFS(СВЦЭМ!$H$34:$H$777,СВЦЭМ!$A$34:$A$777,$A312,СВЦЭМ!$B$33:$B$776,L$296)+'СЕТ СН'!$F$15</f>
        <v>0</v>
      </c>
      <c r="M312" s="36">
        <f>SUMIFS(СВЦЭМ!$H$34:$H$777,СВЦЭМ!$A$34:$A$777,$A312,СВЦЭМ!$B$33:$B$776,M$296)+'СЕТ СН'!$F$15</f>
        <v>0</v>
      </c>
      <c r="N312" s="36">
        <f>SUMIFS(СВЦЭМ!$H$34:$H$777,СВЦЭМ!$A$34:$A$777,$A312,СВЦЭМ!$B$33:$B$776,N$296)+'СЕТ СН'!$F$15</f>
        <v>0</v>
      </c>
      <c r="O312" s="36">
        <f>SUMIFS(СВЦЭМ!$H$34:$H$777,СВЦЭМ!$A$34:$A$777,$A312,СВЦЭМ!$B$33:$B$776,O$296)+'СЕТ СН'!$F$15</f>
        <v>0</v>
      </c>
      <c r="P312" s="36">
        <f>SUMIFS(СВЦЭМ!$H$34:$H$777,СВЦЭМ!$A$34:$A$777,$A312,СВЦЭМ!$B$33:$B$776,P$296)+'СЕТ СН'!$F$15</f>
        <v>0</v>
      </c>
      <c r="Q312" s="36">
        <f>SUMIFS(СВЦЭМ!$H$34:$H$777,СВЦЭМ!$A$34:$A$777,$A312,СВЦЭМ!$B$33:$B$776,Q$296)+'СЕТ СН'!$F$15</f>
        <v>0</v>
      </c>
      <c r="R312" s="36">
        <f>SUMIFS(СВЦЭМ!$H$34:$H$777,СВЦЭМ!$A$34:$A$777,$A312,СВЦЭМ!$B$33:$B$776,R$296)+'СЕТ СН'!$F$15</f>
        <v>0</v>
      </c>
      <c r="S312" s="36">
        <f>SUMIFS(СВЦЭМ!$H$34:$H$777,СВЦЭМ!$A$34:$A$777,$A312,СВЦЭМ!$B$33:$B$776,S$296)+'СЕТ СН'!$F$15</f>
        <v>0</v>
      </c>
      <c r="T312" s="36">
        <f>SUMIFS(СВЦЭМ!$H$34:$H$777,СВЦЭМ!$A$34:$A$777,$A312,СВЦЭМ!$B$33:$B$776,T$296)+'СЕТ СН'!$F$15</f>
        <v>0</v>
      </c>
      <c r="U312" s="36">
        <f>SUMIFS(СВЦЭМ!$H$34:$H$777,СВЦЭМ!$A$34:$A$777,$A312,СВЦЭМ!$B$33:$B$776,U$296)+'СЕТ СН'!$F$15</f>
        <v>0</v>
      </c>
      <c r="V312" s="36">
        <f>SUMIFS(СВЦЭМ!$H$34:$H$777,СВЦЭМ!$A$34:$A$777,$A312,СВЦЭМ!$B$33:$B$776,V$296)+'СЕТ СН'!$F$15</f>
        <v>0</v>
      </c>
      <c r="W312" s="36">
        <f>SUMIFS(СВЦЭМ!$H$34:$H$777,СВЦЭМ!$A$34:$A$777,$A312,СВЦЭМ!$B$33:$B$776,W$296)+'СЕТ СН'!$F$15</f>
        <v>0</v>
      </c>
      <c r="X312" s="36">
        <f>SUMIFS(СВЦЭМ!$H$34:$H$777,СВЦЭМ!$A$34:$A$777,$A312,СВЦЭМ!$B$33:$B$776,X$296)+'СЕТ СН'!$F$15</f>
        <v>0</v>
      </c>
      <c r="Y312" s="36">
        <f>SUMIFS(СВЦЭМ!$H$34:$H$777,СВЦЭМ!$A$34:$A$777,$A312,СВЦЭМ!$B$33:$B$776,Y$296)+'СЕТ СН'!$F$15</f>
        <v>0</v>
      </c>
    </row>
    <row r="313" spans="1:25" ht="15.75" hidden="1" x14ac:dyDescent="0.2">
      <c r="A313" s="35">
        <f t="shared" si="8"/>
        <v>44121</v>
      </c>
      <c r="B313" s="36">
        <f>SUMIFS(СВЦЭМ!$H$34:$H$777,СВЦЭМ!$A$34:$A$777,$A313,СВЦЭМ!$B$33:$B$776,B$296)+'СЕТ СН'!$F$15</f>
        <v>0</v>
      </c>
      <c r="C313" s="36">
        <f>SUMIFS(СВЦЭМ!$H$34:$H$777,СВЦЭМ!$A$34:$A$777,$A313,СВЦЭМ!$B$33:$B$776,C$296)+'СЕТ СН'!$F$15</f>
        <v>0</v>
      </c>
      <c r="D313" s="36">
        <f>SUMIFS(СВЦЭМ!$H$34:$H$777,СВЦЭМ!$A$34:$A$777,$A313,СВЦЭМ!$B$33:$B$776,D$296)+'СЕТ СН'!$F$15</f>
        <v>0</v>
      </c>
      <c r="E313" s="36">
        <f>SUMIFS(СВЦЭМ!$H$34:$H$777,СВЦЭМ!$A$34:$A$777,$A313,СВЦЭМ!$B$33:$B$776,E$296)+'СЕТ СН'!$F$15</f>
        <v>0</v>
      </c>
      <c r="F313" s="36">
        <f>SUMIFS(СВЦЭМ!$H$34:$H$777,СВЦЭМ!$A$34:$A$777,$A313,СВЦЭМ!$B$33:$B$776,F$296)+'СЕТ СН'!$F$15</f>
        <v>0</v>
      </c>
      <c r="G313" s="36">
        <f>SUMIFS(СВЦЭМ!$H$34:$H$777,СВЦЭМ!$A$34:$A$777,$A313,СВЦЭМ!$B$33:$B$776,G$296)+'СЕТ СН'!$F$15</f>
        <v>0</v>
      </c>
      <c r="H313" s="36">
        <f>SUMIFS(СВЦЭМ!$H$34:$H$777,СВЦЭМ!$A$34:$A$777,$A313,СВЦЭМ!$B$33:$B$776,H$296)+'СЕТ СН'!$F$15</f>
        <v>0</v>
      </c>
      <c r="I313" s="36">
        <f>SUMIFS(СВЦЭМ!$H$34:$H$777,СВЦЭМ!$A$34:$A$777,$A313,СВЦЭМ!$B$33:$B$776,I$296)+'СЕТ СН'!$F$15</f>
        <v>0</v>
      </c>
      <c r="J313" s="36">
        <f>SUMIFS(СВЦЭМ!$H$34:$H$777,СВЦЭМ!$A$34:$A$777,$A313,СВЦЭМ!$B$33:$B$776,J$296)+'СЕТ СН'!$F$15</f>
        <v>0</v>
      </c>
      <c r="K313" s="36">
        <f>SUMIFS(СВЦЭМ!$H$34:$H$777,СВЦЭМ!$A$34:$A$777,$A313,СВЦЭМ!$B$33:$B$776,K$296)+'СЕТ СН'!$F$15</f>
        <v>0</v>
      </c>
      <c r="L313" s="36">
        <f>SUMIFS(СВЦЭМ!$H$34:$H$777,СВЦЭМ!$A$34:$A$777,$A313,СВЦЭМ!$B$33:$B$776,L$296)+'СЕТ СН'!$F$15</f>
        <v>0</v>
      </c>
      <c r="M313" s="36">
        <f>SUMIFS(СВЦЭМ!$H$34:$H$777,СВЦЭМ!$A$34:$A$777,$A313,СВЦЭМ!$B$33:$B$776,M$296)+'СЕТ СН'!$F$15</f>
        <v>0</v>
      </c>
      <c r="N313" s="36">
        <f>SUMIFS(СВЦЭМ!$H$34:$H$777,СВЦЭМ!$A$34:$A$777,$A313,СВЦЭМ!$B$33:$B$776,N$296)+'СЕТ СН'!$F$15</f>
        <v>0</v>
      </c>
      <c r="O313" s="36">
        <f>SUMIFS(СВЦЭМ!$H$34:$H$777,СВЦЭМ!$A$34:$A$777,$A313,СВЦЭМ!$B$33:$B$776,O$296)+'СЕТ СН'!$F$15</f>
        <v>0</v>
      </c>
      <c r="P313" s="36">
        <f>SUMIFS(СВЦЭМ!$H$34:$H$777,СВЦЭМ!$A$34:$A$777,$A313,СВЦЭМ!$B$33:$B$776,P$296)+'СЕТ СН'!$F$15</f>
        <v>0</v>
      </c>
      <c r="Q313" s="36">
        <f>SUMIFS(СВЦЭМ!$H$34:$H$777,СВЦЭМ!$A$34:$A$777,$A313,СВЦЭМ!$B$33:$B$776,Q$296)+'СЕТ СН'!$F$15</f>
        <v>0</v>
      </c>
      <c r="R313" s="36">
        <f>SUMIFS(СВЦЭМ!$H$34:$H$777,СВЦЭМ!$A$34:$A$777,$A313,СВЦЭМ!$B$33:$B$776,R$296)+'СЕТ СН'!$F$15</f>
        <v>0</v>
      </c>
      <c r="S313" s="36">
        <f>SUMIFS(СВЦЭМ!$H$34:$H$777,СВЦЭМ!$A$34:$A$777,$A313,СВЦЭМ!$B$33:$B$776,S$296)+'СЕТ СН'!$F$15</f>
        <v>0</v>
      </c>
      <c r="T313" s="36">
        <f>SUMIFS(СВЦЭМ!$H$34:$H$777,СВЦЭМ!$A$34:$A$777,$A313,СВЦЭМ!$B$33:$B$776,T$296)+'СЕТ СН'!$F$15</f>
        <v>0</v>
      </c>
      <c r="U313" s="36">
        <f>SUMIFS(СВЦЭМ!$H$34:$H$777,СВЦЭМ!$A$34:$A$777,$A313,СВЦЭМ!$B$33:$B$776,U$296)+'СЕТ СН'!$F$15</f>
        <v>0</v>
      </c>
      <c r="V313" s="36">
        <f>SUMIFS(СВЦЭМ!$H$34:$H$777,СВЦЭМ!$A$34:$A$777,$A313,СВЦЭМ!$B$33:$B$776,V$296)+'СЕТ СН'!$F$15</f>
        <v>0</v>
      </c>
      <c r="W313" s="36">
        <f>SUMIFS(СВЦЭМ!$H$34:$H$777,СВЦЭМ!$A$34:$A$777,$A313,СВЦЭМ!$B$33:$B$776,W$296)+'СЕТ СН'!$F$15</f>
        <v>0</v>
      </c>
      <c r="X313" s="36">
        <f>SUMIFS(СВЦЭМ!$H$34:$H$777,СВЦЭМ!$A$34:$A$777,$A313,СВЦЭМ!$B$33:$B$776,X$296)+'СЕТ СН'!$F$15</f>
        <v>0</v>
      </c>
      <c r="Y313" s="36">
        <f>SUMIFS(СВЦЭМ!$H$34:$H$777,СВЦЭМ!$A$34:$A$777,$A313,СВЦЭМ!$B$33:$B$776,Y$296)+'СЕТ СН'!$F$15</f>
        <v>0</v>
      </c>
    </row>
    <row r="314" spans="1:25" ht="15.75" hidden="1" x14ac:dyDescent="0.2">
      <c r="A314" s="35">
        <f t="shared" si="8"/>
        <v>44122</v>
      </c>
      <c r="B314" s="36">
        <f>SUMIFS(СВЦЭМ!$H$34:$H$777,СВЦЭМ!$A$34:$A$777,$A314,СВЦЭМ!$B$33:$B$776,B$296)+'СЕТ СН'!$F$15</f>
        <v>0</v>
      </c>
      <c r="C314" s="36">
        <f>SUMIFS(СВЦЭМ!$H$34:$H$777,СВЦЭМ!$A$34:$A$777,$A314,СВЦЭМ!$B$33:$B$776,C$296)+'СЕТ СН'!$F$15</f>
        <v>0</v>
      </c>
      <c r="D314" s="36">
        <f>SUMIFS(СВЦЭМ!$H$34:$H$777,СВЦЭМ!$A$34:$A$777,$A314,СВЦЭМ!$B$33:$B$776,D$296)+'СЕТ СН'!$F$15</f>
        <v>0</v>
      </c>
      <c r="E314" s="36">
        <f>SUMIFS(СВЦЭМ!$H$34:$H$777,СВЦЭМ!$A$34:$A$777,$A314,СВЦЭМ!$B$33:$B$776,E$296)+'СЕТ СН'!$F$15</f>
        <v>0</v>
      </c>
      <c r="F314" s="36">
        <f>SUMIFS(СВЦЭМ!$H$34:$H$777,СВЦЭМ!$A$34:$A$777,$A314,СВЦЭМ!$B$33:$B$776,F$296)+'СЕТ СН'!$F$15</f>
        <v>0</v>
      </c>
      <c r="G314" s="36">
        <f>SUMIFS(СВЦЭМ!$H$34:$H$777,СВЦЭМ!$A$34:$A$777,$A314,СВЦЭМ!$B$33:$B$776,G$296)+'СЕТ СН'!$F$15</f>
        <v>0</v>
      </c>
      <c r="H314" s="36">
        <f>SUMIFS(СВЦЭМ!$H$34:$H$777,СВЦЭМ!$A$34:$A$777,$A314,СВЦЭМ!$B$33:$B$776,H$296)+'СЕТ СН'!$F$15</f>
        <v>0</v>
      </c>
      <c r="I314" s="36">
        <f>SUMIFS(СВЦЭМ!$H$34:$H$777,СВЦЭМ!$A$34:$A$777,$A314,СВЦЭМ!$B$33:$B$776,I$296)+'СЕТ СН'!$F$15</f>
        <v>0</v>
      </c>
      <c r="J314" s="36">
        <f>SUMIFS(СВЦЭМ!$H$34:$H$777,СВЦЭМ!$A$34:$A$777,$A314,СВЦЭМ!$B$33:$B$776,J$296)+'СЕТ СН'!$F$15</f>
        <v>0</v>
      </c>
      <c r="K314" s="36">
        <f>SUMIFS(СВЦЭМ!$H$34:$H$777,СВЦЭМ!$A$34:$A$777,$A314,СВЦЭМ!$B$33:$B$776,K$296)+'СЕТ СН'!$F$15</f>
        <v>0</v>
      </c>
      <c r="L314" s="36">
        <f>SUMIFS(СВЦЭМ!$H$34:$H$777,СВЦЭМ!$A$34:$A$777,$A314,СВЦЭМ!$B$33:$B$776,L$296)+'СЕТ СН'!$F$15</f>
        <v>0</v>
      </c>
      <c r="M314" s="36">
        <f>SUMIFS(СВЦЭМ!$H$34:$H$777,СВЦЭМ!$A$34:$A$777,$A314,СВЦЭМ!$B$33:$B$776,M$296)+'СЕТ СН'!$F$15</f>
        <v>0</v>
      </c>
      <c r="N314" s="36">
        <f>SUMIFS(СВЦЭМ!$H$34:$H$777,СВЦЭМ!$A$34:$A$777,$A314,СВЦЭМ!$B$33:$B$776,N$296)+'СЕТ СН'!$F$15</f>
        <v>0</v>
      </c>
      <c r="O314" s="36">
        <f>SUMIFS(СВЦЭМ!$H$34:$H$777,СВЦЭМ!$A$34:$A$777,$A314,СВЦЭМ!$B$33:$B$776,O$296)+'СЕТ СН'!$F$15</f>
        <v>0</v>
      </c>
      <c r="P314" s="36">
        <f>SUMIFS(СВЦЭМ!$H$34:$H$777,СВЦЭМ!$A$34:$A$777,$A314,СВЦЭМ!$B$33:$B$776,P$296)+'СЕТ СН'!$F$15</f>
        <v>0</v>
      </c>
      <c r="Q314" s="36">
        <f>SUMIFS(СВЦЭМ!$H$34:$H$777,СВЦЭМ!$A$34:$A$777,$A314,СВЦЭМ!$B$33:$B$776,Q$296)+'СЕТ СН'!$F$15</f>
        <v>0</v>
      </c>
      <c r="R314" s="36">
        <f>SUMIFS(СВЦЭМ!$H$34:$H$777,СВЦЭМ!$A$34:$A$777,$A314,СВЦЭМ!$B$33:$B$776,R$296)+'СЕТ СН'!$F$15</f>
        <v>0</v>
      </c>
      <c r="S314" s="36">
        <f>SUMIFS(СВЦЭМ!$H$34:$H$777,СВЦЭМ!$A$34:$A$777,$A314,СВЦЭМ!$B$33:$B$776,S$296)+'СЕТ СН'!$F$15</f>
        <v>0</v>
      </c>
      <c r="T314" s="36">
        <f>SUMIFS(СВЦЭМ!$H$34:$H$777,СВЦЭМ!$A$34:$A$777,$A314,СВЦЭМ!$B$33:$B$776,T$296)+'СЕТ СН'!$F$15</f>
        <v>0</v>
      </c>
      <c r="U314" s="36">
        <f>SUMIFS(СВЦЭМ!$H$34:$H$777,СВЦЭМ!$A$34:$A$777,$A314,СВЦЭМ!$B$33:$B$776,U$296)+'СЕТ СН'!$F$15</f>
        <v>0</v>
      </c>
      <c r="V314" s="36">
        <f>SUMIFS(СВЦЭМ!$H$34:$H$777,СВЦЭМ!$A$34:$A$777,$A314,СВЦЭМ!$B$33:$B$776,V$296)+'СЕТ СН'!$F$15</f>
        <v>0</v>
      </c>
      <c r="W314" s="36">
        <f>SUMIFS(СВЦЭМ!$H$34:$H$777,СВЦЭМ!$A$34:$A$777,$A314,СВЦЭМ!$B$33:$B$776,W$296)+'СЕТ СН'!$F$15</f>
        <v>0</v>
      </c>
      <c r="X314" s="36">
        <f>SUMIFS(СВЦЭМ!$H$34:$H$777,СВЦЭМ!$A$34:$A$777,$A314,СВЦЭМ!$B$33:$B$776,X$296)+'СЕТ СН'!$F$15</f>
        <v>0</v>
      </c>
      <c r="Y314" s="36">
        <f>SUMIFS(СВЦЭМ!$H$34:$H$777,СВЦЭМ!$A$34:$A$777,$A314,СВЦЭМ!$B$33:$B$776,Y$296)+'СЕТ СН'!$F$15</f>
        <v>0</v>
      </c>
    </row>
    <row r="315" spans="1:25" ht="15.75" hidden="1" x14ac:dyDescent="0.2">
      <c r="A315" s="35">
        <f t="shared" si="8"/>
        <v>44123</v>
      </c>
      <c r="B315" s="36">
        <f>SUMIFS(СВЦЭМ!$H$34:$H$777,СВЦЭМ!$A$34:$A$777,$A315,СВЦЭМ!$B$33:$B$776,B$296)+'СЕТ СН'!$F$15</f>
        <v>0</v>
      </c>
      <c r="C315" s="36">
        <f>SUMIFS(СВЦЭМ!$H$34:$H$777,СВЦЭМ!$A$34:$A$777,$A315,СВЦЭМ!$B$33:$B$776,C$296)+'СЕТ СН'!$F$15</f>
        <v>0</v>
      </c>
      <c r="D315" s="36">
        <f>SUMIFS(СВЦЭМ!$H$34:$H$777,СВЦЭМ!$A$34:$A$777,$A315,СВЦЭМ!$B$33:$B$776,D$296)+'СЕТ СН'!$F$15</f>
        <v>0</v>
      </c>
      <c r="E315" s="36">
        <f>SUMIFS(СВЦЭМ!$H$34:$H$777,СВЦЭМ!$A$34:$A$777,$A315,СВЦЭМ!$B$33:$B$776,E$296)+'СЕТ СН'!$F$15</f>
        <v>0</v>
      </c>
      <c r="F315" s="36">
        <f>SUMIFS(СВЦЭМ!$H$34:$H$777,СВЦЭМ!$A$34:$A$777,$A315,СВЦЭМ!$B$33:$B$776,F$296)+'СЕТ СН'!$F$15</f>
        <v>0</v>
      </c>
      <c r="G315" s="36">
        <f>SUMIFS(СВЦЭМ!$H$34:$H$777,СВЦЭМ!$A$34:$A$777,$A315,СВЦЭМ!$B$33:$B$776,G$296)+'СЕТ СН'!$F$15</f>
        <v>0</v>
      </c>
      <c r="H315" s="36">
        <f>SUMIFS(СВЦЭМ!$H$34:$H$777,СВЦЭМ!$A$34:$A$777,$A315,СВЦЭМ!$B$33:$B$776,H$296)+'СЕТ СН'!$F$15</f>
        <v>0</v>
      </c>
      <c r="I315" s="36">
        <f>SUMIFS(СВЦЭМ!$H$34:$H$777,СВЦЭМ!$A$34:$A$777,$A315,СВЦЭМ!$B$33:$B$776,I$296)+'СЕТ СН'!$F$15</f>
        <v>0</v>
      </c>
      <c r="J315" s="36">
        <f>SUMIFS(СВЦЭМ!$H$34:$H$777,СВЦЭМ!$A$34:$A$777,$A315,СВЦЭМ!$B$33:$B$776,J$296)+'СЕТ СН'!$F$15</f>
        <v>0</v>
      </c>
      <c r="K315" s="36">
        <f>SUMIFS(СВЦЭМ!$H$34:$H$777,СВЦЭМ!$A$34:$A$777,$A315,СВЦЭМ!$B$33:$B$776,K$296)+'СЕТ СН'!$F$15</f>
        <v>0</v>
      </c>
      <c r="L315" s="36">
        <f>SUMIFS(СВЦЭМ!$H$34:$H$777,СВЦЭМ!$A$34:$A$777,$A315,СВЦЭМ!$B$33:$B$776,L$296)+'СЕТ СН'!$F$15</f>
        <v>0</v>
      </c>
      <c r="M315" s="36">
        <f>SUMIFS(СВЦЭМ!$H$34:$H$777,СВЦЭМ!$A$34:$A$777,$A315,СВЦЭМ!$B$33:$B$776,M$296)+'СЕТ СН'!$F$15</f>
        <v>0</v>
      </c>
      <c r="N315" s="36">
        <f>SUMIFS(СВЦЭМ!$H$34:$H$777,СВЦЭМ!$A$34:$A$777,$A315,СВЦЭМ!$B$33:$B$776,N$296)+'СЕТ СН'!$F$15</f>
        <v>0</v>
      </c>
      <c r="O315" s="36">
        <f>SUMIFS(СВЦЭМ!$H$34:$H$777,СВЦЭМ!$A$34:$A$777,$A315,СВЦЭМ!$B$33:$B$776,O$296)+'СЕТ СН'!$F$15</f>
        <v>0</v>
      </c>
      <c r="P315" s="36">
        <f>SUMIFS(СВЦЭМ!$H$34:$H$777,СВЦЭМ!$A$34:$A$777,$A315,СВЦЭМ!$B$33:$B$776,P$296)+'СЕТ СН'!$F$15</f>
        <v>0</v>
      </c>
      <c r="Q315" s="36">
        <f>SUMIFS(СВЦЭМ!$H$34:$H$777,СВЦЭМ!$A$34:$A$777,$A315,СВЦЭМ!$B$33:$B$776,Q$296)+'СЕТ СН'!$F$15</f>
        <v>0</v>
      </c>
      <c r="R315" s="36">
        <f>SUMIFS(СВЦЭМ!$H$34:$H$777,СВЦЭМ!$A$34:$A$777,$A315,СВЦЭМ!$B$33:$B$776,R$296)+'СЕТ СН'!$F$15</f>
        <v>0</v>
      </c>
      <c r="S315" s="36">
        <f>SUMIFS(СВЦЭМ!$H$34:$H$777,СВЦЭМ!$A$34:$A$777,$A315,СВЦЭМ!$B$33:$B$776,S$296)+'СЕТ СН'!$F$15</f>
        <v>0</v>
      </c>
      <c r="T315" s="36">
        <f>SUMIFS(СВЦЭМ!$H$34:$H$777,СВЦЭМ!$A$34:$A$777,$A315,СВЦЭМ!$B$33:$B$776,T$296)+'СЕТ СН'!$F$15</f>
        <v>0</v>
      </c>
      <c r="U315" s="36">
        <f>SUMIFS(СВЦЭМ!$H$34:$H$777,СВЦЭМ!$A$34:$A$777,$A315,СВЦЭМ!$B$33:$B$776,U$296)+'СЕТ СН'!$F$15</f>
        <v>0</v>
      </c>
      <c r="V315" s="36">
        <f>SUMIFS(СВЦЭМ!$H$34:$H$777,СВЦЭМ!$A$34:$A$777,$A315,СВЦЭМ!$B$33:$B$776,V$296)+'СЕТ СН'!$F$15</f>
        <v>0</v>
      </c>
      <c r="W315" s="36">
        <f>SUMIFS(СВЦЭМ!$H$34:$H$777,СВЦЭМ!$A$34:$A$777,$A315,СВЦЭМ!$B$33:$B$776,W$296)+'СЕТ СН'!$F$15</f>
        <v>0</v>
      </c>
      <c r="X315" s="36">
        <f>SUMIFS(СВЦЭМ!$H$34:$H$777,СВЦЭМ!$A$34:$A$777,$A315,СВЦЭМ!$B$33:$B$776,X$296)+'СЕТ СН'!$F$15</f>
        <v>0</v>
      </c>
      <c r="Y315" s="36">
        <f>SUMIFS(СВЦЭМ!$H$34:$H$777,СВЦЭМ!$A$34:$A$777,$A315,СВЦЭМ!$B$33:$B$776,Y$296)+'СЕТ СН'!$F$15</f>
        <v>0</v>
      </c>
    </row>
    <row r="316" spans="1:25" ht="15.75" hidden="1" x14ac:dyDescent="0.2">
      <c r="A316" s="35">
        <f t="shared" si="8"/>
        <v>44124</v>
      </c>
      <c r="B316" s="36">
        <f>SUMIFS(СВЦЭМ!$H$34:$H$777,СВЦЭМ!$A$34:$A$777,$A316,СВЦЭМ!$B$33:$B$776,B$296)+'СЕТ СН'!$F$15</f>
        <v>0</v>
      </c>
      <c r="C316" s="36">
        <f>SUMIFS(СВЦЭМ!$H$34:$H$777,СВЦЭМ!$A$34:$A$777,$A316,СВЦЭМ!$B$33:$B$776,C$296)+'СЕТ СН'!$F$15</f>
        <v>0</v>
      </c>
      <c r="D316" s="36">
        <f>SUMIFS(СВЦЭМ!$H$34:$H$777,СВЦЭМ!$A$34:$A$777,$A316,СВЦЭМ!$B$33:$B$776,D$296)+'СЕТ СН'!$F$15</f>
        <v>0</v>
      </c>
      <c r="E316" s="36">
        <f>SUMIFS(СВЦЭМ!$H$34:$H$777,СВЦЭМ!$A$34:$A$777,$A316,СВЦЭМ!$B$33:$B$776,E$296)+'СЕТ СН'!$F$15</f>
        <v>0</v>
      </c>
      <c r="F316" s="36">
        <f>SUMIFS(СВЦЭМ!$H$34:$H$777,СВЦЭМ!$A$34:$A$777,$A316,СВЦЭМ!$B$33:$B$776,F$296)+'СЕТ СН'!$F$15</f>
        <v>0</v>
      </c>
      <c r="G316" s="36">
        <f>SUMIFS(СВЦЭМ!$H$34:$H$777,СВЦЭМ!$A$34:$A$777,$A316,СВЦЭМ!$B$33:$B$776,G$296)+'СЕТ СН'!$F$15</f>
        <v>0</v>
      </c>
      <c r="H316" s="36">
        <f>SUMIFS(СВЦЭМ!$H$34:$H$777,СВЦЭМ!$A$34:$A$777,$A316,СВЦЭМ!$B$33:$B$776,H$296)+'СЕТ СН'!$F$15</f>
        <v>0</v>
      </c>
      <c r="I316" s="36">
        <f>SUMIFS(СВЦЭМ!$H$34:$H$777,СВЦЭМ!$A$34:$A$777,$A316,СВЦЭМ!$B$33:$B$776,I$296)+'СЕТ СН'!$F$15</f>
        <v>0</v>
      </c>
      <c r="J316" s="36">
        <f>SUMIFS(СВЦЭМ!$H$34:$H$777,СВЦЭМ!$A$34:$A$777,$A316,СВЦЭМ!$B$33:$B$776,J$296)+'СЕТ СН'!$F$15</f>
        <v>0</v>
      </c>
      <c r="K316" s="36">
        <f>SUMIFS(СВЦЭМ!$H$34:$H$777,СВЦЭМ!$A$34:$A$777,$A316,СВЦЭМ!$B$33:$B$776,K$296)+'СЕТ СН'!$F$15</f>
        <v>0</v>
      </c>
      <c r="L316" s="36">
        <f>SUMIFS(СВЦЭМ!$H$34:$H$777,СВЦЭМ!$A$34:$A$777,$A316,СВЦЭМ!$B$33:$B$776,L$296)+'СЕТ СН'!$F$15</f>
        <v>0</v>
      </c>
      <c r="M316" s="36">
        <f>SUMIFS(СВЦЭМ!$H$34:$H$777,СВЦЭМ!$A$34:$A$777,$A316,СВЦЭМ!$B$33:$B$776,M$296)+'СЕТ СН'!$F$15</f>
        <v>0</v>
      </c>
      <c r="N316" s="36">
        <f>SUMIFS(СВЦЭМ!$H$34:$H$777,СВЦЭМ!$A$34:$A$777,$A316,СВЦЭМ!$B$33:$B$776,N$296)+'СЕТ СН'!$F$15</f>
        <v>0</v>
      </c>
      <c r="O316" s="36">
        <f>SUMIFS(СВЦЭМ!$H$34:$H$777,СВЦЭМ!$A$34:$A$777,$A316,СВЦЭМ!$B$33:$B$776,O$296)+'СЕТ СН'!$F$15</f>
        <v>0</v>
      </c>
      <c r="P316" s="36">
        <f>SUMIFS(СВЦЭМ!$H$34:$H$777,СВЦЭМ!$A$34:$A$777,$A316,СВЦЭМ!$B$33:$B$776,P$296)+'СЕТ СН'!$F$15</f>
        <v>0</v>
      </c>
      <c r="Q316" s="36">
        <f>SUMIFS(СВЦЭМ!$H$34:$H$777,СВЦЭМ!$A$34:$A$777,$A316,СВЦЭМ!$B$33:$B$776,Q$296)+'СЕТ СН'!$F$15</f>
        <v>0</v>
      </c>
      <c r="R316" s="36">
        <f>SUMIFS(СВЦЭМ!$H$34:$H$777,СВЦЭМ!$A$34:$A$777,$A316,СВЦЭМ!$B$33:$B$776,R$296)+'СЕТ СН'!$F$15</f>
        <v>0</v>
      </c>
      <c r="S316" s="36">
        <f>SUMIFS(СВЦЭМ!$H$34:$H$777,СВЦЭМ!$A$34:$A$777,$A316,СВЦЭМ!$B$33:$B$776,S$296)+'СЕТ СН'!$F$15</f>
        <v>0</v>
      </c>
      <c r="T316" s="36">
        <f>SUMIFS(СВЦЭМ!$H$34:$H$777,СВЦЭМ!$A$34:$A$777,$A316,СВЦЭМ!$B$33:$B$776,T$296)+'СЕТ СН'!$F$15</f>
        <v>0</v>
      </c>
      <c r="U316" s="36">
        <f>SUMIFS(СВЦЭМ!$H$34:$H$777,СВЦЭМ!$A$34:$A$777,$A316,СВЦЭМ!$B$33:$B$776,U$296)+'СЕТ СН'!$F$15</f>
        <v>0</v>
      </c>
      <c r="V316" s="36">
        <f>SUMIFS(СВЦЭМ!$H$34:$H$777,СВЦЭМ!$A$34:$A$777,$A316,СВЦЭМ!$B$33:$B$776,V$296)+'СЕТ СН'!$F$15</f>
        <v>0</v>
      </c>
      <c r="W316" s="36">
        <f>SUMIFS(СВЦЭМ!$H$34:$H$777,СВЦЭМ!$A$34:$A$777,$A316,СВЦЭМ!$B$33:$B$776,W$296)+'СЕТ СН'!$F$15</f>
        <v>0</v>
      </c>
      <c r="X316" s="36">
        <f>SUMIFS(СВЦЭМ!$H$34:$H$777,СВЦЭМ!$A$34:$A$777,$A316,СВЦЭМ!$B$33:$B$776,X$296)+'СЕТ СН'!$F$15</f>
        <v>0</v>
      </c>
      <c r="Y316" s="36">
        <f>SUMIFS(СВЦЭМ!$H$34:$H$777,СВЦЭМ!$A$34:$A$777,$A316,СВЦЭМ!$B$33:$B$776,Y$296)+'СЕТ СН'!$F$15</f>
        <v>0</v>
      </c>
    </row>
    <row r="317" spans="1:25" ht="15.75" hidden="1" x14ac:dyDescent="0.2">
      <c r="A317" s="35">
        <f t="shared" si="8"/>
        <v>44125</v>
      </c>
      <c r="B317" s="36">
        <f>SUMIFS(СВЦЭМ!$H$34:$H$777,СВЦЭМ!$A$34:$A$777,$A317,СВЦЭМ!$B$33:$B$776,B$296)+'СЕТ СН'!$F$15</f>
        <v>0</v>
      </c>
      <c r="C317" s="36">
        <f>SUMIFS(СВЦЭМ!$H$34:$H$777,СВЦЭМ!$A$34:$A$777,$A317,СВЦЭМ!$B$33:$B$776,C$296)+'СЕТ СН'!$F$15</f>
        <v>0</v>
      </c>
      <c r="D317" s="36">
        <f>SUMIFS(СВЦЭМ!$H$34:$H$777,СВЦЭМ!$A$34:$A$777,$A317,СВЦЭМ!$B$33:$B$776,D$296)+'СЕТ СН'!$F$15</f>
        <v>0</v>
      </c>
      <c r="E317" s="36">
        <f>SUMIFS(СВЦЭМ!$H$34:$H$777,СВЦЭМ!$A$34:$A$777,$A317,СВЦЭМ!$B$33:$B$776,E$296)+'СЕТ СН'!$F$15</f>
        <v>0</v>
      </c>
      <c r="F317" s="36">
        <f>SUMIFS(СВЦЭМ!$H$34:$H$777,СВЦЭМ!$A$34:$A$777,$A317,СВЦЭМ!$B$33:$B$776,F$296)+'СЕТ СН'!$F$15</f>
        <v>0</v>
      </c>
      <c r="G317" s="36">
        <f>SUMIFS(СВЦЭМ!$H$34:$H$777,СВЦЭМ!$A$34:$A$777,$A317,СВЦЭМ!$B$33:$B$776,G$296)+'СЕТ СН'!$F$15</f>
        <v>0</v>
      </c>
      <c r="H317" s="36">
        <f>SUMIFS(СВЦЭМ!$H$34:$H$777,СВЦЭМ!$A$34:$A$777,$A317,СВЦЭМ!$B$33:$B$776,H$296)+'СЕТ СН'!$F$15</f>
        <v>0</v>
      </c>
      <c r="I317" s="36">
        <f>SUMIFS(СВЦЭМ!$H$34:$H$777,СВЦЭМ!$A$34:$A$777,$A317,СВЦЭМ!$B$33:$B$776,I$296)+'СЕТ СН'!$F$15</f>
        <v>0</v>
      </c>
      <c r="J317" s="36">
        <f>SUMIFS(СВЦЭМ!$H$34:$H$777,СВЦЭМ!$A$34:$A$777,$A317,СВЦЭМ!$B$33:$B$776,J$296)+'СЕТ СН'!$F$15</f>
        <v>0</v>
      </c>
      <c r="K317" s="36">
        <f>SUMIFS(СВЦЭМ!$H$34:$H$777,СВЦЭМ!$A$34:$A$777,$A317,СВЦЭМ!$B$33:$B$776,K$296)+'СЕТ СН'!$F$15</f>
        <v>0</v>
      </c>
      <c r="L317" s="36">
        <f>SUMIFS(СВЦЭМ!$H$34:$H$777,СВЦЭМ!$A$34:$A$777,$A317,СВЦЭМ!$B$33:$B$776,L$296)+'СЕТ СН'!$F$15</f>
        <v>0</v>
      </c>
      <c r="M317" s="36">
        <f>SUMIFS(СВЦЭМ!$H$34:$H$777,СВЦЭМ!$A$34:$A$777,$A317,СВЦЭМ!$B$33:$B$776,M$296)+'СЕТ СН'!$F$15</f>
        <v>0</v>
      </c>
      <c r="N317" s="36">
        <f>SUMIFS(СВЦЭМ!$H$34:$H$777,СВЦЭМ!$A$34:$A$777,$A317,СВЦЭМ!$B$33:$B$776,N$296)+'СЕТ СН'!$F$15</f>
        <v>0</v>
      </c>
      <c r="O317" s="36">
        <f>SUMIFS(СВЦЭМ!$H$34:$H$777,СВЦЭМ!$A$34:$A$777,$A317,СВЦЭМ!$B$33:$B$776,O$296)+'СЕТ СН'!$F$15</f>
        <v>0</v>
      </c>
      <c r="P317" s="36">
        <f>SUMIFS(СВЦЭМ!$H$34:$H$777,СВЦЭМ!$A$34:$A$777,$A317,СВЦЭМ!$B$33:$B$776,P$296)+'СЕТ СН'!$F$15</f>
        <v>0</v>
      </c>
      <c r="Q317" s="36">
        <f>SUMIFS(СВЦЭМ!$H$34:$H$777,СВЦЭМ!$A$34:$A$777,$A317,СВЦЭМ!$B$33:$B$776,Q$296)+'СЕТ СН'!$F$15</f>
        <v>0</v>
      </c>
      <c r="R317" s="36">
        <f>SUMIFS(СВЦЭМ!$H$34:$H$777,СВЦЭМ!$A$34:$A$777,$A317,СВЦЭМ!$B$33:$B$776,R$296)+'СЕТ СН'!$F$15</f>
        <v>0</v>
      </c>
      <c r="S317" s="36">
        <f>SUMIFS(СВЦЭМ!$H$34:$H$777,СВЦЭМ!$A$34:$A$777,$A317,СВЦЭМ!$B$33:$B$776,S$296)+'СЕТ СН'!$F$15</f>
        <v>0</v>
      </c>
      <c r="T317" s="36">
        <f>SUMIFS(СВЦЭМ!$H$34:$H$777,СВЦЭМ!$A$34:$A$777,$A317,СВЦЭМ!$B$33:$B$776,T$296)+'СЕТ СН'!$F$15</f>
        <v>0</v>
      </c>
      <c r="U317" s="36">
        <f>SUMIFS(СВЦЭМ!$H$34:$H$777,СВЦЭМ!$A$34:$A$777,$A317,СВЦЭМ!$B$33:$B$776,U$296)+'СЕТ СН'!$F$15</f>
        <v>0</v>
      </c>
      <c r="V317" s="36">
        <f>SUMIFS(СВЦЭМ!$H$34:$H$777,СВЦЭМ!$A$34:$A$777,$A317,СВЦЭМ!$B$33:$B$776,V$296)+'СЕТ СН'!$F$15</f>
        <v>0</v>
      </c>
      <c r="W317" s="36">
        <f>SUMIFS(СВЦЭМ!$H$34:$H$777,СВЦЭМ!$A$34:$A$777,$A317,СВЦЭМ!$B$33:$B$776,W$296)+'СЕТ СН'!$F$15</f>
        <v>0</v>
      </c>
      <c r="X317" s="36">
        <f>SUMIFS(СВЦЭМ!$H$34:$H$777,СВЦЭМ!$A$34:$A$777,$A317,СВЦЭМ!$B$33:$B$776,X$296)+'СЕТ СН'!$F$15</f>
        <v>0</v>
      </c>
      <c r="Y317" s="36">
        <f>SUMIFS(СВЦЭМ!$H$34:$H$777,СВЦЭМ!$A$34:$A$777,$A317,СВЦЭМ!$B$33:$B$776,Y$296)+'СЕТ СН'!$F$15</f>
        <v>0</v>
      </c>
    </row>
    <row r="318" spans="1:25" ht="15.75" hidden="1" x14ac:dyDescent="0.2">
      <c r="A318" s="35">
        <f t="shared" si="8"/>
        <v>44126</v>
      </c>
      <c r="B318" s="36">
        <f>SUMIFS(СВЦЭМ!$H$34:$H$777,СВЦЭМ!$A$34:$A$777,$A318,СВЦЭМ!$B$33:$B$776,B$296)+'СЕТ СН'!$F$15</f>
        <v>0</v>
      </c>
      <c r="C318" s="36">
        <f>SUMIFS(СВЦЭМ!$H$34:$H$777,СВЦЭМ!$A$34:$A$777,$A318,СВЦЭМ!$B$33:$B$776,C$296)+'СЕТ СН'!$F$15</f>
        <v>0</v>
      </c>
      <c r="D318" s="36">
        <f>SUMIFS(СВЦЭМ!$H$34:$H$777,СВЦЭМ!$A$34:$A$777,$A318,СВЦЭМ!$B$33:$B$776,D$296)+'СЕТ СН'!$F$15</f>
        <v>0</v>
      </c>
      <c r="E318" s="36">
        <f>SUMIFS(СВЦЭМ!$H$34:$H$777,СВЦЭМ!$A$34:$A$777,$A318,СВЦЭМ!$B$33:$B$776,E$296)+'СЕТ СН'!$F$15</f>
        <v>0</v>
      </c>
      <c r="F318" s="36">
        <f>SUMIFS(СВЦЭМ!$H$34:$H$777,СВЦЭМ!$A$34:$A$777,$A318,СВЦЭМ!$B$33:$B$776,F$296)+'СЕТ СН'!$F$15</f>
        <v>0</v>
      </c>
      <c r="G318" s="36">
        <f>SUMIFS(СВЦЭМ!$H$34:$H$777,СВЦЭМ!$A$34:$A$777,$A318,СВЦЭМ!$B$33:$B$776,G$296)+'СЕТ СН'!$F$15</f>
        <v>0</v>
      </c>
      <c r="H318" s="36">
        <f>SUMIFS(СВЦЭМ!$H$34:$H$777,СВЦЭМ!$A$34:$A$777,$A318,СВЦЭМ!$B$33:$B$776,H$296)+'СЕТ СН'!$F$15</f>
        <v>0</v>
      </c>
      <c r="I318" s="36">
        <f>SUMIFS(СВЦЭМ!$H$34:$H$777,СВЦЭМ!$A$34:$A$777,$A318,СВЦЭМ!$B$33:$B$776,I$296)+'СЕТ СН'!$F$15</f>
        <v>0</v>
      </c>
      <c r="J318" s="36">
        <f>SUMIFS(СВЦЭМ!$H$34:$H$777,СВЦЭМ!$A$34:$A$777,$A318,СВЦЭМ!$B$33:$B$776,J$296)+'СЕТ СН'!$F$15</f>
        <v>0</v>
      </c>
      <c r="K318" s="36">
        <f>SUMIFS(СВЦЭМ!$H$34:$H$777,СВЦЭМ!$A$34:$A$777,$A318,СВЦЭМ!$B$33:$B$776,K$296)+'СЕТ СН'!$F$15</f>
        <v>0</v>
      </c>
      <c r="L318" s="36">
        <f>SUMIFS(СВЦЭМ!$H$34:$H$777,СВЦЭМ!$A$34:$A$777,$A318,СВЦЭМ!$B$33:$B$776,L$296)+'СЕТ СН'!$F$15</f>
        <v>0</v>
      </c>
      <c r="M318" s="36">
        <f>SUMIFS(СВЦЭМ!$H$34:$H$777,СВЦЭМ!$A$34:$A$777,$A318,СВЦЭМ!$B$33:$B$776,M$296)+'СЕТ СН'!$F$15</f>
        <v>0</v>
      </c>
      <c r="N318" s="36">
        <f>SUMIFS(СВЦЭМ!$H$34:$H$777,СВЦЭМ!$A$34:$A$777,$A318,СВЦЭМ!$B$33:$B$776,N$296)+'СЕТ СН'!$F$15</f>
        <v>0</v>
      </c>
      <c r="O318" s="36">
        <f>SUMIFS(СВЦЭМ!$H$34:$H$777,СВЦЭМ!$A$34:$A$777,$A318,СВЦЭМ!$B$33:$B$776,O$296)+'СЕТ СН'!$F$15</f>
        <v>0</v>
      </c>
      <c r="P318" s="36">
        <f>SUMIFS(СВЦЭМ!$H$34:$H$777,СВЦЭМ!$A$34:$A$777,$A318,СВЦЭМ!$B$33:$B$776,P$296)+'СЕТ СН'!$F$15</f>
        <v>0</v>
      </c>
      <c r="Q318" s="36">
        <f>SUMIFS(СВЦЭМ!$H$34:$H$777,СВЦЭМ!$A$34:$A$777,$A318,СВЦЭМ!$B$33:$B$776,Q$296)+'СЕТ СН'!$F$15</f>
        <v>0</v>
      </c>
      <c r="R318" s="36">
        <f>SUMIFS(СВЦЭМ!$H$34:$H$777,СВЦЭМ!$A$34:$A$777,$A318,СВЦЭМ!$B$33:$B$776,R$296)+'СЕТ СН'!$F$15</f>
        <v>0</v>
      </c>
      <c r="S318" s="36">
        <f>SUMIFS(СВЦЭМ!$H$34:$H$777,СВЦЭМ!$A$34:$A$777,$A318,СВЦЭМ!$B$33:$B$776,S$296)+'СЕТ СН'!$F$15</f>
        <v>0</v>
      </c>
      <c r="T318" s="36">
        <f>SUMIFS(СВЦЭМ!$H$34:$H$777,СВЦЭМ!$A$34:$A$777,$A318,СВЦЭМ!$B$33:$B$776,T$296)+'СЕТ СН'!$F$15</f>
        <v>0</v>
      </c>
      <c r="U318" s="36">
        <f>SUMIFS(СВЦЭМ!$H$34:$H$777,СВЦЭМ!$A$34:$A$777,$A318,СВЦЭМ!$B$33:$B$776,U$296)+'СЕТ СН'!$F$15</f>
        <v>0</v>
      </c>
      <c r="V318" s="36">
        <f>SUMIFS(СВЦЭМ!$H$34:$H$777,СВЦЭМ!$A$34:$A$777,$A318,СВЦЭМ!$B$33:$B$776,V$296)+'СЕТ СН'!$F$15</f>
        <v>0</v>
      </c>
      <c r="W318" s="36">
        <f>SUMIFS(СВЦЭМ!$H$34:$H$777,СВЦЭМ!$A$34:$A$777,$A318,СВЦЭМ!$B$33:$B$776,W$296)+'СЕТ СН'!$F$15</f>
        <v>0</v>
      </c>
      <c r="X318" s="36">
        <f>SUMIFS(СВЦЭМ!$H$34:$H$777,СВЦЭМ!$A$34:$A$777,$A318,СВЦЭМ!$B$33:$B$776,X$296)+'СЕТ СН'!$F$15</f>
        <v>0</v>
      </c>
      <c r="Y318" s="36">
        <f>SUMIFS(СВЦЭМ!$H$34:$H$777,СВЦЭМ!$A$34:$A$777,$A318,СВЦЭМ!$B$33:$B$776,Y$296)+'СЕТ СН'!$F$15</f>
        <v>0</v>
      </c>
    </row>
    <row r="319" spans="1:25" ht="15.75" hidden="1" x14ac:dyDescent="0.2">
      <c r="A319" s="35">
        <f t="shared" si="8"/>
        <v>44127</v>
      </c>
      <c r="B319" s="36">
        <f>SUMIFS(СВЦЭМ!$H$34:$H$777,СВЦЭМ!$A$34:$A$777,$A319,СВЦЭМ!$B$33:$B$776,B$296)+'СЕТ СН'!$F$15</f>
        <v>0</v>
      </c>
      <c r="C319" s="36">
        <f>SUMIFS(СВЦЭМ!$H$34:$H$777,СВЦЭМ!$A$34:$A$777,$A319,СВЦЭМ!$B$33:$B$776,C$296)+'СЕТ СН'!$F$15</f>
        <v>0</v>
      </c>
      <c r="D319" s="36">
        <f>SUMIFS(СВЦЭМ!$H$34:$H$777,СВЦЭМ!$A$34:$A$777,$A319,СВЦЭМ!$B$33:$B$776,D$296)+'СЕТ СН'!$F$15</f>
        <v>0</v>
      </c>
      <c r="E319" s="36">
        <f>SUMIFS(СВЦЭМ!$H$34:$H$777,СВЦЭМ!$A$34:$A$777,$A319,СВЦЭМ!$B$33:$B$776,E$296)+'СЕТ СН'!$F$15</f>
        <v>0</v>
      </c>
      <c r="F319" s="36">
        <f>SUMIFS(СВЦЭМ!$H$34:$H$777,СВЦЭМ!$A$34:$A$777,$A319,СВЦЭМ!$B$33:$B$776,F$296)+'СЕТ СН'!$F$15</f>
        <v>0</v>
      </c>
      <c r="G319" s="36">
        <f>SUMIFS(СВЦЭМ!$H$34:$H$777,СВЦЭМ!$A$34:$A$777,$A319,СВЦЭМ!$B$33:$B$776,G$296)+'СЕТ СН'!$F$15</f>
        <v>0</v>
      </c>
      <c r="H319" s="36">
        <f>SUMIFS(СВЦЭМ!$H$34:$H$777,СВЦЭМ!$A$34:$A$777,$A319,СВЦЭМ!$B$33:$B$776,H$296)+'СЕТ СН'!$F$15</f>
        <v>0</v>
      </c>
      <c r="I319" s="36">
        <f>SUMIFS(СВЦЭМ!$H$34:$H$777,СВЦЭМ!$A$34:$A$777,$A319,СВЦЭМ!$B$33:$B$776,I$296)+'СЕТ СН'!$F$15</f>
        <v>0</v>
      </c>
      <c r="J319" s="36">
        <f>SUMIFS(СВЦЭМ!$H$34:$H$777,СВЦЭМ!$A$34:$A$777,$A319,СВЦЭМ!$B$33:$B$776,J$296)+'СЕТ СН'!$F$15</f>
        <v>0</v>
      </c>
      <c r="K319" s="36">
        <f>SUMIFS(СВЦЭМ!$H$34:$H$777,СВЦЭМ!$A$34:$A$777,$A319,СВЦЭМ!$B$33:$B$776,K$296)+'СЕТ СН'!$F$15</f>
        <v>0</v>
      </c>
      <c r="L319" s="36">
        <f>SUMIFS(СВЦЭМ!$H$34:$H$777,СВЦЭМ!$A$34:$A$777,$A319,СВЦЭМ!$B$33:$B$776,L$296)+'СЕТ СН'!$F$15</f>
        <v>0</v>
      </c>
      <c r="M319" s="36">
        <f>SUMIFS(СВЦЭМ!$H$34:$H$777,СВЦЭМ!$A$34:$A$777,$A319,СВЦЭМ!$B$33:$B$776,M$296)+'СЕТ СН'!$F$15</f>
        <v>0</v>
      </c>
      <c r="N319" s="36">
        <f>SUMIFS(СВЦЭМ!$H$34:$H$777,СВЦЭМ!$A$34:$A$777,$A319,СВЦЭМ!$B$33:$B$776,N$296)+'СЕТ СН'!$F$15</f>
        <v>0</v>
      </c>
      <c r="O319" s="36">
        <f>SUMIFS(СВЦЭМ!$H$34:$H$777,СВЦЭМ!$A$34:$A$777,$A319,СВЦЭМ!$B$33:$B$776,O$296)+'СЕТ СН'!$F$15</f>
        <v>0</v>
      </c>
      <c r="P319" s="36">
        <f>SUMIFS(СВЦЭМ!$H$34:$H$777,СВЦЭМ!$A$34:$A$777,$A319,СВЦЭМ!$B$33:$B$776,P$296)+'СЕТ СН'!$F$15</f>
        <v>0</v>
      </c>
      <c r="Q319" s="36">
        <f>SUMIFS(СВЦЭМ!$H$34:$H$777,СВЦЭМ!$A$34:$A$777,$A319,СВЦЭМ!$B$33:$B$776,Q$296)+'СЕТ СН'!$F$15</f>
        <v>0</v>
      </c>
      <c r="R319" s="36">
        <f>SUMIFS(СВЦЭМ!$H$34:$H$777,СВЦЭМ!$A$34:$A$777,$A319,СВЦЭМ!$B$33:$B$776,R$296)+'СЕТ СН'!$F$15</f>
        <v>0</v>
      </c>
      <c r="S319" s="36">
        <f>SUMIFS(СВЦЭМ!$H$34:$H$777,СВЦЭМ!$A$34:$A$777,$A319,СВЦЭМ!$B$33:$B$776,S$296)+'СЕТ СН'!$F$15</f>
        <v>0</v>
      </c>
      <c r="T319" s="36">
        <f>SUMIFS(СВЦЭМ!$H$34:$H$777,СВЦЭМ!$A$34:$A$777,$A319,СВЦЭМ!$B$33:$B$776,T$296)+'СЕТ СН'!$F$15</f>
        <v>0</v>
      </c>
      <c r="U319" s="36">
        <f>SUMIFS(СВЦЭМ!$H$34:$H$777,СВЦЭМ!$A$34:$A$777,$A319,СВЦЭМ!$B$33:$B$776,U$296)+'СЕТ СН'!$F$15</f>
        <v>0</v>
      </c>
      <c r="V319" s="36">
        <f>SUMIFS(СВЦЭМ!$H$34:$H$777,СВЦЭМ!$A$34:$A$777,$A319,СВЦЭМ!$B$33:$B$776,V$296)+'СЕТ СН'!$F$15</f>
        <v>0</v>
      </c>
      <c r="W319" s="36">
        <f>SUMIFS(СВЦЭМ!$H$34:$H$777,СВЦЭМ!$A$34:$A$777,$A319,СВЦЭМ!$B$33:$B$776,W$296)+'СЕТ СН'!$F$15</f>
        <v>0</v>
      </c>
      <c r="X319" s="36">
        <f>SUMIFS(СВЦЭМ!$H$34:$H$777,СВЦЭМ!$A$34:$A$777,$A319,СВЦЭМ!$B$33:$B$776,X$296)+'СЕТ СН'!$F$15</f>
        <v>0</v>
      </c>
      <c r="Y319" s="36">
        <f>SUMIFS(СВЦЭМ!$H$34:$H$777,СВЦЭМ!$A$34:$A$777,$A319,СВЦЭМ!$B$33:$B$776,Y$296)+'СЕТ СН'!$F$15</f>
        <v>0</v>
      </c>
    </row>
    <row r="320" spans="1:25" ht="15.75" hidden="1" x14ac:dyDescent="0.2">
      <c r="A320" s="35">
        <f t="shared" si="8"/>
        <v>44128</v>
      </c>
      <c r="B320" s="36">
        <f>SUMIFS(СВЦЭМ!$H$34:$H$777,СВЦЭМ!$A$34:$A$777,$A320,СВЦЭМ!$B$33:$B$776,B$296)+'СЕТ СН'!$F$15</f>
        <v>0</v>
      </c>
      <c r="C320" s="36">
        <f>SUMIFS(СВЦЭМ!$H$34:$H$777,СВЦЭМ!$A$34:$A$777,$A320,СВЦЭМ!$B$33:$B$776,C$296)+'СЕТ СН'!$F$15</f>
        <v>0</v>
      </c>
      <c r="D320" s="36">
        <f>SUMIFS(СВЦЭМ!$H$34:$H$777,СВЦЭМ!$A$34:$A$777,$A320,СВЦЭМ!$B$33:$B$776,D$296)+'СЕТ СН'!$F$15</f>
        <v>0</v>
      </c>
      <c r="E320" s="36">
        <f>SUMIFS(СВЦЭМ!$H$34:$H$777,СВЦЭМ!$A$34:$A$777,$A320,СВЦЭМ!$B$33:$B$776,E$296)+'СЕТ СН'!$F$15</f>
        <v>0</v>
      </c>
      <c r="F320" s="36">
        <f>SUMIFS(СВЦЭМ!$H$34:$H$777,СВЦЭМ!$A$34:$A$777,$A320,СВЦЭМ!$B$33:$B$776,F$296)+'СЕТ СН'!$F$15</f>
        <v>0</v>
      </c>
      <c r="G320" s="36">
        <f>SUMIFS(СВЦЭМ!$H$34:$H$777,СВЦЭМ!$A$34:$A$777,$A320,СВЦЭМ!$B$33:$B$776,G$296)+'СЕТ СН'!$F$15</f>
        <v>0</v>
      </c>
      <c r="H320" s="36">
        <f>SUMIFS(СВЦЭМ!$H$34:$H$777,СВЦЭМ!$A$34:$A$777,$A320,СВЦЭМ!$B$33:$B$776,H$296)+'СЕТ СН'!$F$15</f>
        <v>0</v>
      </c>
      <c r="I320" s="36">
        <f>SUMIFS(СВЦЭМ!$H$34:$H$777,СВЦЭМ!$A$34:$A$777,$A320,СВЦЭМ!$B$33:$B$776,I$296)+'СЕТ СН'!$F$15</f>
        <v>0</v>
      </c>
      <c r="J320" s="36">
        <f>SUMIFS(СВЦЭМ!$H$34:$H$777,СВЦЭМ!$A$34:$A$777,$A320,СВЦЭМ!$B$33:$B$776,J$296)+'СЕТ СН'!$F$15</f>
        <v>0</v>
      </c>
      <c r="K320" s="36">
        <f>SUMIFS(СВЦЭМ!$H$34:$H$777,СВЦЭМ!$A$34:$A$777,$A320,СВЦЭМ!$B$33:$B$776,K$296)+'СЕТ СН'!$F$15</f>
        <v>0</v>
      </c>
      <c r="L320" s="36">
        <f>SUMIFS(СВЦЭМ!$H$34:$H$777,СВЦЭМ!$A$34:$A$777,$A320,СВЦЭМ!$B$33:$B$776,L$296)+'СЕТ СН'!$F$15</f>
        <v>0</v>
      </c>
      <c r="M320" s="36">
        <f>SUMIFS(СВЦЭМ!$H$34:$H$777,СВЦЭМ!$A$34:$A$777,$A320,СВЦЭМ!$B$33:$B$776,M$296)+'СЕТ СН'!$F$15</f>
        <v>0</v>
      </c>
      <c r="N320" s="36">
        <f>SUMIFS(СВЦЭМ!$H$34:$H$777,СВЦЭМ!$A$34:$A$777,$A320,СВЦЭМ!$B$33:$B$776,N$296)+'СЕТ СН'!$F$15</f>
        <v>0</v>
      </c>
      <c r="O320" s="36">
        <f>SUMIFS(СВЦЭМ!$H$34:$H$777,СВЦЭМ!$A$34:$A$777,$A320,СВЦЭМ!$B$33:$B$776,O$296)+'СЕТ СН'!$F$15</f>
        <v>0</v>
      </c>
      <c r="P320" s="36">
        <f>SUMIFS(СВЦЭМ!$H$34:$H$777,СВЦЭМ!$A$34:$A$777,$A320,СВЦЭМ!$B$33:$B$776,P$296)+'СЕТ СН'!$F$15</f>
        <v>0</v>
      </c>
      <c r="Q320" s="36">
        <f>SUMIFS(СВЦЭМ!$H$34:$H$777,СВЦЭМ!$A$34:$A$777,$A320,СВЦЭМ!$B$33:$B$776,Q$296)+'СЕТ СН'!$F$15</f>
        <v>0</v>
      </c>
      <c r="R320" s="36">
        <f>SUMIFS(СВЦЭМ!$H$34:$H$777,СВЦЭМ!$A$34:$A$777,$A320,СВЦЭМ!$B$33:$B$776,R$296)+'СЕТ СН'!$F$15</f>
        <v>0</v>
      </c>
      <c r="S320" s="36">
        <f>SUMIFS(СВЦЭМ!$H$34:$H$777,СВЦЭМ!$A$34:$A$777,$A320,СВЦЭМ!$B$33:$B$776,S$296)+'СЕТ СН'!$F$15</f>
        <v>0</v>
      </c>
      <c r="T320" s="36">
        <f>SUMIFS(СВЦЭМ!$H$34:$H$777,СВЦЭМ!$A$34:$A$777,$A320,СВЦЭМ!$B$33:$B$776,T$296)+'СЕТ СН'!$F$15</f>
        <v>0</v>
      </c>
      <c r="U320" s="36">
        <f>SUMIFS(СВЦЭМ!$H$34:$H$777,СВЦЭМ!$A$34:$A$777,$A320,СВЦЭМ!$B$33:$B$776,U$296)+'СЕТ СН'!$F$15</f>
        <v>0</v>
      </c>
      <c r="V320" s="36">
        <f>SUMIFS(СВЦЭМ!$H$34:$H$777,СВЦЭМ!$A$34:$A$777,$A320,СВЦЭМ!$B$33:$B$776,V$296)+'СЕТ СН'!$F$15</f>
        <v>0</v>
      </c>
      <c r="W320" s="36">
        <f>SUMIFS(СВЦЭМ!$H$34:$H$777,СВЦЭМ!$A$34:$A$777,$A320,СВЦЭМ!$B$33:$B$776,W$296)+'СЕТ СН'!$F$15</f>
        <v>0</v>
      </c>
      <c r="X320" s="36">
        <f>SUMIFS(СВЦЭМ!$H$34:$H$777,СВЦЭМ!$A$34:$A$777,$A320,СВЦЭМ!$B$33:$B$776,X$296)+'СЕТ СН'!$F$15</f>
        <v>0</v>
      </c>
      <c r="Y320" s="36">
        <f>SUMIFS(СВЦЭМ!$H$34:$H$777,СВЦЭМ!$A$34:$A$777,$A320,СВЦЭМ!$B$33:$B$776,Y$296)+'СЕТ СН'!$F$15</f>
        <v>0</v>
      </c>
    </row>
    <row r="321" spans="1:27" ht="15.75" hidden="1" x14ac:dyDescent="0.2">
      <c r="A321" s="35">
        <f t="shared" si="8"/>
        <v>44129</v>
      </c>
      <c r="B321" s="36">
        <f>SUMIFS(СВЦЭМ!$H$34:$H$777,СВЦЭМ!$A$34:$A$777,$A321,СВЦЭМ!$B$33:$B$776,B$296)+'СЕТ СН'!$F$15</f>
        <v>0</v>
      </c>
      <c r="C321" s="36">
        <f>SUMIFS(СВЦЭМ!$H$34:$H$777,СВЦЭМ!$A$34:$A$777,$A321,СВЦЭМ!$B$33:$B$776,C$296)+'СЕТ СН'!$F$15</f>
        <v>0</v>
      </c>
      <c r="D321" s="36">
        <f>SUMIFS(СВЦЭМ!$H$34:$H$777,СВЦЭМ!$A$34:$A$777,$A321,СВЦЭМ!$B$33:$B$776,D$296)+'СЕТ СН'!$F$15</f>
        <v>0</v>
      </c>
      <c r="E321" s="36">
        <f>SUMIFS(СВЦЭМ!$H$34:$H$777,СВЦЭМ!$A$34:$A$777,$A321,СВЦЭМ!$B$33:$B$776,E$296)+'СЕТ СН'!$F$15</f>
        <v>0</v>
      </c>
      <c r="F321" s="36">
        <f>SUMIFS(СВЦЭМ!$H$34:$H$777,СВЦЭМ!$A$34:$A$777,$A321,СВЦЭМ!$B$33:$B$776,F$296)+'СЕТ СН'!$F$15</f>
        <v>0</v>
      </c>
      <c r="G321" s="36">
        <f>SUMIFS(СВЦЭМ!$H$34:$H$777,СВЦЭМ!$A$34:$A$777,$A321,СВЦЭМ!$B$33:$B$776,G$296)+'СЕТ СН'!$F$15</f>
        <v>0</v>
      </c>
      <c r="H321" s="36">
        <f>SUMIFS(СВЦЭМ!$H$34:$H$777,СВЦЭМ!$A$34:$A$777,$A321,СВЦЭМ!$B$33:$B$776,H$296)+'СЕТ СН'!$F$15</f>
        <v>0</v>
      </c>
      <c r="I321" s="36">
        <f>SUMIFS(СВЦЭМ!$H$34:$H$777,СВЦЭМ!$A$34:$A$777,$A321,СВЦЭМ!$B$33:$B$776,I$296)+'СЕТ СН'!$F$15</f>
        <v>0</v>
      </c>
      <c r="J321" s="36">
        <f>SUMIFS(СВЦЭМ!$H$34:$H$777,СВЦЭМ!$A$34:$A$777,$A321,СВЦЭМ!$B$33:$B$776,J$296)+'СЕТ СН'!$F$15</f>
        <v>0</v>
      </c>
      <c r="K321" s="36">
        <f>SUMIFS(СВЦЭМ!$H$34:$H$777,СВЦЭМ!$A$34:$A$777,$A321,СВЦЭМ!$B$33:$B$776,K$296)+'СЕТ СН'!$F$15</f>
        <v>0</v>
      </c>
      <c r="L321" s="36">
        <f>SUMIFS(СВЦЭМ!$H$34:$H$777,СВЦЭМ!$A$34:$A$777,$A321,СВЦЭМ!$B$33:$B$776,L$296)+'СЕТ СН'!$F$15</f>
        <v>0</v>
      </c>
      <c r="M321" s="36">
        <f>SUMIFS(СВЦЭМ!$H$34:$H$777,СВЦЭМ!$A$34:$A$777,$A321,СВЦЭМ!$B$33:$B$776,M$296)+'СЕТ СН'!$F$15</f>
        <v>0</v>
      </c>
      <c r="N321" s="36">
        <f>SUMIFS(СВЦЭМ!$H$34:$H$777,СВЦЭМ!$A$34:$A$777,$A321,СВЦЭМ!$B$33:$B$776,N$296)+'СЕТ СН'!$F$15</f>
        <v>0</v>
      </c>
      <c r="O321" s="36">
        <f>SUMIFS(СВЦЭМ!$H$34:$H$777,СВЦЭМ!$A$34:$A$777,$A321,СВЦЭМ!$B$33:$B$776,O$296)+'СЕТ СН'!$F$15</f>
        <v>0</v>
      </c>
      <c r="P321" s="36">
        <f>SUMIFS(СВЦЭМ!$H$34:$H$777,СВЦЭМ!$A$34:$A$777,$A321,СВЦЭМ!$B$33:$B$776,P$296)+'СЕТ СН'!$F$15</f>
        <v>0</v>
      </c>
      <c r="Q321" s="36">
        <f>SUMIFS(СВЦЭМ!$H$34:$H$777,СВЦЭМ!$A$34:$A$777,$A321,СВЦЭМ!$B$33:$B$776,Q$296)+'СЕТ СН'!$F$15</f>
        <v>0</v>
      </c>
      <c r="R321" s="36">
        <f>SUMIFS(СВЦЭМ!$H$34:$H$777,СВЦЭМ!$A$34:$A$777,$A321,СВЦЭМ!$B$33:$B$776,R$296)+'СЕТ СН'!$F$15</f>
        <v>0</v>
      </c>
      <c r="S321" s="36">
        <f>SUMIFS(СВЦЭМ!$H$34:$H$777,СВЦЭМ!$A$34:$A$777,$A321,СВЦЭМ!$B$33:$B$776,S$296)+'СЕТ СН'!$F$15</f>
        <v>0</v>
      </c>
      <c r="T321" s="36">
        <f>SUMIFS(СВЦЭМ!$H$34:$H$777,СВЦЭМ!$A$34:$A$777,$A321,СВЦЭМ!$B$33:$B$776,T$296)+'СЕТ СН'!$F$15</f>
        <v>0</v>
      </c>
      <c r="U321" s="36">
        <f>SUMIFS(СВЦЭМ!$H$34:$H$777,СВЦЭМ!$A$34:$A$777,$A321,СВЦЭМ!$B$33:$B$776,U$296)+'СЕТ СН'!$F$15</f>
        <v>0</v>
      </c>
      <c r="V321" s="36">
        <f>SUMIFS(СВЦЭМ!$H$34:$H$777,СВЦЭМ!$A$34:$A$777,$A321,СВЦЭМ!$B$33:$B$776,V$296)+'СЕТ СН'!$F$15</f>
        <v>0</v>
      </c>
      <c r="W321" s="36">
        <f>SUMIFS(СВЦЭМ!$H$34:$H$777,СВЦЭМ!$A$34:$A$777,$A321,СВЦЭМ!$B$33:$B$776,W$296)+'СЕТ СН'!$F$15</f>
        <v>0</v>
      </c>
      <c r="X321" s="36">
        <f>SUMIFS(СВЦЭМ!$H$34:$H$777,СВЦЭМ!$A$34:$A$777,$A321,СВЦЭМ!$B$33:$B$776,X$296)+'СЕТ СН'!$F$15</f>
        <v>0</v>
      </c>
      <c r="Y321" s="36">
        <f>SUMIFS(СВЦЭМ!$H$34:$H$777,СВЦЭМ!$A$34:$A$777,$A321,СВЦЭМ!$B$33:$B$776,Y$296)+'СЕТ СН'!$F$15</f>
        <v>0</v>
      </c>
    </row>
    <row r="322" spans="1:27" ht="15.75" hidden="1" x14ac:dyDescent="0.2">
      <c r="A322" s="35">
        <f t="shared" si="8"/>
        <v>44130</v>
      </c>
      <c r="B322" s="36">
        <f>SUMIFS(СВЦЭМ!$H$34:$H$777,СВЦЭМ!$A$34:$A$777,$A322,СВЦЭМ!$B$33:$B$776,B$296)+'СЕТ СН'!$F$15</f>
        <v>0</v>
      </c>
      <c r="C322" s="36">
        <f>SUMIFS(СВЦЭМ!$H$34:$H$777,СВЦЭМ!$A$34:$A$777,$A322,СВЦЭМ!$B$33:$B$776,C$296)+'СЕТ СН'!$F$15</f>
        <v>0</v>
      </c>
      <c r="D322" s="36">
        <f>SUMIFS(СВЦЭМ!$H$34:$H$777,СВЦЭМ!$A$34:$A$777,$A322,СВЦЭМ!$B$33:$B$776,D$296)+'СЕТ СН'!$F$15</f>
        <v>0</v>
      </c>
      <c r="E322" s="36">
        <f>SUMIFS(СВЦЭМ!$H$34:$H$777,СВЦЭМ!$A$34:$A$777,$A322,СВЦЭМ!$B$33:$B$776,E$296)+'СЕТ СН'!$F$15</f>
        <v>0</v>
      </c>
      <c r="F322" s="36">
        <f>SUMIFS(СВЦЭМ!$H$34:$H$777,СВЦЭМ!$A$34:$A$777,$A322,СВЦЭМ!$B$33:$B$776,F$296)+'СЕТ СН'!$F$15</f>
        <v>0</v>
      </c>
      <c r="G322" s="36">
        <f>SUMIFS(СВЦЭМ!$H$34:$H$777,СВЦЭМ!$A$34:$A$777,$A322,СВЦЭМ!$B$33:$B$776,G$296)+'СЕТ СН'!$F$15</f>
        <v>0</v>
      </c>
      <c r="H322" s="36">
        <f>SUMIFS(СВЦЭМ!$H$34:$H$777,СВЦЭМ!$A$34:$A$777,$A322,СВЦЭМ!$B$33:$B$776,H$296)+'СЕТ СН'!$F$15</f>
        <v>0</v>
      </c>
      <c r="I322" s="36">
        <f>SUMIFS(СВЦЭМ!$H$34:$H$777,СВЦЭМ!$A$34:$A$777,$A322,СВЦЭМ!$B$33:$B$776,I$296)+'СЕТ СН'!$F$15</f>
        <v>0</v>
      </c>
      <c r="J322" s="36">
        <f>SUMIFS(СВЦЭМ!$H$34:$H$777,СВЦЭМ!$A$34:$A$777,$A322,СВЦЭМ!$B$33:$B$776,J$296)+'СЕТ СН'!$F$15</f>
        <v>0</v>
      </c>
      <c r="K322" s="36">
        <f>SUMIFS(СВЦЭМ!$H$34:$H$777,СВЦЭМ!$A$34:$A$777,$A322,СВЦЭМ!$B$33:$B$776,K$296)+'СЕТ СН'!$F$15</f>
        <v>0</v>
      </c>
      <c r="L322" s="36">
        <f>SUMIFS(СВЦЭМ!$H$34:$H$777,СВЦЭМ!$A$34:$A$777,$A322,СВЦЭМ!$B$33:$B$776,L$296)+'СЕТ СН'!$F$15</f>
        <v>0</v>
      </c>
      <c r="M322" s="36">
        <f>SUMIFS(СВЦЭМ!$H$34:$H$777,СВЦЭМ!$A$34:$A$777,$A322,СВЦЭМ!$B$33:$B$776,M$296)+'СЕТ СН'!$F$15</f>
        <v>0</v>
      </c>
      <c r="N322" s="36">
        <f>SUMIFS(СВЦЭМ!$H$34:$H$777,СВЦЭМ!$A$34:$A$777,$A322,СВЦЭМ!$B$33:$B$776,N$296)+'СЕТ СН'!$F$15</f>
        <v>0</v>
      </c>
      <c r="O322" s="36">
        <f>SUMIFS(СВЦЭМ!$H$34:$H$777,СВЦЭМ!$A$34:$A$777,$A322,СВЦЭМ!$B$33:$B$776,O$296)+'СЕТ СН'!$F$15</f>
        <v>0</v>
      </c>
      <c r="P322" s="36">
        <f>SUMIFS(СВЦЭМ!$H$34:$H$777,СВЦЭМ!$A$34:$A$777,$A322,СВЦЭМ!$B$33:$B$776,P$296)+'СЕТ СН'!$F$15</f>
        <v>0</v>
      </c>
      <c r="Q322" s="36">
        <f>SUMIFS(СВЦЭМ!$H$34:$H$777,СВЦЭМ!$A$34:$A$777,$A322,СВЦЭМ!$B$33:$B$776,Q$296)+'СЕТ СН'!$F$15</f>
        <v>0</v>
      </c>
      <c r="R322" s="36">
        <f>SUMIFS(СВЦЭМ!$H$34:$H$777,СВЦЭМ!$A$34:$A$777,$A322,СВЦЭМ!$B$33:$B$776,R$296)+'СЕТ СН'!$F$15</f>
        <v>0</v>
      </c>
      <c r="S322" s="36">
        <f>SUMIFS(СВЦЭМ!$H$34:$H$777,СВЦЭМ!$A$34:$A$777,$A322,СВЦЭМ!$B$33:$B$776,S$296)+'СЕТ СН'!$F$15</f>
        <v>0</v>
      </c>
      <c r="T322" s="36">
        <f>SUMIFS(СВЦЭМ!$H$34:$H$777,СВЦЭМ!$A$34:$A$777,$A322,СВЦЭМ!$B$33:$B$776,T$296)+'СЕТ СН'!$F$15</f>
        <v>0</v>
      </c>
      <c r="U322" s="36">
        <f>SUMIFS(СВЦЭМ!$H$34:$H$777,СВЦЭМ!$A$34:$A$777,$A322,СВЦЭМ!$B$33:$B$776,U$296)+'СЕТ СН'!$F$15</f>
        <v>0</v>
      </c>
      <c r="V322" s="36">
        <f>SUMIFS(СВЦЭМ!$H$34:$H$777,СВЦЭМ!$A$34:$A$777,$A322,СВЦЭМ!$B$33:$B$776,V$296)+'СЕТ СН'!$F$15</f>
        <v>0</v>
      </c>
      <c r="W322" s="36">
        <f>SUMIFS(СВЦЭМ!$H$34:$H$777,СВЦЭМ!$A$34:$A$777,$A322,СВЦЭМ!$B$33:$B$776,W$296)+'СЕТ СН'!$F$15</f>
        <v>0</v>
      </c>
      <c r="X322" s="36">
        <f>SUMIFS(СВЦЭМ!$H$34:$H$777,СВЦЭМ!$A$34:$A$777,$A322,СВЦЭМ!$B$33:$B$776,X$296)+'СЕТ СН'!$F$15</f>
        <v>0</v>
      </c>
      <c r="Y322" s="36">
        <f>SUMIFS(СВЦЭМ!$H$34:$H$777,СВЦЭМ!$A$34:$A$777,$A322,СВЦЭМ!$B$33:$B$776,Y$296)+'СЕТ СН'!$F$15</f>
        <v>0</v>
      </c>
    </row>
    <row r="323" spans="1:27" ht="15.75" hidden="1" x14ac:dyDescent="0.2">
      <c r="A323" s="35">
        <f t="shared" si="8"/>
        <v>44131</v>
      </c>
      <c r="B323" s="36">
        <f>SUMIFS(СВЦЭМ!$H$34:$H$777,СВЦЭМ!$A$34:$A$777,$A323,СВЦЭМ!$B$33:$B$776,B$296)+'СЕТ СН'!$F$15</f>
        <v>0</v>
      </c>
      <c r="C323" s="36">
        <f>SUMIFS(СВЦЭМ!$H$34:$H$777,СВЦЭМ!$A$34:$A$777,$A323,СВЦЭМ!$B$33:$B$776,C$296)+'СЕТ СН'!$F$15</f>
        <v>0</v>
      </c>
      <c r="D323" s="36">
        <f>SUMIFS(СВЦЭМ!$H$34:$H$777,СВЦЭМ!$A$34:$A$777,$A323,СВЦЭМ!$B$33:$B$776,D$296)+'СЕТ СН'!$F$15</f>
        <v>0</v>
      </c>
      <c r="E323" s="36">
        <f>SUMIFS(СВЦЭМ!$H$34:$H$777,СВЦЭМ!$A$34:$A$777,$A323,СВЦЭМ!$B$33:$B$776,E$296)+'СЕТ СН'!$F$15</f>
        <v>0</v>
      </c>
      <c r="F323" s="36">
        <f>SUMIFS(СВЦЭМ!$H$34:$H$777,СВЦЭМ!$A$34:$A$777,$A323,СВЦЭМ!$B$33:$B$776,F$296)+'СЕТ СН'!$F$15</f>
        <v>0</v>
      </c>
      <c r="G323" s="36">
        <f>SUMIFS(СВЦЭМ!$H$34:$H$777,СВЦЭМ!$A$34:$A$777,$A323,СВЦЭМ!$B$33:$B$776,G$296)+'СЕТ СН'!$F$15</f>
        <v>0</v>
      </c>
      <c r="H323" s="36">
        <f>SUMIFS(СВЦЭМ!$H$34:$H$777,СВЦЭМ!$A$34:$A$777,$A323,СВЦЭМ!$B$33:$B$776,H$296)+'СЕТ СН'!$F$15</f>
        <v>0</v>
      </c>
      <c r="I323" s="36">
        <f>SUMIFS(СВЦЭМ!$H$34:$H$777,СВЦЭМ!$A$34:$A$777,$A323,СВЦЭМ!$B$33:$B$776,I$296)+'СЕТ СН'!$F$15</f>
        <v>0</v>
      </c>
      <c r="J323" s="36">
        <f>SUMIFS(СВЦЭМ!$H$34:$H$777,СВЦЭМ!$A$34:$A$777,$A323,СВЦЭМ!$B$33:$B$776,J$296)+'СЕТ СН'!$F$15</f>
        <v>0</v>
      </c>
      <c r="K323" s="36">
        <f>SUMIFS(СВЦЭМ!$H$34:$H$777,СВЦЭМ!$A$34:$A$777,$A323,СВЦЭМ!$B$33:$B$776,K$296)+'СЕТ СН'!$F$15</f>
        <v>0</v>
      </c>
      <c r="L323" s="36">
        <f>SUMIFS(СВЦЭМ!$H$34:$H$777,СВЦЭМ!$A$34:$A$777,$A323,СВЦЭМ!$B$33:$B$776,L$296)+'СЕТ СН'!$F$15</f>
        <v>0</v>
      </c>
      <c r="M323" s="36">
        <f>SUMIFS(СВЦЭМ!$H$34:$H$777,СВЦЭМ!$A$34:$A$777,$A323,СВЦЭМ!$B$33:$B$776,M$296)+'СЕТ СН'!$F$15</f>
        <v>0</v>
      </c>
      <c r="N323" s="36">
        <f>SUMIFS(СВЦЭМ!$H$34:$H$777,СВЦЭМ!$A$34:$A$777,$A323,СВЦЭМ!$B$33:$B$776,N$296)+'СЕТ СН'!$F$15</f>
        <v>0</v>
      </c>
      <c r="O323" s="36">
        <f>SUMIFS(СВЦЭМ!$H$34:$H$777,СВЦЭМ!$A$34:$A$777,$A323,СВЦЭМ!$B$33:$B$776,O$296)+'СЕТ СН'!$F$15</f>
        <v>0</v>
      </c>
      <c r="P323" s="36">
        <f>SUMIFS(СВЦЭМ!$H$34:$H$777,СВЦЭМ!$A$34:$A$777,$A323,СВЦЭМ!$B$33:$B$776,P$296)+'СЕТ СН'!$F$15</f>
        <v>0</v>
      </c>
      <c r="Q323" s="36">
        <f>SUMIFS(СВЦЭМ!$H$34:$H$777,СВЦЭМ!$A$34:$A$777,$A323,СВЦЭМ!$B$33:$B$776,Q$296)+'СЕТ СН'!$F$15</f>
        <v>0</v>
      </c>
      <c r="R323" s="36">
        <f>SUMIFS(СВЦЭМ!$H$34:$H$777,СВЦЭМ!$A$34:$A$777,$A323,СВЦЭМ!$B$33:$B$776,R$296)+'СЕТ СН'!$F$15</f>
        <v>0</v>
      </c>
      <c r="S323" s="36">
        <f>SUMIFS(СВЦЭМ!$H$34:$H$777,СВЦЭМ!$A$34:$A$777,$A323,СВЦЭМ!$B$33:$B$776,S$296)+'СЕТ СН'!$F$15</f>
        <v>0</v>
      </c>
      <c r="T323" s="36">
        <f>SUMIFS(СВЦЭМ!$H$34:$H$777,СВЦЭМ!$A$34:$A$777,$A323,СВЦЭМ!$B$33:$B$776,T$296)+'СЕТ СН'!$F$15</f>
        <v>0</v>
      </c>
      <c r="U323" s="36">
        <f>SUMIFS(СВЦЭМ!$H$34:$H$777,СВЦЭМ!$A$34:$A$777,$A323,СВЦЭМ!$B$33:$B$776,U$296)+'СЕТ СН'!$F$15</f>
        <v>0</v>
      </c>
      <c r="V323" s="36">
        <f>SUMIFS(СВЦЭМ!$H$34:$H$777,СВЦЭМ!$A$34:$A$777,$A323,СВЦЭМ!$B$33:$B$776,V$296)+'СЕТ СН'!$F$15</f>
        <v>0</v>
      </c>
      <c r="W323" s="36">
        <f>SUMIFS(СВЦЭМ!$H$34:$H$777,СВЦЭМ!$A$34:$A$777,$A323,СВЦЭМ!$B$33:$B$776,W$296)+'СЕТ СН'!$F$15</f>
        <v>0</v>
      </c>
      <c r="X323" s="36">
        <f>SUMIFS(СВЦЭМ!$H$34:$H$777,СВЦЭМ!$A$34:$A$777,$A323,СВЦЭМ!$B$33:$B$776,X$296)+'СЕТ СН'!$F$15</f>
        <v>0</v>
      </c>
      <c r="Y323" s="36">
        <f>SUMIFS(СВЦЭМ!$H$34:$H$777,СВЦЭМ!$A$34:$A$777,$A323,СВЦЭМ!$B$33:$B$776,Y$296)+'СЕТ СН'!$F$15</f>
        <v>0</v>
      </c>
    </row>
    <row r="324" spans="1:27" ht="15.75" hidden="1" x14ac:dyDescent="0.2">
      <c r="A324" s="35">
        <f t="shared" si="8"/>
        <v>44132</v>
      </c>
      <c r="B324" s="36">
        <f>SUMIFS(СВЦЭМ!$H$34:$H$777,СВЦЭМ!$A$34:$A$777,$A324,СВЦЭМ!$B$33:$B$776,B$296)+'СЕТ СН'!$F$15</f>
        <v>0</v>
      </c>
      <c r="C324" s="36">
        <f>SUMIFS(СВЦЭМ!$H$34:$H$777,СВЦЭМ!$A$34:$A$777,$A324,СВЦЭМ!$B$33:$B$776,C$296)+'СЕТ СН'!$F$15</f>
        <v>0</v>
      </c>
      <c r="D324" s="36">
        <f>SUMIFS(СВЦЭМ!$H$34:$H$777,СВЦЭМ!$A$34:$A$777,$A324,СВЦЭМ!$B$33:$B$776,D$296)+'СЕТ СН'!$F$15</f>
        <v>0</v>
      </c>
      <c r="E324" s="36">
        <f>SUMIFS(СВЦЭМ!$H$34:$H$777,СВЦЭМ!$A$34:$A$777,$A324,СВЦЭМ!$B$33:$B$776,E$296)+'СЕТ СН'!$F$15</f>
        <v>0</v>
      </c>
      <c r="F324" s="36">
        <f>SUMIFS(СВЦЭМ!$H$34:$H$777,СВЦЭМ!$A$34:$A$777,$A324,СВЦЭМ!$B$33:$B$776,F$296)+'СЕТ СН'!$F$15</f>
        <v>0</v>
      </c>
      <c r="G324" s="36">
        <f>SUMIFS(СВЦЭМ!$H$34:$H$777,СВЦЭМ!$A$34:$A$777,$A324,СВЦЭМ!$B$33:$B$776,G$296)+'СЕТ СН'!$F$15</f>
        <v>0</v>
      </c>
      <c r="H324" s="36">
        <f>SUMIFS(СВЦЭМ!$H$34:$H$777,СВЦЭМ!$A$34:$A$777,$A324,СВЦЭМ!$B$33:$B$776,H$296)+'СЕТ СН'!$F$15</f>
        <v>0</v>
      </c>
      <c r="I324" s="36">
        <f>SUMIFS(СВЦЭМ!$H$34:$H$777,СВЦЭМ!$A$34:$A$777,$A324,СВЦЭМ!$B$33:$B$776,I$296)+'СЕТ СН'!$F$15</f>
        <v>0</v>
      </c>
      <c r="J324" s="36">
        <f>SUMIFS(СВЦЭМ!$H$34:$H$777,СВЦЭМ!$A$34:$A$777,$A324,СВЦЭМ!$B$33:$B$776,J$296)+'СЕТ СН'!$F$15</f>
        <v>0</v>
      </c>
      <c r="K324" s="36">
        <f>SUMIFS(СВЦЭМ!$H$34:$H$777,СВЦЭМ!$A$34:$A$777,$A324,СВЦЭМ!$B$33:$B$776,K$296)+'СЕТ СН'!$F$15</f>
        <v>0</v>
      </c>
      <c r="L324" s="36">
        <f>SUMIFS(СВЦЭМ!$H$34:$H$777,СВЦЭМ!$A$34:$A$777,$A324,СВЦЭМ!$B$33:$B$776,L$296)+'СЕТ СН'!$F$15</f>
        <v>0</v>
      </c>
      <c r="M324" s="36">
        <f>SUMIFS(СВЦЭМ!$H$34:$H$777,СВЦЭМ!$A$34:$A$777,$A324,СВЦЭМ!$B$33:$B$776,M$296)+'СЕТ СН'!$F$15</f>
        <v>0</v>
      </c>
      <c r="N324" s="36">
        <f>SUMIFS(СВЦЭМ!$H$34:$H$777,СВЦЭМ!$A$34:$A$777,$A324,СВЦЭМ!$B$33:$B$776,N$296)+'СЕТ СН'!$F$15</f>
        <v>0</v>
      </c>
      <c r="O324" s="36">
        <f>SUMIFS(СВЦЭМ!$H$34:$H$777,СВЦЭМ!$A$34:$A$777,$A324,СВЦЭМ!$B$33:$B$776,O$296)+'СЕТ СН'!$F$15</f>
        <v>0</v>
      </c>
      <c r="P324" s="36">
        <f>SUMIFS(СВЦЭМ!$H$34:$H$777,СВЦЭМ!$A$34:$A$777,$A324,СВЦЭМ!$B$33:$B$776,P$296)+'СЕТ СН'!$F$15</f>
        <v>0</v>
      </c>
      <c r="Q324" s="36">
        <f>SUMIFS(СВЦЭМ!$H$34:$H$777,СВЦЭМ!$A$34:$A$777,$A324,СВЦЭМ!$B$33:$B$776,Q$296)+'СЕТ СН'!$F$15</f>
        <v>0</v>
      </c>
      <c r="R324" s="36">
        <f>SUMIFS(СВЦЭМ!$H$34:$H$777,СВЦЭМ!$A$34:$A$777,$A324,СВЦЭМ!$B$33:$B$776,R$296)+'СЕТ СН'!$F$15</f>
        <v>0</v>
      </c>
      <c r="S324" s="36">
        <f>SUMIFS(СВЦЭМ!$H$34:$H$777,СВЦЭМ!$A$34:$A$777,$A324,СВЦЭМ!$B$33:$B$776,S$296)+'СЕТ СН'!$F$15</f>
        <v>0</v>
      </c>
      <c r="T324" s="36">
        <f>SUMIFS(СВЦЭМ!$H$34:$H$777,СВЦЭМ!$A$34:$A$777,$A324,СВЦЭМ!$B$33:$B$776,T$296)+'СЕТ СН'!$F$15</f>
        <v>0</v>
      </c>
      <c r="U324" s="36">
        <f>SUMIFS(СВЦЭМ!$H$34:$H$777,СВЦЭМ!$A$34:$A$777,$A324,СВЦЭМ!$B$33:$B$776,U$296)+'СЕТ СН'!$F$15</f>
        <v>0</v>
      </c>
      <c r="V324" s="36">
        <f>SUMIFS(СВЦЭМ!$H$34:$H$777,СВЦЭМ!$A$34:$A$777,$A324,СВЦЭМ!$B$33:$B$776,V$296)+'СЕТ СН'!$F$15</f>
        <v>0</v>
      </c>
      <c r="W324" s="36">
        <f>SUMIFS(СВЦЭМ!$H$34:$H$777,СВЦЭМ!$A$34:$A$777,$A324,СВЦЭМ!$B$33:$B$776,W$296)+'СЕТ СН'!$F$15</f>
        <v>0</v>
      </c>
      <c r="X324" s="36">
        <f>SUMIFS(СВЦЭМ!$H$34:$H$777,СВЦЭМ!$A$34:$A$777,$A324,СВЦЭМ!$B$33:$B$776,X$296)+'СЕТ СН'!$F$15</f>
        <v>0</v>
      </c>
      <c r="Y324" s="36">
        <f>SUMIFS(СВЦЭМ!$H$34:$H$777,СВЦЭМ!$A$34:$A$777,$A324,СВЦЭМ!$B$33:$B$776,Y$296)+'СЕТ СН'!$F$15</f>
        <v>0</v>
      </c>
    </row>
    <row r="325" spans="1:27" ht="15.75" hidden="1" x14ac:dyDescent="0.2">
      <c r="A325" s="35">
        <f t="shared" si="8"/>
        <v>44133</v>
      </c>
      <c r="B325" s="36">
        <f>SUMIFS(СВЦЭМ!$H$34:$H$777,СВЦЭМ!$A$34:$A$777,$A325,СВЦЭМ!$B$33:$B$776,B$296)+'СЕТ СН'!$F$15</f>
        <v>0</v>
      </c>
      <c r="C325" s="36">
        <f>SUMIFS(СВЦЭМ!$H$34:$H$777,СВЦЭМ!$A$34:$A$777,$A325,СВЦЭМ!$B$33:$B$776,C$296)+'СЕТ СН'!$F$15</f>
        <v>0</v>
      </c>
      <c r="D325" s="36">
        <f>SUMIFS(СВЦЭМ!$H$34:$H$777,СВЦЭМ!$A$34:$A$777,$A325,СВЦЭМ!$B$33:$B$776,D$296)+'СЕТ СН'!$F$15</f>
        <v>0</v>
      </c>
      <c r="E325" s="36">
        <f>SUMIFS(СВЦЭМ!$H$34:$H$777,СВЦЭМ!$A$34:$A$777,$A325,СВЦЭМ!$B$33:$B$776,E$296)+'СЕТ СН'!$F$15</f>
        <v>0</v>
      </c>
      <c r="F325" s="36">
        <f>SUMIFS(СВЦЭМ!$H$34:$H$777,СВЦЭМ!$A$34:$A$777,$A325,СВЦЭМ!$B$33:$B$776,F$296)+'СЕТ СН'!$F$15</f>
        <v>0</v>
      </c>
      <c r="G325" s="36">
        <f>SUMIFS(СВЦЭМ!$H$34:$H$777,СВЦЭМ!$A$34:$A$777,$A325,СВЦЭМ!$B$33:$B$776,G$296)+'СЕТ СН'!$F$15</f>
        <v>0</v>
      </c>
      <c r="H325" s="36">
        <f>SUMIFS(СВЦЭМ!$H$34:$H$777,СВЦЭМ!$A$34:$A$777,$A325,СВЦЭМ!$B$33:$B$776,H$296)+'СЕТ СН'!$F$15</f>
        <v>0</v>
      </c>
      <c r="I325" s="36">
        <f>SUMIFS(СВЦЭМ!$H$34:$H$777,СВЦЭМ!$A$34:$A$777,$A325,СВЦЭМ!$B$33:$B$776,I$296)+'СЕТ СН'!$F$15</f>
        <v>0</v>
      </c>
      <c r="J325" s="36">
        <f>SUMIFS(СВЦЭМ!$H$34:$H$777,СВЦЭМ!$A$34:$A$777,$A325,СВЦЭМ!$B$33:$B$776,J$296)+'СЕТ СН'!$F$15</f>
        <v>0</v>
      </c>
      <c r="K325" s="36">
        <f>SUMIFS(СВЦЭМ!$H$34:$H$777,СВЦЭМ!$A$34:$A$777,$A325,СВЦЭМ!$B$33:$B$776,K$296)+'СЕТ СН'!$F$15</f>
        <v>0</v>
      </c>
      <c r="L325" s="36">
        <f>SUMIFS(СВЦЭМ!$H$34:$H$777,СВЦЭМ!$A$34:$A$777,$A325,СВЦЭМ!$B$33:$B$776,L$296)+'СЕТ СН'!$F$15</f>
        <v>0</v>
      </c>
      <c r="M325" s="36">
        <f>SUMIFS(СВЦЭМ!$H$34:$H$777,СВЦЭМ!$A$34:$A$777,$A325,СВЦЭМ!$B$33:$B$776,M$296)+'СЕТ СН'!$F$15</f>
        <v>0</v>
      </c>
      <c r="N325" s="36">
        <f>SUMIFS(СВЦЭМ!$H$34:$H$777,СВЦЭМ!$A$34:$A$777,$A325,СВЦЭМ!$B$33:$B$776,N$296)+'СЕТ СН'!$F$15</f>
        <v>0</v>
      </c>
      <c r="O325" s="36">
        <f>SUMIFS(СВЦЭМ!$H$34:$H$777,СВЦЭМ!$A$34:$A$777,$A325,СВЦЭМ!$B$33:$B$776,O$296)+'СЕТ СН'!$F$15</f>
        <v>0</v>
      </c>
      <c r="P325" s="36">
        <f>SUMIFS(СВЦЭМ!$H$34:$H$777,СВЦЭМ!$A$34:$A$777,$A325,СВЦЭМ!$B$33:$B$776,P$296)+'СЕТ СН'!$F$15</f>
        <v>0</v>
      </c>
      <c r="Q325" s="36">
        <f>SUMIFS(СВЦЭМ!$H$34:$H$777,СВЦЭМ!$A$34:$A$777,$A325,СВЦЭМ!$B$33:$B$776,Q$296)+'СЕТ СН'!$F$15</f>
        <v>0</v>
      </c>
      <c r="R325" s="36">
        <f>SUMIFS(СВЦЭМ!$H$34:$H$777,СВЦЭМ!$A$34:$A$777,$A325,СВЦЭМ!$B$33:$B$776,R$296)+'СЕТ СН'!$F$15</f>
        <v>0</v>
      </c>
      <c r="S325" s="36">
        <f>SUMIFS(СВЦЭМ!$H$34:$H$777,СВЦЭМ!$A$34:$A$777,$A325,СВЦЭМ!$B$33:$B$776,S$296)+'СЕТ СН'!$F$15</f>
        <v>0</v>
      </c>
      <c r="T325" s="36">
        <f>SUMIFS(СВЦЭМ!$H$34:$H$777,СВЦЭМ!$A$34:$A$777,$A325,СВЦЭМ!$B$33:$B$776,T$296)+'СЕТ СН'!$F$15</f>
        <v>0</v>
      </c>
      <c r="U325" s="36">
        <f>SUMIFS(СВЦЭМ!$H$34:$H$777,СВЦЭМ!$A$34:$A$777,$A325,СВЦЭМ!$B$33:$B$776,U$296)+'СЕТ СН'!$F$15</f>
        <v>0</v>
      </c>
      <c r="V325" s="36">
        <f>SUMIFS(СВЦЭМ!$H$34:$H$777,СВЦЭМ!$A$34:$A$777,$A325,СВЦЭМ!$B$33:$B$776,V$296)+'СЕТ СН'!$F$15</f>
        <v>0</v>
      </c>
      <c r="W325" s="36">
        <f>SUMIFS(СВЦЭМ!$H$34:$H$777,СВЦЭМ!$A$34:$A$777,$A325,СВЦЭМ!$B$33:$B$776,W$296)+'СЕТ СН'!$F$15</f>
        <v>0</v>
      </c>
      <c r="X325" s="36">
        <f>SUMIFS(СВЦЭМ!$H$34:$H$777,СВЦЭМ!$A$34:$A$777,$A325,СВЦЭМ!$B$33:$B$776,X$296)+'СЕТ СН'!$F$15</f>
        <v>0</v>
      </c>
      <c r="Y325" s="36">
        <f>SUMIFS(СВЦЭМ!$H$34:$H$777,СВЦЭМ!$A$34:$A$777,$A325,СВЦЭМ!$B$33:$B$776,Y$296)+'СЕТ СН'!$F$15</f>
        <v>0</v>
      </c>
    </row>
    <row r="326" spans="1:27" ht="15.75" hidden="1" x14ac:dyDescent="0.2">
      <c r="A326" s="35">
        <f t="shared" si="8"/>
        <v>44134</v>
      </c>
      <c r="B326" s="36">
        <f>SUMIFS(СВЦЭМ!$H$34:$H$777,СВЦЭМ!$A$34:$A$777,$A326,СВЦЭМ!$B$33:$B$776,B$296)+'СЕТ СН'!$F$15</f>
        <v>0</v>
      </c>
      <c r="C326" s="36">
        <f>SUMIFS(СВЦЭМ!$H$34:$H$777,СВЦЭМ!$A$34:$A$777,$A326,СВЦЭМ!$B$33:$B$776,C$296)+'СЕТ СН'!$F$15</f>
        <v>0</v>
      </c>
      <c r="D326" s="36">
        <f>SUMIFS(СВЦЭМ!$H$34:$H$777,СВЦЭМ!$A$34:$A$777,$A326,СВЦЭМ!$B$33:$B$776,D$296)+'СЕТ СН'!$F$15</f>
        <v>0</v>
      </c>
      <c r="E326" s="36">
        <f>SUMIFS(СВЦЭМ!$H$34:$H$777,СВЦЭМ!$A$34:$A$777,$A326,СВЦЭМ!$B$33:$B$776,E$296)+'СЕТ СН'!$F$15</f>
        <v>0</v>
      </c>
      <c r="F326" s="36">
        <f>SUMIFS(СВЦЭМ!$H$34:$H$777,СВЦЭМ!$A$34:$A$777,$A326,СВЦЭМ!$B$33:$B$776,F$296)+'СЕТ СН'!$F$15</f>
        <v>0</v>
      </c>
      <c r="G326" s="36">
        <f>SUMIFS(СВЦЭМ!$H$34:$H$777,СВЦЭМ!$A$34:$A$777,$A326,СВЦЭМ!$B$33:$B$776,G$296)+'СЕТ СН'!$F$15</f>
        <v>0</v>
      </c>
      <c r="H326" s="36">
        <f>SUMIFS(СВЦЭМ!$H$34:$H$777,СВЦЭМ!$A$34:$A$777,$A326,СВЦЭМ!$B$33:$B$776,H$296)+'СЕТ СН'!$F$15</f>
        <v>0</v>
      </c>
      <c r="I326" s="36">
        <f>SUMIFS(СВЦЭМ!$H$34:$H$777,СВЦЭМ!$A$34:$A$777,$A326,СВЦЭМ!$B$33:$B$776,I$296)+'СЕТ СН'!$F$15</f>
        <v>0</v>
      </c>
      <c r="J326" s="36">
        <f>SUMIFS(СВЦЭМ!$H$34:$H$777,СВЦЭМ!$A$34:$A$777,$A326,СВЦЭМ!$B$33:$B$776,J$296)+'СЕТ СН'!$F$15</f>
        <v>0</v>
      </c>
      <c r="K326" s="36">
        <f>SUMIFS(СВЦЭМ!$H$34:$H$777,СВЦЭМ!$A$34:$A$777,$A326,СВЦЭМ!$B$33:$B$776,K$296)+'СЕТ СН'!$F$15</f>
        <v>0</v>
      </c>
      <c r="L326" s="36">
        <f>SUMIFS(СВЦЭМ!$H$34:$H$777,СВЦЭМ!$A$34:$A$777,$A326,СВЦЭМ!$B$33:$B$776,L$296)+'СЕТ СН'!$F$15</f>
        <v>0</v>
      </c>
      <c r="M326" s="36">
        <f>SUMIFS(СВЦЭМ!$H$34:$H$777,СВЦЭМ!$A$34:$A$777,$A326,СВЦЭМ!$B$33:$B$776,M$296)+'СЕТ СН'!$F$15</f>
        <v>0</v>
      </c>
      <c r="N326" s="36">
        <f>SUMIFS(СВЦЭМ!$H$34:$H$777,СВЦЭМ!$A$34:$A$777,$A326,СВЦЭМ!$B$33:$B$776,N$296)+'СЕТ СН'!$F$15</f>
        <v>0</v>
      </c>
      <c r="O326" s="36">
        <f>SUMIFS(СВЦЭМ!$H$34:$H$777,СВЦЭМ!$A$34:$A$777,$A326,СВЦЭМ!$B$33:$B$776,O$296)+'СЕТ СН'!$F$15</f>
        <v>0</v>
      </c>
      <c r="P326" s="36">
        <f>SUMIFS(СВЦЭМ!$H$34:$H$777,СВЦЭМ!$A$34:$A$777,$A326,СВЦЭМ!$B$33:$B$776,P$296)+'СЕТ СН'!$F$15</f>
        <v>0</v>
      </c>
      <c r="Q326" s="36">
        <f>SUMIFS(СВЦЭМ!$H$34:$H$777,СВЦЭМ!$A$34:$A$777,$A326,СВЦЭМ!$B$33:$B$776,Q$296)+'СЕТ СН'!$F$15</f>
        <v>0</v>
      </c>
      <c r="R326" s="36">
        <f>SUMIFS(СВЦЭМ!$H$34:$H$777,СВЦЭМ!$A$34:$A$777,$A326,СВЦЭМ!$B$33:$B$776,R$296)+'СЕТ СН'!$F$15</f>
        <v>0</v>
      </c>
      <c r="S326" s="36">
        <f>SUMIFS(СВЦЭМ!$H$34:$H$777,СВЦЭМ!$A$34:$A$777,$A326,СВЦЭМ!$B$33:$B$776,S$296)+'СЕТ СН'!$F$15</f>
        <v>0</v>
      </c>
      <c r="T326" s="36">
        <f>SUMIFS(СВЦЭМ!$H$34:$H$777,СВЦЭМ!$A$34:$A$777,$A326,СВЦЭМ!$B$33:$B$776,T$296)+'СЕТ СН'!$F$15</f>
        <v>0</v>
      </c>
      <c r="U326" s="36">
        <f>SUMIFS(СВЦЭМ!$H$34:$H$777,СВЦЭМ!$A$34:$A$777,$A326,СВЦЭМ!$B$33:$B$776,U$296)+'СЕТ СН'!$F$15</f>
        <v>0</v>
      </c>
      <c r="V326" s="36">
        <f>SUMIFS(СВЦЭМ!$H$34:$H$777,СВЦЭМ!$A$34:$A$777,$A326,СВЦЭМ!$B$33:$B$776,V$296)+'СЕТ СН'!$F$15</f>
        <v>0</v>
      </c>
      <c r="W326" s="36">
        <f>SUMIFS(СВЦЭМ!$H$34:$H$777,СВЦЭМ!$A$34:$A$777,$A326,СВЦЭМ!$B$33:$B$776,W$296)+'СЕТ СН'!$F$15</f>
        <v>0</v>
      </c>
      <c r="X326" s="36">
        <f>SUMIFS(СВЦЭМ!$H$34:$H$777,СВЦЭМ!$A$34:$A$777,$A326,СВЦЭМ!$B$33:$B$776,X$296)+'СЕТ СН'!$F$15</f>
        <v>0</v>
      </c>
      <c r="Y326" s="36">
        <f>SUMIFS(СВЦЭМ!$H$34:$H$777,СВЦЭМ!$A$34:$A$777,$A326,СВЦЭМ!$B$33:$B$776,Y$296)+'СЕТ СН'!$F$15</f>
        <v>0</v>
      </c>
    </row>
    <row r="327" spans="1:27" ht="15.75" hidden="1" x14ac:dyDescent="0.2">
      <c r="A327" s="35">
        <f t="shared" si="8"/>
        <v>44135</v>
      </c>
      <c r="B327" s="36">
        <f>SUMIFS(СВЦЭМ!$H$34:$H$777,СВЦЭМ!$A$34:$A$777,$A327,СВЦЭМ!$B$33:$B$776,B$296)+'СЕТ СН'!$F$15</f>
        <v>0</v>
      </c>
      <c r="C327" s="36">
        <f>SUMIFS(СВЦЭМ!$H$34:$H$777,СВЦЭМ!$A$34:$A$777,$A327,СВЦЭМ!$B$33:$B$776,C$296)+'СЕТ СН'!$F$15</f>
        <v>0</v>
      </c>
      <c r="D327" s="36">
        <f>SUMIFS(СВЦЭМ!$H$34:$H$777,СВЦЭМ!$A$34:$A$777,$A327,СВЦЭМ!$B$33:$B$776,D$296)+'СЕТ СН'!$F$15</f>
        <v>0</v>
      </c>
      <c r="E327" s="36">
        <f>SUMIFS(СВЦЭМ!$H$34:$H$777,СВЦЭМ!$A$34:$A$777,$A327,СВЦЭМ!$B$33:$B$776,E$296)+'СЕТ СН'!$F$15</f>
        <v>0</v>
      </c>
      <c r="F327" s="36">
        <f>SUMIFS(СВЦЭМ!$H$34:$H$777,СВЦЭМ!$A$34:$A$777,$A327,СВЦЭМ!$B$33:$B$776,F$296)+'СЕТ СН'!$F$15</f>
        <v>0</v>
      </c>
      <c r="G327" s="36">
        <f>SUMIFS(СВЦЭМ!$H$34:$H$777,СВЦЭМ!$A$34:$A$777,$A327,СВЦЭМ!$B$33:$B$776,G$296)+'СЕТ СН'!$F$15</f>
        <v>0</v>
      </c>
      <c r="H327" s="36">
        <f>SUMIFS(СВЦЭМ!$H$34:$H$777,СВЦЭМ!$A$34:$A$777,$A327,СВЦЭМ!$B$33:$B$776,H$296)+'СЕТ СН'!$F$15</f>
        <v>0</v>
      </c>
      <c r="I327" s="36">
        <f>SUMIFS(СВЦЭМ!$H$34:$H$777,СВЦЭМ!$A$34:$A$777,$A327,СВЦЭМ!$B$33:$B$776,I$296)+'СЕТ СН'!$F$15</f>
        <v>0</v>
      </c>
      <c r="J327" s="36">
        <f>SUMIFS(СВЦЭМ!$H$34:$H$777,СВЦЭМ!$A$34:$A$777,$A327,СВЦЭМ!$B$33:$B$776,J$296)+'СЕТ СН'!$F$15</f>
        <v>0</v>
      </c>
      <c r="K327" s="36">
        <f>SUMIFS(СВЦЭМ!$H$34:$H$777,СВЦЭМ!$A$34:$A$777,$A327,СВЦЭМ!$B$33:$B$776,K$296)+'СЕТ СН'!$F$15</f>
        <v>0</v>
      </c>
      <c r="L327" s="36">
        <f>SUMIFS(СВЦЭМ!$H$34:$H$777,СВЦЭМ!$A$34:$A$777,$A327,СВЦЭМ!$B$33:$B$776,L$296)+'СЕТ СН'!$F$15</f>
        <v>0</v>
      </c>
      <c r="M327" s="36">
        <f>SUMIFS(СВЦЭМ!$H$34:$H$777,СВЦЭМ!$A$34:$A$777,$A327,СВЦЭМ!$B$33:$B$776,M$296)+'СЕТ СН'!$F$15</f>
        <v>0</v>
      </c>
      <c r="N327" s="36">
        <f>SUMIFS(СВЦЭМ!$H$34:$H$777,СВЦЭМ!$A$34:$A$777,$A327,СВЦЭМ!$B$33:$B$776,N$296)+'СЕТ СН'!$F$15</f>
        <v>0</v>
      </c>
      <c r="O327" s="36">
        <f>SUMIFS(СВЦЭМ!$H$34:$H$777,СВЦЭМ!$A$34:$A$777,$A327,СВЦЭМ!$B$33:$B$776,O$296)+'СЕТ СН'!$F$15</f>
        <v>0</v>
      </c>
      <c r="P327" s="36">
        <f>SUMIFS(СВЦЭМ!$H$34:$H$777,СВЦЭМ!$A$34:$A$777,$A327,СВЦЭМ!$B$33:$B$776,P$296)+'СЕТ СН'!$F$15</f>
        <v>0</v>
      </c>
      <c r="Q327" s="36">
        <f>SUMIFS(СВЦЭМ!$H$34:$H$777,СВЦЭМ!$A$34:$A$777,$A327,СВЦЭМ!$B$33:$B$776,Q$296)+'СЕТ СН'!$F$15</f>
        <v>0</v>
      </c>
      <c r="R327" s="36">
        <f>SUMIFS(СВЦЭМ!$H$34:$H$777,СВЦЭМ!$A$34:$A$777,$A327,СВЦЭМ!$B$33:$B$776,R$296)+'СЕТ СН'!$F$15</f>
        <v>0</v>
      </c>
      <c r="S327" s="36">
        <f>SUMIFS(СВЦЭМ!$H$34:$H$777,СВЦЭМ!$A$34:$A$777,$A327,СВЦЭМ!$B$33:$B$776,S$296)+'СЕТ СН'!$F$15</f>
        <v>0</v>
      </c>
      <c r="T327" s="36">
        <f>SUMIFS(СВЦЭМ!$H$34:$H$777,СВЦЭМ!$A$34:$A$777,$A327,СВЦЭМ!$B$33:$B$776,T$296)+'СЕТ СН'!$F$15</f>
        <v>0</v>
      </c>
      <c r="U327" s="36">
        <f>SUMIFS(СВЦЭМ!$H$34:$H$777,СВЦЭМ!$A$34:$A$777,$A327,СВЦЭМ!$B$33:$B$776,U$296)+'СЕТ СН'!$F$15</f>
        <v>0</v>
      </c>
      <c r="V327" s="36">
        <f>SUMIFS(СВЦЭМ!$H$34:$H$777,СВЦЭМ!$A$34:$A$777,$A327,СВЦЭМ!$B$33:$B$776,V$296)+'СЕТ СН'!$F$15</f>
        <v>0</v>
      </c>
      <c r="W327" s="36">
        <f>SUMIFS(СВЦЭМ!$H$34:$H$777,СВЦЭМ!$A$34:$A$777,$A327,СВЦЭМ!$B$33:$B$776,W$296)+'СЕТ СН'!$F$15</f>
        <v>0</v>
      </c>
      <c r="X327" s="36">
        <f>SUMIFS(СВЦЭМ!$H$34:$H$777,СВЦЭМ!$A$34:$A$777,$A327,СВЦЭМ!$B$33:$B$776,X$296)+'СЕТ СН'!$F$15</f>
        <v>0</v>
      </c>
      <c r="Y327" s="36">
        <f>SUMIFS(СВЦЭМ!$H$34:$H$777,СВЦЭМ!$A$34:$A$777,$A327,СВЦЭМ!$B$33:$B$776,Y$296)+'СЕТ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7" t="s">
        <v>7</v>
      </c>
      <c r="B330" s="130" t="s">
        <v>118</v>
      </c>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ht="12.75" hidden="1" customHeight="1" x14ac:dyDescent="0.2">
      <c r="A331" s="128"/>
      <c r="B331" s="133"/>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5"/>
    </row>
    <row r="332" spans="1:27" s="46" customFormat="1" ht="12.75" hidden="1" customHeight="1" x14ac:dyDescent="0.2">
      <c r="A332" s="12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01.10.2020</v>
      </c>
      <c r="B333" s="36">
        <f>SUMIFS(СВЦЭМ!$I$34:$I$777,СВЦЭМ!$A$34:$A$777,$A333,СВЦЭМ!$B$33:$B$776,B$332)+'СЕТ СН'!$F$16</f>
        <v>0</v>
      </c>
      <c r="C333" s="36">
        <f>SUMIFS(СВЦЭМ!$I$34:$I$777,СВЦЭМ!$A$34:$A$777,$A333,СВЦЭМ!$B$33:$B$776,C$332)+'СЕТ СН'!$F$16</f>
        <v>0</v>
      </c>
      <c r="D333" s="36">
        <f>SUMIFS(СВЦЭМ!$I$34:$I$777,СВЦЭМ!$A$34:$A$777,$A333,СВЦЭМ!$B$33:$B$776,D$332)+'СЕТ СН'!$F$16</f>
        <v>0</v>
      </c>
      <c r="E333" s="36">
        <f>SUMIFS(СВЦЭМ!$I$34:$I$777,СВЦЭМ!$A$34:$A$777,$A333,СВЦЭМ!$B$33:$B$776,E$332)+'СЕТ СН'!$F$16</f>
        <v>0</v>
      </c>
      <c r="F333" s="36">
        <f>SUMIFS(СВЦЭМ!$I$34:$I$777,СВЦЭМ!$A$34:$A$777,$A333,СВЦЭМ!$B$33:$B$776,F$332)+'СЕТ СН'!$F$16</f>
        <v>0</v>
      </c>
      <c r="G333" s="36">
        <f>SUMIFS(СВЦЭМ!$I$34:$I$777,СВЦЭМ!$A$34:$A$777,$A333,СВЦЭМ!$B$33:$B$776,G$332)+'СЕТ СН'!$F$16</f>
        <v>0</v>
      </c>
      <c r="H333" s="36">
        <f>SUMIFS(СВЦЭМ!$I$34:$I$777,СВЦЭМ!$A$34:$A$777,$A333,СВЦЭМ!$B$33:$B$776,H$332)+'СЕТ СН'!$F$16</f>
        <v>0</v>
      </c>
      <c r="I333" s="36">
        <f>SUMIFS(СВЦЭМ!$I$34:$I$777,СВЦЭМ!$A$34:$A$777,$A333,СВЦЭМ!$B$33:$B$776,I$332)+'СЕТ СН'!$F$16</f>
        <v>0</v>
      </c>
      <c r="J333" s="36">
        <f>SUMIFS(СВЦЭМ!$I$34:$I$777,СВЦЭМ!$A$34:$A$777,$A333,СВЦЭМ!$B$33:$B$776,J$332)+'СЕТ СН'!$F$16</f>
        <v>0</v>
      </c>
      <c r="K333" s="36">
        <f>SUMIFS(СВЦЭМ!$I$34:$I$777,СВЦЭМ!$A$34:$A$777,$A333,СВЦЭМ!$B$33:$B$776,K$332)+'СЕТ СН'!$F$16</f>
        <v>0</v>
      </c>
      <c r="L333" s="36">
        <f>SUMIFS(СВЦЭМ!$I$34:$I$777,СВЦЭМ!$A$34:$A$777,$A333,СВЦЭМ!$B$33:$B$776,L$332)+'СЕТ СН'!$F$16</f>
        <v>0</v>
      </c>
      <c r="M333" s="36">
        <f>SUMIFS(СВЦЭМ!$I$34:$I$777,СВЦЭМ!$A$34:$A$777,$A333,СВЦЭМ!$B$33:$B$776,M$332)+'СЕТ СН'!$F$16</f>
        <v>0</v>
      </c>
      <c r="N333" s="36">
        <f>SUMIFS(СВЦЭМ!$I$34:$I$777,СВЦЭМ!$A$34:$A$777,$A333,СВЦЭМ!$B$33:$B$776,N$332)+'СЕТ СН'!$F$16</f>
        <v>0</v>
      </c>
      <c r="O333" s="36">
        <f>SUMIFS(СВЦЭМ!$I$34:$I$777,СВЦЭМ!$A$34:$A$777,$A333,СВЦЭМ!$B$33:$B$776,O$332)+'СЕТ СН'!$F$16</f>
        <v>0</v>
      </c>
      <c r="P333" s="36">
        <f>SUMIFS(СВЦЭМ!$I$34:$I$777,СВЦЭМ!$A$34:$A$777,$A333,СВЦЭМ!$B$33:$B$776,P$332)+'СЕТ СН'!$F$16</f>
        <v>0</v>
      </c>
      <c r="Q333" s="36">
        <f>SUMIFS(СВЦЭМ!$I$34:$I$777,СВЦЭМ!$A$34:$A$777,$A333,СВЦЭМ!$B$33:$B$776,Q$332)+'СЕТ СН'!$F$16</f>
        <v>0</v>
      </c>
      <c r="R333" s="36">
        <f>SUMIFS(СВЦЭМ!$I$34:$I$777,СВЦЭМ!$A$34:$A$777,$A333,СВЦЭМ!$B$33:$B$776,R$332)+'СЕТ СН'!$F$16</f>
        <v>0</v>
      </c>
      <c r="S333" s="36">
        <f>SUMIFS(СВЦЭМ!$I$34:$I$777,СВЦЭМ!$A$34:$A$777,$A333,СВЦЭМ!$B$33:$B$776,S$332)+'СЕТ СН'!$F$16</f>
        <v>0</v>
      </c>
      <c r="T333" s="36">
        <f>SUMIFS(СВЦЭМ!$I$34:$I$777,СВЦЭМ!$A$34:$A$777,$A333,СВЦЭМ!$B$33:$B$776,T$332)+'СЕТ СН'!$F$16</f>
        <v>0</v>
      </c>
      <c r="U333" s="36">
        <f>SUMIFS(СВЦЭМ!$I$34:$I$777,СВЦЭМ!$A$34:$A$777,$A333,СВЦЭМ!$B$33:$B$776,U$332)+'СЕТ СН'!$F$16</f>
        <v>0</v>
      </c>
      <c r="V333" s="36">
        <f>SUMIFS(СВЦЭМ!$I$34:$I$777,СВЦЭМ!$A$34:$A$777,$A333,СВЦЭМ!$B$33:$B$776,V$332)+'СЕТ СН'!$F$16</f>
        <v>0</v>
      </c>
      <c r="W333" s="36">
        <f>SUMIFS(СВЦЭМ!$I$34:$I$777,СВЦЭМ!$A$34:$A$777,$A333,СВЦЭМ!$B$33:$B$776,W$332)+'СЕТ СН'!$F$16</f>
        <v>0</v>
      </c>
      <c r="X333" s="36">
        <f>SUMIFS(СВЦЭМ!$I$34:$I$777,СВЦЭМ!$A$34:$A$777,$A333,СВЦЭМ!$B$33:$B$776,X$332)+'СЕТ СН'!$F$16</f>
        <v>0</v>
      </c>
      <c r="Y333" s="36">
        <f>SUMIFS(СВЦЭМ!$I$34:$I$777,СВЦЭМ!$A$34:$A$777,$A333,СВЦЭМ!$B$33:$B$776,Y$332)+'СЕТ СН'!$F$16</f>
        <v>0</v>
      </c>
      <c r="AA333" s="45"/>
    </row>
    <row r="334" spans="1:27" ht="15.75" hidden="1" x14ac:dyDescent="0.2">
      <c r="A334" s="35">
        <f>A333+1</f>
        <v>44106</v>
      </c>
      <c r="B334" s="36">
        <f>SUMIFS(СВЦЭМ!$I$34:$I$777,СВЦЭМ!$A$34:$A$777,$A334,СВЦЭМ!$B$33:$B$776,B$332)+'СЕТ СН'!$F$16</f>
        <v>0</v>
      </c>
      <c r="C334" s="36">
        <f>SUMIFS(СВЦЭМ!$I$34:$I$777,СВЦЭМ!$A$34:$A$777,$A334,СВЦЭМ!$B$33:$B$776,C$332)+'СЕТ СН'!$F$16</f>
        <v>0</v>
      </c>
      <c r="D334" s="36">
        <f>SUMIFS(СВЦЭМ!$I$34:$I$777,СВЦЭМ!$A$34:$A$777,$A334,СВЦЭМ!$B$33:$B$776,D$332)+'СЕТ СН'!$F$16</f>
        <v>0</v>
      </c>
      <c r="E334" s="36">
        <f>SUMIFS(СВЦЭМ!$I$34:$I$777,СВЦЭМ!$A$34:$A$777,$A334,СВЦЭМ!$B$33:$B$776,E$332)+'СЕТ СН'!$F$16</f>
        <v>0</v>
      </c>
      <c r="F334" s="36">
        <f>SUMIFS(СВЦЭМ!$I$34:$I$777,СВЦЭМ!$A$34:$A$777,$A334,СВЦЭМ!$B$33:$B$776,F$332)+'СЕТ СН'!$F$16</f>
        <v>0</v>
      </c>
      <c r="G334" s="36">
        <f>SUMIFS(СВЦЭМ!$I$34:$I$777,СВЦЭМ!$A$34:$A$777,$A334,СВЦЭМ!$B$33:$B$776,G$332)+'СЕТ СН'!$F$16</f>
        <v>0</v>
      </c>
      <c r="H334" s="36">
        <f>SUMIFS(СВЦЭМ!$I$34:$I$777,СВЦЭМ!$A$34:$A$777,$A334,СВЦЭМ!$B$33:$B$776,H$332)+'СЕТ СН'!$F$16</f>
        <v>0</v>
      </c>
      <c r="I334" s="36">
        <f>SUMIFS(СВЦЭМ!$I$34:$I$777,СВЦЭМ!$A$34:$A$777,$A334,СВЦЭМ!$B$33:$B$776,I$332)+'СЕТ СН'!$F$16</f>
        <v>0</v>
      </c>
      <c r="J334" s="36">
        <f>SUMIFS(СВЦЭМ!$I$34:$I$777,СВЦЭМ!$A$34:$A$777,$A334,СВЦЭМ!$B$33:$B$776,J$332)+'СЕТ СН'!$F$16</f>
        <v>0</v>
      </c>
      <c r="K334" s="36">
        <f>SUMIFS(СВЦЭМ!$I$34:$I$777,СВЦЭМ!$A$34:$A$777,$A334,СВЦЭМ!$B$33:$B$776,K$332)+'СЕТ СН'!$F$16</f>
        <v>0</v>
      </c>
      <c r="L334" s="36">
        <f>SUMIFS(СВЦЭМ!$I$34:$I$777,СВЦЭМ!$A$34:$A$777,$A334,СВЦЭМ!$B$33:$B$776,L$332)+'СЕТ СН'!$F$16</f>
        <v>0</v>
      </c>
      <c r="M334" s="36">
        <f>SUMIFS(СВЦЭМ!$I$34:$I$777,СВЦЭМ!$A$34:$A$777,$A334,СВЦЭМ!$B$33:$B$776,M$332)+'СЕТ СН'!$F$16</f>
        <v>0</v>
      </c>
      <c r="N334" s="36">
        <f>SUMIFS(СВЦЭМ!$I$34:$I$777,СВЦЭМ!$A$34:$A$777,$A334,СВЦЭМ!$B$33:$B$776,N$332)+'СЕТ СН'!$F$16</f>
        <v>0</v>
      </c>
      <c r="O334" s="36">
        <f>SUMIFS(СВЦЭМ!$I$34:$I$777,СВЦЭМ!$A$34:$A$777,$A334,СВЦЭМ!$B$33:$B$776,O$332)+'СЕТ СН'!$F$16</f>
        <v>0</v>
      </c>
      <c r="P334" s="36">
        <f>SUMIFS(СВЦЭМ!$I$34:$I$777,СВЦЭМ!$A$34:$A$777,$A334,СВЦЭМ!$B$33:$B$776,P$332)+'СЕТ СН'!$F$16</f>
        <v>0</v>
      </c>
      <c r="Q334" s="36">
        <f>SUMIFS(СВЦЭМ!$I$34:$I$777,СВЦЭМ!$A$34:$A$777,$A334,СВЦЭМ!$B$33:$B$776,Q$332)+'СЕТ СН'!$F$16</f>
        <v>0</v>
      </c>
      <c r="R334" s="36">
        <f>SUMIFS(СВЦЭМ!$I$34:$I$777,СВЦЭМ!$A$34:$A$777,$A334,СВЦЭМ!$B$33:$B$776,R$332)+'СЕТ СН'!$F$16</f>
        <v>0</v>
      </c>
      <c r="S334" s="36">
        <f>SUMIFS(СВЦЭМ!$I$34:$I$777,СВЦЭМ!$A$34:$A$777,$A334,СВЦЭМ!$B$33:$B$776,S$332)+'СЕТ СН'!$F$16</f>
        <v>0</v>
      </c>
      <c r="T334" s="36">
        <f>SUMIFS(СВЦЭМ!$I$34:$I$777,СВЦЭМ!$A$34:$A$777,$A334,СВЦЭМ!$B$33:$B$776,T$332)+'СЕТ СН'!$F$16</f>
        <v>0</v>
      </c>
      <c r="U334" s="36">
        <f>SUMIFS(СВЦЭМ!$I$34:$I$777,СВЦЭМ!$A$34:$A$777,$A334,СВЦЭМ!$B$33:$B$776,U$332)+'СЕТ СН'!$F$16</f>
        <v>0</v>
      </c>
      <c r="V334" s="36">
        <f>SUMIFS(СВЦЭМ!$I$34:$I$777,СВЦЭМ!$A$34:$A$777,$A334,СВЦЭМ!$B$33:$B$776,V$332)+'СЕТ СН'!$F$16</f>
        <v>0</v>
      </c>
      <c r="W334" s="36">
        <f>SUMIFS(СВЦЭМ!$I$34:$I$777,СВЦЭМ!$A$34:$A$777,$A334,СВЦЭМ!$B$33:$B$776,W$332)+'СЕТ СН'!$F$16</f>
        <v>0</v>
      </c>
      <c r="X334" s="36">
        <f>SUMIFS(СВЦЭМ!$I$34:$I$777,СВЦЭМ!$A$34:$A$777,$A334,СВЦЭМ!$B$33:$B$776,X$332)+'СЕТ СН'!$F$16</f>
        <v>0</v>
      </c>
      <c r="Y334" s="36">
        <f>SUMIFS(СВЦЭМ!$I$34:$I$777,СВЦЭМ!$A$34:$A$777,$A334,СВЦЭМ!$B$33:$B$776,Y$332)+'СЕТ СН'!$F$16</f>
        <v>0</v>
      </c>
    </row>
    <row r="335" spans="1:27" ht="15.75" hidden="1" x14ac:dyDescent="0.2">
      <c r="A335" s="35">
        <f t="shared" ref="A335:A363" si="9">A334+1</f>
        <v>44107</v>
      </c>
      <c r="B335" s="36">
        <f>SUMIFS(СВЦЭМ!$I$34:$I$777,СВЦЭМ!$A$34:$A$777,$A335,СВЦЭМ!$B$33:$B$776,B$332)+'СЕТ СН'!$F$16</f>
        <v>0</v>
      </c>
      <c r="C335" s="36">
        <f>SUMIFS(СВЦЭМ!$I$34:$I$777,СВЦЭМ!$A$34:$A$777,$A335,СВЦЭМ!$B$33:$B$776,C$332)+'СЕТ СН'!$F$16</f>
        <v>0</v>
      </c>
      <c r="D335" s="36">
        <f>SUMIFS(СВЦЭМ!$I$34:$I$777,СВЦЭМ!$A$34:$A$777,$A335,СВЦЭМ!$B$33:$B$776,D$332)+'СЕТ СН'!$F$16</f>
        <v>0</v>
      </c>
      <c r="E335" s="36">
        <f>SUMIFS(СВЦЭМ!$I$34:$I$777,СВЦЭМ!$A$34:$A$777,$A335,СВЦЭМ!$B$33:$B$776,E$332)+'СЕТ СН'!$F$16</f>
        <v>0</v>
      </c>
      <c r="F335" s="36">
        <f>SUMIFS(СВЦЭМ!$I$34:$I$777,СВЦЭМ!$A$34:$A$777,$A335,СВЦЭМ!$B$33:$B$776,F$332)+'СЕТ СН'!$F$16</f>
        <v>0</v>
      </c>
      <c r="G335" s="36">
        <f>SUMIFS(СВЦЭМ!$I$34:$I$777,СВЦЭМ!$A$34:$A$777,$A335,СВЦЭМ!$B$33:$B$776,G$332)+'СЕТ СН'!$F$16</f>
        <v>0</v>
      </c>
      <c r="H335" s="36">
        <f>SUMIFS(СВЦЭМ!$I$34:$I$777,СВЦЭМ!$A$34:$A$777,$A335,СВЦЭМ!$B$33:$B$776,H$332)+'СЕТ СН'!$F$16</f>
        <v>0</v>
      </c>
      <c r="I335" s="36">
        <f>SUMIFS(СВЦЭМ!$I$34:$I$777,СВЦЭМ!$A$34:$A$777,$A335,СВЦЭМ!$B$33:$B$776,I$332)+'СЕТ СН'!$F$16</f>
        <v>0</v>
      </c>
      <c r="J335" s="36">
        <f>SUMIFS(СВЦЭМ!$I$34:$I$777,СВЦЭМ!$A$34:$A$777,$A335,СВЦЭМ!$B$33:$B$776,J$332)+'СЕТ СН'!$F$16</f>
        <v>0</v>
      </c>
      <c r="K335" s="36">
        <f>SUMIFS(СВЦЭМ!$I$34:$I$777,СВЦЭМ!$A$34:$A$777,$A335,СВЦЭМ!$B$33:$B$776,K$332)+'СЕТ СН'!$F$16</f>
        <v>0</v>
      </c>
      <c r="L335" s="36">
        <f>SUMIFS(СВЦЭМ!$I$34:$I$777,СВЦЭМ!$A$34:$A$777,$A335,СВЦЭМ!$B$33:$B$776,L$332)+'СЕТ СН'!$F$16</f>
        <v>0</v>
      </c>
      <c r="M335" s="36">
        <f>SUMIFS(СВЦЭМ!$I$34:$I$777,СВЦЭМ!$A$34:$A$777,$A335,СВЦЭМ!$B$33:$B$776,M$332)+'СЕТ СН'!$F$16</f>
        <v>0</v>
      </c>
      <c r="N335" s="36">
        <f>SUMIFS(СВЦЭМ!$I$34:$I$777,СВЦЭМ!$A$34:$A$777,$A335,СВЦЭМ!$B$33:$B$776,N$332)+'СЕТ СН'!$F$16</f>
        <v>0</v>
      </c>
      <c r="O335" s="36">
        <f>SUMIFS(СВЦЭМ!$I$34:$I$777,СВЦЭМ!$A$34:$A$777,$A335,СВЦЭМ!$B$33:$B$776,O$332)+'СЕТ СН'!$F$16</f>
        <v>0</v>
      </c>
      <c r="P335" s="36">
        <f>SUMIFS(СВЦЭМ!$I$34:$I$777,СВЦЭМ!$A$34:$A$777,$A335,СВЦЭМ!$B$33:$B$776,P$332)+'СЕТ СН'!$F$16</f>
        <v>0</v>
      </c>
      <c r="Q335" s="36">
        <f>SUMIFS(СВЦЭМ!$I$34:$I$777,СВЦЭМ!$A$34:$A$777,$A335,СВЦЭМ!$B$33:$B$776,Q$332)+'СЕТ СН'!$F$16</f>
        <v>0</v>
      </c>
      <c r="R335" s="36">
        <f>SUMIFS(СВЦЭМ!$I$34:$I$777,СВЦЭМ!$A$34:$A$777,$A335,СВЦЭМ!$B$33:$B$776,R$332)+'СЕТ СН'!$F$16</f>
        <v>0</v>
      </c>
      <c r="S335" s="36">
        <f>SUMIFS(СВЦЭМ!$I$34:$I$777,СВЦЭМ!$A$34:$A$777,$A335,СВЦЭМ!$B$33:$B$776,S$332)+'СЕТ СН'!$F$16</f>
        <v>0</v>
      </c>
      <c r="T335" s="36">
        <f>SUMIFS(СВЦЭМ!$I$34:$I$777,СВЦЭМ!$A$34:$A$777,$A335,СВЦЭМ!$B$33:$B$776,T$332)+'СЕТ СН'!$F$16</f>
        <v>0</v>
      </c>
      <c r="U335" s="36">
        <f>SUMIFS(СВЦЭМ!$I$34:$I$777,СВЦЭМ!$A$34:$A$777,$A335,СВЦЭМ!$B$33:$B$776,U$332)+'СЕТ СН'!$F$16</f>
        <v>0</v>
      </c>
      <c r="V335" s="36">
        <f>SUMIFS(СВЦЭМ!$I$34:$I$777,СВЦЭМ!$A$34:$A$777,$A335,СВЦЭМ!$B$33:$B$776,V$332)+'СЕТ СН'!$F$16</f>
        <v>0</v>
      </c>
      <c r="W335" s="36">
        <f>SUMIFS(СВЦЭМ!$I$34:$I$777,СВЦЭМ!$A$34:$A$777,$A335,СВЦЭМ!$B$33:$B$776,W$332)+'СЕТ СН'!$F$16</f>
        <v>0</v>
      </c>
      <c r="X335" s="36">
        <f>SUMIFS(СВЦЭМ!$I$34:$I$777,СВЦЭМ!$A$34:$A$777,$A335,СВЦЭМ!$B$33:$B$776,X$332)+'СЕТ СН'!$F$16</f>
        <v>0</v>
      </c>
      <c r="Y335" s="36">
        <f>SUMIFS(СВЦЭМ!$I$34:$I$777,СВЦЭМ!$A$34:$A$777,$A335,СВЦЭМ!$B$33:$B$776,Y$332)+'СЕТ СН'!$F$16</f>
        <v>0</v>
      </c>
    </row>
    <row r="336" spans="1:27" ht="15.75" hidden="1" x14ac:dyDescent="0.2">
      <c r="A336" s="35">
        <f t="shared" si="9"/>
        <v>44108</v>
      </c>
      <c r="B336" s="36">
        <f>SUMIFS(СВЦЭМ!$I$34:$I$777,СВЦЭМ!$A$34:$A$777,$A336,СВЦЭМ!$B$33:$B$776,B$332)+'СЕТ СН'!$F$16</f>
        <v>0</v>
      </c>
      <c r="C336" s="36">
        <f>SUMIFS(СВЦЭМ!$I$34:$I$777,СВЦЭМ!$A$34:$A$777,$A336,СВЦЭМ!$B$33:$B$776,C$332)+'СЕТ СН'!$F$16</f>
        <v>0</v>
      </c>
      <c r="D336" s="36">
        <f>SUMIFS(СВЦЭМ!$I$34:$I$777,СВЦЭМ!$A$34:$A$777,$A336,СВЦЭМ!$B$33:$B$776,D$332)+'СЕТ СН'!$F$16</f>
        <v>0</v>
      </c>
      <c r="E336" s="36">
        <f>SUMIFS(СВЦЭМ!$I$34:$I$777,СВЦЭМ!$A$34:$A$777,$A336,СВЦЭМ!$B$33:$B$776,E$332)+'СЕТ СН'!$F$16</f>
        <v>0</v>
      </c>
      <c r="F336" s="36">
        <f>SUMIFS(СВЦЭМ!$I$34:$I$777,СВЦЭМ!$A$34:$A$777,$A336,СВЦЭМ!$B$33:$B$776,F$332)+'СЕТ СН'!$F$16</f>
        <v>0</v>
      </c>
      <c r="G336" s="36">
        <f>SUMIFS(СВЦЭМ!$I$34:$I$777,СВЦЭМ!$A$34:$A$777,$A336,СВЦЭМ!$B$33:$B$776,G$332)+'СЕТ СН'!$F$16</f>
        <v>0</v>
      </c>
      <c r="H336" s="36">
        <f>SUMIFS(СВЦЭМ!$I$34:$I$777,СВЦЭМ!$A$34:$A$777,$A336,СВЦЭМ!$B$33:$B$776,H$332)+'СЕТ СН'!$F$16</f>
        <v>0</v>
      </c>
      <c r="I336" s="36">
        <f>SUMIFS(СВЦЭМ!$I$34:$I$777,СВЦЭМ!$A$34:$A$777,$A336,СВЦЭМ!$B$33:$B$776,I$332)+'СЕТ СН'!$F$16</f>
        <v>0</v>
      </c>
      <c r="J336" s="36">
        <f>SUMIFS(СВЦЭМ!$I$34:$I$777,СВЦЭМ!$A$34:$A$777,$A336,СВЦЭМ!$B$33:$B$776,J$332)+'СЕТ СН'!$F$16</f>
        <v>0</v>
      </c>
      <c r="K336" s="36">
        <f>SUMIFS(СВЦЭМ!$I$34:$I$777,СВЦЭМ!$A$34:$A$777,$A336,СВЦЭМ!$B$33:$B$776,K$332)+'СЕТ СН'!$F$16</f>
        <v>0</v>
      </c>
      <c r="L336" s="36">
        <f>SUMIFS(СВЦЭМ!$I$34:$I$777,СВЦЭМ!$A$34:$A$777,$A336,СВЦЭМ!$B$33:$B$776,L$332)+'СЕТ СН'!$F$16</f>
        <v>0</v>
      </c>
      <c r="M336" s="36">
        <f>SUMIFS(СВЦЭМ!$I$34:$I$777,СВЦЭМ!$A$34:$A$777,$A336,СВЦЭМ!$B$33:$B$776,M$332)+'СЕТ СН'!$F$16</f>
        <v>0</v>
      </c>
      <c r="N336" s="36">
        <f>SUMIFS(СВЦЭМ!$I$34:$I$777,СВЦЭМ!$A$34:$A$777,$A336,СВЦЭМ!$B$33:$B$776,N$332)+'СЕТ СН'!$F$16</f>
        <v>0</v>
      </c>
      <c r="O336" s="36">
        <f>SUMIFS(СВЦЭМ!$I$34:$I$777,СВЦЭМ!$A$34:$A$777,$A336,СВЦЭМ!$B$33:$B$776,O$332)+'СЕТ СН'!$F$16</f>
        <v>0</v>
      </c>
      <c r="P336" s="36">
        <f>SUMIFS(СВЦЭМ!$I$34:$I$777,СВЦЭМ!$A$34:$A$777,$A336,СВЦЭМ!$B$33:$B$776,P$332)+'СЕТ СН'!$F$16</f>
        <v>0</v>
      </c>
      <c r="Q336" s="36">
        <f>SUMIFS(СВЦЭМ!$I$34:$I$777,СВЦЭМ!$A$34:$A$777,$A336,СВЦЭМ!$B$33:$B$776,Q$332)+'СЕТ СН'!$F$16</f>
        <v>0</v>
      </c>
      <c r="R336" s="36">
        <f>SUMIFS(СВЦЭМ!$I$34:$I$777,СВЦЭМ!$A$34:$A$777,$A336,СВЦЭМ!$B$33:$B$776,R$332)+'СЕТ СН'!$F$16</f>
        <v>0</v>
      </c>
      <c r="S336" s="36">
        <f>SUMIFS(СВЦЭМ!$I$34:$I$777,СВЦЭМ!$A$34:$A$777,$A336,СВЦЭМ!$B$33:$B$776,S$332)+'СЕТ СН'!$F$16</f>
        <v>0</v>
      </c>
      <c r="T336" s="36">
        <f>SUMIFS(СВЦЭМ!$I$34:$I$777,СВЦЭМ!$A$34:$A$777,$A336,СВЦЭМ!$B$33:$B$776,T$332)+'СЕТ СН'!$F$16</f>
        <v>0</v>
      </c>
      <c r="U336" s="36">
        <f>SUMIFS(СВЦЭМ!$I$34:$I$777,СВЦЭМ!$A$34:$A$777,$A336,СВЦЭМ!$B$33:$B$776,U$332)+'СЕТ СН'!$F$16</f>
        <v>0</v>
      </c>
      <c r="V336" s="36">
        <f>SUMIFS(СВЦЭМ!$I$34:$I$777,СВЦЭМ!$A$34:$A$777,$A336,СВЦЭМ!$B$33:$B$776,V$332)+'СЕТ СН'!$F$16</f>
        <v>0</v>
      </c>
      <c r="W336" s="36">
        <f>SUMIFS(СВЦЭМ!$I$34:$I$777,СВЦЭМ!$A$34:$A$777,$A336,СВЦЭМ!$B$33:$B$776,W$332)+'СЕТ СН'!$F$16</f>
        <v>0</v>
      </c>
      <c r="X336" s="36">
        <f>SUMIFS(СВЦЭМ!$I$34:$I$777,СВЦЭМ!$A$34:$A$777,$A336,СВЦЭМ!$B$33:$B$776,X$332)+'СЕТ СН'!$F$16</f>
        <v>0</v>
      </c>
      <c r="Y336" s="36">
        <f>SUMIFS(СВЦЭМ!$I$34:$I$777,СВЦЭМ!$A$34:$A$777,$A336,СВЦЭМ!$B$33:$B$776,Y$332)+'СЕТ СН'!$F$16</f>
        <v>0</v>
      </c>
    </row>
    <row r="337" spans="1:25" ht="15.75" hidden="1" x14ac:dyDescent="0.2">
      <c r="A337" s="35">
        <f t="shared" si="9"/>
        <v>44109</v>
      </c>
      <c r="B337" s="36">
        <f>SUMIFS(СВЦЭМ!$I$34:$I$777,СВЦЭМ!$A$34:$A$777,$A337,СВЦЭМ!$B$33:$B$776,B$332)+'СЕТ СН'!$F$16</f>
        <v>0</v>
      </c>
      <c r="C337" s="36">
        <f>SUMIFS(СВЦЭМ!$I$34:$I$777,СВЦЭМ!$A$34:$A$777,$A337,СВЦЭМ!$B$33:$B$776,C$332)+'СЕТ СН'!$F$16</f>
        <v>0</v>
      </c>
      <c r="D337" s="36">
        <f>SUMIFS(СВЦЭМ!$I$34:$I$777,СВЦЭМ!$A$34:$A$777,$A337,СВЦЭМ!$B$33:$B$776,D$332)+'СЕТ СН'!$F$16</f>
        <v>0</v>
      </c>
      <c r="E337" s="36">
        <f>SUMIFS(СВЦЭМ!$I$34:$I$777,СВЦЭМ!$A$34:$A$777,$A337,СВЦЭМ!$B$33:$B$776,E$332)+'СЕТ СН'!$F$16</f>
        <v>0</v>
      </c>
      <c r="F337" s="36">
        <f>SUMIFS(СВЦЭМ!$I$34:$I$777,СВЦЭМ!$A$34:$A$777,$A337,СВЦЭМ!$B$33:$B$776,F$332)+'СЕТ СН'!$F$16</f>
        <v>0</v>
      </c>
      <c r="G337" s="36">
        <f>SUMIFS(СВЦЭМ!$I$34:$I$777,СВЦЭМ!$A$34:$A$777,$A337,СВЦЭМ!$B$33:$B$776,G$332)+'СЕТ СН'!$F$16</f>
        <v>0</v>
      </c>
      <c r="H337" s="36">
        <f>SUMIFS(СВЦЭМ!$I$34:$I$777,СВЦЭМ!$A$34:$A$777,$A337,СВЦЭМ!$B$33:$B$776,H$332)+'СЕТ СН'!$F$16</f>
        <v>0</v>
      </c>
      <c r="I337" s="36">
        <f>SUMIFS(СВЦЭМ!$I$34:$I$777,СВЦЭМ!$A$34:$A$777,$A337,СВЦЭМ!$B$33:$B$776,I$332)+'СЕТ СН'!$F$16</f>
        <v>0</v>
      </c>
      <c r="J337" s="36">
        <f>SUMIFS(СВЦЭМ!$I$34:$I$777,СВЦЭМ!$A$34:$A$777,$A337,СВЦЭМ!$B$33:$B$776,J$332)+'СЕТ СН'!$F$16</f>
        <v>0</v>
      </c>
      <c r="K337" s="36">
        <f>SUMIFS(СВЦЭМ!$I$34:$I$777,СВЦЭМ!$A$34:$A$777,$A337,СВЦЭМ!$B$33:$B$776,K$332)+'СЕТ СН'!$F$16</f>
        <v>0</v>
      </c>
      <c r="L337" s="36">
        <f>SUMIFS(СВЦЭМ!$I$34:$I$777,СВЦЭМ!$A$34:$A$777,$A337,СВЦЭМ!$B$33:$B$776,L$332)+'СЕТ СН'!$F$16</f>
        <v>0</v>
      </c>
      <c r="M337" s="36">
        <f>SUMIFS(СВЦЭМ!$I$34:$I$777,СВЦЭМ!$A$34:$A$777,$A337,СВЦЭМ!$B$33:$B$776,M$332)+'СЕТ СН'!$F$16</f>
        <v>0</v>
      </c>
      <c r="N337" s="36">
        <f>SUMIFS(СВЦЭМ!$I$34:$I$777,СВЦЭМ!$A$34:$A$777,$A337,СВЦЭМ!$B$33:$B$776,N$332)+'СЕТ СН'!$F$16</f>
        <v>0</v>
      </c>
      <c r="O337" s="36">
        <f>SUMIFS(СВЦЭМ!$I$34:$I$777,СВЦЭМ!$A$34:$A$777,$A337,СВЦЭМ!$B$33:$B$776,O$332)+'СЕТ СН'!$F$16</f>
        <v>0</v>
      </c>
      <c r="P337" s="36">
        <f>SUMIFS(СВЦЭМ!$I$34:$I$777,СВЦЭМ!$A$34:$A$777,$A337,СВЦЭМ!$B$33:$B$776,P$332)+'СЕТ СН'!$F$16</f>
        <v>0</v>
      </c>
      <c r="Q337" s="36">
        <f>SUMIFS(СВЦЭМ!$I$34:$I$777,СВЦЭМ!$A$34:$A$777,$A337,СВЦЭМ!$B$33:$B$776,Q$332)+'СЕТ СН'!$F$16</f>
        <v>0</v>
      </c>
      <c r="R337" s="36">
        <f>SUMIFS(СВЦЭМ!$I$34:$I$777,СВЦЭМ!$A$34:$A$777,$A337,СВЦЭМ!$B$33:$B$776,R$332)+'СЕТ СН'!$F$16</f>
        <v>0</v>
      </c>
      <c r="S337" s="36">
        <f>SUMIFS(СВЦЭМ!$I$34:$I$777,СВЦЭМ!$A$34:$A$777,$A337,СВЦЭМ!$B$33:$B$776,S$332)+'СЕТ СН'!$F$16</f>
        <v>0</v>
      </c>
      <c r="T337" s="36">
        <f>SUMIFS(СВЦЭМ!$I$34:$I$777,СВЦЭМ!$A$34:$A$777,$A337,СВЦЭМ!$B$33:$B$776,T$332)+'СЕТ СН'!$F$16</f>
        <v>0</v>
      </c>
      <c r="U337" s="36">
        <f>SUMIFS(СВЦЭМ!$I$34:$I$777,СВЦЭМ!$A$34:$A$777,$A337,СВЦЭМ!$B$33:$B$776,U$332)+'СЕТ СН'!$F$16</f>
        <v>0</v>
      </c>
      <c r="V337" s="36">
        <f>SUMIFS(СВЦЭМ!$I$34:$I$777,СВЦЭМ!$A$34:$A$777,$A337,СВЦЭМ!$B$33:$B$776,V$332)+'СЕТ СН'!$F$16</f>
        <v>0</v>
      </c>
      <c r="W337" s="36">
        <f>SUMIFS(СВЦЭМ!$I$34:$I$777,СВЦЭМ!$A$34:$A$777,$A337,СВЦЭМ!$B$33:$B$776,W$332)+'СЕТ СН'!$F$16</f>
        <v>0</v>
      </c>
      <c r="X337" s="36">
        <f>SUMIFS(СВЦЭМ!$I$34:$I$777,СВЦЭМ!$A$34:$A$777,$A337,СВЦЭМ!$B$33:$B$776,X$332)+'СЕТ СН'!$F$16</f>
        <v>0</v>
      </c>
      <c r="Y337" s="36">
        <f>SUMIFS(СВЦЭМ!$I$34:$I$777,СВЦЭМ!$A$34:$A$777,$A337,СВЦЭМ!$B$33:$B$776,Y$332)+'СЕТ СН'!$F$16</f>
        <v>0</v>
      </c>
    </row>
    <row r="338" spans="1:25" ht="15.75" hidden="1" x14ac:dyDescent="0.2">
      <c r="A338" s="35">
        <f t="shared" si="9"/>
        <v>44110</v>
      </c>
      <c r="B338" s="36">
        <f>SUMIFS(СВЦЭМ!$I$34:$I$777,СВЦЭМ!$A$34:$A$777,$A338,СВЦЭМ!$B$33:$B$776,B$332)+'СЕТ СН'!$F$16</f>
        <v>0</v>
      </c>
      <c r="C338" s="36">
        <f>SUMIFS(СВЦЭМ!$I$34:$I$777,СВЦЭМ!$A$34:$A$777,$A338,СВЦЭМ!$B$33:$B$776,C$332)+'СЕТ СН'!$F$16</f>
        <v>0</v>
      </c>
      <c r="D338" s="36">
        <f>SUMIFS(СВЦЭМ!$I$34:$I$777,СВЦЭМ!$A$34:$A$777,$A338,СВЦЭМ!$B$33:$B$776,D$332)+'СЕТ СН'!$F$16</f>
        <v>0</v>
      </c>
      <c r="E338" s="36">
        <f>SUMIFS(СВЦЭМ!$I$34:$I$777,СВЦЭМ!$A$34:$A$777,$A338,СВЦЭМ!$B$33:$B$776,E$332)+'СЕТ СН'!$F$16</f>
        <v>0</v>
      </c>
      <c r="F338" s="36">
        <f>SUMIFS(СВЦЭМ!$I$34:$I$777,СВЦЭМ!$A$34:$A$777,$A338,СВЦЭМ!$B$33:$B$776,F$332)+'СЕТ СН'!$F$16</f>
        <v>0</v>
      </c>
      <c r="G338" s="36">
        <f>SUMIFS(СВЦЭМ!$I$34:$I$777,СВЦЭМ!$A$34:$A$777,$A338,СВЦЭМ!$B$33:$B$776,G$332)+'СЕТ СН'!$F$16</f>
        <v>0</v>
      </c>
      <c r="H338" s="36">
        <f>SUMIFS(СВЦЭМ!$I$34:$I$777,СВЦЭМ!$A$34:$A$777,$A338,СВЦЭМ!$B$33:$B$776,H$332)+'СЕТ СН'!$F$16</f>
        <v>0</v>
      </c>
      <c r="I338" s="36">
        <f>SUMIFS(СВЦЭМ!$I$34:$I$777,СВЦЭМ!$A$34:$A$777,$A338,СВЦЭМ!$B$33:$B$776,I$332)+'СЕТ СН'!$F$16</f>
        <v>0</v>
      </c>
      <c r="J338" s="36">
        <f>SUMIFS(СВЦЭМ!$I$34:$I$777,СВЦЭМ!$A$34:$A$777,$A338,СВЦЭМ!$B$33:$B$776,J$332)+'СЕТ СН'!$F$16</f>
        <v>0</v>
      </c>
      <c r="K338" s="36">
        <f>SUMIFS(СВЦЭМ!$I$34:$I$777,СВЦЭМ!$A$34:$A$777,$A338,СВЦЭМ!$B$33:$B$776,K$332)+'СЕТ СН'!$F$16</f>
        <v>0</v>
      </c>
      <c r="L338" s="36">
        <f>SUMIFS(СВЦЭМ!$I$34:$I$777,СВЦЭМ!$A$34:$A$777,$A338,СВЦЭМ!$B$33:$B$776,L$332)+'СЕТ СН'!$F$16</f>
        <v>0</v>
      </c>
      <c r="M338" s="36">
        <f>SUMIFS(СВЦЭМ!$I$34:$I$777,СВЦЭМ!$A$34:$A$777,$A338,СВЦЭМ!$B$33:$B$776,M$332)+'СЕТ СН'!$F$16</f>
        <v>0</v>
      </c>
      <c r="N338" s="36">
        <f>SUMIFS(СВЦЭМ!$I$34:$I$777,СВЦЭМ!$A$34:$A$777,$A338,СВЦЭМ!$B$33:$B$776,N$332)+'СЕТ СН'!$F$16</f>
        <v>0</v>
      </c>
      <c r="O338" s="36">
        <f>SUMIFS(СВЦЭМ!$I$34:$I$777,СВЦЭМ!$A$34:$A$777,$A338,СВЦЭМ!$B$33:$B$776,O$332)+'СЕТ СН'!$F$16</f>
        <v>0</v>
      </c>
      <c r="P338" s="36">
        <f>SUMIFS(СВЦЭМ!$I$34:$I$777,СВЦЭМ!$A$34:$A$777,$A338,СВЦЭМ!$B$33:$B$776,P$332)+'СЕТ СН'!$F$16</f>
        <v>0</v>
      </c>
      <c r="Q338" s="36">
        <f>SUMIFS(СВЦЭМ!$I$34:$I$777,СВЦЭМ!$A$34:$A$777,$A338,СВЦЭМ!$B$33:$B$776,Q$332)+'СЕТ СН'!$F$16</f>
        <v>0</v>
      </c>
      <c r="R338" s="36">
        <f>SUMIFS(СВЦЭМ!$I$34:$I$777,СВЦЭМ!$A$34:$A$777,$A338,СВЦЭМ!$B$33:$B$776,R$332)+'СЕТ СН'!$F$16</f>
        <v>0</v>
      </c>
      <c r="S338" s="36">
        <f>SUMIFS(СВЦЭМ!$I$34:$I$777,СВЦЭМ!$A$34:$A$777,$A338,СВЦЭМ!$B$33:$B$776,S$332)+'СЕТ СН'!$F$16</f>
        <v>0</v>
      </c>
      <c r="T338" s="36">
        <f>SUMIFS(СВЦЭМ!$I$34:$I$777,СВЦЭМ!$A$34:$A$777,$A338,СВЦЭМ!$B$33:$B$776,T$332)+'СЕТ СН'!$F$16</f>
        <v>0</v>
      </c>
      <c r="U338" s="36">
        <f>SUMIFS(СВЦЭМ!$I$34:$I$777,СВЦЭМ!$A$34:$A$777,$A338,СВЦЭМ!$B$33:$B$776,U$332)+'СЕТ СН'!$F$16</f>
        <v>0</v>
      </c>
      <c r="V338" s="36">
        <f>SUMIFS(СВЦЭМ!$I$34:$I$777,СВЦЭМ!$A$34:$A$777,$A338,СВЦЭМ!$B$33:$B$776,V$332)+'СЕТ СН'!$F$16</f>
        <v>0</v>
      </c>
      <c r="W338" s="36">
        <f>SUMIFS(СВЦЭМ!$I$34:$I$777,СВЦЭМ!$A$34:$A$777,$A338,СВЦЭМ!$B$33:$B$776,W$332)+'СЕТ СН'!$F$16</f>
        <v>0</v>
      </c>
      <c r="X338" s="36">
        <f>SUMIFS(СВЦЭМ!$I$34:$I$777,СВЦЭМ!$A$34:$A$777,$A338,СВЦЭМ!$B$33:$B$776,X$332)+'СЕТ СН'!$F$16</f>
        <v>0</v>
      </c>
      <c r="Y338" s="36">
        <f>SUMIFS(СВЦЭМ!$I$34:$I$777,СВЦЭМ!$A$34:$A$777,$A338,СВЦЭМ!$B$33:$B$776,Y$332)+'СЕТ СН'!$F$16</f>
        <v>0</v>
      </c>
    </row>
    <row r="339" spans="1:25" ht="15.75" hidden="1" x14ac:dyDescent="0.2">
      <c r="A339" s="35">
        <f t="shared" si="9"/>
        <v>44111</v>
      </c>
      <c r="B339" s="36">
        <f>SUMIFS(СВЦЭМ!$I$34:$I$777,СВЦЭМ!$A$34:$A$777,$A339,СВЦЭМ!$B$33:$B$776,B$332)+'СЕТ СН'!$F$16</f>
        <v>0</v>
      </c>
      <c r="C339" s="36">
        <f>SUMIFS(СВЦЭМ!$I$34:$I$777,СВЦЭМ!$A$34:$A$777,$A339,СВЦЭМ!$B$33:$B$776,C$332)+'СЕТ СН'!$F$16</f>
        <v>0</v>
      </c>
      <c r="D339" s="36">
        <f>SUMIFS(СВЦЭМ!$I$34:$I$777,СВЦЭМ!$A$34:$A$777,$A339,СВЦЭМ!$B$33:$B$776,D$332)+'СЕТ СН'!$F$16</f>
        <v>0</v>
      </c>
      <c r="E339" s="36">
        <f>SUMIFS(СВЦЭМ!$I$34:$I$777,СВЦЭМ!$A$34:$A$777,$A339,СВЦЭМ!$B$33:$B$776,E$332)+'СЕТ СН'!$F$16</f>
        <v>0</v>
      </c>
      <c r="F339" s="36">
        <f>SUMIFS(СВЦЭМ!$I$34:$I$777,СВЦЭМ!$A$34:$A$777,$A339,СВЦЭМ!$B$33:$B$776,F$332)+'СЕТ СН'!$F$16</f>
        <v>0</v>
      </c>
      <c r="G339" s="36">
        <f>SUMIFS(СВЦЭМ!$I$34:$I$777,СВЦЭМ!$A$34:$A$777,$A339,СВЦЭМ!$B$33:$B$776,G$332)+'СЕТ СН'!$F$16</f>
        <v>0</v>
      </c>
      <c r="H339" s="36">
        <f>SUMIFS(СВЦЭМ!$I$34:$I$777,СВЦЭМ!$A$34:$A$777,$A339,СВЦЭМ!$B$33:$B$776,H$332)+'СЕТ СН'!$F$16</f>
        <v>0</v>
      </c>
      <c r="I339" s="36">
        <f>SUMIFS(СВЦЭМ!$I$34:$I$777,СВЦЭМ!$A$34:$A$777,$A339,СВЦЭМ!$B$33:$B$776,I$332)+'СЕТ СН'!$F$16</f>
        <v>0</v>
      </c>
      <c r="J339" s="36">
        <f>SUMIFS(СВЦЭМ!$I$34:$I$777,СВЦЭМ!$A$34:$A$777,$A339,СВЦЭМ!$B$33:$B$776,J$332)+'СЕТ СН'!$F$16</f>
        <v>0</v>
      </c>
      <c r="K339" s="36">
        <f>SUMIFS(СВЦЭМ!$I$34:$I$777,СВЦЭМ!$A$34:$A$777,$A339,СВЦЭМ!$B$33:$B$776,K$332)+'СЕТ СН'!$F$16</f>
        <v>0</v>
      </c>
      <c r="L339" s="36">
        <f>SUMIFS(СВЦЭМ!$I$34:$I$777,СВЦЭМ!$A$34:$A$777,$A339,СВЦЭМ!$B$33:$B$776,L$332)+'СЕТ СН'!$F$16</f>
        <v>0</v>
      </c>
      <c r="M339" s="36">
        <f>SUMIFS(СВЦЭМ!$I$34:$I$777,СВЦЭМ!$A$34:$A$777,$A339,СВЦЭМ!$B$33:$B$776,M$332)+'СЕТ СН'!$F$16</f>
        <v>0</v>
      </c>
      <c r="N339" s="36">
        <f>SUMIFS(СВЦЭМ!$I$34:$I$777,СВЦЭМ!$A$34:$A$777,$A339,СВЦЭМ!$B$33:$B$776,N$332)+'СЕТ СН'!$F$16</f>
        <v>0</v>
      </c>
      <c r="O339" s="36">
        <f>SUMIFS(СВЦЭМ!$I$34:$I$777,СВЦЭМ!$A$34:$A$777,$A339,СВЦЭМ!$B$33:$B$776,O$332)+'СЕТ СН'!$F$16</f>
        <v>0</v>
      </c>
      <c r="P339" s="36">
        <f>SUMIFS(СВЦЭМ!$I$34:$I$777,СВЦЭМ!$A$34:$A$777,$A339,СВЦЭМ!$B$33:$B$776,P$332)+'СЕТ СН'!$F$16</f>
        <v>0</v>
      </c>
      <c r="Q339" s="36">
        <f>SUMIFS(СВЦЭМ!$I$34:$I$777,СВЦЭМ!$A$34:$A$777,$A339,СВЦЭМ!$B$33:$B$776,Q$332)+'СЕТ СН'!$F$16</f>
        <v>0</v>
      </c>
      <c r="R339" s="36">
        <f>SUMIFS(СВЦЭМ!$I$34:$I$777,СВЦЭМ!$A$34:$A$777,$A339,СВЦЭМ!$B$33:$B$776,R$332)+'СЕТ СН'!$F$16</f>
        <v>0</v>
      </c>
      <c r="S339" s="36">
        <f>SUMIFS(СВЦЭМ!$I$34:$I$777,СВЦЭМ!$A$34:$A$777,$A339,СВЦЭМ!$B$33:$B$776,S$332)+'СЕТ СН'!$F$16</f>
        <v>0</v>
      </c>
      <c r="T339" s="36">
        <f>SUMIFS(СВЦЭМ!$I$34:$I$777,СВЦЭМ!$A$34:$A$777,$A339,СВЦЭМ!$B$33:$B$776,T$332)+'СЕТ СН'!$F$16</f>
        <v>0</v>
      </c>
      <c r="U339" s="36">
        <f>SUMIFS(СВЦЭМ!$I$34:$I$777,СВЦЭМ!$A$34:$A$777,$A339,СВЦЭМ!$B$33:$B$776,U$332)+'СЕТ СН'!$F$16</f>
        <v>0</v>
      </c>
      <c r="V339" s="36">
        <f>SUMIFS(СВЦЭМ!$I$34:$I$777,СВЦЭМ!$A$34:$A$777,$A339,СВЦЭМ!$B$33:$B$776,V$332)+'СЕТ СН'!$F$16</f>
        <v>0</v>
      </c>
      <c r="W339" s="36">
        <f>SUMIFS(СВЦЭМ!$I$34:$I$777,СВЦЭМ!$A$34:$A$777,$A339,СВЦЭМ!$B$33:$B$776,W$332)+'СЕТ СН'!$F$16</f>
        <v>0</v>
      </c>
      <c r="X339" s="36">
        <f>SUMIFS(СВЦЭМ!$I$34:$I$777,СВЦЭМ!$A$34:$A$777,$A339,СВЦЭМ!$B$33:$B$776,X$332)+'СЕТ СН'!$F$16</f>
        <v>0</v>
      </c>
      <c r="Y339" s="36">
        <f>SUMIFS(СВЦЭМ!$I$34:$I$777,СВЦЭМ!$A$34:$A$777,$A339,СВЦЭМ!$B$33:$B$776,Y$332)+'СЕТ СН'!$F$16</f>
        <v>0</v>
      </c>
    </row>
    <row r="340" spans="1:25" ht="15.75" hidden="1" x14ac:dyDescent="0.2">
      <c r="A340" s="35">
        <f t="shared" si="9"/>
        <v>44112</v>
      </c>
      <c r="B340" s="36">
        <f>SUMIFS(СВЦЭМ!$I$34:$I$777,СВЦЭМ!$A$34:$A$777,$A340,СВЦЭМ!$B$33:$B$776,B$332)+'СЕТ СН'!$F$16</f>
        <v>0</v>
      </c>
      <c r="C340" s="36">
        <f>SUMIFS(СВЦЭМ!$I$34:$I$777,СВЦЭМ!$A$34:$A$777,$A340,СВЦЭМ!$B$33:$B$776,C$332)+'СЕТ СН'!$F$16</f>
        <v>0</v>
      </c>
      <c r="D340" s="36">
        <f>SUMIFS(СВЦЭМ!$I$34:$I$777,СВЦЭМ!$A$34:$A$777,$A340,СВЦЭМ!$B$33:$B$776,D$332)+'СЕТ СН'!$F$16</f>
        <v>0</v>
      </c>
      <c r="E340" s="36">
        <f>SUMIFS(СВЦЭМ!$I$34:$I$777,СВЦЭМ!$A$34:$A$777,$A340,СВЦЭМ!$B$33:$B$776,E$332)+'СЕТ СН'!$F$16</f>
        <v>0</v>
      </c>
      <c r="F340" s="36">
        <f>SUMIFS(СВЦЭМ!$I$34:$I$777,СВЦЭМ!$A$34:$A$777,$A340,СВЦЭМ!$B$33:$B$776,F$332)+'СЕТ СН'!$F$16</f>
        <v>0</v>
      </c>
      <c r="G340" s="36">
        <f>SUMIFS(СВЦЭМ!$I$34:$I$777,СВЦЭМ!$A$34:$A$777,$A340,СВЦЭМ!$B$33:$B$776,G$332)+'СЕТ СН'!$F$16</f>
        <v>0</v>
      </c>
      <c r="H340" s="36">
        <f>SUMIFS(СВЦЭМ!$I$34:$I$777,СВЦЭМ!$A$34:$A$777,$A340,СВЦЭМ!$B$33:$B$776,H$332)+'СЕТ СН'!$F$16</f>
        <v>0</v>
      </c>
      <c r="I340" s="36">
        <f>SUMIFS(СВЦЭМ!$I$34:$I$777,СВЦЭМ!$A$34:$A$777,$A340,СВЦЭМ!$B$33:$B$776,I$332)+'СЕТ СН'!$F$16</f>
        <v>0</v>
      </c>
      <c r="J340" s="36">
        <f>SUMIFS(СВЦЭМ!$I$34:$I$777,СВЦЭМ!$A$34:$A$777,$A340,СВЦЭМ!$B$33:$B$776,J$332)+'СЕТ СН'!$F$16</f>
        <v>0</v>
      </c>
      <c r="K340" s="36">
        <f>SUMIFS(СВЦЭМ!$I$34:$I$777,СВЦЭМ!$A$34:$A$777,$A340,СВЦЭМ!$B$33:$B$776,K$332)+'СЕТ СН'!$F$16</f>
        <v>0</v>
      </c>
      <c r="L340" s="36">
        <f>SUMIFS(СВЦЭМ!$I$34:$I$777,СВЦЭМ!$A$34:$A$777,$A340,СВЦЭМ!$B$33:$B$776,L$332)+'СЕТ СН'!$F$16</f>
        <v>0</v>
      </c>
      <c r="M340" s="36">
        <f>SUMIFS(СВЦЭМ!$I$34:$I$777,СВЦЭМ!$A$34:$A$777,$A340,СВЦЭМ!$B$33:$B$776,M$332)+'СЕТ СН'!$F$16</f>
        <v>0</v>
      </c>
      <c r="N340" s="36">
        <f>SUMIFS(СВЦЭМ!$I$34:$I$777,СВЦЭМ!$A$34:$A$777,$A340,СВЦЭМ!$B$33:$B$776,N$332)+'СЕТ СН'!$F$16</f>
        <v>0</v>
      </c>
      <c r="O340" s="36">
        <f>SUMIFS(СВЦЭМ!$I$34:$I$777,СВЦЭМ!$A$34:$A$777,$A340,СВЦЭМ!$B$33:$B$776,O$332)+'СЕТ СН'!$F$16</f>
        <v>0</v>
      </c>
      <c r="P340" s="36">
        <f>SUMIFS(СВЦЭМ!$I$34:$I$777,СВЦЭМ!$A$34:$A$777,$A340,СВЦЭМ!$B$33:$B$776,P$332)+'СЕТ СН'!$F$16</f>
        <v>0</v>
      </c>
      <c r="Q340" s="36">
        <f>SUMIFS(СВЦЭМ!$I$34:$I$777,СВЦЭМ!$A$34:$A$777,$A340,СВЦЭМ!$B$33:$B$776,Q$332)+'СЕТ СН'!$F$16</f>
        <v>0</v>
      </c>
      <c r="R340" s="36">
        <f>SUMIFS(СВЦЭМ!$I$34:$I$777,СВЦЭМ!$A$34:$A$777,$A340,СВЦЭМ!$B$33:$B$776,R$332)+'СЕТ СН'!$F$16</f>
        <v>0</v>
      </c>
      <c r="S340" s="36">
        <f>SUMIFS(СВЦЭМ!$I$34:$I$777,СВЦЭМ!$A$34:$A$777,$A340,СВЦЭМ!$B$33:$B$776,S$332)+'СЕТ СН'!$F$16</f>
        <v>0</v>
      </c>
      <c r="T340" s="36">
        <f>SUMIFS(СВЦЭМ!$I$34:$I$777,СВЦЭМ!$A$34:$A$777,$A340,СВЦЭМ!$B$33:$B$776,T$332)+'СЕТ СН'!$F$16</f>
        <v>0</v>
      </c>
      <c r="U340" s="36">
        <f>SUMIFS(СВЦЭМ!$I$34:$I$777,СВЦЭМ!$A$34:$A$777,$A340,СВЦЭМ!$B$33:$B$776,U$332)+'СЕТ СН'!$F$16</f>
        <v>0</v>
      </c>
      <c r="V340" s="36">
        <f>SUMIFS(СВЦЭМ!$I$34:$I$777,СВЦЭМ!$A$34:$A$777,$A340,СВЦЭМ!$B$33:$B$776,V$332)+'СЕТ СН'!$F$16</f>
        <v>0</v>
      </c>
      <c r="W340" s="36">
        <f>SUMIFS(СВЦЭМ!$I$34:$I$777,СВЦЭМ!$A$34:$A$777,$A340,СВЦЭМ!$B$33:$B$776,W$332)+'СЕТ СН'!$F$16</f>
        <v>0</v>
      </c>
      <c r="X340" s="36">
        <f>SUMIFS(СВЦЭМ!$I$34:$I$777,СВЦЭМ!$A$34:$A$777,$A340,СВЦЭМ!$B$33:$B$776,X$332)+'СЕТ СН'!$F$16</f>
        <v>0</v>
      </c>
      <c r="Y340" s="36">
        <f>SUMIFS(СВЦЭМ!$I$34:$I$777,СВЦЭМ!$A$34:$A$777,$A340,СВЦЭМ!$B$33:$B$776,Y$332)+'СЕТ СН'!$F$16</f>
        <v>0</v>
      </c>
    </row>
    <row r="341" spans="1:25" ht="15.75" hidden="1" x14ac:dyDescent="0.2">
      <c r="A341" s="35">
        <f t="shared" si="9"/>
        <v>44113</v>
      </c>
      <c r="B341" s="36">
        <f>SUMIFS(СВЦЭМ!$I$34:$I$777,СВЦЭМ!$A$34:$A$777,$A341,СВЦЭМ!$B$33:$B$776,B$332)+'СЕТ СН'!$F$16</f>
        <v>0</v>
      </c>
      <c r="C341" s="36">
        <f>SUMIFS(СВЦЭМ!$I$34:$I$777,СВЦЭМ!$A$34:$A$777,$A341,СВЦЭМ!$B$33:$B$776,C$332)+'СЕТ СН'!$F$16</f>
        <v>0</v>
      </c>
      <c r="D341" s="36">
        <f>SUMIFS(СВЦЭМ!$I$34:$I$777,СВЦЭМ!$A$34:$A$777,$A341,СВЦЭМ!$B$33:$B$776,D$332)+'СЕТ СН'!$F$16</f>
        <v>0</v>
      </c>
      <c r="E341" s="36">
        <f>SUMIFS(СВЦЭМ!$I$34:$I$777,СВЦЭМ!$A$34:$A$777,$A341,СВЦЭМ!$B$33:$B$776,E$332)+'СЕТ СН'!$F$16</f>
        <v>0</v>
      </c>
      <c r="F341" s="36">
        <f>SUMIFS(СВЦЭМ!$I$34:$I$777,СВЦЭМ!$A$34:$A$777,$A341,СВЦЭМ!$B$33:$B$776,F$332)+'СЕТ СН'!$F$16</f>
        <v>0</v>
      </c>
      <c r="G341" s="36">
        <f>SUMIFS(СВЦЭМ!$I$34:$I$777,СВЦЭМ!$A$34:$A$777,$A341,СВЦЭМ!$B$33:$B$776,G$332)+'СЕТ СН'!$F$16</f>
        <v>0</v>
      </c>
      <c r="H341" s="36">
        <f>SUMIFS(СВЦЭМ!$I$34:$I$777,СВЦЭМ!$A$34:$A$777,$A341,СВЦЭМ!$B$33:$B$776,H$332)+'СЕТ СН'!$F$16</f>
        <v>0</v>
      </c>
      <c r="I341" s="36">
        <f>SUMIFS(СВЦЭМ!$I$34:$I$777,СВЦЭМ!$A$34:$A$777,$A341,СВЦЭМ!$B$33:$B$776,I$332)+'СЕТ СН'!$F$16</f>
        <v>0</v>
      </c>
      <c r="J341" s="36">
        <f>SUMIFS(СВЦЭМ!$I$34:$I$777,СВЦЭМ!$A$34:$A$777,$A341,СВЦЭМ!$B$33:$B$776,J$332)+'СЕТ СН'!$F$16</f>
        <v>0</v>
      </c>
      <c r="K341" s="36">
        <f>SUMIFS(СВЦЭМ!$I$34:$I$777,СВЦЭМ!$A$34:$A$777,$A341,СВЦЭМ!$B$33:$B$776,K$332)+'СЕТ СН'!$F$16</f>
        <v>0</v>
      </c>
      <c r="L341" s="36">
        <f>SUMIFS(СВЦЭМ!$I$34:$I$777,СВЦЭМ!$A$34:$A$777,$A341,СВЦЭМ!$B$33:$B$776,L$332)+'СЕТ СН'!$F$16</f>
        <v>0</v>
      </c>
      <c r="M341" s="36">
        <f>SUMIFS(СВЦЭМ!$I$34:$I$777,СВЦЭМ!$A$34:$A$777,$A341,СВЦЭМ!$B$33:$B$776,M$332)+'СЕТ СН'!$F$16</f>
        <v>0</v>
      </c>
      <c r="N341" s="36">
        <f>SUMIFS(СВЦЭМ!$I$34:$I$777,СВЦЭМ!$A$34:$A$777,$A341,СВЦЭМ!$B$33:$B$776,N$332)+'СЕТ СН'!$F$16</f>
        <v>0</v>
      </c>
      <c r="O341" s="36">
        <f>SUMIFS(СВЦЭМ!$I$34:$I$777,СВЦЭМ!$A$34:$A$777,$A341,СВЦЭМ!$B$33:$B$776,O$332)+'СЕТ СН'!$F$16</f>
        <v>0</v>
      </c>
      <c r="P341" s="36">
        <f>SUMIFS(СВЦЭМ!$I$34:$I$777,СВЦЭМ!$A$34:$A$777,$A341,СВЦЭМ!$B$33:$B$776,P$332)+'СЕТ СН'!$F$16</f>
        <v>0</v>
      </c>
      <c r="Q341" s="36">
        <f>SUMIFS(СВЦЭМ!$I$34:$I$777,СВЦЭМ!$A$34:$A$777,$A341,СВЦЭМ!$B$33:$B$776,Q$332)+'СЕТ СН'!$F$16</f>
        <v>0</v>
      </c>
      <c r="R341" s="36">
        <f>SUMIFS(СВЦЭМ!$I$34:$I$777,СВЦЭМ!$A$34:$A$777,$A341,СВЦЭМ!$B$33:$B$776,R$332)+'СЕТ СН'!$F$16</f>
        <v>0</v>
      </c>
      <c r="S341" s="36">
        <f>SUMIFS(СВЦЭМ!$I$34:$I$777,СВЦЭМ!$A$34:$A$777,$A341,СВЦЭМ!$B$33:$B$776,S$332)+'СЕТ СН'!$F$16</f>
        <v>0</v>
      </c>
      <c r="T341" s="36">
        <f>SUMIFS(СВЦЭМ!$I$34:$I$777,СВЦЭМ!$A$34:$A$777,$A341,СВЦЭМ!$B$33:$B$776,T$332)+'СЕТ СН'!$F$16</f>
        <v>0</v>
      </c>
      <c r="U341" s="36">
        <f>SUMIFS(СВЦЭМ!$I$34:$I$777,СВЦЭМ!$A$34:$A$777,$A341,СВЦЭМ!$B$33:$B$776,U$332)+'СЕТ СН'!$F$16</f>
        <v>0</v>
      </c>
      <c r="V341" s="36">
        <f>SUMIFS(СВЦЭМ!$I$34:$I$777,СВЦЭМ!$A$34:$A$777,$A341,СВЦЭМ!$B$33:$B$776,V$332)+'СЕТ СН'!$F$16</f>
        <v>0</v>
      </c>
      <c r="W341" s="36">
        <f>SUMIFS(СВЦЭМ!$I$34:$I$777,СВЦЭМ!$A$34:$A$777,$A341,СВЦЭМ!$B$33:$B$776,W$332)+'СЕТ СН'!$F$16</f>
        <v>0</v>
      </c>
      <c r="X341" s="36">
        <f>SUMIFS(СВЦЭМ!$I$34:$I$777,СВЦЭМ!$A$34:$A$777,$A341,СВЦЭМ!$B$33:$B$776,X$332)+'СЕТ СН'!$F$16</f>
        <v>0</v>
      </c>
      <c r="Y341" s="36">
        <f>SUMIFS(СВЦЭМ!$I$34:$I$777,СВЦЭМ!$A$34:$A$777,$A341,СВЦЭМ!$B$33:$B$776,Y$332)+'СЕТ СН'!$F$16</f>
        <v>0</v>
      </c>
    </row>
    <row r="342" spans="1:25" ht="15.75" hidden="1" x14ac:dyDescent="0.2">
      <c r="A342" s="35">
        <f t="shared" si="9"/>
        <v>44114</v>
      </c>
      <c r="B342" s="36">
        <f>SUMIFS(СВЦЭМ!$I$34:$I$777,СВЦЭМ!$A$34:$A$777,$A342,СВЦЭМ!$B$33:$B$776,B$332)+'СЕТ СН'!$F$16</f>
        <v>0</v>
      </c>
      <c r="C342" s="36">
        <f>SUMIFS(СВЦЭМ!$I$34:$I$777,СВЦЭМ!$A$34:$A$777,$A342,СВЦЭМ!$B$33:$B$776,C$332)+'СЕТ СН'!$F$16</f>
        <v>0</v>
      </c>
      <c r="D342" s="36">
        <f>SUMIFS(СВЦЭМ!$I$34:$I$777,СВЦЭМ!$A$34:$A$777,$A342,СВЦЭМ!$B$33:$B$776,D$332)+'СЕТ СН'!$F$16</f>
        <v>0</v>
      </c>
      <c r="E342" s="36">
        <f>SUMIFS(СВЦЭМ!$I$34:$I$777,СВЦЭМ!$A$34:$A$777,$A342,СВЦЭМ!$B$33:$B$776,E$332)+'СЕТ СН'!$F$16</f>
        <v>0</v>
      </c>
      <c r="F342" s="36">
        <f>SUMIFS(СВЦЭМ!$I$34:$I$777,СВЦЭМ!$A$34:$A$777,$A342,СВЦЭМ!$B$33:$B$776,F$332)+'СЕТ СН'!$F$16</f>
        <v>0</v>
      </c>
      <c r="G342" s="36">
        <f>SUMIFS(СВЦЭМ!$I$34:$I$777,СВЦЭМ!$A$34:$A$777,$A342,СВЦЭМ!$B$33:$B$776,G$332)+'СЕТ СН'!$F$16</f>
        <v>0</v>
      </c>
      <c r="H342" s="36">
        <f>SUMIFS(СВЦЭМ!$I$34:$I$777,СВЦЭМ!$A$34:$A$777,$A342,СВЦЭМ!$B$33:$B$776,H$332)+'СЕТ СН'!$F$16</f>
        <v>0</v>
      </c>
      <c r="I342" s="36">
        <f>SUMIFS(СВЦЭМ!$I$34:$I$777,СВЦЭМ!$A$34:$A$777,$A342,СВЦЭМ!$B$33:$B$776,I$332)+'СЕТ СН'!$F$16</f>
        <v>0</v>
      </c>
      <c r="J342" s="36">
        <f>SUMIFS(СВЦЭМ!$I$34:$I$777,СВЦЭМ!$A$34:$A$777,$A342,СВЦЭМ!$B$33:$B$776,J$332)+'СЕТ СН'!$F$16</f>
        <v>0</v>
      </c>
      <c r="K342" s="36">
        <f>SUMIFS(СВЦЭМ!$I$34:$I$777,СВЦЭМ!$A$34:$A$777,$A342,СВЦЭМ!$B$33:$B$776,K$332)+'СЕТ СН'!$F$16</f>
        <v>0</v>
      </c>
      <c r="L342" s="36">
        <f>SUMIFS(СВЦЭМ!$I$34:$I$777,СВЦЭМ!$A$34:$A$777,$A342,СВЦЭМ!$B$33:$B$776,L$332)+'СЕТ СН'!$F$16</f>
        <v>0</v>
      </c>
      <c r="M342" s="36">
        <f>SUMIFS(СВЦЭМ!$I$34:$I$777,СВЦЭМ!$A$34:$A$777,$A342,СВЦЭМ!$B$33:$B$776,M$332)+'СЕТ СН'!$F$16</f>
        <v>0</v>
      </c>
      <c r="N342" s="36">
        <f>SUMIFS(СВЦЭМ!$I$34:$I$777,СВЦЭМ!$A$34:$A$777,$A342,СВЦЭМ!$B$33:$B$776,N$332)+'СЕТ СН'!$F$16</f>
        <v>0</v>
      </c>
      <c r="O342" s="36">
        <f>SUMIFS(СВЦЭМ!$I$34:$I$777,СВЦЭМ!$A$34:$A$777,$A342,СВЦЭМ!$B$33:$B$776,O$332)+'СЕТ СН'!$F$16</f>
        <v>0</v>
      </c>
      <c r="P342" s="36">
        <f>SUMIFS(СВЦЭМ!$I$34:$I$777,СВЦЭМ!$A$34:$A$777,$A342,СВЦЭМ!$B$33:$B$776,P$332)+'СЕТ СН'!$F$16</f>
        <v>0</v>
      </c>
      <c r="Q342" s="36">
        <f>SUMIFS(СВЦЭМ!$I$34:$I$777,СВЦЭМ!$A$34:$A$777,$A342,СВЦЭМ!$B$33:$B$776,Q$332)+'СЕТ СН'!$F$16</f>
        <v>0</v>
      </c>
      <c r="R342" s="36">
        <f>SUMIFS(СВЦЭМ!$I$34:$I$777,СВЦЭМ!$A$34:$A$777,$A342,СВЦЭМ!$B$33:$B$776,R$332)+'СЕТ СН'!$F$16</f>
        <v>0</v>
      </c>
      <c r="S342" s="36">
        <f>SUMIFS(СВЦЭМ!$I$34:$I$777,СВЦЭМ!$A$34:$A$777,$A342,СВЦЭМ!$B$33:$B$776,S$332)+'СЕТ СН'!$F$16</f>
        <v>0</v>
      </c>
      <c r="T342" s="36">
        <f>SUMIFS(СВЦЭМ!$I$34:$I$777,СВЦЭМ!$A$34:$A$777,$A342,СВЦЭМ!$B$33:$B$776,T$332)+'СЕТ СН'!$F$16</f>
        <v>0</v>
      </c>
      <c r="U342" s="36">
        <f>SUMIFS(СВЦЭМ!$I$34:$I$777,СВЦЭМ!$A$34:$A$777,$A342,СВЦЭМ!$B$33:$B$776,U$332)+'СЕТ СН'!$F$16</f>
        <v>0</v>
      </c>
      <c r="V342" s="36">
        <f>SUMIFS(СВЦЭМ!$I$34:$I$777,СВЦЭМ!$A$34:$A$777,$A342,СВЦЭМ!$B$33:$B$776,V$332)+'СЕТ СН'!$F$16</f>
        <v>0</v>
      </c>
      <c r="W342" s="36">
        <f>SUMIFS(СВЦЭМ!$I$34:$I$777,СВЦЭМ!$A$34:$A$777,$A342,СВЦЭМ!$B$33:$B$776,W$332)+'СЕТ СН'!$F$16</f>
        <v>0</v>
      </c>
      <c r="X342" s="36">
        <f>SUMIFS(СВЦЭМ!$I$34:$I$777,СВЦЭМ!$A$34:$A$777,$A342,СВЦЭМ!$B$33:$B$776,X$332)+'СЕТ СН'!$F$16</f>
        <v>0</v>
      </c>
      <c r="Y342" s="36">
        <f>SUMIFS(СВЦЭМ!$I$34:$I$777,СВЦЭМ!$A$34:$A$777,$A342,СВЦЭМ!$B$33:$B$776,Y$332)+'СЕТ СН'!$F$16</f>
        <v>0</v>
      </c>
    </row>
    <row r="343" spans="1:25" ht="15.75" hidden="1" x14ac:dyDescent="0.2">
      <c r="A343" s="35">
        <f t="shared" si="9"/>
        <v>44115</v>
      </c>
      <c r="B343" s="36">
        <f>SUMIFS(СВЦЭМ!$I$34:$I$777,СВЦЭМ!$A$34:$A$777,$A343,СВЦЭМ!$B$33:$B$776,B$332)+'СЕТ СН'!$F$16</f>
        <v>0</v>
      </c>
      <c r="C343" s="36">
        <f>SUMIFS(СВЦЭМ!$I$34:$I$777,СВЦЭМ!$A$34:$A$777,$A343,СВЦЭМ!$B$33:$B$776,C$332)+'СЕТ СН'!$F$16</f>
        <v>0</v>
      </c>
      <c r="D343" s="36">
        <f>SUMIFS(СВЦЭМ!$I$34:$I$777,СВЦЭМ!$A$34:$A$777,$A343,СВЦЭМ!$B$33:$B$776,D$332)+'СЕТ СН'!$F$16</f>
        <v>0</v>
      </c>
      <c r="E343" s="36">
        <f>SUMIFS(СВЦЭМ!$I$34:$I$777,СВЦЭМ!$A$34:$A$777,$A343,СВЦЭМ!$B$33:$B$776,E$332)+'СЕТ СН'!$F$16</f>
        <v>0</v>
      </c>
      <c r="F343" s="36">
        <f>SUMIFS(СВЦЭМ!$I$34:$I$777,СВЦЭМ!$A$34:$A$777,$A343,СВЦЭМ!$B$33:$B$776,F$332)+'СЕТ СН'!$F$16</f>
        <v>0</v>
      </c>
      <c r="G343" s="36">
        <f>SUMIFS(СВЦЭМ!$I$34:$I$777,СВЦЭМ!$A$34:$A$777,$A343,СВЦЭМ!$B$33:$B$776,G$332)+'СЕТ СН'!$F$16</f>
        <v>0</v>
      </c>
      <c r="H343" s="36">
        <f>SUMIFS(СВЦЭМ!$I$34:$I$777,СВЦЭМ!$A$34:$A$777,$A343,СВЦЭМ!$B$33:$B$776,H$332)+'СЕТ СН'!$F$16</f>
        <v>0</v>
      </c>
      <c r="I343" s="36">
        <f>SUMIFS(СВЦЭМ!$I$34:$I$777,СВЦЭМ!$A$34:$A$777,$A343,СВЦЭМ!$B$33:$B$776,I$332)+'СЕТ СН'!$F$16</f>
        <v>0</v>
      </c>
      <c r="J343" s="36">
        <f>SUMIFS(СВЦЭМ!$I$34:$I$777,СВЦЭМ!$A$34:$A$777,$A343,СВЦЭМ!$B$33:$B$776,J$332)+'СЕТ СН'!$F$16</f>
        <v>0</v>
      </c>
      <c r="K343" s="36">
        <f>SUMIFS(СВЦЭМ!$I$34:$I$777,СВЦЭМ!$A$34:$A$777,$A343,СВЦЭМ!$B$33:$B$776,K$332)+'СЕТ СН'!$F$16</f>
        <v>0</v>
      </c>
      <c r="L343" s="36">
        <f>SUMIFS(СВЦЭМ!$I$34:$I$777,СВЦЭМ!$A$34:$A$777,$A343,СВЦЭМ!$B$33:$B$776,L$332)+'СЕТ СН'!$F$16</f>
        <v>0</v>
      </c>
      <c r="M343" s="36">
        <f>SUMIFS(СВЦЭМ!$I$34:$I$777,СВЦЭМ!$A$34:$A$777,$A343,СВЦЭМ!$B$33:$B$776,M$332)+'СЕТ СН'!$F$16</f>
        <v>0</v>
      </c>
      <c r="N343" s="36">
        <f>SUMIFS(СВЦЭМ!$I$34:$I$777,СВЦЭМ!$A$34:$A$777,$A343,СВЦЭМ!$B$33:$B$776,N$332)+'СЕТ СН'!$F$16</f>
        <v>0</v>
      </c>
      <c r="O343" s="36">
        <f>SUMIFS(СВЦЭМ!$I$34:$I$777,СВЦЭМ!$A$34:$A$777,$A343,СВЦЭМ!$B$33:$B$776,O$332)+'СЕТ СН'!$F$16</f>
        <v>0</v>
      </c>
      <c r="P343" s="36">
        <f>SUMIFS(СВЦЭМ!$I$34:$I$777,СВЦЭМ!$A$34:$A$777,$A343,СВЦЭМ!$B$33:$B$776,P$332)+'СЕТ СН'!$F$16</f>
        <v>0</v>
      </c>
      <c r="Q343" s="36">
        <f>SUMIFS(СВЦЭМ!$I$34:$I$777,СВЦЭМ!$A$34:$A$777,$A343,СВЦЭМ!$B$33:$B$776,Q$332)+'СЕТ СН'!$F$16</f>
        <v>0</v>
      </c>
      <c r="R343" s="36">
        <f>SUMIFS(СВЦЭМ!$I$34:$I$777,СВЦЭМ!$A$34:$A$777,$A343,СВЦЭМ!$B$33:$B$776,R$332)+'СЕТ СН'!$F$16</f>
        <v>0</v>
      </c>
      <c r="S343" s="36">
        <f>SUMIFS(СВЦЭМ!$I$34:$I$777,СВЦЭМ!$A$34:$A$777,$A343,СВЦЭМ!$B$33:$B$776,S$332)+'СЕТ СН'!$F$16</f>
        <v>0</v>
      </c>
      <c r="T343" s="36">
        <f>SUMIFS(СВЦЭМ!$I$34:$I$777,СВЦЭМ!$A$34:$A$777,$A343,СВЦЭМ!$B$33:$B$776,T$332)+'СЕТ СН'!$F$16</f>
        <v>0</v>
      </c>
      <c r="U343" s="36">
        <f>SUMIFS(СВЦЭМ!$I$34:$I$777,СВЦЭМ!$A$34:$A$777,$A343,СВЦЭМ!$B$33:$B$776,U$332)+'СЕТ СН'!$F$16</f>
        <v>0</v>
      </c>
      <c r="V343" s="36">
        <f>SUMIFS(СВЦЭМ!$I$34:$I$777,СВЦЭМ!$A$34:$A$777,$A343,СВЦЭМ!$B$33:$B$776,V$332)+'СЕТ СН'!$F$16</f>
        <v>0</v>
      </c>
      <c r="W343" s="36">
        <f>SUMIFS(СВЦЭМ!$I$34:$I$777,СВЦЭМ!$A$34:$A$777,$A343,СВЦЭМ!$B$33:$B$776,W$332)+'СЕТ СН'!$F$16</f>
        <v>0</v>
      </c>
      <c r="X343" s="36">
        <f>SUMIFS(СВЦЭМ!$I$34:$I$777,СВЦЭМ!$A$34:$A$777,$A343,СВЦЭМ!$B$33:$B$776,X$332)+'СЕТ СН'!$F$16</f>
        <v>0</v>
      </c>
      <c r="Y343" s="36">
        <f>SUMIFS(СВЦЭМ!$I$34:$I$777,СВЦЭМ!$A$34:$A$777,$A343,СВЦЭМ!$B$33:$B$776,Y$332)+'СЕТ СН'!$F$16</f>
        <v>0</v>
      </c>
    </row>
    <row r="344" spans="1:25" ht="15.75" hidden="1" x14ac:dyDescent="0.2">
      <c r="A344" s="35">
        <f t="shared" si="9"/>
        <v>44116</v>
      </c>
      <c r="B344" s="36">
        <f>SUMIFS(СВЦЭМ!$I$34:$I$777,СВЦЭМ!$A$34:$A$777,$A344,СВЦЭМ!$B$33:$B$776,B$332)+'СЕТ СН'!$F$16</f>
        <v>0</v>
      </c>
      <c r="C344" s="36">
        <f>SUMIFS(СВЦЭМ!$I$34:$I$777,СВЦЭМ!$A$34:$A$777,$A344,СВЦЭМ!$B$33:$B$776,C$332)+'СЕТ СН'!$F$16</f>
        <v>0</v>
      </c>
      <c r="D344" s="36">
        <f>SUMIFS(СВЦЭМ!$I$34:$I$777,СВЦЭМ!$A$34:$A$777,$A344,СВЦЭМ!$B$33:$B$776,D$332)+'СЕТ СН'!$F$16</f>
        <v>0</v>
      </c>
      <c r="E344" s="36">
        <f>SUMIFS(СВЦЭМ!$I$34:$I$777,СВЦЭМ!$A$34:$A$777,$A344,СВЦЭМ!$B$33:$B$776,E$332)+'СЕТ СН'!$F$16</f>
        <v>0</v>
      </c>
      <c r="F344" s="36">
        <f>SUMIFS(СВЦЭМ!$I$34:$I$777,СВЦЭМ!$A$34:$A$777,$A344,СВЦЭМ!$B$33:$B$776,F$332)+'СЕТ СН'!$F$16</f>
        <v>0</v>
      </c>
      <c r="G344" s="36">
        <f>SUMIFS(СВЦЭМ!$I$34:$I$777,СВЦЭМ!$A$34:$A$777,$A344,СВЦЭМ!$B$33:$B$776,G$332)+'СЕТ СН'!$F$16</f>
        <v>0</v>
      </c>
      <c r="H344" s="36">
        <f>SUMIFS(СВЦЭМ!$I$34:$I$777,СВЦЭМ!$A$34:$A$777,$A344,СВЦЭМ!$B$33:$B$776,H$332)+'СЕТ СН'!$F$16</f>
        <v>0</v>
      </c>
      <c r="I344" s="36">
        <f>SUMIFS(СВЦЭМ!$I$34:$I$777,СВЦЭМ!$A$34:$A$777,$A344,СВЦЭМ!$B$33:$B$776,I$332)+'СЕТ СН'!$F$16</f>
        <v>0</v>
      </c>
      <c r="J344" s="36">
        <f>SUMIFS(СВЦЭМ!$I$34:$I$777,СВЦЭМ!$A$34:$A$777,$A344,СВЦЭМ!$B$33:$B$776,J$332)+'СЕТ СН'!$F$16</f>
        <v>0</v>
      </c>
      <c r="K344" s="36">
        <f>SUMIFS(СВЦЭМ!$I$34:$I$777,СВЦЭМ!$A$34:$A$777,$A344,СВЦЭМ!$B$33:$B$776,K$332)+'СЕТ СН'!$F$16</f>
        <v>0</v>
      </c>
      <c r="L344" s="36">
        <f>SUMIFS(СВЦЭМ!$I$34:$I$777,СВЦЭМ!$A$34:$A$777,$A344,СВЦЭМ!$B$33:$B$776,L$332)+'СЕТ СН'!$F$16</f>
        <v>0</v>
      </c>
      <c r="M344" s="36">
        <f>SUMIFS(СВЦЭМ!$I$34:$I$777,СВЦЭМ!$A$34:$A$777,$A344,СВЦЭМ!$B$33:$B$776,M$332)+'СЕТ СН'!$F$16</f>
        <v>0</v>
      </c>
      <c r="N344" s="36">
        <f>SUMIFS(СВЦЭМ!$I$34:$I$777,СВЦЭМ!$A$34:$A$777,$A344,СВЦЭМ!$B$33:$B$776,N$332)+'СЕТ СН'!$F$16</f>
        <v>0</v>
      </c>
      <c r="O344" s="36">
        <f>SUMIFS(СВЦЭМ!$I$34:$I$777,СВЦЭМ!$A$34:$A$777,$A344,СВЦЭМ!$B$33:$B$776,O$332)+'СЕТ СН'!$F$16</f>
        <v>0</v>
      </c>
      <c r="P344" s="36">
        <f>SUMIFS(СВЦЭМ!$I$34:$I$777,СВЦЭМ!$A$34:$A$777,$A344,СВЦЭМ!$B$33:$B$776,P$332)+'СЕТ СН'!$F$16</f>
        <v>0</v>
      </c>
      <c r="Q344" s="36">
        <f>SUMIFS(СВЦЭМ!$I$34:$I$777,СВЦЭМ!$A$34:$A$777,$A344,СВЦЭМ!$B$33:$B$776,Q$332)+'СЕТ СН'!$F$16</f>
        <v>0</v>
      </c>
      <c r="R344" s="36">
        <f>SUMIFS(СВЦЭМ!$I$34:$I$777,СВЦЭМ!$A$34:$A$777,$A344,СВЦЭМ!$B$33:$B$776,R$332)+'СЕТ СН'!$F$16</f>
        <v>0</v>
      </c>
      <c r="S344" s="36">
        <f>SUMIFS(СВЦЭМ!$I$34:$I$777,СВЦЭМ!$A$34:$A$777,$A344,СВЦЭМ!$B$33:$B$776,S$332)+'СЕТ СН'!$F$16</f>
        <v>0</v>
      </c>
      <c r="T344" s="36">
        <f>SUMIFS(СВЦЭМ!$I$34:$I$777,СВЦЭМ!$A$34:$A$777,$A344,СВЦЭМ!$B$33:$B$776,T$332)+'СЕТ СН'!$F$16</f>
        <v>0</v>
      </c>
      <c r="U344" s="36">
        <f>SUMIFS(СВЦЭМ!$I$34:$I$777,СВЦЭМ!$A$34:$A$777,$A344,СВЦЭМ!$B$33:$B$776,U$332)+'СЕТ СН'!$F$16</f>
        <v>0</v>
      </c>
      <c r="V344" s="36">
        <f>SUMIFS(СВЦЭМ!$I$34:$I$777,СВЦЭМ!$A$34:$A$777,$A344,СВЦЭМ!$B$33:$B$776,V$332)+'СЕТ СН'!$F$16</f>
        <v>0</v>
      </c>
      <c r="W344" s="36">
        <f>SUMIFS(СВЦЭМ!$I$34:$I$777,СВЦЭМ!$A$34:$A$777,$A344,СВЦЭМ!$B$33:$B$776,W$332)+'СЕТ СН'!$F$16</f>
        <v>0</v>
      </c>
      <c r="X344" s="36">
        <f>SUMIFS(СВЦЭМ!$I$34:$I$777,СВЦЭМ!$A$34:$A$777,$A344,СВЦЭМ!$B$33:$B$776,X$332)+'СЕТ СН'!$F$16</f>
        <v>0</v>
      </c>
      <c r="Y344" s="36">
        <f>SUMIFS(СВЦЭМ!$I$34:$I$777,СВЦЭМ!$A$34:$A$777,$A344,СВЦЭМ!$B$33:$B$776,Y$332)+'СЕТ СН'!$F$16</f>
        <v>0</v>
      </c>
    </row>
    <row r="345" spans="1:25" ht="15.75" hidden="1" x14ac:dyDescent="0.2">
      <c r="A345" s="35">
        <f t="shared" si="9"/>
        <v>44117</v>
      </c>
      <c r="B345" s="36">
        <f>SUMIFS(СВЦЭМ!$I$34:$I$777,СВЦЭМ!$A$34:$A$777,$A345,СВЦЭМ!$B$33:$B$776,B$332)+'СЕТ СН'!$F$16</f>
        <v>0</v>
      </c>
      <c r="C345" s="36">
        <f>SUMIFS(СВЦЭМ!$I$34:$I$777,СВЦЭМ!$A$34:$A$777,$A345,СВЦЭМ!$B$33:$B$776,C$332)+'СЕТ СН'!$F$16</f>
        <v>0</v>
      </c>
      <c r="D345" s="36">
        <f>SUMIFS(СВЦЭМ!$I$34:$I$777,СВЦЭМ!$A$34:$A$777,$A345,СВЦЭМ!$B$33:$B$776,D$332)+'СЕТ СН'!$F$16</f>
        <v>0</v>
      </c>
      <c r="E345" s="36">
        <f>SUMIFS(СВЦЭМ!$I$34:$I$777,СВЦЭМ!$A$34:$A$777,$A345,СВЦЭМ!$B$33:$B$776,E$332)+'СЕТ СН'!$F$16</f>
        <v>0</v>
      </c>
      <c r="F345" s="36">
        <f>SUMIFS(СВЦЭМ!$I$34:$I$777,СВЦЭМ!$A$34:$A$777,$A345,СВЦЭМ!$B$33:$B$776,F$332)+'СЕТ СН'!$F$16</f>
        <v>0</v>
      </c>
      <c r="G345" s="36">
        <f>SUMIFS(СВЦЭМ!$I$34:$I$777,СВЦЭМ!$A$34:$A$777,$A345,СВЦЭМ!$B$33:$B$776,G$332)+'СЕТ СН'!$F$16</f>
        <v>0</v>
      </c>
      <c r="H345" s="36">
        <f>SUMIFS(СВЦЭМ!$I$34:$I$777,СВЦЭМ!$A$34:$A$777,$A345,СВЦЭМ!$B$33:$B$776,H$332)+'СЕТ СН'!$F$16</f>
        <v>0</v>
      </c>
      <c r="I345" s="36">
        <f>SUMIFS(СВЦЭМ!$I$34:$I$777,СВЦЭМ!$A$34:$A$777,$A345,СВЦЭМ!$B$33:$B$776,I$332)+'СЕТ СН'!$F$16</f>
        <v>0</v>
      </c>
      <c r="J345" s="36">
        <f>SUMIFS(СВЦЭМ!$I$34:$I$777,СВЦЭМ!$A$34:$A$777,$A345,СВЦЭМ!$B$33:$B$776,J$332)+'СЕТ СН'!$F$16</f>
        <v>0</v>
      </c>
      <c r="K345" s="36">
        <f>SUMIFS(СВЦЭМ!$I$34:$I$777,СВЦЭМ!$A$34:$A$777,$A345,СВЦЭМ!$B$33:$B$776,K$332)+'СЕТ СН'!$F$16</f>
        <v>0</v>
      </c>
      <c r="L345" s="36">
        <f>SUMIFS(СВЦЭМ!$I$34:$I$777,СВЦЭМ!$A$34:$A$777,$A345,СВЦЭМ!$B$33:$B$776,L$332)+'СЕТ СН'!$F$16</f>
        <v>0</v>
      </c>
      <c r="M345" s="36">
        <f>SUMIFS(СВЦЭМ!$I$34:$I$777,СВЦЭМ!$A$34:$A$777,$A345,СВЦЭМ!$B$33:$B$776,M$332)+'СЕТ СН'!$F$16</f>
        <v>0</v>
      </c>
      <c r="N345" s="36">
        <f>SUMIFS(СВЦЭМ!$I$34:$I$777,СВЦЭМ!$A$34:$A$777,$A345,СВЦЭМ!$B$33:$B$776,N$332)+'СЕТ СН'!$F$16</f>
        <v>0</v>
      </c>
      <c r="O345" s="36">
        <f>SUMIFS(СВЦЭМ!$I$34:$I$777,СВЦЭМ!$A$34:$A$777,$A345,СВЦЭМ!$B$33:$B$776,O$332)+'СЕТ СН'!$F$16</f>
        <v>0</v>
      </c>
      <c r="P345" s="36">
        <f>SUMIFS(СВЦЭМ!$I$34:$I$777,СВЦЭМ!$A$34:$A$777,$A345,СВЦЭМ!$B$33:$B$776,P$332)+'СЕТ СН'!$F$16</f>
        <v>0</v>
      </c>
      <c r="Q345" s="36">
        <f>SUMIFS(СВЦЭМ!$I$34:$I$777,СВЦЭМ!$A$34:$A$777,$A345,СВЦЭМ!$B$33:$B$776,Q$332)+'СЕТ СН'!$F$16</f>
        <v>0</v>
      </c>
      <c r="R345" s="36">
        <f>SUMIFS(СВЦЭМ!$I$34:$I$777,СВЦЭМ!$A$34:$A$777,$A345,СВЦЭМ!$B$33:$B$776,R$332)+'СЕТ СН'!$F$16</f>
        <v>0</v>
      </c>
      <c r="S345" s="36">
        <f>SUMIFS(СВЦЭМ!$I$34:$I$777,СВЦЭМ!$A$34:$A$777,$A345,СВЦЭМ!$B$33:$B$776,S$332)+'СЕТ СН'!$F$16</f>
        <v>0</v>
      </c>
      <c r="T345" s="36">
        <f>SUMIFS(СВЦЭМ!$I$34:$I$777,СВЦЭМ!$A$34:$A$777,$A345,СВЦЭМ!$B$33:$B$776,T$332)+'СЕТ СН'!$F$16</f>
        <v>0</v>
      </c>
      <c r="U345" s="36">
        <f>SUMIFS(СВЦЭМ!$I$34:$I$777,СВЦЭМ!$A$34:$A$777,$A345,СВЦЭМ!$B$33:$B$776,U$332)+'СЕТ СН'!$F$16</f>
        <v>0</v>
      </c>
      <c r="V345" s="36">
        <f>SUMIFS(СВЦЭМ!$I$34:$I$777,СВЦЭМ!$A$34:$A$777,$A345,СВЦЭМ!$B$33:$B$776,V$332)+'СЕТ СН'!$F$16</f>
        <v>0</v>
      </c>
      <c r="W345" s="36">
        <f>SUMIFS(СВЦЭМ!$I$34:$I$777,СВЦЭМ!$A$34:$A$777,$A345,СВЦЭМ!$B$33:$B$776,W$332)+'СЕТ СН'!$F$16</f>
        <v>0</v>
      </c>
      <c r="X345" s="36">
        <f>SUMIFS(СВЦЭМ!$I$34:$I$777,СВЦЭМ!$A$34:$A$777,$A345,СВЦЭМ!$B$33:$B$776,X$332)+'СЕТ СН'!$F$16</f>
        <v>0</v>
      </c>
      <c r="Y345" s="36">
        <f>SUMIFS(СВЦЭМ!$I$34:$I$777,СВЦЭМ!$A$34:$A$777,$A345,СВЦЭМ!$B$33:$B$776,Y$332)+'СЕТ СН'!$F$16</f>
        <v>0</v>
      </c>
    </row>
    <row r="346" spans="1:25" ht="15.75" hidden="1" x14ac:dyDescent="0.2">
      <c r="A346" s="35">
        <f t="shared" si="9"/>
        <v>44118</v>
      </c>
      <c r="B346" s="36">
        <f>SUMIFS(СВЦЭМ!$I$34:$I$777,СВЦЭМ!$A$34:$A$777,$A346,СВЦЭМ!$B$33:$B$776,B$332)+'СЕТ СН'!$F$16</f>
        <v>0</v>
      </c>
      <c r="C346" s="36">
        <f>SUMIFS(СВЦЭМ!$I$34:$I$777,СВЦЭМ!$A$34:$A$777,$A346,СВЦЭМ!$B$33:$B$776,C$332)+'СЕТ СН'!$F$16</f>
        <v>0</v>
      </c>
      <c r="D346" s="36">
        <f>SUMIFS(СВЦЭМ!$I$34:$I$777,СВЦЭМ!$A$34:$A$777,$A346,СВЦЭМ!$B$33:$B$776,D$332)+'СЕТ СН'!$F$16</f>
        <v>0</v>
      </c>
      <c r="E346" s="36">
        <f>SUMIFS(СВЦЭМ!$I$34:$I$777,СВЦЭМ!$A$34:$A$777,$A346,СВЦЭМ!$B$33:$B$776,E$332)+'СЕТ СН'!$F$16</f>
        <v>0</v>
      </c>
      <c r="F346" s="36">
        <f>SUMIFS(СВЦЭМ!$I$34:$I$777,СВЦЭМ!$A$34:$A$777,$A346,СВЦЭМ!$B$33:$B$776,F$332)+'СЕТ СН'!$F$16</f>
        <v>0</v>
      </c>
      <c r="G346" s="36">
        <f>SUMIFS(СВЦЭМ!$I$34:$I$777,СВЦЭМ!$A$34:$A$777,$A346,СВЦЭМ!$B$33:$B$776,G$332)+'СЕТ СН'!$F$16</f>
        <v>0</v>
      </c>
      <c r="H346" s="36">
        <f>SUMIFS(СВЦЭМ!$I$34:$I$777,СВЦЭМ!$A$34:$A$777,$A346,СВЦЭМ!$B$33:$B$776,H$332)+'СЕТ СН'!$F$16</f>
        <v>0</v>
      </c>
      <c r="I346" s="36">
        <f>SUMIFS(СВЦЭМ!$I$34:$I$777,СВЦЭМ!$A$34:$A$777,$A346,СВЦЭМ!$B$33:$B$776,I$332)+'СЕТ СН'!$F$16</f>
        <v>0</v>
      </c>
      <c r="J346" s="36">
        <f>SUMIFS(СВЦЭМ!$I$34:$I$777,СВЦЭМ!$A$34:$A$777,$A346,СВЦЭМ!$B$33:$B$776,J$332)+'СЕТ СН'!$F$16</f>
        <v>0</v>
      </c>
      <c r="K346" s="36">
        <f>SUMIFS(СВЦЭМ!$I$34:$I$777,СВЦЭМ!$A$34:$A$777,$A346,СВЦЭМ!$B$33:$B$776,K$332)+'СЕТ СН'!$F$16</f>
        <v>0</v>
      </c>
      <c r="L346" s="36">
        <f>SUMIFS(СВЦЭМ!$I$34:$I$777,СВЦЭМ!$A$34:$A$777,$A346,СВЦЭМ!$B$33:$B$776,L$332)+'СЕТ СН'!$F$16</f>
        <v>0</v>
      </c>
      <c r="M346" s="36">
        <f>SUMIFS(СВЦЭМ!$I$34:$I$777,СВЦЭМ!$A$34:$A$777,$A346,СВЦЭМ!$B$33:$B$776,M$332)+'СЕТ СН'!$F$16</f>
        <v>0</v>
      </c>
      <c r="N346" s="36">
        <f>SUMIFS(СВЦЭМ!$I$34:$I$777,СВЦЭМ!$A$34:$A$777,$A346,СВЦЭМ!$B$33:$B$776,N$332)+'СЕТ СН'!$F$16</f>
        <v>0</v>
      </c>
      <c r="O346" s="36">
        <f>SUMIFS(СВЦЭМ!$I$34:$I$777,СВЦЭМ!$A$34:$A$777,$A346,СВЦЭМ!$B$33:$B$776,O$332)+'СЕТ СН'!$F$16</f>
        <v>0</v>
      </c>
      <c r="P346" s="36">
        <f>SUMIFS(СВЦЭМ!$I$34:$I$777,СВЦЭМ!$A$34:$A$777,$A346,СВЦЭМ!$B$33:$B$776,P$332)+'СЕТ СН'!$F$16</f>
        <v>0</v>
      </c>
      <c r="Q346" s="36">
        <f>SUMIFS(СВЦЭМ!$I$34:$I$777,СВЦЭМ!$A$34:$A$777,$A346,СВЦЭМ!$B$33:$B$776,Q$332)+'СЕТ СН'!$F$16</f>
        <v>0</v>
      </c>
      <c r="R346" s="36">
        <f>SUMIFS(СВЦЭМ!$I$34:$I$777,СВЦЭМ!$A$34:$A$777,$A346,СВЦЭМ!$B$33:$B$776,R$332)+'СЕТ СН'!$F$16</f>
        <v>0</v>
      </c>
      <c r="S346" s="36">
        <f>SUMIFS(СВЦЭМ!$I$34:$I$777,СВЦЭМ!$A$34:$A$777,$A346,СВЦЭМ!$B$33:$B$776,S$332)+'СЕТ СН'!$F$16</f>
        <v>0</v>
      </c>
      <c r="T346" s="36">
        <f>SUMIFS(СВЦЭМ!$I$34:$I$777,СВЦЭМ!$A$34:$A$777,$A346,СВЦЭМ!$B$33:$B$776,T$332)+'СЕТ СН'!$F$16</f>
        <v>0</v>
      </c>
      <c r="U346" s="36">
        <f>SUMIFS(СВЦЭМ!$I$34:$I$777,СВЦЭМ!$A$34:$A$777,$A346,СВЦЭМ!$B$33:$B$776,U$332)+'СЕТ СН'!$F$16</f>
        <v>0</v>
      </c>
      <c r="V346" s="36">
        <f>SUMIFS(СВЦЭМ!$I$34:$I$777,СВЦЭМ!$A$34:$A$777,$A346,СВЦЭМ!$B$33:$B$776,V$332)+'СЕТ СН'!$F$16</f>
        <v>0</v>
      </c>
      <c r="W346" s="36">
        <f>SUMIFS(СВЦЭМ!$I$34:$I$777,СВЦЭМ!$A$34:$A$777,$A346,СВЦЭМ!$B$33:$B$776,W$332)+'СЕТ СН'!$F$16</f>
        <v>0</v>
      </c>
      <c r="X346" s="36">
        <f>SUMIFS(СВЦЭМ!$I$34:$I$777,СВЦЭМ!$A$34:$A$777,$A346,СВЦЭМ!$B$33:$B$776,X$332)+'СЕТ СН'!$F$16</f>
        <v>0</v>
      </c>
      <c r="Y346" s="36">
        <f>SUMIFS(СВЦЭМ!$I$34:$I$777,СВЦЭМ!$A$34:$A$777,$A346,СВЦЭМ!$B$33:$B$776,Y$332)+'СЕТ СН'!$F$16</f>
        <v>0</v>
      </c>
    </row>
    <row r="347" spans="1:25" ht="15.75" hidden="1" x14ac:dyDescent="0.2">
      <c r="A347" s="35">
        <f t="shared" si="9"/>
        <v>44119</v>
      </c>
      <c r="B347" s="36">
        <f>SUMIFS(СВЦЭМ!$I$34:$I$777,СВЦЭМ!$A$34:$A$777,$A347,СВЦЭМ!$B$33:$B$776,B$332)+'СЕТ СН'!$F$16</f>
        <v>0</v>
      </c>
      <c r="C347" s="36">
        <f>SUMIFS(СВЦЭМ!$I$34:$I$777,СВЦЭМ!$A$34:$A$777,$A347,СВЦЭМ!$B$33:$B$776,C$332)+'СЕТ СН'!$F$16</f>
        <v>0</v>
      </c>
      <c r="D347" s="36">
        <f>SUMIFS(СВЦЭМ!$I$34:$I$777,СВЦЭМ!$A$34:$A$777,$A347,СВЦЭМ!$B$33:$B$776,D$332)+'СЕТ СН'!$F$16</f>
        <v>0</v>
      </c>
      <c r="E347" s="36">
        <f>SUMIFS(СВЦЭМ!$I$34:$I$777,СВЦЭМ!$A$34:$A$777,$A347,СВЦЭМ!$B$33:$B$776,E$332)+'СЕТ СН'!$F$16</f>
        <v>0</v>
      </c>
      <c r="F347" s="36">
        <f>SUMIFS(СВЦЭМ!$I$34:$I$777,СВЦЭМ!$A$34:$A$777,$A347,СВЦЭМ!$B$33:$B$776,F$332)+'СЕТ СН'!$F$16</f>
        <v>0</v>
      </c>
      <c r="G347" s="36">
        <f>SUMIFS(СВЦЭМ!$I$34:$I$777,СВЦЭМ!$A$34:$A$777,$A347,СВЦЭМ!$B$33:$B$776,G$332)+'СЕТ СН'!$F$16</f>
        <v>0</v>
      </c>
      <c r="H347" s="36">
        <f>SUMIFS(СВЦЭМ!$I$34:$I$777,СВЦЭМ!$A$34:$A$777,$A347,СВЦЭМ!$B$33:$B$776,H$332)+'СЕТ СН'!$F$16</f>
        <v>0</v>
      </c>
      <c r="I347" s="36">
        <f>SUMIFS(СВЦЭМ!$I$34:$I$777,СВЦЭМ!$A$34:$A$777,$A347,СВЦЭМ!$B$33:$B$776,I$332)+'СЕТ СН'!$F$16</f>
        <v>0</v>
      </c>
      <c r="J347" s="36">
        <f>SUMIFS(СВЦЭМ!$I$34:$I$777,СВЦЭМ!$A$34:$A$777,$A347,СВЦЭМ!$B$33:$B$776,J$332)+'СЕТ СН'!$F$16</f>
        <v>0</v>
      </c>
      <c r="K347" s="36">
        <f>SUMIFS(СВЦЭМ!$I$34:$I$777,СВЦЭМ!$A$34:$A$777,$A347,СВЦЭМ!$B$33:$B$776,K$332)+'СЕТ СН'!$F$16</f>
        <v>0</v>
      </c>
      <c r="L347" s="36">
        <f>SUMIFS(СВЦЭМ!$I$34:$I$777,СВЦЭМ!$A$34:$A$777,$A347,СВЦЭМ!$B$33:$B$776,L$332)+'СЕТ СН'!$F$16</f>
        <v>0</v>
      </c>
      <c r="M347" s="36">
        <f>SUMIFS(СВЦЭМ!$I$34:$I$777,СВЦЭМ!$A$34:$A$777,$A347,СВЦЭМ!$B$33:$B$776,M$332)+'СЕТ СН'!$F$16</f>
        <v>0</v>
      </c>
      <c r="N347" s="36">
        <f>SUMIFS(СВЦЭМ!$I$34:$I$777,СВЦЭМ!$A$34:$A$777,$A347,СВЦЭМ!$B$33:$B$776,N$332)+'СЕТ СН'!$F$16</f>
        <v>0</v>
      </c>
      <c r="O347" s="36">
        <f>SUMIFS(СВЦЭМ!$I$34:$I$777,СВЦЭМ!$A$34:$A$777,$A347,СВЦЭМ!$B$33:$B$776,O$332)+'СЕТ СН'!$F$16</f>
        <v>0</v>
      </c>
      <c r="P347" s="36">
        <f>SUMIFS(СВЦЭМ!$I$34:$I$777,СВЦЭМ!$A$34:$A$777,$A347,СВЦЭМ!$B$33:$B$776,P$332)+'СЕТ СН'!$F$16</f>
        <v>0</v>
      </c>
      <c r="Q347" s="36">
        <f>SUMIFS(СВЦЭМ!$I$34:$I$777,СВЦЭМ!$A$34:$A$777,$A347,СВЦЭМ!$B$33:$B$776,Q$332)+'СЕТ СН'!$F$16</f>
        <v>0</v>
      </c>
      <c r="R347" s="36">
        <f>SUMIFS(СВЦЭМ!$I$34:$I$777,СВЦЭМ!$A$34:$A$777,$A347,СВЦЭМ!$B$33:$B$776,R$332)+'СЕТ СН'!$F$16</f>
        <v>0</v>
      </c>
      <c r="S347" s="36">
        <f>SUMIFS(СВЦЭМ!$I$34:$I$777,СВЦЭМ!$A$34:$A$777,$A347,СВЦЭМ!$B$33:$B$776,S$332)+'СЕТ СН'!$F$16</f>
        <v>0</v>
      </c>
      <c r="T347" s="36">
        <f>SUMIFS(СВЦЭМ!$I$34:$I$777,СВЦЭМ!$A$34:$A$777,$A347,СВЦЭМ!$B$33:$B$776,T$332)+'СЕТ СН'!$F$16</f>
        <v>0</v>
      </c>
      <c r="U347" s="36">
        <f>SUMIFS(СВЦЭМ!$I$34:$I$777,СВЦЭМ!$A$34:$A$777,$A347,СВЦЭМ!$B$33:$B$776,U$332)+'СЕТ СН'!$F$16</f>
        <v>0</v>
      </c>
      <c r="V347" s="36">
        <f>SUMIFS(СВЦЭМ!$I$34:$I$777,СВЦЭМ!$A$34:$A$777,$A347,СВЦЭМ!$B$33:$B$776,V$332)+'СЕТ СН'!$F$16</f>
        <v>0</v>
      </c>
      <c r="W347" s="36">
        <f>SUMIFS(СВЦЭМ!$I$34:$I$777,СВЦЭМ!$A$34:$A$777,$A347,СВЦЭМ!$B$33:$B$776,W$332)+'СЕТ СН'!$F$16</f>
        <v>0</v>
      </c>
      <c r="X347" s="36">
        <f>SUMIFS(СВЦЭМ!$I$34:$I$777,СВЦЭМ!$A$34:$A$777,$A347,СВЦЭМ!$B$33:$B$776,X$332)+'СЕТ СН'!$F$16</f>
        <v>0</v>
      </c>
      <c r="Y347" s="36">
        <f>SUMIFS(СВЦЭМ!$I$34:$I$777,СВЦЭМ!$A$34:$A$777,$A347,СВЦЭМ!$B$33:$B$776,Y$332)+'СЕТ СН'!$F$16</f>
        <v>0</v>
      </c>
    </row>
    <row r="348" spans="1:25" ht="15.75" hidden="1" x14ac:dyDescent="0.2">
      <c r="A348" s="35">
        <f t="shared" si="9"/>
        <v>44120</v>
      </c>
      <c r="B348" s="36">
        <f>SUMIFS(СВЦЭМ!$I$34:$I$777,СВЦЭМ!$A$34:$A$777,$A348,СВЦЭМ!$B$33:$B$776,B$332)+'СЕТ СН'!$F$16</f>
        <v>0</v>
      </c>
      <c r="C348" s="36">
        <f>SUMIFS(СВЦЭМ!$I$34:$I$777,СВЦЭМ!$A$34:$A$777,$A348,СВЦЭМ!$B$33:$B$776,C$332)+'СЕТ СН'!$F$16</f>
        <v>0</v>
      </c>
      <c r="D348" s="36">
        <f>SUMIFS(СВЦЭМ!$I$34:$I$777,СВЦЭМ!$A$34:$A$777,$A348,СВЦЭМ!$B$33:$B$776,D$332)+'СЕТ СН'!$F$16</f>
        <v>0</v>
      </c>
      <c r="E348" s="36">
        <f>SUMIFS(СВЦЭМ!$I$34:$I$777,СВЦЭМ!$A$34:$A$777,$A348,СВЦЭМ!$B$33:$B$776,E$332)+'СЕТ СН'!$F$16</f>
        <v>0</v>
      </c>
      <c r="F348" s="36">
        <f>SUMIFS(СВЦЭМ!$I$34:$I$777,СВЦЭМ!$A$34:$A$777,$A348,СВЦЭМ!$B$33:$B$776,F$332)+'СЕТ СН'!$F$16</f>
        <v>0</v>
      </c>
      <c r="G348" s="36">
        <f>SUMIFS(СВЦЭМ!$I$34:$I$777,СВЦЭМ!$A$34:$A$777,$A348,СВЦЭМ!$B$33:$B$776,G$332)+'СЕТ СН'!$F$16</f>
        <v>0</v>
      </c>
      <c r="H348" s="36">
        <f>SUMIFS(СВЦЭМ!$I$34:$I$777,СВЦЭМ!$A$34:$A$777,$A348,СВЦЭМ!$B$33:$B$776,H$332)+'СЕТ СН'!$F$16</f>
        <v>0</v>
      </c>
      <c r="I348" s="36">
        <f>SUMIFS(СВЦЭМ!$I$34:$I$777,СВЦЭМ!$A$34:$A$777,$A348,СВЦЭМ!$B$33:$B$776,I$332)+'СЕТ СН'!$F$16</f>
        <v>0</v>
      </c>
      <c r="J348" s="36">
        <f>SUMIFS(СВЦЭМ!$I$34:$I$777,СВЦЭМ!$A$34:$A$777,$A348,СВЦЭМ!$B$33:$B$776,J$332)+'СЕТ СН'!$F$16</f>
        <v>0</v>
      </c>
      <c r="K348" s="36">
        <f>SUMIFS(СВЦЭМ!$I$34:$I$777,СВЦЭМ!$A$34:$A$777,$A348,СВЦЭМ!$B$33:$B$776,K$332)+'СЕТ СН'!$F$16</f>
        <v>0</v>
      </c>
      <c r="L348" s="36">
        <f>SUMIFS(СВЦЭМ!$I$34:$I$777,СВЦЭМ!$A$34:$A$777,$A348,СВЦЭМ!$B$33:$B$776,L$332)+'СЕТ СН'!$F$16</f>
        <v>0</v>
      </c>
      <c r="M348" s="36">
        <f>SUMIFS(СВЦЭМ!$I$34:$I$777,СВЦЭМ!$A$34:$A$777,$A348,СВЦЭМ!$B$33:$B$776,M$332)+'СЕТ СН'!$F$16</f>
        <v>0</v>
      </c>
      <c r="N348" s="36">
        <f>SUMIFS(СВЦЭМ!$I$34:$I$777,СВЦЭМ!$A$34:$A$777,$A348,СВЦЭМ!$B$33:$B$776,N$332)+'СЕТ СН'!$F$16</f>
        <v>0</v>
      </c>
      <c r="O348" s="36">
        <f>SUMIFS(СВЦЭМ!$I$34:$I$777,СВЦЭМ!$A$34:$A$777,$A348,СВЦЭМ!$B$33:$B$776,O$332)+'СЕТ СН'!$F$16</f>
        <v>0</v>
      </c>
      <c r="P348" s="36">
        <f>SUMIFS(СВЦЭМ!$I$34:$I$777,СВЦЭМ!$A$34:$A$777,$A348,СВЦЭМ!$B$33:$B$776,P$332)+'СЕТ СН'!$F$16</f>
        <v>0</v>
      </c>
      <c r="Q348" s="36">
        <f>SUMIFS(СВЦЭМ!$I$34:$I$777,СВЦЭМ!$A$34:$A$777,$A348,СВЦЭМ!$B$33:$B$776,Q$332)+'СЕТ СН'!$F$16</f>
        <v>0</v>
      </c>
      <c r="R348" s="36">
        <f>SUMIFS(СВЦЭМ!$I$34:$I$777,СВЦЭМ!$A$34:$A$777,$A348,СВЦЭМ!$B$33:$B$776,R$332)+'СЕТ СН'!$F$16</f>
        <v>0</v>
      </c>
      <c r="S348" s="36">
        <f>SUMIFS(СВЦЭМ!$I$34:$I$777,СВЦЭМ!$A$34:$A$777,$A348,СВЦЭМ!$B$33:$B$776,S$332)+'СЕТ СН'!$F$16</f>
        <v>0</v>
      </c>
      <c r="T348" s="36">
        <f>SUMIFS(СВЦЭМ!$I$34:$I$777,СВЦЭМ!$A$34:$A$777,$A348,СВЦЭМ!$B$33:$B$776,T$332)+'СЕТ СН'!$F$16</f>
        <v>0</v>
      </c>
      <c r="U348" s="36">
        <f>SUMIFS(СВЦЭМ!$I$34:$I$777,СВЦЭМ!$A$34:$A$777,$A348,СВЦЭМ!$B$33:$B$776,U$332)+'СЕТ СН'!$F$16</f>
        <v>0</v>
      </c>
      <c r="V348" s="36">
        <f>SUMIFS(СВЦЭМ!$I$34:$I$777,СВЦЭМ!$A$34:$A$777,$A348,СВЦЭМ!$B$33:$B$776,V$332)+'СЕТ СН'!$F$16</f>
        <v>0</v>
      </c>
      <c r="W348" s="36">
        <f>SUMIFS(СВЦЭМ!$I$34:$I$777,СВЦЭМ!$A$34:$A$777,$A348,СВЦЭМ!$B$33:$B$776,W$332)+'СЕТ СН'!$F$16</f>
        <v>0</v>
      </c>
      <c r="X348" s="36">
        <f>SUMIFS(СВЦЭМ!$I$34:$I$777,СВЦЭМ!$A$34:$A$777,$A348,СВЦЭМ!$B$33:$B$776,X$332)+'СЕТ СН'!$F$16</f>
        <v>0</v>
      </c>
      <c r="Y348" s="36">
        <f>SUMIFS(СВЦЭМ!$I$34:$I$777,СВЦЭМ!$A$34:$A$777,$A348,СВЦЭМ!$B$33:$B$776,Y$332)+'СЕТ СН'!$F$16</f>
        <v>0</v>
      </c>
    </row>
    <row r="349" spans="1:25" ht="15.75" hidden="1" x14ac:dyDescent="0.2">
      <c r="A349" s="35">
        <f t="shared" si="9"/>
        <v>44121</v>
      </c>
      <c r="B349" s="36">
        <f>SUMIFS(СВЦЭМ!$I$34:$I$777,СВЦЭМ!$A$34:$A$777,$A349,СВЦЭМ!$B$33:$B$776,B$332)+'СЕТ СН'!$F$16</f>
        <v>0</v>
      </c>
      <c r="C349" s="36">
        <f>SUMIFS(СВЦЭМ!$I$34:$I$777,СВЦЭМ!$A$34:$A$777,$A349,СВЦЭМ!$B$33:$B$776,C$332)+'СЕТ СН'!$F$16</f>
        <v>0</v>
      </c>
      <c r="D349" s="36">
        <f>SUMIFS(СВЦЭМ!$I$34:$I$777,СВЦЭМ!$A$34:$A$777,$A349,СВЦЭМ!$B$33:$B$776,D$332)+'СЕТ СН'!$F$16</f>
        <v>0</v>
      </c>
      <c r="E349" s="36">
        <f>SUMIFS(СВЦЭМ!$I$34:$I$777,СВЦЭМ!$A$34:$A$777,$A349,СВЦЭМ!$B$33:$B$776,E$332)+'СЕТ СН'!$F$16</f>
        <v>0</v>
      </c>
      <c r="F349" s="36">
        <f>SUMIFS(СВЦЭМ!$I$34:$I$777,СВЦЭМ!$A$34:$A$777,$A349,СВЦЭМ!$B$33:$B$776,F$332)+'СЕТ СН'!$F$16</f>
        <v>0</v>
      </c>
      <c r="G349" s="36">
        <f>SUMIFS(СВЦЭМ!$I$34:$I$777,СВЦЭМ!$A$34:$A$777,$A349,СВЦЭМ!$B$33:$B$776,G$332)+'СЕТ СН'!$F$16</f>
        <v>0</v>
      </c>
      <c r="H349" s="36">
        <f>SUMIFS(СВЦЭМ!$I$34:$I$777,СВЦЭМ!$A$34:$A$777,$A349,СВЦЭМ!$B$33:$B$776,H$332)+'СЕТ СН'!$F$16</f>
        <v>0</v>
      </c>
      <c r="I349" s="36">
        <f>SUMIFS(СВЦЭМ!$I$34:$I$777,СВЦЭМ!$A$34:$A$777,$A349,СВЦЭМ!$B$33:$B$776,I$332)+'СЕТ СН'!$F$16</f>
        <v>0</v>
      </c>
      <c r="J349" s="36">
        <f>SUMIFS(СВЦЭМ!$I$34:$I$777,СВЦЭМ!$A$34:$A$777,$A349,СВЦЭМ!$B$33:$B$776,J$332)+'СЕТ СН'!$F$16</f>
        <v>0</v>
      </c>
      <c r="K349" s="36">
        <f>SUMIFS(СВЦЭМ!$I$34:$I$777,СВЦЭМ!$A$34:$A$777,$A349,СВЦЭМ!$B$33:$B$776,K$332)+'СЕТ СН'!$F$16</f>
        <v>0</v>
      </c>
      <c r="L349" s="36">
        <f>SUMIFS(СВЦЭМ!$I$34:$I$777,СВЦЭМ!$A$34:$A$777,$A349,СВЦЭМ!$B$33:$B$776,L$332)+'СЕТ СН'!$F$16</f>
        <v>0</v>
      </c>
      <c r="M349" s="36">
        <f>SUMIFS(СВЦЭМ!$I$34:$I$777,СВЦЭМ!$A$34:$A$777,$A349,СВЦЭМ!$B$33:$B$776,M$332)+'СЕТ СН'!$F$16</f>
        <v>0</v>
      </c>
      <c r="N349" s="36">
        <f>SUMIFS(СВЦЭМ!$I$34:$I$777,СВЦЭМ!$A$34:$A$777,$A349,СВЦЭМ!$B$33:$B$776,N$332)+'СЕТ СН'!$F$16</f>
        <v>0</v>
      </c>
      <c r="O349" s="36">
        <f>SUMIFS(СВЦЭМ!$I$34:$I$777,СВЦЭМ!$A$34:$A$777,$A349,СВЦЭМ!$B$33:$B$776,O$332)+'СЕТ СН'!$F$16</f>
        <v>0</v>
      </c>
      <c r="P349" s="36">
        <f>SUMIFS(СВЦЭМ!$I$34:$I$777,СВЦЭМ!$A$34:$A$777,$A349,СВЦЭМ!$B$33:$B$776,P$332)+'СЕТ СН'!$F$16</f>
        <v>0</v>
      </c>
      <c r="Q349" s="36">
        <f>SUMIFS(СВЦЭМ!$I$34:$I$777,СВЦЭМ!$A$34:$A$777,$A349,СВЦЭМ!$B$33:$B$776,Q$332)+'СЕТ СН'!$F$16</f>
        <v>0</v>
      </c>
      <c r="R349" s="36">
        <f>SUMIFS(СВЦЭМ!$I$34:$I$777,СВЦЭМ!$A$34:$A$777,$A349,СВЦЭМ!$B$33:$B$776,R$332)+'СЕТ СН'!$F$16</f>
        <v>0</v>
      </c>
      <c r="S349" s="36">
        <f>SUMIFS(СВЦЭМ!$I$34:$I$777,СВЦЭМ!$A$34:$A$777,$A349,СВЦЭМ!$B$33:$B$776,S$332)+'СЕТ СН'!$F$16</f>
        <v>0</v>
      </c>
      <c r="T349" s="36">
        <f>SUMIFS(СВЦЭМ!$I$34:$I$777,СВЦЭМ!$A$34:$A$777,$A349,СВЦЭМ!$B$33:$B$776,T$332)+'СЕТ СН'!$F$16</f>
        <v>0</v>
      </c>
      <c r="U349" s="36">
        <f>SUMIFS(СВЦЭМ!$I$34:$I$777,СВЦЭМ!$A$34:$A$777,$A349,СВЦЭМ!$B$33:$B$776,U$332)+'СЕТ СН'!$F$16</f>
        <v>0</v>
      </c>
      <c r="V349" s="36">
        <f>SUMIFS(СВЦЭМ!$I$34:$I$777,СВЦЭМ!$A$34:$A$777,$A349,СВЦЭМ!$B$33:$B$776,V$332)+'СЕТ СН'!$F$16</f>
        <v>0</v>
      </c>
      <c r="W349" s="36">
        <f>SUMIFS(СВЦЭМ!$I$34:$I$777,СВЦЭМ!$A$34:$A$777,$A349,СВЦЭМ!$B$33:$B$776,W$332)+'СЕТ СН'!$F$16</f>
        <v>0</v>
      </c>
      <c r="X349" s="36">
        <f>SUMIFS(СВЦЭМ!$I$34:$I$777,СВЦЭМ!$A$34:$A$777,$A349,СВЦЭМ!$B$33:$B$776,X$332)+'СЕТ СН'!$F$16</f>
        <v>0</v>
      </c>
      <c r="Y349" s="36">
        <f>SUMIFS(СВЦЭМ!$I$34:$I$777,СВЦЭМ!$A$34:$A$777,$A349,СВЦЭМ!$B$33:$B$776,Y$332)+'СЕТ СН'!$F$16</f>
        <v>0</v>
      </c>
    </row>
    <row r="350" spans="1:25" ht="15.75" hidden="1" x14ac:dyDescent="0.2">
      <c r="A350" s="35">
        <f t="shared" si="9"/>
        <v>44122</v>
      </c>
      <c r="B350" s="36">
        <f>SUMIFS(СВЦЭМ!$I$34:$I$777,СВЦЭМ!$A$34:$A$777,$A350,СВЦЭМ!$B$33:$B$776,B$332)+'СЕТ СН'!$F$16</f>
        <v>0</v>
      </c>
      <c r="C350" s="36">
        <f>SUMIFS(СВЦЭМ!$I$34:$I$777,СВЦЭМ!$A$34:$A$777,$A350,СВЦЭМ!$B$33:$B$776,C$332)+'СЕТ СН'!$F$16</f>
        <v>0</v>
      </c>
      <c r="D350" s="36">
        <f>SUMIFS(СВЦЭМ!$I$34:$I$777,СВЦЭМ!$A$34:$A$777,$A350,СВЦЭМ!$B$33:$B$776,D$332)+'СЕТ СН'!$F$16</f>
        <v>0</v>
      </c>
      <c r="E350" s="36">
        <f>SUMIFS(СВЦЭМ!$I$34:$I$777,СВЦЭМ!$A$34:$A$777,$A350,СВЦЭМ!$B$33:$B$776,E$332)+'СЕТ СН'!$F$16</f>
        <v>0</v>
      </c>
      <c r="F350" s="36">
        <f>SUMIFS(СВЦЭМ!$I$34:$I$777,СВЦЭМ!$A$34:$A$777,$A350,СВЦЭМ!$B$33:$B$776,F$332)+'СЕТ СН'!$F$16</f>
        <v>0</v>
      </c>
      <c r="G350" s="36">
        <f>SUMIFS(СВЦЭМ!$I$34:$I$777,СВЦЭМ!$A$34:$A$777,$A350,СВЦЭМ!$B$33:$B$776,G$332)+'СЕТ СН'!$F$16</f>
        <v>0</v>
      </c>
      <c r="H350" s="36">
        <f>SUMIFS(СВЦЭМ!$I$34:$I$777,СВЦЭМ!$A$34:$A$777,$A350,СВЦЭМ!$B$33:$B$776,H$332)+'СЕТ СН'!$F$16</f>
        <v>0</v>
      </c>
      <c r="I350" s="36">
        <f>SUMIFS(СВЦЭМ!$I$34:$I$777,СВЦЭМ!$A$34:$A$777,$A350,СВЦЭМ!$B$33:$B$776,I$332)+'СЕТ СН'!$F$16</f>
        <v>0</v>
      </c>
      <c r="J350" s="36">
        <f>SUMIFS(СВЦЭМ!$I$34:$I$777,СВЦЭМ!$A$34:$A$777,$A350,СВЦЭМ!$B$33:$B$776,J$332)+'СЕТ СН'!$F$16</f>
        <v>0</v>
      </c>
      <c r="K350" s="36">
        <f>SUMIFS(СВЦЭМ!$I$34:$I$777,СВЦЭМ!$A$34:$A$777,$A350,СВЦЭМ!$B$33:$B$776,K$332)+'СЕТ СН'!$F$16</f>
        <v>0</v>
      </c>
      <c r="L350" s="36">
        <f>SUMIFS(СВЦЭМ!$I$34:$I$777,СВЦЭМ!$A$34:$A$777,$A350,СВЦЭМ!$B$33:$B$776,L$332)+'СЕТ СН'!$F$16</f>
        <v>0</v>
      </c>
      <c r="M350" s="36">
        <f>SUMIFS(СВЦЭМ!$I$34:$I$777,СВЦЭМ!$A$34:$A$777,$A350,СВЦЭМ!$B$33:$B$776,M$332)+'СЕТ СН'!$F$16</f>
        <v>0</v>
      </c>
      <c r="N350" s="36">
        <f>SUMIFS(СВЦЭМ!$I$34:$I$777,СВЦЭМ!$A$34:$A$777,$A350,СВЦЭМ!$B$33:$B$776,N$332)+'СЕТ СН'!$F$16</f>
        <v>0</v>
      </c>
      <c r="O350" s="36">
        <f>SUMIFS(СВЦЭМ!$I$34:$I$777,СВЦЭМ!$A$34:$A$777,$A350,СВЦЭМ!$B$33:$B$776,O$332)+'СЕТ СН'!$F$16</f>
        <v>0</v>
      </c>
      <c r="P350" s="36">
        <f>SUMIFS(СВЦЭМ!$I$34:$I$777,СВЦЭМ!$A$34:$A$777,$A350,СВЦЭМ!$B$33:$B$776,P$332)+'СЕТ СН'!$F$16</f>
        <v>0</v>
      </c>
      <c r="Q350" s="36">
        <f>SUMIFS(СВЦЭМ!$I$34:$I$777,СВЦЭМ!$A$34:$A$777,$A350,СВЦЭМ!$B$33:$B$776,Q$332)+'СЕТ СН'!$F$16</f>
        <v>0</v>
      </c>
      <c r="R350" s="36">
        <f>SUMIFS(СВЦЭМ!$I$34:$I$777,СВЦЭМ!$A$34:$A$777,$A350,СВЦЭМ!$B$33:$B$776,R$332)+'СЕТ СН'!$F$16</f>
        <v>0</v>
      </c>
      <c r="S350" s="36">
        <f>SUMIFS(СВЦЭМ!$I$34:$I$777,СВЦЭМ!$A$34:$A$777,$A350,СВЦЭМ!$B$33:$B$776,S$332)+'СЕТ СН'!$F$16</f>
        <v>0</v>
      </c>
      <c r="T350" s="36">
        <f>SUMIFS(СВЦЭМ!$I$34:$I$777,СВЦЭМ!$A$34:$A$777,$A350,СВЦЭМ!$B$33:$B$776,T$332)+'СЕТ СН'!$F$16</f>
        <v>0</v>
      </c>
      <c r="U350" s="36">
        <f>SUMIFS(СВЦЭМ!$I$34:$I$777,СВЦЭМ!$A$34:$A$777,$A350,СВЦЭМ!$B$33:$B$776,U$332)+'СЕТ СН'!$F$16</f>
        <v>0</v>
      </c>
      <c r="V350" s="36">
        <f>SUMIFS(СВЦЭМ!$I$34:$I$777,СВЦЭМ!$A$34:$A$777,$A350,СВЦЭМ!$B$33:$B$776,V$332)+'СЕТ СН'!$F$16</f>
        <v>0</v>
      </c>
      <c r="W350" s="36">
        <f>SUMIFS(СВЦЭМ!$I$34:$I$777,СВЦЭМ!$A$34:$A$777,$A350,СВЦЭМ!$B$33:$B$776,W$332)+'СЕТ СН'!$F$16</f>
        <v>0</v>
      </c>
      <c r="X350" s="36">
        <f>SUMIFS(СВЦЭМ!$I$34:$I$777,СВЦЭМ!$A$34:$A$777,$A350,СВЦЭМ!$B$33:$B$776,X$332)+'СЕТ СН'!$F$16</f>
        <v>0</v>
      </c>
      <c r="Y350" s="36">
        <f>SUMIFS(СВЦЭМ!$I$34:$I$777,СВЦЭМ!$A$34:$A$777,$A350,СВЦЭМ!$B$33:$B$776,Y$332)+'СЕТ СН'!$F$16</f>
        <v>0</v>
      </c>
    </row>
    <row r="351" spans="1:25" ht="15.75" hidden="1" x14ac:dyDescent="0.2">
      <c r="A351" s="35">
        <f t="shared" si="9"/>
        <v>44123</v>
      </c>
      <c r="B351" s="36">
        <f>SUMIFS(СВЦЭМ!$I$34:$I$777,СВЦЭМ!$A$34:$A$777,$A351,СВЦЭМ!$B$33:$B$776,B$332)+'СЕТ СН'!$F$16</f>
        <v>0</v>
      </c>
      <c r="C351" s="36">
        <f>SUMIFS(СВЦЭМ!$I$34:$I$777,СВЦЭМ!$A$34:$A$777,$A351,СВЦЭМ!$B$33:$B$776,C$332)+'СЕТ СН'!$F$16</f>
        <v>0</v>
      </c>
      <c r="D351" s="36">
        <f>SUMIFS(СВЦЭМ!$I$34:$I$777,СВЦЭМ!$A$34:$A$777,$A351,СВЦЭМ!$B$33:$B$776,D$332)+'СЕТ СН'!$F$16</f>
        <v>0</v>
      </c>
      <c r="E351" s="36">
        <f>SUMIFS(СВЦЭМ!$I$34:$I$777,СВЦЭМ!$A$34:$A$777,$A351,СВЦЭМ!$B$33:$B$776,E$332)+'СЕТ СН'!$F$16</f>
        <v>0</v>
      </c>
      <c r="F351" s="36">
        <f>SUMIFS(СВЦЭМ!$I$34:$I$777,СВЦЭМ!$A$34:$A$777,$A351,СВЦЭМ!$B$33:$B$776,F$332)+'СЕТ СН'!$F$16</f>
        <v>0</v>
      </c>
      <c r="G351" s="36">
        <f>SUMIFS(СВЦЭМ!$I$34:$I$777,СВЦЭМ!$A$34:$A$777,$A351,СВЦЭМ!$B$33:$B$776,G$332)+'СЕТ СН'!$F$16</f>
        <v>0</v>
      </c>
      <c r="H351" s="36">
        <f>SUMIFS(СВЦЭМ!$I$34:$I$777,СВЦЭМ!$A$34:$A$777,$A351,СВЦЭМ!$B$33:$B$776,H$332)+'СЕТ СН'!$F$16</f>
        <v>0</v>
      </c>
      <c r="I351" s="36">
        <f>SUMIFS(СВЦЭМ!$I$34:$I$777,СВЦЭМ!$A$34:$A$777,$A351,СВЦЭМ!$B$33:$B$776,I$332)+'СЕТ СН'!$F$16</f>
        <v>0</v>
      </c>
      <c r="J351" s="36">
        <f>SUMIFS(СВЦЭМ!$I$34:$I$777,СВЦЭМ!$A$34:$A$777,$A351,СВЦЭМ!$B$33:$B$776,J$332)+'СЕТ СН'!$F$16</f>
        <v>0</v>
      </c>
      <c r="K351" s="36">
        <f>SUMIFS(СВЦЭМ!$I$34:$I$777,СВЦЭМ!$A$34:$A$777,$A351,СВЦЭМ!$B$33:$B$776,K$332)+'СЕТ СН'!$F$16</f>
        <v>0</v>
      </c>
      <c r="L351" s="36">
        <f>SUMIFS(СВЦЭМ!$I$34:$I$777,СВЦЭМ!$A$34:$A$777,$A351,СВЦЭМ!$B$33:$B$776,L$332)+'СЕТ СН'!$F$16</f>
        <v>0</v>
      </c>
      <c r="M351" s="36">
        <f>SUMIFS(СВЦЭМ!$I$34:$I$777,СВЦЭМ!$A$34:$A$777,$A351,СВЦЭМ!$B$33:$B$776,M$332)+'СЕТ СН'!$F$16</f>
        <v>0</v>
      </c>
      <c r="N351" s="36">
        <f>SUMIFS(СВЦЭМ!$I$34:$I$777,СВЦЭМ!$A$34:$A$777,$A351,СВЦЭМ!$B$33:$B$776,N$332)+'СЕТ СН'!$F$16</f>
        <v>0</v>
      </c>
      <c r="O351" s="36">
        <f>SUMIFS(СВЦЭМ!$I$34:$I$777,СВЦЭМ!$A$34:$A$777,$A351,СВЦЭМ!$B$33:$B$776,O$332)+'СЕТ СН'!$F$16</f>
        <v>0</v>
      </c>
      <c r="P351" s="36">
        <f>SUMIFS(СВЦЭМ!$I$34:$I$777,СВЦЭМ!$A$34:$A$777,$A351,СВЦЭМ!$B$33:$B$776,P$332)+'СЕТ СН'!$F$16</f>
        <v>0</v>
      </c>
      <c r="Q351" s="36">
        <f>SUMIFS(СВЦЭМ!$I$34:$I$777,СВЦЭМ!$A$34:$A$777,$A351,СВЦЭМ!$B$33:$B$776,Q$332)+'СЕТ СН'!$F$16</f>
        <v>0</v>
      </c>
      <c r="R351" s="36">
        <f>SUMIFS(СВЦЭМ!$I$34:$I$777,СВЦЭМ!$A$34:$A$777,$A351,СВЦЭМ!$B$33:$B$776,R$332)+'СЕТ СН'!$F$16</f>
        <v>0</v>
      </c>
      <c r="S351" s="36">
        <f>SUMIFS(СВЦЭМ!$I$34:$I$777,СВЦЭМ!$A$34:$A$777,$A351,СВЦЭМ!$B$33:$B$776,S$332)+'СЕТ СН'!$F$16</f>
        <v>0</v>
      </c>
      <c r="T351" s="36">
        <f>SUMIFS(СВЦЭМ!$I$34:$I$777,СВЦЭМ!$A$34:$A$777,$A351,СВЦЭМ!$B$33:$B$776,T$332)+'СЕТ СН'!$F$16</f>
        <v>0</v>
      </c>
      <c r="U351" s="36">
        <f>SUMIFS(СВЦЭМ!$I$34:$I$777,СВЦЭМ!$A$34:$A$777,$A351,СВЦЭМ!$B$33:$B$776,U$332)+'СЕТ СН'!$F$16</f>
        <v>0</v>
      </c>
      <c r="V351" s="36">
        <f>SUMIFS(СВЦЭМ!$I$34:$I$777,СВЦЭМ!$A$34:$A$777,$A351,СВЦЭМ!$B$33:$B$776,V$332)+'СЕТ СН'!$F$16</f>
        <v>0</v>
      </c>
      <c r="W351" s="36">
        <f>SUMIFS(СВЦЭМ!$I$34:$I$777,СВЦЭМ!$A$34:$A$777,$A351,СВЦЭМ!$B$33:$B$776,W$332)+'СЕТ СН'!$F$16</f>
        <v>0</v>
      </c>
      <c r="X351" s="36">
        <f>SUMIFS(СВЦЭМ!$I$34:$I$777,СВЦЭМ!$A$34:$A$777,$A351,СВЦЭМ!$B$33:$B$776,X$332)+'СЕТ СН'!$F$16</f>
        <v>0</v>
      </c>
      <c r="Y351" s="36">
        <f>SUMIFS(СВЦЭМ!$I$34:$I$777,СВЦЭМ!$A$34:$A$777,$A351,СВЦЭМ!$B$33:$B$776,Y$332)+'СЕТ СН'!$F$16</f>
        <v>0</v>
      </c>
    </row>
    <row r="352" spans="1:25" ht="15.75" hidden="1" x14ac:dyDescent="0.2">
      <c r="A352" s="35">
        <f t="shared" si="9"/>
        <v>44124</v>
      </c>
      <c r="B352" s="36">
        <f>SUMIFS(СВЦЭМ!$I$34:$I$777,СВЦЭМ!$A$34:$A$777,$A352,СВЦЭМ!$B$33:$B$776,B$332)+'СЕТ СН'!$F$16</f>
        <v>0</v>
      </c>
      <c r="C352" s="36">
        <f>SUMIFS(СВЦЭМ!$I$34:$I$777,СВЦЭМ!$A$34:$A$777,$A352,СВЦЭМ!$B$33:$B$776,C$332)+'СЕТ СН'!$F$16</f>
        <v>0</v>
      </c>
      <c r="D352" s="36">
        <f>SUMIFS(СВЦЭМ!$I$34:$I$777,СВЦЭМ!$A$34:$A$777,$A352,СВЦЭМ!$B$33:$B$776,D$332)+'СЕТ СН'!$F$16</f>
        <v>0</v>
      </c>
      <c r="E352" s="36">
        <f>SUMIFS(СВЦЭМ!$I$34:$I$777,СВЦЭМ!$A$34:$A$777,$A352,СВЦЭМ!$B$33:$B$776,E$332)+'СЕТ СН'!$F$16</f>
        <v>0</v>
      </c>
      <c r="F352" s="36">
        <f>SUMIFS(СВЦЭМ!$I$34:$I$777,СВЦЭМ!$A$34:$A$777,$A352,СВЦЭМ!$B$33:$B$776,F$332)+'СЕТ СН'!$F$16</f>
        <v>0</v>
      </c>
      <c r="G352" s="36">
        <f>SUMIFS(СВЦЭМ!$I$34:$I$777,СВЦЭМ!$A$34:$A$777,$A352,СВЦЭМ!$B$33:$B$776,G$332)+'СЕТ СН'!$F$16</f>
        <v>0</v>
      </c>
      <c r="H352" s="36">
        <f>SUMIFS(СВЦЭМ!$I$34:$I$777,СВЦЭМ!$A$34:$A$777,$A352,СВЦЭМ!$B$33:$B$776,H$332)+'СЕТ СН'!$F$16</f>
        <v>0</v>
      </c>
      <c r="I352" s="36">
        <f>SUMIFS(СВЦЭМ!$I$34:$I$777,СВЦЭМ!$A$34:$A$777,$A352,СВЦЭМ!$B$33:$B$776,I$332)+'СЕТ СН'!$F$16</f>
        <v>0</v>
      </c>
      <c r="J352" s="36">
        <f>SUMIFS(СВЦЭМ!$I$34:$I$777,СВЦЭМ!$A$34:$A$777,$A352,СВЦЭМ!$B$33:$B$776,J$332)+'СЕТ СН'!$F$16</f>
        <v>0</v>
      </c>
      <c r="K352" s="36">
        <f>SUMIFS(СВЦЭМ!$I$34:$I$777,СВЦЭМ!$A$34:$A$777,$A352,СВЦЭМ!$B$33:$B$776,K$332)+'СЕТ СН'!$F$16</f>
        <v>0</v>
      </c>
      <c r="L352" s="36">
        <f>SUMIFS(СВЦЭМ!$I$34:$I$777,СВЦЭМ!$A$34:$A$777,$A352,СВЦЭМ!$B$33:$B$776,L$332)+'СЕТ СН'!$F$16</f>
        <v>0</v>
      </c>
      <c r="M352" s="36">
        <f>SUMIFS(СВЦЭМ!$I$34:$I$777,СВЦЭМ!$A$34:$A$777,$A352,СВЦЭМ!$B$33:$B$776,M$332)+'СЕТ СН'!$F$16</f>
        <v>0</v>
      </c>
      <c r="N352" s="36">
        <f>SUMIFS(СВЦЭМ!$I$34:$I$777,СВЦЭМ!$A$34:$A$777,$A352,СВЦЭМ!$B$33:$B$776,N$332)+'СЕТ СН'!$F$16</f>
        <v>0</v>
      </c>
      <c r="O352" s="36">
        <f>SUMIFS(СВЦЭМ!$I$34:$I$777,СВЦЭМ!$A$34:$A$777,$A352,СВЦЭМ!$B$33:$B$776,O$332)+'СЕТ СН'!$F$16</f>
        <v>0</v>
      </c>
      <c r="P352" s="36">
        <f>SUMIFS(СВЦЭМ!$I$34:$I$777,СВЦЭМ!$A$34:$A$777,$A352,СВЦЭМ!$B$33:$B$776,P$332)+'СЕТ СН'!$F$16</f>
        <v>0</v>
      </c>
      <c r="Q352" s="36">
        <f>SUMIFS(СВЦЭМ!$I$34:$I$777,СВЦЭМ!$A$34:$A$777,$A352,СВЦЭМ!$B$33:$B$776,Q$332)+'СЕТ СН'!$F$16</f>
        <v>0</v>
      </c>
      <c r="R352" s="36">
        <f>SUMIFS(СВЦЭМ!$I$34:$I$777,СВЦЭМ!$A$34:$A$777,$A352,СВЦЭМ!$B$33:$B$776,R$332)+'СЕТ СН'!$F$16</f>
        <v>0</v>
      </c>
      <c r="S352" s="36">
        <f>SUMIFS(СВЦЭМ!$I$34:$I$777,СВЦЭМ!$A$34:$A$777,$A352,СВЦЭМ!$B$33:$B$776,S$332)+'СЕТ СН'!$F$16</f>
        <v>0</v>
      </c>
      <c r="T352" s="36">
        <f>SUMIFS(СВЦЭМ!$I$34:$I$777,СВЦЭМ!$A$34:$A$777,$A352,СВЦЭМ!$B$33:$B$776,T$332)+'СЕТ СН'!$F$16</f>
        <v>0</v>
      </c>
      <c r="U352" s="36">
        <f>SUMIFS(СВЦЭМ!$I$34:$I$777,СВЦЭМ!$A$34:$A$777,$A352,СВЦЭМ!$B$33:$B$776,U$332)+'СЕТ СН'!$F$16</f>
        <v>0</v>
      </c>
      <c r="V352" s="36">
        <f>SUMIFS(СВЦЭМ!$I$34:$I$777,СВЦЭМ!$A$34:$A$777,$A352,СВЦЭМ!$B$33:$B$776,V$332)+'СЕТ СН'!$F$16</f>
        <v>0</v>
      </c>
      <c r="W352" s="36">
        <f>SUMIFS(СВЦЭМ!$I$34:$I$777,СВЦЭМ!$A$34:$A$777,$A352,СВЦЭМ!$B$33:$B$776,W$332)+'СЕТ СН'!$F$16</f>
        <v>0</v>
      </c>
      <c r="X352" s="36">
        <f>SUMIFS(СВЦЭМ!$I$34:$I$777,СВЦЭМ!$A$34:$A$777,$A352,СВЦЭМ!$B$33:$B$776,X$332)+'СЕТ СН'!$F$16</f>
        <v>0</v>
      </c>
      <c r="Y352" s="36">
        <f>SUMIFS(СВЦЭМ!$I$34:$I$777,СВЦЭМ!$A$34:$A$777,$A352,СВЦЭМ!$B$33:$B$776,Y$332)+'СЕТ СН'!$F$16</f>
        <v>0</v>
      </c>
    </row>
    <row r="353" spans="1:27" ht="15.75" hidden="1" x14ac:dyDescent="0.2">
      <c r="A353" s="35">
        <f t="shared" si="9"/>
        <v>44125</v>
      </c>
      <c r="B353" s="36">
        <f>SUMIFS(СВЦЭМ!$I$34:$I$777,СВЦЭМ!$A$34:$A$777,$A353,СВЦЭМ!$B$33:$B$776,B$332)+'СЕТ СН'!$F$16</f>
        <v>0</v>
      </c>
      <c r="C353" s="36">
        <f>SUMIFS(СВЦЭМ!$I$34:$I$777,СВЦЭМ!$A$34:$A$777,$A353,СВЦЭМ!$B$33:$B$776,C$332)+'СЕТ СН'!$F$16</f>
        <v>0</v>
      </c>
      <c r="D353" s="36">
        <f>SUMIFS(СВЦЭМ!$I$34:$I$777,СВЦЭМ!$A$34:$A$777,$A353,СВЦЭМ!$B$33:$B$776,D$332)+'СЕТ СН'!$F$16</f>
        <v>0</v>
      </c>
      <c r="E353" s="36">
        <f>SUMIFS(СВЦЭМ!$I$34:$I$777,СВЦЭМ!$A$34:$A$777,$A353,СВЦЭМ!$B$33:$B$776,E$332)+'СЕТ СН'!$F$16</f>
        <v>0</v>
      </c>
      <c r="F353" s="36">
        <f>SUMIFS(СВЦЭМ!$I$34:$I$777,СВЦЭМ!$A$34:$A$777,$A353,СВЦЭМ!$B$33:$B$776,F$332)+'СЕТ СН'!$F$16</f>
        <v>0</v>
      </c>
      <c r="G353" s="36">
        <f>SUMIFS(СВЦЭМ!$I$34:$I$777,СВЦЭМ!$A$34:$A$777,$A353,СВЦЭМ!$B$33:$B$776,G$332)+'СЕТ СН'!$F$16</f>
        <v>0</v>
      </c>
      <c r="H353" s="36">
        <f>SUMIFS(СВЦЭМ!$I$34:$I$777,СВЦЭМ!$A$34:$A$777,$A353,СВЦЭМ!$B$33:$B$776,H$332)+'СЕТ СН'!$F$16</f>
        <v>0</v>
      </c>
      <c r="I353" s="36">
        <f>SUMIFS(СВЦЭМ!$I$34:$I$777,СВЦЭМ!$A$34:$A$777,$A353,СВЦЭМ!$B$33:$B$776,I$332)+'СЕТ СН'!$F$16</f>
        <v>0</v>
      </c>
      <c r="J353" s="36">
        <f>SUMIFS(СВЦЭМ!$I$34:$I$777,СВЦЭМ!$A$34:$A$777,$A353,СВЦЭМ!$B$33:$B$776,J$332)+'СЕТ СН'!$F$16</f>
        <v>0</v>
      </c>
      <c r="K353" s="36">
        <f>SUMIFS(СВЦЭМ!$I$34:$I$777,СВЦЭМ!$A$34:$A$777,$A353,СВЦЭМ!$B$33:$B$776,K$332)+'СЕТ СН'!$F$16</f>
        <v>0</v>
      </c>
      <c r="L353" s="36">
        <f>SUMIFS(СВЦЭМ!$I$34:$I$777,СВЦЭМ!$A$34:$A$777,$A353,СВЦЭМ!$B$33:$B$776,L$332)+'СЕТ СН'!$F$16</f>
        <v>0</v>
      </c>
      <c r="M353" s="36">
        <f>SUMIFS(СВЦЭМ!$I$34:$I$777,СВЦЭМ!$A$34:$A$777,$A353,СВЦЭМ!$B$33:$B$776,M$332)+'СЕТ СН'!$F$16</f>
        <v>0</v>
      </c>
      <c r="N353" s="36">
        <f>SUMIFS(СВЦЭМ!$I$34:$I$777,СВЦЭМ!$A$34:$A$777,$A353,СВЦЭМ!$B$33:$B$776,N$332)+'СЕТ СН'!$F$16</f>
        <v>0</v>
      </c>
      <c r="O353" s="36">
        <f>SUMIFS(СВЦЭМ!$I$34:$I$777,СВЦЭМ!$A$34:$A$777,$A353,СВЦЭМ!$B$33:$B$776,O$332)+'СЕТ СН'!$F$16</f>
        <v>0</v>
      </c>
      <c r="P353" s="36">
        <f>SUMIFS(СВЦЭМ!$I$34:$I$777,СВЦЭМ!$A$34:$A$777,$A353,СВЦЭМ!$B$33:$B$776,P$332)+'СЕТ СН'!$F$16</f>
        <v>0</v>
      </c>
      <c r="Q353" s="36">
        <f>SUMIFS(СВЦЭМ!$I$34:$I$777,СВЦЭМ!$A$34:$A$777,$A353,СВЦЭМ!$B$33:$B$776,Q$332)+'СЕТ СН'!$F$16</f>
        <v>0</v>
      </c>
      <c r="R353" s="36">
        <f>SUMIFS(СВЦЭМ!$I$34:$I$777,СВЦЭМ!$A$34:$A$777,$A353,СВЦЭМ!$B$33:$B$776,R$332)+'СЕТ СН'!$F$16</f>
        <v>0</v>
      </c>
      <c r="S353" s="36">
        <f>SUMIFS(СВЦЭМ!$I$34:$I$777,СВЦЭМ!$A$34:$A$777,$A353,СВЦЭМ!$B$33:$B$776,S$332)+'СЕТ СН'!$F$16</f>
        <v>0</v>
      </c>
      <c r="T353" s="36">
        <f>SUMIFS(СВЦЭМ!$I$34:$I$777,СВЦЭМ!$A$34:$A$777,$A353,СВЦЭМ!$B$33:$B$776,T$332)+'СЕТ СН'!$F$16</f>
        <v>0</v>
      </c>
      <c r="U353" s="36">
        <f>SUMIFS(СВЦЭМ!$I$34:$I$777,СВЦЭМ!$A$34:$A$777,$A353,СВЦЭМ!$B$33:$B$776,U$332)+'СЕТ СН'!$F$16</f>
        <v>0</v>
      </c>
      <c r="V353" s="36">
        <f>SUMIFS(СВЦЭМ!$I$34:$I$777,СВЦЭМ!$A$34:$A$777,$A353,СВЦЭМ!$B$33:$B$776,V$332)+'СЕТ СН'!$F$16</f>
        <v>0</v>
      </c>
      <c r="W353" s="36">
        <f>SUMIFS(СВЦЭМ!$I$34:$I$777,СВЦЭМ!$A$34:$A$777,$A353,СВЦЭМ!$B$33:$B$776,W$332)+'СЕТ СН'!$F$16</f>
        <v>0</v>
      </c>
      <c r="X353" s="36">
        <f>SUMIFS(СВЦЭМ!$I$34:$I$777,СВЦЭМ!$A$34:$A$777,$A353,СВЦЭМ!$B$33:$B$776,X$332)+'СЕТ СН'!$F$16</f>
        <v>0</v>
      </c>
      <c r="Y353" s="36">
        <f>SUMIFS(СВЦЭМ!$I$34:$I$777,СВЦЭМ!$A$34:$A$777,$A353,СВЦЭМ!$B$33:$B$776,Y$332)+'СЕТ СН'!$F$16</f>
        <v>0</v>
      </c>
    </row>
    <row r="354" spans="1:27" ht="15.75" hidden="1" x14ac:dyDescent="0.2">
      <c r="A354" s="35">
        <f t="shared" si="9"/>
        <v>44126</v>
      </c>
      <c r="B354" s="36">
        <f>SUMIFS(СВЦЭМ!$I$34:$I$777,СВЦЭМ!$A$34:$A$777,$A354,СВЦЭМ!$B$33:$B$776,B$332)+'СЕТ СН'!$F$16</f>
        <v>0</v>
      </c>
      <c r="C354" s="36">
        <f>SUMIFS(СВЦЭМ!$I$34:$I$777,СВЦЭМ!$A$34:$A$777,$A354,СВЦЭМ!$B$33:$B$776,C$332)+'СЕТ СН'!$F$16</f>
        <v>0</v>
      </c>
      <c r="D354" s="36">
        <f>SUMIFS(СВЦЭМ!$I$34:$I$777,СВЦЭМ!$A$34:$A$777,$A354,СВЦЭМ!$B$33:$B$776,D$332)+'СЕТ СН'!$F$16</f>
        <v>0</v>
      </c>
      <c r="E354" s="36">
        <f>SUMIFS(СВЦЭМ!$I$34:$I$777,СВЦЭМ!$A$34:$A$777,$A354,СВЦЭМ!$B$33:$B$776,E$332)+'СЕТ СН'!$F$16</f>
        <v>0</v>
      </c>
      <c r="F354" s="36">
        <f>SUMIFS(СВЦЭМ!$I$34:$I$777,СВЦЭМ!$A$34:$A$777,$A354,СВЦЭМ!$B$33:$B$776,F$332)+'СЕТ СН'!$F$16</f>
        <v>0</v>
      </c>
      <c r="G354" s="36">
        <f>SUMIFS(СВЦЭМ!$I$34:$I$777,СВЦЭМ!$A$34:$A$777,$A354,СВЦЭМ!$B$33:$B$776,G$332)+'СЕТ СН'!$F$16</f>
        <v>0</v>
      </c>
      <c r="H354" s="36">
        <f>SUMIFS(СВЦЭМ!$I$34:$I$777,СВЦЭМ!$A$34:$A$777,$A354,СВЦЭМ!$B$33:$B$776,H$332)+'СЕТ СН'!$F$16</f>
        <v>0</v>
      </c>
      <c r="I354" s="36">
        <f>SUMIFS(СВЦЭМ!$I$34:$I$777,СВЦЭМ!$A$34:$A$777,$A354,СВЦЭМ!$B$33:$B$776,I$332)+'СЕТ СН'!$F$16</f>
        <v>0</v>
      </c>
      <c r="J354" s="36">
        <f>SUMIFS(СВЦЭМ!$I$34:$I$777,СВЦЭМ!$A$34:$A$777,$A354,СВЦЭМ!$B$33:$B$776,J$332)+'СЕТ СН'!$F$16</f>
        <v>0</v>
      </c>
      <c r="K354" s="36">
        <f>SUMIFS(СВЦЭМ!$I$34:$I$777,СВЦЭМ!$A$34:$A$777,$A354,СВЦЭМ!$B$33:$B$776,K$332)+'СЕТ СН'!$F$16</f>
        <v>0</v>
      </c>
      <c r="L354" s="36">
        <f>SUMIFS(СВЦЭМ!$I$34:$I$777,СВЦЭМ!$A$34:$A$777,$A354,СВЦЭМ!$B$33:$B$776,L$332)+'СЕТ СН'!$F$16</f>
        <v>0</v>
      </c>
      <c r="M354" s="36">
        <f>SUMIFS(СВЦЭМ!$I$34:$I$777,СВЦЭМ!$A$34:$A$777,$A354,СВЦЭМ!$B$33:$B$776,M$332)+'СЕТ СН'!$F$16</f>
        <v>0</v>
      </c>
      <c r="N354" s="36">
        <f>SUMIFS(СВЦЭМ!$I$34:$I$777,СВЦЭМ!$A$34:$A$777,$A354,СВЦЭМ!$B$33:$B$776,N$332)+'СЕТ СН'!$F$16</f>
        <v>0</v>
      </c>
      <c r="O354" s="36">
        <f>SUMIFS(СВЦЭМ!$I$34:$I$777,СВЦЭМ!$A$34:$A$777,$A354,СВЦЭМ!$B$33:$B$776,O$332)+'СЕТ СН'!$F$16</f>
        <v>0</v>
      </c>
      <c r="P354" s="36">
        <f>SUMIFS(СВЦЭМ!$I$34:$I$777,СВЦЭМ!$A$34:$A$777,$A354,СВЦЭМ!$B$33:$B$776,P$332)+'СЕТ СН'!$F$16</f>
        <v>0</v>
      </c>
      <c r="Q354" s="36">
        <f>SUMIFS(СВЦЭМ!$I$34:$I$777,СВЦЭМ!$A$34:$A$777,$A354,СВЦЭМ!$B$33:$B$776,Q$332)+'СЕТ СН'!$F$16</f>
        <v>0</v>
      </c>
      <c r="R354" s="36">
        <f>SUMIFS(СВЦЭМ!$I$34:$I$777,СВЦЭМ!$A$34:$A$777,$A354,СВЦЭМ!$B$33:$B$776,R$332)+'СЕТ СН'!$F$16</f>
        <v>0</v>
      </c>
      <c r="S354" s="36">
        <f>SUMIFS(СВЦЭМ!$I$34:$I$777,СВЦЭМ!$A$34:$A$777,$A354,СВЦЭМ!$B$33:$B$776,S$332)+'СЕТ СН'!$F$16</f>
        <v>0</v>
      </c>
      <c r="T354" s="36">
        <f>SUMIFS(СВЦЭМ!$I$34:$I$777,СВЦЭМ!$A$34:$A$777,$A354,СВЦЭМ!$B$33:$B$776,T$332)+'СЕТ СН'!$F$16</f>
        <v>0</v>
      </c>
      <c r="U354" s="36">
        <f>SUMIFS(СВЦЭМ!$I$34:$I$777,СВЦЭМ!$A$34:$A$777,$A354,СВЦЭМ!$B$33:$B$776,U$332)+'СЕТ СН'!$F$16</f>
        <v>0</v>
      </c>
      <c r="V354" s="36">
        <f>SUMIFS(СВЦЭМ!$I$34:$I$777,СВЦЭМ!$A$34:$A$777,$A354,СВЦЭМ!$B$33:$B$776,V$332)+'СЕТ СН'!$F$16</f>
        <v>0</v>
      </c>
      <c r="W354" s="36">
        <f>SUMIFS(СВЦЭМ!$I$34:$I$777,СВЦЭМ!$A$34:$A$777,$A354,СВЦЭМ!$B$33:$B$776,W$332)+'СЕТ СН'!$F$16</f>
        <v>0</v>
      </c>
      <c r="X354" s="36">
        <f>SUMIFS(СВЦЭМ!$I$34:$I$777,СВЦЭМ!$A$34:$A$777,$A354,СВЦЭМ!$B$33:$B$776,X$332)+'СЕТ СН'!$F$16</f>
        <v>0</v>
      </c>
      <c r="Y354" s="36">
        <f>SUMIFS(СВЦЭМ!$I$34:$I$777,СВЦЭМ!$A$34:$A$777,$A354,СВЦЭМ!$B$33:$B$776,Y$332)+'СЕТ СН'!$F$16</f>
        <v>0</v>
      </c>
    </row>
    <row r="355" spans="1:27" ht="15.75" hidden="1" x14ac:dyDescent="0.2">
      <c r="A355" s="35">
        <f t="shared" si="9"/>
        <v>44127</v>
      </c>
      <c r="B355" s="36">
        <f>SUMIFS(СВЦЭМ!$I$34:$I$777,СВЦЭМ!$A$34:$A$777,$A355,СВЦЭМ!$B$33:$B$776,B$332)+'СЕТ СН'!$F$16</f>
        <v>0</v>
      </c>
      <c r="C355" s="36">
        <f>SUMIFS(СВЦЭМ!$I$34:$I$777,СВЦЭМ!$A$34:$A$777,$A355,СВЦЭМ!$B$33:$B$776,C$332)+'СЕТ СН'!$F$16</f>
        <v>0</v>
      </c>
      <c r="D355" s="36">
        <f>SUMIFS(СВЦЭМ!$I$34:$I$777,СВЦЭМ!$A$34:$A$777,$A355,СВЦЭМ!$B$33:$B$776,D$332)+'СЕТ СН'!$F$16</f>
        <v>0</v>
      </c>
      <c r="E355" s="36">
        <f>SUMIFS(СВЦЭМ!$I$34:$I$777,СВЦЭМ!$A$34:$A$777,$A355,СВЦЭМ!$B$33:$B$776,E$332)+'СЕТ СН'!$F$16</f>
        <v>0</v>
      </c>
      <c r="F355" s="36">
        <f>SUMIFS(СВЦЭМ!$I$34:$I$777,СВЦЭМ!$A$34:$A$777,$A355,СВЦЭМ!$B$33:$B$776,F$332)+'СЕТ СН'!$F$16</f>
        <v>0</v>
      </c>
      <c r="G355" s="36">
        <f>SUMIFS(СВЦЭМ!$I$34:$I$777,СВЦЭМ!$A$34:$A$777,$A355,СВЦЭМ!$B$33:$B$776,G$332)+'СЕТ СН'!$F$16</f>
        <v>0</v>
      </c>
      <c r="H355" s="36">
        <f>SUMIFS(СВЦЭМ!$I$34:$I$777,СВЦЭМ!$A$34:$A$777,$A355,СВЦЭМ!$B$33:$B$776,H$332)+'СЕТ СН'!$F$16</f>
        <v>0</v>
      </c>
      <c r="I355" s="36">
        <f>SUMIFS(СВЦЭМ!$I$34:$I$777,СВЦЭМ!$A$34:$A$777,$A355,СВЦЭМ!$B$33:$B$776,I$332)+'СЕТ СН'!$F$16</f>
        <v>0</v>
      </c>
      <c r="J355" s="36">
        <f>SUMIFS(СВЦЭМ!$I$34:$I$777,СВЦЭМ!$A$34:$A$777,$A355,СВЦЭМ!$B$33:$B$776,J$332)+'СЕТ СН'!$F$16</f>
        <v>0</v>
      </c>
      <c r="K355" s="36">
        <f>SUMIFS(СВЦЭМ!$I$34:$I$777,СВЦЭМ!$A$34:$A$777,$A355,СВЦЭМ!$B$33:$B$776,K$332)+'СЕТ СН'!$F$16</f>
        <v>0</v>
      </c>
      <c r="L355" s="36">
        <f>SUMIFS(СВЦЭМ!$I$34:$I$777,СВЦЭМ!$A$34:$A$777,$A355,СВЦЭМ!$B$33:$B$776,L$332)+'СЕТ СН'!$F$16</f>
        <v>0</v>
      </c>
      <c r="M355" s="36">
        <f>SUMIFS(СВЦЭМ!$I$34:$I$777,СВЦЭМ!$A$34:$A$777,$A355,СВЦЭМ!$B$33:$B$776,M$332)+'СЕТ СН'!$F$16</f>
        <v>0</v>
      </c>
      <c r="N355" s="36">
        <f>SUMIFS(СВЦЭМ!$I$34:$I$777,СВЦЭМ!$A$34:$A$777,$A355,СВЦЭМ!$B$33:$B$776,N$332)+'СЕТ СН'!$F$16</f>
        <v>0</v>
      </c>
      <c r="O355" s="36">
        <f>SUMIFS(СВЦЭМ!$I$34:$I$777,СВЦЭМ!$A$34:$A$777,$A355,СВЦЭМ!$B$33:$B$776,O$332)+'СЕТ СН'!$F$16</f>
        <v>0</v>
      </c>
      <c r="P355" s="36">
        <f>SUMIFS(СВЦЭМ!$I$34:$I$777,СВЦЭМ!$A$34:$A$777,$A355,СВЦЭМ!$B$33:$B$776,P$332)+'СЕТ СН'!$F$16</f>
        <v>0</v>
      </c>
      <c r="Q355" s="36">
        <f>SUMIFS(СВЦЭМ!$I$34:$I$777,СВЦЭМ!$A$34:$A$777,$A355,СВЦЭМ!$B$33:$B$776,Q$332)+'СЕТ СН'!$F$16</f>
        <v>0</v>
      </c>
      <c r="R355" s="36">
        <f>SUMIFS(СВЦЭМ!$I$34:$I$777,СВЦЭМ!$A$34:$A$777,$A355,СВЦЭМ!$B$33:$B$776,R$332)+'СЕТ СН'!$F$16</f>
        <v>0</v>
      </c>
      <c r="S355" s="36">
        <f>SUMIFS(СВЦЭМ!$I$34:$I$777,СВЦЭМ!$A$34:$A$777,$A355,СВЦЭМ!$B$33:$B$776,S$332)+'СЕТ СН'!$F$16</f>
        <v>0</v>
      </c>
      <c r="T355" s="36">
        <f>SUMIFS(СВЦЭМ!$I$34:$I$777,СВЦЭМ!$A$34:$A$777,$A355,СВЦЭМ!$B$33:$B$776,T$332)+'СЕТ СН'!$F$16</f>
        <v>0</v>
      </c>
      <c r="U355" s="36">
        <f>SUMIFS(СВЦЭМ!$I$34:$I$777,СВЦЭМ!$A$34:$A$777,$A355,СВЦЭМ!$B$33:$B$776,U$332)+'СЕТ СН'!$F$16</f>
        <v>0</v>
      </c>
      <c r="V355" s="36">
        <f>SUMIFS(СВЦЭМ!$I$34:$I$777,СВЦЭМ!$A$34:$A$777,$A355,СВЦЭМ!$B$33:$B$776,V$332)+'СЕТ СН'!$F$16</f>
        <v>0</v>
      </c>
      <c r="W355" s="36">
        <f>SUMIFS(СВЦЭМ!$I$34:$I$777,СВЦЭМ!$A$34:$A$777,$A355,СВЦЭМ!$B$33:$B$776,W$332)+'СЕТ СН'!$F$16</f>
        <v>0</v>
      </c>
      <c r="X355" s="36">
        <f>SUMIFS(СВЦЭМ!$I$34:$I$777,СВЦЭМ!$A$34:$A$777,$A355,СВЦЭМ!$B$33:$B$776,X$332)+'СЕТ СН'!$F$16</f>
        <v>0</v>
      </c>
      <c r="Y355" s="36">
        <f>SUMIFS(СВЦЭМ!$I$34:$I$777,СВЦЭМ!$A$34:$A$777,$A355,СВЦЭМ!$B$33:$B$776,Y$332)+'СЕТ СН'!$F$16</f>
        <v>0</v>
      </c>
    </row>
    <row r="356" spans="1:27" ht="15.75" hidden="1" x14ac:dyDescent="0.2">
      <c r="A356" s="35">
        <f t="shared" si="9"/>
        <v>44128</v>
      </c>
      <c r="B356" s="36">
        <f>SUMIFS(СВЦЭМ!$I$34:$I$777,СВЦЭМ!$A$34:$A$777,$A356,СВЦЭМ!$B$33:$B$776,B$332)+'СЕТ СН'!$F$16</f>
        <v>0</v>
      </c>
      <c r="C356" s="36">
        <f>SUMIFS(СВЦЭМ!$I$34:$I$777,СВЦЭМ!$A$34:$A$777,$A356,СВЦЭМ!$B$33:$B$776,C$332)+'СЕТ СН'!$F$16</f>
        <v>0</v>
      </c>
      <c r="D356" s="36">
        <f>SUMIFS(СВЦЭМ!$I$34:$I$777,СВЦЭМ!$A$34:$A$777,$A356,СВЦЭМ!$B$33:$B$776,D$332)+'СЕТ СН'!$F$16</f>
        <v>0</v>
      </c>
      <c r="E356" s="36">
        <f>SUMIFS(СВЦЭМ!$I$34:$I$777,СВЦЭМ!$A$34:$A$777,$A356,СВЦЭМ!$B$33:$B$776,E$332)+'СЕТ СН'!$F$16</f>
        <v>0</v>
      </c>
      <c r="F356" s="36">
        <f>SUMIFS(СВЦЭМ!$I$34:$I$777,СВЦЭМ!$A$34:$A$777,$A356,СВЦЭМ!$B$33:$B$776,F$332)+'СЕТ СН'!$F$16</f>
        <v>0</v>
      </c>
      <c r="G356" s="36">
        <f>SUMIFS(СВЦЭМ!$I$34:$I$777,СВЦЭМ!$A$34:$A$777,$A356,СВЦЭМ!$B$33:$B$776,G$332)+'СЕТ СН'!$F$16</f>
        <v>0</v>
      </c>
      <c r="H356" s="36">
        <f>SUMIFS(СВЦЭМ!$I$34:$I$777,СВЦЭМ!$A$34:$A$777,$A356,СВЦЭМ!$B$33:$B$776,H$332)+'СЕТ СН'!$F$16</f>
        <v>0</v>
      </c>
      <c r="I356" s="36">
        <f>SUMIFS(СВЦЭМ!$I$34:$I$777,СВЦЭМ!$A$34:$A$777,$A356,СВЦЭМ!$B$33:$B$776,I$332)+'СЕТ СН'!$F$16</f>
        <v>0</v>
      </c>
      <c r="J356" s="36">
        <f>SUMIFS(СВЦЭМ!$I$34:$I$777,СВЦЭМ!$A$34:$A$777,$A356,СВЦЭМ!$B$33:$B$776,J$332)+'СЕТ СН'!$F$16</f>
        <v>0</v>
      </c>
      <c r="K356" s="36">
        <f>SUMIFS(СВЦЭМ!$I$34:$I$777,СВЦЭМ!$A$34:$A$777,$A356,СВЦЭМ!$B$33:$B$776,K$332)+'СЕТ СН'!$F$16</f>
        <v>0</v>
      </c>
      <c r="L356" s="36">
        <f>SUMIFS(СВЦЭМ!$I$34:$I$777,СВЦЭМ!$A$34:$A$777,$A356,СВЦЭМ!$B$33:$B$776,L$332)+'СЕТ СН'!$F$16</f>
        <v>0</v>
      </c>
      <c r="M356" s="36">
        <f>SUMIFS(СВЦЭМ!$I$34:$I$777,СВЦЭМ!$A$34:$A$777,$A356,СВЦЭМ!$B$33:$B$776,M$332)+'СЕТ СН'!$F$16</f>
        <v>0</v>
      </c>
      <c r="N356" s="36">
        <f>SUMIFS(СВЦЭМ!$I$34:$I$777,СВЦЭМ!$A$34:$A$777,$A356,СВЦЭМ!$B$33:$B$776,N$332)+'СЕТ СН'!$F$16</f>
        <v>0</v>
      </c>
      <c r="O356" s="36">
        <f>SUMIFS(СВЦЭМ!$I$34:$I$777,СВЦЭМ!$A$34:$A$777,$A356,СВЦЭМ!$B$33:$B$776,O$332)+'СЕТ СН'!$F$16</f>
        <v>0</v>
      </c>
      <c r="P356" s="36">
        <f>SUMIFS(СВЦЭМ!$I$34:$I$777,СВЦЭМ!$A$34:$A$777,$A356,СВЦЭМ!$B$33:$B$776,P$332)+'СЕТ СН'!$F$16</f>
        <v>0</v>
      </c>
      <c r="Q356" s="36">
        <f>SUMIFS(СВЦЭМ!$I$34:$I$777,СВЦЭМ!$A$34:$A$777,$A356,СВЦЭМ!$B$33:$B$776,Q$332)+'СЕТ СН'!$F$16</f>
        <v>0</v>
      </c>
      <c r="R356" s="36">
        <f>SUMIFS(СВЦЭМ!$I$34:$I$777,СВЦЭМ!$A$34:$A$777,$A356,СВЦЭМ!$B$33:$B$776,R$332)+'СЕТ СН'!$F$16</f>
        <v>0</v>
      </c>
      <c r="S356" s="36">
        <f>SUMIFS(СВЦЭМ!$I$34:$I$777,СВЦЭМ!$A$34:$A$777,$A356,СВЦЭМ!$B$33:$B$776,S$332)+'СЕТ СН'!$F$16</f>
        <v>0</v>
      </c>
      <c r="T356" s="36">
        <f>SUMIFS(СВЦЭМ!$I$34:$I$777,СВЦЭМ!$A$34:$A$777,$A356,СВЦЭМ!$B$33:$B$776,T$332)+'СЕТ СН'!$F$16</f>
        <v>0</v>
      </c>
      <c r="U356" s="36">
        <f>SUMIFS(СВЦЭМ!$I$34:$I$777,СВЦЭМ!$A$34:$A$777,$A356,СВЦЭМ!$B$33:$B$776,U$332)+'СЕТ СН'!$F$16</f>
        <v>0</v>
      </c>
      <c r="V356" s="36">
        <f>SUMIFS(СВЦЭМ!$I$34:$I$777,СВЦЭМ!$A$34:$A$777,$A356,СВЦЭМ!$B$33:$B$776,V$332)+'СЕТ СН'!$F$16</f>
        <v>0</v>
      </c>
      <c r="W356" s="36">
        <f>SUMIFS(СВЦЭМ!$I$34:$I$777,СВЦЭМ!$A$34:$A$777,$A356,СВЦЭМ!$B$33:$B$776,W$332)+'СЕТ СН'!$F$16</f>
        <v>0</v>
      </c>
      <c r="X356" s="36">
        <f>SUMIFS(СВЦЭМ!$I$34:$I$777,СВЦЭМ!$A$34:$A$777,$A356,СВЦЭМ!$B$33:$B$776,X$332)+'СЕТ СН'!$F$16</f>
        <v>0</v>
      </c>
      <c r="Y356" s="36">
        <f>SUMIFS(СВЦЭМ!$I$34:$I$777,СВЦЭМ!$A$34:$A$777,$A356,СВЦЭМ!$B$33:$B$776,Y$332)+'СЕТ СН'!$F$16</f>
        <v>0</v>
      </c>
    </row>
    <row r="357" spans="1:27" ht="15.75" hidden="1" x14ac:dyDescent="0.2">
      <c r="A357" s="35">
        <f t="shared" si="9"/>
        <v>44129</v>
      </c>
      <c r="B357" s="36">
        <f>SUMIFS(СВЦЭМ!$I$34:$I$777,СВЦЭМ!$A$34:$A$777,$A357,СВЦЭМ!$B$33:$B$776,B$332)+'СЕТ СН'!$F$16</f>
        <v>0</v>
      </c>
      <c r="C357" s="36">
        <f>SUMIFS(СВЦЭМ!$I$34:$I$777,СВЦЭМ!$A$34:$A$777,$A357,СВЦЭМ!$B$33:$B$776,C$332)+'СЕТ СН'!$F$16</f>
        <v>0</v>
      </c>
      <c r="D357" s="36">
        <f>SUMIFS(СВЦЭМ!$I$34:$I$777,СВЦЭМ!$A$34:$A$777,$A357,СВЦЭМ!$B$33:$B$776,D$332)+'СЕТ СН'!$F$16</f>
        <v>0</v>
      </c>
      <c r="E357" s="36">
        <f>SUMIFS(СВЦЭМ!$I$34:$I$777,СВЦЭМ!$A$34:$A$777,$A357,СВЦЭМ!$B$33:$B$776,E$332)+'СЕТ СН'!$F$16</f>
        <v>0</v>
      </c>
      <c r="F357" s="36">
        <f>SUMIFS(СВЦЭМ!$I$34:$I$777,СВЦЭМ!$A$34:$A$777,$A357,СВЦЭМ!$B$33:$B$776,F$332)+'СЕТ СН'!$F$16</f>
        <v>0</v>
      </c>
      <c r="G357" s="36">
        <f>SUMIFS(СВЦЭМ!$I$34:$I$777,СВЦЭМ!$A$34:$A$777,$A357,СВЦЭМ!$B$33:$B$776,G$332)+'СЕТ СН'!$F$16</f>
        <v>0</v>
      </c>
      <c r="H357" s="36">
        <f>SUMIFS(СВЦЭМ!$I$34:$I$777,СВЦЭМ!$A$34:$A$777,$A357,СВЦЭМ!$B$33:$B$776,H$332)+'СЕТ СН'!$F$16</f>
        <v>0</v>
      </c>
      <c r="I357" s="36">
        <f>SUMIFS(СВЦЭМ!$I$34:$I$777,СВЦЭМ!$A$34:$A$777,$A357,СВЦЭМ!$B$33:$B$776,I$332)+'СЕТ СН'!$F$16</f>
        <v>0</v>
      </c>
      <c r="J357" s="36">
        <f>SUMIFS(СВЦЭМ!$I$34:$I$777,СВЦЭМ!$A$34:$A$777,$A357,СВЦЭМ!$B$33:$B$776,J$332)+'СЕТ СН'!$F$16</f>
        <v>0</v>
      </c>
      <c r="K357" s="36">
        <f>SUMIFS(СВЦЭМ!$I$34:$I$777,СВЦЭМ!$A$34:$A$777,$A357,СВЦЭМ!$B$33:$B$776,K$332)+'СЕТ СН'!$F$16</f>
        <v>0</v>
      </c>
      <c r="L357" s="36">
        <f>SUMIFS(СВЦЭМ!$I$34:$I$777,СВЦЭМ!$A$34:$A$777,$A357,СВЦЭМ!$B$33:$B$776,L$332)+'СЕТ СН'!$F$16</f>
        <v>0</v>
      </c>
      <c r="M357" s="36">
        <f>SUMIFS(СВЦЭМ!$I$34:$I$777,СВЦЭМ!$A$34:$A$777,$A357,СВЦЭМ!$B$33:$B$776,M$332)+'СЕТ СН'!$F$16</f>
        <v>0</v>
      </c>
      <c r="N357" s="36">
        <f>SUMIFS(СВЦЭМ!$I$34:$I$777,СВЦЭМ!$A$34:$A$777,$A357,СВЦЭМ!$B$33:$B$776,N$332)+'СЕТ СН'!$F$16</f>
        <v>0</v>
      </c>
      <c r="O357" s="36">
        <f>SUMIFS(СВЦЭМ!$I$34:$I$777,СВЦЭМ!$A$34:$A$777,$A357,СВЦЭМ!$B$33:$B$776,O$332)+'СЕТ СН'!$F$16</f>
        <v>0</v>
      </c>
      <c r="P357" s="36">
        <f>SUMIFS(СВЦЭМ!$I$34:$I$777,СВЦЭМ!$A$34:$A$777,$A357,СВЦЭМ!$B$33:$B$776,P$332)+'СЕТ СН'!$F$16</f>
        <v>0</v>
      </c>
      <c r="Q357" s="36">
        <f>SUMIFS(СВЦЭМ!$I$34:$I$777,СВЦЭМ!$A$34:$A$777,$A357,СВЦЭМ!$B$33:$B$776,Q$332)+'СЕТ СН'!$F$16</f>
        <v>0</v>
      </c>
      <c r="R357" s="36">
        <f>SUMIFS(СВЦЭМ!$I$34:$I$777,СВЦЭМ!$A$34:$A$777,$A357,СВЦЭМ!$B$33:$B$776,R$332)+'СЕТ СН'!$F$16</f>
        <v>0</v>
      </c>
      <c r="S357" s="36">
        <f>SUMIFS(СВЦЭМ!$I$34:$I$777,СВЦЭМ!$A$34:$A$777,$A357,СВЦЭМ!$B$33:$B$776,S$332)+'СЕТ СН'!$F$16</f>
        <v>0</v>
      </c>
      <c r="T357" s="36">
        <f>SUMIFS(СВЦЭМ!$I$34:$I$777,СВЦЭМ!$A$34:$A$777,$A357,СВЦЭМ!$B$33:$B$776,T$332)+'СЕТ СН'!$F$16</f>
        <v>0</v>
      </c>
      <c r="U357" s="36">
        <f>SUMIFS(СВЦЭМ!$I$34:$I$777,СВЦЭМ!$A$34:$A$777,$A357,СВЦЭМ!$B$33:$B$776,U$332)+'СЕТ СН'!$F$16</f>
        <v>0</v>
      </c>
      <c r="V357" s="36">
        <f>SUMIFS(СВЦЭМ!$I$34:$I$777,СВЦЭМ!$A$34:$A$777,$A357,СВЦЭМ!$B$33:$B$776,V$332)+'СЕТ СН'!$F$16</f>
        <v>0</v>
      </c>
      <c r="W357" s="36">
        <f>SUMIFS(СВЦЭМ!$I$34:$I$777,СВЦЭМ!$A$34:$A$777,$A357,СВЦЭМ!$B$33:$B$776,W$332)+'СЕТ СН'!$F$16</f>
        <v>0</v>
      </c>
      <c r="X357" s="36">
        <f>SUMIFS(СВЦЭМ!$I$34:$I$777,СВЦЭМ!$A$34:$A$777,$A357,СВЦЭМ!$B$33:$B$776,X$332)+'СЕТ СН'!$F$16</f>
        <v>0</v>
      </c>
      <c r="Y357" s="36">
        <f>SUMIFS(СВЦЭМ!$I$34:$I$777,СВЦЭМ!$A$34:$A$777,$A357,СВЦЭМ!$B$33:$B$776,Y$332)+'СЕТ СН'!$F$16</f>
        <v>0</v>
      </c>
    </row>
    <row r="358" spans="1:27" ht="15.75" hidden="1" x14ac:dyDescent="0.2">
      <c r="A358" s="35">
        <f t="shared" si="9"/>
        <v>44130</v>
      </c>
      <c r="B358" s="36">
        <f>SUMIFS(СВЦЭМ!$I$34:$I$777,СВЦЭМ!$A$34:$A$777,$A358,СВЦЭМ!$B$33:$B$776,B$332)+'СЕТ СН'!$F$16</f>
        <v>0</v>
      </c>
      <c r="C358" s="36">
        <f>SUMIFS(СВЦЭМ!$I$34:$I$777,СВЦЭМ!$A$34:$A$777,$A358,СВЦЭМ!$B$33:$B$776,C$332)+'СЕТ СН'!$F$16</f>
        <v>0</v>
      </c>
      <c r="D358" s="36">
        <f>SUMIFS(СВЦЭМ!$I$34:$I$777,СВЦЭМ!$A$34:$A$777,$A358,СВЦЭМ!$B$33:$B$776,D$332)+'СЕТ СН'!$F$16</f>
        <v>0</v>
      </c>
      <c r="E358" s="36">
        <f>SUMIFS(СВЦЭМ!$I$34:$I$777,СВЦЭМ!$A$34:$A$777,$A358,СВЦЭМ!$B$33:$B$776,E$332)+'СЕТ СН'!$F$16</f>
        <v>0</v>
      </c>
      <c r="F358" s="36">
        <f>SUMIFS(СВЦЭМ!$I$34:$I$777,СВЦЭМ!$A$34:$A$777,$A358,СВЦЭМ!$B$33:$B$776,F$332)+'СЕТ СН'!$F$16</f>
        <v>0</v>
      </c>
      <c r="G358" s="36">
        <f>SUMIFS(СВЦЭМ!$I$34:$I$777,СВЦЭМ!$A$34:$A$777,$A358,СВЦЭМ!$B$33:$B$776,G$332)+'СЕТ СН'!$F$16</f>
        <v>0</v>
      </c>
      <c r="H358" s="36">
        <f>SUMIFS(СВЦЭМ!$I$34:$I$777,СВЦЭМ!$A$34:$A$777,$A358,СВЦЭМ!$B$33:$B$776,H$332)+'СЕТ СН'!$F$16</f>
        <v>0</v>
      </c>
      <c r="I358" s="36">
        <f>SUMIFS(СВЦЭМ!$I$34:$I$777,СВЦЭМ!$A$34:$A$777,$A358,СВЦЭМ!$B$33:$B$776,I$332)+'СЕТ СН'!$F$16</f>
        <v>0</v>
      </c>
      <c r="J358" s="36">
        <f>SUMIFS(СВЦЭМ!$I$34:$I$777,СВЦЭМ!$A$34:$A$777,$A358,СВЦЭМ!$B$33:$B$776,J$332)+'СЕТ СН'!$F$16</f>
        <v>0</v>
      </c>
      <c r="K358" s="36">
        <f>SUMIFS(СВЦЭМ!$I$34:$I$777,СВЦЭМ!$A$34:$A$777,$A358,СВЦЭМ!$B$33:$B$776,K$332)+'СЕТ СН'!$F$16</f>
        <v>0</v>
      </c>
      <c r="L358" s="36">
        <f>SUMIFS(СВЦЭМ!$I$34:$I$777,СВЦЭМ!$A$34:$A$777,$A358,СВЦЭМ!$B$33:$B$776,L$332)+'СЕТ СН'!$F$16</f>
        <v>0</v>
      </c>
      <c r="M358" s="36">
        <f>SUMIFS(СВЦЭМ!$I$34:$I$777,СВЦЭМ!$A$34:$A$777,$A358,СВЦЭМ!$B$33:$B$776,M$332)+'СЕТ СН'!$F$16</f>
        <v>0</v>
      </c>
      <c r="N358" s="36">
        <f>SUMIFS(СВЦЭМ!$I$34:$I$777,СВЦЭМ!$A$34:$A$777,$A358,СВЦЭМ!$B$33:$B$776,N$332)+'СЕТ СН'!$F$16</f>
        <v>0</v>
      </c>
      <c r="O358" s="36">
        <f>SUMIFS(СВЦЭМ!$I$34:$I$777,СВЦЭМ!$A$34:$A$777,$A358,СВЦЭМ!$B$33:$B$776,O$332)+'СЕТ СН'!$F$16</f>
        <v>0</v>
      </c>
      <c r="P358" s="36">
        <f>SUMIFS(СВЦЭМ!$I$34:$I$777,СВЦЭМ!$A$34:$A$777,$A358,СВЦЭМ!$B$33:$B$776,P$332)+'СЕТ СН'!$F$16</f>
        <v>0</v>
      </c>
      <c r="Q358" s="36">
        <f>SUMIFS(СВЦЭМ!$I$34:$I$777,СВЦЭМ!$A$34:$A$777,$A358,СВЦЭМ!$B$33:$B$776,Q$332)+'СЕТ СН'!$F$16</f>
        <v>0</v>
      </c>
      <c r="R358" s="36">
        <f>SUMIFS(СВЦЭМ!$I$34:$I$777,СВЦЭМ!$A$34:$A$777,$A358,СВЦЭМ!$B$33:$B$776,R$332)+'СЕТ СН'!$F$16</f>
        <v>0</v>
      </c>
      <c r="S358" s="36">
        <f>SUMIFS(СВЦЭМ!$I$34:$I$777,СВЦЭМ!$A$34:$A$777,$A358,СВЦЭМ!$B$33:$B$776,S$332)+'СЕТ СН'!$F$16</f>
        <v>0</v>
      </c>
      <c r="T358" s="36">
        <f>SUMIFS(СВЦЭМ!$I$34:$I$777,СВЦЭМ!$A$34:$A$777,$A358,СВЦЭМ!$B$33:$B$776,T$332)+'СЕТ СН'!$F$16</f>
        <v>0</v>
      </c>
      <c r="U358" s="36">
        <f>SUMIFS(СВЦЭМ!$I$34:$I$777,СВЦЭМ!$A$34:$A$777,$A358,СВЦЭМ!$B$33:$B$776,U$332)+'СЕТ СН'!$F$16</f>
        <v>0</v>
      </c>
      <c r="V358" s="36">
        <f>SUMIFS(СВЦЭМ!$I$34:$I$777,СВЦЭМ!$A$34:$A$777,$A358,СВЦЭМ!$B$33:$B$776,V$332)+'СЕТ СН'!$F$16</f>
        <v>0</v>
      </c>
      <c r="W358" s="36">
        <f>SUMIFS(СВЦЭМ!$I$34:$I$777,СВЦЭМ!$A$34:$A$777,$A358,СВЦЭМ!$B$33:$B$776,W$332)+'СЕТ СН'!$F$16</f>
        <v>0</v>
      </c>
      <c r="X358" s="36">
        <f>SUMIFS(СВЦЭМ!$I$34:$I$777,СВЦЭМ!$A$34:$A$777,$A358,СВЦЭМ!$B$33:$B$776,X$332)+'СЕТ СН'!$F$16</f>
        <v>0</v>
      </c>
      <c r="Y358" s="36">
        <f>SUMIFS(СВЦЭМ!$I$34:$I$777,СВЦЭМ!$A$34:$A$777,$A358,СВЦЭМ!$B$33:$B$776,Y$332)+'СЕТ СН'!$F$16</f>
        <v>0</v>
      </c>
    </row>
    <row r="359" spans="1:27" ht="15.75" hidden="1" x14ac:dyDescent="0.2">
      <c r="A359" s="35">
        <f t="shared" si="9"/>
        <v>44131</v>
      </c>
      <c r="B359" s="36">
        <f>SUMIFS(СВЦЭМ!$I$34:$I$777,СВЦЭМ!$A$34:$A$777,$A359,СВЦЭМ!$B$33:$B$776,B$332)+'СЕТ СН'!$F$16</f>
        <v>0</v>
      </c>
      <c r="C359" s="36">
        <f>SUMIFS(СВЦЭМ!$I$34:$I$777,СВЦЭМ!$A$34:$A$777,$A359,СВЦЭМ!$B$33:$B$776,C$332)+'СЕТ СН'!$F$16</f>
        <v>0</v>
      </c>
      <c r="D359" s="36">
        <f>SUMIFS(СВЦЭМ!$I$34:$I$777,СВЦЭМ!$A$34:$A$777,$A359,СВЦЭМ!$B$33:$B$776,D$332)+'СЕТ СН'!$F$16</f>
        <v>0</v>
      </c>
      <c r="E359" s="36">
        <f>SUMIFS(СВЦЭМ!$I$34:$I$777,СВЦЭМ!$A$34:$A$777,$A359,СВЦЭМ!$B$33:$B$776,E$332)+'СЕТ СН'!$F$16</f>
        <v>0</v>
      </c>
      <c r="F359" s="36">
        <f>SUMIFS(СВЦЭМ!$I$34:$I$777,СВЦЭМ!$A$34:$A$777,$A359,СВЦЭМ!$B$33:$B$776,F$332)+'СЕТ СН'!$F$16</f>
        <v>0</v>
      </c>
      <c r="G359" s="36">
        <f>SUMIFS(СВЦЭМ!$I$34:$I$777,СВЦЭМ!$A$34:$A$777,$A359,СВЦЭМ!$B$33:$B$776,G$332)+'СЕТ СН'!$F$16</f>
        <v>0</v>
      </c>
      <c r="H359" s="36">
        <f>SUMIFS(СВЦЭМ!$I$34:$I$777,СВЦЭМ!$A$34:$A$777,$A359,СВЦЭМ!$B$33:$B$776,H$332)+'СЕТ СН'!$F$16</f>
        <v>0</v>
      </c>
      <c r="I359" s="36">
        <f>SUMIFS(СВЦЭМ!$I$34:$I$777,СВЦЭМ!$A$34:$A$777,$A359,СВЦЭМ!$B$33:$B$776,I$332)+'СЕТ СН'!$F$16</f>
        <v>0</v>
      </c>
      <c r="J359" s="36">
        <f>SUMIFS(СВЦЭМ!$I$34:$I$777,СВЦЭМ!$A$34:$A$777,$A359,СВЦЭМ!$B$33:$B$776,J$332)+'СЕТ СН'!$F$16</f>
        <v>0</v>
      </c>
      <c r="K359" s="36">
        <f>SUMIFS(СВЦЭМ!$I$34:$I$777,СВЦЭМ!$A$34:$A$777,$A359,СВЦЭМ!$B$33:$B$776,K$332)+'СЕТ СН'!$F$16</f>
        <v>0</v>
      </c>
      <c r="L359" s="36">
        <f>SUMIFS(СВЦЭМ!$I$34:$I$777,СВЦЭМ!$A$34:$A$777,$A359,СВЦЭМ!$B$33:$B$776,L$332)+'СЕТ СН'!$F$16</f>
        <v>0</v>
      </c>
      <c r="M359" s="36">
        <f>SUMIFS(СВЦЭМ!$I$34:$I$777,СВЦЭМ!$A$34:$A$777,$A359,СВЦЭМ!$B$33:$B$776,M$332)+'СЕТ СН'!$F$16</f>
        <v>0</v>
      </c>
      <c r="N359" s="36">
        <f>SUMIFS(СВЦЭМ!$I$34:$I$777,СВЦЭМ!$A$34:$A$777,$A359,СВЦЭМ!$B$33:$B$776,N$332)+'СЕТ СН'!$F$16</f>
        <v>0</v>
      </c>
      <c r="O359" s="36">
        <f>SUMIFS(СВЦЭМ!$I$34:$I$777,СВЦЭМ!$A$34:$A$777,$A359,СВЦЭМ!$B$33:$B$776,O$332)+'СЕТ СН'!$F$16</f>
        <v>0</v>
      </c>
      <c r="P359" s="36">
        <f>SUMIFS(СВЦЭМ!$I$34:$I$777,СВЦЭМ!$A$34:$A$777,$A359,СВЦЭМ!$B$33:$B$776,P$332)+'СЕТ СН'!$F$16</f>
        <v>0</v>
      </c>
      <c r="Q359" s="36">
        <f>SUMIFS(СВЦЭМ!$I$34:$I$777,СВЦЭМ!$A$34:$A$777,$A359,СВЦЭМ!$B$33:$B$776,Q$332)+'СЕТ СН'!$F$16</f>
        <v>0</v>
      </c>
      <c r="R359" s="36">
        <f>SUMIFS(СВЦЭМ!$I$34:$I$777,СВЦЭМ!$A$34:$A$777,$A359,СВЦЭМ!$B$33:$B$776,R$332)+'СЕТ СН'!$F$16</f>
        <v>0</v>
      </c>
      <c r="S359" s="36">
        <f>SUMIFS(СВЦЭМ!$I$34:$I$777,СВЦЭМ!$A$34:$A$777,$A359,СВЦЭМ!$B$33:$B$776,S$332)+'СЕТ СН'!$F$16</f>
        <v>0</v>
      </c>
      <c r="T359" s="36">
        <f>SUMIFS(СВЦЭМ!$I$34:$I$777,СВЦЭМ!$A$34:$A$777,$A359,СВЦЭМ!$B$33:$B$776,T$332)+'СЕТ СН'!$F$16</f>
        <v>0</v>
      </c>
      <c r="U359" s="36">
        <f>SUMIFS(СВЦЭМ!$I$34:$I$777,СВЦЭМ!$A$34:$A$777,$A359,СВЦЭМ!$B$33:$B$776,U$332)+'СЕТ СН'!$F$16</f>
        <v>0</v>
      </c>
      <c r="V359" s="36">
        <f>SUMIFS(СВЦЭМ!$I$34:$I$777,СВЦЭМ!$A$34:$A$777,$A359,СВЦЭМ!$B$33:$B$776,V$332)+'СЕТ СН'!$F$16</f>
        <v>0</v>
      </c>
      <c r="W359" s="36">
        <f>SUMIFS(СВЦЭМ!$I$34:$I$777,СВЦЭМ!$A$34:$A$777,$A359,СВЦЭМ!$B$33:$B$776,W$332)+'СЕТ СН'!$F$16</f>
        <v>0</v>
      </c>
      <c r="X359" s="36">
        <f>SUMIFS(СВЦЭМ!$I$34:$I$777,СВЦЭМ!$A$34:$A$777,$A359,СВЦЭМ!$B$33:$B$776,X$332)+'СЕТ СН'!$F$16</f>
        <v>0</v>
      </c>
      <c r="Y359" s="36">
        <f>SUMIFS(СВЦЭМ!$I$34:$I$777,СВЦЭМ!$A$34:$A$777,$A359,СВЦЭМ!$B$33:$B$776,Y$332)+'СЕТ СН'!$F$16</f>
        <v>0</v>
      </c>
    </row>
    <row r="360" spans="1:27" ht="15.75" hidden="1" x14ac:dyDescent="0.2">
      <c r="A360" s="35">
        <f t="shared" si="9"/>
        <v>44132</v>
      </c>
      <c r="B360" s="36">
        <f>SUMIFS(СВЦЭМ!$I$34:$I$777,СВЦЭМ!$A$34:$A$777,$A360,СВЦЭМ!$B$33:$B$776,B$332)+'СЕТ СН'!$F$16</f>
        <v>0</v>
      </c>
      <c r="C360" s="36">
        <f>SUMIFS(СВЦЭМ!$I$34:$I$777,СВЦЭМ!$A$34:$A$777,$A360,СВЦЭМ!$B$33:$B$776,C$332)+'СЕТ СН'!$F$16</f>
        <v>0</v>
      </c>
      <c r="D360" s="36">
        <f>SUMIFS(СВЦЭМ!$I$34:$I$777,СВЦЭМ!$A$34:$A$777,$A360,СВЦЭМ!$B$33:$B$776,D$332)+'СЕТ СН'!$F$16</f>
        <v>0</v>
      </c>
      <c r="E360" s="36">
        <f>SUMIFS(СВЦЭМ!$I$34:$I$777,СВЦЭМ!$A$34:$A$777,$A360,СВЦЭМ!$B$33:$B$776,E$332)+'СЕТ СН'!$F$16</f>
        <v>0</v>
      </c>
      <c r="F360" s="36">
        <f>SUMIFS(СВЦЭМ!$I$34:$I$777,СВЦЭМ!$A$34:$A$777,$A360,СВЦЭМ!$B$33:$B$776,F$332)+'СЕТ СН'!$F$16</f>
        <v>0</v>
      </c>
      <c r="G360" s="36">
        <f>SUMIFS(СВЦЭМ!$I$34:$I$777,СВЦЭМ!$A$34:$A$777,$A360,СВЦЭМ!$B$33:$B$776,G$332)+'СЕТ СН'!$F$16</f>
        <v>0</v>
      </c>
      <c r="H360" s="36">
        <f>SUMIFS(СВЦЭМ!$I$34:$I$777,СВЦЭМ!$A$34:$A$777,$A360,СВЦЭМ!$B$33:$B$776,H$332)+'СЕТ СН'!$F$16</f>
        <v>0</v>
      </c>
      <c r="I360" s="36">
        <f>SUMIFS(СВЦЭМ!$I$34:$I$777,СВЦЭМ!$A$34:$A$777,$A360,СВЦЭМ!$B$33:$B$776,I$332)+'СЕТ СН'!$F$16</f>
        <v>0</v>
      </c>
      <c r="J360" s="36">
        <f>SUMIFS(СВЦЭМ!$I$34:$I$777,СВЦЭМ!$A$34:$A$777,$A360,СВЦЭМ!$B$33:$B$776,J$332)+'СЕТ СН'!$F$16</f>
        <v>0</v>
      </c>
      <c r="K360" s="36">
        <f>SUMIFS(СВЦЭМ!$I$34:$I$777,СВЦЭМ!$A$34:$A$777,$A360,СВЦЭМ!$B$33:$B$776,K$332)+'СЕТ СН'!$F$16</f>
        <v>0</v>
      </c>
      <c r="L360" s="36">
        <f>SUMIFS(СВЦЭМ!$I$34:$I$777,СВЦЭМ!$A$34:$A$777,$A360,СВЦЭМ!$B$33:$B$776,L$332)+'СЕТ СН'!$F$16</f>
        <v>0</v>
      </c>
      <c r="M360" s="36">
        <f>SUMIFS(СВЦЭМ!$I$34:$I$777,СВЦЭМ!$A$34:$A$777,$A360,СВЦЭМ!$B$33:$B$776,M$332)+'СЕТ СН'!$F$16</f>
        <v>0</v>
      </c>
      <c r="N360" s="36">
        <f>SUMIFS(СВЦЭМ!$I$34:$I$777,СВЦЭМ!$A$34:$A$777,$A360,СВЦЭМ!$B$33:$B$776,N$332)+'СЕТ СН'!$F$16</f>
        <v>0</v>
      </c>
      <c r="O360" s="36">
        <f>SUMIFS(СВЦЭМ!$I$34:$I$777,СВЦЭМ!$A$34:$A$777,$A360,СВЦЭМ!$B$33:$B$776,O$332)+'СЕТ СН'!$F$16</f>
        <v>0</v>
      </c>
      <c r="P360" s="36">
        <f>SUMIFS(СВЦЭМ!$I$34:$I$777,СВЦЭМ!$A$34:$A$777,$A360,СВЦЭМ!$B$33:$B$776,P$332)+'СЕТ СН'!$F$16</f>
        <v>0</v>
      </c>
      <c r="Q360" s="36">
        <f>SUMIFS(СВЦЭМ!$I$34:$I$777,СВЦЭМ!$A$34:$A$777,$A360,СВЦЭМ!$B$33:$B$776,Q$332)+'СЕТ СН'!$F$16</f>
        <v>0</v>
      </c>
      <c r="R360" s="36">
        <f>SUMIFS(СВЦЭМ!$I$34:$I$777,СВЦЭМ!$A$34:$A$777,$A360,СВЦЭМ!$B$33:$B$776,R$332)+'СЕТ СН'!$F$16</f>
        <v>0</v>
      </c>
      <c r="S360" s="36">
        <f>SUMIFS(СВЦЭМ!$I$34:$I$777,СВЦЭМ!$A$34:$A$777,$A360,СВЦЭМ!$B$33:$B$776,S$332)+'СЕТ СН'!$F$16</f>
        <v>0</v>
      </c>
      <c r="T360" s="36">
        <f>SUMIFS(СВЦЭМ!$I$34:$I$777,СВЦЭМ!$A$34:$A$777,$A360,СВЦЭМ!$B$33:$B$776,T$332)+'СЕТ СН'!$F$16</f>
        <v>0</v>
      </c>
      <c r="U360" s="36">
        <f>SUMIFS(СВЦЭМ!$I$34:$I$777,СВЦЭМ!$A$34:$A$777,$A360,СВЦЭМ!$B$33:$B$776,U$332)+'СЕТ СН'!$F$16</f>
        <v>0</v>
      </c>
      <c r="V360" s="36">
        <f>SUMIFS(СВЦЭМ!$I$34:$I$777,СВЦЭМ!$A$34:$A$777,$A360,СВЦЭМ!$B$33:$B$776,V$332)+'СЕТ СН'!$F$16</f>
        <v>0</v>
      </c>
      <c r="W360" s="36">
        <f>SUMIFS(СВЦЭМ!$I$34:$I$777,СВЦЭМ!$A$34:$A$777,$A360,СВЦЭМ!$B$33:$B$776,W$332)+'СЕТ СН'!$F$16</f>
        <v>0</v>
      </c>
      <c r="X360" s="36">
        <f>SUMIFS(СВЦЭМ!$I$34:$I$777,СВЦЭМ!$A$34:$A$777,$A360,СВЦЭМ!$B$33:$B$776,X$332)+'СЕТ СН'!$F$16</f>
        <v>0</v>
      </c>
      <c r="Y360" s="36">
        <f>SUMIFS(СВЦЭМ!$I$34:$I$777,СВЦЭМ!$A$34:$A$777,$A360,СВЦЭМ!$B$33:$B$776,Y$332)+'СЕТ СН'!$F$16</f>
        <v>0</v>
      </c>
    </row>
    <row r="361" spans="1:27" ht="15.75" hidden="1" x14ac:dyDescent="0.2">
      <c r="A361" s="35">
        <f t="shared" si="9"/>
        <v>44133</v>
      </c>
      <c r="B361" s="36">
        <f>SUMIFS(СВЦЭМ!$I$34:$I$777,СВЦЭМ!$A$34:$A$777,$A361,СВЦЭМ!$B$33:$B$776,B$332)+'СЕТ СН'!$F$16</f>
        <v>0</v>
      </c>
      <c r="C361" s="36">
        <f>SUMIFS(СВЦЭМ!$I$34:$I$777,СВЦЭМ!$A$34:$A$777,$A361,СВЦЭМ!$B$33:$B$776,C$332)+'СЕТ СН'!$F$16</f>
        <v>0</v>
      </c>
      <c r="D361" s="36">
        <f>SUMIFS(СВЦЭМ!$I$34:$I$777,СВЦЭМ!$A$34:$A$777,$A361,СВЦЭМ!$B$33:$B$776,D$332)+'СЕТ СН'!$F$16</f>
        <v>0</v>
      </c>
      <c r="E361" s="36">
        <f>SUMIFS(СВЦЭМ!$I$34:$I$777,СВЦЭМ!$A$34:$A$777,$A361,СВЦЭМ!$B$33:$B$776,E$332)+'СЕТ СН'!$F$16</f>
        <v>0</v>
      </c>
      <c r="F361" s="36">
        <f>SUMIFS(СВЦЭМ!$I$34:$I$777,СВЦЭМ!$A$34:$A$777,$A361,СВЦЭМ!$B$33:$B$776,F$332)+'СЕТ СН'!$F$16</f>
        <v>0</v>
      </c>
      <c r="G361" s="36">
        <f>SUMIFS(СВЦЭМ!$I$34:$I$777,СВЦЭМ!$A$34:$A$777,$A361,СВЦЭМ!$B$33:$B$776,G$332)+'СЕТ СН'!$F$16</f>
        <v>0</v>
      </c>
      <c r="H361" s="36">
        <f>SUMIFS(СВЦЭМ!$I$34:$I$777,СВЦЭМ!$A$34:$A$777,$A361,СВЦЭМ!$B$33:$B$776,H$332)+'СЕТ СН'!$F$16</f>
        <v>0</v>
      </c>
      <c r="I361" s="36">
        <f>SUMIFS(СВЦЭМ!$I$34:$I$777,СВЦЭМ!$A$34:$A$777,$A361,СВЦЭМ!$B$33:$B$776,I$332)+'СЕТ СН'!$F$16</f>
        <v>0</v>
      </c>
      <c r="J361" s="36">
        <f>SUMIFS(СВЦЭМ!$I$34:$I$777,СВЦЭМ!$A$34:$A$777,$A361,СВЦЭМ!$B$33:$B$776,J$332)+'СЕТ СН'!$F$16</f>
        <v>0</v>
      </c>
      <c r="K361" s="36">
        <f>SUMIFS(СВЦЭМ!$I$34:$I$777,СВЦЭМ!$A$34:$A$777,$A361,СВЦЭМ!$B$33:$B$776,K$332)+'СЕТ СН'!$F$16</f>
        <v>0</v>
      </c>
      <c r="L361" s="36">
        <f>SUMIFS(СВЦЭМ!$I$34:$I$777,СВЦЭМ!$A$34:$A$777,$A361,СВЦЭМ!$B$33:$B$776,L$332)+'СЕТ СН'!$F$16</f>
        <v>0</v>
      </c>
      <c r="M361" s="36">
        <f>SUMIFS(СВЦЭМ!$I$34:$I$777,СВЦЭМ!$A$34:$A$777,$A361,СВЦЭМ!$B$33:$B$776,M$332)+'СЕТ СН'!$F$16</f>
        <v>0</v>
      </c>
      <c r="N361" s="36">
        <f>SUMIFS(СВЦЭМ!$I$34:$I$777,СВЦЭМ!$A$34:$A$777,$A361,СВЦЭМ!$B$33:$B$776,N$332)+'СЕТ СН'!$F$16</f>
        <v>0</v>
      </c>
      <c r="O361" s="36">
        <f>SUMIFS(СВЦЭМ!$I$34:$I$777,СВЦЭМ!$A$34:$A$777,$A361,СВЦЭМ!$B$33:$B$776,O$332)+'СЕТ СН'!$F$16</f>
        <v>0</v>
      </c>
      <c r="P361" s="36">
        <f>SUMIFS(СВЦЭМ!$I$34:$I$777,СВЦЭМ!$A$34:$A$777,$A361,СВЦЭМ!$B$33:$B$776,P$332)+'СЕТ СН'!$F$16</f>
        <v>0</v>
      </c>
      <c r="Q361" s="36">
        <f>SUMIFS(СВЦЭМ!$I$34:$I$777,СВЦЭМ!$A$34:$A$777,$A361,СВЦЭМ!$B$33:$B$776,Q$332)+'СЕТ СН'!$F$16</f>
        <v>0</v>
      </c>
      <c r="R361" s="36">
        <f>SUMIFS(СВЦЭМ!$I$34:$I$777,СВЦЭМ!$A$34:$A$777,$A361,СВЦЭМ!$B$33:$B$776,R$332)+'СЕТ СН'!$F$16</f>
        <v>0</v>
      </c>
      <c r="S361" s="36">
        <f>SUMIFS(СВЦЭМ!$I$34:$I$777,СВЦЭМ!$A$34:$A$777,$A361,СВЦЭМ!$B$33:$B$776,S$332)+'СЕТ СН'!$F$16</f>
        <v>0</v>
      </c>
      <c r="T361" s="36">
        <f>SUMIFS(СВЦЭМ!$I$34:$I$777,СВЦЭМ!$A$34:$A$777,$A361,СВЦЭМ!$B$33:$B$776,T$332)+'СЕТ СН'!$F$16</f>
        <v>0</v>
      </c>
      <c r="U361" s="36">
        <f>SUMIFS(СВЦЭМ!$I$34:$I$777,СВЦЭМ!$A$34:$A$777,$A361,СВЦЭМ!$B$33:$B$776,U$332)+'СЕТ СН'!$F$16</f>
        <v>0</v>
      </c>
      <c r="V361" s="36">
        <f>SUMIFS(СВЦЭМ!$I$34:$I$777,СВЦЭМ!$A$34:$A$777,$A361,СВЦЭМ!$B$33:$B$776,V$332)+'СЕТ СН'!$F$16</f>
        <v>0</v>
      </c>
      <c r="W361" s="36">
        <f>SUMIFS(СВЦЭМ!$I$34:$I$777,СВЦЭМ!$A$34:$A$777,$A361,СВЦЭМ!$B$33:$B$776,W$332)+'СЕТ СН'!$F$16</f>
        <v>0</v>
      </c>
      <c r="X361" s="36">
        <f>SUMIFS(СВЦЭМ!$I$34:$I$777,СВЦЭМ!$A$34:$A$777,$A361,СВЦЭМ!$B$33:$B$776,X$332)+'СЕТ СН'!$F$16</f>
        <v>0</v>
      </c>
      <c r="Y361" s="36">
        <f>SUMIFS(СВЦЭМ!$I$34:$I$777,СВЦЭМ!$A$34:$A$777,$A361,СВЦЭМ!$B$33:$B$776,Y$332)+'СЕТ СН'!$F$16</f>
        <v>0</v>
      </c>
    </row>
    <row r="362" spans="1:27" ht="15.75" hidden="1" x14ac:dyDescent="0.2">
      <c r="A362" s="35">
        <f t="shared" si="9"/>
        <v>44134</v>
      </c>
      <c r="B362" s="36">
        <f>SUMIFS(СВЦЭМ!$I$34:$I$777,СВЦЭМ!$A$34:$A$777,$A362,СВЦЭМ!$B$33:$B$776,B$332)+'СЕТ СН'!$F$16</f>
        <v>0</v>
      </c>
      <c r="C362" s="36">
        <f>SUMIFS(СВЦЭМ!$I$34:$I$777,СВЦЭМ!$A$34:$A$777,$A362,СВЦЭМ!$B$33:$B$776,C$332)+'СЕТ СН'!$F$16</f>
        <v>0</v>
      </c>
      <c r="D362" s="36">
        <f>SUMIFS(СВЦЭМ!$I$34:$I$777,СВЦЭМ!$A$34:$A$777,$A362,СВЦЭМ!$B$33:$B$776,D$332)+'СЕТ СН'!$F$16</f>
        <v>0</v>
      </c>
      <c r="E362" s="36">
        <f>SUMIFS(СВЦЭМ!$I$34:$I$777,СВЦЭМ!$A$34:$A$777,$A362,СВЦЭМ!$B$33:$B$776,E$332)+'СЕТ СН'!$F$16</f>
        <v>0</v>
      </c>
      <c r="F362" s="36">
        <f>SUMIFS(СВЦЭМ!$I$34:$I$777,СВЦЭМ!$A$34:$A$777,$A362,СВЦЭМ!$B$33:$B$776,F$332)+'СЕТ СН'!$F$16</f>
        <v>0</v>
      </c>
      <c r="G362" s="36">
        <f>SUMIFS(СВЦЭМ!$I$34:$I$777,СВЦЭМ!$A$34:$A$777,$A362,СВЦЭМ!$B$33:$B$776,G$332)+'СЕТ СН'!$F$16</f>
        <v>0</v>
      </c>
      <c r="H362" s="36">
        <f>SUMIFS(СВЦЭМ!$I$34:$I$777,СВЦЭМ!$A$34:$A$777,$A362,СВЦЭМ!$B$33:$B$776,H$332)+'СЕТ СН'!$F$16</f>
        <v>0</v>
      </c>
      <c r="I362" s="36">
        <f>SUMIFS(СВЦЭМ!$I$34:$I$777,СВЦЭМ!$A$34:$A$777,$A362,СВЦЭМ!$B$33:$B$776,I$332)+'СЕТ СН'!$F$16</f>
        <v>0</v>
      </c>
      <c r="J362" s="36">
        <f>SUMIFS(СВЦЭМ!$I$34:$I$777,СВЦЭМ!$A$34:$A$777,$A362,СВЦЭМ!$B$33:$B$776,J$332)+'СЕТ СН'!$F$16</f>
        <v>0</v>
      </c>
      <c r="K362" s="36">
        <f>SUMIFS(СВЦЭМ!$I$34:$I$777,СВЦЭМ!$A$34:$A$777,$A362,СВЦЭМ!$B$33:$B$776,K$332)+'СЕТ СН'!$F$16</f>
        <v>0</v>
      </c>
      <c r="L362" s="36">
        <f>SUMIFS(СВЦЭМ!$I$34:$I$777,СВЦЭМ!$A$34:$A$777,$A362,СВЦЭМ!$B$33:$B$776,L$332)+'СЕТ СН'!$F$16</f>
        <v>0</v>
      </c>
      <c r="M362" s="36">
        <f>SUMIFS(СВЦЭМ!$I$34:$I$777,СВЦЭМ!$A$34:$A$777,$A362,СВЦЭМ!$B$33:$B$776,M$332)+'СЕТ СН'!$F$16</f>
        <v>0</v>
      </c>
      <c r="N362" s="36">
        <f>SUMIFS(СВЦЭМ!$I$34:$I$777,СВЦЭМ!$A$34:$A$777,$A362,СВЦЭМ!$B$33:$B$776,N$332)+'СЕТ СН'!$F$16</f>
        <v>0</v>
      </c>
      <c r="O362" s="36">
        <f>SUMIFS(СВЦЭМ!$I$34:$I$777,СВЦЭМ!$A$34:$A$777,$A362,СВЦЭМ!$B$33:$B$776,O$332)+'СЕТ СН'!$F$16</f>
        <v>0</v>
      </c>
      <c r="P362" s="36">
        <f>SUMIFS(СВЦЭМ!$I$34:$I$777,СВЦЭМ!$A$34:$A$777,$A362,СВЦЭМ!$B$33:$B$776,P$332)+'СЕТ СН'!$F$16</f>
        <v>0</v>
      </c>
      <c r="Q362" s="36">
        <f>SUMIFS(СВЦЭМ!$I$34:$I$777,СВЦЭМ!$A$34:$A$777,$A362,СВЦЭМ!$B$33:$B$776,Q$332)+'СЕТ СН'!$F$16</f>
        <v>0</v>
      </c>
      <c r="R362" s="36">
        <f>SUMIFS(СВЦЭМ!$I$34:$I$777,СВЦЭМ!$A$34:$A$777,$A362,СВЦЭМ!$B$33:$B$776,R$332)+'СЕТ СН'!$F$16</f>
        <v>0</v>
      </c>
      <c r="S362" s="36">
        <f>SUMIFS(СВЦЭМ!$I$34:$I$777,СВЦЭМ!$A$34:$A$777,$A362,СВЦЭМ!$B$33:$B$776,S$332)+'СЕТ СН'!$F$16</f>
        <v>0</v>
      </c>
      <c r="T362" s="36">
        <f>SUMIFS(СВЦЭМ!$I$34:$I$777,СВЦЭМ!$A$34:$A$777,$A362,СВЦЭМ!$B$33:$B$776,T$332)+'СЕТ СН'!$F$16</f>
        <v>0</v>
      </c>
      <c r="U362" s="36">
        <f>SUMIFS(СВЦЭМ!$I$34:$I$777,СВЦЭМ!$A$34:$A$777,$A362,СВЦЭМ!$B$33:$B$776,U$332)+'СЕТ СН'!$F$16</f>
        <v>0</v>
      </c>
      <c r="V362" s="36">
        <f>SUMIFS(СВЦЭМ!$I$34:$I$777,СВЦЭМ!$A$34:$A$777,$A362,СВЦЭМ!$B$33:$B$776,V$332)+'СЕТ СН'!$F$16</f>
        <v>0</v>
      </c>
      <c r="W362" s="36">
        <f>SUMIFS(СВЦЭМ!$I$34:$I$777,СВЦЭМ!$A$34:$A$777,$A362,СВЦЭМ!$B$33:$B$776,W$332)+'СЕТ СН'!$F$16</f>
        <v>0</v>
      </c>
      <c r="X362" s="36">
        <f>SUMIFS(СВЦЭМ!$I$34:$I$777,СВЦЭМ!$A$34:$A$777,$A362,СВЦЭМ!$B$33:$B$776,X$332)+'СЕТ СН'!$F$16</f>
        <v>0</v>
      </c>
      <c r="Y362" s="36">
        <f>SUMIFS(СВЦЭМ!$I$34:$I$777,СВЦЭМ!$A$34:$A$777,$A362,СВЦЭМ!$B$33:$B$776,Y$332)+'СЕТ СН'!$F$16</f>
        <v>0</v>
      </c>
    </row>
    <row r="363" spans="1:27" ht="15.75" hidden="1" x14ac:dyDescent="0.2">
      <c r="A363" s="35">
        <f t="shared" si="9"/>
        <v>44135</v>
      </c>
      <c r="B363" s="36">
        <f>SUMIFS(СВЦЭМ!$I$34:$I$777,СВЦЭМ!$A$34:$A$777,$A363,СВЦЭМ!$B$33:$B$776,B$332)+'СЕТ СН'!$F$16</f>
        <v>0</v>
      </c>
      <c r="C363" s="36">
        <f>SUMIFS(СВЦЭМ!$I$34:$I$777,СВЦЭМ!$A$34:$A$777,$A363,СВЦЭМ!$B$33:$B$776,C$332)+'СЕТ СН'!$F$16</f>
        <v>0</v>
      </c>
      <c r="D363" s="36">
        <f>SUMIFS(СВЦЭМ!$I$34:$I$777,СВЦЭМ!$A$34:$A$777,$A363,СВЦЭМ!$B$33:$B$776,D$332)+'СЕТ СН'!$F$16</f>
        <v>0</v>
      </c>
      <c r="E363" s="36">
        <f>SUMIFS(СВЦЭМ!$I$34:$I$777,СВЦЭМ!$A$34:$A$777,$A363,СВЦЭМ!$B$33:$B$776,E$332)+'СЕТ СН'!$F$16</f>
        <v>0</v>
      </c>
      <c r="F363" s="36">
        <f>SUMIFS(СВЦЭМ!$I$34:$I$777,СВЦЭМ!$A$34:$A$777,$A363,СВЦЭМ!$B$33:$B$776,F$332)+'СЕТ СН'!$F$16</f>
        <v>0</v>
      </c>
      <c r="G363" s="36">
        <f>SUMIFS(СВЦЭМ!$I$34:$I$777,СВЦЭМ!$A$34:$A$777,$A363,СВЦЭМ!$B$33:$B$776,G$332)+'СЕТ СН'!$F$16</f>
        <v>0</v>
      </c>
      <c r="H363" s="36">
        <f>SUMIFS(СВЦЭМ!$I$34:$I$777,СВЦЭМ!$A$34:$A$777,$A363,СВЦЭМ!$B$33:$B$776,H$332)+'СЕТ СН'!$F$16</f>
        <v>0</v>
      </c>
      <c r="I363" s="36">
        <f>SUMIFS(СВЦЭМ!$I$34:$I$777,СВЦЭМ!$A$34:$A$777,$A363,СВЦЭМ!$B$33:$B$776,I$332)+'СЕТ СН'!$F$16</f>
        <v>0</v>
      </c>
      <c r="J363" s="36">
        <f>SUMIFS(СВЦЭМ!$I$34:$I$777,СВЦЭМ!$A$34:$A$777,$A363,СВЦЭМ!$B$33:$B$776,J$332)+'СЕТ СН'!$F$16</f>
        <v>0</v>
      </c>
      <c r="K363" s="36">
        <f>SUMIFS(СВЦЭМ!$I$34:$I$777,СВЦЭМ!$A$34:$A$777,$A363,СВЦЭМ!$B$33:$B$776,K$332)+'СЕТ СН'!$F$16</f>
        <v>0</v>
      </c>
      <c r="L363" s="36">
        <f>SUMIFS(СВЦЭМ!$I$34:$I$777,СВЦЭМ!$A$34:$A$777,$A363,СВЦЭМ!$B$33:$B$776,L$332)+'СЕТ СН'!$F$16</f>
        <v>0</v>
      </c>
      <c r="M363" s="36">
        <f>SUMIFS(СВЦЭМ!$I$34:$I$777,СВЦЭМ!$A$34:$A$777,$A363,СВЦЭМ!$B$33:$B$776,M$332)+'СЕТ СН'!$F$16</f>
        <v>0</v>
      </c>
      <c r="N363" s="36">
        <f>SUMIFS(СВЦЭМ!$I$34:$I$777,СВЦЭМ!$A$34:$A$777,$A363,СВЦЭМ!$B$33:$B$776,N$332)+'СЕТ СН'!$F$16</f>
        <v>0</v>
      </c>
      <c r="O363" s="36">
        <f>SUMIFS(СВЦЭМ!$I$34:$I$777,СВЦЭМ!$A$34:$A$777,$A363,СВЦЭМ!$B$33:$B$776,O$332)+'СЕТ СН'!$F$16</f>
        <v>0</v>
      </c>
      <c r="P363" s="36">
        <f>SUMIFS(СВЦЭМ!$I$34:$I$777,СВЦЭМ!$A$34:$A$777,$A363,СВЦЭМ!$B$33:$B$776,P$332)+'СЕТ СН'!$F$16</f>
        <v>0</v>
      </c>
      <c r="Q363" s="36">
        <f>SUMIFS(СВЦЭМ!$I$34:$I$777,СВЦЭМ!$A$34:$A$777,$A363,СВЦЭМ!$B$33:$B$776,Q$332)+'СЕТ СН'!$F$16</f>
        <v>0</v>
      </c>
      <c r="R363" s="36">
        <f>SUMIFS(СВЦЭМ!$I$34:$I$777,СВЦЭМ!$A$34:$A$777,$A363,СВЦЭМ!$B$33:$B$776,R$332)+'СЕТ СН'!$F$16</f>
        <v>0</v>
      </c>
      <c r="S363" s="36">
        <f>SUMIFS(СВЦЭМ!$I$34:$I$777,СВЦЭМ!$A$34:$A$777,$A363,СВЦЭМ!$B$33:$B$776,S$332)+'СЕТ СН'!$F$16</f>
        <v>0</v>
      </c>
      <c r="T363" s="36">
        <f>SUMIFS(СВЦЭМ!$I$34:$I$777,СВЦЭМ!$A$34:$A$777,$A363,СВЦЭМ!$B$33:$B$776,T$332)+'СЕТ СН'!$F$16</f>
        <v>0</v>
      </c>
      <c r="U363" s="36">
        <f>SUMIFS(СВЦЭМ!$I$34:$I$777,СВЦЭМ!$A$34:$A$777,$A363,СВЦЭМ!$B$33:$B$776,U$332)+'СЕТ СН'!$F$16</f>
        <v>0</v>
      </c>
      <c r="V363" s="36">
        <f>SUMIFS(СВЦЭМ!$I$34:$I$777,СВЦЭМ!$A$34:$A$777,$A363,СВЦЭМ!$B$33:$B$776,V$332)+'СЕТ СН'!$F$16</f>
        <v>0</v>
      </c>
      <c r="W363" s="36">
        <f>SUMIFS(СВЦЭМ!$I$34:$I$777,СВЦЭМ!$A$34:$A$777,$A363,СВЦЭМ!$B$33:$B$776,W$332)+'СЕТ СН'!$F$16</f>
        <v>0</v>
      </c>
      <c r="X363" s="36">
        <f>SUMIFS(СВЦЭМ!$I$34:$I$777,СВЦЭМ!$A$34:$A$777,$A363,СВЦЭМ!$B$33:$B$776,X$332)+'СЕТ СН'!$F$16</f>
        <v>0</v>
      </c>
      <c r="Y363" s="36">
        <f>SUMIFS(СВЦЭМ!$I$34:$I$777,СВЦЭМ!$A$34:$A$777,$A363,СВЦЭМ!$B$33:$B$776,Y$332)+'СЕТ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7" t="s">
        <v>7</v>
      </c>
      <c r="B365" s="130" t="s">
        <v>119</v>
      </c>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ht="12.75" hidden="1" customHeight="1" x14ac:dyDescent="0.2">
      <c r="A366" s="128"/>
      <c r="B366" s="133"/>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5"/>
    </row>
    <row r="367" spans="1:27" s="46" customFormat="1" ht="12.75" hidden="1" customHeight="1" x14ac:dyDescent="0.2">
      <c r="A367" s="12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01.10.2020</v>
      </c>
      <c r="B368" s="36">
        <f>SUMIFS(СВЦЭМ!$J$34:$J$777,СВЦЭМ!$A$34:$A$777,$A368,СВЦЭМ!$B$33:$B$776,B$367)+'СЕТ СН'!$F$16</f>
        <v>0</v>
      </c>
      <c r="C368" s="36">
        <f>SUMIFS(СВЦЭМ!$J$34:$J$777,СВЦЭМ!$A$34:$A$777,$A368,СВЦЭМ!$B$33:$B$776,C$367)+'СЕТ СН'!$F$16</f>
        <v>0</v>
      </c>
      <c r="D368" s="36">
        <f>SUMIFS(СВЦЭМ!$J$34:$J$777,СВЦЭМ!$A$34:$A$777,$A368,СВЦЭМ!$B$33:$B$776,D$367)+'СЕТ СН'!$F$16</f>
        <v>0</v>
      </c>
      <c r="E368" s="36">
        <f>SUMIFS(СВЦЭМ!$J$34:$J$777,СВЦЭМ!$A$34:$A$777,$A368,СВЦЭМ!$B$33:$B$776,E$367)+'СЕТ СН'!$F$16</f>
        <v>0</v>
      </c>
      <c r="F368" s="36">
        <f>SUMIFS(СВЦЭМ!$J$34:$J$777,СВЦЭМ!$A$34:$A$777,$A368,СВЦЭМ!$B$33:$B$776,F$367)+'СЕТ СН'!$F$16</f>
        <v>0</v>
      </c>
      <c r="G368" s="36">
        <f>SUMIFS(СВЦЭМ!$J$34:$J$777,СВЦЭМ!$A$34:$A$777,$A368,СВЦЭМ!$B$33:$B$776,G$367)+'СЕТ СН'!$F$16</f>
        <v>0</v>
      </c>
      <c r="H368" s="36">
        <f>SUMIFS(СВЦЭМ!$J$34:$J$777,СВЦЭМ!$A$34:$A$777,$A368,СВЦЭМ!$B$33:$B$776,H$367)+'СЕТ СН'!$F$16</f>
        <v>0</v>
      </c>
      <c r="I368" s="36">
        <f>SUMIFS(СВЦЭМ!$J$34:$J$777,СВЦЭМ!$A$34:$A$777,$A368,СВЦЭМ!$B$33:$B$776,I$367)+'СЕТ СН'!$F$16</f>
        <v>0</v>
      </c>
      <c r="J368" s="36">
        <f>SUMIFS(СВЦЭМ!$J$34:$J$777,СВЦЭМ!$A$34:$A$777,$A368,СВЦЭМ!$B$33:$B$776,J$367)+'СЕТ СН'!$F$16</f>
        <v>0</v>
      </c>
      <c r="K368" s="36">
        <f>SUMIFS(СВЦЭМ!$J$34:$J$777,СВЦЭМ!$A$34:$A$777,$A368,СВЦЭМ!$B$33:$B$776,K$367)+'СЕТ СН'!$F$16</f>
        <v>0</v>
      </c>
      <c r="L368" s="36">
        <f>SUMIFS(СВЦЭМ!$J$34:$J$777,СВЦЭМ!$A$34:$A$777,$A368,СВЦЭМ!$B$33:$B$776,L$367)+'СЕТ СН'!$F$16</f>
        <v>0</v>
      </c>
      <c r="M368" s="36">
        <f>SUMIFS(СВЦЭМ!$J$34:$J$777,СВЦЭМ!$A$34:$A$777,$A368,СВЦЭМ!$B$33:$B$776,M$367)+'СЕТ СН'!$F$16</f>
        <v>0</v>
      </c>
      <c r="N368" s="36">
        <f>SUMIFS(СВЦЭМ!$J$34:$J$777,СВЦЭМ!$A$34:$A$777,$A368,СВЦЭМ!$B$33:$B$776,N$367)+'СЕТ СН'!$F$16</f>
        <v>0</v>
      </c>
      <c r="O368" s="36">
        <f>SUMIFS(СВЦЭМ!$J$34:$J$777,СВЦЭМ!$A$34:$A$777,$A368,СВЦЭМ!$B$33:$B$776,O$367)+'СЕТ СН'!$F$16</f>
        <v>0</v>
      </c>
      <c r="P368" s="36">
        <f>SUMIFS(СВЦЭМ!$J$34:$J$777,СВЦЭМ!$A$34:$A$777,$A368,СВЦЭМ!$B$33:$B$776,P$367)+'СЕТ СН'!$F$16</f>
        <v>0</v>
      </c>
      <c r="Q368" s="36">
        <f>SUMIFS(СВЦЭМ!$J$34:$J$777,СВЦЭМ!$A$34:$A$777,$A368,СВЦЭМ!$B$33:$B$776,Q$367)+'СЕТ СН'!$F$16</f>
        <v>0</v>
      </c>
      <c r="R368" s="36">
        <f>SUMIFS(СВЦЭМ!$J$34:$J$777,СВЦЭМ!$A$34:$A$777,$A368,СВЦЭМ!$B$33:$B$776,R$367)+'СЕТ СН'!$F$16</f>
        <v>0</v>
      </c>
      <c r="S368" s="36">
        <f>SUMIFS(СВЦЭМ!$J$34:$J$777,СВЦЭМ!$A$34:$A$777,$A368,СВЦЭМ!$B$33:$B$776,S$367)+'СЕТ СН'!$F$16</f>
        <v>0</v>
      </c>
      <c r="T368" s="36">
        <f>SUMIFS(СВЦЭМ!$J$34:$J$777,СВЦЭМ!$A$34:$A$777,$A368,СВЦЭМ!$B$33:$B$776,T$367)+'СЕТ СН'!$F$16</f>
        <v>0</v>
      </c>
      <c r="U368" s="36">
        <f>SUMIFS(СВЦЭМ!$J$34:$J$777,СВЦЭМ!$A$34:$A$777,$A368,СВЦЭМ!$B$33:$B$776,U$367)+'СЕТ СН'!$F$16</f>
        <v>0</v>
      </c>
      <c r="V368" s="36">
        <f>SUMIFS(СВЦЭМ!$J$34:$J$777,СВЦЭМ!$A$34:$A$777,$A368,СВЦЭМ!$B$33:$B$776,V$367)+'СЕТ СН'!$F$16</f>
        <v>0</v>
      </c>
      <c r="W368" s="36">
        <f>SUMIFS(СВЦЭМ!$J$34:$J$777,СВЦЭМ!$A$34:$A$777,$A368,СВЦЭМ!$B$33:$B$776,W$367)+'СЕТ СН'!$F$16</f>
        <v>0</v>
      </c>
      <c r="X368" s="36">
        <f>SUMIFS(СВЦЭМ!$J$34:$J$777,СВЦЭМ!$A$34:$A$777,$A368,СВЦЭМ!$B$33:$B$776,X$367)+'СЕТ СН'!$F$16</f>
        <v>0</v>
      </c>
      <c r="Y368" s="36">
        <f>SUMIFS(СВЦЭМ!$J$34:$J$777,СВЦЭМ!$A$34:$A$777,$A368,СВЦЭМ!$B$33:$B$776,Y$367)+'СЕТ СН'!$F$16</f>
        <v>0</v>
      </c>
      <c r="AA368" s="45"/>
    </row>
    <row r="369" spans="1:25" ht="15.75" hidden="1" x14ac:dyDescent="0.2">
      <c r="A369" s="35">
        <f>A368+1</f>
        <v>44106</v>
      </c>
      <c r="B369" s="36">
        <f>SUMIFS(СВЦЭМ!$J$34:$J$777,СВЦЭМ!$A$34:$A$777,$A369,СВЦЭМ!$B$33:$B$776,B$367)+'СЕТ СН'!$F$16</f>
        <v>0</v>
      </c>
      <c r="C369" s="36">
        <f>SUMIFS(СВЦЭМ!$J$34:$J$777,СВЦЭМ!$A$34:$A$777,$A369,СВЦЭМ!$B$33:$B$776,C$367)+'СЕТ СН'!$F$16</f>
        <v>0</v>
      </c>
      <c r="D369" s="36">
        <f>SUMIFS(СВЦЭМ!$J$34:$J$777,СВЦЭМ!$A$34:$A$777,$A369,СВЦЭМ!$B$33:$B$776,D$367)+'СЕТ СН'!$F$16</f>
        <v>0</v>
      </c>
      <c r="E369" s="36">
        <f>SUMIFS(СВЦЭМ!$J$34:$J$777,СВЦЭМ!$A$34:$A$777,$A369,СВЦЭМ!$B$33:$B$776,E$367)+'СЕТ СН'!$F$16</f>
        <v>0</v>
      </c>
      <c r="F369" s="36">
        <f>SUMIFS(СВЦЭМ!$J$34:$J$777,СВЦЭМ!$A$34:$A$777,$A369,СВЦЭМ!$B$33:$B$776,F$367)+'СЕТ СН'!$F$16</f>
        <v>0</v>
      </c>
      <c r="G369" s="36">
        <f>SUMIFS(СВЦЭМ!$J$34:$J$777,СВЦЭМ!$A$34:$A$777,$A369,СВЦЭМ!$B$33:$B$776,G$367)+'СЕТ СН'!$F$16</f>
        <v>0</v>
      </c>
      <c r="H369" s="36">
        <f>SUMIFS(СВЦЭМ!$J$34:$J$777,СВЦЭМ!$A$34:$A$777,$A369,СВЦЭМ!$B$33:$B$776,H$367)+'СЕТ СН'!$F$16</f>
        <v>0</v>
      </c>
      <c r="I369" s="36">
        <f>SUMIFS(СВЦЭМ!$J$34:$J$777,СВЦЭМ!$A$34:$A$777,$A369,СВЦЭМ!$B$33:$B$776,I$367)+'СЕТ СН'!$F$16</f>
        <v>0</v>
      </c>
      <c r="J369" s="36">
        <f>SUMIFS(СВЦЭМ!$J$34:$J$777,СВЦЭМ!$A$34:$A$777,$A369,СВЦЭМ!$B$33:$B$776,J$367)+'СЕТ СН'!$F$16</f>
        <v>0</v>
      </c>
      <c r="K369" s="36">
        <f>SUMIFS(СВЦЭМ!$J$34:$J$777,СВЦЭМ!$A$34:$A$777,$A369,СВЦЭМ!$B$33:$B$776,K$367)+'СЕТ СН'!$F$16</f>
        <v>0</v>
      </c>
      <c r="L369" s="36">
        <f>SUMIFS(СВЦЭМ!$J$34:$J$777,СВЦЭМ!$A$34:$A$777,$A369,СВЦЭМ!$B$33:$B$776,L$367)+'СЕТ СН'!$F$16</f>
        <v>0</v>
      </c>
      <c r="M369" s="36">
        <f>SUMIFS(СВЦЭМ!$J$34:$J$777,СВЦЭМ!$A$34:$A$777,$A369,СВЦЭМ!$B$33:$B$776,M$367)+'СЕТ СН'!$F$16</f>
        <v>0</v>
      </c>
      <c r="N369" s="36">
        <f>SUMIFS(СВЦЭМ!$J$34:$J$777,СВЦЭМ!$A$34:$A$777,$A369,СВЦЭМ!$B$33:$B$776,N$367)+'СЕТ СН'!$F$16</f>
        <v>0</v>
      </c>
      <c r="O369" s="36">
        <f>SUMIFS(СВЦЭМ!$J$34:$J$777,СВЦЭМ!$A$34:$A$777,$A369,СВЦЭМ!$B$33:$B$776,O$367)+'СЕТ СН'!$F$16</f>
        <v>0</v>
      </c>
      <c r="P369" s="36">
        <f>SUMIFS(СВЦЭМ!$J$34:$J$777,СВЦЭМ!$A$34:$A$777,$A369,СВЦЭМ!$B$33:$B$776,P$367)+'СЕТ СН'!$F$16</f>
        <v>0</v>
      </c>
      <c r="Q369" s="36">
        <f>SUMIFS(СВЦЭМ!$J$34:$J$777,СВЦЭМ!$A$34:$A$777,$A369,СВЦЭМ!$B$33:$B$776,Q$367)+'СЕТ СН'!$F$16</f>
        <v>0</v>
      </c>
      <c r="R369" s="36">
        <f>SUMIFS(СВЦЭМ!$J$34:$J$777,СВЦЭМ!$A$34:$A$777,$A369,СВЦЭМ!$B$33:$B$776,R$367)+'СЕТ СН'!$F$16</f>
        <v>0</v>
      </c>
      <c r="S369" s="36">
        <f>SUMIFS(СВЦЭМ!$J$34:$J$777,СВЦЭМ!$A$34:$A$777,$A369,СВЦЭМ!$B$33:$B$776,S$367)+'СЕТ СН'!$F$16</f>
        <v>0</v>
      </c>
      <c r="T369" s="36">
        <f>SUMIFS(СВЦЭМ!$J$34:$J$777,СВЦЭМ!$A$34:$A$777,$A369,СВЦЭМ!$B$33:$B$776,T$367)+'СЕТ СН'!$F$16</f>
        <v>0</v>
      </c>
      <c r="U369" s="36">
        <f>SUMIFS(СВЦЭМ!$J$34:$J$777,СВЦЭМ!$A$34:$A$777,$A369,СВЦЭМ!$B$33:$B$776,U$367)+'СЕТ СН'!$F$16</f>
        <v>0</v>
      </c>
      <c r="V369" s="36">
        <f>SUMIFS(СВЦЭМ!$J$34:$J$777,СВЦЭМ!$A$34:$A$777,$A369,СВЦЭМ!$B$33:$B$776,V$367)+'СЕТ СН'!$F$16</f>
        <v>0</v>
      </c>
      <c r="W369" s="36">
        <f>SUMIFS(СВЦЭМ!$J$34:$J$777,СВЦЭМ!$A$34:$A$777,$A369,СВЦЭМ!$B$33:$B$776,W$367)+'СЕТ СН'!$F$16</f>
        <v>0</v>
      </c>
      <c r="X369" s="36">
        <f>SUMIFS(СВЦЭМ!$J$34:$J$777,СВЦЭМ!$A$34:$A$777,$A369,СВЦЭМ!$B$33:$B$776,X$367)+'СЕТ СН'!$F$16</f>
        <v>0</v>
      </c>
      <c r="Y369" s="36">
        <f>SUMIFS(СВЦЭМ!$J$34:$J$777,СВЦЭМ!$A$34:$A$777,$A369,СВЦЭМ!$B$33:$B$776,Y$367)+'СЕТ СН'!$F$16</f>
        <v>0</v>
      </c>
    </row>
    <row r="370" spans="1:25" ht="15.75" hidden="1" x14ac:dyDescent="0.2">
      <c r="A370" s="35">
        <f t="shared" ref="A370:A398" si="10">A369+1</f>
        <v>44107</v>
      </c>
      <c r="B370" s="36">
        <f>SUMIFS(СВЦЭМ!$J$34:$J$777,СВЦЭМ!$A$34:$A$777,$A370,СВЦЭМ!$B$33:$B$776,B$367)+'СЕТ СН'!$F$16</f>
        <v>0</v>
      </c>
      <c r="C370" s="36">
        <f>SUMIFS(СВЦЭМ!$J$34:$J$777,СВЦЭМ!$A$34:$A$777,$A370,СВЦЭМ!$B$33:$B$776,C$367)+'СЕТ СН'!$F$16</f>
        <v>0</v>
      </c>
      <c r="D370" s="36">
        <f>SUMIFS(СВЦЭМ!$J$34:$J$777,СВЦЭМ!$A$34:$A$777,$A370,СВЦЭМ!$B$33:$B$776,D$367)+'СЕТ СН'!$F$16</f>
        <v>0</v>
      </c>
      <c r="E370" s="36">
        <f>SUMIFS(СВЦЭМ!$J$34:$J$777,СВЦЭМ!$A$34:$A$777,$A370,СВЦЭМ!$B$33:$B$776,E$367)+'СЕТ СН'!$F$16</f>
        <v>0</v>
      </c>
      <c r="F370" s="36">
        <f>SUMIFS(СВЦЭМ!$J$34:$J$777,СВЦЭМ!$A$34:$A$777,$A370,СВЦЭМ!$B$33:$B$776,F$367)+'СЕТ СН'!$F$16</f>
        <v>0</v>
      </c>
      <c r="G370" s="36">
        <f>SUMIFS(СВЦЭМ!$J$34:$J$777,СВЦЭМ!$A$34:$A$777,$A370,СВЦЭМ!$B$33:$B$776,G$367)+'СЕТ СН'!$F$16</f>
        <v>0</v>
      </c>
      <c r="H370" s="36">
        <f>SUMIFS(СВЦЭМ!$J$34:$J$777,СВЦЭМ!$A$34:$A$777,$A370,СВЦЭМ!$B$33:$B$776,H$367)+'СЕТ СН'!$F$16</f>
        <v>0</v>
      </c>
      <c r="I370" s="36">
        <f>SUMIFS(СВЦЭМ!$J$34:$J$777,СВЦЭМ!$A$34:$A$777,$A370,СВЦЭМ!$B$33:$B$776,I$367)+'СЕТ СН'!$F$16</f>
        <v>0</v>
      </c>
      <c r="J370" s="36">
        <f>SUMIFS(СВЦЭМ!$J$34:$J$777,СВЦЭМ!$A$34:$A$777,$A370,СВЦЭМ!$B$33:$B$776,J$367)+'СЕТ СН'!$F$16</f>
        <v>0</v>
      </c>
      <c r="K370" s="36">
        <f>SUMIFS(СВЦЭМ!$J$34:$J$777,СВЦЭМ!$A$34:$A$777,$A370,СВЦЭМ!$B$33:$B$776,K$367)+'СЕТ СН'!$F$16</f>
        <v>0</v>
      </c>
      <c r="L370" s="36">
        <f>SUMIFS(СВЦЭМ!$J$34:$J$777,СВЦЭМ!$A$34:$A$777,$A370,СВЦЭМ!$B$33:$B$776,L$367)+'СЕТ СН'!$F$16</f>
        <v>0</v>
      </c>
      <c r="M370" s="36">
        <f>SUMIFS(СВЦЭМ!$J$34:$J$777,СВЦЭМ!$A$34:$A$777,$A370,СВЦЭМ!$B$33:$B$776,M$367)+'СЕТ СН'!$F$16</f>
        <v>0</v>
      </c>
      <c r="N370" s="36">
        <f>SUMIFS(СВЦЭМ!$J$34:$J$777,СВЦЭМ!$A$34:$A$777,$A370,СВЦЭМ!$B$33:$B$776,N$367)+'СЕТ СН'!$F$16</f>
        <v>0</v>
      </c>
      <c r="O370" s="36">
        <f>SUMIFS(СВЦЭМ!$J$34:$J$777,СВЦЭМ!$A$34:$A$777,$A370,СВЦЭМ!$B$33:$B$776,O$367)+'СЕТ СН'!$F$16</f>
        <v>0</v>
      </c>
      <c r="P370" s="36">
        <f>SUMIFS(СВЦЭМ!$J$34:$J$777,СВЦЭМ!$A$34:$A$777,$A370,СВЦЭМ!$B$33:$B$776,P$367)+'СЕТ СН'!$F$16</f>
        <v>0</v>
      </c>
      <c r="Q370" s="36">
        <f>SUMIFS(СВЦЭМ!$J$34:$J$777,СВЦЭМ!$A$34:$A$777,$A370,СВЦЭМ!$B$33:$B$776,Q$367)+'СЕТ СН'!$F$16</f>
        <v>0</v>
      </c>
      <c r="R370" s="36">
        <f>SUMIFS(СВЦЭМ!$J$34:$J$777,СВЦЭМ!$A$34:$A$777,$A370,СВЦЭМ!$B$33:$B$776,R$367)+'СЕТ СН'!$F$16</f>
        <v>0</v>
      </c>
      <c r="S370" s="36">
        <f>SUMIFS(СВЦЭМ!$J$34:$J$777,СВЦЭМ!$A$34:$A$777,$A370,СВЦЭМ!$B$33:$B$776,S$367)+'СЕТ СН'!$F$16</f>
        <v>0</v>
      </c>
      <c r="T370" s="36">
        <f>SUMIFS(СВЦЭМ!$J$34:$J$777,СВЦЭМ!$A$34:$A$777,$A370,СВЦЭМ!$B$33:$B$776,T$367)+'СЕТ СН'!$F$16</f>
        <v>0</v>
      </c>
      <c r="U370" s="36">
        <f>SUMIFS(СВЦЭМ!$J$34:$J$777,СВЦЭМ!$A$34:$A$777,$A370,СВЦЭМ!$B$33:$B$776,U$367)+'СЕТ СН'!$F$16</f>
        <v>0</v>
      </c>
      <c r="V370" s="36">
        <f>SUMIFS(СВЦЭМ!$J$34:$J$777,СВЦЭМ!$A$34:$A$777,$A370,СВЦЭМ!$B$33:$B$776,V$367)+'СЕТ СН'!$F$16</f>
        <v>0</v>
      </c>
      <c r="W370" s="36">
        <f>SUMIFS(СВЦЭМ!$J$34:$J$777,СВЦЭМ!$A$34:$A$777,$A370,СВЦЭМ!$B$33:$B$776,W$367)+'СЕТ СН'!$F$16</f>
        <v>0</v>
      </c>
      <c r="X370" s="36">
        <f>SUMIFS(СВЦЭМ!$J$34:$J$777,СВЦЭМ!$A$34:$A$777,$A370,СВЦЭМ!$B$33:$B$776,X$367)+'СЕТ СН'!$F$16</f>
        <v>0</v>
      </c>
      <c r="Y370" s="36">
        <f>SUMIFS(СВЦЭМ!$J$34:$J$777,СВЦЭМ!$A$34:$A$777,$A370,СВЦЭМ!$B$33:$B$776,Y$367)+'СЕТ СН'!$F$16</f>
        <v>0</v>
      </c>
    </row>
    <row r="371" spans="1:25" ht="15.75" hidden="1" x14ac:dyDescent="0.2">
      <c r="A371" s="35">
        <f t="shared" si="10"/>
        <v>44108</v>
      </c>
      <c r="B371" s="36">
        <f>SUMIFS(СВЦЭМ!$J$34:$J$777,СВЦЭМ!$A$34:$A$777,$A371,СВЦЭМ!$B$33:$B$776,B$367)+'СЕТ СН'!$F$16</f>
        <v>0</v>
      </c>
      <c r="C371" s="36">
        <f>SUMIFS(СВЦЭМ!$J$34:$J$777,СВЦЭМ!$A$34:$A$777,$A371,СВЦЭМ!$B$33:$B$776,C$367)+'СЕТ СН'!$F$16</f>
        <v>0</v>
      </c>
      <c r="D371" s="36">
        <f>SUMIFS(СВЦЭМ!$J$34:$J$777,СВЦЭМ!$A$34:$A$777,$A371,СВЦЭМ!$B$33:$B$776,D$367)+'СЕТ СН'!$F$16</f>
        <v>0</v>
      </c>
      <c r="E371" s="36">
        <f>SUMIFS(СВЦЭМ!$J$34:$J$777,СВЦЭМ!$A$34:$A$777,$A371,СВЦЭМ!$B$33:$B$776,E$367)+'СЕТ СН'!$F$16</f>
        <v>0</v>
      </c>
      <c r="F371" s="36">
        <f>SUMIFS(СВЦЭМ!$J$34:$J$777,СВЦЭМ!$A$34:$A$777,$A371,СВЦЭМ!$B$33:$B$776,F$367)+'СЕТ СН'!$F$16</f>
        <v>0</v>
      </c>
      <c r="G371" s="36">
        <f>SUMIFS(СВЦЭМ!$J$34:$J$777,СВЦЭМ!$A$34:$A$777,$A371,СВЦЭМ!$B$33:$B$776,G$367)+'СЕТ СН'!$F$16</f>
        <v>0</v>
      </c>
      <c r="H371" s="36">
        <f>SUMIFS(СВЦЭМ!$J$34:$J$777,СВЦЭМ!$A$34:$A$777,$A371,СВЦЭМ!$B$33:$B$776,H$367)+'СЕТ СН'!$F$16</f>
        <v>0</v>
      </c>
      <c r="I371" s="36">
        <f>SUMIFS(СВЦЭМ!$J$34:$J$777,СВЦЭМ!$A$34:$A$777,$A371,СВЦЭМ!$B$33:$B$776,I$367)+'СЕТ СН'!$F$16</f>
        <v>0</v>
      </c>
      <c r="J371" s="36">
        <f>SUMIFS(СВЦЭМ!$J$34:$J$777,СВЦЭМ!$A$34:$A$777,$A371,СВЦЭМ!$B$33:$B$776,J$367)+'СЕТ СН'!$F$16</f>
        <v>0</v>
      </c>
      <c r="K371" s="36">
        <f>SUMIFS(СВЦЭМ!$J$34:$J$777,СВЦЭМ!$A$34:$A$777,$A371,СВЦЭМ!$B$33:$B$776,K$367)+'СЕТ СН'!$F$16</f>
        <v>0</v>
      </c>
      <c r="L371" s="36">
        <f>SUMIFS(СВЦЭМ!$J$34:$J$777,СВЦЭМ!$A$34:$A$777,$A371,СВЦЭМ!$B$33:$B$776,L$367)+'СЕТ СН'!$F$16</f>
        <v>0</v>
      </c>
      <c r="M371" s="36">
        <f>SUMIFS(СВЦЭМ!$J$34:$J$777,СВЦЭМ!$A$34:$A$777,$A371,СВЦЭМ!$B$33:$B$776,M$367)+'СЕТ СН'!$F$16</f>
        <v>0</v>
      </c>
      <c r="N371" s="36">
        <f>SUMIFS(СВЦЭМ!$J$34:$J$777,СВЦЭМ!$A$34:$A$777,$A371,СВЦЭМ!$B$33:$B$776,N$367)+'СЕТ СН'!$F$16</f>
        <v>0</v>
      </c>
      <c r="O371" s="36">
        <f>SUMIFS(СВЦЭМ!$J$34:$J$777,СВЦЭМ!$A$34:$A$777,$A371,СВЦЭМ!$B$33:$B$776,O$367)+'СЕТ СН'!$F$16</f>
        <v>0</v>
      </c>
      <c r="P371" s="36">
        <f>SUMIFS(СВЦЭМ!$J$34:$J$777,СВЦЭМ!$A$34:$A$777,$A371,СВЦЭМ!$B$33:$B$776,P$367)+'СЕТ СН'!$F$16</f>
        <v>0</v>
      </c>
      <c r="Q371" s="36">
        <f>SUMIFS(СВЦЭМ!$J$34:$J$777,СВЦЭМ!$A$34:$A$777,$A371,СВЦЭМ!$B$33:$B$776,Q$367)+'СЕТ СН'!$F$16</f>
        <v>0</v>
      </c>
      <c r="R371" s="36">
        <f>SUMIFS(СВЦЭМ!$J$34:$J$777,СВЦЭМ!$A$34:$A$777,$A371,СВЦЭМ!$B$33:$B$776,R$367)+'СЕТ СН'!$F$16</f>
        <v>0</v>
      </c>
      <c r="S371" s="36">
        <f>SUMIFS(СВЦЭМ!$J$34:$J$777,СВЦЭМ!$A$34:$A$777,$A371,СВЦЭМ!$B$33:$B$776,S$367)+'СЕТ СН'!$F$16</f>
        <v>0</v>
      </c>
      <c r="T371" s="36">
        <f>SUMIFS(СВЦЭМ!$J$34:$J$777,СВЦЭМ!$A$34:$A$777,$A371,СВЦЭМ!$B$33:$B$776,T$367)+'СЕТ СН'!$F$16</f>
        <v>0</v>
      </c>
      <c r="U371" s="36">
        <f>SUMIFS(СВЦЭМ!$J$34:$J$777,СВЦЭМ!$A$34:$A$777,$A371,СВЦЭМ!$B$33:$B$776,U$367)+'СЕТ СН'!$F$16</f>
        <v>0</v>
      </c>
      <c r="V371" s="36">
        <f>SUMIFS(СВЦЭМ!$J$34:$J$777,СВЦЭМ!$A$34:$A$777,$A371,СВЦЭМ!$B$33:$B$776,V$367)+'СЕТ СН'!$F$16</f>
        <v>0</v>
      </c>
      <c r="W371" s="36">
        <f>SUMIFS(СВЦЭМ!$J$34:$J$777,СВЦЭМ!$A$34:$A$777,$A371,СВЦЭМ!$B$33:$B$776,W$367)+'СЕТ СН'!$F$16</f>
        <v>0</v>
      </c>
      <c r="X371" s="36">
        <f>SUMIFS(СВЦЭМ!$J$34:$J$777,СВЦЭМ!$A$34:$A$777,$A371,СВЦЭМ!$B$33:$B$776,X$367)+'СЕТ СН'!$F$16</f>
        <v>0</v>
      </c>
      <c r="Y371" s="36">
        <f>SUMIFS(СВЦЭМ!$J$34:$J$777,СВЦЭМ!$A$34:$A$777,$A371,СВЦЭМ!$B$33:$B$776,Y$367)+'СЕТ СН'!$F$16</f>
        <v>0</v>
      </c>
    </row>
    <row r="372" spans="1:25" ht="15.75" hidden="1" x14ac:dyDescent="0.2">
      <c r="A372" s="35">
        <f t="shared" si="10"/>
        <v>44109</v>
      </c>
      <c r="B372" s="36">
        <f>SUMIFS(СВЦЭМ!$J$34:$J$777,СВЦЭМ!$A$34:$A$777,$A372,СВЦЭМ!$B$33:$B$776,B$367)+'СЕТ СН'!$F$16</f>
        <v>0</v>
      </c>
      <c r="C372" s="36">
        <f>SUMIFS(СВЦЭМ!$J$34:$J$777,СВЦЭМ!$A$34:$A$777,$A372,СВЦЭМ!$B$33:$B$776,C$367)+'СЕТ СН'!$F$16</f>
        <v>0</v>
      </c>
      <c r="D372" s="36">
        <f>SUMIFS(СВЦЭМ!$J$34:$J$777,СВЦЭМ!$A$34:$A$777,$A372,СВЦЭМ!$B$33:$B$776,D$367)+'СЕТ СН'!$F$16</f>
        <v>0</v>
      </c>
      <c r="E372" s="36">
        <f>SUMIFS(СВЦЭМ!$J$34:$J$777,СВЦЭМ!$A$34:$A$777,$A372,СВЦЭМ!$B$33:$B$776,E$367)+'СЕТ СН'!$F$16</f>
        <v>0</v>
      </c>
      <c r="F372" s="36">
        <f>SUMIFS(СВЦЭМ!$J$34:$J$777,СВЦЭМ!$A$34:$A$777,$A372,СВЦЭМ!$B$33:$B$776,F$367)+'СЕТ СН'!$F$16</f>
        <v>0</v>
      </c>
      <c r="G372" s="36">
        <f>SUMIFS(СВЦЭМ!$J$34:$J$777,СВЦЭМ!$A$34:$A$777,$A372,СВЦЭМ!$B$33:$B$776,G$367)+'СЕТ СН'!$F$16</f>
        <v>0</v>
      </c>
      <c r="H372" s="36">
        <f>SUMIFS(СВЦЭМ!$J$34:$J$777,СВЦЭМ!$A$34:$A$777,$A372,СВЦЭМ!$B$33:$B$776,H$367)+'СЕТ СН'!$F$16</f>
        <v>0</v>
      </c>
      <c r="I372" s="36">
        <f>SUMIFS(СВЦЭМ!$J$34:$J$777,СВЦЭМ!$A$34:$A$777,$A372,СВЦЭМ!$B$33:$B$776,I$367)+'СЕТ СН'!$F$16</f>
        <v>0</v>
      </c>
      <c r="J372" s="36">
        <f>SUMIFS(СВЦЭМ!$J$34:$J$777,СВЦЭМ!$A$34:$A$777,$A372,СВЦЭМ!$B$33:$B$776,J$367)+'СЕТ СН'!$F$16</f>
        <v>0</v>
      </c>
      <c r="K372" s="36">
        <f>SUMIFS(СВЦЭМ!$J$34:$J$777,СВЦЭМ!$A$34:$A$777,$A372,СВЦЭМ!$B$33:$B$776,K$367)+'СЕТ СН'!$F$16</f>
        <v>0</v>
      </c>
      <c r="L372" s="36">
        <f>SUMIFS(СВЦЭМ!$J$34:$J$777,СВЦЭМ!$A$34:$A$777,$A372,СВЦЭМ!$B$33:$B$776,L$367)+'СЕТ СН'!$F$16</f>
        <v>0</v>
      </c>
      <c r="M372" s="36">
        <f>SUMIFS(СВЦЭМ!$J$34:$J$777,СВЦЭМ!$A$34:$A$777,$A372,СВЦЭМ!$B$33:$B$776,M$367)+'СЕТ СН'!$F$16</f>
        <v>0</v>
      </c>
      <c r="N372" s="36">
        <f>SUMIFS(СВЦЭМ!$J$34:$J$777,СВЦЭМ!$A$34:$A$777,$A372,СВЦЭМ!$B$33:$B$776,N$367)+'СЕТ СН'!$F$16</f>
        <v>0</v>
      </c>
      <c r="O372" s="36">
        <f>SUMIFS(СВЦЭМ!$J$34:$J$777,СВЦЭМ!$A$34:$A$777,$A372,СВЦЭМ!$B$33:$B$776,O$367)+'СЕТ СН'!$F$16</f>
        <v>0</v>
      </c>
      <c r="P372" s="36">
        <f>SUMIFS(СВЦЭМ!$J$34:$J$777,СВЦЭМ!$A$34:$A$777,$A372,СВЦЭМ!$B$33:$B$776,P$367)+'СЕТ СН'!$F$16</f>
        <v>0</v>
      </c>
      <c r="Q372" s="36">
        <f>SUMIFS(СВЦЭМ!$J$34:$J$777,СВЦЭМ!$A$34:$A$777,$A372,СВЦЭМ!$B$33:$B$776,Q$367)+'СЕТ СН'!$F$16</f>
        <v>0</v>
      </c>
      <c r="R372" s="36">
        <f>SUMIFS(СВЦЭМ!$J$34:$J$777,СВЦЭМ!$A$34:$A$777,$A372,СВЦЭМ!$B$33:$B$776,R$367)+'СЕТ СН'!$F$16</f>
        <v>0</v>
      </c>
      <c r="S372" s="36">
        <f>SUMIFS(СВЦЭМ!$J$34:$J$777,СВЦЭМ!$A$34:$A$777,$A372,СВЦЭМ!$B$33:$B$776,S$367)+'СЕТ СН'!$F$16</f>
        <v>0</v>
      </c>
      <c r="T372" s="36">
        <f>SUMIFS(СВЦЭМ!$J$34:$J$777,СВЦЭМ!$A$34:$A$777,$A372,СВЦЭМ!$B$33:$B$776,T$367)+'СЕТ СН'!$F$16</f>
        <v>0</v>
      </c>
      <c r="U372" s="36">
        <f>SUMIFS(СВЦЭМ!$J$34:$J$777,СВЦЭМ!$A$34:$A$777,$A372,СВЦЭМ!$B$33:$B$776,U$367)+'СЕТ СН'!$F$16</f>
        <v>0</v>
      </c>
      <c r="V372" s="36">
        <f>SUMIFS(СВЦЭМ!$J$34:$J$777,СВЦЭМ!$A$34:$A$777,$A372,СВЦЭМ!$B$33:$B$776,V$367)+'СЕТ СН'!$F$16</f>
        <v>0</v>
      </c>
      <c r="W372" s="36">
        <f>SUMIFS(СВЦЭМ!$J$34:$J$777,СВЦЭМ!$A$34:$A$777,$A372,СВЦЭМ!$B$33:$B$776,W$367)+'СЕТ СН'!$F$16</f>
        <v>0</v>
      </c>
      <c r="X372" s="36">
        <f>SUMIFS(СВЦЭМ!$J$34:$J$777,СВЦЭМ!$A$34:$A$777,$A372,СВЦЭМ!$B$33:$B$776,X$367)+'СЕТ СН'!$F$16</f>
        <v>0</v>
      </c>
      <c r="Y372" s="36">
        <f>SUMIFS(СВЦЭМ!$J$34:$J$777,СВЦЭМ!$A$34:$A$777,$A372,СВЦЭМ!$B$33:$B$776,Y$367)+'СЕТ СН'!$F$16</f>
        <v>0</v>
      </c>
    </row>
    <row r="373" spans="1:25" ht="15.75" hidden="1" x14ac:dyDescent="0.2">
      <c r="A373" s="35">
        <f t="shared" si="10"/>
        <v>44110</v>
      </c>
      <c r="B373" s="36">
        <f>SUMIFS(СВЦЭМ!$J$34:$J$777,СВЦЭМ!$A$34:$A$777,$A373,СВЦЭМ!$B$33:$B$776,B$367)+'СЕТ СН'!$F$16</f>
        <v>0</v>
      </c>
      <c r="C373" s="36">
        <f>SUMIFS(СВЦЭМ!$J$34:$J$777,СВЦЭМ!$A$34:$A$777,$A373,СВЦЭМ!$B$33:$B$776,C$367)+'СЕТ СН'!$F$16</f>
        <v>0</v>
      </c>
      <c r="D373" s="36">
        <f>SUMIFS(СВЦЭМ!$J$34:$J$777,СВЦЭМ!$A$34:$A$777,$A373,СВЦЭМ!$B$33:$B$776,D$367)+'СЕТ СН'!$F$16</f>
        <v>0</v>
      </c>
      <c r="E373" s="36">
        <f>SUMIFS(СВЦЭМ!$J$34:$J$777,СВЦЭМ!$A$34:$A$777,$A373,СВЦЭМ!$B$33:$B$776,E$367)+'СЕТ СН'!$F$16</f>
        <v>0</v>
      </c>
      <c r="F373" s="36">
        <f>SUMIFS(СВЦЭМ!$J$34:$J$777,СВЦЭМ!$A$34:$A$777,$A373,СВЦЭМ!$B$33:$B$776,F$367)+'СЕТ СН'!$F$16</f>
        <v>0</v>
      </c>
      <c r="G373" s="36">
        <f>SUMIFS(СВЦЭМ!$J$34:$J$777,СВЦЭМ!$A$34:$A$777,$A373,СВЦЭМ!$B$33:$B$776,G$367)+'СЕТ СН'!$F$16</f>
        <v>0</v>
      </c>
      <c r="H373" s="36">
        <f>SUMIFS(СВЦЭМ!$J$34:$J$777,СВЦЭМ!$A$34:$A$777,$A373,СВЦЭМ!$B$33:$B$776,H$367)+'СЕТ СН'!$F$16</f>
        <v>0</v>
      </c>
      <c r="I373" s="36">
        <f>SUMIFS(СВЦЭМ!$J$34:$J$777,СВЦЭМ!$A$34:$A$777,$A373,СВЦЭМ!$B$33:$B$776,I$367)+'СЕТ СН'!$F$16</f>
        <v>0</v>
      </c>
      <c r="J373" s="36">
        <f>SUMIFS(СВЦЭМ!$J$34:$J$777,СВЦЭМ!$A$34:$A$777,$A373,СВЦЭМ!$B$33:$B$776,J$367)+'СЕТ СН'!$F$16</f>
        <v>0</v>
      </c>
      <c r="K373" s="36">
        <f>SUMIFS(СВЦЭМ!$J$34:$J$777,СВЦЭМ!$A$34:$A$777,$A373,СВЦЭМ!$B$33:$B$776,K$367)+'СЕТ СН'!$F$16</f>
        <v>0</v>
      </c>
      <c r="L373" s="36">
        <f>SUMIFS(СВЦЭМ!$J$34:$J$777,СВЦЭМ!$A$34:$A$777,$A373,СВЦЭМ!$B$33:$B$776,L$367)+'СЕТ СН'!$F$16</f>
        <v>0</v>
      </c>
      <c r="M373" s="36">
        <f>SUMIFS(СВЦЭМ!$J$34:$J$777,СВЦЭМ!$A$34:$A$777,$A373,СВЦЭМ!$B$33:$B$776,M$367)+'СЕТ СН'!$F$16</f>
        <v>0</v>
      </c>
      <c r="N373" s="36">
        <f>SUMIFS(СВЦЭМ!$J$34:$J$777,СВЦЭМ!$A$34:$A$777,$A373,СВЦЭМ!$B$33:$B$776,N$367)+'СЕТ СН'!$F$16</f>
        <v>0</v>
      </c>
      <c r="O373" s="36">
        <f>SUMIFS(СВЦЭМ!$J$34:$J$777,СВЦЭМ!$A$34:$A$777,$A373,СВЦЭМ!$B$33:$B$776,O$367)+'СЕТ СН'!$F$16</f>
        <v>0</v>
      </c>
      <c r="P373" s="36">
        <f>SUMIFS(СВЦЭМ!$J$34:$J$777,СВЦЭМ!$A$34:$A$777,$A373,СВЦЭМ!$B$33:$B$776,P$367)+'СЕТ СН'!$F$16</f>
        <v>0</v>
      </c>
      <c r="Q373" s="36">
        <f>SUMIFS(СВЦЭМ!$J$34:$J$777,СВЦЭМ!$A$34:$A$777,$A373,СВЦЭМ!$B$33:$B$776,Q$367)+'СЕТ СН'!$F$16</f>
        <v>0</v>
      </c>
      <c r="R373" s="36">
        <f>SUMIFS(СВЦЭМ!$J$34:$J$777,СВЦЭМ!$A$34:$A$777,$A373,СВЦЭМ!$B$33:$B$776,R$367)+'СЕТ СН'!$F$16</f>
        <v>0</v>
      </c>
      <c r="S373" s="36">
        <f>SUMIFS(СВЦЭМ!$J$34:$J$777,СВЦЭМ!$A$34:$A$777,$A373,СВЦЭМ!$B$33:$B$776,S$367)+'СЕТ СН'!$F$16</f>
        <v>0</v>
      </c>
      <c r="T373" s="36">
        <f>SUMIFS(СВЦЭМ!$J$34:$J$777,СВЦЭМ!$A$34:$A$777,$A373,СВЦЭМ!$B$33:$B$776,T$367)+'СЕТ СН'!$F$16</f>
        <v>0</v>
      </c>
      <c r="U373" s="36">
        <f>SUMIFS(СВЦЭМ!$J$34:$J$777,СВЦЭМ!$A$34:$A$777,$A373,СВЦЭМ!$B$33:$B$776,U$367)+'СЕТ СН'!$F$16</f>
        <v>0</v>
      </c>
      <c r="V373" s="36">
        <f>SUMIFS(СВЦЭМ!$J$34:$J$777,СВЦЭМ!$A$34:$A$777,$A373,СВЦЭМ!$B$33:$B$776,V$367)+'СЕТ СН'!$F$16</f>
        <v>0</v>
      </c>
      <c r="W373" s="36">
        <f>SUMIFS(СВЦЭМ!$J$34:$J$777,СВЦЭМ!$A$34:$A$777,$A373,СВЦЭМ!$B$33:$B$776,W$367)+'СЕТ СН'!$F$16</f>
        <v>0</v>
      </c>
      <c r="X373" s="36">
        <f>SUMIFS(СВЦЭМ!$J$34:$J$777,СВЦЭМ!$A$34:$A$777,$A373,СВЦЭМ!$B$33:$B$776,X$367)+'СЕТ СН'!$F$16</f>
        <v>0</v>
      </c>
      <c r="Y373" s="36">
        <f>SUMIFS(СВЦЭМ!$J$34:$J$777,СВЦЭМ!$A$34:$A$777,$A373,СВЦЭМ!$B$33:$B$776,Y$367)+'СЕТ СН'!$F$16</f>
        <v>0</v>
      </c>
    </row>
    <row r="374" spans="1:25" ht="15.75" hidden="1" x14ac:dyDescent="0.2">
      <c r="A374" s="35">
        <f t="shared" si="10"/>
        <v>44111</v>
      </c>
      <c r="B374" s="36">
        <f>SUMIFS(СВЦЭМ!$J$34:$J$777,СВЦЭМ!$A$34:$A$777,$A374,СВЦЭМ!$B$33:$B$776,B$367)+'СЕТ СН'!$F$16</f>
        <v>0</v>
      </c>
      <c r="C374" s="36">
        <f>SUMIFS(СВЦЭМ!$J$34:$J$777,СВЦЭМ!$A$34:$A$777,$A374,СВЦЭМ!$B$33:$B$776,C$367)+'СЕТ СН'!$F$16</f>
        <v>0</v>
      </c>
      <c r="D374" s="36">
        <f>SUMIFS(СВЦЭМ!$J$34:$J$777,СВЦЭМ!$A$34:$A$777,$A374,СВЦЭМ!$B$33:$B$776,D$367)+'СЕТ СН'!$F$16</f>
        <v>0</v>
      </c>
      <c r="E374" s="36">
        <f>SUMIFS(СВЦЭМ!$J$34:$J$777,СВЦЭМ!$A$34:$A$777,$A374,СВЦЭМ!$B$33:$B$776,E$367)+'СЕТ СН'!$F$16</f>
        <v>0</v>
      </c>
      <c r="F374" s="36">
        <f>SUMIFS(СВЦЭМ!$J$34:$J$777,СВЦЭМ!$A$34:$A$777,$A374,СВЦЭМ!$B$33:$B$776,F$367)+'СЕТ СН'!$F$16</f>
        <v>0</v>
      </c>
      <c r="G374" s="36">
        <f>SUMIFS(СВЦЭМ!$J$34:$J$777,СВЦЭМ!$A$34:$A$777,$A374,СВЦЭМ!$B$33:$B$776,G$367)+'СЕТ СН'!$F$16</f>
        <v>0</v>
      </c>
      <c r="H374" s="36">
        <f>SUMIFS(СВЦЭМ!$J$34:$J$777,СВЦЭМ!$A$34:$A$777,$A374,СВЦЭМ!$B$33:$B$776,H$367)+'СЕТ СН'!$F$16</f>
        <v>0</v>
      </c>
      <c r="I374" s="36">
        <f>SUMIFS(СВЦЭМ!$J$34:$J$777,СВЦЭМ!$A$34:$A$777,$A374,СВЦЭМ!$B$33:$B$776,I$367)+'СЕТ СН'!$F$16</f>
        <v>0</v>
      </c>
      <c r="J374" s="36">
        <f>SUMIFS(СВЦЭМ!$J$34:$J$777,СВЦЭМ!$A$34:$A$777,$A374,СВЦЭМ!$B$33:$B$776,J$367)+'СЕТ СН'!$F$16</f>
        <v>0</v>
      </c>
      <c r="K374" s="36">
        <f>SUMIFS(СВЦЭМ!$J$34:$J$777,СВЦЭМ!$A$34:$A$777,$A374,СВЦЭМ!$B$33:$B$776,K$367)+'СЕТ СН'!$F$16</f>
        <v>0</v>
      </c>
      <c r="L374" s="36">
        <f>SUMIFS(СВЦЭМ!$J$34:$J$777,СВЦЭМ!$A$34:$A$777,$A374,СВЦЭМ!$B$33:$B$776,L$367)+'СЕТ СН'!$F$16</f>
        <v>0</v>
      </c>
      <c r="M374" s="36">
        <f>SUMIFS(СВЦЭМ!$J$34:$J$777,СВЦЭМ!$A$34:$A$777,$A374,СВЦЭМ!$B$33:$B$776,M$367)+'СЕТ СН'!$F$16</f>
        <v>0</v>
      </c>
      <c r="N374" s="36">
        <f>SUMIFS(СВЦЭМ!$J$34:$J$777,СВЦЭМ!$A$34:$A$777,$A374,СВЦЭМ!$B$33:$B$776,N$367)+'СЕТ СН'!$F$16</f>
        <v>0</v>
      </c>
      <c r="O374" s="36">
        <f>SUMIFS(СВЦЭМ!$J$34:$J$777,СВЦЭМ!$A$34:$A$777,$A374,СВЦЭМ!$B$33:$B$776,O$367)+'СЕТ СН'!$F$16</f>
        <v>0</v>
      </c>
      <c r="P374" s="36">
        <f>SUMIFS(СВЦЭМ!$J$34:$J$777,СВЦЭМ!$A$34:$A$777,$A374,СВЦЭМ!$B$33:$B$776,P$367)+'СЕТ СН'!$F$16</f>
        <v>0</v>
      </c>
      <c r="Q374" s="36">
        <f>SUMIFS(СВЦЭМ!$J$34:$J$777,СВЦЭМ!$A$34:$A$777,$A374,СВЦЭМ!$B$33:$B$776,Q$367)+'СЕТ СН'!$F$16</f>
        <v>0</v>
      </c>
      <c r="R374" s="36">
        <f>SUMIFS(СВЦЭМ!$J$34:$J$777,СВЦЭМ!$A$34:$A$777,$A374,СВЦЭМ!$B$33:$B$776,R$367)+'СЕТ СН'!$F$16</f>
        <v>0</v>
      </c>
      <c r="S374" s="36">
        <f>SUMIFS(СВЦЭМ!$J$34:$J$777,СВЦЭМ!$A$34:$A$777,$A374,СВЦЭМ!$B$33:$B$776,S$367)+'СЕТ СН'!$F$16</f>
        <v>0</v>
      </c>
      <c r="T374" s="36">
        <f>SUMIFS(СВЦЭМ!$J$34:$J$777,СВЦЭМ!$A$34:$A$777,$A374,СВЦЭМ!$B$33:$B$776,T$367)+'СЕТ СН'!$F$16</f>
        <v>0</v>
      </c>
      <c r="U374" s="36">
        <f>SUMIFS(СВЦЭМ!$J$34:$J$777,СВЦЭМ!$A$34:$A$777,$A374,СВЦЭМ!$B$33:$B$776,U$367)+'СЕТ СН'!$F$16</f>
        <v>0</v>
      </c>
      <c r="V374" s="36">
        <f>SUMIFS(СВЦЭМ!$J$34:$J$777,СВЦЭМ!$A$34:$A$777,$A374,СВЦЭМ!$B$33:$B$776,V$367)+'СЕТ СН'!$F$16</f>
        <v>0</v>
      </c>
      <c r="W374" s="36">
        <f>SUMIFS(СВЦЭМ!$J$34:$J$777,СВЦЭМ!$A$34:$A$777,$A374,СВЦЭМ!$B$33:$B$776,W$367)+'СЕТ СН'!$F$16</f>
        <v>0</v>
      </c>
      <c r="X374" s="36">
        <f>SUMIFS(СВЦЭМ!$J$34:$J$777,СВЦЭМ!$A$34:$A$777,$A374,СВЦЭМ!$B$33:$B$776,X$367)+'СЕТ СН'!$F$16</f>
        <v>0</v>
      </c>
      <c r="Y374" s="36">
        <f>SUMIFS(СВЦЭМ!$J$34:$J$777,СВЦЭМ!$A$34:$A$777,$A374,СВЦЭМ!$B$33:$B$776,Y$367)+'СЕТ СН'!$F$16</f>
        <v>0</v>
      </c>
    </row>
    <row r="375" spans="1:25" ht="15.75" hidden="1" x14ac:dyDescent="0.2">
      <c r="A375" s="35">
        <f t="shared" si="10"/>
        <v>44112</v>
      </c>
      <c r="B375" s="36">
        <f>SUMIFS(СВЦЭМ!$J$34:$J$777,СВЦЭМ!$A$34:$A$777,$A375,СВЦЭМ!$B$33:$B$776,B$367)+'СЕТ СН'!$F$16</f>
        <v>0</v>
      </c>
      <c r="C375" s="36">
        <f>SUMIFS(СВЦЭМ!$J$34:$J$777,СВЦЭМ!$A$34:$A$777,$A375,СВЦЭМ!$B$33:$B$776,C$367)+'СЕТ СН'!$F$16</f>
        <v>0</v>
      </c>
      <c r="D375" s="36">
        <f>SUMIFS(СВЦЭМ!$J$34:$J$777,СВЦЭМ!$A$34:$A$777,$A375,СВЦЭМ!$B$33:$B$776,D$367)+'СЕТ СН'!$F$16</f>
        <v>0</v>
      </c>
      <c r="E375" s="36">
        <f>SUMIFS(СВЦЭМ!$J$34:$J$777,СВЦЭМ!$A$34:$A$777,$A375,СВЦЭМ!$B$33:$B$776,E$367)+'СЕТ СН'!$F$16</f>
        <v>0</v>
      </c>
      <c r="F375" s="36">
        <f>SUMIFS(СВЦЭМ!$J$34:$J$777,СВЦЭМ!$A$34:$A$777,$A375,СВЦЭМ!$B$33:$B$776,F$367)+'СЕТ СН'!$F$16</f>
        <v>0</v>
      </c>
      <c r="G375" s="36">
        <f>SUMIFS(СВЦЭМ!$J$34:$J$777,СВЦЭМ!$A$34:$A$777,$A375,СВЦЭМ!$B$33:$B$776,G$367)+'СЕТ СН'!$F$16</f>
        <v>0</v>
      </c>
      <c r="H375" s="36">
        <f>SUMIFS(СВЦЭМ!$J$34:$J$777,СВЦЭМ!$A$34:$A$777,$A375,СВЦЭМ!$B$33:$B$776,H$367)+'СЕТ СН'!$F$16</f>
        <v>0</v>
      </c>
      <c r="I375" s="36">
        <f>SUMIFS(СВЦЭМ!$J$34:$J$777,СВЦЭМ!$A$34:$A$777,$A375,СВЦЭМ!$B$33:$B$776,I$367)+'СЕТ СН'!$F$16</f>
        <v>0</v>
      </c>
      <c r="J375" s="36">
        <f>SUMIFS(СВЦЭМ!$J$34:$J$777,СВЦЭМ!$A$34:$A$777,$A375,СВЦЭМ!$B$33:$B$776,J$367)+'СЕТ СН'!$F$16</f>
        <v>0</v>
      </c>
      <c r="K375" s="36">
        <f>SUMIFS(СВЦЭМ!$J$34:$J$777,СВЦЭМ!$A$34:$A$777,$A375,СВЦЭМ!$B$33:$B$776,K$367)+'СЕТ СН'!$F$16</f>
        <v>0</v>
      </c>
      <c r="L375" s="36">
        <f>SUMIFS(СВЦЭМ!$J$34:$J$777,СВЦЭМ!$A$34:$A$777,$A375,СВЦЭМ!$B$33:$B$776,L$367)+'СЕТ СН'!$F$16</f>
        <v>0</v>
      </c>
      <c r="M375" s="36">
        <f>SUMIFS(СВЦЭМ!$J$34:$J$777,СВЦЭМ!$A$34:$A$777,$A375,СВЦЭМ!$B$33:$B$776,M$367)+'СЕТ СН'!$F$16</f>
        <v>0</v>
      </c>
      <c r="N375" s="36">
        <f>SUMIFS(СВЦЭМ!$J$34:$J$777,СВЦЭМ!$A$34:$A$777,$A375,СВЦЭМ!$B$33:$B$776,N$367)+'СЕТ СН'!$F$16</f>
        <v>0</v>
      </c>
      <c r="O375" s="36">
        <f>SUMIFS(СВЦЭМ!$J$34:$J$777,СВЦЭМ!$A$34:$A$777,$A375,СВЦЭМ!$B$33:$B$776,O$367)+'СЕТ СН'!$F$16</f>
        <v>0</v>
      </c>
      <c r="P375" s="36">
        <f>SUMIFS(СВЦЭМ!$J$34:$J$777,СВЦЭМ!$A$34:$A$777,$A375,СВЦЭМ!$B$33:$B$776,P$367)+'СЕТ СН'!$F$16</f>
        <v>0</v>
      </c>
      <c r="Q375" s="36">
        <f>SUMIFS(СВЦЭМ!$J$34:$J$777,СВЦЭМ!$A$34:$A$777,$A375,СВЦЭМ!$B$33:$B$776,Q$367)+'СЕТ СН'!$F$16</f>
        <v>0</v>
      </c>
      <c r="R375" s="36">
        <f>SUMIFS(СВЦЭМ!$J$34:$J$777,СВЦЭМ!$A$34:$A$777,$A375,СВЦЭМ!$B$33:$B$776,R$367)+'СЕТ СН'!$F$16</f>
        <v>0</v>
      </c>
      <c r="S375" s="36">
        <f>SUMIFS(СВЦЭМ!$J$34:$J$777,СВЦЭМ!$A$34:$A$777,$A375,СВЦЭМ!$B$33:$B$776,S$367)+'СЕТ СН'!$F$16</f>
        <v>0</v>
      </c>
      <c r="T375" s="36">
        <f>SUMIFS(СВЦЭМ!$J$34:$J$777,СВЦЭМ!$A$34:$A$777,$A375,СВЦЭМ!$B$33:$B$776,T$367)+'СЕТ СН'!$F$16</f>
        <v>0</v>
      </c>
      <c r="U375" s="36">
        <f>SUMIFS(СВЦЭМ!$J$34:$J$777,СВЦЭМ!$A$34:$A$777,$A375,СВЦЭМ!$B$33:$B$776,U$367)+'СЕТ СН'!$F$16</f>
        <v>0</v>
      </c>
      <c r="V375" s="36">
        <f>SUMIFS(СВЦЭМ!$J$34:$J$777,СВЦЭМ!$A$34:$A$777,$A375,СВЦЭМ!$B$33:$B$776,V$367)+'СЕТ СН'!$F$16</f>
        <v>0</v>
      </c>
      <c r="W375" s="36">
        <f>SUMIFS(СВЦЭМ!$J$34:$J$777,СВЦЭМ!$A$34:$A$777,$A375,СВЦЭМ!$B$33:$B$776,W$367)+'СЕТ СН'!$F$16</f>
        <v>0</v>
      </c>
      <c r="X375" s="36">
        <f>SUMIFS(СВЦЭМ!$J$34:$J$777,СВЦЭМ!$A$34:$A$777,$A375,СВЦЭМ!$B$33:$B$776,X$367)+'СЕТ СН'!$F$16</f>
        <v>0</v>
      </c>
      <c r="Y375" s="36">
        <f>SUMIFS(СВЦЭМ!$J$34:$J$777,СВЦЭМ!$A$34:$A$777,$A375,СВЦЭМ!$B$33:$B$776,Y$367)+'СЕТ СН'!$F$16</f>
        <v>0</v>
      </c>
    </row>
    <row r="376" spans="1:25" ht="15.75" hidden="1" x14ac:dyDescent="0.2">
      <c r="A376" s="35">
        <f t="shared" si="10"/>
        <v>44113</v>
      </c>
      <c r="B376" s="36">
        <f>SUMIFS(СВЦЭМ!$J$34:$J$777,СВЦЭМ!$A$34:$A$777,$A376,СВЦЭМ!$B$33:$B$776,B$367)+'СЕТ СН'!$F$16</f>
        <v>0</v>
      </c>
      <c r="C376" s="36">
        <f>SUMIFS(СВЦЭМ!$J$34:$J$777,СВЦЭМ!$A$34:$A$777,$A376,СВЦЭМ!$B$33:$B$776,C$367)+'СЕТ СН'!$F$16</f>
        <v>0</v>
      </c>
      <c r="D376" s="36">
        <f>SUMIFS(СВЦЭМ!$J$34:$J$777,СВЦЭМ!$A$34:$A$777,$A376,СВЦЭМ!$B$33:$B$776,D$367)+'СЕТ СН'!$F$16</f>
        <v>0</v>
      </c>
      <c r="E376" s="36">
        <f>SUMIFS(СВЦЭМ!$J$34:$J$777,СВЦЭМ!$A$34:$A$777,$A376,СВЦЭМ!$B$33:$B$776,E$367)+'СЕТ СН'!$F$16</f>
        <v>0</v>
      </c>
      <c r="F376" s="36">
        <f>SUMIFS(СВЦЭМ!$J$34:$J$777,СВЦЭМ!$A$34:$A$777,$A376,СВЦЭМ!$B$33:$B$776,F$367)+'СЕТ СН'!$F$16</f>
        <v>0</v>
      </c>
      <c r="G376" s="36">
        <f>SUMIFS(СВЦЭМ!$J$34:$J$777,СВЦЭМ!$A$34:$A$777,$A376,СВЦЭМ!$B$33:$B$776,G$367)+'СЕТ СН'!$F$16</f>
        <v>0</v>
      </c>
      <c r="H376" s="36">
        <f>SUMIFS(СВЦЭМ!$J$34:$J$777,СВЦЭМ!$A$34:$A$777,$A376,СВЦЭМ!$B$33:$B$776,H$367)+'СЕТ СН'!$F$16</f>
        <v>0</v>
      </c>
      <c r="I376" s="36">
        <f>SUMIFS(СВЦЭМ!$J$34:$J$777,СВЦЭМ!$A$34:$A$777,$A376,СВЦЭМ!$B$33:$B$776,I$367)+'СЕТ СН'!$F$16</f>
        <v>0</v>
      </c>
      <c r="J376" s="36">
        <f>SUMIFS(СВЦЭМ!$J$34:$J$777,СВЦЭМ!$A$34:$A$777,$A376,СВЦЭМ!$B$33:$B$776,J$367)+'СЕТ СН'!$F$16</f>
        <v>0</v>
      </c>
      <c r="K376" s="36">
        <f>SUMIFS(СВЦЭМ!$J$34:$J$777,СВЦЭМ!$A$34:$A$777,$A376,СВЦЭМ!$B$33:$B$776,K$367)+'СЕТ СН'!$F$16</f>
        <v>0</v>
      </c>
      <c r="L376" s="36">
        <f>SUMIFS(СВЦЭМ!$J$34:$J$777,СВЦЭМ!$A$34:$A$777,$A376,СВЦЭМ!$B$33:$B$776,L$367)+'СЕТ СН'!$F$16</f>
        <v>0</v>
      </c>
      <c r="M376" s="36">
        <f>SUMIFS(СВЦЭМ!$J$34:$J$777,СВЦЭМ!$A$34:$A$777,$A376,СВЦЭМ!$B$33:$B$776,M$367)+'СЕТ СН'!$F$16</f>
        <v>0</v>
      </c>
      <c r="N376" s="36">
        <f>SUMIFS(СВЦЭМ!$J$34:$J$777,СВЦЭМ!$A$34:$A$777,$A376,СВЦЭМ!$B$33:$B$776,N$367)+'СЕТ СН'!$F$16</f>
        <v>0</v>
      </c>
      <c r="O376" s="36">
        <f>SUMIFS(СВЦЭМ!$J$34:$J$777,СВЦЭМ!$A$34:$A$777,$A376,СВЦЭМ!$B$33:$B$776,O$367)+'СЕТ СН'!$F$16</f>
        <v>0</v>
      </c>
      <c r="P376" s="36">
        <f>SUMIFS(СВЦЭМ!$J$34:$J$777,СВЦЭМ!$A$34:$A$777,$A376,СВЦЭМ!$B$33:$B$776,P$367)+'СЕТ СН'!$F$16</f>
        <v>0</v>
      </c>
      <c r="Q376" s="36">
        <f>SUMIFS(СВЦЭМ!$J$34:$J$777,СВЦЭМ!$A$34:$A$777,$A376,СВЦЭМ!$B$33:$B$776,Q$367)+'СЕТ СН'!$F$16</f>
        <v>0</v>
      </c>
      <c r="R376" s="36">
        <f>SUMIFS(СВЦЭМ!$J$34:$J$777,СВЦЭМ!$A$34:$A$777,$A376,СВЦЭМ!$B$33:$B$776,R$367)+'СЕТ СН'!$F$16</f>
        <v>0</v>
      </c>
      <c r="S376" s="36">
        <f>SUMIFS(СВЦЭМ!$J$34:$J$777,СВЦЭМ!$A$34:$A$777,$A376,СВЦЭМ!$B$33:$B$776,S$367)+'СЕТ СН'!$F$16</f>
        <v>0</v>
      </c>
      <c r="T376" s="36">
        <f>SUMIFS(СВЦЭМ!$J$34:$J$777,СВЦЭМ!$A$34:$A$777,$A376,СВЦЭМ!$B$33:$B$776,T$367)+'СЕТ СН'!$F$16</f>
        <v>0</v>
      </c>
      <c r="U376" s="36">
        <f>SUMIFS(СВЦЭМ!$J$34:$J$777,СВЦЭМ!$A$34:$A$777,$A376,СВЦЭМ!$B$33:$B$776,U$367)+'СЕТ СН'!$F$16</f>
        <v>0</v>
      </c>
      <c r="V376" s="36">
        <f>SUMIFS(СВЦЭМ!$J$34:$J$777,СВЦЭМ!$A$34:$A$777,$A376,СВЦЭМ!$B$33:$B$776,V$367)+'СЕТ СН'!$F$16</f>
        <v>0</v>
      </c>
      <c r="W376" s="36">
        <f>SUMIFS(СВЦЭМ!$J$34:$J$777,СВЦЭМ!$A$34:$A$777,$A376,СВЦЭМ!$B$33:$B$776,W$367)+'СЕТ СН'!$F$16</f>
        <v>0</v>
      </c>
      <c r="X376" s="36">
        <f>SUMIFS(СВЦЭМ!$J$34:$J$777,СВЦЭМ!$A$34:$A$777,$A376,СВЦЭМ!$B$33:$B$776,X$367)+'СЕТ СН'!$F$16</f>
        <v>0</v>
      </c>
      <c r="Y376" s="36">
        <f>SUMIFS(СВЦЭМ!$J$34:$J$777,СВЦЭМ!$A$34:$A$777,$A376,СВЦЭМ!$B$33:$B$776,Y$367)+'СЕТ СН'!$F$16</f>
        <v>0</v>
      </c>
    </row>
    <row r="377" spans="1:25" ht="15.75" hidden="1" x14ac:dyDescent="0.2">
      <c r="A377" s="35">
        <f t="shared" si="10"/>
        <v>44114</v>
      </c>
      <c r="B377" s="36">
        <f>SUMIFS(СВЦЭМ!$J$34:$J$777,СВЦЭМ!$A$34:$A$777,$A377,СВЦЭМ!$B$33:$B$776,B$367)+'СЕТ СН'!$F$16</f>
        <v>0</v>
      </c>
      <c r="C377" s="36">
        <f>SUMIFS(СВЦЭМ!$J$34:$J$777,СВЦЭМ!$A$34:$A$777,$A377,СВЦЭМ!$B$33:$B$776,C$367)+'СЕТ СН'!$F$16</f>
        <v>0</v>
      </c>
      <c r="D377" s="36">
        <f>SUMIFS(СВЦЭМ!$J$34:$J$777,СВЦЭМ!$A$34:$A$777,$A377,СВЦЭМ!$B$33:$B$776,D$367)+'СЕТ СН'!$F$16</f>
        <v>0</v>
      </c>
      <c r="E377" s="36">
        <f>SUMIFS(СВЦЭМ!$J$34:$J$777,СВЦЭМ!$A$34:$A$777,$A377,СВЦЭМ!$B$33:$B$776,E$367)+'СЕТ СН'!$F$16</f>
        <v>0</v>
      </c>
      <c r="F377" s="36">
        <f>SUMIFS(СВЦЭМ!$J$34:$J$777,СВЦЭМ!$A$34:$A$777,$A377,СВЦЭМ!$B$33:$B$776,F$367)+'СЕТ СН'!$F$16</f>
        <v>0</v>
      </c>
      <c r="G377" s="36">
        <f>SUMIFS(СВЦЭМ!$J$34:$J$777,СВЦЭМ!$A$34:$A$777,$A377,СВЦЭМ!$B$33:$B$776,G$367)+'СЕТ СН'!$F$16</f>
        <v>0</v>
      </c>
      <c r="H377" s="36">
        <f>SUMIFS(СВЦЭМ!$J$34:$J$777,СВЦЭМ!$A$34:$A$777,$A377,СВЦЭМ!$B$33:$B$776,H$367)+'СЕТ СН'!$F$16</f>
        <v>0</v>
      </c>
      <c r="I377" s="36">
        <f>SUMIFS(СВЦЭМ!$J$34:$J$777,СВЦЭМ!$A$34:$A$777,$A377,СВЦЭМ!$B$33:$B$776,I$367)+'СЕТ СН'!$F$16</f>
        <v>0</v>
      </c>
      <c r="J377" s="36">
        <f>SUMIFS(СВЦЭМ!$J$34:$J$777,СВЦЭМ!$A$34:$A$777,$A377,СВЦЭМ!$B$33:$B$776,J$367)+'СЕТ СН'!$F$16</f>
        <v>0</v>
      </c>
      <c r="K377" s="36">
        <f>SUMIFS(СВЦЭМ!$J$34:$J$777,СВЦЭМ!$A$34:$A$777,$A377,СВЦЭМ!$B$33:$B$776,K$367)+'СЕТ СН'!$F$16</f>
        <v>0</v>
      </c>
      <c r="L377" s="36">
        <f>SUMIFS(СВЦЭМ!$J$34:$J$777,СВЦЭМ!$A$34:$A$777,$A377,СВЦЭМ!$B$33:$B$776,L$367)+'СЕТ СН'!$F$16</f>
        <v>0</v>
      </c>
      <c r="M377" s="36">
        <f>SUMIFS(СВЦЭМ!$J$34:$J$777,СВЦЭМ!$A$34:$A$777,$A377,СВЦЭМ!$B$33:$B$776,M$367)+'СЕТ СН'!$F$16</f>
        <v>0</v>
      </c>
      <c r="N377" s="36">
        <f>SUMIFS(СВЦЭМ!$J$34:$J$777,СВЦЭМ!$A$34:$A$777,$A377,СВЦЭМ!$B$33:$B$776,N$367)+'СЕТ СН'!$F$16</f>
        <v>0</v>
      </c>
      <c r="O377" s="36">
        <f>SUMIFS(СВЦЭМ!$J$34:$J$777,СВЦЭМ!$A$34:$A$777,$A377,СВЦЭМ!$B$33:$B$776,O$367)+'СЕТ СН'!$F$16</f>
        <v>0</v>
      </c>
      <c r="P377" s="36">
        <f>SUMIFS(СВЦЭМ!$J$34:$J$777,СВЦЭМ!$A$34:$A$777,$A377,СВЦЭМ!$B$33:$B$776,P$367)+'СЕТ СН'!$F$16</f>
        <v>0</v>
      </c>
      <c r="Q377" s="36">
        <f>SUMIFS(СВЦЭМ!$J$34:$J$777,СВЦЭМ!$A$34:$A$777,$A377,СВЦЭМ!$B$33:$B$776,Q$367)+'СЕТ СН'!$F$16</f>
        <v>0</v>
      </c>
      <c r="R377" s="36">
        <f>SUMIFS(СВЦЭМ!$J$34:$J$777,СВЦЭМ!$A$34:$A$777,$A377,СВЦЭМ!$B$33:$B$776,R$367)+'СЕТ СН'!$F$16</f>
        <v>0</v>
      </c>
      <c r="S377" s="36">
        <f>SUMIFS(СВЦЭМ!$J$34:$J$777,СВЦЭМ!$A$34:$A$777,$A377,СВЦЭМ!$B$33:$B$776,S$367)+'СЕТ СН'!$F$16</f>
        <v>0</v>
      </c>
      <c r="T377" s="36">
        <f>SUMIFS(СВЦЭМ!$J$34:$J$777,СВЦЭМ!$A$34:$A$777,$A377,СВЦЭМ!$B$33:$B$776,T$367)+'СЕТ СН'!$F$16</f>
        <v>0</v>
      </c>
      <c r="U377" s="36">
        <f>SUMIFS(СВЦЭМ!$J$34:$J$777,СВЦЭМ!$A$34:$A$777,$A377,СВЦЭМ!$B$33:$B$776,U$367)+'СЕТ СН'!$F$16</f>
        <v>0</v>
      </c>
      <c r="V377" s="36">
        <f>SUMIFS(СВЦЭМ!$J$34:$J$777,СВЦЭМ!$A$34:$A$777,$A377,СВЦЭМ!$B$33:$B$776,V$367)+'СЕТ СН'!$F$16</f>
        <v>0</v>
      </c>
      <c r="W377" s="36">
        <f>SUMIFS(СВЦЭМ!$J$34:$J$777,СВЦЭМ!$A$34:$A$777,$A377,СВЦЭМ!$B$33:$B$776,W$367)+'СЕТ СН'!$F$16</f>
        <v>0</v>
      </c>
      <c r="X377" s="36">
        <f>SUMIFS(СВЦЭМ!$J$34:$J$777,СВЦЭМ!$A$34:$A$777,$A377,СВЦЭМ!$B$33:$B$776,X$367)+'СЕТ СН'!$F$16</f>
        <v>0</v>
      </c>
      <c r="Y377" s="36">
        <f>SUMIFS(СВЦЭМ!$J$34:$J$777,СВЦЭМ!$A$34:$A$777,$A377,СВЦЭМ!$B$33:$B$776,Y$367)+'СЕТ СН'!$F$16</f>
        <v>0</v>
      </c>
    </row>
    <row r="378" spans="1:25" ht="15.75" hidden="1" x14ac:dyDescent="0.2">
      <c r="A378" s="35">
        <f t="shared" si="10"/>
        <v>44115</v>
      </c>
      <c r="B378" s="36">
        <f>SUMIFS(СВЦЭМ!$J$34:$J$777,СВЦЭМ!$A$34:$A$777,$A378,СВЦЭМ!$B$33:$B$776,B$367)+'СЕТ СН'!$F$16</f>
        <v>0</v>
      </c>
      <c r="C378" s="36">
        <f>SUMIFS(СВЦЭМ!$J$34:$J$777,СВЦЭМ!$A$34:$A$777,$A378,СВЦЭМ!$B$33:$B$776,C$367)+'СЕТ СН'!$F$16</f>
        <v>0</v>
      </c>
      <c r="D378" s="36">
        <f>SUMIFS(СВЦЭМ!$J$34:$J$777,СВЦЭМ!$A$34:$A$777,$A378,СВЦЭМ!$B$33:$B$776,D$367)+'СЕТ СН'!$F$16</f>
        <v>0</v>
      </c>
      <c r="E378" s="36">
        <f>SUMIFS(СВЦЭМ!$J$34:$J$777,СВЦЭМ!$A$34:$A$777,$A378,СВЦЭМ!$B$33:$B$776,E$367)+'СЕТ СН'!$F$16</f>
        <v>0</v>
      </c>
      <c r="F378" s="36">
        <f>SUMIFS(СВЦЭМ!$J$34:$J$777,СВЦЭМ!$A$34:$A$777,$A378,СВЦЭМ!$B$33:$B$776,F$367)+'СЕТ СН'!$F$16</f>
        <v>0</v>
      </c>
      <c r="G378" s="36">
        <f>SUMIFS(СВЦЭМ!$J$34:$J$777,СВЦЭМ!$A$34:$A$777,$A378,СВЦЭМ!$B$33:$B$776,G$367)+'СЕТ СН'!$F$16</f>
        <v>0</v>
      </c>
      <c r="H378" s="36">
        <f>SUMIFS(СВЦЭМ!$J$34:$J$777,СВЦЭМ!$A$34:$A$777,$A378,СВЦЭМ!$B$33:$B$776,H$367)+'СЕТ СН'!$F$16</f>
        <v>0</v>
      </c>
      <c r="I378" s="36">
        <f>SUMIFS(СВЦЭМ!$J$34:$J$777,СВЦЭМ!$A$34:$A$777,$A378,СВЦЭМ!$B$33:$B$776,I$367)+'СЕТ СН'!$F$16</f>
        <v>0</v>
      </c>
      <c r="J378" s="36">
        <f>SUMIFS(СВЦЭМ!$J$34:$J$777,СВЦЭМ!$A$34:$A$777,$A378,СВЦЭМ!$B$33:$B$776,J$367)+'СЕТ СН'!$F$16</f>
        <v>0</v>
      </c>
      <c r="K378" s="36">
        <f>SUMIFS(СВЦЭМ!$J$34:$J$777,СВЦЭМ!$A$34:$A$777,$A378,СВЦЭМ!$B$33:$B$776,K$367)+'СЕТ СН'!$F$16</f>
        <v>0</v>
      </c>
      <c r="L378" s="36">
        <f>SUMIFS(СВЦЭМ!$J$34:$J$777,СВЦЭМ!$A$34:$A$777,$A378,СВЦЭМ!$B$33:$B$776,L$367)+'СЕТ СН'!$F$16</f>
        <v>0</v>
      </c>
      <c r="M378" s="36">
        <f>SUMIFS(СВЦЭМ!$J$34:$J$777,СВЦЭМ!$A$34:$A$777,$A378,СВЦЭМ!$B$33:$B$776,M$367)+'СЕТ СН'!$F$16</f>
        <v>0</v>
      </c>
      <c r="N378" s="36">
        <f>SUMIFS(СВЦЭМ!$J$34:$J$777,СВЦЭМ!$A$34:$A$777,$A378,СВЦЭМ!$B$33:$B$776,N$367)+'СЕТ СН'!$F$16</f>
        <v>0</v>
      </c>
      <c r="O378" s="36">
        <f>SUMIFS(СВЦЭМ!$J$34:$J$777,СВЦЭМ!$A$34:$A$777,$A378,СВЦЭМ!$B$33:$B$776,O$367)+'СЕТ СН'!$F$16</f>
        <v>0</v>
      </c>
      <c r="P378" s="36">
        <f>SUMIFS(СВЦЭМ!$J$34:$J$777,СВЦЭМ!$A$34:$A$777,$A378,СВЦЭМ!$B$33:$B$776,P$367)+'СЕТ СН'!$F$16</f>
        <v>0</v>
      </c>
      <c r="Q378" s="36">
        <f>SUMIFS(СВЦЭМ!$J$34:$J$777,СВЦЭМ!$A$34:$A$777,$A378,СВЦЭМ!$B$33:$B$776,Q$367)+'СЕТ СН'!$F$16</f>
        <v>0</v>
      </c>
      <c r="R378" s="36">
        <f>SUMIFS(СВЦЭМ!$J$34:$J$777,СВЦЭМ!$A$34:$A$777,$A378,СВЦЭМ!$B$33:$B$776,R$367)+'СЕТ СН'!$F$16</f>
        <v>0</v>
      </c>
      <c r="S378" s="36">
        <f>SUMIFS(СВЦЭМ!$J$34:$J$777,СВЦЭМ!$A$34:$A$777,$A378,СВЦЭМ!$B$33:$B$776,S$367)+'СЕТ СН'!$F$16</f>
        <v>0</v>
      </c>
      <c r="T378" s="36">
        <f>SUMIFS(СВЦЭМ!$J$34:$J$777,СВЦЭМ!$A$34:$A$777,$A378,СВЦЭМ!$B$33:$B$776,T$367)+'СЕТ СН'!$F$16</f>
        <v>0</v>
      </c>
      <c r="U378" s="36">
        <f>SUMIFS(СВЦЭМ!$J$34:$J$777,СВЦЭМ!$A$34:$A$777,$A378,СВЦЭМ!$B$33:$B$776,U$367)+'СЕТ СН'!$F$16</f>
        <v>0</v>
      </c>
      <c r="V378" s="36">
        <f>SUMIFS(СВЦЭМ!$J$34:$J$777,СВЦЭМ!$A$34:$A$777,$A378,СВЦЭМ!$B$33:$B$776,V$367)+'СЕТ СН'!$F$16</f>
        <v>0</v>
      </c>
      <c r="W378" s="36">
        <f>SUMIFS(СВЦЭМ!$J$34:$J$777,СВЦЭМ!$A$34:$A$777,$A378,СВЦЭМ!$B$33:$B$776,W$367)+'СЕТ СН'!$F$16</f>
        <v>0</v>
      </c>
      <c r="X378" s="36">
        <f>SUMIFS(СВЦЭМ!$J$34:$J$777,СВЦЭМ!$A$34:$A$777,$A378,СВЦЭМ!$B$33:$B$776,X$367)+'СЕТ СН'!$F$16</f>
        <v>0</v>
      </c>
      <c r="Y378" s="36">
        <f>SUMIFS(СВЦЭМ!$J$34:$J$777,СВЦЭМ!$A$34:$A$777,$A378,СВЦЭМ!$B$33:$B$776,Y$367)+'СЕТ СН'!$F$16</f>
        <v>0</v>
      </c>
    </row>
    <row r="379" spans="1:25" ht="15.75" hidden="1" x14ac:dyDescent="0.2">
      <c r="A379" s="35">
        <f t="shared" si="10"/>
        <v>44116</v>
      </c>
      <c r="B379" s="36">
        <f>SUMIFS(СВЦЭМ!$J$34:$J$777,СВЦЭМ!$A$34:$A$777,$A379,СВЦЭМ!$B$33:$B$776,B$367)+'СЕТ СН'!$F$16</f>
        <v>0</v>
      </c>
      <c r="C379" s="36">
        <f>SUMIFS(СВЦЭМ!$J$34:$J$777,СВЦЭМ!$A$34:$A$777,$A379,СВЦЭМ!$B$33:$B$776,C$367)+'СЕТ СН'!$F$16</f>
        <v>0</v>
      </c>
      <c r="D379" s="36">
        <f>SUMIFS(СВЦЭМ!$J$34:$J$777,СВЦЭМ!$A$34:$A$777,$A379,СВЦЭМ!$B$33:$B$776,D$367)+'СЕТ СН'!$F$16</f>
        <v>0</v>
      </c>
      <c r="E379" s="36">
        <f>SUMIFS(СВЦЭМ!$J$34:$J$777,СВЦЭМ!$A$34:$A$777,$A379,СВЦЭМ!$B$33:$B$776,E$367)+'СЕТ СН'!$F$16</f>
        <v>0</v>
      </c>
      <c r="F379" s="36">
        <f>SUMIFS(СВЦЭМ!$J$34:$J$777,СВЦЭМ!$A$34:$A$777,$A379,СВЦЭМ!$B$33:$B$776,F$367)+'СЕТ СН'!$F$16</f>
        <v>0</v>
      </c>
      <c r="G379" s="36">
        <f>SUMIFS(СВЦЭМ!$J$34:$J$777,СВЦЭМ!$A$34:$A$777,$A379,СВЦЭМ!$B$33:$B$776,G$367)+'СЕТ СН'!$F$16</f>
        <v>0</v>
      </c>
      <c r="H379" s="36">
        <f>SUMIFS(СВЦЭМ!$J$34:$J$777,СВЦЭМ!$A$34:$A$777,$A379,СВЦЭМ!$B$33:$B$776,H$367)+'СЕТ СН'!$F$16</f>
        <v>0</v>
      </c>
      <c r="I379" s="36">
        <f>SUMIFS(СВЦЭМ!$J$34:$J$777,СВЦЭМ!$A$34:$A$777,$A379,СВЦЭМ!$B$33:$B$776,I$367)+'СЕТ СН'!$F$16</f>
        <v>0</v>
      </c>
      <c r="J379" s="36">
        <f>SUMIFS(СВЦЭМ!$J$34:$J$777,СВЦЭМ!$A$34:$A$777,$A379,СВЦЭМ!$B$33:$B$776,J$367)+'СЕТ СН'!$F$16</f>
        <v>0</v>
      </c>
      <c r="K379" s="36">
        <f>SUMIFS(СВЦЭМ!$J$34:$J$777,СВЦЭМ!$A$34:$A$777,$A379,СВЦЭМ!$B$33:$B$776,K$367)+'СЕТ СН'!$F$16</f>
        <v>0</v>
      </c>
      <c r="L379" s="36">
        <f>SUMIFS(СВЦЭМ!$J$34:$J$777,СВЦЭМ!$A$34:$A$777,$A379,СВЦЭМ!$B$33:$B$776,L$367)+'СЕТ СН'!$F$16</f>
        <v>0</v>
      </c>
      <c r="M379" s="36">
        <f>SUMIFS(СВЦЭМ!$J$34:$J$777,СВЦЭМ!$A$34:$A$777,$A379,СВЦЭМ!$B$33:$B$776,M$367)+'СЕТ СН'!$F$16</f>
        <v>0</v>
      </c>
      <c r="N379" s="36">
        <f>SUMIFS(СВЦЭМ!$J$34:$J$777,СВЦЭМ!$A$34:$A$777,$A379,СВЦЭМ!$B$33:$B$776,N$367)+'СЕТ СН'!$F$16</f>
        <v>0</v>
      </c>
      <c r="O379" s="36">
        <f>SUMIFS(СВЦЭМ!$J$34:$J$777,СВЦЭМ!$A$34:$A$777,$A379,СВЦЭМ!$B$33:$B$776,O$367)+'СЕТ СН'!$F$16</f>
        <v>0</v>
      </c>
      <c r="P379" s="36">
        <f>SUMIFS(СВЦЭМ!$J$34:$J$777,СВЦЭМ!$A$34:$A$777,$A379,СВЦЭМ!$B$33:$B$776,P$367)+'СЕТ СН'!$F$16</f>
        <v>0</v>
      </c>
      <c r="Q379" s="36">
        <f>SUMIFS(СВЦЭМ!$J$34:$J$777,СВЦЭМ!$A$34:$A$777,$A379,СВЦЭМ!$B$33:$B$776,Q$367)+'СЕТ СН'!$F$16</f>
        <v>0</v>
      </c>
      <c r="R379" s="36">
        <f>SUMIFS(СВЦЭМ!$J$34:$J$777,СВЦЭМ!$A$34:$A$777,$A379,СВЦЭМ!$B$33:$B$776,R$367)+'СЕТ СН'!$F$16</f>
        <v>0</v>
      </c>
      <c r="S379" s="36">
        <f>SUMIFS(СВЦЭМ!$J$34:$J$777,СВЦЭМ!$A$34:$A$777,$A379,СВЦЭМ!$B$33:$B$776,S$367)+'СЕТ СН'!$F$16</f>
        <v>0</v>
      </c>
      <c r="T379" s="36">
        <f>SUMIFS(СВЦЭМ!$J$34:$J$777,СВЦЭМ!$A$34:$A$777,$A379,СВЦЭМ!$B$33:$B$776,T$367)+'СЕТ СН'!$F$16</f>
        <v>0</v>
      </c>
      <c r="U379" s="36">
        <f>SUMIFS(СВЦЭМ!$J$34:$J$777,СВЦЭМ!$A$34:$A$777,$A379,СВЦЭМ!$B$33:$B$776,U$367)+'СЕТ СН'!$F$16</f>
        <v>0</v>
      </c>
      <c r="V379" s="36">
        <f>SUMIFS(СВЦЭМ!$J$34:$J$777,СВЦЭМ!$A$34:$A$777,$A379,СВЦЭМ!$B$33:$B$776,V$367)+'СЕТ СН'!$F$16</f>
        <v>0</v>
      </c>
      <c r="W379" s="36">
        <f>SUMIFS(СВЦЭМ!$J$34:$J$777,СВЦЭМ!$A$34:$A$777,$A379,СВЦЭМ!$B$33:$B$776,W$367)+'СЕТ СН'!$F$16</f>
        <v>0</v>
      </c>
      <c r="X379" s="36">
        <f>SUMIFS(СВЦЭМ!$J$34:$J$777,СВЦЭМ!$A$34:$A$777,$A379,СВЦЭМ!$B$33:$B$776,X$367)+'СЕТ СН'!$F$16</f>
        <v>0</v>
      </c>
      <c r="Y379" s="36">
        <f>SUMIFS(СВЦЭМ!$J$34:$J$777,СВЦЭМ!$A$34:$A$777,$A379,СВЦЭМ!$B$33:$B$776,Y$367)+'СЕТ СН'!$F$16</f>
        <v>0</v>
      </c>
    </row>
    <row r="380" spans="1:25" ht="15.75" hidden="1" x14ac:dyDescent="0.2">
      <c r="A380" s="35">
        <f t="shared" si="10"/>
        <v>44117</v>
      </c>
      <c r="B380" s="36">
        <f>SUMIFS(СВЦЭМ!$J$34:$J$777,СВЦЭМ!$A$34:$A$777,$A380,СВЦЭМ!$B$33:$B$776,B$367)+'СЕТ СН'!$F$16</f>
        <v>0</v>
      </c>
      <c r="C380" s="36">
        <f>SUMIFS(СВЦЭМ!$J$34:$J$777,СВЦЭМ!$A$34:$A$777,$A380,СВЦЭМ!$B$33:$B$776,C$367)+'СЕТ СН'!$F$16</f>
        <v>0</v>
      </c>
      <c r="D380" s="36">
        <f>SUMIFS(СВЦЭМ!$J$34:$J$777,СВЦЭМ!$A$34:$A$777,$A380,СВЦЭМ!$B$33:$B$776,D$367)+'СЕТ СН'!$F$16</f>
        <v>0</v>
      </c>
      <c r="E380" s="36">
        <f>SUMIFS(СВЦЭМ!$J$34:$J$777,СВЦЭМ!$A$34:$A$777,$A380,СВЦЭМ!$B$33:$B$776,E$367)+'СЕТ СН'!$F$16</f>
        <v>0</v>
      </c>
      <c r="F380" s="36">
        <f>SUMIFS(СВЦЭМ!$J$34:$J$777,СВЦЭМ!$A$34:$A$777,$A380,СВЦЭМ!$B$33:$B$776,F$367)+'СЕТ СН'!$F$16</f>
        <v>0</v>
      </c>
      <c r="G380" s="36">
        <f>SUMIFS(СВЦЭМ!$J$34:$J$777,СВЦЭМ!$A$34:$A$777,$A380,СВЦЭМ!$B$33:$B$776,G$367)+'СЕТ СН'!$F$16</f>
        <v>0</v>
      </c>
      <c r="H380" s="36">
        <f>SUMIFS(СВЦЭМ!$J$34:$J$777,СВЦЭМ!$A$34:$A$777,$A380,СВЦЭМ!$B$33:$B$776,H$367)+'СЕТ СН'!$F$16</f>
        <v>0</v>
      </c>
      <c r="I380" s="36">
        <f>SUMIFS(СВЦЭМ!$J$34:$J$777,СВЦЭМ!$A$34:$A$777,$A380,СВЦЭМ!$B$33:$B$776,I$367)+'СЕТ СН'!$F$16</f>
        <v>0</v>
      </c>
      <c r="J380" s="36">
        <f>SUMIFS(СВЦЭМ!$J$34:$J$777,СВЦЭМ!$A$34:$A$777,$A380,СВЦЭМ!$B$33:$B$776,J$367)+'СЕТ СН'!$F$16</f>
        <v>0</v>
      </c>
      <c r="K380" s="36">
        <f>SUMIFS(СВЦЭМ!$J$34:$J$777,СВЦЭМ!$A$34:$A$777,$A380,СВЦЭМ!$B$33:$B$776,K$367)+'СЕТ СН'!$F$16</f>
        <v>0</v>
      </c>
      <c r="L380" s="36">
        <f>SUMIFS(СВЦЭМ!$J$34:$J$777,СВЦЭМ!$A$34:$A$777,$A380,СВЦЭМ!$B$33:$B$776,L$367)+'СЕТ СН'!$F$16</f>
        <v>0</v>
      </c>
      <c r="M380" s="36">
        <f>SUMIFS(СВЦЭМ!$J$34:$J$777,СВЦЭМ!$A$34:$A$777,$A380,СВЦЭМ!$B$33:$B$776,M$367)+'СЕТ СН'!$F$16</f>
        <v>0</v>
      </c>
      <c r="N380" s="36">
        <f>SUMIFS(СВЦЭМ!$J$34:$J$777,СВЦЭМ!$A$34:$A$777,$A380,СВЦЭМ!$B$33:$B$776,N$367)+'СЕТ СН'!$F$16</f>
        <v>0</v>
      </c>
      <c r="O380" s="36">
        <f>SUMIFS(СВЦЭМ!$J$34:$J$777,СВЦЭМ!$A$34:$A$777,$A380,СВЦЭМ!$B$33:$B$776,O$367)+'СЕТ СН'!$F$16</f>
        <v>0</v>
      </c>
      <c r="P380" s="36">
        <f>SUMIFS(СВЦЭМ!$J$34:$J$777,СВЦЭМ!$A$34:$A$777,$A380,СВЦЭМ!$B$33:$B$776,P$367)+'СЕТ СН'!$F$16</f>
        <v>0</v>
      </c>
      <c r="Q380" s="36">
        <f>SUMIFS(СВЦЭМ!$J$34:$J$777,СВЦЭМ!$A$34:$A$777,$A380,СВЦЭМ!$B$33:$B$776,Q$367)+'СЕТ СН'!$F$16</f>
        <v>0</v>
      </c>
      <c r="R380" s="36">
        <f>SUMIFS(СВЦЭМ!$J$34:$J$777,СВЦЭМ!$A$34:$A$777,$A380,СВЦЭМ!$B$33:$B$776,R$367)+'СЕТ СН'!$F$16</f>
        <v>0</v>
      </c>
      <c r="S380" s="36">
        <f>SUMIFS(СВЦЭМ!$J$34:$J$777,СВЦЭМ!$A$34:$A$777,$A380,СВЦЭМ!$B$33:$B$776,S$367)+'СЕТ СН'!$F$16</f>
        <v>0</v>
      </c>
      <c r="T380" s="36">
        <f>SUMIFS(СВЦЭМ!$J$34:$J$777,СВЦЭМ!$A$34:$A$777,$A380,СВЦЭМ!$B$33:$B$776,T$367)+'СЕТ СН'!$F$16</f>
        <v>0</v>
      </c>
      <c r="U380" s="36">
        <f>SUMIFS(СВЦЭМ!$J$34:$J$777,СВЦЭМ!$A$34:$A$777,$A380,СВЦЭМ!$B$33:$B$776,U$367)+'СЕТ СН'!$F$16</f>
        <v>0</v>
      </c>
      <c r="V380" s="36">
        <f>SUMIFS(СВЦЭМ!$J$34:$J$777,СВЦЭМ!$A$34:$A$777,$A380,СВЦЭМ!$B$33:$B$776,V$367)+'СЕТ СН'!$F$16</f>
        <v>0</v>
      </c>
      <c r="W380" s="36">
        <f>SUMIFS(СВЦЭМ!$J$34:$J$777,СВЦЭМ!$A$34:$A$777,$A380,СВЦЭМ!$B$33:$B$776,W$367)+'СЕТ СН'!$F$16</f>
        <v>0</v>
      </c>
      <c r="X380" s="36">
        <f>SUMIFS(СВЦЭМ!$J$34:$J$777,СВЦЭМ!$A$34:$A$777,$A380,СВЦЭМ!$B$33:$B$776,X$367)+'СЕТ СН'!$F$16</f>
        <v>0</v>
      </c>
      <c r="Y380" s="36">
        <f>SUMIFS(СВЦЭМ!$J$34:$J$777,СВЦЭМ!$A$34:$A$777,$A380,СВЦЭМ!$B$33:$B$776,Y$367)+'СЕТ СН'!$F$16</f>
        <v>0</v>
      </c>
    </row>
    <row r="381" spans="1:25" ht="15.75" hidden="1" x14ac:dyDescent="0.2">
      <c r="A381" s="35">
        <f t="shared" si="10"/>
        <v>44118</v>
      </c>
      <c r="B381" s="36">
        <f>SUMIFS(СВЦЭМ!$J$34:$J$777,СВЦЭМ!$A$34:$A$777,$A381,СВЦЭМ!$B$33:$B$776,B$367)+'СЕТ СН'!$F$16</f>
        <v>0</v>
      </c>
      <c r="C381" s="36">
        <f>SUMIFS(СВЦЭМ!$J$34:$J$777,СВЦЭМ!$A$34:$A$777,$A381,СВЦЭМ!$B$33:$B$776,C$367)+'СЕТ СН'!$F$16</f>
        <v>0</v>
      </c>
      <c r="D381" s="36">
        <f>SUMIFS(СВЦЭМ!$J$34:$J$777,СВЦЭМ!$A$34:$A$777,$A381,СВЦЭМ!$B$33:$B$776,D$367)+'СЕТ СН'!$F$16</f>
        <v>0</v>
      </c>
      <c r="E381" s="36">
        <f>SUMIFS(СВЦЭМ!$J$34:$J$777,СВЦЭМ!$A$34:$A$777,$A381,СВЦЭМ!$B$33:$B$776,E$367)+'СЕТ СН'!$F$16</f>
        <v>0</v>
      </c>
      <c r="F381" s="36">
        <f>SUMIFS(СВЦЭМ!$J$34:$J$777,СВЦЭМ!$A$34:$A$777,$A381,СВЦЭМ!$B$33:$B$776,F$367)+'СЕТ СН'!$F$16</f>
        <v>0</v>
      </c>
      <c r="G381" s="36">
        <f>SUMIFS(СВЦЭМ!$J$34:$J$777,СВЦЭМ!$A$34:$A$777,$A381,СВЦЭМ!$B$33:$B$776,G$367)+'СЕТ СН'!$F$16</f>
        <v>0</v>
      </c>
      <c r="H381" s="36">
        <f>SUMIFS(СВЦЭМ!$J$34:$J$777,СВЦЭМ!$A$34:$A$777,$A381,СВЦЭМ!$B$33:$B$776,H$367)+'СЕТ СН'!$F$16</f>
        <v>0</v>
      </c>
      <c r="I381" s="36">
        <f>SUMIFS(СВЦЭМ!$J$34:$J$777,СВЦЭМ!$A$34:$A$777,$A381,СВЦЭМ!$B$33:$B$776,I$367)+'СЕТ СН'!$F$16</f>
        <v>0</v>
      </c>
      <c r="J381" s="36">
        <f>SUMIFS(СВЦЭМ!$J$34:$J$777,СВЦЭМ!$A$34:$A$777,$A381,СВЦЭМ!$B$33:$B$776,J$367)+'СЕТ СН'!$F$16</f>
        <v>0</v>
      </c>
      <c r="K381" s="36">
        <f>SUMIFS(СВЦЭМ!$J$34:$J$777,СВЦЭМ!$A$34:$A$777,$A381,СВЦЭМ!$B$33:$B$776,K$367)+'СЕТ СН'!$F$16</f>
        <v>0</v>
      </c>
      <c r="L381" s="36">
        <f>SUMIFS(СВЦЭМ!$J$34:$J$777,СВЦЭМ!$A$34:$A$777,$A381,СВЦЭМ!$B$33:$B$776,L$367)+'СЕТ СН'!$F$16</f>
        <v>0</v>
      </c>
      <c r="M381" s="36">
        <f>SUMIFS(СВЦЭМ!$J$34:$J$777,СВЦЭМ!$A$34:$A$777,$A381,СВЦЭМ!$B$33:$B$776,M$367)+'СЕТ СН'!$F$16</f>
        <v>0</v>
      </c>
      <c r="N381" s="36">
        <f>SUMIFS(СВЦЭМ!$J$34:$J$777,СВЦЭМ!$A$34:$A$777,$A381,СВЦЭМ!$B$33:$B$776,N$367)+'СЕТ СН'!$F$16</f>
        <v>0</v>
      </c>
      <c r="O381" s="36">
        <f>SUMIFS(СВЦЭМ!$J$34:$J$777,СВЦЭМ!$A$34:$A$777,$A381,СВЦЭМ!$B$33:$B$776,O$367)+'СЕТ СН'!$F$16</f>
        <v>0</v>
      </c>
      <c r="P381" s="36">
        <f>SUMIFS(СВЦЭМ!$J$34:$J$777,СВЦЭМ!$A$34:$A$777,$A381,СВЦЭМ!$B$33:$B$776,P$367)+'СЕТ СН'!$F$16</f>
        <v>0</v>
      </c>
      <c r="Q381" s="36">
        <f>SUMIFS(СВЦЭМ!$J$34:$J$777,СВЦЭМ!$A$34:$A$777,$A381,СВЦЭМ!$B$33:$B$776,Q$367)+'СЕТ СН'!$F$16</f>
        <v>0</v>
      </c>
      <c r="R381" s="36">
        <f>SUMIFS(СВЦЭМ!$J$34:$J$777,СВЦЭМ!$A$34:$A$777,$A381,СВЦЭМ!$B$33:$B$776,R$367)+'СЕТ СН'!$F$16</f>
        <v>0</v>
      </c>
      <c r="S381" s="36">
        <f>SUMIFS(СВЦЭМ!$J$34:$J$777,СВЦЭМ!$A$34:$A$777,$A381,СВЦЭМ!$B$33:$B$776,S$367)+'СЕТ СН'!$F$16</f>
        <v>0</v>
      </c>
      <c r="T381" s="36">
        <f>SUMIFS(СВЦЭМ!$J$34:$J$777,СВЦЭМ!$A$34:$A$777,$A381,СВЦЭМ!$B$33:$B$776,T$367)+'СЕТ СН'!$F$16</f>
        <v>0</v>
      </c>
      <c r="U381" s="36">
        <f>SUMIFS(СВЦЭМ!$J$34:$J$777,СВЦЭМ!$A$34:$A$777,$A381,СВЦЭМ!$B$33:$B$776,U$367)+'СЕТ СН'!$F$16</f>
        <v>0</v>
      </c>
      <c r="V381" s="36">
        <f>SUMIFS(СВЦЭМ!$J$34:$J$777,СВЦЭМ!$A$34:$A$777,$A381,СВЦЭМ!$B$33:$B$776,V$367)+'СЕТ СН'!$F$16</f>
        <v>0</v>
      </c>
      <c r="W381" s="36">
        <f>SUMIFS(СВЦЭМ!$J$34:$J$777,СВЦЭМ!$A$34:$A$777,$A381,СВЦЭМ!$B$33:$B$776,W$367)+'СЕТ СН'!$F$16</f>
        <v>0</v>
      </c>
      <c r="X381" s="36">
        <f>SUMIFS(СВЦЭМ!$J$34:$J$777,СВЦЭМ!$A$34:$A$777,$A381,СВЦЭМ!$B$33:$B$776,X$367)+'СЕТ СН'!$F$16</f>
        <v>0</v>
      </c>
      <c r="Y381" s="36">
        <f>SUMIFS(СВЦЭМ!$J$34:$J$777,СВЦЭМ!$A$34:$A$777,$A381,СВЦЭМ!$B$33:$B$776,Y$367)+'СЕТ СН'!$F$16</f>
        <v>0</v>
      </c>
    </row>
    <row r="382" spans="1:25" ht="15.75" hidden="1" x14ac:dyDescent="0.2">
      <c r="A382" s="35">
        <f t="shared" si="10"/>
        <v>44119</v>
      </c>
      <c r="B382" s="36">
        <f>SUMIFS(СВЦЭМ!$J$34:$J$777,СВЦЭМ!$A$34:$A$777,$A382,СВЦЭМ!$B$33:$B$776,B$367)+'СЕТ СН'!$F$16</f>
        <v>0</v>
      </c>
      <c r="C382" s="36">
        <f>SUMIFS(СВЦЭМ!$J$34:$J$777,СВЦЭМ!$A$34:$A$777,$A382,СВЦЭМ!$B$33:$B$776,C$367)+'СЕТ СН'!$F$16</f>
        <v>0</v>
      </c>
      <c r="D382" s="36">
        <f>SUMIFS(СВЦЭМ!$J$34:$J$777,СВЦЭМ!$A$34:$A$777,$A382,СВЦЭМ!$B$33:$B$776,D$367)+'СЕТ СН'!$F$16</f>
        <v>0</v>
      </c>
      <c r="E382" s="36">
        <f>SUMIFS(СВЦЭМ!$J$34:$J$777,СВЦЭМ!$A$34:$A$777,$A382,СВЦЭМ!$B$33:$B$776,E$367)+'СЕТ СН'!$F$16</f>
        <v>0</v>
      </c>
      <c r="F382" s="36">
        <f>SUMIFS(СВЦЭМ!$J$34:$J$777,СВЦЭМ!$A$34:$A$777,$A382,СВЦЭМ!$B$33:$B$776,F$367)+'СЕТ СН'!$F$16</f>
        <v>0</v>
      </c>
      <c r="G382" s="36">
        <f>SUMIFS(СВЦЭМ!$J$34:$J$777,СВЦЭМ!$A$34:$A$777,$A382,СВЦЭМ!$B$33:$B$776,G$367)+'СЕТ СН'!$F$16</f>
        <v>0</v>
      </c>
      <c r="H382" s="36">
        <f>SUMIFS(СВЦЭМ!$J$34:$J$777,СВЦЭМ!$A$34:$A$777,$A382,СВЦЭМ!$B$33:$B$776,H$367)+'СЕТ СН'!$F$16</f>
        <v>0</v>
      </c>
      <c r="I382" s="36">
        <f>SUMIFS(СВЦЭМ!$J$34:$J$777,СВЦЭМ!$A$34:$A$777,$A382,СВЦЭМ!$B$33:$B$776,I$367)+'СЕТ СН'!$F$16</f>
        <v>0</v>
      </c>
      <c r="J382" s="36">
        <f>SUMIFS(СВЦЭМ!$J$34:$J$777,СВЦЭМ!$A$34:$A$777,$A382,СВЦЭМ!$B$33:$B$776,J$367)+'СЕТ СН'!$F$16</f>
        <v>0</v>
      </c>
      <c r="K382" s="36">
        <f>SUMIFS(СВЦЭМ!$J$34:$J$777,СВЦЭМ!$A$34:$A$777,$A382,СВЦЭМ!$B$33:$B$776,K$367)+'СЕТ СН'!$F$16</f>
        <v>0</v>
      </c>
      <c r="L382" s="36">
        <f>SUMIFS(СВЦЭМ!$J$34:$J$777,СВЦЭМ!$A$34:$A$777,$A382,СВЦЭМ!$B$33:$B$776,L$367)+'СЕТ СН'!$F$16</f>
        <v>0</v>
      </c>
      <c r="M382" s="36">
        <f>SUMIFS(СВЦЭМ!$J$34:$J$777,СВЦЭМ!$A$34:$A$777,$A382,СВЦЭМ!$B$33:$B$776,M$367)+'СЕТ СН'!$F$16</f>
        <v>0</v>
      </c>
      <c r="N382" s="36">
        <f>SUMIFS(СВЦЭМ!$J$34:$J$777,СВЦЭМ!$A$34:$A$777,$A382,СВЦЭМ!$B$33:$B$776,N$367)+'СЕТ СН'!$F$16</f>
        <v>0</v>
      </c>
      <c r="O382" s="36">
        <f>SUMIFS(СВЦЭМ!$J$34:$J$777,СВЦЭМ!$A$34:$A$777,$A382,СВЦЭМ!$B$33:$B$776,O$367)+'СЕТ СН'!$F$16</f>
        <v>0</v>
      </c>
      <c r="P382" s="36">
        <f>SUMIFS(СВЦЭМ!$J$34:$J$777,СВЦЭМ!$A$34:$A$777,$A382,СВЦЭМ!$B$33:$B$776,P$367)+'СЕТ СН'!$F$16</f>
        <v>0</v>
      </c>
      <c r="Q382" s="36">
        <f>SUMIFS(СВЦЭМ!$J$34:$J$777,СВЦЭМ!$A$34:$A$777,$A382,СВЦЭМ!$B$33:$B$776,Q$367)+'СЕТ СН'!$F$16</f>
        <v>0</v>
      </c>
      <c r="R382" s="36">
        <f>SUMIFS(СВЦЭМ!$J$34:$J$777,СВЦЭМ!$A$34:$A$777,$A382,СВЦЭМ!$B$33:$B$776,R$367)+'СЕТ СН'!$F$16</f>
        <v>0</v>
      </c>
      <c r="S382" s="36">
        <f>SUMIFS(СВЦЭМ!$J$34:$J$777,СВЦЭМ!$A$34:$A$777,$A382,СВЦЭМ!$B$33:$B$776,S$367)+'СЕТ СН'!$F$16</f>
        <v>0</v>
      </c>
      <c r="T382" s="36">
        <f>SUMIFS(СВЦЭМ!$J$34:$J$777,СВЦЭМ!$A$34:$A$777,$A382,СВЦЭМ!$B$33:$B$776,T$367)+'СЕТ СН'!$F$16</f>
        <v>0</v>
      </c>
      <c r="U382" s="36">
        <f>SUMIFS(СВЦЭМ!$J$34:$J$777,СВЦЭМ!$A$34:$A$777,$A382,СВЦЭМ!$B$33:$B$776,U$367)+'СЕТ СН'!$F$16</f>
        <v>0</v>
      </c>
      <c r="V382" s="36">
        <f>SUMIFS(СВЦЭМ!$J$34:$J$777,СВЦЭМ!$A$34:$A$777,$A382,СВЦЭМ!$B$33:$B$776,V$367)+'СЕТ СН'!$F$16</f>
        <v>0</v>
      </c>
      <c r="W382" s="36">
        <f>SUMIFS(СВЦЭМ!$J$34:$J$777,СВЦЭМ!$A$34:$A$777,$A382,СВЦЭМ!$B$33:$B$776,W$367)+'СЕТ СН'!$F$16</f>
        <v>0</v>
      </c>
      <c r="X382" s="36">
        <f>SUMIFS(СВЦЭМ!$J$34:$J$777,СВЦЭМ!$A$34:$A$777,$A382,СВЦЭМ!$B$33:$B$776,X$367)+'СЕТ СН'!$F$16</f>
        <v>0</v>
      </c>
      <c r="Y382" s="36">
        <f>SUMIFS(СВЦЭМ!$J$34:$J$777,СВЦЭМ!$A$34:$A$777,$A382,СВЦЭМ!$B$33:$B$776,Y$367)+'СЕТ СН'!$F$16</f>
        <v>0</v>
      </c>
    </row>
    <row r="383" spans="1:25" ht="15.75" hidden="1" x14ac:dyDescent="0.2">
      <c r="A383" s="35">
        <f t="shared" si="10"/>
        <v>44120</v>
      </c>
      <c r="B383" s="36">
        <f>SUMIFS(СВЦЭМ!$J$34:$J$777,СВЦЭМ!$A$34:$A$777,$A383,СВЦЭМ!$B$33:$B$776,B$367)+'СЕТ СН'!$F$16</f>
        <v>0</v>
      </c>
      <c r="C383" s="36">
        <f>SUMIFS(СВЦЭМ!$J$34:$J$777,СВЦЭМ!$A$34:$A$777,$A383,СВЦЭМ!$B$33:$B$776,C$367)+'СЕТ СН'!$F$16</f>
        <v>0</v>
      </c>
      <c r="D383" s="36">
        <f>SUMIFS(СВЦЭМ!$J$34:$J$777,СВЦЭМ!$A$34:$A$777,$A383,СВЦЭМ!$B$33:$B$776,D$367)+'СЕТ СН'!$F$16</f>
        <v>0</v>
      </c>
      <c r="E383" s="36">
        <f>SUMIFS(СВЦЭМ!$J$34:$J$777,СВЦЭМ!$A$34:$A$777,$A383,СВЦЭМ!$B$33:$B$776,E$367)+'СЕТ СН'!$F$16</f>
        <v>0</v>
      </c>
      <c r="F383" s="36">
        <f>SUMIFS(СВЦЭМ!$J$34:$J$777,СВЦЭМ!$A$34:$A$777,$A383,СВЦЭМ!$B$33:$B$776,F$367)+'СЕТ СН'!$F$16</f>
        <v>0</v>
      </c>
      <c r="G383" s="36">
        <f>SUMIFS(СВЦЭМ!$J$34:$J$777,СВЦЭМ!$A$34:$A$777,$A383,СВЦЭМ!$B$33:$B$776,G$367)+'СЕТ СН'!$F$16</f>
        <v>0</v>
      </c>
      <c r="H383" s="36">
        <f>SUMIFS(СВЦЭМ!$J$34:$J$777,СВЦЭМ!$A$34:$A$777,$A383,СВЦЭМ!$B$33:$B$776,H$367)+'СЕТ СН'!$F$16</f>
        <v>0</v>
      </c>
      <c r="I383" s="36">
        <f>SUMIFS(СВЦЭМ!$J$34:$J$777,СВЦЭМ!$A$34:$A$777,$A383,СВЦЭМ!$B$33:$B$776,I$367)+'СЕТ СН'!$F$16</f>
        <v>0</v>
      </c>
      <c r="J383" s="36">
        <f>SUMIFS(СВЦЭМ!$J$34:$J$777,СВЦЭМ!$A$34:$A$777,$A383,СВЦЭМ!$B$33:$B$776,J$367)+'СЕТ СН'!$F$16</f>
        <v>0</v>
      </c>
      <c r="K383" s="36">
        <f>SUMIFS(СВЦЭМ!$J$34:$J$777,СВЦЭМ!$A$34:$A$777,$A383,СВЦЭМ!$B$33:$B$776,K$367)+'СЕТ СН'!$F$16</f>
        <v>0</v>
      </c>
      <c r="L383" s="36">
        <f>SUMIFS(СВЦЭМ!$J$34:$J$777,СВЦЭМ!$A$34:$A$777,$A383,СВЦЭМ!$B$33:$B$776,L$367)+'СЕТ СН'!$F$16</f>
        <v>0</v>
      </c>
      <c r="M383" s="36">
        <f>SUMIFS(СВЦЭМ!$J$34:$J$777,СВЦЭМ!$A$34:$A$777,$A383,СВЦЭМ!$B$33:$B$776,M$367)+'СЕТ СН'!$F$16</f>
        <v>0</v>
      </c>
      <c r="N383" s="36">
        <f>SUMIFS(СВЦЭМ!$J$34:$J$777,СВЦЭМ!$A$34:$A$777,$A383,СВЦЭМ!$B$33:$B$776,N$367)+'СЕТ СН'!$F$16</f>
        <v>0</v>
      </c>
      <c r="O383" s="36">
        <f>SUMIFS(СВЦЭМ!$J$34:$J$777,СВЦЭМ!$A$34:$A$777,$A383,СВЦЭМ!$B$33:$B$776,O$367)+'СЕТ СН'!$F$16</f>
        <v>0</v>
      </c>
      <c r="P383" s="36">
        <f>SUMIFS(СВЦЭМ!$J$34:$J$777,СВЦЭМ!$A$34:$A$777,$A383,СВЦЭМ!$B$33:$B$776,P$367)+'СЕТ СН'!$F$16</f>
        <v>0</v>
      </c>
      <c r="Q383" s="36">
        <f>SUMIFS(СВЦЭМ!$J$34:$J$777,СВЦЭМ!$A$34:$A$777,$A383,СВЦЭМ!$B$33:$B$776,Q$367)+'СЕТ СН'!$F$16</f>
        <v>0</v>
      </c>
      <c r="R383" s="36">
        <f>SUMIFS(СВЦЭМ!$J$34:$J$777,СВЦЭМ!$A$34:$A$777,$A383,СВЦЭМ!$B$33:$B$776,R$367)+'СЕТ СН'!$F$16</f>
        <v>0</v>
      </c>
      <c r="S383" s="36">
        <f>SUMIFS(СВЦЭМ!$J$34:$J$777,СВЦЭМ!$A$34:$A$777,$A383,СВЦЭМ!$B$33:$B$776,S$367)+'СЕТ СН'!$F$16</f>
        <v>0</v>
      </c>
      <c r="T383" s="36">
        <f>SUMIFS(СВЦЭМ!$J$34:$J$777,СВЦЭМ!$A$34:$A$777,$A383,СВЦЭМ!$B$33:$B$776,T$367)+'СЕТ СН'!$F$16</f>
        <v>0</v>
      </c>
      <c r="U383" s="36">
        <f>SUMIFS(СВЦЭМ!$J$34:$J$777,СВЦЭМ!$A$34:$A$777,$A383,СВЦЭМ!$B$33:$B$776,U$367)+'СЕТ СН'!$F$16</f>
        <v>0</v>
      </c>
      <c r="V383" s="36">
        <f>SUMIFS(СВЦЭМ!$J$34:$J$777,СВЦЭМ!$A$34:$A$777,$A383,СВЦЭМ!$B$33:$B$776,V$367)+'СЕТ СН'!$F$16</f>
        <v>0</v>
      </c>
      <c r="W383" s="36">
        <f>SUMIFS(СВЦЭМ!$J$34:$J$777,СВЦЭМ!$A$34:$A$777,$A383,СВЦЭМ!$B$33:$B$776,W$367)+'СЕТ СН'!$F$16</f>
        <v>0</v>
      </c>
      <c r="X383" s="36">
        <f>SUMIFS(СВЦЭМ!$J$34:$J$777,СВЦЭМ!$A$34:$A$777,$A383,СВЦЭМ!$B$33:$B$776,X$367)+'СЕТ СН'!$F$16</f>
        <v>0</v>
      </c>
      <c r="Y383" s="36">
        <f>SUMIFS(СВЦЭМ!$J$34:$J$777,СВЦЭМ!$A$34:$A$777,$A383,СВЦЭМ!$B$33:$B$776,Y$367)+'СЕТ СН'!$F$16</f>
        <v>0</v>
      </c>
    </row>
    <row r="384" spans="1:25" ht="15.75" hidden="1" x14ac:dyDescent="0.2">
      <c r="A384" s="35">
        <f t="shared" si="10"/>
        <v>44121</v>
      </c>
      <c r="B384" s="36">
        <f>SUMIFS(СВЦЭМ!$J$34:$J$777,СВЦЭМ!$A$34:$A$777,$A384,СВЦЭМ!$B$33:$B$776,B$367)+'СЕТ СН'!$F$16</f>
        <v>0</v>
      </c>
      <c r="C384" s="36">
        <f>SUMIFS(СВЦЭМ!$J$34:$J$777,СВЦЭМ!$A$34:$A$777,$A384,СВЦЭМ!$B$33:$B$776,C$367)+'СЕТ СН'!$F$16</f>
        <v>0</v>
      </c>
      <c r="D384" s="36">
        <f>SUMIFS(СВЦЭМ!$J$34:$J$777,СВЦЭМ!$A$34:$A$777,$A384,СВЦЭМ!$B$33:$B$776,D$367)+'СЕТ СН'!$F$16</f>
        <v>0</v>
      </c>
      <c r="E384" s="36">
        <f>SUMIFS(СВЦЭМ!$J$34:$J$777,СВЦЭМ!$A$34:$A$777,$A384,СВЦЭМ!$B$33:$B$776,E$367)+'СЕТ СН'!$F$16</f>
        <v>0</v>
      </c>
      <c r="F384" s="36">
        <f>SUMIFS(СВЦЭМ!$J$34:$J$777,СВЦЭМ!$A$34:$A$777,$A384,СВЦЭМ!$B$33:$B$776,F$367)+'СЕТ СН'!$F$16</f>
        <v>0</v>
      </c>
      <c r="G384" s="36">
        <f>SUMIFS(СВЦЭМ!$J$34:$J$777,СВЦЭМ!$A$34:$A$777,$A384,СВЦЭМ!$B$33:$B$776,G$367)+'СЕТ СН'!$F$16</f>
        <v>0</v>
      </c>
      <c r="H384" s="36">
        <f>SUMIFS(СВЦЭМ!$J$34:$J$777,СВЦЭМ!$A$34:$A$777,$A384,СВЦЭМ!$B$33:$B$776,H$367)+'СЕТ СН'!$F$16</f>
        <v>0</v>
      </c>
      <c r="I384" s="36">
        <f>SUMIFS(СВЦЭМ!$J$34:$J$777,СВЦЭМ!$A$34:$A$777,$A384,СВЦЭМ!$B$33:$B$776,I$367)+'СЕТ СН'!$F$16</f>
        <v>0</v>
      </c>
      <c r="J384" s="36">
        <f>SUMIFS(СВЦЭМ!$J$34:$J$777,СВЦЭМ!$A$34:$A$777,$A384,СВЦЭМ!$B$33:$B$776,J$367)+'СЕТ СН'!$F$16</f>
        <v>0</v>
      </c>
      <c r="K384" s="36">
        <f>SUMIFS(СВЦЭМ!$J$34:$J$777,СВЦЭМ!$A$34:$A$777,$A384,СВЦЭМ!$B$33:$B$776,K$367)+'СЕТ СН'!$F$16</f>
        <v>0</v>
      </c>
      <c r="L384" s="36">
        <f>SUMIFS(СВЦЭМ!$J$34:$J$777,СВЦЭМ!$A$34:$A$777,$A384,СВЦЭМ!$B$33:$B$776,L$367)+'СЕТ СН'!$F$16</f>
        <v>0</v>
      </c>
      <c r="M384" s="36">
        <f>SUMIFS(СВЦЭМ!$J$34:$J$777,СВЦЭМ!$A$34:$A$777,$A384,СВЦЭМ!$B$33:$B$776,M$367)+'СЕТ СН'!$F$16</f>
        <v>0</v>
      </c>
      <c r="N384" s="36">
        <f>SUMIFS(СВЦЭМ!$J$34:$J$777,СВЦЭМ!$A$34:$A$777,$A384,СВЦЭМ!$B$33:$B$776,N$367)+'СЕТ СН'!$F$16</f>
        <v>0</v>
      </c>
      <c r="O384" s="36">
        <f>SUMIFS(СВЦЭМ!$J$34:$J$777,СВЦЭМ!$A$34:$A$777,$A384,СВЦЭМ!$B$33:$B$776,O$367)+'СЕТ СН'!$F$16</f>
        <v>0</v>
      </c>
      <c r="P384" s="36">
        <f>SUMIFS(СВЦЭМ!$J$34:$J$777,СВЦЭМ!$A$34:$A$777,$A384,СВЦЭМ!$B$33:$B$776,P$367)+'СЕТ СН'!$F$16</f>
        <v>0</v>
      </c>
      <c r="Q384" s="36">
        <f>SUMIFS(СВЦЭМ!$J$34:$J$777,СВЦЭМ!$A$34:$A$777,$A384,СВЦЭМ!$B$33:$B$776,Q$367)+'СЕТ СН'!$F$16</f>
        <v>0</v>
      </c>
      <c r="R384" s="36">
        <f>SUMIFS(СВЦЭМ!$J$34:$J$777,СВЦЭМ!$A$34:$A$777,$A384,СВЦЭМ!$B$33:$B$776,R$367)+'СЕТ СН'!$F$16</f>
        <v>0</v>
      </c>
      <c r="S384" s="36">
        <f>SUMIFS(СВЦЭМ!$J$34:$J$777,СВЦЭМ!$A$34:$A$777,$A384,СВЦЭМ!$B$33:$B$776,S$367)+'СЕТ СН'!$F$16</f>
        <v>0</v>
      </c>
      <c r="T384" s="36">
        <f>SUMIFS(СВЦЭМ!$J$34:$J$777,СВЦЭМ!$A$34:$A$777,$A384,СВЦЭМ!$B$33:$B$776,T$367)+'СЕТ СН'!$F$16</f>
        <v>0</v>
      </c>
      <c r="U384" s="36">
        <f>SUMIFS(СВЦЭМ!$J$34:$J$777,СВЦЭМ!$A$34:$A$777,$A384,СВЦЭМ!$B$33:$B$776,U$367)+'СЕТ СН'!$F$16</f>
        <v>0</v>
      </c>
      <c r="V384" s="36">
        <f>SUMIFS(СВЦЭМ!$J$34:$J$777,СВЦЭМ!$A$34:$A$777,$A384,СВЦЭМ!$B$33:$B$776,V$367)+'СЕТ СН'!$F$16</f>
        <v>0</v>
      </c>
      <c r="W384" s="36">
        <f>SUMIFS(СВЦЭМ!$J$34:$J$777,СВЦЭМ!$A$34:$A$777,$A384,СВЦЭМ!$B$33:$B$776,W$367)+'СЕТ СН'!$F$16</f>
        <v>0</v>
      </c>
      <c r="X384" s="36">
        <f>SUMIFS(СВЦЭМ!$J$34:$J$777,СВЦЭМ!$A$34:$A$777,$A384,СВЦЭМ!$B$33:$B$776,X$367)+'СЕТ СН'!$F$16</f>
        <v>0</v>
      </c>
      <c r="Y384" s="36">
        <f>SUMIFS(СВЦЭМ!$J$34:$J$777,СВЦЭМ!$A$34:$A$777,$A384,СВЦЭМ!$B$33:$B$776,Y$367)+'СЕТ СН'!$F$16</f>
        <v>0</v>
      </c>
    </row>
    <row r="385" spans="1:26" ht="15.75" hidden="1" x14ac:dyDescent="0.2">
      <c r="A385" s="35">
        <f t="shared" si="10"/>
        <v>44122</v>
      </c>
      <c r="B385" s="36">
        <f>SUMIFS(СВЦЭМ!$J$34:$J$777,СВЦЭМ!$A$34:$A$777,$A385,СВЦЭМ!$B$33:$B$776,B$367)+'СЕТ СН'!$F$16</f>
        <v>0</v>
      </c>
      <c r="C385" s="36">
        <f>SUMIFS(СВЦЭМ!$J$34:$J$777,СВЦЭМ!$A$34:$A$777,$A385,СВЦЭМ!$B$33:$B$776,C$367)+'СЕТ СН'!$F$16</f>
        <v>0</v>
      </c>
      <c r="D385" s="36">
        <f>SUMIFS(СВЦЭМ!$J$34:$J$777,СВЦЭМ!$A$34:$A$777,$A385,СВЦЭМ!$B$33:$B$776,D$367)+'СЕТ СН'!$F$16</f>
        <v>0</v>
      </c>
      <c r="E385" s="36">
        <f>SUMIFS(СВЦЭМ!$J$34:$J$777,СВЦЭМ!$A$34:$A$777,$A385,СВЦЭМ!$B$33:$B$776,E$367)+'СЕТ СН'!$F$16</f>
        <v>0</v>
      </c>
      <c r="F385" s="36">
        <f>SUMIFS(СВЦЭМ!$J$34:$J$777,СВЦЭМ!$A$34:$A$777,$A385,СВЦЭМ!$B$33:$B$776,F$367)+'СЕТ СН'!$F$16</f>
        <v>0</v>
      </c>
      <c r="G385" s="36">
        <f>SUMIFS(СВЦЭМ!$J$34:$J$777,СВЦЭМ!$A$34:$A$777,$A385,СВЦЭМ!$B$33:$B$776,G$367)+'СЕТ СН'!$F$16</f>
        <v>0</v>
      </c>
      <c r="H385" s="36">
        <f>SUMIFS(СВЦЭМ!$J$34:$J$777,СВЦЭМ!$A$34:$A$777,$A385,СВЦЭМ!$B$33:$B$776,H$367)+'СЕТ СН'!$F$16</f>
        <v>0</v>
      </c>
      <c r="I385" s="36">
        <f>SUMIFS(СВЦЭМ!$J$34:$J$777,СВЦЭМ!$A$34:$A$777,$A385,СВЦЭМ!$B$33:$B$776,I$367)+'СЕТ СН'!$F$16</f>
        <v>0</v>
      </c>
      <c r="J385" s="36">
        <f>SUMIFS(СВЦЭМ!$J$34:$J$777,СВЦЭМ!$A$34:$A$777,$A385,СВЦЭМ!$B$33:$B$776,J$367)+'СЕТ СН'!$F$16</f>
        <v>0</v>
      </c>
      <c r="K385" s="36">
        <f>SUMIFS(СВЦЭМ!$J$34:$J$777,СВЦЭМ!$A$34:$A$777,$A385,СВЦЭМ!$B$33:$B$776,K$367)+'СЕТ СН'!$F$16</f>
        <v>0</v>
      </c>
      <c r="L385" s="36">
        <f>SUMIFS(СВЦЭМ!$J$34:$J$777,СВЦЭМ!$A$34:$A$777,$A385,СВЦЭМ!$B$33:$B$776,L$367)+'СЕТ СН'!$F$16</f>
        <v>0</v>
      </c>
      <c r="M385" s="36">
        <f>SUMIFS(СВЦЭМ!$J$34:$J$777,СВЦЭМ!$A$34:$A$777,$A385,СВЦЭМ!$B$33:$B$776,M$367)+'СЕТ СН'!$F$16</f>
        <v>0</v>
      </c>
      <c r="N385" s="36">
        <f>SUMIFS(СВЦЭМ!$J$34:$J$777,СВЦЭМ!$A$34:$A$777,$A385,СВЦЭМ!$B$33:$B$776,N$367)+'СЕТ СН'!$F$16</f>
        <v>0</v>
      </c>
      <c r="O385" s="36">
        <f>SUMIFS(СВЦЭМ!$J$34:$J$777,СВЦЭМ!$A$34:$A$777,$A385,СВЦЭМ!$B$33:$B$776,O$367)+'СЕТ СН'!$F$16</f>
        <v>0</v>
      </c>
      <c r="P385" s="36">
        <f>SUMIFS(СВЦЭМ!$J$34:$J$777,СВЦЭМ!$A$34:$A$777,$A385,СВЦЭМ!$B$33:$B$776,P$367)+'СЕТ СН'!$F$16</f>
        <v>0</v>
      </c>
      <c r="Q385" s="36">
        <f>SUMIFS(СВЦЭМ!$J$34:$J$777,СВЦЭМ!$A$34:$A$777,$A385,СВЦЭМ!$B$33:$B$776,Q$367)+'СЕТ СН'!$F$16</f>
        <v>0</v>
      </c>
      <c r="R385" s="36">
        <f>SUMIFS(СВЦЭМ!$J$34:$J$777,СВЦЭМ!$A$34:$A$777,$A385,СВЦЭМ!$B$33:$B$776,R$367)+'СЕТ СН'!$F$16</f>
        <v>0</v>
      </c>
      <c r="S385" s="36">
        <f>SUMIFS(СВЦЭМ!$J$34:$J$777,СВЦЭМ!$A$34:$A$777,$A385,СВЦЭМ!$B$33:$B$776,S$367)+'СЕТ СН'!$F$16</f>
        <v>0</v>
      </c>
      <c r="T385" s="36">
        <f>SUMIFS(СВЦЭМ!$J$34:$J$777,СВЦЭМ!$A$34:$A$777,$A385,СВЦЭМ!$B$33:$B$776,T$367)+'СЕТ СН'!$F$16</f>
        <v>0</v>
      </c>
      <c r="U385" s="36">
        <f>SUMIFS(СВЦЭМ!$J$34:$J$777,СВЦЭМ!$A$34:$A$777,$A385,СВЦЭМ!$B$33:$B$776,U$367)+'СЕТ СН'!$F$16</f>
        <v>0</v>
      </c>
      <c r="V385" s="36">
        <f>SUMIFS(СВЦЭМ!$J$34:$J$777,СВЦЭМ!$A$34:$A$777,$A385,СВЦЭМ!$B$33:$B$776,V$367)+'СЕТ СН'!$F$16</f>
        <v>0</v>
      </c>
      <c r="W385" s="36">
        <f>SUMIFS(СВЦЭМ!$J$34:$J$777,СВЦЭМ!$A$34:$A$777,$A385,СВЦЭМ!$B$33:$B$776,W$367)+'СЕТ СН'!$F$16</f>
        <v>0</v>
      </c>
      <c r="X385" s="36">
        <f>SUMIFS(СВЦЭМ!$J$34:$J$777,СВЦЭМ!$A$34:$A$777,$A385,СВЦЭМ!$B$33:$B$776,X$367)+'СЕТ СН'!$F$16</f>
        <v>0</v>
      </c>
      <c r="Y385" s="36">
        <f>SUMIFS(СВЦЭМ!$J$34:$J$777,СВЦЭМ!$A$34:$A$777,$A385,СВЦЭМ!$B$33:$B$776,Y$367)+'СЕТ СН'!$F$16</f>
        <v>0</v>
      </c>
    </row>
    <row r="386" spans="1:26" ht="15.75" hidden="1" x14ac:dyDescent="0.2">
      <c r="A386" s="35">
        <f t="shared" si="10"/>
        <v>44123</v>
      </c>
      <c r="B386" s="36">
        <f>SUMIFS(СВЦЭМ!$J$34:$J$777,СВЦЭМ!$A$34:$A$777,$A386,СВЦЭМ!$B$33:$B$776,B$367)+'СЕТ СН'!$F$16</f>
        <v>0</v>
      </c>
      <c r="C386" s="36">
        <f>SUMIFS(СВЦЭМ!$J$34:$J$777,СВЦЭМ!$A$34:$A$777,$A386,СВЦЭМ!$B$33:$B$776,C$367)+'СЕТ СН'!$F$16</f>
        <v>0</v>
      </c>
      <c r="D386" s="36">
        <f>SUMIFS(СВЦЭМ!$J$34:$J$777,СВЦЭМ!$A$34:$A$777,$A386,СВЦЭМ!$B$33:$B$776,D$367)+'СЕТ СН'!$F$16</f>
        <v>0</v>
      </c>
      <c r="E386" s="36">
        <f>SUMIFS(СВЦЭМ!$J$34:$J$777,СВЦЭМ!$A$34:$A$777,$A386,СВЦЭМ!$B$33:$B$776,E$367)+'СЕТ СН'!$F$16</f>
        <v>0</v>
      </c>
      <c r="F386" s="36">
        <f>SUMIFS(СВЦЭМ!$J$34:$J$777,СВЦЭМ!$A$34:$A$777,$A386,СВЦЭМ!$B$33:$B$776,F$367)+'СЕТ СН'!$F$16</f>
        <v>0</v>
      </c>
      <c r="G386" s="36">
        <f>SUMIFS(СВЦЭМ!$J$34:$J$777,СВЦЭМ!$A$34:$A$777,$A386,СВЦЭМ!$B$33:$B$776,G$367)+'СЕТ СН'!$F$16</f>
        <v>0</v>
      </c>
      <c r="H386" s="36">
        <f>SUMIFS(СВЦЭМ!$J$34:$J$777,СВЦЭМ!$A$34:$A$777,$A386,СВЦЭМ!$B$33:$B$776,H$367)+'СЕТ СН'!$F$16</f>
        <v>0</v>
      </c>
      <c r="I386" s="36">
        <f>SUMIFS(СВЦЭМ!$J$34:$J$777,СВЦЭМ!$A$34:$A$777,$A386,СВЦЭМ!$B$33:$B$776,I$367)+'СЕТ СН'!$F$16</f>
        <v>0</v>
      </c>
      <c r="J386" s="36">
        <f>SUMIFS(СВЦЭМ!$J$34:$J$777,СВЦЭМ!$A$34:$A$777,$A386,СВЦЭМ!$B$33:$B$776,J$367)+'СЕТ СН'!$F$16</f>
        <v>0</v>
      </c>
      <c r="K386" s="36">
        <f>SUMIFS(СВЦЭМ!$J$34:$J$777,СВЦЭМ!$A$34:$A$777,$A386,СВЦЭМ!$B$33:$B$776,K$367)+'СЕТ СН'!$F$16</f>
        <v>0</v>
      </c>
      <c r="L386" s="36">
        <f>SUMIFS(СВЦЭМ!$J$34:$J$777,СВЦЭМ!$A$34:$A$777,$A386,СВЦЭМ!$B$33:$B$776,L$367)+'СЕТ СН'!$F$16</f>
        <v>0</v>
      </c>
      <c r="M386" s="36">
        <f>SUMIFS(СВЦЭМ!$J$34:$J$777,СВЦЭМ!$A$34:$A$777,$A386,СВЦЭМ!$B$33:$B$776,M$367)+'СЕТ СН'!$F$16</f>
        <v>0</v>
      </c>
      <c r="N386" s="36">
        <f>SUMIFS(СВЦЭМ!$J$34:$J$777,СВЦЭМ!$A$34:$A$777,$A386,СВЦЭМ!$B$33:$B$776,N$367)+'СЕТ СН'!$F$16</f>
        <v>0</v>
      </c>
      <c r="O386" s="36">
        <f>SUMIFS(СВЦЭМ!$J$34:$J$777,СВЦЭМ!$A$34:$A$777,$A386,СВЦЭМ!$B$33:$B$776,O$367)+'СЕТ СН'!$F$16</f>
        <v>0</v>
      </c>
      <c r="P386" s="36">
        <f>SUMIFS(СВЦЭМ!$J$34:$J$777,СВЦЭМ!$A$34:$A$777,$A386,СВЦЭМ!$B$33:$B$776,P$367)+'СЕТ СН'!$F$16</f>
        <v>0</v>
      </c>
      <c r="Q386" s="36">
        <f>SUMIFS(СВЦЭМ!$J$34:$J$777,СВЦЭМ!$A$34:$A$777,$A386,СВЦЭМ!$B$33:$B$776,Q$367)+'СЕТ СН'!$F$16</f>
        <v>0</v>
      </c>
      <c r="R386" s="36">
        <f>SUMIFS(СВЦЭМ!$J$34:$J$777,СВЦЭМ!$A$34:$A$777,$A386,СВЦЭМ!$B$33:$B$776,R$367)+'СЕТ СН'!$F$16</f>
        <v>0</v>
      </c>
      <c r="S386" s="36">
        <f>SUMIFS(СВЦЭМ!$J$34:$J$777,СВЦЭМ!$A$34:$A$777,$A386,СВЦЭМ!$B$33:$B$776,S$367)+'СЕТ СН'!$F$16</f>
        <v>0</v>
      </c>
      <c r="T386" s="36">
        <f>SUMIFS(СВЦЭМ!$J$34:$J$777,СВЦЭМ!$A$34:$A$777,$A386,СВЦЭМ!$B$33:$B$776,T$367)+'СЕТ СН'!$F$16</f>
        <v>0</v>
      </c>
      <c r="U386" s="36">
        <f>SUMIFS(СВЦЭМ!$J$34:$J$777,СВЦЭМ!$A$34:$A$777,$A386,СВЦЭМ!$B$33:$B$776,U$367)+'СЕТ СН'!$F$16</f>
        <v>0</v>
      </c>
      <c r="V386" s="36">
        <f>SUMIFS(СВЦЭМ!$J$34:$J$777,СВЦЭМ!$A$34:$A$777,$A386,СВЦЭМ!$B$33:$B$776,V$367)+'СЕТ СН'!$F$16</f>
        <v>0</v>
      </c>
      <c r="W386" s="36">
        <f>SUMIFS(СВЦЭМ!$J$34:$J$777,СВЦЭМ!$A$34:$A$777,$A386,СВЦЭМ!$B$33:$B$776,W$367)+'СЕТ СН'!$F$16</f>
        <v>0</v>
      </c>
      <c r="X386" s="36">
        <f>SUMIFS(СВЦЭМ!$J$34:$J$777,СВЦЭМ!$A$34:$A$777,$A386,СВЦЭМ!$B$33:$B$776,X$367)+'СЕТ СН'!$F$16</f>
        <v>0</v>
      </c>
      <c r="Y386" s="36">
        <f>SUMIFS(СВЦЭМ!$J$34:$J$777,СВЦЭМ!$A$34:$A$777,$A386,СВЦЭМ!$B$33:$B$776,Y$367)+'СЕТ СН'!$F$16</f>
        <v>0</v>
      </c>
    </row>
    <row r="387" spans="1:26" ht="15.75" hidden="1" x14ac:dyDescent="0.2">
      <c r="A387" s="35">
        <f t="shared" si="10"/>
        <v>44124</v>
      </c>
      <c r="B387" s="36">
        <f>SUMIFS(СВЦЭМ!$J$34:$J$777,СВЦЭМ!$A$34:$A$777,$A387,СВЦЭМ!$B$33:$B$776,B$367)+'СЕТ СН'!$F$16</f>
        <v>0</v>
      </c>
      <c r="C387" s="36">
        <f>SUMIFS(СВЦЭМ!$J$34:$J$777,СВЦЭМ!$A$34:$A$777,$A387,СВЦЭМ!$B$33:$B$776,C$367)+'СЕТ СН'!$F$16</f>
        <v>0</v>
      </c>
      <c r="D387" s="36">
        <f>SUMIFS(СВЦЭМ!$J$34:$J$777,СВЦЭМ!$A$34:$A$777,$A387,СВЦЭМ!$B$33:$B$776,D$367)+'СЕТ СН'!$F$16</f>
        <v>0</v>
      </c>
      <c r="E387" s="36">
        <f>SUMIFS(СВЦЭМ!$J$34:$J$777,СВЦЭМ!$A$34:$A$777,$A387,СВЦЭМ!$B$33:$B$776,E$367)+'СЕТ СН'!$F$16</f>
        <v>0</v>
      </c>
      <c r="F387" s="36">
        <f>SUMIFS(СВЦЭМ!$J$34:$J$777,СВЦЭМ!$A$34:$A$777,$A387,СВЦЭМ!$B$33:$B$776,F$367)+'СЕТ СН'!$F$16</f>
        <v>0</v>
      </c>
      <c r="G387" s="36">
        <f>SUMIFS(СВЦЭМ!$J$34:$J$777,СВЦЭМ!$A$34:$A$777,$A387,СВЦЭМ!$B$33:$B$776,G$367)+'СЕТ СН'!$F$16</f>
        <v>0</v>
      </c>
      <c r="H387" s="36">
        <f>SUMIFS(СВЦЭМ!$J$34:$J$777,СВЦЭМ!$A$34:$A$777,$A387,СВЦЭМ!$B$33:$B$776,H$367)+'СЕТ СН'!$F$16</f>
        <v>0</v>
      </c>
      <c r="I387" s="36">
        <f>SUMIFS(СВЦЭМ!$J$34:$J$777,СВЦЭМ!$A$34:$A$777,$A387,СВЦЭМ!$B$33:$B$776,I$367)+'СЕТ СН'!$F$16</f>
        <v>0</v>
      </c>
      <c r="J387" s="36">
        <f>SUMIFS(СВЦЭМ!$J$34:$J$777,СВЦЭМ!$A$34:$A$777,$A387,СВЦЭМ!$B$33:$B$776,J$367)+'СЕТ СН'!$F$16</f>
        <v>0</v>
      </c>
      <c r="K387" s="36">
        <f>SUMIFS(СВЦЭМ!$J$34:$J$777,СВЦЭМ!$A$34:$A$777,$A387,СВЦЭМ!$B$33:$B$776,K$367)+'СЕТ СН'!$F$16</f>
        <v>0</v>
      </c>
      <c r="L387" s="36">
        <f>SUMIFS(СВЦЭМ!$J$34:$J$777,СВЦЭМ!$A$34:$A$777,$A387,СВЦЭМ!$B$33:$B$776,L$367)+'СЕТ СН'!$F$16</f>
        <v>0</v>
      </c>
      <c r="M387" s="36">
        <f>SUMIFS(СВЦЭМ!$J$34:$J$777,СВЦЭМ!$A$34:$A$777,$A387,СВЦЭМ!$B$33:$B$776,M$367)+'СЕТ СН'!$F$16</f>
        <v>0</v>
      </c>
      <c r="N387" s="36">
        <f>SUMIFS(СВЦЭМ!$J$34:$J$777,СВЦЭМ!$A$34:$A$777,$A387,СВЦЭМ!$B$33:$B$776,N$367)+'СЕТ СН'!$F$16</f>
        <v>0</v>
      </c>
      <c r="O387" s="36">
        <f>SUMIFS(СВЦЭМ!$J$34:$J$777,СВЦЭМ!$A$34:$A$777,$A387,СВЦЭМ!$B$33:$B$776,O$367)+'СЕТ СН'!$F$16</f>
        <v>0</v>
      </c>
      <c r="P387" s="36">
        <f>SUMIFS(СВЦЭМ!$J$34:$J$777,СВЦЭМ!$A$34:$A$777,$A387,СВЦЭМ!$B$33:$B$776,P$367)+'СЕТ СН'!$F$16</f>
        <v>0</v>
      </c>
      <c r="Q387" s="36">
        <f>SUMIFS(СВЦЭМ!$J$34:$J$777,СВЦЭМ!$A$34:$A$777,$A387,СВЦЭМ!$B$33:$B$776,Q$367)+'СЕТ СН'!$F$16</f>
        <v>0</v>
      </c>
      <c r="R387" s="36">
        <f>SUMIFS(СВЦЭМ!$J$34:$J$777,СВЦЭМ!$A$34:$A$777,$A387,СВЦЭМ!$B$33:$B$776,R$367)+'СЕТ СН'!$F$16</f>
        <v>0</v>
      </c>
      <c r="S387" s="36">
        <f>SUMIFS(СВЦЭМ!$J$34:$J$777,СВЦЭМ!$A$34:$A$777,$A387,СВЦЭМ!$B$33:$B$776,S$367)+'СЕТ СН'!$F$16</f>
        <v>0</v>
      </c>
      <c r="T387" s="36">
        <f>SUMIFS(СВЦЭМ!$J$34:$J$777,СВЦЭМ!$A$34:$A$777,$A387,СВЦЭМ!$B$33:$B$776,T$367)+'СЕТ СН'!$F$16</f>
        <v>0</v>
      </c>
      <c r="U387" s="36">
        <f>SUMIFS(СВЦЭМ!$J$34:$J$777,СВЦЭМ!$A$34:$A$777,$A387,СВЦЭМ!$B$33:$B$776,U$367)+'СЕТ СН'!$F$16</f>
        <v>0</v>
      </c>
      <c r="V387" s="36">
        <f>SUMIFS(СВЦЭМ!$J$34:$J$777,СВЦЭМ!$A$34:$A$777,$A387,СВЦЭМ!$B$33:$B$776,V$367)+'СЕТ СН'!$F$16</f>
        <v>0</v>
      </c>
      <c r="W387" s="36">
        <f>SUMIFS(СВЦЭМ!$J$34:$J$777,СВЦЭМ!$A$34:$A$777,$A387,СВЦЭМ!$B$33:$B$776,W$367)+'СЕТ СН'!$F$16</f>
        <v>0</v>
      </c>
      <c r="X387" s="36">
        <f>SUMIFS(СВЦЭМ!$J$34:$J$777,СВЦЭМ!$A$34:$A$777,$A387,СВЦЭМ!$B$33:$B$776,X$367)+'СЕТ СН'!$F$16</f>
        <v>0</v>
      </c>
      <c r="Y387" s="36">
        <f>SUMIFS(СВЦЭМ!$J$34:$J$777,СВЦЭМ!$A$34:$A$777,$A387,СВЦЭМ!$B$33:$B$776,Y$367)+'СЕТ СН'!$F$16</f>
        <v>0</v>
      </c>
    </row>
    <row r="388" spans="1:26" ht="15.75" hidden="1" x14ac:dyDescent="0.2">
      <c r="A388" s="35">
        <f t="shared" si="10"/>
        <v>44125</v>
      </c>
      <c r="B388" s="36">
        <f>SUMIFS(СВЦЭМ!$J$34:$J$777,СВЦЭМ!$A$34:$A$777,$A388,СВЦЭМ!$B$33:$B$776,B$367)+'СЕТ СН'!$F$16</f>
        <v>0</v>
      </c>
      <c r="C388" s="36">
        <f>SUMIFS(СВЦЭМ!$J$34:$J$777,СВЦЭМ!$A$34:$A$777,$A388,СВЦЭМ!$B$33:$B$776,C$367)+'СЕТ СН'!$F$16</f>
        <v>0</v>
      </c>
      <c r="D388" s="36">
        <f>SUMIFS(СВЦЭМ!$J$34:$J$777,СВЦЭМ!$A$34:$A$777,$A388,СВЦЭМ!$B$33:$B$776,D$367)+'СЕТ СН'!$F$16</f>
        <v>0</v>
      </c>
      <c r="E388" s="36">
        <f>SUMIFS(СВЦЭМ!$J$34:$J$777,СВЦЭМ!$A$34:$A$777,$A388,СВЦЭМ!$B$33:$B$776,E$367)+'СЕТ СН'!$F$16</f>
        <v>0</v>
      </c>
      <c r="F388" s="36">
        <f>SUMIFS(СВЦЭМ!$J$34:$J$777,СВЦЭМ!$A$34:$A$777,$A388,СВЦЭМ!$B$33:$B$776,F$367)+'СЕТ СН'!$F$16</f>
        <v>0</v>
      </c>
      <c r="G388" s="36">
        <f>SUMIFS(СВЦЭМ!$J$34:$J$777,СВЦЭМ!$A$34:$A$777,$A388,СВЦЭМ!$B$33:$B$776,G$367)+'СЕТ СН'!$F$16</f>
        <v>0</v>
      </c>
      <c r="H388" s="36">
        <f>SUMIFS(СВЦЭМ!$J$34:$J$777,СВЦЭМ!$A$34:$A$777,$A388,СВЦЭМ!$B$33:$B$776,H$367)+'СЕТ СН'!$F$16</f>
        <v>0</v>
      </c>
      <c r="I388" s="36">
        <f>SUMIFS(СВЦЭМ!$J$34:$J$777,СВЦЭМ!$A$34:$A$777,$A388,СВЦЭМ!$B$33:$B$776,I$367)+'СЕТ СН'!$F$16</f>
        <v>0</v>
      </c>
      <c r="J388" s="36">
        <f>SUMIFS(СВЦЭМ!$J$34:$J$777,СВЦЭМ!$A$34:$A$777,$A388,СВЦЭМ!$B$33:$B$776,J$367)+'СЕТ СН'!$F$16</f>
        <v>0</v>
      </c>
      <c r="K388" s="36">
        <f>SUMIFS(СВЦЭМ!$J$34:$J$777,СВЦЭМ!$A$34:$A$777,$A388,СВЦЭМ!$B$33:$B$776,K$367)+'СЕТ СН'!$F$16</f>
        <v>0</v>
      </c>
      <c r="L388" s="36">
        <f>SUMIFS(СВЦЭМ!$J$34:$J$777,СВЦЭМ!$A$34:$A$777,$A388,СВЦЭМ!$B$33:$B$776,L$367)+'СЕТ СН'!$F$16</f>
        <v>0</v>
      </c>
      <c r="M388" s="36">
        <f>SUMIFS(СВЦЭМ!$J$34:$J$777,СВЦЭМ!$A$34:$A$777,$A388,СВЦЭМ!$B$33:$B$776,M$367)+'СЕТ СН'!$F$16</f>
        <v>0</v>
      </c>
      <c r="N388" s="36">
        <f>SUMIFS(СВЦЭМ!$J$34:$J$777,СВЦЭМ!$A$34:$A$777,$A388,СВЦЭМ!$B$33:$B$776,N$367)+'СЕТ СН'!$F$16</f>
        <v>0</v>
      </c>
      <c r="O388" s="36">
        <f>SUMIFS(СВЦЭМ!$J$34:$J$777,СВЦЭМ!$A$34:$A$777,$A388,СВЦЭМ!$B$33:$B$776,O$367)+'СЕТ СН'!$F$16</f>
        <v>0</v>
      </c>
      <c r="P388" s="36">
        <f>SUMIFS(СВЦЭМ!$J$34:$J$777,СВЦЭМ!$A$34:$A$777,$A388,СВЦЭМ!$B$33:$B$776,P$367)+'СЕТ СН'!$F$16</f>
        <v>0</v>
      </c>
      <c r="Q388" s="36">
        <f>SUMIFS(СВЦЭМ!$J$34:$J$777,СВЦЭМ!$A$34:$A$777,$A388,СВЦЭМ!$B$33:$B$776,Q$367)+'СЕТ СН'!$F$16</f>
        <v>0</v>
      </c>
      <c r="R388" s="36">
        <f>SUMIFS(СВЦЭМ!$J$34:$J$777,СВЦЭМ!$A$34:$A$777,$A388,СВЦЭМ!$B$33:$B$776,R$367)+'СЕТ СН'!$F$16</f>
        <v>0</v>
      </c>
      <c r="S388" s="36">
        <f>SUMIFS(СВЦЭМ!$J$34:$J$777,СВЦЭМ!$A$34:$A$777,$A388,СВЦЭМ!$B$33:$B$776,S$367)+'СЕТ СН'!$F$16</f>
        <v>0</v>
      </c>
      <c r="T388" s="36">
        <f>SUMIFS(СВЦЭМ!$J$34:$J$777,СВЦЭМ!$A$34:$A$777,$A388,СВЦЭМ!$B$33:$B$776,T$367)+'СЕТ СН'!$F$16</f>
        <v>0</v>
      </c>
      <c r="U388" s="36">
        <f>SUMIFS(СВЦЭМ!$J$34:$J$777,СВЦЭМ!$A$34:$A$777,$A388,СВЦЭМ!$B$33:$B$776,U$367)+'СЕТ СН'!$F$16</f>
        <v>0</v>
      </c>
      <c r="V388" s="36">
        <f>SUMIFS(СВЦЭМ!$J$34:$J$777,СВЦЭМ!$A$34:$A$777,$A388,СВЦЭМ!$B$33:$B$776,V$367)+'СЕТ СН'!$F$16</f>
        <v>0</v>
      </c>
      <c r="W388" s="36">
        <f>SUMIFS(СВЦЭМ!$J$34:$J$777,СВЦЭМ!$A$34:$A$777,$A388,СВЦЭМ!$B$33:$B$776,W$367)+'СЕТ СН'!$F$16</f>
        <v>0</v>
      </c>
      <c r="X388" s="36">
        <f>SUMIFS(СВЦЭМ!$J$34:$J$777,СВЦЭМ!$A$34:$A$777,$A388,СВЦЭМ!$B$33:$B$776,X$367)+'СЕТ СН'!$F$16</f>
        <v>0</v>
      </c>
      <c r="Y388" s="36">
        <f>SUMIFS(СВЦЭМ!$J$34:$J$777,СВЦЭМ!$A$34:$A$777,$A388,СВЦЭМ!$B$33:$B$776,Y$367)+'СЕТ СН'!$F$16</f>
        <v>0</v>
      </c>
    </row>
    <row r="389" spans="1:26" ht="15.75" hidden="1" x14ac:dyDescent="0.2">
      <c r="A389" s="35">
        <f t="shared" si="10"/>
        <v>44126</v>
      </c>
      <c r="B389" s="36">
        <f>SUMIFS(СВЦЭМ!$J$34:$J$777,СВЦЭМ!$A$34:$A$777,$A389,СВЦЭМ!$B$33:$B$776,B$367)+'СЕТ СН'!$F$16</f>
        <v>0</v>
      </c>
      <c r="C389" s="36">
        <f>SUMIFS(СВЦЭМ!$J$34:$J$777,СВЦЭМ!$A$34:$A$777,$A389,СВЦЭМ!$B$33:$B$776,C$367)+'СЕТ СН'!$F$16</f>
        <v>0</v>
      </c>
      <c r="D389" s="36">
        <f>SUMIFS(СВЦЭМ!$J$34:$J$777,СВЦЭМ!$A$34:$A$777,$A389,СВЦЭМ!$B$33:$B$776,D$367)+'СЕТ СН'!$F$16</f>
        <v>0</v>
      </c>
      <c r="E389" s="36">
        <f>SUMIFS(СВЦЭМ!$J$34:$J$777,СВЦЭМ!$A$34:$A$777,$A389,СВЦЭМ!$B$33:$B$776,E$367)+'СЕТ СН'!$F$16</f>
        <v>0</v>
      </c>
      <c r="F389" s="36">
        <f>SUMIFS(СВЦЭМ!$J$34:$J$777,СВЦЭМ!$A$34:$A$777,$A389,СВЦЭМ!$B$33:$B$776,F$367)+'СЕТ СН'!$F$16</f>
        <v>0</v>
      </c>
      <c r="G389" s="36">
        <f>SUMIFS(СВЦЭМ!$J$34:$J$777,СВЦЭМ!$A$34:$A$777,$A389,СВЦЭМ!$B$33:$B$776,G$367)+'СЕТ СН'!$F$16</f>
        <v>0</v>
      </c>
      <c r="H389" s="36">
        <f>SUMIFS(СВЦЭМ!$J$34:$J$777,СВЦЭМ!$A$34:$A$777,$A389,СВЦЭМ!$B$33:$B$776,H$367)+'СЕТ СН'!$F$16</f>
        <v>0</v>
      </c>
      <c r="I389" s="36">
        <f>SUMIFS(СВЦЭМ!$J$34:$J$777,СВЦЭМ!$A$34:$A$777,$A389,СВЦЭМ!$B$33:$B$776,I$367)+'СЕТ СН'!$F$16</f>
        <v>0</v>
      </c>
      <c r="J389" s="36">
        <f>SUMIFS(СВЦЭМ!$J$34:$J$777,СВЦЭМ!$A$34:$A$777,$A389,СВЦЭМ!$B$33:$B$776,J$367)+'СЕТ СН'!$F$16</f>
        <v>0</v>
      </c>
      <c r="K389" s="36">
        <f>SUMIFS(СВЦЭМ!$J$34:$J$777,СВЦЭМ!$A$34:$A$777,$A389,СВЦЭМ!$B$33:$B$776,K$367)+'СЕТ СН'!$F$16</f>
        <v>0</v>
      </c>
      <c r="L389" s="36">
        <f>SUMIFS(СВЦЭМ!$J$34:$J$777,СВЦЭМ!$A$34:$A$777,$A389,СВЦЭМ!$B$33:$B$776,L$367)+'СЕТ СН'!$F$16</f>
        <v>0</v>
      </c>
      <c r="M389" s="36">
        <f>SUMIFS(СВЦЭМ!$J$34:$J$777,СВЦЭМ!$A$34:$A$777,$A389,СВЦЭМ!$B$33:$B$776,M$367)+'СЕТ СН'!$F$16</f>
        <v>0</v>
      </c>
      <c r="N389" s="36">
        <f>SUMIFS(СВЦЭМ!$J$34:$J$777,СВЦЭМ!$A$34:$A$777,$A389,СВЦЭМ!$B$33:$B$776,N$367)+'СЕТ СН'!$F$16</f>
        <v>0</v>
      </c>
      <c r="O389" s="36">
        <f>SUMIFS(СВЦЭМ!$J$34:$J$777,СВЦЭМ!$A$34:$A$777,$A389,СВЦЭМ!$B$33:$B$776,O$367)+'СЕТ СН'!$F$16</f>
        <v>0</v>
      </c>
      <c r="P389" s="36">
        <f>SUMIFS(СВЦЭМ!$J$34:$J$777,СВЦЭМ!$A$34:$A$777,$A389,СВЦЭМ!$B$33:$B$776,P$367)+'СЕТ СН'!$F$16</f>
        <v>0</v>
      </c>
      <c r="Q389" s="36">
        <f>SUMIFS(СВЦЭМ!$J$34:$J$777,СВЦЭМ!$A$34:$A$777,$A389,СВЦЭМ!$B$33:$B$776,Q$367)+'СЕТ СН'!$F$16</f>
        <v>0</v>
      </c>
      <c r="R389" s="36">
        <f>SUMIFS(СВЦЭМ!$J$34:$J$777,СВЦЭМ!$A$34:$A$777,$A389,СВЦЭМ!$B$33:$B$776,R$367)+'СЕТ СН'!$F$16</f>
        <v>0</v>
      </c>
      <c r="S389" s="36">
        <f>SUMIFS(СВЦЭМ!$J$34:$J$777,СВЦЭМ!$A$34:$A$777,$A389,СВЦЭМ!$B$33:$B$776,S$367)+'СЕТ СН'!$F$16</f>
        <v>0</v>
      </c>
      <c r="T389" s="36">
        <f>SUMIFS(СВЦЭМ!$J$34:$J$777,СВЦЭМ!$A$34:$A$777,$A389,СВЦЭМ!$B$33:$B$776,T$367)+'СЕТ СН'!$F$16</f>
        <v>0</v>
      </c>
      <c r="U389" s="36">
        <f>SUMIFS(СВЦЭМ!$J$34:$J$777,СВЦЭМ!$A$34:$A$777,$A389,СВЦЭМ!$B$33:$B$776,U$367)+'СЕТ СН'!$F$16</f>
        <v>0</v>
      </c>
      <c r="V389" s="36">
        <f>SUMIFS(СВЦЭМ!$J$34:$J$777,СВЦЭМ!$A$34:$A$777,$A389,СВЦЭМ!$B$33:$B$776,V$367)+'СЕТ СН'!$F$16</f>
        <v>0</v>
      </c>
      <c r="W389" s="36">
        <f>SUMIFS(СВЦЭМ!$J$34:$J$777,СВЦЭМ!$A$34:$A$777,$A389,СВЦЭМ!$B$33:$B$776,W$367)+'СЕТ СН'!$F$16</f>
        <v>0</v>
      </c>
      <c r="X389" s="36">
        <f>SUMIFS(СВЦЭМ!$J$34:$J$777,СВЦЭМ!$A$34:$A$777,$A389,СВЦЭМ!$B$33:$B$776,X$367)+'СЕТ СН'!$F$16</f>
        <v>0</v>
      </c>
      <c r="Y389" s="36">
        <f>SUMIFS(СВЦЭМ!$J$34:$J$777,СВЦЭМ!$A$34:$A$777,$A389,СВЦЭМ!$B$33:$B$776,Y$367)+'СЕТ СН'!$F$16</f>
        <v>0</v>
      </c>
    </row>
    <row r="390" spans="1:26" ht="15.75" hidden="1" x14ac:dyDescent="0.2">
      <c r="A390" s="35">
        <f t="shared" si="10"/>
        <v>44127</v>
      </c>
      <c r="B390" s="36">
        <f>SUMIFS(СВЦЭМ!$J$34:$J$777,СВЦЭМ!$A$34:$A$777,$A390,СВЦЭМ!$B$33:$B$776,B$367)+'СЕТ СН'!$F$16</f>
        <v>0</v>
      </c>
      <c r="C390" s="36">
        <f>SUMIFS(СВЦЭМ!$J$34:$J$777,СВЦЭМ!$A$34:$A$777,$A390,СВЦЭМ!$B$33:$B$776,C$367)+'СЕТ СН'!$F$16</f>
        <v>0</v>
      </c>
      <c r="D390" s="36">
        <f>SUMIFS(СВЦЭМ!$J$34:$J$777,СВЦЭМ!$A$34:$A$777,$A390,СВЦЭМ!$B$33:$B$776,D$367)+'СЕТ СН'!$F$16</f>
        <v>0</v>
      </c>
      <c r="E390" s="36">
        <f>SUMIFS(СВЦЭМ!$J$34:$J$777,СВЦЭМ!$A$34:$A$777,$A390,СВЦЭМ!$B$33:$B$776,E$367)+'СЕТ СН'!$F$16</f>
        <v>0</v>
      </c>
      <c r="F390" s="36">
        <f>SUMIFS(СВЦЭМ!$J$34:$J$777,СВЦЭМ!$A$34:$A$777,$A390,СВЦЭМ!$B$33:$B$776,F$367)+'СЕТ СН'!$F$16</f>
        <v>0</v>
      </c>
      <c r="G390" s="36">
        <f>SUMIFS(СВЦЭМ!$J$34:$J$777,СВЦЭМ!$A$34:$A$777,$A390,СВЦЭМ!$B$33:$B$776,G$367)+'СЕТ СН'!$F$16</f>
        <v>0</v>
      </c>
      <c r="H390" s="36">
        <f>SUMIFS(СВЦЭМ!$J$34:$J$777,СВЦЭМ!$A$34:$A$777,$A390,СВЦЭМ!$B$33:$B$776,H$367)+'СЕТ СН'!$F$16</f>
        <v>0</v>
      </c>
      <c r="I390" s="36">
        <f>SUMIFS(СВЦЭМ!$J$34:$J$777,СВЦЭМ!$A$34:$A$777,$A390,СВЦЭМ!$B$33:$B$776,I$367)+'СЕТ СН'!$F$16</f>
        <v>0</v>
      </c>
      <c r="J390" s="36">
        <f>SUMIFS(СВЦЭМ!$J$34:$J$777,СВЦЭМ!$A$34:$A$777,$A390,СВЦЭМ!$B$33:$B$776,J$367)+'СЕТ СН'!$F$16</f>
        <v>0</v>
      </c>
      <c r="K390" s="36">
        <f>SUMIFS(СВЦЭМ!$J$34:$J$777,СВЦЭМ!$A$34:$A$777,$A390,СВЦЭМ!$B$33:$B$776,K$367)+'СЕТ СН'!$F$16</f>
        <v>0</v>
      </c>
      <c r="L390" s="36">
        <f>SUMIFS(СВЦЭМ!$J$34:$J$777,СВЦЭМ!$A$34:$A$777,$A390,СВЦЭМ!$B$33:$B$776,L$367)+'СЕТ СН'!$F$16</f>
        <v>0</v>
      </c>
      <c r="M390" s="36">
        <f>SUMIFS(СВЦЭМ!$J$34:$J$777,СВЦЭМ!$A$34:$A$777,$A390,СВЦЭМ!$B$33:$B$776,M$367)+'СЕТ СН'!$F$16</f>
        <v>0</v>
      </c>
      <c r="N390" s="36">
        <f>SUMIFS(СВЦЭМ!$J$34:$J$777,СВЦЭМ!$A$34:$A$777,$A390,СВЦЭМ!$B$33:$B$776,N$367)+'СЕТ СН'!$F$16</f>
        <v>0</v>
      </c>
      <c r="O390" s="36">
        <f>SUMIFS(СВЦЭМ!$J$34:$J$777,СВЦЭМ!$A$34:$A$777,$A390,СВЦЭМ!$B$33:$B$776,O$367)+'СЕТ СН'!$F$16</f>
        <v>0</v>
      </c>
      <c r="P390" s="36">
        <f>SUMIFS(СВЦЭМ!$J$34:$J$777,СВЦЭМ!$A$34:$A$777,$A390,СВЦЭМ!$B$33:$B$776,P$367)+'СЕТ СН'!$F$16</f>
        <v>0</v>
      </c>
      <c r="Q390" s="36">
        <f>SUMIFS(СВЦЭМ!$J$34:$J$777,СВЦЭМ!$A$34:$A$777,$A390,СВЦЭМ!$B$33:$B$776,Q$367)+'СЕТ СН'!$F$16</f>
        <v>0</v>
      </c>
      <c r="R390" s="36">
        <f>SUMIFS(СВЦЭМ!$J$34:$J$777,СВЦЭМ!$A$34:$A$777,$A390,СВЦЭМ!$B$33:$B$776,R$367)+'СЕТ СН'!$F$16</f>
        <v>0</v>
      </c>
      <c r="S390" s="36">
        <f>SUMIFS(СВЦЭМ!$J$34:$J$777,СВЦЭМ!$A$34:$A$777,$A390,СВЦЭМ!$B$33:$B$776,S$367)+'СЕТ СН'!$F$16</f>
        <v>0</v>
      </c>
      <c r="T390" s="36">
        <f>SUMIFS(СВЦЭМ!$J$34:$J$777,СВЦЭМ!$A$34:$A$777,$A390,СВЦЭМ!$B$33:$B$776,T$367)+'СЕТ СН'!$F$16</f>
        <v>0</v>
      </c>
      <c r="U390" s="36">
        <f>SUMIFS(СВЦЭМ!$J$34:$J$777,СВЦЭМ!$A$34:$A$777,$A390,СВЦЭМ!$B$33:$B$776,U$367)+'СЕТ СН'!$F$16</f>
        <v>0</v>
      </c>
      <c r="V390" s="36">
        <f>SUMIFS(СВЦЭМ!$J$34:$J$777,СВЦЭМ!$A$34:$A$777,$A390,СВЦЭМ!$B$33:$B$776,V$367)+'СЕТ СН'!$F$16</f>
        <v>0</v>
      </c>
      <c r="W390" s="36">
        <f>SUMIFS(СВЦЭМ!$J$34:$J$777,СВЦЭМ!$A$34:$A$777,$A390,СВЦЭМ!$B$33:$B$776,W$367)+'СЕТ СН'!$F$16</f>
        <v>0</v>
      </c>
      <c r="X390" s="36">
        <f>SUMIFS(СВЦЭМ!$J$34:$J$777,СВЦЭМ!$A$34:$A$777,$A390,СВЦЭМ!$B$33:$B$776,X$367)+'СЕТ СН'!$F$16</f>
        <v>0</v>
      </c>
      <c r="Y390" s="36">
        <f>SUMIFS(СВЦЭМ!$J$34:$J$777,СВЦЭМ!$A$34:$A$777,$A390,СВЦЭМ!$B$33:$B$776,Y$367)+'СЕТ СН'!$F$16</f>
        <v>0</v>
      </c>
    </row>
    <row r="391" spans="1:26" ht="15.75" hidden="1" x14ac:dyDescent="0.2">
      <c r="A391" s="35">
        <f t="shared" si="10"/>
        <v>44128</v>
      </c>
      <c r="B391" s="36">
        <f>SUMIFS(СВЦЭМ!$J$34:$J$777,СВЦЭМ!$A$34:$A$777,$A391,СВЦЭМ!$B$33:$B$776,B$367)+'СЕТ СН'!$F$16</f>
        <v>0</v>
      </c>
      <c r="C391" s="36">
        <f>SUMIFS(СВЦЭМ!$J$34:$J$777,СВЦЭМ!$A$34:$A$777,$A391,СВЦЭМ!$B$33:$B$776,C$367)+'СЕТ СН'!$F$16</f>
        <v>0</v>
      </c>
      <c r="D391" s="36">
        <f>SUMIFS(СВЦЭМ!$J$34:$J$777,СВЦЭМ!$A$34:$A$777,$A391,СВЦЭМ!$B$33:$B$776,D$367)+'СЕТ СН'!$F$16</f>
        <v>0</v>
      </c>
      <c r="E391" s="36">
        <f>SUMIFS(СВЦЭМ!$J$34:$J$777,СВЦЭМ!$A$34:$A$777,$A391,СВЦЭМ!$B$33:$B$776,E$367)+'СЕТ СН'!$F$16</f>
        <v>0</v>
      </c>
      <c r="F391" s="36">
        <f>SUMIFS(СВЦЭМ!$J$34:$J$777,СВЦЭМ!$A$34:$A$777,$A391,СВЦЭМ!$B$33:$B$776,F$367)+'СЕТ СН'!$F$16</f>
        <v>0</v>
      </c>
      <c r="G391" s="36">
        <f>SUMIFS(СВЦЭМ!$J$34:$J$777,СВЦЭМ!$A$34:$A$777,$A391,СВЦЭМ!$B$33:$B$776,G$367)+'СЕТ СН'!$F$16</f>
        <v>0</v>
      </c>
      <c r="H391" s="36">
        <f>SUMIFS(СВЦЭМ!$J$34:$J$777,СВЦЭМ!$A$34:$A$777,$A391,СВЦЭМ!$B$33:$B$776,H$367)+'СЕТ СН'!$F$16</f>
        <v>0</v>
      </c>
      <c r="I391" s="36">
        <f>SUMIFS(СВЦЭМ!$J$34:$J$777,СВЦЭМ!$A$34:$A$777,$A391,СВЦЭМ!$B$33:$B$776,I$367)+'СЕТ СН'!$F$16</f>
        <v>0</v>
      </c>
      <c r="J391" s="36">
        <f>SUMIFS(СВЦЭМ!$J$34:$J$777,СВЦЭМ!$A$34:$A$777,$A391,СВЦЭМ!$B$33:$B$776,J$367)+'СЕТ СН'!$F$16</f>
        <v>0</v>
      </c>
      <c r="K391" s="36">
        <f>SUMIFS(СВЦЭМ!$J$34:$J$777,СВЦЭМ!$A$34:$A$777,$A391,СВЦЭМ!$B$33:$B$776,K$367)+'СЕТ СН'!$F$16</f>
        <v>0</v>
      </c>
      <c r="L391" s="36">
        <f>SUMIFS(СВЦЭМ!$J$34:$J$777,СВЦЭМ!$A$34:$A$777,$A391,СВЦЭМ!$B$33:$B$776,L$367)+'СЕТ СН'!$F$16</f>
        <v>0</v>
      </c>
      <c r="M391" s="36">
        <f>SUMIFS(СВЦЭМ!$J$34:$J$777,СВЦЭМ!$A$34:$A$777,$A391,СВЦЭМ!$B$33:$B$776,M$367)+'СЕТ СН'!$F$16</f>
        <v>0</v>
      </c>
      <c r="N391" s="36">
        <f>SUMIFS(СВЦЭМ!$J$34:$J$777,СВЦЭМ!$A$34:$A$777,$A391,СВЦЭМ!$B$33:$B$776,N$367)+'СЕТ СН'!$F$16</f>
        <v>0</v>
      </c>
      <c r="O391" s="36">
        <f>SUMIFS(СВЦЭМ!$J$34:$J$777,СВЦЭМ!$A$34:$A$777,$A391,СВЦЭМ!$B$33:$B$776,O$367)+'СЕТ СН'!$F$16</f>
        <v>0</v>
      </c>
      <c r="P391" s="36">
        <f>SUMIFS(СВЦЭМ!$J$34:$J$777,СВЦЭМ!$A$34:$A$777,$A391,СВЦЭМ!$B$33:$B$776,P$367)+'СЕТ СН'!$F$16</f>
        <v>0</v>
      </c>
      <c r="Q391" s="36">
        <f>SUMIFS(СВЦЭМ!$J$34:$J$777,СВЦЭМ!$A$34:$A$777,$A391,СВЦЭМ!$B$33:$B$776,Q$367)+'СЕТ СН'!$F$16</f>
        <v>0</v>
      </c>
      <c r="R391" s="36">
        <f>SUMIFS(СВЦЭМ!$J$34:$J$777,СВЦЭМ!$A$34:$A$777,$A391,СВЦЭМ!$B$33:$B$776,R$367)+'СЕТ СН'!$F$16</f>
        <v>0</v>
      </c>
      <c r="S391" s="36">
        <f>SUMIFS(СВЦЭМ!$J$34:$J$777,СВЦЭМ!$A$34:$A$777,$A391,СВЦЭМ!$B$33:$B$776,S$367)+'СЕТ СН'!$F$16</f>
        <v>0</v>
      </c>
      <c r="T391" s="36">
        <f>SUMIFS(СВЦЭМ!$J$34:$J$777,СВЦЭМ!$A$34:$A$777,$A391,СВЦЭМ!$B$33:$B$776,T$367)+'СЕТ СН'!$F$16</f>
        <v>0</v>
      </c>
      <c r="U391" s="36">
        <f>SUMIFS(СВЦЭМ!$J$34:$J$777,СВЦЭМ!$A$34:$A$777,$A391,СВЦЭМ!$B$33:$B$776,U$367)+'СЕТ СН'!$F$16</f>
        <v>0</v>
      </c>
      <c r="V391" s="36">
        <f>SUMIFS(СВЦЭМ!$J$34:$J$777,СВЦЭМ!$A$34:$A$777,$A391,СВЦЭМ!$B$33:$B$776,V$367)+'СЕТ СН'!$F$16</f>
        <v>0</v>
      </c>
      <c r="W391" s="36">
        <f>SUMIFS(СВЦЭМ!$J$34:$J$777,СВЦЭМ!$A$34:$A$777,$A391,СВЦЭМ!$B$33:$B$776,W$367)+'СЕТ СН'!$F$16</f>
        <v>0</v>
      </c>
      <c r="X391" s="36">
        <f>SUMIFS(СВЦЭМ!$J$34:$J$777,СВЦЭМ!$A$34:$A$777,$A391,СВЦЭМ!$B$33:$B$776,X$367)+'СЕТ СН'!$F$16</f>
        <v>0</v>
      </c>
      <c r="Y391" s="36">
        <f>SUMIFS(СВЦЭМ!$J$34:$J$777,СВЦЭМ!$A$34:$A$777,$A391,СВЦЭМ!$B$33:$B$776,Y$367)+'СЕТ СН'!$F$16</f>
        <v>0</v>
      </c>
    </row>
    <row r="392" spans="1:26" ht="15.75" hidden="1" x14ac:dyDescent="0.2">
      <c r="A392" s="35">
        <f t="shared" si="10"/>
        <v>44129</v>
      </c>
      <c r="B392" s="36">
        <f>SUMIFS(СВЦЭМ!$J$34:$J$777,СВЦЭМ!$A$34:$A$777,$A392,СВЦЭМ!$B$33:$B$776,B$367)+'СЕТ СН'!$F$16</f>
        <v>0</v>
      </c>
      <c r="C392" s="36">
        <f>SUMIFS(СВЦЭМ!$J$34:$J$777,СВЦЭМ!$A$34:$A$777,$A392,СВЦЭМ!$B$33:$B$776,C$367)+'СЕТ СН'!$F$16</f>
        <v>0</v>
      </c>
      <c r="D392" s="36">
        <f>SUMIFS(СВЦЭМ!$J$34:$J$777,СВЦЭМ!$A$34:$A$777,$A392,СВЦЭМ!$B$33:$B$776,D$367)+'СЕТ СН'!$F$16</f>
        <v>0</v>
      </c>
      <c r="E392" s="36">
        <f>SUMIFS(СВЦЭМ!$J$34:$J$777,СВЦЭМ!$A$34:$A$777,$A392,СВЦЭМ!$B$33:$B$776,E$367)+'СЕТ СН'!$F$16</f>
        <v>0</v>
      </c>
      <c r="F392" s="36">
        <f>SUMIFS(СВЦЭМ!$J$34:$J$777,СВЦЭМ!$A$34:$A$777,$A392,СВЦЭМ!$B$33:$B$776,F$367)+'СЕТ СН'!$F$16</f>
        <v>0</v>
      </c>
      <c r="G392" s="36">
        <f>SUMIFS(СВЦЭМ!$J$34:$J$777,СВЦЭМ!$A$34:$A$777,$A392,СВЦЭМ!$B$33:$B$776,G$367)+'СЕТ СН'!$F$16</f>
        <v>0</v>
      </c>
      <c r="H392" s="36">
        <f>SUMIFS(СВЦЭМ!$J$34:$J$777,СВЦЭМ!$A$34:$A$777,$A392,СВЦЭМ!$B$33:$B$776,H$367)+'СЕТ СН'!$F$16</f>
        <v>0</v>
      </c>
      <c r="I392" s="36">
        <f>SUMIFS(СВЦЭМ!$J$34:$J$777,СВЦЭМ!$A$34:$A$777,$A392,СВЦЭМ!$B$33:$B$776,I$367)+'СЕТ СН'!$F$16</f>
        <v>0</v>
      </c>
      <c r="J392" s="36">
        <f>SUMIFS(СВЦЭМ!$J$34:$J$777,СВЦЭМ!$A$34:$A$777,$A392,СВЦЭМ!$B$33:$B$776,J$367)+'СЕТ СН'!$F$16</f>
        <v>0</v>
      </c>
      <c r="K392" s="36">
        <f>SUMIFS(СВЦЭМ!$J$34:$J$777,СВЦЭМ!$A$34:$A$777,$A392,СВЦЭМ!$B$33:$B$776,K$367)+'СЕТ СН'!$F$16</f>
        <v>0</v>
      </c>
      <c r="L392" s="36">
        <f>SUMIFS(СВЦЭМ!$J$34:$J$777,СВЦЭМ!$A$34:$A$777,$A392,СВЦЭМ!$B$33:$B$776,L$367)+'СЕТ СН'!$F$16</f>
        <v>0</v>
      </c>
      <c r="M392" s="36">
        <f>SUMIFS(СВЦЭМ!$J$34:$J$777,СВЦЭМ!$A$34:$A$777,$A392,СВЦЭМ!$B$33:$B$776,M$367)+'СЕТ СН'!$F$16</f>
        <v>0</v>
      </c>
      <c r="N392" s="36">
        <f>SUMIFS(СВЦЭМ!$J$34:$J$777,СВЦЭМ!$A$34:$A$777,$A392,СВЦЭМ!$B$33:$B$776,N$367)+'СЕТ СН'!$F$16</f>
        <v>0</v>
      </c>
      <c r="O392" s="36">
        <f>SUMIFS(СВЦЭМ!$J$34:$J$777,СВЦЭМ!$A$34:$A$777,$A392,СВЦЭМ!$B$33:$B$776,O$367)+'СЕТ СН'!$F$16</f>
        <v>0</v>
      </c>
      <c r="P392" s="36">
        <f>SUMIFS(СВЦЭМ!$J$34:$J$777,СВЦЭМ!$A$34:$A$777,$A392,СВЦЭМ!$B$33:$B$776,P$367)+'СЕТ СН'!$F$16</f>
        <v>0</v>
      </c>
      <c r="Q392" s="36">
        <f>SUMIFS(СВЦЭМ!$J$34:$J$777,СВЦЭМ!$A$34:$A$777,$A392,СВЦЭМ!$B$33:$B$776,Q$367)+'СЕТ СН'!$F$16</f>
        <v>0</v>
      </c>
      <c r="R392" s="36">
        <f>SUMIFS(СВЦЭМ!$J$34:$J$777,СВЦЭМ!$A$34:$A$777,$A392,СВЦЭМ!$B$33:$B$776,R$367)+'СЕТ СН'!$F$16</f>
        <v>0</v>
      </c>
      <c r="S392" s="36">
        <f>SUMIFS(СВЦЭМ!$J$34:$J$777,СВЦЭМ!$A$34:$A$777,$A392,СВЦЭМ!$B$33:$B$776,S$367)+'СЕТ СН'!$F$16</f>
        <v>0</v>
      </c>
      <c r="T392" s="36">
        <f>SUMIFS(СВЦЭМ!$J$34:$J$777,СВЦЭМ!$A$34:$A$777,$A392,СВЦЭМ!$B$33:$B$776,T$367)+'СЕТ СН'!$F$16</f>
        <v>0</v>
      </c>
      <c r="U392" s="36">
        <f>SUMIFS(СВЦЭМ!$J$34:$J$777,СВЦЭМ!$A$34:$A$777,$A392,СВЦЭМ!$B$33:$B$776,U$367)+'СЕТ СН'!$F$16</f>
        <v>0</v>
      </c>
      <c r="V392" s="36">
        <f>SUMIFS(СВЦЭМ!$J$34:$J$777,СВЦЭМ!$A$34:$A$777,$A392,СВЦЭМ!$B$33:$B$776,V$367)+'СЕТ СН'!$F$16</f>
        <v>0</v>
      </c>
      <c r="W392" s="36">
        <f>SUMIFS(СВЦЭМ!$J$34:$J$777,СВЦЭМ!$A$34:$A$777,$A392,СВЦЭМ!$B$33:$B$776,W$367)+'СЕТ СН'!$F$16</f>
        <v>0</v>
      </c>
      <c r="X392" s="36">
        <f>SUMIFS(СВЦЭМ!$J$34:$J$777,СВЦЭМ!$A$34:$A$777,$A392,СВЦЭМ!$B$33:$B$776,X$367)+'СЕТ СН'!$F$16</f>
        <v>0</v>
      </c>
      <c r="Y392" s="36">
        <f>SUMIFS(СВЦЭМ!$J$34:$J$777,СВЦЭМ!$A$34:$A$777,$A392,СВЦЭМ!$B$33:$B$776,Y$367)+'СЕТ СН'!$F$16</f>
        <v>0</v>
      </c>
    </row>
    <row r="393" spans="1:26" ht="15.75" hidden="1" x14ac:dyDescent="0.2">
      <c r="A393" s="35">
        <f t="shared" si="10"/>
        <v>44130</v>
      </c>
      <c r="B393" s="36">
        <f>SUMIFS(СВЦЭМ!$J$34:$J$777,СВЦЭМ!$A$34:$A$777,$A393,СВЦЭМ!$B$33:$B$776,B$367)+'СЕТ СН'!$F$16</f>
        <v>0</v>
      </c>
      <c r="C393" s="36">
        <f>SUMIFS(СВЦЭМ!$J$34:$J$777,СВЦЭМ!$A$34:$A$777,$A393,СВЦЭМ!$B$33:$B$776,C$367)+'СЕТ СН'!$F$16</f>
        <v>0</v>
      </c>
      <c r="D393" s="36">
        <f>SUMIFS(СВЦЭМ!$J$34:$J$777,СВЦЭМ!$A$34:$A$777,$A393,СВЦЭМ!$B$33:$B$776,D$367)+'СЕТ СН'!$F$16</f>
        <v>0</v>
      </c>
      <c r="E393" s="36">
        <f>SUMIFS(СВЦЭМ!$J$34:$J$777,СВЦЭМ!$A$34:$A$777,$A393,СВЦЭМ!$B$33:$B$776,E$367)+'СЕТ СН'!$F$16</f>
        <v>0</v>
      </c>
      <c r="F393" s="36">
        <f>SUMIFS(СВЦЭМ!$J$34:$J$777,СВЦЭМ!$A$34:$A$777,$A393,СВЦЭМ!$B$33:$B$776,F$367)+'СЕТ СН'!$F$16</f>
        <v>0</v>
      </c>
      <c r="G393" s="36">
        <f>SUMIFS(СВЦЭМ!$J$34:$J$777,СВЦЭМ!$A$34:$A$777,$A393,СВЦЭМ!$B$33:$B$776,G$367)+'СЕТ СН'!$F$16</f>
        <v>0</v>
      </c>
      <c r="H393" s="36">
        <f>SUMIFS(СВЦЭМ!$J$34:$J$777,СВЦЭМ!$A$34:$A$777,$A393,СВЦЭМ!$B$33:$B$776,H$367)+'СЕТ СН'!$F$16</f>
        <v>0</v>
      </c>
      <c r="I393" s="36">
        <f>SUMIFS(СВЦЭМ!$J$34:$J$777,СВЦЭМ!$A$34:$A$777,$A393,СВЦЭМ!$B$33:$B$776,I$367)+'СЕТ СН'!$F$16</f>
        <v>0</v>
      </c>
      <c r="J393" s="36">
        <f>SUMIFS(СВЦЭМ!$J$34:$J$777,СВЦЭМ!$A$34:$A$777,$A393,СВЦЭМ!$B$33:$B$776,J$367)+'СЕТ СН'!$F$16</f>
        <v>0</v>
      </c>
      <c r="K393" s="36">
        <f>SUMIFS(СВЦЭМ!$J$34:$J$777,СВЦЭМ!$A$34:$A$777,$A393,СВЦЭМ!$B$33:$B$776,K$367)+'СЕТ СН'!$F$16</f>
        <v>0</v>
      </c>
      <c r="L393" s="36">
        <f>SUMIFS(СВЦЭМ!$J$34:$J$777,СВЦЭМ!$A$34:$A$777,$A393,СВЦЭМ!$B$33:$B$776,L$367)+'СЕТ СН'!$F$16</f>
        <v>0</v>
      </c>
      <c r="M393" s="36">
        <f>SUMIFS(СВЦЭМ!$J$34:$J$777,СВЦЭМ!$A$34:$A$777,$A393,СВЦЭМ!$B$33:$B$776,M$367)+'СЕТ СН'!$F$16</f>
        <v>0</v>
      </c>
      <c r="N393" s="36">
        <f>SUMIFS(СВЦЭМ!$J$34:$J$777,СВЦЭМ!$A$34:$A$777,$A393,СВЦЭМ!$B$33:$B$776,N$367)+'СЕТ СН'!$F$16</f>
        <v>0</v>
      </c>
      <c r="O393" s="36">
        <f>SUMIFS(СВЦЭМ!$J$34:$J$777,СВЦЭМ!$A$34:$A$777,$A393,СВЦЭМ!$B$33:$B$776,O$367)+'СЕТ СН'!$F$16</f>
        <v>0</v>
      </c>
      <c r="P393" s="36">
        <f>SUMIFS(СВЦЭМ!$J$34:$J$777,СВЦЭМ!$A$34:$A$777,$A393,СВЦЭМ!$B$33:$B$776,P$367)+'СЕТ СН'!$F$16</f>
        <v>0</v>
      </c>
      <c r="Q393" s="36">
        <f>SUMIFS(СВЦЭМ!$J$34:$J$777,СВЦЭМ!$A$34:$A$777,$A393,СВЦЭМ!$B$33:$B$776,Q$367)+'СЕТ СН'!$F$16</f>
        <v>0</v>
      </c>
      <c r="R393" s="36">
        <f>SUMIFS(СВЦЭМ!$J$34:$J$777,СВЦЭМ!$A$34:$A$777,$A393,СВЦЭМ!$B$33:$B$776,R$367)+'СЕТ СН'!$F$16</f>
        <v>0</v>
      </c>
      <c r="S393" s="36">
        <f>SUMIFS(СВЦЭМ!$J$34:$J$777,СВЦЭМ!$A$34:$A$777,$A393,СВЦЭМ!$B$33:$B$776,S$367)+'СЕТ СН'!$F$16</f>
        <v>0</v>
      </c>
      <c r="T393" s="36">
        <f>SUMIFS(СВЦЭМ!$J$34:$J$777,СВЦЭМ!$A$34:$A$777,$A393,СВЦЭМ!$B$33:$B$776,T$367)+'СЕТ СН'!$F$16</f>
        <v>0</v>
      </c>
      <c r="U393" s="36">
        <f>SUMIFS(СВЦЭМ!$J$34:$J$777,СВЦЭМ!$A$34:$A$777,$A393,СВЦЭМ!$B$33:$B$776,U$367)+'СЕТ СН'!$F$16</f>
        <v>0</v>
      </c>
      <c r="V393" s="36">
        <f>SUMIFS(СВЦЭМ!$J$34:$J$777,СВЦЭМ!$A$34:$A$777,$A393,СВЦЭМ!$B$33:$B$776,V$367)+'СЕТ СН'!$F$16</f>
        <v>0</v>
      </c>
      <c r="W393" s="36">
        <f>SUMIFS(СВЦЭМ!$J$34:$J$777,СВЦЭМ!$A$34:$A$777,$A393,СВЦЭМ!$B$33:$B$776,W$367)+'СЕТ СН'!$F$16</f>
        <v>0</v>
      </c>
      <c r="X393" s="36">
        <f>SUMIFS(СВЦЭМ!$J$34:$J$777,СВЦЭМ!$A$34:$A$777,$A393,СВЦЭМ!$B$33:$B$776,X$367)+'СЕТ СН'!$F$16</f>
        <v>0</v>
      </c>
      <c r="Y393" s="36">
        <f>SUMIFS(СВЦЭМ!$J$34:$J$777,СВЦЭМ!$A$34:$A$777,$A393,СВЦЭМ!$B$33:$B$776,Y$367)+'СЕТ СН'!$F$16</f>
        <v>0</v>
      </c>
    </row>
    <row r="394" spans="1:26" ht="15.75" hidden="1" x14ac:dyDescent="0.2">
      <c r="A394" s="35">
        <f t="shared" si="10"/>
        <v>44131</v>
      </c>
      <c r="B394" s="36">
        <f>SUMIFS(СВЦЭМ!$J$34:$J$777,СВЦЭМ!$A$34:$A$777,$A394,СВЦЭМ!$B$33:$B$776,B$367)+'СЕТ СН'!$F$16</f>
        <v>0</v>
      </c>
      <c r="C394" s="36">
        <f>SUMIFS(СВЦЭМ!$J$34:$J$777,СВЦЭМ!$A$34:$A$777,$A394,СВЦЭМ!$B$33:$B$776,C$367)+'СЕТ СН'!$F$16</f>
        <v>0</v>
      </c>
      <c r="D394" s="36">
        <f>SUMIFS(СВЦЭМ!$J$34:$J$777,СВЦЭМ!$A$34:$A$777,$A394,СВЦЭМ!$B$33:$B$776,D$367)+'СЕТ СН'!$F$16</f>
        <v>0</v>
      </c>
      <c r="E394" s="36">
        <f>SUMIFS(СВЦЭМ!$J$34:$J$777,СВЦЭМ!$A$34:$A$777,$A394,СВЦЭМ!$B$33:$B$776,E$367)+'СЕТ СН'!$F$16</f>
        <v>0</v>
      </c>
      <c r="F394" s="36">
        <f>SUMIFS(СВЦЭМ!$J$34:$J$777,СВЦЭМ!$A$34:$A$777,$A394,СВЦЭМ!$B$33:$B$776,F$367)+'СЕТ СН'!$F$16</f>
        <v>0</v>
      </c>
      <c r="G394" s="36">
        <f>SUMIFS(СВЦЭМ!$J$34:$J$777,СВЦЭМ!$A$34:$A$777,$A394,СВЦЭМ!$B$33:$B$776,G$367)+'СЕТ СН'!$F$16</f>
        <v>0</v>
      </c>
      <c r="H394" s="36">
        <f>SUMIFS(СВЦЭМ!$J$34:$J$777,СВЦЭМ!$A$34:$A$777,$A394,СВЦЭМ!$B$33:$B$776,H$367)+'СЕТ СН'!$F$16</f>
        <v>0</v>
      </c>
      <c r="I394" s="36">
        <f>SUMIFS(СВЦЭМ!$J$34:$J$777,СВЦЭМ!$A$34:$A$777,$A394,СВЦЭМ!$B$33:$B$776,I$367)+'СЕТ СН'!$F$16</f>
        <v>0</v>
      </c>
      <c r="J394" s="36">
        <f>SUMIFS(СВЦЭМ!$J$34:$J$777,СВЦЭМ!$A$34:$A$777,$A394,СВЦЭМ!$B$33:$B$776,J$367)+'СЕТ СН'!$F$16</f>
        <v>0</v>
      </c>
      <c r="K394" s="36">
        <f>SUMIFS(СВЦЭМ!$J$34:$J$777,СВЦЭМ!$A$34:$A$777,$A394,СВЦЭМ!$B$33:$B$776,K$367)+'СЕТ СН'!$F$16</f>
        <v>0</v>
      </c>
      <c r="L394" s="36">
        <f>SUMIFS(СВЦЭМ!$J$34:$J$777,СВЦЭМ!$A$34:$A$777,$A394,СВЦЭМ!$B$33:$B$776,L$367)+'СЕТ СН'!$F$16</f>
        <v>0</v>
      </c>
      <c r="M394" s="36">
        <f>SUMIFS(СВЦЭМ!$J$34:$J$777,СВЦЭМ!$A$34:$A$777,$A394,СВЦЭМ!$B$33:$B$776,M$367)+'СЕТ СН'!$F$16</f>
        <v>0</v>
      </c>
      <c r="N394" s="36">
        <f>SUMIFS(СВЦЭМ!$J$34:$J$777,СВЦЭМ!$A$34:$A$777,$A394,СВЦЭМ!$B$33:$B$776,N$367)+'СЕТ СН'!$F$16</f>
        <v>0</v>
      </c>
      <c r="O394" s="36">
        <f>SUMIFS(СВЦЭМ!$J$34:$J$777,СВЦЭМ!$A$34:$A$777,$A394,СВЦЭМ!$B$33:$B$776,O$367)+'СЕТ СН'!$F$16</f>
        <v>0</v>
      </c>
      <c r="P394" s="36">
        <f>SUMIFS(СВЦЭМ!$J$34:$J$777,СВЦЭМ!$A$34:$A$777,$A394,СВЦЭМ!$B$33:$B$776,P$367)+'СЕТ СН'!$F$16</f>
        <v>0</v>
      </c>
      <c r="Q394" s="36">
        <f>SUMIFS(СВЦЭМ!$J$34:$J$777,СВЦЭМ!$A$34:$A$777,$A394,СВЦЭМ!$B$33:$B$776,Q$367)+'СЕТ СН'!$F$16</f>
        <v>0</v>
      </c>
      <c r="R394" s="36">
        <f>SUMIFS(СВЦЭМ!$J$34:$J$777,СВЦЭМ!$A$34:$A$777,$A394,СВЦЭМ!$B$33:$B$776,R$367)+'СЕТ СН'!$F$16</f>
        <v>0</v>
      </c>
      <c r="S394" s="36">
        <f>SUMIFS(СВЦЭМ!$J$34:$J$777,СВЦЭМ!$A$34:$A$777,$A394,СВЦЭМ!$B$33:$B$776,S$367)+'СЕТ СН'!$F$16</f>
        <v>0</v>
      </c>
      <c r="T394" s="36">
        <f>SUMIFS(СВЦЭМ!$J$34:$J$777,СВЦЭМ!$A$34:$A$777,$A394,СВЦЭМ!$B$33:$B$776,T$367)+'СЕТ СН'!$F$16</f>
        <v>0</v>
      </c>
      <c r="U394" s="36">
        <f>SUMIFS(СВЦЭМ!$J$34:$J$777,СВЦЭМ!$A$34:$A$777,$A394,СВЦЭМ!$B$33:$B$776,U$367)+'СЕТ СН'!$F$16</f>
        <v>0</v>
      </c>
      <c r="V394" s="36">
        <f>SUMIFS(СВЦЭМ!$J$34:$J$777,СВЦЭМ!$A$34:$A$777,$A394,СВЦЭМ!$B$33:$B$776,V$367)+'СЕТ СН'!$F$16</f>
        <v>0</v>
      </c>
      <c r="W394" s="36">
        <f>SUMIFS(СВЦЭМ!$J$34:$J$777,СВЦЭМ!$A$34:$A$777,$A394,СВЦЭМ!$B$33:$B$776,W$367)+'СЕТ СН'!$F$16</f>
        <v>0</v>
      </c>
      <c r="X394" s="36">
        <f>SUMIFS(СВЦЭМ!$J$34:$J$777,СВЦЭМ!$A$34:$A$777,$A394,СВЦЭМ!$B$33:$B$776,X$367)+'СЕТ СН'!$F$16</f>
        <v>0</v>
      </c>
      <c r="Y394" s="36">
        <f>SUMIFS(СВЦЭМ!$J$34:$J$777,СВЦЭМ!$A$34:$A$777,$A394,СВЦЭМ!$B$33:$B$776,Y$367)+'СЕТ СН'!$F$16</f>
        <v>0</v>
      </c>
    </row>
    <row r="395" spans="1:26" ht="15.75" hidden="1" x14ac:dyDescent="0.2">
      <c r="A395" s="35">
        <f t="shared" si="10"/>
        <v>44132</v>
      </c>
      <c r="B395" s="36">
        <f>SUMIFS(СВЦЭМ!$J$34:$J$777,СВЦЭМ!$A$34:$A$777,$A395,СВЦЭМ!$B$33:$B$776,B$367)+'СЕТ СН'!$F$16</f>
        <v>0</v>
      </c>
      <c r="C395" s="36">
        <f>SUMIFS(СВЦЭМ!$J$34:$J$777,СВЦЭМ!$A$34:$A$777,$A395,СВЦЭМ!$B$33:$B$776,C$367)+'СЕТ СН'!$F$16</f>
        <v>0</v>
      </c>
      <c r="D395" s="36">
        <f>SUMIFS(СВЦЭМ!$J$34:$J$777,СВЦЭМ!$A$34:$A$777,$A395,СВЦЭМ!$B$33:$B$776,D$367)+'СЕТ СН'!$F$16</f>
        <v>0</v>
      </c>
      <c r="E395" s="36">
        <f>SUMIFS(СВЦЭМ!$J$34:$J$777,СВЦЭМ!$A$34:$A$777,$A395,СВЦЭМ!$B$33:$B$776,E$367)+'СЕТ СН'!$F$16</f>
        <v>0</v>
      </c>
      <c r="F395" s="36">
        <f>SUMIFS(СВЦЭМ!$J$34:$J$777,СВЦЭМ!$A$34:$A$777,$A395,СВЦЭМ!$B$33:$B$776,F$367)+'СЕТ СН'!$F$16</f>
        <v>0</v>
      </c>
      <c r="G395" s="36">
        <f>SUMIFS(СВЦЭМ!$J$34:$J$777,СВЦЭМ!$A$34:$A$777,$A395,СВЦЭМ!$B$33:$B$776,G$367)+'СЕТ СН'!$F$16</f>
        <v>0</v>
      </c>
      <c r="H395" s="36">
        <f>SUMIFS(СВЦЭМ!$J$34:$J$777,СВЦЭМ!$A$34:$A$777,$A395,СВЦЭМ!$B$33:$B$776,H$367)+'СЕТ СН'!$F$16</f>
        <v>0</v>
      </c>
      <c r="I395" s="36">
        <f>SUMIFS(СВЦЭМ!$J$34:$J$777,СВЦЭМ!$A$34:$A$777,$A395,СВЦЭМ!$B$33:$B$776,I$367)+'СЕТ СН'!$F$16</f>
        <v>0</v>
      </c>
      <c r="J395" s="36">
        <f>SUMIFS(СВЦЭМ!$J$34:$J$777,СВЦЭМ!$A$34:$A$777,$A395,СВЦЭМ!$B$33:$B$776,J$367)+'СЕТ СН'!$F$16</f>
        <v>0</v>
      </c>
      <c r="K395" s="36">
        <f>SUMIFS(СВЦЭМ!$J$34:$J$777,СВЦЭМ!$A$34:$A$777,$A395,СВЦЭМ!$B$33:$B$776,K$367)+'СЕТ СН'!$F$16</f>
        <v>0</v>
      </c>
      <c r="L395" s="36">
        <f>SUMIFS(СВЦЭМ!$J$34:$J$777,СВЦЭМ!$A$34:$A$777,$A395,СВЦЭМ!$B$33:$B$776,L$367)+'СЕТ СН'!$F$16</f>
        <v>0</v>
      </c>
      <c r="M395" s="36">
        <f>SUMIFS(СВЦЭМ!$J$34:$J$777,СВЦЭМ!$A$34:$A$777,$A395,СВЦЭМ!$B$33:$B$776,M$367)+'СЕТ СН'!$F$16</f>
        <v>0</v>
      </c>
      <c r="N395" s="36">
        <f>SUMIFS(СВЦЭМ!$J$34:$J$777,СВЦЭМ!$A$34:$A$777,$A395,СВЦЭМ!$B$33:$B$776,N$367)+'СЕТ СН'!$F$16</f>
        <v>0</v>
      </c>
      <c r="O395" s="36">
        <f>SUMIFS(СВЦЭМ!$J$34:$J$777,СВЦЭМ!$A$34:$A$777,$A395,СВЦЭМ!$B$33:$B$776,O$367)+'СЕТ СН'!$F$16</f>
        <v>0</v>
      </c>
      <c r="P395" s="36">
        <f>SUMIFS(СВЦЭМ!$J$34:$J$777,СВЦЭМ!$A$34:$A$777,$A395,СВЦЭМ!$B$33:$B$776,P$367)+'СЕТ СН'!$F$16</f>
        <v>0</v>
      </c>
      <c r="Q395" s="36">
        <f>SUMIFS(СВЦЭМ!$J$34:$J$777,СВЦЭМ!$A$34:$A$777,$A395,СВЦЭМ!$B$33:$B$776,Q$367)+'СЕТ СН'!$F$16</f>
        <v>0</v>
      </c>
      <c r="R395" s="36">
        <f>SUMIFS(СВЦЭМ!$J$34:$J$777,СВЦЭМ!$A$34:$A$777,$A395,СВЦЭМ!$B$33:$B$776,R$367)+'СЕТ СН'!$F$16</f>
        <v>0</v>
      </c>
      <c r="S395" s="36">
        <f>SUMIFS(СВЦЭМ!$J$34:$J$777,СВЦЭМ!$A$34:$A$777,$A395,СВЦЭМ!$B$33:$B$776,S$367)+'СЕТ СН'!$F$16</f>
        <v>0</v>
      </c>
      <c r="T395" s="36">
        <f>SUMIFS(СВЦЭМ!$J$34:$J$777,СВЦЭМ!$A$34:$A$777,$A395,СВЦЭМ!$B$33:$B$776,T$367)+'СЕТ СН'!$F$16</f>
        <v>0</v>
      </c>
      <c r="U395" s="36">
        <f>SUMIFS(СВЦЭМ!$J$34:$J$777,СВЦЭМ!$A$34:$A$777,$A395,СВЦЭМ!$B$33:$B$776,U$367)+'СЕТ СН'!$F$16</f>
        <v>0</v>
      </c>
      <c r="V395" s="36">
        <f>SUMIFS(СВЦЭМ!$J$34:$J$777,СВЦЭМ!$A$34:$A$777,$A395,СВЦЭМ!$B$33:$B$776,V$367)+'СЕТ СН'!$F$16</f>
        <v>0</v>
      </c>
      <c r="W395" s="36">
        <f>SUMIFS(СВЦЭМ!$J$34:$J$777,СВЦЭМ!$A$34:$A$777,$A395,СВЦЭМ!$B$33:$B$776,W$367)+'СЕТ СН'!$F$16</f>
        <v>0</v>
      </c>
      <c r="X395" s="36">
        <f>SUMIFS(СВЦЭМ!$J$34:$J$777,СВЦЭМ!$A$34:$A$777,$A395,СВЦЭМ!$B$33:$B$776,X$367)+'СЕТ СН'!$F$16</f>
        <v>0</v>
      </c>
      <c r="Y395" s="36">
        <f>SUMIFS(СВЦЭМ!$J$34:$J$777,СВЦЭМ!$A$34:$A$777,$A395,СВЦЭМ!$B$33:$B$776,Y$367)+'СЕТ СН'!$F$16</f>
        <v>0</v>
      </c>
    </row>
    <row r="396" spans="1:26" ht="15.75" hidden="1" x14ac:dyDescent="0.2">
      <c r="A396" s="35">
        <f t="shared" si="10"/>
        <v>44133</v>
      </c>
      <c r="B396" s="36">
        <f>SUMIFS(СВЦЭМ!$J$34:$J$777,СВЦЭМ!$A$34:$A$777,$A396,СВЦЭМ!$B$33:$B$776,B$367)+'СЕТ СН'!$F$16</f>
        <v>0</v>
      </c>
      <c r="C396" s="36">
        <f>SUMIFS(СВЦЭМ!$J$34:$J$777,СВЦЭМ!$A$34:$A$777,$A396,СВЦЭМ!$B$33:$B$776,C$367)+'СЕТ СН'!$F$16</f>
        <v>0</v>
      </c>
      <c r="D396" s="36">
        <f>SUMIFS(СВЦЭМ!$J$34:$J$777,СВЦЭМ!$A$34:$A$777,$A396,СВЦЭМ!$B$33:$B$776,D$367)+'СЕТ СН'!$F$16</f>
        <v>0</v>
      </c>
      <c r="E396" s="36">
        <f>SUMIFS(СВЦЭМ!$J$34:$J$777,СВЦЭМ!$A$34:$A$777,$A396,СВЦЭМ!$B$33:$B$776,E$367)+'СЕТ СН'!$F$16</f>
        <v>0</v>
      </c>
      <c r="F396" s="36">
        <f>SUMIFS(СВЦЭМ!$J$34:$J$777,СВЦЭМ!$A$34:$A$777,$A396,СВЦЭМ!$B$33:$B$776,F$367)+'СЕТ СН'!$F$16</f>
        <v>0</v>
      </c>
      <c r="G396" s="36">
        <f>SUMIFS(СВЦЭМ!$J$34:$J$777,СВЦЭМ!$A$34:$A$777,$A396,СВЦЭМ!$B$33:$B$776,G$367)+'СЕТ СН'!$F$16</f>
        <v>0</v>
      </c>
      <c r="H396" s="36">
        <f>SUMIFS(СВЦЭМ!$J$34:$J$777,СВЦЭМ!$A$34:$A$777,$A396,СВЦЭМ!$B$33:$B$776,H$367)+'СЕТ СН'!$F$16</f>
        <v>0</v>
      </c>
      <c r="I396" s="36">
        <f>SUMIFS(СВЦЭМ!$J$34:$J$777,СВЦЭМ!$A$34:$A$777,$A396,СВЦЭМ!$B$33:$B$776,I$367)+'СЕТ СН'!$F$16</f>
        <v>0</v>
      </c>
      <c r="J396" s="36">
        <f>SUMIFS(СВЦЭМ!$J$34:$J$777,СВЦЭМ!$A$34:$A$777,$A396,СВЦЭМ!$B$33:$B$776,J$367)+'СЕТ СН'!$F$16</f>
        <v>0</v>
      </c>
      <c r="K396" s="36">
        <f>SUMIFS(СВЦЭМ!$J$34:$J$777,СВЦЭМ!$A$34:$A$777,$A396,СВЦЭМ!$B$33:$B$776,K$367)+'СЕТ СН'!$F$16</f>
        <v>0</v>
      </c>
      <c r="L396" s="36">
        <f>SUMIFS(СВЦЭМ!$J$34:$J$777,СВЦЭМ!$A$34:$A$777,$A396,СВЦЭМ!$B$33:$B$776,L$367)+'СЕТ СН'!$F$16</f>
        <v>0</v>
      </c>
      <c r="M396" s="36">
        <f>SUMIFS(СВЦЭМ!$J$34:$J$777,СВЦЭМ!$A$34:$A$777,$A396,СВЦЭМ!$B$33:$B$776,M$367)+'СЕТ СН'!$F$16</f>
        <v>0</v>
      </c>
      <c r="N396" s="36">
        <f>SUMIFS(СВЦЭМ!$J$34:$J$777,СВЦЭМ!$A$34:$A$777,$A396,СВЦЭМ!$B$33:$B$776,N$367)+'СЕТ СН'!$F$16</f>
        <v>0</v>
      </c>
      <c r="O396" s="36">
        <f>SUMIFS(СВЦЭМ!$J$34:$J$777,СВЦЭМ!$A$34:$A$777,$A396,СВЦЭМ!$B$33:$B$776,O$367)+'СЕТ СН'!$F$16</f>
        <v>0</v>
      </c>
      <c r="P396" s="36">
        <f>SUMIFS(СВЦЭМ!$J$34:$J$777,СВЦЭМ!$A$34:$A$777,$A396,СВЦЭМ!$B$33:$B$776,P$367)+'СЕТ СН'!$F$16</f>
        <v>0</v>
      </c>
      <c r="Q396" s="36">
        <f>SUMIFS(СВЦЭМ!$J$34:$J$777,СВЦЭМ!$A$34:$A$777,$A396,СВЦЭМ!$B$33:$B$776,Q$367)+'СЕТ СН'!$F$16</f>
        <v>0</v>
      </c>
      <c r="R396" s="36">
        <f>SUMIFS(СВЦЭМ!$J$34:$J$777,СВЦЭМ!$A$34:$A$777,$A396,СВЦЭМ!$B$33:$B$776,R$367)+'СЕТ СН'!$F$16</f>
        <v>0</v>
      </c>
      <c r="S396" s="36">
        <f>SUMIFS(СВЦЭМ!$J$34:$J$777,СВЦЭМ!$A$34:$A$777,$A396,СВЦЭМ!$B$33:$B$776,S$367)+'СЕТ СН'!$F$16</f>
        <v>0</v>
      </c>
      <c r="T396" s="36">
        <f>SUMIFS(СВЦЭМ!$J$34:$J$777,СВЦЭМ!$A$34:$A$777,$A396,СВЦЭМ!$B$33:$B$776,T$367)+'СЕТ СН'!$F$16</f>
        <v>0</v>
      </c>
      <c r="U396" s="36">
        <f>SUMIFS(СВЦЭМ!$J$34:$J$777,СВЦЭМ!$A$34:$A$777,$A396,СВЦЭМ!$B$33:$B$776,U$367)+'СЕТ СН'!$F$16</f>
        <v>0</v>
      </c>
      <c r="V396" s="36">
        <f>SUMIFS(СВЦЭМ!$J$34:$J$777,СВЦЭМ!$A$34:$A$777,$A396,СВЦЭМ!$B$33:$B$776,V$367)+'СЕТ СН'!$F$16</f>
        <v>0</v>
      </c>
      <c r="W396" s="36">
        <f>SUMIFS(СВЦЭМ!$J$34:$J$777,СВЦЭМ!$A$34:$A$777,$A396,СВЦЭМ!$B$33:$B$776,W$367)+'СЕТ СН'!$F$16</f>
        <v>0</v>
      </c>
      <c r="X396" s="36">
        <f>SUMIFS(СВЦЭМ!$J$34:$J$777,СВЦЭМ!$A$34:$A$777,$A396,СВЦЭМ!$B$33:$B$776,X$367)+'СЕТ СН'!$F$16</f>
        <v>0</v>
      </c>
      <c r="Y396" s="36">
        <f>SUMIFS(СВЦЭМ!$J$34:$J$777,СВЦЭМ!$A$34:$A$777,$A396,СВЦЭМ!$B$33:$B$776,Y$367)+'СЕТ СН'!$F$16</f>
        <v>0</v>
      </c>
    </row>
    <row r="397" spans="1:26" ht="15.75" hidden="1" x14ac:dyDescent="0.2">
      <c r="A397" s="35">
        <f t="shared" si="10"/>
        <v>44134</v>
      </c>
      <c r="B397" s="36">
        <f>SUMIFS(СВЦЭМ!$J$34:$J$777,СВЦЭМ!$A$34:$A$777,$A397,СВЦЭМ!$B$33:$B$776,B$367)+'СЕТ СН'!$F$16</f>
        <v>0</v>
      </c>
      <c r="C397" s="36">
        <f>SUMIFS(СВЦЭМ!$J$34:$J$777,СВЦЭМ!$A$34:$A$777,$A397,СВЦЭМ!$B$33:$B$776,C$367)+'СЕТ СН'!$F$16</f>
        <v>0</v>
      </c>
      <c r="D397" s="36">
        <f>SUMIFS(СВЦЭМ!$J$34:$J$777,СВЦЭМ!$A$34:$A$777,$A397,СВЦЭМ!$B$33:$B$776,D$367)+'СЕТ СН'!$F$16</f>
        <v>0</v>
      </c>
      <c r="E397" s="36">
        <f>SUMIFS(СВЦЭМ!$J$34:$J$777,СВЦЭМ!$A$34:$A$777,$A397,СВЦЭМ!$B$33:$B$776,E$367)+'СЕТ СН'!$F$16</f>
        <v>0</v>
      </c>
      <c r="F397" s="36">
        <f>SUMIFS(СВЦЭМ!$J$34:$J$777,СВЦЭМ!$A$34:$A$777,$A397,СВЦЭМ!$B$33:$B$776,F$367)+'СЕТ СН'!$F$16</f>
        <v>0</v>
      </c>
      <c r="G397" s="36">
        <f>SUMIFS(СВЦЭМ!$J$34:$J$777,СВЦЭМ!$A$34:$A$777,$A397,СВЦЭМ!$B$33:$B$776,G$367)+'СЕТ СН'!$F$16</f>
        <v>0</v>
      </c>
      <c r="H397" s="36">
        <f>SUMIFS(СВЦЭМ!$J$34:$J$777,СВЦЭМ!$A$34:$A$777,$A397,СВЦЭМ!$B$33:$B$776,H$367)+'СЕТ СН'!$F$16</f>
        <v>0</v>
      </c>
      <c r="I397" s="36">
        <f>SUMIFS(СВЦЭМ!$J$34:$J$777,СВЦЭМ!$A$34:$A$777,$A397,СВЦЭМ!$B$33:$B$776,I$367)+'СЕТ СН'!$F$16</f>
        <v>0</v>
      </c>
      <c r="J397" s="36">
        <f>SUMIFS(СВЦЭМ!$J$34:$J$777,СВЦЭМ!$A$34:$A$777,$A397,СВЦЭМ!$B$33:$B$776,J$367)+'СЕТ СН'!$F$16</f>
        <v>0</v>
      </c>
      <c r="K397" s="36">
        <f>SUMIFS(СВЦЭМ!$J$34:$J$777,СВЦЭМ!$A$34:$A$777,$A397,СВЦЭМ!$B$33:$B$776,K$367)+'СЕТ СН'!$F$16</f>
        <v>0</v>
      </c>
      <c r="L397" s="36">
        <f>SUMIFS(СВЦЭМ!$J$34:$J$777,СВЦЭМ!$A$34:$A$777,$A397,СВЦЭМ!$B$33:$B$776,L$367)+'СЕТ СН'!$F$16</f>
        <v>0</v>
      </c>
      <c r="M397" s="36">
        <f>SUMIFS(СВЦЭМ!$J$34:$J$777,СВЦЭМ!$A$34:$A$777,$A397,СВЦЭМ!$B$33:$B$776,M$367)+'СЕТ СН'!$F$16</f>
        <v>0</v>
      </c>
      <c r="N397" s="36">
        <f>SUMIFS(СВЦЭМ!$J$34:$J$777,СВЦЭМ!$A$34:$A$777,$A397,СВЦЭМ!$B$33:$B$776,N$367)+'СЕТ СН'!$F$16</f>
        <v>0</v>
      </c>
      <c r="O397" s="36">
        <f>SUMIFS(СВЦЭМ!$J$34:$J$777,СВЦЭМ!$A$34:$A$777,$A397,СВЦЭМ!$B$33:$B$776,O$367)+'СЕТ СН'!$F$16</f>
        <v>0</v>
      </c>
      <c r="P397" s="36">
        <f>SUMIFS(СВЦЭМ!$J$34:$J$777,СВЦЭМ!$A$34:$A$777,$A397,СВЦЭМ!$B$33:$B$776,P$367)+'СЕТ СН'!$F$16</f>
        <v>0</v>
      </c>
      <c r="Q397" s="36">
        <f>SUMIFS(СВЦЭМ!$J$34:$J$777,СВЦЭМ!$A$34:$A$777,$A397,СВЦЭМ!$B$33:$B$776,Q$367)+'СЕТ СН'!$F$16</f>
        <v>0</v>
      </c>
      <c r="R397" s="36">
        <f>SUMIFS(СВЦЭМ!$J$34:$J$777,СВЦЭМ!$A$34:$A$777,$A397,СВЦЭМ!$B$33:$B$776,R$367)+'СЕТ СН'!$F$16</f>
        <v>0</v>
      </c>
      <c r="S397" s="36">
        <f>SUMIFS(СВЦЭМ!$J$34:$J$777,СВЦЭМ!$A$34:$A$777,$A397,СВЦЭМ!$B$33:$B$776,S$367)+'СЕТ СН'!$F$16</f>
        <v>0</v>
      </c>
      <c r="T397" s="36">
        <f>SUMIFS(СВЦЭМ!$J$34:$J$777,СВЦЭМ!$A$34:$A$777,$A397,СВЦЭМ!$B$33:$B$776,T$367)+'СЕТ СН'!$F$16</f>
        <v>0</v>
      </c>
      <c r="U397" s="36">
        <f>SUMIFS(СВЦЭМ!$J$34:$J$777,СВЦЭМ!$A$34:$A$777,$A397,СВЦЭМ!$B$33:$B$776,U$367)+'СЕТ СН'!$F$16</f>
        <v>0</v>
      </c>
      <c r="V397" s="36">
        <f>SUMIFS(СВЦЭМ!$J$34:$J$777,СВЦЭМ!$A$34:$A$777,$A397,СВЦЭМ!$B$33:$B$776,V$367)+'СЕТ СН'!$F$16</f>
        <v>0</v>
      </c>
      <c r="W397" s="36">
        <f>SUMIFS(СВЦЭМ!$J$34:$J$777,СВЦЭМ!$A$34:$A$777,$A397,СВЦЭМ!$B$33:$B$776,W$367)+'СЕТ СН'!$F$16</f>
        <v>0</v>
      </c>
      <c r="X397" s="36">
        <f>SUMIFS(СВЦЭМ!$J$34:$J$777,СВЦЭМ!$A$34:$A$777,$A397,СВЦЭМ!$B$33:$B$776,X$367)+'СЕТ СН'!$F$16</f>
        <v>0</v>
      </c>
      <c r="Y397" s="36">
        <f>SUMIFS(СВЦЭМ!$J$34:$J$777,СВЦЭМ!$A$34:$A$777,$A397,СВЦЭМ!$B$33:$B$776,Y$367)+'СЕТ СН'!$F$16</f>
        <v>0</v>
      </c>
    </row>
    <row r="398" spans="1:26" ht="15.75" hidden="1" x14ac:dyDescent="0.2">
      <c r="A398" s="35">
        <f t="shared" si="10"/>
        <v>44135</v>
      </c>
      <c r="B398" s="36">
        <f>SUMIFS(СВЦЭМ!$J$34:$J$777,СВЦЭМ!$A$34:$A$777,$A398,СВЦЭМ!$B$33:$B$776,B$367)+'СЕТ СН'!$F$16</f>
        <v>0</v>
      </c>
      <c r="C398" s="36">
        <f>SUMIFS(СВЦЭМ!$J$34:$J$777,СВЦЭМ!$A$34:$A$777,$A398,СВЦЭМ!$B$33:$B$776,C$367)+'СЕТ СН'!$F$16</f>
        <v>0</v>
      </c>
      <c r="D398" s="36">
        <f>SUMIFS(СВЦЭМ!$J$34:$J$777,СВЦЭМ!$A$34:$A$777,$A398,СВЦЭМ!$B$33:$B$776,D$367)+'СЕТ СН'!$F$16</f>
        <v>0</v>
      </c>
      <c r="E398" s="36">
        <f>SUMIFS(СВЦЭМ!$J$34:$J$777,СВЦЭМ!$A$34:$A$777,$A398,СВЦЭМ!$B$33:$B$776,E$367)+'СЕТ СН'!$F$16</f>
        <v>0</v>
      </c>
      <c r="F398" s="36">
        <f>SUMIFS(СВЦЭМ!$J$34:$J$777,СВЦЭМ!$A$34:$A$777,$A398,СВЦЭМ!$B$33:$B$776,F$367)+'СЕТ СН'!$F$16</f>
        <v>0</v>
      </c>
      <c r="G398" s="36">
        <f>SUMIFS(СВЦЭМ!$J$34:$J$777,СВЦЭМ!$A$34:$A$777,$A398,СВЦЭМ!$B$33:$B$776,G$367)+'СЕТ СН'!$F$16</f>
        <v>0</v>
      </c>
      <c r="H398" s="36">
        <f>SUMIFS(СВЦЭМ!$J$34:$J$777,СВЦЭМ!$A$34:$A$777,$A398,СВЦЭМ!$B$33:$B$776,H$367)+'СЕТ СН'!$F$16</f>
        <v>0</v>
      </c>
      <c r="I398" s="36">
        <f>SUMIFS(СВЦЭМ!$J$34:$J$777,СВЦЭМ!$A$34:$A$777,$A398,СВЦЭМ!$B$33:$B$776,I$367)+'СЕТ СН'!$F$16</f>
        <v>0</v>
      </c>
      <c r="J398" s="36">
        <f>SUMIFS(СВЦЭМ!$J$34:$J$777,СВЦЭМ!$A$34:$A$777,$A398,СВЦЭМ!$B$33:$B$776,J$367)+'СЕТ СН'!$F$16</f>
        <v>0</v>
      </c>
      <c r="K398" s="36">
        <f>SUMIFS(СВЦЭМ!$J$34:$J$777,СВЦЭМ!$A$34:$A$777,$A398,СВЦЭМ!$B$33:$B$776,K$367)+'СЕТ СН'!$F$16</f>
        <v>0</v>
      </c>
      <c r="L398" s="36">
        <f>SUMIFS(СВЦЭМ!$J$34:$J$777,СВЦЭМ!$A$34:$A$777,$A398,СВЦЭМ!$B$33:$B$776,L$367)+'СЕТ СН'!$F$16</f>
        <v>0</v>
      </c>
      <c r="M398" s="36">
        <f>SUMIFS(СВЦЭМ!$J$34:$J$777,СВЦЭМ!$A$34:$A$777,$A398,СВЦЭМ!$B$33:$B$776,M$367)+'СЕТ СН'!$F$16</f>
        <v>0</v>
      </c>
      <c r="N398" s="36">
        <f>SUMIFS(СВЦЭМ!$J$34:$J$777,СВЦЭМ!$A$34:$A$777,$A398,СВЦЭМ!$B$33:$B$776,N$367)+'СЕТ СН'!$F$16</f>
        <v>0</v>
      </c>
      <c r="O398" s="36">
        <f>SUMIFS(СВЦЭМ!$J$34:$J$777,СВЦЭМ!$A$34:$A$777,$A398,СВЦЭМ!$B$33:$B$776,O$367)+'СЕТ СН'!$F$16</f>
        <v>0</v>
      </c>
      <c r="P398" s="36">
        <f>SUMIFS(СВЦЭМ!$J$34:$J$777,СВЦЭМ!$A$34:$A$777,$A398,СВЦЭМ!$B$33:$B$776,P$367)+'СЕТ СН'!$F$16</f>
        <v>0</v>
      </c>
      <c r="Q398" s="36">
        <f>SUMIFS(СВЦЭМ!$J$34:$J$777,СВЦЭМ!$A$34:$A$777,$A398,СВЦЭМ!$B$33:$B$776,Q$367)+'СЕТ СН'!$F$16</f>
        <v>0</v>
      </c>
      <c r="R398" s="36">
        <f>SUMIFS(СВЦЭМ!$J$34:$J$777,СВЦЭМ!$A$34:$A$777,$A398,СВЦЭМ!$B$33:$B$776,R$367)+'СЕТ СН'!$F$16</f>
        <v>0</v>
      </c>
      <c r="S398" s="36">
        <f>SUMIFS(СВЦЭМ!$J$34:$J$777,СВЦЭМ!$A$34:$A$777,$A398,СВЦЭМ!$B$33:$B$776,S$367)+'СЕТ СН'!$F$16</f>
        <v>0</v>
      </c>
      <c r="T398" s="36">
        <f>SUMIFS(СВЦЭМ!$J$34:$J$777,СВЦЭМ!$A$34:$A$777,$A398,СВЦЭМ!$B$33:$B$776,T$367)+'СЕТ СН'!$F$16</f>
        <v>0</v>
      </c>
      <c r="U398" s="36">
        <f>SUMIFS(СВЦЭМ!$J$34:$J$777,СВЦЭМ!$A$34:$A$777,$A398,СВЦЭМ!$B$33:$B$776,U$367)+'СЕТ СН'!$F$16</f>
        <v>0</v>
      </c>
      <c r="V398" s="36">
        <f>SUMIFS(СВЦЭМ!$J$34:$J$777,СВЦЭМ!$A$34:$A$777,$A398,СВЦЭМ!$B$33:$B$776,V$367)+'СЕТ СН'!$F$16</f>
        <v>0</v>
      </c>
      <c r="W398" s="36">
        <f>SUMIFS(СВЦЭМ!$J$34:$J$777,СВЦЭМ!$A$34:$A$777,$A398,СВЦЭМ!$B$33:$B$776,W$367)+'СЕТ СН'!$F$16</f>
        <v>0</v>
      </c>
      <c r="X398" s="36">
        <f>SUMIFS(СВЦЭМ!$J$34:$J$777,СВЦЭМ!$A$34:$A$777,$A398,СВЦЭМ!$B$33:$B$776,X$367)+'СЕТ СН'!$F$16</f>
        <v>0</v>
      </c>
      <c r="Y398" s="36">
        <f>SUMIFS(СВЦЭМ!$J$34:$J$777,СВЦЭМ!$A$34:$A$777,$A398,СВЦЭМ!$B$33:$B$776,Y$367)+'СЕТ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7" t="s">
        <v>7</v>
      </c>
      <c r="B400" s="130" t="s">
        <v>120</v>
      </c>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ht="12.75" hidden="1" customHeight="1" x14ac:dyDescent="0.2">
      <c r="A401" s="128"/>
      <c r="B401" s="133"/>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5"/>
    </row>
    <row r="402" spans="1:27" s="46" customFormat="1" ht="12.75" hidden="1" customHeight="1" x14ac:dyDescent="0.2">
      <c r="A402" s="12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01.10.2020</v>
      </c>
      <c r="B403" s="36">
        <f>SUMIFS(СВЦЭМ!$K$34:$K$777,СВЦЭМ!$A$34:$A$777,$A403,СВЦЭМ!$B$33:$B$776,B$402)+'СЕТ СН'!$F$16</f>
        <v>0</v>
      </c>
      <c r="C403" s="36">
        <f>SUMIFS(СВЦЭМ!$K$34:$K$777,СВЦЭМ!$A$34:$A$777,$A403,СВЦЭМ!$B$33:$B$776,C$402)+'СЕТ СН'!$F$16</f>
        <v>0</v>
      </c>
      <c r="D403" s="36">
        <f>SUMIFS(СВЦЭМ!$K$34:$K$777,СВЦЭМ!$A$34:$A$777,$A403,СВЦЭМ!$B$33:$B$776,D$402)+'СЕТ СН'!$F$16</f>
        <v>0</v>
      </c>
      <c r="E403" s="36">
        <f>SUMIFS(СВЦЭМ!$K$34:$K$777,СВЦЭМ!$A$34:$A$777,$A403,СВЦЭМ!$B$33:$B$776,E$402)+'СЕТ СН'!$F$16</f>
        <v>0</v>
      </c>
      <c r="F403" s="36">
        <f>SUMIFS(СВЦЭМ!$K$34:$K$777,СВЦЭМ!$A$34:$A$777,$A403,СВЦЭМ!$B$33:$B$776,F$402)+'СЕТ СН'!$F$16</f>
        <v>0</v>
      </c>
      <c r="G403" s="36">
        <f>SUMIFS(СВЦЭМ!$K$34:$K$777,СВЦЭМ!$A$34:$A$777,$A403,СВЦЭМ!$B$33:$B$776,G$402)+'СЕТ СН'!$F$16</f>
        <v>0</v>
      </c>
      <c r="H403" s="36">
        <f>SUMIFS(СВЦЭМ!$K$34:$K$777,СВЦЭМ!$A$34:$A$777,$A403,СВЦЭМ!$B$33:$B$776,H$402)+'СЕТ СН'!$F$16</f>
        <v>0</v>
      </c>
      <c r="I403" s="36">
        <f>SUMIFS(СВЦЭМ!$K$34:$K$777,СВЦЭМ!$A$34:$A$777,$A403,СВЦЭМ!$B$33:$B$776,I$402)+'СЕТ СН'!$F$16</f>
        <v>0</v>
      </c>
      <c r="J403" s="36">
        <f>SUMIFS(СВЦЭМ!$K$34:$K$777,СВЦЭМ!$A$34:$A$777,$A403,СВЦЭМ!$B$33:$B$776,J$402)+'СЕТ СН'!$F$16</f>
        <v>0</v>
      </c>
      <c r="K403" s="36">
        <f>SUMIFS(СВЦЭМ!$K$34:$K$777,СВЦЭМ!$A$34:$A$777,$A403,СВЦЭМ!$B$33:$B$776,K$402)+'СЕТ СН'!$F$16</f>
        <v>0</v>
      </c>
      <c r="L403" s="36">
        <f>SUMIFS(СВЦЭМ!$K$34:$K$777,СВЦЭМ!$A$34:$A$777,$A403,СВЦЭМ!$B$33:$B$776,L$402)+'СЕТ СН'!$F$16</f>
        <v>0</v>
      </c>
      <c r="M403" s="36">
        <f>SUMIFS(СВЦЭМ!$K$34:$K$777,СВЦЭМ!$A$34:$A$777,$A403,СВЦЭМ!$B$33:$B$776,M$402)+'СЕТ СН'!$F$16</f>
        <v>0</v>
      </c>
      <c r="N403" s="36">
        <f>SUMIFS(СВЦЭМ!$K$34:$K$777,СВЦЭМ!$A$34:$A$777,$A403,СВЦЭМ!$B$33:$B$776,N$402)+'СЕТ СН'!$F$16</f>
        <v>0</v>
      </c>
      <c r="O403" s="36">
        <f>SUMIFS(СВЦЭМ!$K$34:$K$777,СВЦЭМ!$A$34:$A$777,$A403,СВЦЭМ!$B$33:$B$776,O$402)+'СЕТ СН'!$F$16</f>
        <v>0</v>
      </c>
      <c r="P403" s="36">
        <f>SUMIFS(СВЦЭМ!$K$34:$K$777,СВЦЭМ!$A$34:$A$777,$A403,СВЦЭМ!$B$33:$B$776,P$402)+'СЕТ СН'!$F$16</f>
        <v>0</v>
      </c>
      <c r="Q403" s="36">
        <f>SUMIFS(СВЦЭМ!$K$34:$K$777,СВЦЭМ!$A$34:$A$777,$A403,СВЦЭМ!$B$33:$B$776,Q$402)+'СЕТ СН'!$F$16</f>
        <v>0</v>
      </c>
      <c r="R403" s="36">
        <f>SUMIFS(СВЦЭМ!$K$34:$K$777,СВЦЭМ!$A$34:$A$777,$A403,СВЦЭМ!$B$33:$B$776,R$402)+'СЕТ СН'!$F$16</f>
        <v>0</v>
      </c>
      <c r="S403" s="36">
        <f>SUMIFS(СВЦЭМ!$K$34:$K$777,СВЦЭМ!$A$34:$A$777,$A403,СВЦЭМ!$B$33:$B$776,S$402)+'СЕТ СН'!$F$16</f>
        <v>0</v>
      </c>
      <c r="T403" s="36">
        <f>SUMIFS(СВЦЭМ!$K$34:$K$777,СВЦЭМ!$A$34:$A$777,$A403,СВЦЭМ!$B$33:$B$776,T$402)+'СЕТ СН'!$F$16</f>
        <v>0</v>
      </c>
      <c r="U403" s="36">
        <f>SUMIFS(СВЦЭМ!$K$34:$K$777,СВЦЭМ!$A$34:$A$777,$A403,СВЦЭМ!$B$33:$B$776,U$402)+'СЕТ СН'!$F$16</f>
        <v>0</v>
      </c>
      <c r="V403" s="36">
        <f>SUMIFS(СВЦЭМ!$K$34:$K$777,СВЦЭМ!$A$34:$A$777,$A403,СВЦЭМ!$B$33:$B$776,V$402)+'СЕТ СН'!$F$16</f>
        <v>0</v>
      </c>
      <c r="W403" s="36">
        <f>SUMIFS(СВЦЭМ!$K$34:$K$777,СВЦЭМ!$A$34:$A$777,$A403,СВЦЭМ!$B$33:$B$776,W$402)+'СЕТ СН'!$F$16</f>
        <v>0</v>
      </c>
      <c r="X403" s="36">
        <f>SUMIFS(СВЦЭМ!$K$34:$K$777,СВЦЭМ!$A$34:$A$777,$A403,СВЦЭМ!$B$33:$B$776,X$402)+'СЕТ СН'!$F$16</f>
        <v>0</v>
      </c>
      <c r="Y403" s="36">
        <f>SUMIFS(СВЦЭМ!$K$34:$K$777,СВЦЭМ!$A$34:$A$777,$A403,СВЦЭМ!$B$33:$B$776,Y$402)+'СЕТ СН'!$F$16</f>
        <v>0</v>
      </c>
      <c r="AA403" s="45"/>
    </row>
    <row r="404" spans="1:27" ht="15.75" hidden="1" x14ac:dyDescent="0.2">
      <c r="A404" s="35">
        <f>A403+1</f>
        <v>44106</v>
      </c>
      <c r="B404" s="36">
        <f>SUMIFS(СВЦЭМ!$K$34:$K$777,СВЦЭМ!$A$34:$A$777,$A404,СВЦЭМ!$B$33:$B$776,B$402)+'СЕТ СН'!$F$16</f>
        <v>0</v>
      </c>
      <c r="C404" s="36">
        <f>SUMIFS(СВЦЭМ!$K$34:$K$777,СВЦЭМ!$A$34:$A$777,$A404,СВЦЭМ!$B$33:$B$776,C$402)+'СЕТ СН'!$F$16</f>
        <v>0</v>
      </c>
      <c r="D404" s="36">
        <f>SUMIFS(СВЦЭМ!$K$34:$K$777,СВЦЭМ!$A$34:$A$777,$A404,СВЦЭМ!$B$33:$B$776,D$402)+'СЕТ СН'!$F$16</f>
        <v>0</v>
      </c>
      <c r="E404" s="36">
        <f>SUMIFS(СВЦЭМ!$K$34:$K$777,СВЦЭМ!$A$34:$A$777,$A404,СВЦЭМ!$B$33:$B$776,E$402)+'СЕТ СН'!$F$16</f>
        <v>0</v>
      </c>
      <c r="F404" s="36">
        <f>SUMIFS(СВЦЭМ!$K$34:$K$777,СВЦЭМ!$A$34:$A$777,$A404,СВЦЭМ!$B$33:$B$776,F$402)+'СЕТ СН'!$F$16</f>
        <v>0</v>
      </c>
      <c r="G404" s="36">
        <f>SUMIFS(СВЦЭМ!$K$34:$K$777,СВЦЭМ!$A$34:$A$777,$A404,СВЦЭМ!$B$33:$B$776,G$402)+'СЕТ СН'!$F$16</f>
        <v>0</v>
      </c>
      <c r="H404" s="36">
        <f>SUMIFS(СВЦЭМ!$K$34:$K$777,СВЦЭМ!$A$34:$A$777,$A404,СВЦЭМ!$B$33:$B$776,H$402)+'СЕТ СН'!$F$16</f>
        <v>0</v>
      </c>
      <c r="I404" s="36">
        <f>SUMIFS(СВЦЭМ!$K$34:$K$777,СВЦЭМ!$A$34:$A$777,$A404,СВЦЭМ!$B$33:$B$776,I$402)+'СЕТ СН'!$F$16</f>
        <v>0</v>
      </c>
      <c r="J404" s="36">
        <f>SUMIFS(СВЦЭМ!$K$34:$K$777,СВЦЭМ!$A$34:$A$777,$A404,СВЦЭМ!$B$33:$B$776,J$402)+'СЕТ СН'!$F$16</f>
        <v>0</v>
      </c>
      <c r="K404" s="36">
        <f>SUMIFS(СВЦЭМ!$K$34:$K$777,СВЦЭМ!$A$34:$A$777,$A404,СВЦЭМ!$B$33:$B$776,K$402)+'СЕТ СН'!$F$16</f>
        <v>0</v>
      </c>
      <c r="L404" s="36">
        <f>SUMIFS(СВЦЭМ!$K$34:$K$777,СВЦЭМ!$A$34:$A$777,$A404,СВЦЭМ!$B$33:$B$776,L$402)+'СЕТ СН'!$F$16</f>
        <v>0</v>
      </c>
      <c r="M404" s="36">
        <f>SUMIFS(СВЦЭМ!$K$34:$K$777,СВЦЭМ!$A$34:$A$777,$A404,СВЦЭМ!$B$33:$B$776,M$402)+'СЕТ СН'!$F$16</f>
        <v>0</v>
      </c>
      <c r="N404" s="36">
        <f>SUMIFS(СВЦЭМ!$K$34:$K$777,СВЦЭМ!$A$34:$A$777,$A404,СВЦЭМ!$B$33:$B$776,N$402)+'СЕТ СН'!$F$16</f>
        <v>0</v>
      </c>
      <c r="O404" s="36">
        <f>SUMIFS(СВЦЭМ!$K$34:$K$777,СВЦЭМ!$A$34:$A$777,$A404,СВЦЭМ!$B$33:$B$776,O$402)+'СЕТ СН'!$F$16</f>
        <v>0</v>
      </c>
      <c r="P404" s="36">
        <f>SUMIFS(СВЦЭМ!$K$34:$K$777,СВЦЭМ!$A$34:$A$777,$A404,СВЦЭМ!$B$33:$B$776,P$402)+'СЕТ СН'!$F$16</f>
        <v>0</v>
      </c>
      <c r="Q404" s="36">
        <f>SUMIFS(СВЦЭМ!$K$34:$K$777,СВЦЭМ!$A$34:$A$777,$A404,СВЦЭМ!$B$33:$B$776,Q$402)+'СЕТ СН'!$F$16</f>
        <v>0</v>
      </c>
      <c r="R404" s="36">
        <f>SUMIFS(СВЦЭМ!$K$34:$K$777,СВЦЭМ!$A$34:$A$777,$A404,СВЦЭМ!$B$33:$B$776,R$402)+'СЕТ СН'!$F$16</f>
        <v>0</v>
      </c>
      <c r="S404" s="36">
        <f>SUMIFS(СВЦЭМ!$K$34:$K$777,СВЦЭМ!$A$34:$A$777,$A404,СВЦЭМ!$B$33:$B$776,S$402)+'СЕТ СН'!$F$16</f>
        <v>0</v>
      </c>
      <c r="T404" s="36">
        <f>SUMIFS(СВЦЭМ!$K$34:$K$777,СВЦЭМ!$A$34:$A$777,$A404,СВЦЭМ!$B$33:$B$776,T$402)+'СЕТ СН'!$F$16</f>
        <v>0</v>
      </c>
      <c r="U404" s="36">
        <f>SUMIFS(СВЦЭМ!$K$34:$K$777,СВЦЭМ!$A$34:$A$777,$A404,СВЦЭМ!$B$33:$B$776,U$402)+'СЕТ СН'!$F$16</f>
        <v>0</v>
      </c>
      <c r="V404" s="36">
        <f>SUMIFS(СВЦЭМ!$K$34:$K$777,СВЦЭМ!$A$34:$A$777,$A404,СВЦЭМ!$B$33:$B$776,V$402)+'СЕТ СН'!$F$16</f>
        <v>0</v>
      </c>
      <c r="W404" s="36">
        <f>SUMIFS(СВЦЭМ!$K$34:$K$777,СВЦЭМ!$A$34:$A$777,$A404,СВЦЭМ!$B$33:$B$776,W$402)+'СЕТ СН'!$F$16</f>
        <v>0</v>
      </c>
      <c r="X404" s="36">
        <f>SUMIFS(СВЦЭМ!$K$34:$K$777,СВЦЭМ!$A$34:$A$777,$A404,СВЦЭМ!$B$33:$B$776,X$402)+'СЕТ СН'!$F$16</f>
        <v>0</v>
      </c>
      <c r="Y404" s="36">
        <f>SUMIFS(СВЦЭМ!$K$34:$K$777,СВЦЭМ!$A$34:$A$777,$A404,СВЦЭМ!$B$33:$B$776,Y$402)+'СЕТ СН'!$F$16</f>
        <v>0</v>
      </c>
    </row>
    <row r="405" spans="1:27" ht="15.75" hidden="1" x14ac:dyDescent="0.2">
      <c r="A405" s="35">
        <f t="shared" ref="A405:A433" si="11">A404+1</f>
        <v>44107</v>
      </c>
      <c r="B405" s="36">
        <f>SUMIFS(СВЦЭМ!$K$34:$K$777,СВЦЭМ!$A$34:$A$777,$A405,СВЦЭМ!$B$33:$B$776,B$402)+'СЕТ СН'!$F$16</f>
        <v>0</v>
      </c>
      <c r="C405" s="36">
        <f>SUMIFS(СВЦЭМ!$K$34:$K$777,СВЦЭМ!$A$34:$A$777,$A405,СВЦЭМ!$B$33:$B$776,C$402)+'СЕТ СН'!$F$16</f>
        <v>0</v>
      </c>
      <c r="D405" s="36">
        <f>SUMIFS(СВЦЭМ!$K$34:$K$777,СВЦЭМ!$A$34:$A$777,$A405,СВЦЭМ!$B$33:$B$776,D$402)+'СЕТ СН'!$F$16</f>
        <v>0</v>
      </c>
      <c r="E405" s="36">
        <f>SUMIFS(СВЦЭМ!$K$34:$K$777,СВЦЭМ!$A$34:$A$777,$A405,СВЦЭМ!$B$33:$B$776,E$402)+'СЕТ СН'!$F$16</f>
        <v>0</v>
      </c>
      <c r="F405" s="36">
        <f>SUMIFS(СВЦЭМ!$K$34:$K$777,СВЦЭМ!$A$34:$A$777,$A405,СВЦЭМ!$B$33:$B$776,F$402)+'СЕТ СН'!$F$16</f>
        <v>0</v>
      </c>
      <c r="G405" s="36">
        <f>SUMIFS(СВЦЭМ!$K$34:$K$777,СВЦЭМ!$A$34:$A$777,$A405,СВЦЭМ!$B$33:$B$776,G$402)+'СЕТ СН'!$F$16</f>
        <v>0</v>
      </c>
      <c r="H405" s="36">
        <f>SUMIFS(СВЦЭМ!$K$34:$K$777,СВЦЭМ!$A$34:$A$777,$A405,СВЦЭМ!$B$33:$B$776,H$402)+'СЕТ СН'!$F$16</f>
        <v>0</v>
      </c>
      <c r="I405" s="36">
        <f>SUMIFS(СВЦЭМ!$K$34:$K$777,СВЦЭМ!$A$34:$A$777,$A405,СВЦЭМ!$B$33:$B$776,I$402)+'СЕТ СН'!$F$16</f>
        <v>0</v>
      </c>
      <c r="J405" s="36">
        <f>SUMIFS(СВЦЭМ!$K$34:$K$777,СВЦЭМ!$A$34:$A$777,$A405,СВЦЭМ!$B$33:$B$776,J$402)+'СЕТ СН'!$F$16</f>
        <v>0</v>
      </c>
      <c r="K405" s="36">
        <f>SUMIFS(СВЦЭМ!$K$34:$K$777,СВЦЭМ!$A$34:$A$777,$A405,СВЦЭМ!$B$33:$B$776,K$402)+'СЕТ СН'!$F$16</f>
        <v>0</v>
      </c>
      <c r="L405" s="36">
        <f>SUMIFS(СВЦЭМ!$K$34:$K$777,СВЦЭМ!$A$34:$A$777,$A405,СВЦЭМ!$B$33:$B$776,L$402)+'СЕТ СН'!$F$16</f>
        <v>0</v>
      </c>
      <c r="M405" s="36">
        <f>SUMIFS(СВЦЭМ!$K$34:$K$777,СВЦЭМ!$A$34:$A$777,$A405,СВЦЭМ!$B$33:$B$776,M$402)+'СЕТ СН'!$F$16</f>
        <v>0</v>
      </c>
      <c r="N405" s="36">
        <f>SUMIFS(СВЦЭМ!$K$34:$K$777,СВЦЭМ!$A$34:$A$777,$A405,СВЦЭМ!$B$33:$B$776,N$402)+'СЕТ СН'!$F$16</f>
        <v>0</v>
      </c>
      <c r="O405" s="36">
        <f>SUMIFS(СВЦЭМ!$K$34:$K$777,СВЦЭМ!$A$34:$A$777,$A405,СВЦЭМ!$B$33:$B$776,O$402)+'СЕТ СН'!$F$16</f>
        <v>0</v>
      </c>
      <c r="P405" s="36">
        <f>SUMIFS(СВЦЭМ!$K$34:$K$777,СВЦЭМ!$A$34:$A$777,$A405,СВЦЭМ!$B$33:$B$776,P$402)+'СЕТ СН'!$F$16</f>
        <v>0</v>
      </c>
      <c r="Q405" s="36">
        <f>SUMIFS(СВЦЭМ!$K$34:$K$777,СВЦЭМ!$A$34:$A$777,$A405,СВЦЭМ!$B$33:$B$776,Q$402)+'СЕТ СН'!$F$16</f>
        <v>0</v>
      </c>
      <c r="R405" s="36">
        <f>SUMIFS(СВЦЭМ!$K$34:$K$777,СВЦЭМ!$A$34:$A$777,$A405,СВЦЭМ!$B$33:$B$776,R$402)+'СЕТ СН'!$F$16</f>
        <v>0</v>
      </c>
      <c r="S405" s="36">
        <f>SUMIFS(СВЦЭМ!$K$34:$K$777,СВЦЭМ!$A$34:$A$777,$A405,СВЦЭМ!$B$33:$B$776,S$402)+'СЕТ СН'!$F$16</f>
        <v>0</v>
      </c>
      <c r="T405" s="36">
        <f>SUMIFS(СВЦЭМ!$K$34:$K$777,СВЦЭМ!$A$34:$A$777,$A405,СВЦЭМ!$B$33:$B$776,T$402)+'СЕТ СН'!$F$16</f>
        <v>0</v>
      </c>
      <c r="U405" s="36">
        <f>SUMIFS(СВЦЭМ!$K$34:$K$777,СВЦЭМ!$A$34:$A$777,$A405,СВЦЭМ!$B$33:$B$776,U$402)+'СЕТ СН'!$F$16</f>
        <v>0</v>
      </c>
      <c r="V405" s="36">
        <f>SUMIFS(СВЦЭМ!$K$34:$K$777,СВЦЭМ!$A$34:$A$777,$A405,СВЦЭМ!$B$33:$B$776,V$402)+'СЕТ СН'!$F$16</f>
        <v>0</v>
      </c>
      <c r="W405" s="36">
        <f>SUMIFS(СВЦЭМ!$K$34:$K$777,СВЦЭМ!$A$34:$A$777,$A405,СВЦЭМ!$B$33:$B$776,W$402)+'СЕТ СН'!$F$16</f>
        <v>0</v>
      </c>
      <c r="X405" s="36">
        <f>SUMIFS(СВЦЭМ!$K$34:$K$777,СВЦЭМ!$A$34:$A$777,$A405,СВЦЭМ!$B$33:$B$776,X$402)+'СЕТ СН'!$F$16</f>
        <v>0</v>
      </c>
      <c r="Y405" s="36">
        <f>SUMIFS(СВЦЭМ!$K$34:$K$777,СВЦЭМ!$A$34:$A$777,$A405,СВЦЭМ!$B$33:$B$776,Y$402)+'СЕТ СН'!$F$16</f>
        <v>0</v>
      </c>
    </row>
    <row r="406" spans="1:27" ht="15.75" hidden="1" x14ac:dyDescent="0.2">
      <c r="A406" s="35">
        <f t="shared" si="11"/>
        <v>44108</v>
      </c>
      <c r="B406" s="36">
        <f>SUMIFS(СВЦЭМ!$K$34:$K$777,СВЦЭМ!$A$34:$A$777,$A406,СВЦЭМ!$B$33:$B$776,B$402)+'СЕТ СН'!$F$16</f>
        <v>0</v>
      </c>
      <c r="C406" s="36">
        <f>SUMIFS(СВЦЭМ!$K$34:$K$777,СВЦЭМ!$A$34:$A$777,$A406,СВЦЭМ!$B$33:$B$776,C$402)+'СЕТ СН'!$F$16</f>
        <v>0</v>
      </c>
      <c r="D406" s="36">
        <f>SUMIFS(СВЦЭМ!$K$34:$K$777,СВЦЭМ!$A$34:$A$777,$A406,СВЦЭМ!$B$33:$B$776,D$402)+'СЕТ СН'!$F$16</f>
        <v>0</v>
      </c>
      <c r="E406" s="36">
        <f>SUMIFS(СВЦЭМ!$K$34:$K$777,СВЦЭМ!$A$34:$A$777,$A406,СВЦЭМ!$B$33:$B$776,E$402)+'СЕТ СН'!$F$16</f>
        <v>0</v>
      </c>
      <c r="F406" s="36">
        <f>SUMIFS(СВЦЭМ!$K$34:$K$777,СВЦЭМ!$A$34:$A$777,$A406,СВЦЭМ!$B$33:$B$776,F$402)+'СЕТ СН'!$F$16</f>
        <v>0</v>
      </c>
      <c r="G406" s="36">
        <f>SUMIFS(СВЦЭМ!$K$34:$K$777,СВЦЭМ!$A$34:$A$777,$A406,СВЦЭМ!$B$33:$B$776,G$402)+'СЕТ СН'!$F$16</f>
        <v>0</v>
      </c>
      <c r="H406" s="36">
        <f>SUMIFS(СВЦЭМ!$K$34:$K$777,СВЦЭМ!$A$34:$A$777,$A406,СВЦЭМ!$B$33:$B$776,H$402)+'СЕТ СН'!$F$16</f>
        <v>0</v>
      </c>
      <c r="I406" s="36">
        <f>SUMIFS(СВЦЭМ!$K$34:$K$777,СВЦЭМ!$A$34:$A$777,$A406,СВЦЭМ!$B$33:$B$776,I$402)+'СЕТ СН'!$F$16</f>
        <v>0</v>
      </c>
      <c r="J406" s="36">
        <f>SUMIFS(СВЦЭМ!$K$34:$K$777,СВЦЭМ!$A$34:$A$777,$A406,СВЦЭМ!$B$33:$B$776,J$402)+'СЕТ СН'!$F$16</f>
        <v>0</v>
      </c>
      <c r="K406" s="36">
        <f>SUMIFS(СВЦЭМ!$K$34:$K$777,СВЦЭМ!$A$34:$A$777,$A406,СВЦЭМ!$B$33:$B$776,K$402)+'СЕТ СН'!$F$16</f>
        <v>0</v>
      </c>
      <c r="L406" s="36">
        <f>SUMIFS(СВЦЭМ!$K$34:$K$777,СВЦЭМ!$A$34:$A$777,$A406,СВЦЭМ!$B$33:$B$776,L$402)+'СЕТ СН'!$F$16</f>
        <v>0</v>
      </c>
      <c r="M406" s="36">
        <f>SUMIFS(СВЦЭМ!$K$34:$K$777,СВЦЭМ!$A$34:$A$777,$A406,СВЦЭМ!$B$33:$B$776,M$402)+'СЕТ СН'!$F$16</f>
        <v>0</v>
      </c>
      <c r="N406" s="36">
        <f>SUMIFS(СВЦЭМ!$K$34:$K$777,СВЦЭМ!$A$34:$A$777,$A406,СВЦЭМ!$B$33:$B$776,N$402)+'СЕТ СН'!$F$16</f>
        <v>0</v>
      </c>
      <c r="O406" s="36">
        <f>SUMIFS(СВЦЭМ!$K$34:$K$777,СВЦЭМ!$A$34:$A$777,$A406,СВЦЭМ!$B$33:$B$776,O$402)+'СЕТ СН'!$F$16</f>
        <v>0</v>
      </c>
      <c r="P406" s="36">
        <f>SUMIFS(СВЦЭМ!$K$34:$K$777,СВЦЭМ!$A$34:$A$777,$A406,СВЦЭМ!$B$33:$B$776,P$402)+'СЕТ СН'!$F$16</f>
        <v>0</v>
      </c>
      <c r="Q406" s="36">
        <f>SUMIFS(СВЦЭМ!$K$34:$K$777,СВЦЭМ!$A$34:$A$777,$A406,СВЦЭМ!$B$33:$B$776,Q$402)+'СЕТ СН'!$F$16</f>
        <v>0</v>
      </c>
      <c r="R406" s="36">
        <f>SUMIFS(СВЦЭМ!$K$34:$K$777,СВЦЭМ!$A$34:$A$777,$A406,СВЦЭМ!$B$33:$B$776,R$402)+'СЕТ СН'!$F$16</f>
        <v>0</v>
      </c>
      <c r="S406" s="36">
        <f>SUMIFS(СВЦЭМ!$K$34:$K$777,СВЦЭМ!$A$34:$A$777,$A406,СВЦЭМ!$B$33:$B$776,S$402)+'СЕТ СН'!$F$16</f>
        <v>0</v>
      </c>
      <c r="T406" s="36">
        <f>SUMIFS(СВЦЭМ!$K$34:$K$777,СВЦЭМ!$A$34:$A$777,$A406,СВЦЭМ!$B$33:$B$776,T$402)+'СЕТ СН'!$F$16</f>
        <v>0</v>
      </c>
      <c r="U406" s="36">
        <f>SUMIFS(СВЦЭМ!$K$34:$K$777,СВЦЭМ!$A$34:$A$777,$A406,СВЦЭМ!$B$33:$B$776,U$402)+'СЕТ СН'!$F$16</f>
        <v>0</v>
      </c>
      <c r="V406" s="36">
        <f>SUMIFS(СВЦЭМ!$K$34:$K$777,СВЦЭМ!$A$34:$A$777,$A406,СВЦЭМ!$B$33:$B$776,V$402)+'СЕТ СН'!$F$16</f>
        <v>0</v>
      </c>
      <c r="W406" s="36">
        <f>SUMIFS(СВЦЭМ!$K$34:$K$777,СВЦЭМ!$A$34:$A$777,$A406,СВЦЭМ!$B$33:$B$776,W$402)+'СЕТ СН'!$F$16</f>
        <v>0</v>
      </c>
      <c r="X406" s="36">
        <f>SUMIFS(СВЦЭМ!$K$34:$K$777,СВЦЭМ!$A$34:$A$777,$A406,СВЦЭМ!$B$33:$B$776,X$402)+'СЕТ СН'!$F$16</f>
        <v>0</v>
      </c>
      <c r="Y406" s="36">
        <f>SUMIFS(СВЦЭМ!$K$34:$K$777,СВЦЭМ!$A$34:$A$777,$A406,СВЦЭМ!$B$33:$B$776,Y$402)+'СЕТ СН'!$F$16</f>
        <v>0</v>
      </c>
    </row>
    <row r="407" spans="1:27" ht="15.75" hidden="1" x14ac:dyDescent="0.2">
      <c r="A407" s="35">
        <f t="shared" si="11"/>
        <v>44109</v>
      </c>
      <c r="B407" s="36">
        <f>SUMIFS(СВЦЭМ!$K$34:$K$777,СВЦЭМ!$A$34:$A$777,$A407,СВЦЭМ!$B$33:$B$776,B$402)+'СЕТ СН'!$F$16</f>
        <v>0</v>
      </c>
      <c r="C407" s="36">
        <f>SUMIFS(СВЦЭМ!$K$34:$K$777,СВЦЭМ!$A$34:$A$777,$A407,СВЦЭМ!$B$33:$B$776,C$402)+'СЕТ СН'!$F$16</f>
        <v>0</v>
      </c>
      <c r="D407" s="36">
        <f>SUMIFS(СВЦЭМ!$K$34:$K$777,СВЦЭМ!$A$34:$A$777,$A407,СВЦЭМ!$B$33:$B$776,D$402)+'СЕТ СН'!$F$16</f>
        <v>0</v>
      </c>
      <c r="E407" s="36">
        <f>SUMIFS(СВЦЭМ!$K$34:$K$777,СВЦЭМ!$A$34:$A$777,$A407,СВЦЭМ!$B$33:$B$776,E$402)+'СЕТ СН'!$F$16</f>
        <v>0</v>
      </c>
      <c r="F407" s="36">
        <f>SUMIFS(СВЦЭМ!$K$34:$K$777,СВЦЭМ!$A$34:$A$777,$A407,СВЦЭМ!$B$33:$B$776,F$402)+'СЕТ СН'!$F$16</f>
        <v>0</v>
      </c>
      <c r="G407" s="36">
        <f>SUMIFS(СВЦЭМ!$K$34:$K$777,СВЦЭМ!$A$34:$A$777,$A407,СВЦЭМ!$B$33:$B$776,G$402)+'СЕТ СН'!$F$16</f>
        <v>0</v>
      </c>
      <c r="H407" s="36">
        <f>SUMIFS(СВЦЭМ!$K$34:$K$777,СВЦЭМ!$A$34:$A$777,$A407,СВЦЭМ!$B$33:$B$776,H$402)+'СЕТ СН'!$F$16</f>
        <v>0</v>
      </c>
      <c r="I407" s="36">
        <f>SUMIFS(СВЦЭМ!$K$34:$K$777,СВЦЭМ!$A$34:$A$777,$A407,СВЦЭМ!$B$33:$B$776,I$402)+'СЕТ СН'!$F$16</f>
        <v>0</v>
      </c>
      <c r="J407" s="36">
        <f>SUMIFS(СВЦЭМ!$K$34:$K$777,СВЦЭМ!$A$34:$A$777,$A407,СВЦЭМ!$B$33:$B$776,J$402)+'СЕТ СН'!$F$16</f>
        <v>0</v>
      </c>
      <c r="K407" s="36">
        <f>SUMIFS(СВЦЭМ!$K$34:$K$777,СВЦЭМ!$A$34:$A$777,$A407,СВЦЭМ!$B$33:$B$776,K$402)+'СЕТ СН'!$F$16</f>
        <v>0</v>
      </c>
      <c r="L407" s="36">
        <f>SUMIFS(СВЦЭМ!$K$34:$K$777,СВЦЭМ!$A$34:$A$777,$A407,СВЦЭМ!$B$33:$B$776,L$402)+'СЕТ СН'!$F$16</f>
        <v>0</v>
      </c>
      <c r="M407" s="36">
        <f>SUMIFS(СВЦЭМ!$K$34:$K$777,СВЦЭМ!$A$34:$A$777,$A407,СВЦЭМ!$B$33:$B$776,M$402)+'СЕТ СН'!$F$16</f>
        <v>0</v>
      </c>
      <c r="N407" s="36">
        <f>SUMIFS(СВЦЭМ!$K$34:$K$777,СВЦЭМ!$A$34:$A$777,$A407,СВЦЭМ!$B$33:$B$776,N$402)+'СЕТ СН'!$F$16</f>
        <v>0</v>
      </c>
      <c r="O407" s="36">
        <f>SUMIFS(СВЦЭМ!$K$34:$K$777,СВЦЭМ!$A$34:$A$777,$A407,СВЦЭМ!$B$33:$B$776,O$402)+'СЕТ СН'!$F$16</f>
        <v>0</v>
      </c>
      <c r="P407" s="36">
        <f>SUMIFS(СВЦЭМ!$K$34:$K$777,СВЦЭМ!$A$34:$A$777,$A407,СВЦЭМ!$B$33:$B$776,P$402)+'СЕТ СН'!$F$16</f>
        <v>0</v>
      </c>
      <c r="Q407" s="36">
        <f>SUMIFS(СВЦЭМ!$K$34:$K$777,СВЦЭМ!$A$34:$A$777,$A407,СВЦЭМ!$B$33:$B$776,Q$402)+'СЕТ СН'!$F$16</f>
        <v>0</v>
      </c>
      <c r="R407" s="36">
        <f>SUMIFS(СВЦЭМ!$K$34:$K$777,СВЦЭМ!$A$34:$A$777,$A407,СВЦЭМ!$B$33:$B$776,R$402)+'СЕТ СН'!$F$16</f>
        <v>0</v>
      </c>
      <c r="S407" s="36">
        <f>SUMIFS(СВЦЭМ!$K$34:$K$777,СВЦЭМ!$A$34:$A$777,$A407,СВЦЭМ!$B$33:$B$776,S$402)+'СЕТ СН'!$F$16</f>
        <v>0</v>
      </c>
      <c r="T407" s="36">
        <f>SUMIFS(СВЦЭМ!$K$34:$K$777,СВЦЭМ!$A$34:$A$777,$A407,СВЦЭМ!$B$33:$B$776,T$402)+'СЕТ СН'!$F$16</f>
        <v>0</v>
      </c>
      <c r="U407" s="36">
        <f>SUMIFS(СВЦЭМ!$K$34:$K$777,СВЦЭМ!$A$34:$A$777,$A407,СВЦЭМ!$B$33:$B$776,U$402)+'СЕТ СН'!$F$16</f>
        <v>0</v>
      </c>
      <c r="V407" s="36">
        <f>SUMIFS(СВЦЭМ!$K$34:$K$777,СВЦЭМ!$A$34:$A$777,$A407,СВЦЭМ!$B$33:$B$776,V$402)+'СЕТ СН'!$F$16</f>
        <v>0</v>
      </c>
      <c r="W407" s="36">
        <f>SUMIFS(СВЦЭМ!$K$34:$K$777,СВЦЭМ!$A$34:$A$777,$A407,СВЦЭМ!$B$33:$B$776,W$402)+'СЕТ СН'!$F$16</f>
        <v>0</v>
      </c>
      <c r="X407" s="36">
        <f>SUMIFS(СВЦЭМ!$K$34:$K$777,СВЦЭМ!$A$34:$A$777,$A407,СВЦЭМ!$B$33:$B$776,X$402)+'СЕТ СН'!$F$16</f>
        <v>0</v>
      </c>
      <c r="Y407" s="36">
        <f>SUMIFS(СВЦЭМ!$K$34:$K$777,СВЦЭМ!$A$34:$A$777,$A407,СВЦЭМ!$B$33:$B$776,Y$402)+'СЕТ СН'!$F$16</f>
        <v>0</v>
      </c>
    </row>
    <row r="408" spans="1:27" ht="15.75" hidden="1" x14ac:dyDescent="0.2">
      <c r="A408" s="35">
        <f t="shared" si="11"/>
        <v>44110</v>
      </c>
      <c r="B408" s="36">
        <f>SUMIFS(СВЦЭМ!$K$34:$K$777,СВЦЭМ!$A$34:$A$777,$A408,СВЦЭМ!$B$33:$B$776,B$402)+'СЕТ СН'!$F$16</f>
        <v>0</v>
      </c>
      <c r="C408" s="36">
        <f>SUMIFS(СВЦЭМ!$K$34:$K$777,СВЦЭМ!$A$34:$A$777,$A408,СВЦЭМ!$B$33:$B$776,C$402)+'СЕТ СН'!$F$16</f>
        <v>0</v>
      </c>
      <c r="D408" s="36">
        <f>SUMIFS(СВЦЭМ!$K$34:$K$777,СВЦЭМ!$A$34:$A$777,$A408,СВЦЭМ!$B$33:$B$776,D$402)+'СЕТ СН'!$F$16</f>
        <v>0</v>
      </c>
      <c r="E408" s="36">
        <f>SUMIFS(СВЦЭМ!$K$34:$K$777,СВЦЭМ!$A$34:$A$777,$A408,СВЦЭМ!$B$33:$B$776,E$402)+'СЕТ СН'!$F$16</f>
        <v>0</v>
      </c>
      <c r="F408" s="36">
        <f>SUMIFS(СВЦЭМ!$K$34:$K$777,СВЦЭМ!$A$34:$A$777,$A408,СВЦЭМ!$B$33:$B$776,F$402)+'СЕТ СН'!$F$16</f>
        <v>0</v>
      </c>
      <c r="G408" s="36">
        <f>SUMIFS(СВЦЭМ!$K$34:$K$777,СВЦЭМ!$A$34:$A$777,$A408,СВЦЭМ!$B$33:$B$776,G$402)+'СЕТ СН'!$F$16</f>
        <v>0</v>
      </c>
      <c r="H408" s="36">
        <f>SUMIFS(СВЦЭМ!$K$34:$K$777,СВЦЭМ!$A$34:$A$777,$A408,СВЦЭМ!$B$33:$B$776,H$402)+'СЕТ СН'!$F$16</f>
        <v>0</v>
      </c>
      <c r="I408" s="36">
        <f>SUMIFS(СВЦЭМ!$K$34:$K$777,СВЦЭМ!$A$34:$A$777,$A408,СВЦЭМ!$B$33:$B$776,I$402)+'СЕТ СН'!$F$16</f>
        <v>0</v>
      </c>
      <c r="J408" s="36">
        <f>SUMIFS(СВЦЭМ!$K$34:$K$777,СВЦЭМ!$A$34:$A$777,$A408,СВЦЭМ!$B$33:$B$776,J$402)+'СЕТ СН'!$F$16</f>
        <v>0</v>
      </c>
      <c r="K408" s="36">
        <f>SUMIFS(СВЦЭМ!$K$34:$K$777,СВЦЭМ!$A$34:$A$777,$A408,СВЦЭМ!$B$33:$B$776,K$402)+'СЕТ СН'!$F$16</f>
        <v>0</v>
      </c>
      <c r="L408" s="36">
        <f>SUMIFS(СВЦЭМ!$K$34:$K$777,СВЦЭМ!$A$34:$A$777,$A408,СВЦЭМ!$B$33:$B$776,L$402)+'СЕТ СН'!$F$16</f>
        <v>0</v>
      </c>
      <c r="M408" s="36">
        <f>SUMIFS(СВЦЭМ!$K$34:$K$777,СВЦЭМ!$A$34:$A$777,$A408,СВЦЭМ!$B$33:$B$776,M$402)+'СЕТ СН'!$F$16</f>
        <v>0</v>
      </c>
      <c r="N408" s="36">
        <f>SUMIFS(СВЦЭМ!$K$34:$K$777,СВЦЭМ!$A$34:$A$777,$A408,СВЦЭМ!$B$33:$B$776,N$402)+'СЕТ СН'!$F$16</f>
        <v>0</v>
      </c>
      <c r="O408" s="36">
        <f>SUMIFS(СВЦЭМ!$K$34:$K$777,СВЦЭМ!$A$34:$A$777,$A408,СВЦЭМ!$B$33:$B$776,O$402)+'СЕТ СН'!$F$16</f>
        <v>0</v>
      </c>
      <c r="P408" s="36">
        <f>SUMIFS(СВЦЭМ!$K$34:$K$777,СВЦЭМ!$A$34:$A$777,$A408,СВЦЭМ!$B$33:$B$776,P$402)+'СЕТ СН'!$F$16</f>
        <v>0</v>
      </c>
      <c r="Q408" s="36">
        <f>SUMIFS(СВЦЭМ!$K$34:$K$777,СВЦЭМ!$A$34:$A$777,$A408,СВЦЭМ!$B$33:$B$776,Q$402)+'СЕТ СН'!$F$16</f>
        <v>0</v>
      </c>
      <c r="R408" s="36">
        <f>SUMIFS(СВЦЭМ!$K$34:$K$777,СВЦЭМ!$A$34:$A$777,$A408,СВЦЭМ!$B$33:$B$776,R$402)+'СЕТ СН'!$F$16</f>
        <v>0</v>
      </c>
      <c r="S408" s="36">
        <f>SUMIFS(СВЦЭМ!$K$34:$K$777,СВЦЭМ!$A$34:$A$777,$A408,СВЦЭМ!$B$33:$B$776,S$402)+'СЕТ СН'!$F$16</f>
        <v>0</v>
      </c>
      <c r="T408" s="36">
        <f>SUMIFS(СВЦЭМ!$K$34:$K$777,СВЦЭМ!$A$34:$A$777,$A408,СВЦЭМ!$B$33:$B$776,T$402)+'СЕТ СН'!$F$16</f>
        <v>0</v>
      </c>
      <c r="U408" s="36">
        <f>SUMIFS(СВЦЭМ!$K$34:$K$777,СВЦЭМ!$A$34:$A$777,$A408,СВЦЭМ!$B$33:$B$776,U$402)+'СЕТ СН'!$F$16</f>
        <v>0</v>
      </c>
      <c r="V408" s="36">
        <f>SUMIFS(СВЦЭМ!$K$34:$K$777,СВЦЭМ!$A$34:$A$777,$A408,СВЦЭМ!$B$33:$B$776,V$402)+'СЕТ СН'!$F$16</f>
        <v>0</v>
      </c>
      <c r="W408" s="36">
        <f>SUMIFS(СВЦЭМ!$K$34:$K$777,СВЦЭМ!$A$34:$A$777,$A408,СВЦЭМ!$B$33:$B$776,W$402)+'СЕТ СН'!$F$16</f>
        <v>0</v>
      </c>
      <c r="X408" s="36">
        <f>SUMIFS(СВЦЭМ!$K$34:$K$777,СВЦЭМ!$A$34:$A$777,$A408,СВЦЭМ!$B$33:$B$776,X$402)+'СЕТ СН'!$F$16</f>
        <v>0</v>
      </c>
      <c r="Y408" s="36">
        <f>SUMIFS(СВЦЭМ!$K$34:$K$777,СВЦЭМ!$A$34:$A$777,$A408,СВЦЭМ!$B$33:$B$776,Y$402)+'СЕТ СН'!$F$16</f>
        <v>0</v>
      </c>
    </row>
    <row r="409" spans="1:27" ht="15.75" hidden="1" x14ac:dyDescent="0.2">
      <c r="A409" s="35">
        <f t="shared" si="11"/>
        <v>44111</v>
      </c>
      <c r="B409" s="36">
        <f>SUMIFS(СВЦЭМ!$K$34:$K$777,СВЦЭМ!$A$34:$A$777,$A409,СВЦЭМ!$B$33:$B$776,B$402)+'СЕТ СН'!$F$16</f>
        <v>0</v>
      </c>
      <c r="C409" s="36">
        <f>SUMIFS(СВЦЭМ!$K$34:$K$777,СВЦЭМ!$A$34:$A$777,$A409,СВЦЭМ!$B$33:$B$776,C$402)+'СЕТ СН'!$F$16</f>
        <v>0</v>
      </c>
      <c r="D409" s="36">
        <f>SUMIFS(СВЦЭМ!$K$34:$K$777,СВЦЭМ!$A$34:$A$777,$A409,СВЦЭМ!$B$33:$B$776,D$402)+'СЕТ СН'!$F$16</f>
        <v>0</v>
      </c>
      <c r="E409" s="36">
        <f>SUMIFS(СВЦЭМ!$K$34:$K$777,СВЦЭМ!$A$34:$A$777,$A409,СВЦЭМ!$B$33:$B$776,E$402)+'СЕТ СН'!$F$16</f>
        <v>0</v>
      </c>
      <c r="F409" s="36">
        <f>SUMIFS(СВЦЭМ!$K$34:$K$777,СВЦЭМ!$A$34:$A$777,$A409,СВЦЭМ!$B$33:$B$776,F$402)+'СЕТ СН'!$F$16</f>
        <v>0</v>
      </c>
      <c r="G409" s="36">
        <f>SUMIFS(СВЦЭМ!$K$34:$K$777,СВЦЭМ!$A$34:$A$777,$A409,СВЦЭМ!$B$33:$B$776,G$402)+'СЕТ СН'!$F$16</f>
        <v>0</v>
      </c>
      <c r="H409" s="36">
        <f>SUMIFS(СВЦЭМ!$K$34:$K$777,СВЦЭМ!$A$34:$A$777,$A409,СВЦЭМ!$B$33:$B$776,H$402)+'СЕТ СН'!$F$16</f>
        <v>0</v>
      </c>
      <c r="I409" s="36">
        <f>SUMIFS(СВЦЭМ!$K$34:$K$777,СВЦЭМ!$A$34:$A$777,$A409,СВЦЭМ!$B$33:$B$776,I$402)+'СЕТ СН'!$F$16</f>
        <v>0</v>
      </c>
      <c r="J409" s="36">
        <f>SUMIFS(СВЦЭМ!$K$34:$K$777,СВЦЭМ!$A$34:$A$777,$A409,СВЦЭМ!$B$33:$B$776,J$402)+'СЕТ СН'!$F$16</f>
        <v>0</v>
      </c>
      <c r="K409" s="36">
        <f>SUMIFS(СВЦЭМ!$K$34:$K$777,СВЦЭМ!$A$34:$A$777,$A409,СВЦЭМ!$B$33:$B$776,K$402)+'СЕТ СН'!$F$16</f>
        <v>0</v>
      </c>
      <c r="L409" s="36">
        <f>SUMIFS(СВЦЭМ!$K$34:$K$777,СВЦЭМ!$A$34:$A$777,$A409,СВЦЭМ!$B$33:$B$776,L$402)+'СЕТ СН'!$F$16</f>
        <v>0</v>
      </c>
      <c r="M409" s="36">
        <f>SUMIFS(СВЦЭМ!$K$34:$K$777,СВЦЭМ!$A$34:$A$777,$A409,СВЦЭМ!$B$33:$B$776,M$402)+'СЕТ СН'!$F$16</f>
        <v>0</v>
      </c>
      <c r="N409" s="36">
        <f>SUMIFS(СВЦЭМ!$K$34:$K$777,СВЦЭМ!$A$34:$A$777,$A409,СВЦЭМ!$B$33:$B$776,N$402)+'СЕТ СН'!$F$16</f>
        <v>0</v>
      </c>
      <c r="O409" s="36">
        <f>SUMIFS(СВЦЭМ!$K$34:$K$777,СВЦЭМ!$A$34:$A$777,$A409,СВЦЭМ!$B$33:$B$776,O$402)+'СЕТ СН'!$F$16</f>
        <v>0</v>
      </c>
      <c r="P409" s="36">
        <f>SUMIFS(СВЦЭМ!$K$34:$K$777,СВЦЭМ!$A$34:$A$777,$A409,СВЦЭМ!$B$33:$B$776,P$402)+'СЕТ СН'!$F$16</f>
        <v>0</v>
      </c>
      <c r="Q409" s="36">
        <f>SUMIFS(СВЦЭМ!$K$34:$K$777,СВЦЭМ!$A$34:$A$777,$A409,СВЦЭМ!$B$33:$B$776,Q$402)+'СЕТ СН'!$F$16</f>
        <v>0</v>
      </c>
      <c r="R409" s="36">
        <f>SUMIFS(СВЦЭМ!$K$34:$K$777,СВЦЭМ!$A$34:$A$777,$A409,СВЦЭМ!$B$33:$B$776,R$402)+'СЕТ СН'!$F$16</f>
        <v>0</v>
      </c>
      <c r="S409" s="36">
        <f>SUMIFS(СВЦЭМ!$K$34:$K$777,СВЦЭМ!$A$34:$A$777,$A409,СВЦЭМ!$B$33:$B$776,S$402)+'СЕТ СН'!$F$16</f>
        <v>0</v>
      </c>
      <c r="T409" s="36">
        <f>SUMIFS(СВЦЭМ!$K$34:$K$777,СВЦЭМ!$A$34:$A$777,$A409,СВЦЭМ!$B$33:$B$776,T$402)+'СЕТ СН'!$F$16</f>
        <v>0</v>
      </c>
      <c r="U409" s="36">
        <f>SUMIFS(СВЦЭМ!$K$34:$K$777,СВЦЭМ!$A$34:$A$777,$A409,СВЦЭМ!$B$33:$B$776,U$402)+'СЕТ СН'!$F$16</f>
        <v>0</v>
      </c>
      <c r="V409" s="36">
        <f>SUMIFS(СВЦЭМ!$K$34:$K$777,СВЦЭМ!$A$34:$A$777,$A409,СВЦЭМ!$B$33:$B$776,V$402)+'СЕТ СН'!$F$16</f>
        <v>0</v>
      </c>
      <c r="W409" s="36">
        <f>SUMIFS(СВЦЭМ!$K$34:$K$777,СВЦЭМ!$A$34:$A$777,$A409,СВЦЭМ!$B$33:$B$776,W$402)+'СЕТ СН'!$F$16</f>
        <v>0</v>
      </c>
      <c r="X409" s="36">
        <f>SUMIFS(СВЦЭМ!$K$34:$K$777,СВЦЭМ!$A$34:$A$777,$A409,СВЦЭМ!$B$33:$B$776,X$402)+'СЕТ СН'!$F$16</f>
        <v>0</v>
      </c>
      <c r="Y409" s="36">
        <f>SUMIFS(СВЦЭМ!$K$34:$K$777,СВЦЭМ!$A$34:$A$777,$A409,СВЦЭМ!$B$33:$B$776,Y$402)+'СЕТ СН'!$F$16</f>
        <v>0</v>
      </c>
    </row>
    <row r="410" spans="1:27" ht="15.75" hidden="1" x14ac:dyDescent="0.2">
      <c r="A410" s="35">
        <f t="shared" si="11"/>
        <v>44112</v>
      </c>
      <c r="B410" s="36">
        <f>SUMIFS(СВЦЭМ!$K$34:$K$777,СВЦЭМ!$A$34:$A$777,$A410,СВЦЭМ!$B$33:$B$776,B$402)+'СЕТ СН'!$F$16</f>
        <v>0</v>
      </c>
      <c r="C410" s="36">
        <f>SUMIFS(СВЦЭМ!$K$34:$K$777,СВЦЭМ!$A$34:$A$777,$A410,СВЦЭМ!$B$33:$B$776,C$402)+'СЕТ СН'!$F$16</f>
        <v>0</v>
      </c>
      <c r="D410" s="36">
        <f>SUMIFS(СВЦЭМ!$K$34:$K$777,СВЦЭМ!$A$34:$A$777,$A410,СВЦЭМ!$B$33:$B$776,D$402)+'СЕТ СН'!$F$16</f>
        <v>0</v>
      </c>
      <c r="E410" s="36">
        <f>SUMIFS(СВЦЭМ!$K$34:$K$777,СВЦЭМ!$A$34:$A$777,$A410,СВЦЭМ!$B$33:$B$776,E$402)+'СЕТ СН'!$F$16</f>
        <v>0</v>
      </c>
      <c r="F410" s="36">
        <f>SUMIFS(СВЦЭМ!$K$34:$K$777,СВЦЭМ!$A$34:$A$777,$A410,СВЦЭМ!$B$33:$B$776,F$402)+'СЕТ СН'!$F$16</f>
        <v>0</v>
      </c>
      <c r="G410" s="36">
        <f>SUMIFS(СВЦЭМ!$K$34:$K$777,СВЦЭМ!$A$34:$A$777,$A410,СВЦЭМ!$B$33:$B$776,G$402)+'СЕТ СН'!$F$16</f>
        <v>0</v>
      </c>
      <c r="H410" s="36">
        <f>SUMIFS(СВЦЭМ!$K$34:$K$777,СВЦЭМ!$A$34:$A$777,$A410,СВЦЭМ!$B$33:$B$776,H$402)+'СЕТ СН'!$F$16</f>
        <v>0</v>
      </c>
      <c r="I410" s="36">
        <f>SUMIFS(СВЦЭМ!$K$34:$K$777,СВЦЭМ!$A$34:$A$777,$A410,СВЦЭМ!$B$33:$B$776,I$402)+'СЕТ СН'!$F$16</f>
        <v>0</v>
      </c>
      <c r="J410" s="36">
        <f>SUMIFS(СВЦЭМ!$K$34:$K$777,СВЦЭМ!$A$34:$A$777,$A410,СВЦЭМ!$B$33:$B$776,J$402)+'СЕТ СН'!$F$16</f>
        <v>0</v>
      </c>
      <c r="K410" s="36">
        <f>SUMIFS(СВЦЭМ!$K$34:$K$777,СВЦЭМ!$A$34:$A$777,$A410,СВЦЭМ!$B$33:$B$776,K$402)+'СЕТ СН'!$F$16</f>
        <v>0</v>
      </c>
      <c r="L410" s="36">
        <f>SUMIFS(СВЦЭМ!$K$34:$K$777,СВЦЭМ!$A$34:$A$777,$A410,СВЦЭМ!$B$33:$B$776,L$402)+'СЕТ СН'!$F$16</f>
        <v>0</v>
      </c>
      <c r="M410" s="36">
        <f>SUMIFS(СВЦЭМ!$K$34:$K$777,СВЦЭМ!$A$34:$A$777,$A410,СВЦЭМ!$B$33:$B$776,M$402)+'СЕТ СН'!$F$16</f>
        <v>0</v>
      </c>
      <c r="N410" s="36">
        <f>SUMIFS(СВЦЭМ!$K$34:$K$777,СВЦЭМ!$A$34:$A$777,$A410,СВЦЭМ!$B$33:$B$776,N$402)+'СЕТ СН'!$F$16</f>
        <v>0</v>
      </c>
      <c r="O410" s="36">
        <f>SUMIFS(СВЦЭМ!$K$34:$K$777,СВЦЭМ!$A$34:$A$777,$A410,СВЦЭМ!$B$33:$B$776,O$402)+'СЕТ СН'!$F$16</f>
        <v>0</v>
      </c>
      <c r="P410" s="36">
        <f>SUMIFS(СВЦЭМ!$K$34:$K$777,СВЦЭМ!$A$34:$A$777,$A410,СВЦЭМ!$B$33:$B$776,P$402)+'СЕТ СН'!$F$16</f>
        <v>0</v>
      </c>
      <c r="Q410" s="36">
        <f>SUMIFS(СВЦЭМ!$K$34:$K$777,СВЦЭМ!$A$34:$A$777,$A410,СВЦЭМ!$B$33:$B$776,Q$402)+'СЕТ СН'!$F$16</f>
        <v>0</v>
      </c>
      <c r="R410" s="36">
        <f>SUMIFS(СВЦЭМ!$K$34:$K$777,СВЦЭМ!$A$34:$A$777,$A410,СВЦЭМ!$B$33:$B$776,R$402)+'СЕТ СН'!$F$16</f>
        <v>0</v>
      </c>
      <c r="S410" s="36">
        <f>SUMIFS(СВЦЭМ!$K$34:$K$777,СВЦЭМ!$A$34:$A$777,$A410,СВЦЭМ!$B$33:$B$776,S$402)+'СЕТ СН'!$F$16</f>
        <v>0</v>
      </c>
      <c r="T410" s="36">
        <f>SUMIFS(СВЦЭМ!$K$34:$K$777,СВЦЭМ!$A$34:$A$777,$A410,СВЦЭМ!$B$33:$B$776,T$402)+'СЕТ СН'!$F$16</f>
        <v>0</v>
      </c>
      <c r="U410" s="36">
        <f>SUMIFS(СВЦЭМ!$K$34:$K$777,СВЦЭМ!$A$34:$A$777,$A410,СВЦЭМ!$B$33:$B$776,U$402)+'СЕТ СН'!$F$16</f>
        <v>0</v>
      </c>
      <c r="V410" s="36">
        <f>SUMIFS(СВЦЭМ!$K$34:$K$777,СВЦЭМ!$A$34:$A$777,$A410,СВЦЭМ!$B$33:$B$776,V$402)+'СЕТ СН'!$F$16</f>
        <v>0</v>
      </c>
      <c r="W410" s="36">
        <f>SUMIFS(СВЦЭМ!$K$34:$K$777,СВЦЭМ!$A$34:$A$777,$A410,СВЦЭМ!$B$33:$B$776,W$402)+'СЕТ СН'!$F$16</f>
        <v>0</v>
      </c>
      <c r="X410" s="36">
        <f>SUMIFS(СВЦЭМ!$K$34:$K$777,СВЦЭМ!$A$34:$A$777,$A410,СВЦЭМ!$B$33:$B$776,X$402)+'СЕТ СН'!$F$16</f>
        <v>0</v>
      </c>
      <c r="Y410" s="36">
        <f>SUMIFS(СВЦЭМ!$K$34:$K$777,СВЦЭМ!$A$34:$A$777,$A410,СВЦЭМ!$B$33:$B$776,Y$402)+'СЕТ СН'!$F$16</f>
        <v>0</v>
      </c>
    </row>
    <row r="411" spans="1:27" ht="15.75" hidden="1" x14ac:dyDescent="0.2">
      <c r="A411" s="35">
        <f t="shared" si="11"/>
        <v>44113</v>
      </c>
      <c r="B411" s="36">
        <f>SUMIFS(СВЦЭМ!$K$34:$K$777,СВЦЭМ!$A$34:$A$777,$A411,СВЦЭМ!$B$33:$B$776,B$402)+'СЕТ СН'!$F$16</f>
        <v>0</v>
      </c>
      <c r="C411" s="36">
        <f>SUMIFS(СВЦЭМ!$K$34:$K$777,СВЦЭМ!$A$34:$A$777,$A411,СВЦЭМ!$B$33:$B$776,C$402)+'СЕТ СН'!$F$16</f>
        <v>0</v>
      </c>
      <c r="D411" s="36">
        <f>SUMIFS(СВЦЭМ!$K$34:$K$777,СВЦЭМ!$A$34:$A$777,$A411,СВЦЭМ!$B$33:$B$776,D$402)+'СЕТ СН'!$F$16</f>
        <v>0</v>
      </c>
      <c r="E411" s="36">
        <f>SUMIFS(СВЦЭМ!$K$34:$K$777,СВЦЭМ!$A$34:$A$777,$A411,СВЦЭМ!$B$33:$B$776,E$402)+'СЕТ СН'!$F$16</f>
        <v>0</v>
      </c>
      <c r="F411" s="36">
        <f>SUMIFS(СВЦЭМ!$K$34:$K$777,СВЦЭМ!$A$34:$A$777,$A411,СВЦЭМ!$B$33:$B$776,F$402)+'СЕТ СН'!$F$16</f>
        <v>0</v>
      </c>
      <c r="G411" s="36">
        <f>SUMIFS(СВЦЭМ!$K$34:$K$777,СВЦЭМ!$A$34:$A$777,$A411,СВЦЭМ!$B$33:$B$776,G$402)+'СЕТ СН'!$F$16</f>
        <v>0</v>
      </c>
      <c r="H411" s="36">
        <f>SUMIFS(СВЦЭМ!$K$34:$K$777,СВЦЭМ!$A$34:$A$777,$A411,СВЦЭМ!$B$33:$B$776,H$402)+'СЕТ СН'!$F$16</f>
        <v>0</v>
      </c>
      <c r="I411" s="36">
        <f>SUMIFS(СВЦЭМ!$K$34:$K$777,СВЦЭМ!$A$34:$A$777,$A411,СВЦЭМ!$B$33:$B$776,I$402)+'СЕТ СН'!$F$16</f>
        <v>0</v>
      </c>
      <c r="J411" s="36">
        <f>SUMIFS(СВЦЭМ!$K$34:$K$777,СВЦЭМ!$A$34:$A$777,$A411,СВЦЭМ!$B$33:$B$776,J$402)+'СЕТ СН'!$F$16</f>
        <v>0</v>
      </c>
      <c r="K411" s="36">
        <f>SUMIFS(СВЦЭМ!$K$34:$K$777,СВЦЭМ!$A$34:$A$777,$A411,СВЦЭМ!$B$33:$B$776,K$402)+'СЕТ СН'!$F$16</f>
        <v>0</v>
      </c>
      <c r="L411" s="36">
        <f>SUMIFS(СВЦЭМ!$K$34:$K$777,СВЦЭМ!$A$34:$A$777,$A411,СВЦЭМ!$B$33:$B$776,L$402)+'СЕТ СН'!$F$16</f>
        <v>0</v>
      </c>
      <c r="M411" s="36">
        <f>SUMIFS(СВЦЭМ!$K$34:$K$777,СВЦЭМ!$A$34:$A$777,$A411,СВЦЭМ!$B$33:$B$776,M$402)+'СЕТ СН'!$F$16</f>
        <v>0</v>
      </c>
      <c r="N411" s="36">
        <f>SUMIFS(СВЦЭМ!$K$34:$K$777,СВЦЭМ!$A$34:$A$777,$A411,СВЦЭМ!$B$33:$B$776,N$402)+'СЕТ СН'!$F$16</f>
        <v>0</v>
      </c>
      <c r="O411" s="36">
        <f>SUMIFS(СВЦЭМ!$K$34:$K$777,СВЦЭМ!$A$34:$A$777,$A411,СВЦЭМ!$B$33:$B$776,O$402)+'СЕТ СН'!$F$16</f>
        <v>0</v>
      </c>
      <c r="P411" s="36">
        <f>SUMIFS(СВЦЭМ!$K$34:$K$777,СВЦЭМ!$A$34:$A$777,$A411,СВЦЭМ!$B$33:$B$776,P$402)+'СЕТ СН'!$F$16</f>
        <v>0</v>
      </c>
      <c r="Q411" s="36">
        <f>SUMIFS(СВЦЭМ!$K$34:$K$777,СВЦЭМ!$A$34:$A$777,$A411,СВЦЭМ!$B$33:$B$776,Q$402)+'СЕТ СН'!$F$16</f>
        <v>0</v>
      </c>
      <c r="R411" s="36">
        <f>SUMIFS(СВЦЭМ!$K$34:$K$777,СВЦЭМ!$A$34:$A$777,$A411,СВЦЭМ!$B$33:$B$776,R$402)+'СЕТ СН'!$F$16</f>
        <v>0</v>
      </c>
      <c r="S411" s="36">
        <f>SUMIFS(СВЦЭМ!$K$34:$K$777,СВЦЭМ!$A$34:$A$777,$A411,СВЦЭМ!$B$33:$B$776,S$402)+'СЕТ СН'!$F$16</f>
        <v>0</v>
      </c>
      <c r="T411" s="36">
        <f>SUMIFS(СВЦЭМ!$K$34:$K$777,СВЦЭМ!$A$34:$A$777,$A411,СВЦЭМ!$B$33:$B$776,T$402)+'СЕТ СН'!$F$16</f>
        <v>0</v>
      </c>
      <c r="U411" s="36">
        <f>SUMIFS(СВЦЭМ!$K$34:$K$777,СВЦЭМ!$A$34:$A$777,$A411,СВЦЭМ!$B$33:$B$776,U$402)+'СЕТ СН'!$F$16</f>
        <v>0</v>
      </c>
      <c r="V411" s="36">
        <f>SUMIFS(СВЦЭМ!$K$34:$K$777,СВЦЭМ!$A$34:$A$777,$A411,СВЦЭМ!$B$33:$B$776,V$402)+'СЕТ СН'!$F$16</f>
        <v>0</v>
      </c>
      <c r="W411" s="36">
        <f>SUMIFS(СВЦЭМ!$K$34:$K$777,СВЦЭМ!$A$34:$A$777,$A411,СВЦЭМ!$B$33:$B$776,W$402)+'СЕТ СН'!$F$16</f>
        <v>0</v>
      </c>
      <c r="X411" s="36">
        <f>SUMIFS(СВЦЭМ!$K$34:$K$777,СВЦЭМ!$A$34:$A$777,$A411,СВЦЭМ!$B$33:$B$776,X$402)+'СЕТ СН'!$F$16</f>
        <v>0</v>
      </c>
      <c r="Y411" s="36">
        <f>SUMIFS(СВЦЭМ!$K$34:$K$777,СВЦЭМ!$A$34:$A$777,$A411,СВЦЭМ!$B$33:$B$776,Y$402)+'СЕТ СН'!$F$16</f>
        <v>0</v>
      </c>
    </row>
    <row r="412" spans="1:27" ht="15.75" hidden="1" x14ac:dyDescent="0.2">
      <c r="A412" s="35">
        <f t="shared" si="11"/>
        <v>44114</v>
      </c>
      <c r="B412" s="36">
        <f>SUMIFS(СВЦЭМ!$K$34:$K$777,СВЦЭМ!$A$34:$A$777,$A412,СВЦЭМ!$B$33:$B$776,B$402)+'СЕТ СН'!$F$16</f>
        <v>0</v>
      </c>
      <c r="C412" s="36">
        <f>SUMIFS(СВЦЭМ!$K$34:$K$777,СВЦЭМ!$A$34:$A$777,$A412,СВЦЭМ!$B$33:$B$776,C$402)+'СЕТ СН'!$F$16</f>
        <v>0</v>
      </c>
      <c r="D412" s="36">
        <f>SUMIFS(СВЦЭМ!$K$34:$K$777,СВЦЭМ!$A$34:$A$777,$A412,СВЦЭМ!$B$33:$B$776,D$402)+'СЕТ СН'!$F$16</f>
        <v>0</v>
      </c>
      <c r="E412" s="36">
        <f>SUMIFS(СВЦЭМ!$K$34:$K$777,СВЦЭМ!$A$34:$A$777,$A412,СВЦЭМ!$B$33:$B$776,E$402)+'СЕТ СН'!$F$16</f>
        <v>0</v>
      </c>
      <c r="F412" s="36">
        <f>SUMIFS(СВЦЭМ!$K$34:$K$777,СВЦЭМ!$A$34:$A$777,$A412,СВЦЭМ!$B$33:$B$776,F$402)+'СЕТ СН'!$F$16</f>
        <v>0</v>
      </c>
      <c r="G412" s="36">
        <f>SUMIFS(СВЦЭМ!$K$34:$K$777,СВЦЭМ!$A$34:$A$777,$A412,СВЦЭМ!$B$33:$B$776,G$402)+'СЕТ СН'!$F$16</f>
        <v>0</v>
      </c>
      <c r="H412" s="36">
        <f>SUMIFS(СВЦЭМ!$K$34:$K$777,СВЦЭМ!$A$34:$A$777,$A412,СВЦЭМ!$B$33:$B$776,H$402)+'СЕТ СН'!$F$16</f>
        <v>0</v>
      </c>
      <c r="I412" s="36">
        <f>SUMIFS(СВЦЭМ!$K$34:$K$777,СВЦЭМ!$A$34:$A$777,$A412,СВЦЭМ!$B$33:$B$776,I$402)+'СЕТ СН'!$F$16</f>
        <v>0</v>
      </c>
      <c r="J412" s="36">
        <f>SUMIFS(СВЦЭМ!$K$34:$K$777,СВЦЭМ!$A$34:$A$777,$A412,СВЦЭМ!$B$33:$B$776,J$402)+'СЕТ СН'!$F$16</f>
        <v>0</v>
      </c>
      <c r="K412" s="36">
        <f>SUMIFS(СВЦЭМ!$K$34:$K$777,СВЦЭМ!$A$34:$A$777,$A412,СВЦЭМ!$B$33:$B$776,K$402)+'СЕТ СН'!$F$16</f>
        <v>0</v>
      </c>
      <c r="L412" s="36">
        <f>SUMIFS(СВЦЭМ!$K$34:$K$777,СВЦЭМ!$A$34:$A$777,$A412,СВЦЭМ!$B$33:$B$776,L$402)+'СЕТ СН'!$F$16</f>
        <v>0</v>
      </c>
      <c r="M412" s="36">
        <f>SUMIFS(СВЦЭМ!$K$34:$K$777,СВЦЭМ!$A$34:$A$777,$A412,СВЦЭМ!$B$33:$B$776,M$402)+'СЕТ СН'!$F$16</f>
        <v>0</v>
      </c>
      <c r="N412" s="36">
        <f>SUMIFS(СВЦЭМ!$K$34:$K$777,СВЦЭМ!$A$34:$A$777,$A412,СВЦЭМ!$B$33:$B$776,N$402)+'СЕТ СН'!$F$16</f>
        <v>0</v>
      </c>
      <c r="O412" s="36">
        <f>SUMIFS(СВЦЭМ!$K$34:$K$777,СВЦЭМ!$A$34:$A$777,$A412,СВЦЭМ!$B$33:$B$776,O$402)+'СЕТ СН'!$F$16</f>
        <v>0</v>
      </c>
      <c r="P412" s="36">
        <f>SUMIFS(СВЦЭМ!$K$34:$K$777,СВЦЭМ!$A$34:$A$777,$A412,СВЦЭМ!$B$33:$B$776,P$402)+'СЕТ СН'!$F$16</f>
        <v>0</v>
      </c>
      <c r="Q412" s="36">
        <f>SUMIFS(СВЦЭМ!$K$34:$K$777,СВЦЭМ!$A$34:$A$777,$A412,СВЦЭМ!$B$33:$B$776,Q$402)+'СЕТ СН'!$F$16</f>
        <v>0</v>
      </c>
      <c r="R412" s="36">
        <f>SUMIFS(СВЦЭМ!$K$34:$K$777,СВЦЭМ!$A$34:$A$777,$A412,СВЦЭМ!$B$33:$B$776,R$402)+'СЕТ СН'!$F$16</f>
        <v>0</v>
      </c>
      <c r="S412" s="36">
        <f>SUMIFS(СВЦЭМ!$K$34:$K$777,СВЦЭМ!$A$34:$A$777,$A412,СВЦЭМ!$B$33:$B$776,S$402)+'СЕТ СН'!$F$16</f>
        <v>0</v>
      </c>
      <c r="T412" s="36">
        <f>SUMIFS(СВЦЭМ!$K$34:$K$777,СВЦЭМ!$A$34:$A$777,$A412,СВЦЭМ!$B$33:$B$776,T$402)+'СЕТ СН'!$F$16</f>
        <v>0</v>
      </c>
      <c r="U412" s="36">
        <f>SUMIFS(СВЦЭМ!$K$34:$K$777,СВЦЭМ!$A$34:$A$777,$A412,СВЦЭМ!$B$33:$B$776,U$402)+'СЕТ СН'!$F$16</f>
        <v>0</v>
      </c>
      <c r="V412" s="36">
        <f>SUMIFS(СВЦЭМ!$K$34:$K$777,СВЦЭМ!$A$34:$A$777,$A412,СВЦЭМ!$B$33:$B$776,V$402)+'СЕТ СН'!$F$16</f>
        <v>0</v>
      </c>
      <c r="W412" s="36">
        <f>SUMIFS(СВЦЭМ!$K$34:$K$777,СВЦЭМ!$A$34:$A$777,$A412,СВЦЭМ!$B$33:$B$776,W$402)+'СЕТ СН'!$F$16</f>
        <v>0</v>
      </c>
      <c r="X412" s="36">
        <f>SUMIFS(СВЦЭМ!$K$34:$K$777,СВЦЭМ!$A$34:$A$777,$A412,СВЦЭМ!$B$33:$B$776,X$402)+'СЕТ СН'!$F$16</f>
        <v>0</v>
      </c>
      <c r="Y412" s="36">
        <f>SUMIFS(СВЦЭМ!$K$34:$K$777,СВЦЭМ!$A$34:$A$777,$A412,СВЦЭМ!$B$33:$B$776,Y$402)+'СЕТ СН'!$F$16</f>
        <v>0</v>
      </c>
    </row>
    <row r="413" spans="1:27" ht="15.75" hidden="1" x14ac:dyDescent="0.2">
      <c r="A413" s="35">
        <f t="shared" si="11"/>
        <v>44115</v>
      </c>
      <c r="B413" s="36">
        <f>SUMIFS(СВЦЭМ!$K$34:$K$777,СВЦЭМ!$A$34:$A$777,$A413,СВЦЭМ!$B$33:$B$776,B$402)+'СЕТ СН'!$F$16</f>
        <v>0</v>
      </c>
      <c r="C413" s="36">
        <f>SUMIFS(СВЦЭМ!$K$34:$K$777,СВЦЭМ!$A$34:$A$777,$A413,СВЦЭМ!$B$33:$B$776,C$402)+'СЕТ СН'!$F$16</f>
        <v>0</v>
      </c>
      <c r="D413" s="36">
        <f>SUMIFS(СВЦЭМ!$K$34:$K$777,СВЦЭМ!$A$34:$A$777,$A413,СВЦЭМ!$B$33:$B$776,D$402)+'СЕТ СН'!$F$16</f>
        <v>0</v>
      </c>
      <c r="E413" s="36">
        <f>SUMIFS(СВЦЭМ!$K$34:$K$777,СВЦЭМ!$A$34:$A$777,$A413,СВЦЭМ!$B$33:$B$776,E$402)+'СЕТ СН'!$F$16</f>
        <v>0</v>
      </c>
      <c r="F413" s="36">
        <f>SUMIFS(СВЦЭМ!$K$34:$K$777,СВЦЭМ!$A$34:$A$777,$A413,СВЦЭМ!$B$33:$B$776,F$402)+'СЕТ СН'!$F$16</f>
        <v>0</v>
      </c>
      <c r="G413" s="36">
        <f>SUMIFS(СВЦЭМ!$K$34:$K$777,СВЦЭМ!$A$34:$A$777,$A413,СВЦЭМ!$B$33:$B$776,G$402)+'СЕТ СН'!$F$16</f>
        <v>0</v>
      </c>
      <c r="H413" s="36">
        <f>SUMIFS(СВЦЭМ!$K$34:$K$777,СВЦЭМ!$A$34:$A$777,$A413,СВЦЭМ!$B$33:$B$776,H$402)+'СЕТ СН'!$F$16</f>
        <v>0</v>
      </c>
      <c r="I413" s="36">
        <f>SUMIFS(СВЦЭМ!$K$34:$K$777,СВЦЭМ!$A$34:$A$777,$A413,СВЦЭМ!$B$33:$B$776,I$402)+'СЕТ СН'!$F$16</f>
        <v>0</v>
      </c>
      <c r="J413" s="36">
        <f>SUMIFS(СВЦЭМ!$K$34:$K$777,СВЦЭМ!$A$34:$A$777,$A413,СВЦЭМ!$B$33:$B$776,J$402)+'СЕТ СН'!$F$16</f>
        <v>0</v>
      </c>
      <c r="K413" s="36">
        <f>SUMIFS(СВЦЭМ!$K$34:$K$777,СВЦЭМ!$A$34:$A$777,$A413,СВЦЭМ!$B$33:$B$776,K$402)+'СЕТ СН'!$F$16</f>
        <v>0</v>
      </c>
      <c r="L413" s="36">
        <f>SUMIFS(СВЦЭМ!$K$34:$K$777,СВЦЭМ!$A$34:$A$777,$A413,СВЦЭМ!$B$33:$B$776,L$402)+'СЕТ СН'!$F$16</f>
        <v>0</v>
      </c>
      <c r="M413" s="36">
        <f>SUMIFS(СВЦЭМ!$K$34:$K$777,СВЦЭМ!$A$34:$A$777,$A413,СВЦЭМ!$B$33:$B$776,M$402)+'СЕТ СН'!$F$16</f>
        <v>0</v>
      </c>
      <c r="N413" s="36">
        <f>SUMIFS(СВЦЭМ!$K$34:$K$777,СВЦЭМ!$A$34:$A$777,$A413,СВЦЭМ!$B$33:$B$776,N$402)+'СЕТ СН'!$F$16</f>
        <v>0</v>
      </c>
      <c r="O413" s="36">
        <f>SUMIFS(СВЦЭМ!$K$34:$K$777,СВЦЭМ!$A$34:$A$777,$A413,СВЦЭМ!$B$33:$B$776,O$402)+'СЕТ СН'!$F$16</f>
        <v>0</v>
      </c>
      <c r="P413" s="36">
        <f>SUMIFS(СВЦЭМ!$K$34:$K$777,СВЦЭМ!$A$34:$A$777,$A413,СВЦЭМ!$B$33:$B$776,P$402)+'СЕТ СН'!$F$16</f>
        <v>0</v>
      </c>
      <c r="Q413" s="36">
        <f>SUMIFS(СВЦЭМ!$K$34:$K$777,СВЦЭМ!$A$34:$A$777,$A413,СВЦЭМ!$B$33:$B$776,Q$402)+'СЕТ СН'!$F$16</f>
        <v>0</v>
      </c>
      <c r="R413" s="36">
        <f>SUMIFS(СВЦЭМ!$K$34:$K$777,СВЦЭМ!$A$34:$A$777,$A413,СВЦЭМ!$B$33:$B$776,R$402)+'СЕТ СН'!$F$16</f>
        <v>0</v>
      </c>
      <c r="S413" s="36">
        <f>SUMIFS(СВЦЭМ!$K$34:$K$777,СВЦЭМ!$A$34:$A$777,$A413,СВЦЭМ!$B$33:$B$776,S$402)+'СЕТ СН'!$F$16</f>
        <v>0</v>
      </c>
      <c r="T413" s="36">
        <f>SUMIFS(СВЦЭМ!$K$34:$K$777,СВЦЭМ!$A$34:$A$777,$A413,СВЦЭМ!$B$33:$B$776,T$402)+'СЕТ СН'!$F$16</f>
        <v>0</v>
      </c>
      <c r="U413" s="36">
        <f>SUMIFS(СВЦЭМ!$K$34:$K$777,СВЦЭМ!$A$34:$A$777,$A413,СВЦЭМ!$B$33:$B$776,U$402)+'СЕТ СН'!$F$16</f>
        <v>0</v>
      </c>
      <c r="V413" s="36">
        <f>SUMIFS(СВЦЭМ!$K$34:$K$777,СВЦЭМ!$A$34:$A$777,$A413,СВЦЭМ!$B$33:$B$776,V$402)+'СЕТ СН'!$F$16</f>
        <v>0</v>
      </c>
      <c r="W413" s="36">
        <f>SUMIFS(СВЦЭМ!$K$34:$K$777,СВЦЭМ!$A$34:$A$777,$A413,СВЦЭМ!$B$33:$B$776,W$402)+'СЕТ СН'!$F$16</f>
        <v>0</v>
      </c>
      <c r="X413" s="36">
        <f>SUMIFS(СВЦЭМ!$K$34:$K$777,СВЦЭМ!$A$34:$A$777,$A413,СВЦЭМ!$B$33:$B$776,X$402)+'СЕТ СН'!$F$16</f>
        <v>0</v>
      </c>
      <c r="Y413" s="36">
        <f>SUMIFS(СВЦЭМ!$K$34:$K$777,СВЦЭМ!$A$34:$A$777,$A413,СВЦЭМ!$B$33:$B$776,Y$402)+'СЕТ СН'!$F$16</f>
        <v>0</v>
      </c>
    </row>
    <row r="414" spans="1:27" ht="15.75" hidden="1" x14ac:dyDescent="0.2">
      <c r="A414" s="35">
        <f t="shared" si="11"/>
        <v>44116</v>
      </c>
      <c r="B414" s="36">
        <f>SUMIFS(СВЦЭМ!$K$34:$K$777,СВЦЭМ!$A$34:$A$777,$A414,СВЦЭМ!$B$33:$B$776,B$402)+'СЕТ СН'!$F$16</f>
        <v>0</v>
      </c>
      <c r="C414" s="36">
        <f>SUMIFS(СВЦЭМ!$K$34:$K$777,СВЦЭМ!$A$34:$A$777,$A414,СВЦЭМ!$B$33:$B$776,C$402)+'СЕТ СН'!$F$16</f>
        <v>0</v>
      </c>
      <c r="D414" s="36">
        <f>SUMIFS(СВЦЭМ!$K$34:$K$777,СВЦЭМ!$A$34:$A$777,$A414,СВЦЭМ!$B$33:$B$776,D$402)+'СЕТ СН'!$F$16</f>
        <v>0</v>
      </c>
      <c r="E414" s="36">
        <f>SUMIFS(СВЦЭМ!$K$34:$K$777,СВЦЭМ!$A$34:$A$777,$A414,СВЦЭМ!$B$33:$B$776,E$402)+'СЕТ СН'!$F$16</f>
        <v>0</v>
      </c>
      <c r="F414" s="36">
        <f>SUMIFS(СВЦЭМ!$K$34:$K$777,СВЦЭМ!$A$34:$A$777,$A414,СВЦЭМ!$B$33:$B$776,F$402)+'СЕТ СН'!$F$16</f>
        <v>0</v>
      </c>
      <c r="G414" s="36">
        <f>SUMIFS(СВЦЭМ!$K$34:$K$777,СВЦЭМ!$A$34:$A$777,$A414,СВЦЭМ!$B$33:$B$776,G$402)+'СЕТ СН'!$F$16</f>
        <v>0</v>
      </c>
      <c r="H414" s="36">
        <f>SUMIFS(СВЦЭМ!$K$34:$K$777,СВЦЭМ!$A$34:$A$777,$A414,СВЦЭМ!$B$33:$B$776,H$402)+'СЕТ СН'!$F$16</f>
        <v>0</v>
      </c>
      <c r="I414" s="36">
        <f>SUMIFS(СВЦЭМ!$K$34:$K$777,СВЦЭМ!$A$34:$A$777,$A414,СВЦЭМ!$B$33:$B$776,I$402)+'СЕТ СН'!$F$16</f>
        <v>0</v>
      </c>
      <c r="J414" s="36">
        <f>SUMIFS(СВЦЭМ!$K$34:$K$777,СВЦЭМ!$A$34:$A$777,$A414,СВЦЭМ!$B$33:$B$776,J$402)+'СЕТ СН'!$F$16</f>
        <v>0</v>
      </c>
      <c r="K414" s="36">
        <f>SUMIFS(СВЦЭМ!$K$34:$K$777,СВЦЭМ!$A$34:$A$777,$A414,СВЦЭМ!$B$33:$B$776,K$402)+'СЕТ СН'!$F$16</f>
        <v>0</v>
      </c>
      <c r="L414" s="36">
        <f>SUMIFS(СВЦЭМ!$K$34:$K$777,СВЦЭМ!$A$34:$A$777,$A414,СВЦЭМ!$B$33:$B$776,L$402)+'СЕТ СН'!$F$16</f>
        <v>0</v>
      </c>
      <c r="M414" s="36">
        <f>SUMIFS(СВЦЭМ!$K$34:$K$777,СВЦЭМ!$A$34:$A$777,$A414,СВЦЭМ!$B$33:$B$776,M$402)+'СЕТ СН'!$F$16</f>
        <v>0</v>
      </c>
      <c r="N414" s="36">
        <f>SUMIFS(СВЦЭМ!$K$34:$K$777,СВЦЭМ!$A$34:$A$777,$A414,СВЦЭМ!$B$33:$B$776,N$402)+'СЕТ СН'!$F$16</f>
        <v>0</v>
      </c>
      <c r="O414" s="36">
        <f>SUMIFS(СВЦЭМ!$K$34:$K$777,СВЦЭМ!$A$34:$A$777,$A414,СВЦЭМ!$B$33:$B$776,O$402)+'СЕТ СН'!$F$16</f>
        <v>0</v>
      </c>
      <c r="P414" s="36">
        <f>SUMIFS(СВЦЭМ!$K$34:$K$777,СВЦЭМ!$A$34:$A$777,$A414,СВЦЭМ!$B$33:$B$776,P$402)+'СЕТ СН'!$F$16</f>
        <v>0</v>
      </c>
      <c r="Q414" s="36">
        <f>SUMIFS(СВЦЭМ!$K$34:$K$777,СВЦЭМ!$A$34:$A$777,$A414,СВЦЭМ!$B$33:$B$776,Q$402)+'СЕТ СН'!$F$16</f>
        <v>0</v>
      </c>
      <c r="R414" s="36">
        <f>SUMIFS(СВЦЭМ!$K$34:$K$777,СВЦЭМ!$A$34:$A$777,$A414,СВЦЭМ!$B$33:$B$776,R$402)+'СЕТ СН'!$F$16</f>
        <v>0</v>
      </c>
      <c r="S414" s="36">
        <f>SUMIFS(СВЦЭМ!$K$34:$K$777,СВЦЭМ!$A$34:$A$777,$A414,СВЦЭМ!$B$33:$B$776,S$402)+'СЕТ СН'!$F$16</f>
        <v>0</v>
      </c>
      <c r="T414" s="36">
        <f>SUMIFS(СВЦЭМ!$K$34:$K$777,СВЦЭМ!$A$34:$A$777,$A414,СВЦЭМ!$B$33:$B$776,T$402)+'СЕТ СН'!$F$16</f>
        <v>0</v>
      </c>
      <c r="U414" s="36">
        <f>SUMIFS(СВЦЭМ!$K$34:$K$777,СВЦЭМ!$A$34:$A$777,$A414,СВЦЭМ!$B$33:$B$776,U$402)+'СЕТ СН'!$F$16</f>
        <v>0</v>
      </c>
      <c r="V414" s="36">
        <f>SUMIFS(СВЦЭМ!$K$34:$K$777,СВЦЭМ!$A$34:$A$777,$A414,СВЦЭМ!$B$33:$B$776,V$402)+'СЕТ СН'!$F$16</f>
        <v>0</v>
      </c>
      <c r="W414" s="36">
        <f>SUMIFS(СВЦЭМ!$K$34:$K$777,СВЦЭМ!$A$34:$A$777,$A414,СВЦЭМ!$B$33:$B$776,W$402)+'СЕТ СН'!$F$16</f>
        <v>0</v>
      </c>
      <c r="X414" s="36">
        <f>SUMIFS(СВЦЭМ!$K$34:$K$777,СВЦЭМ!$A$34:$A$777,$A414,СВЦЭМ!$B$33:$B$776,X$402)+'СЕТ СН'!$F$16</f>
        <v>0</v>
      </c>
      <c r="Y414" s="36">
        <f>SUMIFS(СВЦЭМ!$K$34:$K$777,СВЦЭМ!$A$34:$A$777,$A414,СВЦЭМ!$B$33:$B$776,Y$402)+'СЕТ СН'!$F$16</f>
        <v>0</v>
      </c>
    </row>
    <row r="415" spans="1:27" ht="15.75" hidden="1" x14ac:dyDescent="0.2">
      <c r="A415" s="35">
        <f t="shared" si="11"/>
        <v>44117</v>
      </c>
      <c r="B415" s="36">
        <f>SUMIFS(СВЦЭМ!$K$34:$K$777,СВЦЭМ!$A$34:$A$777,$A415,СВЦЭМ!$B$33:$B$776,B$402)+'СЕТ СН'!$F$16</f>
        <v>0</v>
      </c>
      <c r="C415" s="36">
        <f>SUMIFS(СВЦЭМ!$K$34:$K$777,СВЦЭМ!$A$34:$A$777,$A415,СВЦЭМ!$B$33:$B$776,C$402)+'СЕТ СН'!$F$16</f>
        <v>0</v>
      </c>
      <c r="D415" s="36">
        <f>SUMIFS(СВЦЭМ!$K$34:$K$777,СВЦЭМ!$A$34:$A$777,$A415,СВЦЭМ!$B$33:$B$776,D$402)+'СЕТ СН'!$F$16</f>
        <v>0</v>
      </c>
      <c r="E415" s="36">
        <f>SUMIFS(СВЦЭМ!$K$34:$K$777,СВЦЭМ!$A$34:$A$777,$A415,СВЦЭМ!$B$33:$B$776,E$402)+'СЕТ СН'!$F$16</f>
        <v>0</v>
      </c>
      <c r="F415" s="36">
        <f>SUMIFS(СВЦЭМ!$K$34:$K$777,СВЦЭМ!$A$34:$A$777,$A415,СВЦЭМ!$B$33:$B$776,F$402)+'СЕТ СН'!$F$16</f>
        <v>0</v>
      </c>
      <c r="G415" s="36">
        <f>SUMIFS(СВЦЭМ!$K$34:$K$777,СВЦЭМ!$A$34:$A$777,$A415,СВЦЭМ!$B$33:$B$776,G$402)+'СЕТ СН'!$F$16</f>
        <v>0</v>
      </c>
      <c r="H415" s="36">
        <f>SUMIFS(СВЦЭМ!$K$34:$K$777,СВЦЭМ!$A$34:$A$777,$A415,СВЦЭМ!$B$33:$B$776,H$402)+'СЕТ СН'!$F$16</f>
        <v>0</v>
      </c>
      <c r="I415" s="36">
        <f>SUMIFS(СВЦЭМ!$K$34:$K$777,СВЦЭМ!$A$34:$A$777,$A415,СВЦЭМ!$B$33:$B$776,I$402)+'СЕТ СН'!$F$16</f>
        <v>0</v>
      </c>
      <c r="J415" s="36">
        <f>SUMIFS(СВЦЭМ!$K$34:$K$777,СВЦЭМ!$A$34:$A$777,$A415,СВЦЭМ!$B$33:$B$776,J$402)+'СЕТ СН'!$F$16</f>
        <v>0</v>
      </c>
      <c r="K415" s="36">
        <f>SUMIFS(СВЦЭМ!$K$34:$K$777,СВЦЭМ!$A$34:$A$777,$A415,СВЦЭМ!$B$33:$B$776,K$402)+'СЕТ СН'!$F$16</f>
        <v>0</v>
      </c>
      <c r="L415" s="36">
        <f>SUMIFS(СВЦЭМ!$K$34:$K$777,СВЦЭМ!$A$34:$A$777,$A415,СВЦЭМ!$B$33:$B$776,L$402)+'СЕТ СН'!$F$16</f>
        <v>0</v>
      </c>
      <c r="M415" s="36">
        <f>SUMIFS(СВЦЭМ!$K$34:$K$777,СВЦЭМ!$A$34:$A$777,$A415,СВЦЭМ!$B$33:$B$776,M$402)+'СЕТ СН'!$F$16</f>
        <v>0</v>
      </c>
      <c r="N415" s="36">
        <f>SUMIFS(СВЦЭМ!$K$34:$K$777,СВЦЭМ!$A$34:$A$777,$A415,СВЦЭМ!$B$33:$B$776,N$402)+'СЕТ СН'!$F$16</f>
        <v>0</v>
      </c>
      <c r="O415" s="36">
        <f>SUMIFS(СВЦЭМ!$K$34:$K$777,СВЦЭМ!$A$34:$A$777,$A415,СВЦЭМ!$B$33:$B$776,O$402)+'СЕТ СН'!$F$16</f>
        <v>0</v>
      </c>
      <c r="P415" s="36">
        <f>SUMIFS(СВЦЭМ!$K$34:$K$777,СВЦЭМ!$A$34:$A$777,$A415,СВЦЭМ!$B$33:$B$776,P$402)+'СЕТ СН'!$F$16</f>
        <v>0</v>
      </c>
      <c r="Q415" s="36">
        <f>SUMIFS(СВЦЭМ!$K$34:$K$777,СВЦЭМ!$A$34:$A$777,$A415,СВЦЭМ!$B$33:$B$776,Q$402)+'СЕТ СН'!$F$16</f>
        <v>0</v>
      </c>
      <c r="R415" s="36">
        <f>SUMIFS(СВЦЭМ!$K$34:$K$777,СВЦЭМ!$A$34:$A$777,$A415,СВЦЭМ!$B$33:$B$776,R$402)+'СЕТ СН'!$F$16</f>
        <v>0</v>
      </c>
      <c r="S415" s="36">
        <f>SUMIFS(СВЦЭМ!$K$34:$K$777,СВЦЭМ!$A$34:$A$777,$A415,СВЦЭМ!$B$33:$B$776,S$402)+'СЕТ СН'!$F$16</f>
        <v>0</v>
      </c>
      <c r="T415" s="36">
        <f>SUMIFS(СВЦЭМ!$K$34:$K$777,СВЦЭМ!$A$34:$A$777,$A415,СВЦЭМ!$B$33:$B$776,T$402)+'СЕТ СН'!$F$16</f>
        <v>0</v>
      </c>
      <c r="U415" s="36">
        <f>SUMIFS(СВЦЭМ!$K$34:$K$777,СВЦЭМ!$A$34:$A$777,$A415,СВЦЭМ!$B$33:$B$776,U$402)+'СЕТ СН'!$F$16</f>
        <v>0</v>
      </c>
      <c r="V415" s="36">
        <f>SUMIFS(СВЦЭМ!$K$34:$K$777,СВЦЭМ!$A$34:$A$777,$A415,СВЦЭМ!$B$33:$B$776,V$402)+'СЕТ СН'!$F$16</f>
        <v>0</v>
      </c>
      <c r="W415" s="36">
        <f>SUMIFS(СВЦЭМ!$K$34:$K$777,СВЦЭМ!$A$34:$A$777,$A415,СВЦЭМ!$B$33:$B$776,W$402)+'СЕТ СН'!$F$16</f>
        <v>0</v>
      </c>
      <c r="X415" s="36">
        <f>SUMIFS(СВЦЭМ!$K$34:$K$777,СВЦЭМ!$A$34:$A$777,$A415,СВЦЭМ!$B$33:$B$776,X$402)+'СЕТ СН'!$F$16</f>
        <v>0</v>
      </c>
      <c r="Y415" s="36">
        <f>SUMIFS(СВЦЭМ!$K$34:$K$777,СВЦЭМ!$A$34:$A$777,$A415,СВЦЭМ!$B$33:$B$776,Y$402)+'СЕТ СН'!$F$16</f>
        <v>0</v>
      </c>
    </row>
    <row r="416" spans="1:27" ht="15.75" hidden="1" x14ac:dyDescent="0.2">
      <c r="A416" s="35">
        <f t="shared" si="11"/>
        <v>44118</v>
      </c>
      <c r="B416" s="36">
        <f>SUMIFS(СВЦЭМ!$K$34:$K$777,СВЦЭМ!$A$34:$A$777,$A416,СВЦЭМ!$B$33:$B$776,B$402)+'СЕТ СН'!$F$16</f>
        <v>0</v>
      </c>
      <c r="C416" s="36">
        <f>SUMIFS(СВЦЭМ!$K$34:$K$777,СВЦЭМ!$A$34:$A$777,$A416,СВЦЭМ!$B$33:$B$776,C$402)+'СЕТ СН'!$F$16</f>
        <v>0</v>
      </c>
      <c r="D416" s="36">
        <f>SUMIFS(СВЦЭМ!$K$34:$K$777,СВЦЭМ!$A$34:$A$777,$A416,СВЦЭМ!$B$33:$B$776,D$402)+'СЕТ СН'!$F$16</f>
        <v>0</v>
      </c>
      <c r="E416" s="36">
        <f>SUMIFS(СВЦЭМ!$K$34:$K$777,СВЦЭМ!$A$34:$A$777,$A416,СВЦЭМ!$B$33:$B$776,E$402)+'СЕТ СН'!$F$16</f>
        <v>0</v>
      </c>
      <c r="F416" s="36">
        <f>SUMIFS(СВЦЭМ!$K$34:$K$777,СВЦЭМ!$A$34:$A$777,$A416,СВЦЭМ!$B$33:$B$776,F$402)+'СЕТ СН'!$F$16</f>
        <v>0</v>
      </c>
      <c r="G416" s="36">
        <f>SUMIFS(СВЦЭМ!$K$34:$K$777,СВЦЭМ!$A$34:$A$777,$A416,СВЦЭМ!$B$33:$B$776,G$402)+'СЕТ СН'!$F$16</f>
        <v>0</v>
      </c>
      <c r="H416" s="36">
        <f>SUMIFS(СВЦЭМ!$K$34:$K$777,СВЦЭМ!$A$34:$A$777,$A416,СВЦЭМ!$B$33:$B$776,H$402)+'СЕТ СН'!$F$16</f>
        <v>0</v>
      </c>
      <c r="I416" s="36">
        <f>SUMIFS(СВЦЭМ!$K$34:$K$777,СВЦЭМ!$A$34:$A$777,$A416,СВЦЭМ!$B$33:$B$776,I$402)+'СЕТ СН'!$F$16</f>
        <v>0</v>
      </c>
      <c r="J416" s="36">
        <f>SUMIFS(СВЦЭМ!$K$34:$K$777,СВЦЭМ!$A$34:$A$777,$A416,СВЦЭМ!$B$33:$B$776,J$402)+'СЕТ СН'!$F$16</f>
        <v>0</v>
      </c>
      <c r="K416" s="36">
        <f>SUMIFS(СВЦЭМ!$K$34:$K$777,СВЦЭМ!$A$34:$A$777,$A416,СВЦЭМ!$B$33:$B$776,K$402)+'СЕТ СН'!$F$16</f>
        <v>0</v>
      </c>
      <c r="L416" s="36">
        <f>SUMIFS(СВЦЭМ!$K$34:$K$777,СВЦЭМ!$A$34:$A$777,$A416,СВЦЭМ!$B$33:$B$776,L$402)+'СЕТ СН'!$F$16</f>
        <v>0</v>
      </c>
      <c r="M416" s="36">
        <f>SUMIFS(СВЦЭМ!$K$34:$K$777,СВЦЭМ!$A$34:$A$777,$A416,СВЦЭМ!$B$33:$B$776,M$402)+'СЕТ СН'!$F$16</f>
        <v>0</v>
      </c>
      <c r="N416" s="36">
        <f>SUMIFS(СВЦЭМ!$K$34:$K$777,СВЦЭМ!$A$34:$A$777,$A416,СВЦЭМ!$B$33:$B$776,N$402)+'СЕТ СН'!$F$16</f>
        <v>0</v>
      </c>
      <c r="O416" s="36">
        <f>SUMIFS(СВЦЭМ!$K$34:$K$777,СВЦЭМ!$A$34:$A$777,$A416,СВЦЭМ!$B$33:$B$776,O$402)+'СЕТ СН'!$F$16</f>
        <v>0</v>
      </c>
      <c r="P416" s="36">
        <f>SUMIFS(СВЦЭМ!$K$34:$K$777,СВЦЭМ!$A$34:$A$777,$A416,СВЦЭМ!$B$33:$B$776,P$402)+'СЕТ СН'!$F$16</f>
        <v>0</v>
      </c>
      <c r="Q416" s="36">
        <f>SUMIFS(СВЦЭМ!$K$34:$K$777,СВЦЭМ!$A$34:$A$777,$A416,СВЦЭМ!$B$33:$B$776,Q$402)+'СЕТ СН'!$F$16</f>
        <v>0</v>
      </c>
      <c r="R416" s="36">
        <f>SUMIFS(СВЦЭМ!$K$34:$K$777,СВЦЭМ!$A$34:$A$777,$A416,СВЦЭМ!$B$33:$B$776,R$402)+'СЕТ СН'!$F$16</f>
        <v>0</v>
      </c>
      <c r="S416" s="36">
        <f>SUMIFS(СВЦЭМ!$K$34:$K$777,СВЦЭМ!$A$34:$A$777,$A416,СВЦЭМ!$B$33:$B$776,S$402)+'СЕТ СН'!$F$16</f>
        <v>0</v>
      </c>
      <c r="T416" s="36">
        <f>SUMIFS(СВЦЭМ!$K$34:$K$777,СВЦЭМ!$A$34:$A$777,$A416,СВЦЭМ!$B$33:$B$776,T$402)+'СЕТ СН'!$F$16</f>
        <v>0</v>
      </c>
      <c r="U416" s="36">
        <f>SUMIFS(СВЦЭМ!$K$34:$K$777,СВЦЭМ!$A$34:$A$777,$A416,СВЦЭМ!$B$33:$B$776,U$402)+'СЕТ СН'!$F$16</f>
        <v>0</v>
      </c>
      <c r="V416" s="36">
        <f>SUMIFS(СВЦЭМ!$K$34:$K$777,СВЦЭМ!$A$34:$A$777,$A416,СВЦЭМ!$B$33:$B$776,V$402)+'СЕТ СН'!$F$16</f>
        <v>0</v>
      </c>
      <c r="W416" s="36">
        <f>SUMIFS(СВЦЭМ!$K$34:$K$777,СВЦЭМ!$A$34:$A$777,$A416,СВЦЭМ!$B$33:$B$776,W$402)+'СЕТ СН'!$F$16</f>
        <v>0</v>
      </c>
      <c r="X416" s="36">
        <f>SUMIFS(СВЦЭМ!$K$34:$K$777,СВЦЭМ!$A$34:$A$777,$A416,СВЦЭМ!$B$33:$B$776,X$402)+'СЕТ СН'!$F$16</f>
        <v>0</v>
      </c>
      <c r="Y416" s="36">
        <f>SUMIFS(СВЦЭМ!$K$34:$K$777,СВЦЭМ!$A$34:$A$777,$A416,СВЦЭМ!$B$33:$B$776,Y$402)+'СЕТ СН'!$F$16</f>
        <v>0</v>
      </c>
    </row>
    <row r="417" spans="1:25" ht="15.75" hidden="1" x14ac:dyDescent="0.2">
      <c r="A417" s="35">
        <f t="shared" si="11"/>
        <v>44119</v>
      </c>
      <c r="B417" s="36">
        <f>SUMIFS(СВЦЭМ!$K$34:$K$777,СВЦЭМ!$A$34:$A$777,$A417,СВЦЭМ!$B$33:$B$776,B$402)+'СЕТ СН'!$F$16</f>
        <v>0</v>
      </c>
      <c r="C417" s="36">
        <f>SUMIFS(СВЦЭМ!$K$34:$K$777,СВЦЭМ!$A$34:$A$777,$A417,СВЦЭМ!$B$33:$B$776,C$402)+'СЕТ СН'!$F$16</f>
        <v>0</v>
      </c>
      <c r="D417" s="36">
        <f>SUMIFS(СВЦЭМ!$K$34:$K$777,СВЦЭМ!$A$34:$A$777,$A417,СВЦЭМ!$B$33:$B$776,D$402)+'СЕТ СН'!$F$16</f>
        <v>0</v>
      </c>
      <c r="E417" s="36">
        <f>SUMIFS(СВЦЭМ!$K$34:$K$777,СВЦЭМ!$A$34:$A$777,$A417,СВЦЭМ!$B$33:$B$776,E$402)+'СЕТ СН'!$F$16</f>
        <v>0</v>
      </c>
      <c r="F417" s="36">
        <f>SUMIFS(СВЦЭМ!$K$34:$K$777,СВЦЭМ!$A$34:$A$777,$A417,СВЦЭМ!$B$33:$B$776,F$402)+'СЕТ СН'!$F$16</f>
        <v>0</v>
      </c>
      <c r="G417" s="36">
        <f>SUMIFS(СВЦЭМ!$K$34:$K$777,СВЦЭМ!$A$34:$A$777,$A417,СВЦЭМ!$B$33:$B$776,G$402)+'СЕТ СН'!$F$16</f>
        <v>0</v>
      </c>
      <c r="H417" s="36">
        <f>SUMIFS(СВЦЭМ!$K$34:$K$777,СВЦЭМ!$A$34:$A$777,$A417,СВЦЭМ!$B$33:$B$776,H$402)+'СЕТ СН'!$F$16</f>
        <v>0</v>
      </c>
      <c r="I417" s="36">
        <f>SUMIFS(СВЦЭМ!$K$34:$K$777,СВЦЭМ!$A$34:$A$777,$A417,СВЦЭМ!$B$33:$B$776,I$402)+'СЕТ СН'!$F$16</f>
        <v>0</v>
      </c>
      <c r="J417" s="36">
        <f>SUMIFS(СВЦЭМ!$K$34:$K$777,СВЦЭМ!$A$34:$A$777,$A417,СВЦЭМ!$B$33:$B$776,J$402)+'СЕТ СН'!$F$16</f>
        <v>0</v>
      </c>
      <c r="K417" s="36">
        <f>SUMIFS(СВЦЭМ!$K$34:$K$777,СВЦЭМ!$A$34:$A$777,$A417,СВЦЭМ!$B$33:$B$776,K$402)+'СЕТ СН'!$F$16</f>
        <v>0</v>
      </c>
      <c r="L417" s="36">
        <f>SUMIFS(СВЦЭМ!$K$34:$K$777,СВЦЭМ!$A$34:$A$777,$A417,СВЦЭМ!$B$33:$B$776,L$402)+'СЕТ СН'!$F$16</f>
        <v>0</v>
      </c>
      <c r="M417" s="36">
        <f>SUMIFS(СВЦЭМ!$K$34:$K$777,СВЦЭМ!$A$34:$A$777,$A417,СВЦЭМ!$B$33:$B$776,M$402)+'СЕТ СН'!$F$16</f>
        <v>0</v>
      </c>
      <c r="N417" s="36">
        <f>SUMIFS(СВЦЭМ!$K$34:$K$777,СВЦЭМ!$A$34:$A$777,$A417,СВЦЭМ!$B$33:$B$776,N$402)+'СЕТ СН'!$F$16</f>
        <v>0</v>
      </c>
      <c r="O417" s="36">
        <f>SUMIFS(СВЦЭМ!$K$34:$K$777,СВЦЭМ!$A$34:$A$777,$A417,СВЦЭМ!$B$33:$B$776,O$402)+'СЕТ СН'!$F$16</f>
        <v>0</v>
      </c>
      <c r="P417" s="36">
        <f>SUMIFS(СВЦЭМ!$K$34:$K$777,СВЦЭМ!$A$34:$A$777,$A417,СВЦЭМ!$B$33:$B$776,P$402)+'СЕТ СН'!$F$16</f>
        <v>0</v>
      </c>
      <c r="Q417" s="36">
        <f>SUMIFS(СВЦЭМ!$K$34:$K$777,СВЦЭМ!$A$34:$A$777,$A417,СВЦЭМ!$B$33:$B$776,Q$402)+'СЕТ СН'!$F$16</f>
        <v>0</v>
      </c>
      <c r="R417" s="36">
        <f>SUMIFS(СВЦЭМ!$K$34:$K$777,СВЦЭМ!$A$34:$A$777,$A417,СВЦЭМ!$B$33:$B$776,R$402)+'СЕТ СН'!$F$16</f>
        <v>0</v>
      </c>
      <c r="S417" s="36">
        <f>SUMIFS(СВЦЭМ!$K$34:$K$777,СВЦЭМ!$A$34:$A$777,$A417,СВЦЭМ!$B$33:$B$776,S$402)+'СЕТ СН'!$F$16</f>
        <v>0</v>
      </c>
      <c r="T417" s="36">
        <f>SUMIFS(СВЦЭМ!$K$34:$K$777,СВЦЭМ!$A$34:$A$777,$A417,СВЦЭМ!$B$33:$B$776,T$402)+'СЕТ СН'!$F$16</f>
        <v>0</v>
      </c>
      <c r="U417" s="36">
        <f>SUMIFS(СВЦЭМ!$K$34:$K$777,СВЦЭМ!$A$34:$A$777,$A417,СВЦЭМ!$B$33:$B$776,U$402)+'СЕТ СН'!$F$16</f>
        <v>0</v>
      </c>
      <c r="V417" s="36">
        <f>SUMIFS(СВЦЭМ!$K$34:$K$777,СВЦЭМ!$A$34:$A$777,$A417,СВЦЭМ!$B$33:$B$776,V$402)+'СЕТ СН'!$F$16</f>
        <v>0</v>
      </c>
      <c r="W417" s="36">
        <f>SUMIFS(СВЦЭМ!$K$34:$K$777,СВЦЭМ!$A$34:$A$777,$A417,СВЦЭМ!$B$33:$B$776,W$402)+'СЕТ СН'!$F$16</f>
        <v>0</v>
      </c>
      <c r="X417" s="36">
        <f>SUMIFS(СВЦЭМ!$K$34:$K$777,СВЦЭМ!$A$34:$A$777,$A417,СВЦЭМ!$B$33:$B$776,X$402)+'СЕТ СН'!$F$16</f>
        <v>0</v>
      </c>
      <c r="Y417" s="36">
        <f>SUMIFS(СВЦЭМ!$K$34:$K$777,СВЦЭМ!$A$34:$A$777,$A417,СВЦЭМ!$B$33:$B$776,Y$402)+'СЕТ СН'!$F$16</f>
        <v>0</v>
      </c>
    </row>
    <row r="418" spans="1:25" ht="15.75" hidden="1" x14ac:dyDescent="0.2">
      <c r="A418" s="35">
        <f t="shared" si="11"/>
        <v>44120</v>
      </c>
      <c r="B418" s="36">
        <f>SUMIFS(СВЦЭМ!$K$34:$K$777,СВЦЭМ!$A$34:$A$777,$A418,СВЦЭМ!$B$33:$B$776,B$402)+'СЕТ СН'!$F$16</f>
        <v>0</v>
      </c>
      <c r="C418" s="36">
        <f>SUMIFS(СВЦЭМ!$K$34:$K$777,СВЦЭМ!$A$34:$A$777,$A418,СВЦЭМ!$B$33:$B$776,C$402)+'СЕТ СН'!$F$16</f>
        <v>0</v>
      </c>
      <c r="D418" s="36">
        <f>SUMIFS(СВЦЭМ!$K$34:$K$777,СВЦЭМ!$A$34:$A$777,$A418,СВЦЭМ!$B$33:$B$776,D$402)+'СЕТ СН'!$F$16</f>
        <v>0</v>
      </c>
      <c r="E418" s="36">
        <f>SUMIFS(СВЦЭМ!$K$34:$K$777,СВЦЭМ!$A$34:$A$777,$A418,СВЦЭМ!$B$33:$B$776,E$402)+'СЕТ СН'!$F$16</f>
        <v>0</v>
      </c>
      <c r="F418" s="36">
        <f>SUMIFS(СВЦЭМ!$K$34:$K$777,СВЦЭМ!$A$34:$A$777,$A418,СВЦЭМ!$B$33:$B$776,F$402)+'СЕТ СН'!$F$16</f>
        <v>0</v>
      </c>
      <c r="G418" s="36">
        <f>SUMIFS(СВЦЭМ!$K$34:$K$777,СВЦЭМ!$A$34:$A$777,$A418,СВЦЭМ!$B$33:$B$776,G$402)+'СЕТ СН'!$F$16</f>
        <v>0</v>
      </c>
      <c r="H418" s="36">
        <f>SUMIFS(СВЦЭМ!$K$34:$K$777,СВЦЭМ!$A$34:$A$777,$A418,СВЦЭМ!$B$33:$B$776,H$402)+'СЕТ СН'!$F$16</f>
        <v>0</v>
      </c>
      <c r="I418" s="36">
        <f>SUMIFS(СВЦЭМ!$K$34:$K$777,СВЦЭМ!$A$34:$A$777,$A418,СВЦЭМ!$B$33:$B$776,I$402)+'СЕТ СН'!$F$16</f>
        <v>0</v>
      </c>
      <c r="J418" s="36">
        <f>SUMIFS(СВЦЭМ!$K$34:$K$777,СВЦЭМ!$A$34:$A$777,$A418,СВЦЭМ!$B$33:$B$776,J$402)+'СЕТ СН'!$F$16</f>
        <v>0</v>
      </c>
      <c r="K418" s="36">
        <f>SUMIFS(СВЦЭМ!$K$34:$K$777,СВЦЭМ!$A$34:$A$777,$A418,СВЦЭМ!$B$33:$B$776,K$402)+'СЕТ СН'!$F$16</f>
        <v>0</v>
      </c>
      <c r="L418" s="36">
        <f>SUMIFS(СВЦЭМ!$K$34:$K$777,СВЦЭМ!$A$34:$A$777,$A418,СВЦЭМ!$B$33:$B$776,L$402)+'СЕТ СН'!$F$16</f>
        <v>0</v>
      </c>
      <c r="M418" s="36">
        <f>SUMIFS(СВЦЭМ!$K$34:$K$777,СВЦЭМ!$A$34:$A$777,$A418,СВЦЭМ!$B$33:$B$776,M$402)+'СЕТ СН'!$F$16</f>
        <v>0</v>
      </c>
      <c r="N418" s="36">
        <f>SUMIFS(СВЦЭМ!$K$34:$K$777,СВЦЭМ!$A$34:$A$777,$A418,СВЦЭМ!$B$33:$B$776,N$402)+'СЕТ СН'!$F$16</f>
        <v>0</v>
      </c>
      <c r="O418" s="36">
        <f>SUMIFS(СВЦЭМ!$K$34:$K$777,СВЦЭМ!$A$34:$A$777,$A418,СВЦЭМ!$B$33:$B$776,O$402)+'СЕТ СН'!$F$16</f>
        <v>0</v>
      </c>
      <c r="P418" s="36">
        <f>SUMIFS(СВЦЭМ!$K$34:$K$777,СВЦЭМ!$A$34:$A$777,$A418,СВЦЭМ!$B$33:$B$776,P$402)+'СЕТ СН'!$F$16</f>
        <v>0</v>
      </c>
      <c r="Q418" s="36">
        <f>SUMIFS(СВЦЭМ!$K$34:$K$777,СВЦЭМ!$A$34:$A$777,$A418,СВЦЭМ!$B$33:$B$776,Q$402)+'СЕТ СН'!$F$16</f>
        <v>0</v>
      </c>
      <c r="R418" s="36">
        <f>SUMIFS(СВЦЭМ!$K$34:$K$777,СВЦЭМ!$A$34:$A$777,$A418,СВЦЭМ!$B$33:$B$776,R$402)+'СЕТ СН'!$F$16</f>
        <v>0</v>
      </c>
      <c r="S418" s="36">
        <f>SUMIFS(СВЦЭМ!$K$34:$K$777,СВЦЭМ!$A$34:$A$777,$A418,СВЦЭМ!$B$33:$B$776,S$402)+'СЕТ СН'!$F$16</f>
        <v>0</v>
      </c>
      <c r="T418" s="36">
        <f>SUMIFS(СВЦЭМ!$K$34:$K$777,СВЦЭМ!$A$34:$A$777,$A418,СВЦЭМ!$B$33:$B$776,T$402)+'СЕТ СН'!$F$16</f>
        <v>0</v>
      </c>
      <c r="U418" s="36">
        <f>SUMIFS(СВЦЭМ!$K$34:$K$777,СВЦЭМ!$A$34:$A$777,$A418,СВЦЭМ!$B$33:$B$776,U$402)+'СЕТ СН'!$F$16</f>
        <v>0</v>
      </c>
      <c r="V418" s="36">
        <f>SUMIFS(СВЦЭМ!$K$34:$K$777,СВЦЭМ!$A$34:$A$777,$A418,СВЦЭМ!$B$33:$B$776,V$402)+'СЕТ СН'!$F$16</f>
        <v>0</v>
      </c>
      <c r="W418" s="36">
        <f>SUMIFS(СВЦЭМ!$K$34:$K$777,СВЦЭМ!$A$34:$A$777,$A418,СВЦЭМ!$B$33:$B$776,W$402)+'СЕТ СН'!$F$16</f>
        <v>0</v>
      </c>
      <c r="X418" s="36">
        <f>SUMIFS(СВЦЭМ!$K$34:$K$777,СВЦЭМ!$A$34:$A$777,$A418,СВЦЭМ!$B$33:$B$776,X$402)+'СЕТ СН'!$F$16</f>
        <v>0</v>
      </c>
      <c r="Y418" s="36">
        <f>SUMIFS(СВЦЭМ!$K$34:$K$777,СВЦЭМ!$A$34:$A$777,$A418,СВЦЭМ!$B$33:$B$776,Y$402)+'СЕТ СН'!$F$16</f>
        <v>0</v>
      </c>
    </row>
    <row r="419" spans="1:25" ht="15.75" hidden="1" x14ac:dyDescent="0.2">
      <c r="A419" s="35">
        <f t="shared" si="11"/>
        <v>44121</v>
      </c>
      <c r="B419" s="36">
        <f>SUMIFS(СВЦЭМ!$K$34:$K$777,СВЦЭМ!$A$34:$A$777,$A419,СВЦЭМ!$B$33:$B$776,B$402)+'СЕТ СН'!$F$16</f>
        <v>0</v>
      </c>
      <c r="C419" s="36">
        <f>SUMIFS(СВЦЭМ!$K$34:$K$777,СВЦЭМ!$A$34:$A$777,$A419,СВЦЭМ!$B$33:$B$776,C$402)+'СЕТ СН'!$F$16</f>
        <v>0</v>
      </c>
      <c r="D419" s="36">
        <f>SUMIFS(СВЦЭМ!$K$34:$K$777,СВЦЭМ!$A$34:$A$777,$A419,СВЦЭМ!$B$33:$B$776,D$402)+'СЕТ СН'!$F$16</f>
        <v>0</v>
      </c>
      <c r="E419" s="36">
        <f>SUMIFS(СВЦЭМ!$K$34:$K$777,СВЦЭМ!$A$34:$A$777,$A419,СВЦЭМ!$B$33:$B$776,E$402)+'СЕТ СН'!$F$16</f>
        <v>0</v>
      </c>
      <c r="F419" s="36">
        <f>SUMIFS(СВЦЭМ!$K$34:$K$777,СВЦЭМ!$A$34:$A$777,$A419,СВЦЭМ!$B$33:$B$776,F$402)+'СЕТ СН'!$F$16</f>
        <v>0</v>
      </c>
      <c r="G419" s="36">
        <f>SUMIFS(СВЦЭМ!$K$34:$K$777,СВЦЭМ!$A$34:$A$777,$A419,СВЦЭМ!$B$33:$B$776,G$402)+'СЕТ СН'!$F$16</f>
        <v>0</v>
      </c>
      <c r="H419" s="36">
        <f>SUMIFS(СВЦЭМ!$K$34:$K$777,СВЦЭМ!$A$34:$A$777,$A419,СВЦЭМ!$B$33:$B$776,H$402)+'СЕТ СН'!$F$16</f>
        <v>0</v>
      </c>
      <c r="I419" s="36">
        <f>SUMIFS(СВЦЭМ!$K$34:$K$777,СВЦЭМ!$A$34:$A$777,$A419,СВЦЭМ!$B$33:$B$776,I$402)+'СЕТ СН'!$F$16</f>
        <v>0</v>
      </c>
      <c r="J419" s="36">
        <f>SUMIFS(СВЦЭМ!$K$34:$K$777,СВЦЭМ!$A$34:$A$777,$A419,СВЦЭМ!$B$33:$B$776,J$402)+'СЕТ СН'!$F$16</f>
        <v>0</v>
      </c>
      <c r="K419" s="36">
        <f>SUMIFS(СВЦЭМ!$K$34:$K$777,СВЦЭМ!$A$34:$A$777,$A419,СВЦЭМ!$B$33:$B$776,K$402)+'СЕТ СН'!$F$16</f>
        <v>0</v>
      </c>
      <c r="L419" s="36">
        <f>SUMIFS(СВЦЭМ!$K$34:$K$777,СВЦЭМ!$A$34:$A$777,$A419,СВЦЭМ!$B$33:$B$776,L$402)+'СЕТ СН'!$F$16</f>
        <v>0</v>
      </c>
      <c r="M419" s="36">
        <f>SUMIFS(СВЦЭМ!$K$34:$K$777,СВЦЭМ!$A$34:$A$777,$A419,СВЦЭМ!$B$33:$B$776,M$402)+'СЕТ СН'!$F$16</f>
        <v>0</v>
      </c>
      <c r="N419" s="36">
        <f>SUMIFS(СВЦЭМ!$K$34:$K$777,СВЦЭМ!$A$34:$A$777,$A419,СВЦЭМ!$B$33:$B$776,N$402)+'СЕТ СН'!$F$16</f>
        <v>0</v>
      </c>
      <c r="O419" s="36">
        <f>SUMIFS(СВЦЭМ!$K$34:$K$777,СВЦЭМ!$A$34:$A$777,$A419,СВЦЭМ!$B$33:$B$776,O$402)+'СЕТ СН'!$F$16</f>
        <v>0</v>
      </c>
      <c r="P419" s="36">
        <f>SUMIFS(СВЦЭМ!$K$34:$K$777,СВЦЭМ!$A$34:$A$777,$A419,СВЦЭМ!$B$33:$B$776,P$402)+'СЕТ СН'!$F$16</f>
        <v>0</v>
      </c>
      <c r="Q419" s="36">
        <f>SUMIFS(СВЦЭМ!$K$34:$K$777,СВЦЭМ!$A$34:$A$777,$A419,СВЦЭМ!$B$33:$B$776,Q$402)+'СЕТ СН'!$F$16</f>
        <v>0</v>
      </c>
      <c r="R419" s="36">
        <f>SUMIFS(СВЦЭМ!$K$34:$K$777,СВЦЭМ!$A$34:$A$777,$A419,СВЦЭМ!$B$33:$B$776,R$402)+'СЕТ СН'!$F$16</f>
        <v>0</v>
      </c>
      <c r="S419" s="36">
        <f>SUMIFS(СВЦЭМ!$K$34:$K$777,СВЦЭМ!$A$34:$A$777,$A419,СВЦЭМ!$B$33:$B$776,S$402)+'СЕТ СН'!$F$16</f>
        <v>0</v>
      </c>
      <c r="T419" s="36">
        <f>SUMIFS(СВЦЭМ!$K$34:$K$777,СВЦЭМ!$A$34:$A$777,$A419,СВЦЭМ!$B$33:$B$776,T$402)+'СЕТ СН'!$F$16</f>
        <v>0</v>
      </c>
      <c r="U419" s="36">
        <f>SUMIFS(СВЦЭМ!$K$34:$K$777,СВЦЭМ!$A$34:$A$777,$A419,СВЦЭМ!$B$33:$B$776,U$402)+'СЕТ СН'!$F$16</f>
        <v>0</v>
      </c>
      <c r="V419" s="36">
        <f>SUMIFS(СВЦЭМ!$K$34:$K$777,СВЦЭМ!$A$34:$A$777,$A419,СВЦЭМ!$B$33:$B$776,V$402)+'СЕТ СН'!$F$16</f>
        <v>0</v>
      </c>
      <c r="W419" s="36">
        <f>SUMIFS(СВЦЭМ!$K$34:$K$777,СВЦЭМ!$A$34:$A$777,$A419,СВЦЭМ!$B$33:$B$776,W$402)+'СЕТ СН'!$F$16</f>
        <v>0</v>
      </c>
      <c r="X419" s="36">
        <f>SUMIFS(СВЦЭМ!$K$34:$K$777,СВЦЭМ!$A$34:$A$777,$A419,СВЦЭМ!$B$33:$B$776,X$402)+'СЕТ СН'!$F$16</f>
        <v>0</v>
      </c>
      <c r="Y419" s="36">
        <f>SUMIFS(СВЦЭМ!$K$34:$K$777,СВЦЭМ!$A$34:$A$777,$A419,СВЦЭМ!$B$33:$B$776,Y$402)+'СЕТ СН'!$F$16</f>
        <v>0</v>
      </c>
    </row>
    <row r="420" spans="1:25" ht="15.75" hidden="1" x14ac:dyDescent="0.2">
      <c r="A420" s="35">
        <f t="shared" si="11"/>
        <v>44122</v>
      </c>
      <c r="B420" s="36">
        <f>SUMIFS(СВЦЭМ!$K$34:$K$777,СВЦЭМ!$A$34:$A$777,$A420,СВЦЭМ!$B$33:$B$776,B$402)+'СЕТ СН'!$F$16</f>
        <v>0</v>
      </c>
      <c r="C420" s="36">
        <f>SUMIFS(СВЦЭМ!$K$34:$K$777,СВЦЭМ!$A$34:$A$777,$A420,СВЦЭМ!$B$33:$B$776,C$402)+'СЕТ СН'!$F$16</f>
        <v>0</v>
      </c>
      <c r="D420" s="36">
        <f>SUMIFS(СВЦЭМ!$K$34:$K$777,СВЦЭМ!$A$34:$A$777,$A420,СВЦЭМ!$B$33:$B$776,D$402)+'СЕТ СН'!$F$16</f>
        <v>0</v>
      </c>
      <c r="E420" s="36">
        <f>SUMIFS(СВЦЭМ!$K$34:$K$777,СВЦЭМ!$A$34:$A$777,$A420,СВЦЭМ!$B$33:$B$776,E$402)+'СЕТ СН'!$F$16</f>
        <v>0</v>
      </c>
      <c r="F420" s="36">
        <f>SUMIFS(СВЦЭМ!$K$34:$K$777,СВЦЭМ!$A$34:$A$777,$A420,СВЦЭМ!$B$33:$B$776,F$402)+'СЕТ СН'!$F$16</f>
        <v>0</v>
      </c>
      <c r="G420" s="36">
        <f>SUMIFS(СВЦЭМ!$K$34:$K$777,СВЦЭМ!$A$34:$A$777,$A420,СВЦЭМ!$B$33:$B$776,G$402)+'СЕТ СН'!$F$16</f>
        <v>0</v>
      </c>
      <c r="H420" s="36">
        <f>SUMIFS(СВЦЭМ!$K$34:$K$777,СВЦЭМ!$A$34:$A$777,$A420,СВЦЭМ!$B$33:$B$776,H$402)+'СЕТ СН'!$F$16</f>
        <v>0</v>
      </c>
      <c r="I420" s="36">
        <f>SUMIFS(СВЦЭМ!$K$34:$K$777,СВЦЭМ!$A$34:$A$777,$A420,СВЦЭМ!$B$33:$B$776,I$402)+'СЕТ СН'!$F$16</f>
        <v>0</v>
      </c>
      <c r="J420" s="36">
        <f>SUMIFS(СВЦЭМ!$K$34:$K$777,СВЦЭМ!$A$34:$A$777,$A420,СВЦЭМ!$B$33:$B$776,J$402)+'СЕТ СН'!$F$16</f>
        <v>0</v>
      </c>
      <c r="K420" s="36">
        <f>SUMIFS(СВЦЭМ!$K$34:$K$777,СВЦЭМ!$A$34:$A$777,$A420,СВЦЭМ!$B$33:$B$776,K$402)+'СЕТ СН'!$F$16</f>
        <v>0</v>
      </c>
      <c r="L420" s="36">
        <f>SUMIFS(СВЦЭМ!$K$34:$K$777,СВЦЭМ!$A$34:$A$777,$A420,СВЦЭМ!$B$33:$B$776,L$402)+'СЕТ СН'!$F$16</f>
        <v>0</v>
      </c>
      <c r="M420" s="36">
        <f>SUMIFS(СВЦЭМ!$K$34:$K$777,СВЦЭМ!$A$34:$A$777,$A420,СВЦЭМ!$B$33:$B$776,M$402)+'СЕТ СН'!$F$16</f>
        <v>0</v>
      </c>
      <c r="N420" s="36">
        <f>SUMIFS(СВЦЭМ!$K$34:$K$777,СВЦЭМ!$A$34:$A$777,$A420,СВЦЭМ!$B$33:$B$776,N$402)+'СЕТ СН'!$F$16</f>
        <v>0</v>
      </c>
      <c r="O420" s="36">
        <f>SUMIFS(СВЦЭМ!$K$34:$K$777,СВЦЭМ!$A$34:$A$777,$A420,СВЦЭМ!$B$33:$B$776,O$402)+'СЕТ СН'!$F$16</f>
        <v>0</v>
      </c>
      <c r="P420" s="36">
        <f>SUMIFS(СВЦЭМ!$K$34:$K$777,СВЦЭМ!$A$34:$A$777,$A420,СВЦЭМ!$B$33:$B$776,P$402)+'СЕТ СН'!$F$16</f>
        <v>0</v>
      </c>
      <c r="Q420" s="36">
        <f>SUMIFS(СВЦЭМ!$K$34:$K$777,СВЦЭМ!$A$34:$A$777,$A420,СВЦЭМ!$B$33:$B$776,Q$402)+'СЕТ СН'!$F$16</f>
        <v>0</v>
      </c>
      <c r="R420" s="36">
        <f>SUMIFS(СВЦЭМ!$K$34:$K$777,СВЦЭМ!$A$34:$A$777,$A420,СВЦЭМ!$B$33:$B$776,R$402)+'СЕТ СН'!$F$16</f>
        <v>0</v>
      </c>
      <c r="S420" s="36">
        <f>SUMIFS(СВЦЭМ!$K$34:$K$777,СВЦЭМ!$A$34:$A$777,$A420,СВЦЭМ!$B$33:$B$776,S$402)+'СЕТ СН'!$F$16</f>
        <v>0</v>
      </c>
      <c r="T420" s="36">
        <f>SUMIFS(СВЦЭМ!$K$34:$K$777,СВЦЭМ!$A$34:$A$777,$A420,СВЦЭМ!$B$33:$B$776,T$402)+'СЕТ СН'!$F$16</f>
        <v>0</v>
      </c>
      <c r="U420" s="36">
        <f>SUMIFS(СВЦЭМ!$K$34:$K$777,СВЦЭМ!$A$34:$A$777,$A420,СВЦЭМ!$B$33:$B$776,U$402)+'СЕТ СН'!$F$16</f>
        <v>0</v>
      </c>
      <c r="V420" s="36">
        <f>SUMIFS(СВЦЭМ!$K$34:$K$777,СВЦЭМ!$A$34:$A$777,$A420,СВЦЭМ!$B$33:$B$776,V$402)+'СЕТ СН'!$F$16</f>
        <v>0</v>
      </c>
      <c r="W420" s="36">
        <f>SUMIFS(СВЦЭМ!$K$34:$K$777,СВЦЭМ!$A$34:$A$777,$A420,СВЦЭМ!$B$33:$B$776,W$402)+'СЕТ СН'!$F$16</f>
        <v>0</v>
      </c>
      <c r="X420" s="36">
        <f>SUMIFS(СВЦЭМ!$K$34:$K$777,СВЦЭМ!$A$34:$A$777,$A420,СВЦЭМ!$B$33:$B$776,X$402)+'СЕТ СН'!$F$16</f>
        <v>0</v>
      </c>
      <c r="Y420" s="36">
        <f>SUMIFS(СВЦЭМ!$K$34:$K$777,СВЦЭМ!$A$34:$A$777,$A420,СВЦЭМ!$B$33:$B$776,Y$402)+'СЕТ СН'!$F$16</f>
        <v>0</v>
      </c>
    </row>
    <row r="421" spans="1:25" ht="15.75" hidden="1" x14ac:dyDescent="0.2">
      <c r="A421" s="35">
        <f t="shared" si="11"/>
        <v>44123</v>
      </c>
      <c r="B421" s="36">
        <f>SUMIFS(СВЦЭМ!$K$34:$K$777,СВЦЭМ!$A$34:$A$777,$A421,СВЦЭМ!$B$33:$B$776,B$402)+'СЕТ СН'!$F$16</f>
        <v>0</v>
      </c>
      <c r="C421" s="36">
        <f>SUMIFS(СВЦЭМ!$K$34:$K$777,СВЦЭМ!$A$34:$A$777,$A421,СВЦЭМ!$B$33:$B$776,C$402)+'СЕТ СН'!$F$16</f>
        <v>0</v>
      </c>
      <c r="D421" s="36">
        <f>SUMIFS(СВЦЭМ!$K$34:$K$777,СВЦЭМ!$A$34:$A$777,$A421,СВЦЭМ!$B$33:$B$776,D$402)+'СЕТ СН'!$F$16</f>
        <v>0</v>
      </c>
      <c r="E421" s="36">
        <f>SUMIFS(СВЦЭМ!$K$34:$K$777,СВЦЭМ!$A$34:$A$777,$A421,СВЦЭМ!$B$33:$B$776,E$402)+'СЕТ СН'!$F$16</f>
        <v>0</v>
      </c>
      <c r="F421" s="36">
        <f>SUMIFS(СВЦЭМ!$K$34:$K$777,СВЦЭМ!$A$34:$A$777,$A421,СВЦЭМ!$B$33:$B$776,F$402)+'СЕТ СН'!$F$16</f>
        <v>0</v>
      </c>
      <c r="G421" s="36">
        <f>SUMIFS(СВЦЭМ!$K$34:$K$777,СВЦЭМ!$A$34:$A$777,$A421,СВЦЭМ!$B$33:$B$776,G$402)+'СЕТ СН'!$F$16</f>
        <v>0</v>
      </c>
      <c r="H421" s="36">
        <f>SUMIFS(СВЦЭМ!$K$34:$K$777,СВЦЭМ!$A$34:$A$777,$A421,СВЦЭМ!$B$33:$B$776,H$402)+'СЕТ СН'!$F$16</f>
        <v>0</v>
      </c>
      <c r="I421" s="36">
        <f>SUMIFS(СВЦЭМ!$K$34:$K$777,СВЦЭМ!$A$34:$A$777,$A421,СВЦЭМ!$B$33:$B$776,I$402)+'СЕТ СН'!$F$16</f>
        <v>0</v>
      </c>
      <c r="J421" s="36">
        <f>SUMIFS(СВЦЭМ!$K$34:$K$777,СВЦЭМ!$A$34:$A$777,$A421,СВЦЭМ!$B$33:$B$776,J$402)+'СЕТ СН'!$F$16</f>
        <v>0</v>
      </c>
      <c r="K421" s="36">
        <f>SUMIFS(СВЦЭМ!$K$34:$K$777,СВЦЭМ!$A$34:$A$777,$A421,СВЦЭМ!$B$33:$B$776,K$402)+'СЕТ СН'!$F$16</f>
        <v>0</v>
      </c>
      <c r="L421" s="36">
        <f>SUMIFS(СВЦЭМ!$K$34:$K$777,СВЦЭМ!$A$34:$A$777,$A421,СВЦЭМ!$B$33:$B$776,L$402)+'СЕТ СН'!$F$16</f>
        <v>0</v>
      </c>
      <c r="M421" s="36">
        <f>SUMIFS(СВЦЭМ!$K$34:$K$777,СВЦЭМ!$A$34:$A$777,$A421,СВЦЭМ!$B$33:$B$776,M$402)+'СЕТ СН'!$F$16</f>
        <v>0</v>
      </c>
      <c r="N421" s="36">
        <f>SUMIFS(СВЦЭМ!$K$34:$K$777,СВЦЭМ!$A$34:$A$777,$A421,СВЦЭМ!$B$33:$B$776,N$402)+'СЕТ СН'!$F$16</f>
        <v>0</v>
      </c>
      <c r="O421" s="36">
        <f>SUMIFS(СВЦЭМ!$K$34:$K$777,СВЦЭМ!$A$34:$A$777,$A421,СВЦЭМ!$B$33:$B$776,O$402)+'СЕТ СН'!$F$16</f>
        <v>0</v>
      </c>
      <c r="P421" s="36">
        <f>SUMIFS(СВЦЭМ!$K$34:$K$777,СВЦЭМ!$A$34:$A$777,$A421,СВЦЭМ!$B$33:$B$776,P$402)+'СЕТ СН'!$F$16</f>
        <v>0</v>
      </c>
      <c r="Q421" s="36">
        <f>SUMIFS(СВЦЭМ!$K$34:$K$777,СВЦЭМ!$A$34:$A$777,$A421,СВЦЭМ!$B$33:$B$776,Q$402)+'СЕТ СН'!$F$16</f>
        <v>0</v>
      </c>
      <c r="R421" s="36">
        <f>SUMIFS(СВЦЭМ!$K$34:$K$777,СВЦЭМ!$A$34:$A$777,$A421,СВЦЭМ!$B$33:$B$776,R$402)+'СЕТ СН'!$F$16</f>
        <v>0</v>
      </c>
      <c r="S421" s="36">
        <f>SUMIFS(СВЦЭМ!$K$34:$K$777,СВЦЭМ!$A$34:$A$777,$A421,СВЦЭМ!$B$33:$B$776,S$402)+'СЕТ СН'!$F$16</f>
        <v>0</v>
      </c>
      <c r="T421" s="36">
        <f>SUMIFS(СВЦЭМ!$K$34:$K$777,СВЦЭМ!$A$34:$A$777,$A421,СВЦЭМ!$B$33:$B$776,T$402)+'СЕТ СН'!$F$16</f>
        <v>0</v>
      </c>
      <c r="U421" s="36">
        <f>SUMIFS(СВЦЭМ!$K$34:$K$777,СВЦЭМ!$A$34:$A$777,$A421,СВЦЭМ!$B$33:$B$776,U$402)+'СЕТ СН'!$F$16</f>
        <v>0</v>
      </c>
      <c r="V421" s="36">
        <f>SUMIFS(СВЦЭМ!$K$34:$K$777,СВЦЭМ!$A$34:$A$777,$A421,СВЦЭМ!$B$33:$B$776,V$402)+'СЕТ СН'!$F$16</f>
        <v>0</v>
      </c>
      <c r="W421" s="36">
        <f>SUMIFS(СВЦЭМ!$K$34:$K$777,СВЦЭМ!$A$34:$A$777,$A421,СВЦЭМ!$B$33:$B$776,W$402)+'СЕТ СН'!$F$16</f>
        <v>0</v>
      </c>
      <c r="X421" s="36">
        <f>SUMIFS(СВЦЭМ!$K$34:$K$777,СВЦЭМ!$A$34:$A$777,$A421,СВЦЭМ!$B$33:$B$776,X$402)+'СЕТ СН'!$F$16</f>
        <v>0</v>
      </c>
      <c r="Y421" s="36">
        <f>SUMIFS(СВЦЭМ!$K$34:$K$777,СВЦЭМ!$A$34:$A$777,$A421,СВЦЭМ!$B$33:$B$776,Y$402)+'СЕТ СН'!$F$16</f>
        <v>0</v>
      </c>
    </row>
    <row r="422" spans="1:25" ht="15.75" hidden="1" x14ac:dyDescent="0.2">
      <c r="A422" s="35">
        <f t="shared" si="11"/>
        <v>44124</v>
      </c>
      <c r="B422" s="36">
        <f>SUMIFS(СВЦЭМ!$K$34:$K$777,СВЦЭМ!$A$34:$A$777,$A422,СВЦЭМ!$B$33:$B$776,B$402)+'СЕТ СН'!$F$16</f>
        <v>0</v>
      </c>
      <c r="C422" s="36">
        <f>SUMIFS(СВЦЭМ!$K$34:$K$777,СВЦЭМ!$A$34:$A$777,$A422,СВЦЭМ!$B$33:$B$776,C$402)+'СЕТ СН'!$F$16</f>
        <v>0</v>
      </c>
      <c r="D422" s="36">
        <f>SUMIFS(СВЦЭМ!$K$34:$K$777,СВЦЭМ!$A$34:$A$777,$A422,СВЦЭМ!$B$33:$B$776,D$402)+'СЕТ СН'!$F$16</f>
        <v>0</v>
      </c>
      <c r="E422" s="36">
        <f>SUMIFS(СВЦЭМ!$K$34:$K$777,СВЦЭМ!$A$34:$A$777,$A422,СВЦЭМ!$B$33:$B$776,E$402)+'СЕТ СН'!$F$16</f>
        <v>0</v>
      </c>
      <c r="F422" s="36">
        <f>SUMIFS(СВЦЭМ!$K$34:$K$777,СВЦЭМ!$A$34:$A$777,$A422,СВЦЭМ!$B$33:$B$776,F$402)+'СЕТ СН'!$F$16</f>
        <v>0</v>
      </c>
      <c r="G422" s="36">
        <f>SUMIFS(СВЦЭМ!$K$34:$K$777,СВЦЭМ!$A$34:$A$777,$A422,СВЦЭМ!$B$33:$B$776,G$402)+'СЕТ СН'!$F$16</f>
        <v>0</v>
      </c>
      <c r="H422" s="36">
        <f>SUMIFS(СВЦЭМ!$K$34:$K$777,СВЦЭМ!$A$34:$A$777,$A422,СВЦЭМ!$B$33:$B$776,H$402)+'СЕТ СН'!$F$16</f>
        <v>0</v>
      </c>
      <c r="I422" s="36">
        <f>SUMIFS(СВЦЭМ!$K$34:$K$777,СВЦЭМ!$A$34:$A$777,$A422,СВЦЭМ!$B$33:$B$776,I$402)+'СЕТ СН'!$F$16</f>
        <v>0</v>
      </c>
      <c r="J422" s="36">
        <f>SUMIFS(СВЦЭМ!$K$34:$K$777,СВЦЭМ!$A$34:$A$777,$A422,СВЦЭМ!$B$33:$B$776,J$402)+'СЕТ СН'!$F$16</f>
        <v>0</v>
      </c>
      <c r="K422" s="36">
        <f>SUMIFS(СВЦЭМ!$K$34:$K$777,СВЦЭМ!$A$34:$A$777,$A422,СВЦЭМ!$B$33:$B$776,K$402)+'СЕТ СН'!$F$16</f>
        <v>0</v>
      </c>
      <c r="L422" s="36">
        <f>SUMIFS(СВЦЭМ!$K$34:$K$777,СВЦЭМ!$A$34:$A$777,$A422,СВЦЭМ!$B$33:$B$776,L$402)+'СЕТ СН'!$F$16</f>
        <v>0</v>
      </c>
      <c r="M422" s="36">
        <f>SUMIFS(СВЦЭМ!$K$34:$K$777,СВЦЭМ!$A$34:$A$777,$A422,СВЦЭМ!$B$33:$B$776,M$402)+'СЕТ СН'!$F$16</f>
        <v>0</v>
      </c>
      <c r="N422" s="36">
        <f>SUMIFS(СВЦЭМ!$K$34:$K$777,СВЦЭМ!$A$34:$A$777,$A422,СВЦЭМ!$B$33:$B$776,N$402)+'СЕТ СН'!$F$16</f>
        <v>0</v>
      </c>
      <c r="O422" s="36">
        <f>SUMIFS(СВЦЭМ!$K$34:$K$777,СВЦЭМ!$A$34:$A$777,$A422,СВЦЭМ!$B$33:$B$776,O$402)+'СЕТ СН'!$F$16</f>
        <v>0</v>
      </c>
      <c r="P422" s="36">
        <f>SUMIFS(СВЦЭМ!$K$34:$K$777,СВЦЭМ!$A$34:$A$777,$A422,СВЦЭМ!$B$33:$B$776,P$402)+'СЕТ СН'!$F$16</f>
        <v>0</v>
      </c>
      <c r="Q422" s="36">
        <f>SUMIFS(СВЦЭМ!$K$34:$K$777,СВЦЭМ!$A$34:$A$777,$A422,СВЦЭМ!$B$33:$B$776,Q$402)+'СЕТ СН'!$F$16</f>
        <v>0</v>
      </c>
      <c r="R422" s="36">
        <f>SUMIFS(СВЦЭМ!$K$34:$K$777,СВЦЭМ!$A$34:$A$777,$A422,СВЦЭМ!$B$33:$B$776,R$402)+'СЕТ СН'!$F$16</f>
        <v>0</v>
      </c>
      <c r="S422" s="36">
        <f>SUMIFS(СВЦЭМ!$K$34:$K$777,СВЦЭМ!$A$34:$A$777,$A422,СВЦЭМ!$B$33:$B$776,S$402)+'СЕТ СН'!$F$16</f>
        <v>0</v>
      </c>
      <c r="T422" s="36">
        <f>SUMIFS(СВЦЭМ!$K$34:$K$777,СВЦЭМ!$A$34:$A$777,$A422,СВЦЭМ!$B$33:$B$776,T$402)+'СЕТ СН'!$F$16</f>
        <v>0</v>
      </c>
      <c r="U422" s="36">
        <f>SUMIFS(СВЦЭМ!$K$34:$K$777,СВЦЭМ!$A$34:$A$777,$A422,СВЦЭМ!$B$33:$B$776,U$402)+'СЕТ СН'!$F$16</f>
        <v>0</v>
      </c>
      <c r="V422" s="36">
        <f>SUMIFS(СВЦЭМ!$K$34:$K$777,СВЦЭМ!$A$34:$A$777,$A422,СВЦЭМ!$B$33:$B$776,V$402)+'СЕТ СН'!$F$16</f>
        <v>0</v>
      </c>
      <c r="W422" s="36">
        <f>SUMIFS(СВЦЭМ!$K$34:$K$777,СВЦЭМ!$A$34:$A$777,$A422,СВЦЭМ!$B$33:$B$776,W$402)+'СЕТ СН'!$F$16</f>
        <v>0</v>
      </c>
      <c r="X422" s="36">
        <f>SUMIFS(СВЦЭМ!$K$34:$K$777,СВЦЭМ!$A$34:$A$777,$A422,СВЦЭМ!$B$33:$B$776,X$402)+'СЕТ СН'!$F$16</f>
        <v>0</v>
      </c>
      <c r="Y422" s="36">
        <f>SUMIFS(СВЦЭМ!$K$34:$K$777,СВЦЭМ!$A$34:$A$777,$A422,СВЦЭМ!$B$33:$B$776,Y$402)+'СЕТ СН'!$F$16</f>
        <v>0</v>
      </c>
    </row>
    <row r="423" spans="1:25" ht="15.75" hidden="1" x14ac:dyDescent="0.2">
      <c r="A423" s="35">
        <f t="shared" si="11"/>
        <v>44125</v>
      </c>
      <c r="B423" s="36">
        <f>SUMIFS(СВЦЭМ!$K$34:$K$777,СВЦЭМ!$A$34:$A$777,$A423,СВЦЭМ!$B$33:$B$776,B$402)+'СЕТ СН'!$F$16</f>
        <v>0</v>
      </c>
      <c r="C423" s="36">
        <f>SUMIFS(СВЦЭМ!$K$34:$K$777,СВЦЭМ!$A$34:$A$777,$A423,СВЦЭМ!$B$33:$B$776,C$402)+'СЕТ СН'!$F$16</f>
        <v>0</v>
      </c>
      <c r="D423" s="36">
        <f>SUMIFS(СВЦЭМ!$K$34:$K$777,СВЦЭМ!$A$34:$A$777,$A423,СВЦЭМ!$B$33:$B$776,D$402)+'СЕТ СН'!$F$16</f>
        <v>0</v>
      </c>
      <c r="E423" s="36">
        <f>SUMIFS(СВЦЭМ!$K$34:$K$777,СВЦЭМ!$A$34:$A$777,$A423,СВЦЭМ!$B$33:$B$776,E$402)+'СЕТ СН'!$F$16</f>
        <v>0</v>
      </c>
      <c r="F423" s="36">
        <f>SUMIFS(СВЦЭМ!$K$34:$K$777,СВЦЭМ!$A$34:$A$777,$A423,СВЦЭМ!$B$33:$B$776,F$402)+'СЕТ СН'!$F$16</f>
        <v>0</v>
      </c>
      <c r="G423" s="36">
        <f>SUMIFS(СВЦЭМ!$K$34:$K$777,СВЦЭМ!$A$34:$A$777,$A423,СВЦЭМ!$B$33:$B$776,G$402)+'СЕТ СН'!$F$16</f>
        <v>0</v>
      </c>
      <c r="H423" s="36">
        <f>SUMIFS(СВЦЭМ!$K$34:$K$777,СВЦЭМ!$A$34:$A$777,$A423,СВЦЭМ!$B$33:$B$776,H$402)+'СЕТ СН'!$F$16</f>
        <v>0</v>
      </c>
      <c r="I423" s="36">
        <f>SUMIFS(СВЦЭМ!$K$34:$K$777,СВЦЭМ!$A$34:$A$777,$A423,СВЦЭМ!$B$33:$B$776,I$402)+'СЕТ СН'!$F$16</f>
        <v>0</v>
      </c>
      <c r="J423" s="36">
        <f>SUMIFS(СВЦЭМ!$K$34:$K$777,СВЦЭМ!$A$34:$A$777,$A423,СВЦЭМ!$B$33:$B$776,J$402)+'СЕТ СН'!$F$16</f>
        <v>0</v>
      </c>
      <c r="K423" s="36">
        <f>SUMIFS(СВЦЭМ!$K$34:$K$777,СВЦЭМ!$A$34:$A$777,$A423,СВЦЭМ!$B$33:$B$776,K$402)+'СЕТ СН'!$F$16</f>
        <v>0</v>
      </c>
      <c r="L423" s="36">
        <f>SUMIFS(СВЦЭМ!$K$34:$K$777,СВЦЭМ!$A$34:$A$777,$A423,СВЦЭМ!$B$33:$B$776,L$402)+'СЕТ СН'!$F$16</f>
        <v>0</v>
      </c>
      <c r="M423" s="36">
        <f>SUMIFS(СВЦЭМ!$K$34:$K$777,СВЦЭМ!$A$34:$A$777,$A423,СВЦЭМ!$B$33:$B$776,M$402)+'СЕТ СН'!$F$16</f>
        <v>0</v>
      </c>
      <c r="N423" s="36">
        <f>SUMIFS(СВЦЭМ!$K$34:$K$777,СВЦЭМ!$A$34:$A$777,$A423,СВЦЭМ!$B$33:$B$776,N$402)+'СЕТ СН'!$F$16</f>
        <v>0</v>
      </c>
      <c r="O423" s="36">
        <f>SUMIFS(СВЦЭМ!$K$34:$K$777,СВЦЭМ!$A$34:$A$777,$A423,СВЦЭМ!$B$33:$B$776,O$402)+'СЕТ СН'!$F$16</f>
        <v>0</v>
      </c>
      <c r="P423" s="36">
        <f>SUMIFS(СВЦЭМ!$K$34:$K$777,СВЦЭМ!$A$34:$A$777,$A423,СВЦЭМ!$B$33:$B$776,P$402)+'СЕТ СН'!$F$16</f>
        <v>0</v>
      </c>
      <c r="Q423" s="36">
        <f>SUMIFS(СВЦЭМ!$K$34:$K$777,СВЦЭМ!$A$34:$A$777,$A423,СВЦЭМ!$B$33:$B$776,Q$402)+'СЕТ СН'!$F$16</f>
        <v>0</v>
      </c>
      <c r="R423" s="36">
        <f>SUMIFS(СВЦЭМ!$K$34:$K$777,СВЦЭМ!$A$34:$A$777,$A423,СВЦЭМ!$B$33:$B$776,R$402)+'СЕТ СН'!$F$16</f>
        <v>0</v>
      </c>
      <c r="S423" s="36">
        <f>SUMIFS(СВЦЭМ!$K$34:$K$777,СВЦЭМ!$A$34:$A$777,$A423,СВЦЭМ!$B$33:$B$776,S$402)+'СЕТ СН'!$F$16</f>
        <v>0</v>
      </c>
      <c r="T423" s="36">
        <f>SUMIFS(СВЦЭМ!$K$34:$K$777,СВЦЭМ!$A$34:$A$777,$A423,СВЦЭМ!$B$33:$B$776,T$402)+'СЕТ СН'!$F$16</f>
        <v>0</v>
      </c>
      <c r="U423" s="36">
        <f>SUMIFS(СВЦЭМ!$K$34:$K$777,СВЦЭМ!$A$34:$A$777,$A423,СВЦЭМ!$B$33:$B$776,U$402)+'СЕТ СН'!$F$16</f>
        <v>0</v>
      </c>
      <c r="V423" s="36">
        <f>SUMIFS(СВЦЭМ!$K$34:$K$777,СВЦЭМ!$A$34:$A$777,$A423,СВЦЭМ!$B$33:$B$776,V$402)+'СЕТ СН'!$F$16</f>
        <v>0</v>
      </c>
      <c r="W423" s="36">
        <f>SUMIFS(СВЦЭМ!$K$34:$K$777,СВЦЭМ!$A$34:$A$777,$A423,СВЦЭМ!$B$33:$B$776,W$402)+'СЕТ СН'!$F$16</f>
        <v>0</v>
      </c>
      <c r="X423" s="36">
        <f>SUMIFS(СВЦЭМ!$K$34:$K$777,СВЦЭМ!$A$34:$A$777,$A423,СВЦЭМ!$B$33:$B$776,X$402)+'СЕТ СН'!$F$16</f>
        <v>0</v>
      </c>
      <c r="Y423" s="36">
        <f>SUMIFS(СВЦЭМ!$K$34:$K$777,СВЦЭМ!$A$34:$A$777,$A423,СВЦЭМ!$B$33:$B$776,Y$402)+'СЕТ СН'!$F$16</f>
        <v>0</v>
      </c>
    </row>
    <row r="424" spans="1:25" ht="15.75" hidden="1" x14ac:dyDescent="0.2">
      <c r="A424" s="35">
        <f t="shared" si="11"/>
        <v>44126</v>
      </c>
      <c r="B424" s="36">
        <f>SUMIFS(СВЦЭМ!$K$34:$K$777,СВЦЭМ!$A$34:$A$777,$A424,СВЦЭМ!$B$33:$B$776,B$402)+'СЕТ СН'!$F$16</f>
        <v>0</v>
      </c>
      <c r="C424" s="36">
        <f>SUMIFS(СВЦЭМ!$K$34:$K$777,СВЦЭМ!$A$34:$A$777,$A424,СВЦЭМ!$B$33:$B$776,C$402)+'СЕТ СН'!$F$16</f>
        <v>0</v>
      </c>
      <c r="D424" s="36">
        <f>SUMIFS(СВЦЭМ!$K$34:$K$777,СВЦЭМ!$A$34:$A$777,$A424,СВЦЭМ!$B$33:$B$776,D$402)+'СЕТ СН'!$F$16</f>
        <v>0</v>
      </c>
      <c r="E424" s="36">
        <f>SUMIFS(СВЦЭМ!$K$34:$K$777,СВЦЭМ!$A$34:$A$777,$A424,СВЦЭМ!$B$33:$B$776,E$402)+'СЕТ СН'!$F$16</f>
        <v>0</v>
      </c>
      <c r="F424" s="36">
        <f>SUMIFS(СВЦЭМ!$K$34:$K$777,СВЦЭМ!$A$34:$A$777,$A424,СВЦЭМ!$B$33:$B$776,F$402)+'СЕТ СН'!$F$16</f>
        <v>0</v>
      </c>
      <c r="G424" s="36">
        <f>SUMIFS(СВЦЭМ!$K$34:$K$777,СВЦЭМ!$A$34:$A$777,$A424,СВЦЭМ!$B$33:$B$776,G$402)+'СЕТ СН'!$F$16</f>
        <v>0</v>
      </c>
      <c r="H424" s="36">
        <f>SUMIFS(СВЦЭМ!$K$34:$K$777,СВЦЭМ!$A$34:$A$777,$A424,СВЦЭМ!$B$33:$B$776,H$402)+'СЕТ СН'!$F$16</f>
        <v>0</v>
      </c>
      <c r="I424" s="36">
        <f>SUMIFS(СВЦЭМ!$K$34:$K$777,СВЦЭМ!$A$34:$A$777,$A424,СВЦЭМ!$B$33:$B$776,I$402)+'СЕТ СН'!$F$16</f>
        <v>0</v>
      </c>
      <c r="J424" s="36">
        <f>SUMIFS(СВЦЭМ!$K$34:$K$777,СВЦЭМ!$A$34:$A$777,$A424,СВЦЭМ!$B$33:$B$776,J$402)+'СЕТ СН'!$F$16</f>
        <v>0</v>
      </c>
      <c r="K424" s="36">
        <f>SUMIFS(СВЦЭМ!$K$34:$K$777,СВЦЭМ!$A$34:$A$777,$A424,СВЦЭМ!$B$33:$B$776,K$402)+'СЕТ СН'!$F$16</f>
        <v>0</v>
      </c>
      <c r="L424" s="36">
        <f>SUMIFS(СВЦЭМ!$K$34:$K$777,СВЦЭМ!$A$34:$A$777,$A424,СВЦЭМ!$B$33:$B$776,L$402)+'СЕТ СН'!$F$16</f>
        <v>0</v>
      </c>
      <c r="M424" s="36">
        <f>SUMIFS(СВЦЭМ!$K$34:$K$777,СВЦЭМ!$A$34:$A$777,$A424,СВЦЭМ!$B$33:$B$776,M$402)+'СЕТ СН'!$F$16</f>
        <v>0</v>
      </c>
      <c r="N424" s="36">
        <f>SUMIFS(СВЦЭМ!$K$34:$K$777,СВЦЭМ!$A$34:$A$777,$A424,СВЦЭМ!$B$33:$B$776,N$402)+'СЕТ СН'!$F$16</f>
        <v>0</v>
      </c>
      <c r="O424" s="36">
        <f>SUMIFS(СВЦЭМ!$K$34:$K$777,СВЦЭМ!$A$34:$A$777,$A424,СВЦЭМ!$B$33:$B$776,O$402)+'СЕТ СН'!$F$16</f>
        <v>0</v>
      </c>
      <c r="P424" s="36">
        <f>SUMIFS(СВЦЭМ!$K$34:$K$777,СВЦЭМ!$A$34:$A$777,$A424,СВЦЭМ!$B$33:$B$776,P$402)+'СЕТ СН'!$F$16</f>
        <v>0</v>
      </c>
      <c r="Q424" s="36">
        <f>SUMIFS(СВЦЭМ!$K$34:$K$777,СВЦЭМ!$A$34:$A$777,$A424,СВЦЭМ!$B$33:$B$776,Q$402)+'СЕТ СН'!$F$16</f>
        <v>0</v>
      </c>
      <c r="R424" s="36">
        <f>SUMIFS(СВЦЭМ!$K$34:$K$777,СВЦЭМ!$A$34:$A$777,$A424,СВЦЭМ!$B$33:$B$776,R$402)+'СЕТ СН'!$F$16</f>
        <v>0</v>
      </c>
      <c r="S424" s="36">
        <f>SUMIFS(СВЦЭМ!$K$34:$K$777,СВЦЭМ!$A$34:$A$777,$A424,СВЦЭМ!$B$33:$B$776,S$402)+'СЕТ СН'!$F$16</f>
        <v>0</v>
      </c>
      <c r="T424" s="36">
        <f>SUMIFS(СВЦЭМ!$K$34:$K$777,СВЦЭМ!$A$34:$A$777,$A424,СВЦЭМ!$B$33:$B$776,T$402)+'СЕТ СН'!$F$16</f>
        <v>0</v>
      </c>
      <c r="U424" s="36">
        <f>SUMIFS(СВЦЭМ!$K$34:$K$777,СВЦЭМ!$A$34:$A$777,$A424,СВЦЭМ!$B$33:$B$776,U$402)+'СЕТ СН'!$F$16</f>
        <v>0</v>
      </c>
      <c r="V424" s="36">
        <f>SUMIFS(СВЦЭМ!$K$34:$K$777,СВЦЭМ!$A$34:$A$777,$A424,СВЦЭМ!$B$33:$B$776,V$402)+'СЕТ СН'!$F$16</f>
        <v>0</v>
      </c>
      <c r="W424" s="36">
        <f>SUMIFS(СВЦЭМ!$K$34:$K$777,СВЦЭМ!$A$34:$A$777,$A424,СВЦЭМ!$B$33:$B$776,W$402)+'СЕТ СН'!$F$16</f>
        <v>0</v>
      </c>
      <c r="X424" s="36">
        <f>SUMIFS(СВЦЭМ!$K$34:$K$777,СВЦЭМ!$A$34:$A$777,$A424,СВЦЭМ!$B$33:$B$776,X$402)+'СЕТ СН'!$F$16</f>
        <v>0</v>
      </c>
      <c r="Y424" s="36">
        <f>SUMIFS(СВЦЭМ!$K$34:$K$777,СВЦЭМ!$A$34:$A$777,$A424,СВЦЭМ!$B$33:$B$776,Y$402)+'СЕТ СН'!$F$16</f>
        <v>0</v>
      </c>
    </row>
    <row r="425" spans="1:25" ht="15.75" hidden="1" x14ac:dyDescent="0.2">
      <c r="A425" s="35">
        <f t="shared" si="11"/>
        <v>44127</v>
      </c>
      <c r="B425" s="36">
        <f>SUMIFS(СВЦЭМ!$K$34:$K$777,СВЦЭМ!$A$34:$A$777,$A425,СВЦЭМ!$B$33:$B$776,B$402)+'СЕТ СН'!$F$16</f>
        <v>0</v>
      </c>
      <c r="C425" s="36">
        <f>SUMIFS(СВЦЭМ!$K$34:$K$777,СВЦЭМ!$A$34:$A$777,$A425,СВЦЭМ!$B$33:$B$776,C$402)+'СЕТ СН'!$F$16</f>
        <v>0</v>
      </c>
      <c r="D425" s="36">
        <f>SUMIFS(СВЦЭМ!$K$34:$K$777,СВЦЭМ!$A$34:$A$777,$A425,СВЦЭМ!$B$33:$B$776,D$402)+'СЕТ СН'!$F$16</f>
        <v>0</v>
      </c>
      <c r="E425" s="36">
        <f>SUMIFS(СВЦЭМ!$K$34:$K$777,СВЦЭМ!$A$34:$A$777,$A425,СВЦЭМ!$B$33:$B$776,E$402)+'СЕТ СН'!$F$16</f>
        <v>0</v>
      </c>
      <c r="F425" s="36">
        <f>SUMIFS(СВЦЭМ!$K$34:$K$777,СВЦЭМ!$A$34:$A$777,$A425,СВЦЭМ!$B$33:$B$776,F$402)+'СЕТ СН'!$F$16</f>
        <v>0</v>
      </c>
      <c r="G425" s="36">
        <f>SUMIFS(СВЦЭМ!$K$34:$K$777,СВЦЭМ!$A$34:$A$777,$A425,СВЦЭМ!$B$33:$B$776,G$402)+'СЕТ СН'!$F$16</f>
        <v>0</v>
      </c>
      <c r="H425" s="36">
        <f>SUMIFS(СВЦЭМ!$K$34:$K$777,СВЦЭМ!$A$34:$A$777,$A425,СВЦЭМ!$B$33:$B$776,H$402)+'СЕТ СН'!$F$16</f>
        <v>0</v>
      </c>
      <c r="I425" s="36">
        <f>SUMIFS(СВЦЭМ!$K$34:$K$777,СВЦЭМ!$A$34:$A$777,$A425,СВЦЭМ!$B$33:$B$776,I$402)+'СЕТ СН'!$F$16</f>
        <v>0</v>
      </c>
      <c r="J425" s="36">
        <f>SUMIFS(СВЦЭМ!$K$34:$K$777,СВЦЭМ!$A$34:$A$777,$A425,СВЦЭМ!$B$33:$B$776,J$402)+'СЕТ СН'!$F$16</f>
        <v>0</v>
      </c>
      <c r="K425" s="36">
        <f>SUMIFS(СВЦЭМ!$K$34:$K$777,СВЦЭМ!$A$34:$A$777,$A425,СВЦЭМ!$B$33:$B$776,K$402)+'СЕТ СН'!$F$16</f>
        <v>0</v>
      </c>
      <c r="L425" s="36">
        <f>SUMIFS(СВЦЭМ!$K$34:$K$777,СВЦЭМ!$A$34:$A$777,$A425,СВЦЭМ!$B$33:$B$776,L$402)+'СЕТ СН'!$F$16</f>
        <v>0</v>
      </c>
      <c r="M425" s="36">
        <f>SUMIFS(СВЦЭМ!$K$34:$K$777,СВЦЭМ!$A$34:$A$777,$A425,СВЦЭМ!$B$33:$B$776,M$402)+'СЕТ СН'!$F$16</f>
        <v>0</v>
      </c>
      <c r="N425" s="36">
        <f>SUMIFS(СВЦЭМ!$K$34:$K$777,СВЦЭМ!$A$34:$A$777,$A425,СВЦЭМ!$B$33:$B$776,N$402)+'СЕТ СН'!$F$16</f>
        <v>0</v>
      </c>
      <c r="O425" s="36">
        <f>SUMIFS(СВЦЭМ!$K$34:$K$777,СВЦЭМ!$A$34:$A$777,$A425,СВЦЭМ!$B$33:$B$776,O$402)+'СЕТ СН'!$F$16</f>
        <v>0</v>
      </c>
      <c r="P425" s="36">
        <f>SUMIFS(СВЦЭМ!$K$34:$K$777,СВЦЭМ!$A$34:$A$777,$A425,СВЦЭМ!$B$33:$B$776,P$402)+'СЕТ СН'!$F$16</f>
        <v>0</v>
      </c>
      <c r="Q425" s="36">
        <f>SUMIFS(СВЦЭМ!$K$34:$K$777,СВЦЭМ!$A$34:$A$777,$A425,СВЦЭМ!$B$33:$B$776,Q$402)+'СЕТ СН'!$F$16</f>
        <v>0</v>
      </c>
      <c r="R425" s="36">
        <f>SUMIFS(СВЦЭМ!$K$34:$K$777,СВЦЭМ!$A$34:$A$777,$A425,СВЦЭМ!$B$33:$B$776,R$402)+'СЕТ СН'!$F$16</f>
        <v>0</v>
      </c>
      <c r="S425" s="36">
        <f>SUMIFS(СВЦЭМ!$K$34:$K$777,СВЦЭМ!$A$34:$A$777,$A425,СВЦЭМ!$B$33:$B$776,S$402)+'СЕТ СН'!$F$16</f>
        <v>0</v>
      </c>
      <c r="T425" s="36">
        <f>SUMIFS(СВЦЭМ!$K$34:$K$777,СВЦЭМ!$A$34:$A$777,$A425,СВЦЭМ!$B$33:$B$776,T$402)+'СЕТ СН'!$F$16</f>
        <v>0</v>
      </c>
      <c r="U425" s="36">
        <f>SUMIFS(СВЦЭМ!$K$34:$K$777,СВЦЭМ!$A$34:$A$777,$A425,СВЦЭМ!$B$33:$B$776,U$402)+'СЕТ СН'!$F$16</f>
        <v>0</v>
      </c>
      <c r="V425" s="36">
        <f>SUMIFS(СВЦЭМ!$K$34:$K$777,СВЦЭМ!$A$34:$A$777,$A425,СВЦЭМ!$B$33:$B$776,V$402)+'СЕТ СН'!$F$16</f>
        <v>0</v>
      </c>
      <c r="W425" s="36">
        <f>SUMIFS(СВЦЭМ!$K$34:$K$777,СВЦЭМ!$A$34:$A$777,$A425,СВЦЭМ!$B$33:$B$776,W$402)+'СЕТ СН'!$F$16</f>
        <v>0</v>
      </c>
      <c r="X425" s="36">
        <f>SUMIFS(СВЦЭМ!$K$34:$K$777,СВЦЭМ!$A$34:$A$777,$A425,СВЦЭМ!$B$33:$B$776,X$402)+'СЕТ СН'!$F$16</f>
        <v>0</v>
      </c>
      <c r="Y425" s="36">
        <f>SUMIFS(СВЦЭМ!$K$34:$K$777,СВЦЭМ!$A$34:$A$777,$A425,СВЦЭМ!$B$33:$B$776,Y$402)+'СЕТ СН'!$F$16</f>
        <v>0</v>
      </c>
    </row>
    <row r="426" spans="1:25" ht="15.75" hidden="1" x14ac:dyDescent="0.2">
      <c r="A426" s="35">
        <f t="shared" si="11"/>
        <v>44128</v>
      </c>
      <c r="B426" s="36">
        <f>SUMIFS(СВЦЭМ!$K$34:$K$777,СВЦЭМ!$A$34:$A$777,$A426,СВЦЭМ!$B$33:$B$776,B$402)+'СЕТ СН'!$F$16</f>
        <v>0</v>
      </c>
      <c r="C426" s="36">
        <f>SUMIFS(СВЦЭМ!$K$34:$K$777,СВЦЭМ!$A$34:$A$777,$A426,СВЦЭМ!$B$33:$B$776,C$402)+'СЕТ СН'!$F$16</f>
        <v>0</v>
      </c>
      <c r="D426" s="36">
        <f>SUMIFS(СВЦЭМ!$K$34:$K$777,СВЦЭМ!$A$34:$A$777,$A426,СВЦЭМ!$B$33:$B$776,D$402)+'СЕТ СН'!$F$16</f>
        <v>0</v>
      </c>
      <c r="E426" s="36">
        <f>SUMIFS(СВЦЭМ!$K$34:$K$777,СВЦЭМ!$A$34:$A$777,$A426,СВЦЭМ!$B$33:$B$776,E$402)+'СЕТ СН'!$F$16</f>
        <v>0</v>
      </c>
      <c r="F426" s="36">
        <f>SUMIFS(СВЦЭМ!$K$34:$K$777,СВЦЭМ!$A$34:$A$777,$A426,СВЦЭМ!$B$33:$B$776,F$402)+'СЕТ СН'!$F$16</f>
        <v>0</v>
      </c>
      <c r="G426" s="36">
        <f>SUMIFS(СВЦЭМ!$K$34:$K$777,СВЦЭМ!$A$34:$A$777,$A426,СВЦЭМ!$B$33:$B$776,G$402)+'СЕТ СН'!$F$16</f>
        <v>0</v>
      </c>
      <c r="H426" s="36">
        <f>SUMIFS(СВЦЭМ!$K$34:$K$777,СВЦЭМ!$A$34:$A$777,$A426,СВЦЭМ!$B$33:$B$776,H$402)+'СЕТ СН'!$F$16</f>
        <v>0</v>
      </c>
      <c r="I426" s="36">
        <f>SUMIFS(СВЦЭМ!$K$34:$K$777,СВЦЭМ!$A$34:$A$777,$A426,СВЦЭМ!$B$33:$B$776,I$402)+'СЕТ СН'!$F$16</f>
        <v>0</v>
      </c>
      <c r="J426" s="36">
        <f>SUMIFS(СВЦЭМ!$K$34:$K$777,СВЦЭМ!$A$34:$A$777,$A426,СВЦЭМ!$B$33:$B$776,J$402)+'СЕТ СН'!$F$16</f>
        <v>0</v>
      </c>
      <c r="K426" s="36">
        <f>SUMIFS(СВЦЭМ!$K$34:$K$777,СВЦЭМ!$A$34:$A$777,$A426,СВЦЭМ!$B$33:$B$776,K$402)+'СЕТ СН'!$F$16</f>
        <v>0</v>
      </c>
      <c r="L426" s="36">
        <f>SUMIFS(СВЦЭМ!$K$34:$K$777,СВЦЭМ!$A$34:$A$777,$A426,СВЦЭМ!$B$33:$B$776,L$402)+'СЕТ СН'!$F$16</f>
        <v>0</v>
      </c>
      <c r="M426" s="36">
        <f>SUMIFS(СВЦЭМ!$K$34:$K$777,СВЦЭМ!$A$34:$A$777,$A426,СВЦЭМ!$B$33:$B$776,M$402)+'СЕТ СН'!$F$16</f>
        <v>0</v>
      </c>
      <c r="N426" s="36">
        <f>SUMIFS(СВЦЭМ!$K$34:$K$777,СВЦЭМ!$A$34:$A$777,$A426,СВЦЭМ!$B$33:$B$776,N$402)+'СЕТ СН'!$F$16</f>
        <v>0</v>
      </c>
      <c r="O426" s="36">
        <f>SUMIFS(СВЦЭМ!$K$34:$K$777,СВЦЭМ!$A$34:$A$777,$A426,СВЦЭМ!$B$33:$B$776,O$402)+'СЕТ СН'!$F$16</f>
        <v>0</v>
      </c>
      <c r="P426" s="36">
        <f>SUMIFS(СВЦЭМ!$K$34:$K$777,СВЦЭМ!$A$34:$A$777,$A426,СВЦЭМ!$B$33:$B$776,P$402)+'СЕТ СН'!$F$16</f>
        <v>0</v>
      </c>
      <c r="Q426" s="36">
        <f>SUMIFS(СВЦЭМ!$K$34:$K$777,СВЦЭМ!$A$34:$A$777,$A426,СВЦЭМ!$B$33:$B$776,Q$402)+'СЕТ СН'!$F$16</f>
        <v>0</v>
      </c>
      <c r="R426" s="36">
        <f>SUMIFS(СВЦЭМ!$K$34:$K$777,СВЦЭМ!$A$34:$A$777,$A426,СВЦЭМ!$B$33:$B$776,R$402)+'СЕТ СН'!$F$16</f>
        <v>0</v>
      </c>
      <c r="S426" s="36">
        <f>SUMIFS(СВЦЭМ!$K$34:$K$777,СВЦЭМ!$A$34:$A$777,$A426,СВЦЭМ!$B$33:$B$776,S$402)+'СЕТ СН'!$F$16</f>
        <v>0</v>
      </c>
      <c r="T426" s="36">
        <f>SUMIFS(СВЦЭМ!$K$34:$K$777,СВЦЭМ!$A$34:$A$777,$A426,СВЦЭМ!$B$33:$B$776,T$402)+'СЕТ СН'!$F$16</f>
        <v>0</v>
      </c>
      <c r="U426" s="36">
        <f>SUMIFS(СВЦЭМ!$K$34:$K$777,СВЦЭМ!$A$34:$A$777,$A426,СВЦЭМ!$B$33:$B$776,U$402)+'СЕТ СН'!$F$16</f>
        <v>0</v>
      </c>
      <c r="V426" s="36">
        <f>SUMIFS(СВЦЭМ!$K$34:$K$777,СВЦЭМ!$A$34:$A$777,$A426,СВЦЭМ!$B$33:$B$776,V$402)+'СЕТ СН'!$F$16</f>
        <v>0</v>
      </c>
      <c r="W426" s="36">
        <f>SUMIFS(СВЦЭМ!$K$34:$K$777,СВЦЭМ!$A$34:$A$777,$A426,СВЦЭМ!$B$33:$B$776,W$402)+'СЕТ СН'!$F$16</f>
        <v>0</v>
      </c>
      <c r="X426" s="36">
        <f>SUMIFS(СВЦЭМ!$K$34:$K$777,СВЦЭМ!$A$34:$A$777,$A426,СВЦЭМ!$B$33:$B$776,X$402)+'СЕТ СН'!$F$16</f>
        <v>0</v>
      </c>
      <c r="Y426" s="36">
        <f>SUMIFS(СВЦЭМ!$K$34:$K$777,СВЦЭМ!$A$34:$A$777,$A426,СВЦЭМ!$B$33:$B$776,Y$402)+'СЕТ СН'!$F$16</f>
        <v>0</v>
      </c>
    </row>
    <row r="427" spans="1:25" ht="15.75" hidden="1" x14ac:dyDescent="0.2">
      <c r="A427" s="35">
        <f t="shared" si="11"/>
        <v>44129</v>
      </c>
      <c r="B427" s="36">
        <f>SUMIFS(СВЦЭМ!$K$34:$K$777,СВЦЭМ!$A$34:$A$777,$A427,СВЦЭМ!$B$33:$B$776,B$402)+'СЕТ СН'!$F$16</f>
        <v>0</v>
      </c>
      <c r="C427" s="36">
        <f>SUMIFS(СВЦЭМ!$K$34:$K$777,СВЦЭМ!$A$34:$A$777,$A427,СВЦЭМ!$B$33:$B$776,C$402)+'СЕТ СН'!$F$16</f>
        <v>0</v>
      </c>
      <c r="D427" s="36">
        <f>SUMIFS(СВЦЭМ!$K$34:$K$777,СВЦЭМ!$A$34:$A$777,$A427,СВЦЭМ!$B$33:$B$776,D$402)+'СЕТ СН'!$F$16</f>
        <v>0</v>
      </c>
      <c r="E427" s="36">
        <f>SUMIFS(СВЦЭМ!$K$34:$K$777,СВЦЭМ!$A$34:$A$777,$A427,СВЦЭМ!$B$33:$B$776,E$402)+'СЕТ СН'!$F$16</f>
        <v>0</v>
      </c>
      <c r="F427" s="36">
        <f>SUMIFS(СВЦЭМ!$K$34:$K$777,СВЦЭМ!$A$34:$A$777,$A427,СВЦЭМ!$B$33:$B$776,F$402)+'СЕТ СН'!$F$16</f>
        <v>0</v>
      </c>
      <c r="G427" s="36">
        <f>SUMIFS(СВЦЭМ!$K$34:$K$777,СВЦЭМ!$A$34:$A$777,$A427,СВЦЭМ!$B$33:$B$776,G$402)+'СЕТ СН'!$F$16</f>
        <v>0</v>
      </c>
      <c r="H427" s="36">
        <f>SUMIFS(СВЦЭМ!$K$34:$K$777,СВЦЭМ!$A$34:$A$777,$A427,СВЦЭМ!$B$33:$B$776,H$402)+'СЕТ СН'!$F$16</f>
        <v>0</v>
      </c>
      <c r="I427" s="36">
        <f>SUMIFS(СВЦЭМ!$K$34:$K$777,СВЦЭМ!$A$34:$A$777,$A427,СВЦЭМ!$B$33:$B$776,I$402)+'СЕТ СН'!$F$16</f>
        <v>0</v>
      </c>
      <c r="J427" s="36">
        <f>SUMIFS(СВЦЭМ!$K$34:$K$777,СВЦЭМ!$A$34:$A$777,$A427,СВЦЭМ!$B$33:$B$776,J$402)+'СЕТ СН'!$F$16</f>
        <v>0</v>
      </c>
      <c r="K427" s="36">
        <f>SUMIFS(СВЦЭМ!$K$34:$K$777,СВЦЭМ!$A$34:$A$777,$A427,СВЦЭМ!$B$33:$B$776,K$402)+'СЕТ СН'!$F$16</f>
        <v>0</v>
      </c>
      <c r="L427" s="36">
        <f>SUMIFS(СВЦЭМ!$K$34:$K$777,СВЦЭМ!$A$34:$A$777,$A427,СВЦЭМ!$B$33:$B$776,L$402)+'СЕТ СН'!$F$16</f>
        <v>0</v>
      </c>
      <c r="M427" s="36">
        <f>SUMIFS(СВЦЭМ!$K$34:$K$777,СВЦЭМ!$A$34:$A$777,$A427,СВЦЭМ!$B$33:$B$776,M$402)+'СЕТ СН'!$F$16</f>
        <v>0</v>
      </c>
      <c r="N427" s="36">
        <f>SUMIFS(СВЦЭМ!$K$34:$K$777,СВЦЭМ!$A$34:$A$777,$A427,СВЦЭМ!$B$33:$B$776,N$402)+'СЕТ СН'!$F$16</f>
        <v>0</v>
      </c>
      <c r="O427" s="36">
        <f>SUMIFS(СВЦЭМ!$K$34:$K$777,СВЦЭМ!$A$34:$A$777,$A427,СВЦЭМ!$B$33:$B$776,O$402)+'СЕТ СН'!$F$16</f>
        <v>0</v>
      </c>
      <c r="P427" s="36">
        <f>SUMIFS(СВЦЭМ!$K$34:$K$777,СВЦЭМ!$A$34:$A$777,$A427,СВЦЭМ!$B$33:$B$776,P$402)+'СЕТ СН'!$F$16</f>
        <v>0</v>
      </c>
      <c r="Q427" s="36">
        <f>SUMIFS(СВЦЭМ!$K$34:$K$777,СВЦЭМ!$A$34:$A$777,$A427,СВЦЭМ!$B$33:$B$776,Q$402)+'СЕТ СН'!$F$16</f>
        <v>0</v>
      </c>
      <c r="R427" s="36">
        <f>SUMIFS(СВЦЭМ!$K$34:$K$777,СВЦЭМ!$A$34:$A$777,$A427,СВЦЭМ!$B$33:$B$776,R$402)+'СЕТ СН'!$F$16</f>
        <v>0</v>
      </c>
      <c r="S427" s="36">
        <f>SUMIFS(СВЦЭМ!$K$34:$K$777,СВЦЭМ!$A$34:$A$777,$A427,СВЦЭМ!$B$33:$B$776,S$402)+'СЕТ СН'!$F$16</f>
        <v>0</v>
      </c>
      <c r="T427" s="36">
        <f>SUMIFS(СВЦЭМ!$K$34:$K$777,СВЦЭМ!$A$34:$A$777,$A427,СВЦЭМ!$B$33:$B$776,T$402)+'СЕТ СН'!$F$16</f>
        <v>0</v>
      </c>
      <c r="U427" s="36">
        <f>SUMIFS(СВЦЭМ!$K$34:$K$777,СВЦЭМ!$A$34:$A$777,$A427,СВЦЭМ!$B$33:$B$776,U$402)+'СЕТ СН'!$F$16</f>
        <v>0</v>
      </c>
      <c r="V427" s="36">
        <f>SUMIFS(СВЦЭМ!$K$34:$K$777,СВЦЭМ!$A$34:$A$777,$A427,СВЦЭМ!$B$33:$B$776,V$402)+'СЕТ СН'!$F$16</f>
        <v>0</v>
      </c>
      <c r="W427" s="36">
        <f>SUMIFS(СВЦЭМ!$K$34:$K$777,СВЦЭМ!$A$34:$A$777,$A427,СВЦЭМ!$B$33:$B$776,W$402)+'СЕТ СН'!$F$16</f>
        <v>0</v>
      </c>
      <c r="X427" s="36">
        <f>SUMIFS(СВЦЭМ!$K$34:$K$777,СВЦЭМ!$A$34:$A$777,$A427,СВЦЭМ!$B$33:$B$776,X$402)+'СЕТ СН'!$F$16</f>
        <v>0</v>
      </c>
      <c r="Y427" s="36">
        <f>SUMIFS(СВЦЭМ!$K$34:$K$777,СВЦЭМ!$A$34:$A$777,$A427,СВЦЭМ!$B$33:$B$776,Y$402)+'СЕТ СН'!$F$16</f>
        <v>0</v>
      </c>
    </row>
    <row r="428" spans="1:25" ht="15.75" hidden="1" x14ac:dyDescent="0.2">
      <c r="A428" s="35">
        <f t="shared" si="11"/>
        <v>44130</v>
      </c>
      <c r="B428" s="36">
        <f>SUMIFS(СВЦЭМ!$K$34:$K$777,СВЦЭМ!$A$34:$A$777,$A428,СВЦЭМ!$B$33:$B$776,B$402)+'СЕТ СН'!$F$16</f>
        <v>0</v>
      </c>
      <c r="C428" s="36">
        <f>SUMIFS(СВЦЭМ!$K$34:$K$777,СВЦЭМ!$A$34:$A$777,$A428,СВЦЭМ!$B$33:$B$776,C$402)+'СЕТ СН'!$F$16</f>
        <v>0</v>
      </c>
      <c r="D428" s="36">
        <f>SUMIFS(СВЦЭМ!$K$34:$K$777,СВЦЭМ!$A$34:$A$777,$A428,СВЦЭМ!$B$33:$B$776,D$402)+'СЕТ СН'!$F$16</f>
        <v>0</v>
      </c>
      <c r="E428" s="36">
        <f>SUMIFS(СВЦЭМ!$K$34:$K$777,СВЦЭМ!$A$34:$A$777,$A428,СВЦЭМ!$B$33:$B$776,E$402)+'СЕТ СН'!$F$16</f>
        <v>0</v>
      </c>
      <c r="F428" s="36">
        <f>SUMIFS(СВЦЭМ!$K$34:$K$777,СВЦЭМ!$A$34:$A$777,$A428,СВЦЭМ!$B$33:$B$776,F$402)+'СЕТ СН'!$F$16</f>
        <v>0</v>
      </c>
      <c r="G428" s="36">
        <f>SUMIFS(СВЦЭМ!$K$34:$K$777,СВЦЭМ!$A$34:$A$777,$A428,СВЦЭМ!$B$33:$B$776,G$402)+'СЕТ СН'!$F$16</f>
        <v>0</v>
      </c>
      <c r="H428" s="36">
        <f>SUMIFS(СВЦЭМ!$K$34:$K$777,СВЦЭМ!$A$34:$A$777,$A428,СВЦЭМ!$B$33:$B$776,H$402)+'СЕТ СН'!$F$16</f>
        <v>0</v>
      </c>
      <c r="I428" s="36">
        <f>SUMIFS(СВЦЭМ!$K$34:$K$777,СВЦЭМ!$A$34:$A$777,$A428,СВЦЭМ!$B$33:$B$776,I$402)+'СЕТ СН'!$F$16</f>
        <v>0</v>
      </c>
      <c r="J428" s="36">
        <f>SUMIFS(СВЦЭМ!$K$34:$K$777,СВЦЭМ!$A$34:$A$777,$A428,СВЦЭМ!$B$33:$B$776,J$402)+'СЕТ СН'!$F$16</f>
        <v>0</v>
      </c>
      <c r="K428" s="36">
        <f>SUMIFS(СВЦЭМ!$K$34:$K$777,СВЦЭМ!$A$34:$A$777,$A428,СВЦЭМ!$B$33:$B$776,K$402)+'СЕТ СН'!$F$16</f>
        <v>0</v>
      </c>
      <c r="L428" s="36">
        <f>SUMIFS(СВЦЭМ!$K$34:$K$777,СВЦЭМ!$A$34:$A$777,$A428,СВЦЭМ!$B$33:$B$776,L$402)+'СЕТ СН'!$F$16</f>
        <v>0</v>
      </c>
      <c r="M428" s="36">
        <f>SUMIFS(СВЦЭМ!$K$34:$K$777,СВЦЭМ!$A$34:$A$777,$A428,СВЦЭМ!$B$33:$B$776,M$402)+'СЕТ СН'!$F$16</f>
        <v>0</v>
      </c>
      <c r="N428" s="36">
        <f>SUMIFS(СВЦЭМ!$K$34:$K$777,СВЦЭМ!$A$34:$A$777,$A428,СВЦЭМ!$B$33:$B$776,N$402)+'СЕТ СН'!$F$16</f>
        <v>0</v>
      </c>
      <c r="O428" s="36">
        <f>SUMIFS(СВЦЭМ!$K$34:$K$777,СВЦЭМ!$A$34:$A$777,$A428,СВЦЭМ!$B$33:$B$776,O$402)+'СЕТ СН'!$F$16</f>
        <v>0</v>
      </c>
      <c r="P428" s="36">
        <f>SUMIFS(СВЦЭМ!$K$34:$K$777,СВЦЭМ!$A$34:$A$777,$A428,СВЦЭМ!$B$33:$B$776,P$402)+'СЕТ СН'!$F$16</f>
        <v>0</v>
      </c>
      <c r="Q428" s="36">
        <f>SUMIFS(СВЦЭМ!$K$34:$K$777,СВЦЭМ!$A$34:$A$777,$A428,СВЦЭМ!$B$33:$B$776,Q$402)+'СЕТ СН'!$F$16</f>
        <v>0</v>
      </c>
      <c r="R428" s="36">
        <f>SUMIFS(СВЦЭМ!$K$34:$K$777,СВЦЭМ!$A$34:$A$777,$A428,СВЦЭМ!$B$33:$B$776,R$402)+'СЕТ СН'!$F$16</f>
        <v>0</v>
      </c>
      <c r="S428" s="36">
        <f>SUMIFS(СВЦЭМ!$K$34:$K$777,СВЦЭМ!$A$34:$A$777,$A428,СВЦЭМ!$B$33:$B$776,S$402)+'СЕТ СН'!$F$16</f>
        <v>0</v>
      </c>
      <c r="T428" s="36">
        <f>SUMIFS(СВЦЭМ!$K$34:$K$777,СВЦЭМ!$A$34:$A$777,$A428,СВЦЭМ!$B$33:$B$776,T$402)+'СЕТ СН'!$F$16</f>
        <v>0</v>
      </c>
      <c r="U428" s="36">
        <f>SUMIFS(СВЦЭМ!$K$34:$K$777,СВЦЭМ!$A$34:$A$777,$A428,СВЦЭМ!$B$33:$B$776,U$402)+'СЕТ СН'!$F$16</f>
        <v>0</v>
      </c>
      <c r="V428" s="36">
        <f>SUMIFS(СВЦЭМ!$K$34:$K$777,СВЦЭМ!$A$34:$A$777,$A428,СВЦЭМ!$B$33:$B$776,V$402)+'СЕТ СН'!$F$16</f>
        <v>0</v>
      </c>
      <c r="W428" s="36">
        <f>SUMIFS(СВЦЭМ!$K$34:$K$777,СВЦЭМ!$A$34:$A$777,$A428,СВЦЭМ!$B$33:$B$776,W$402)+'СЕТ СН'!$F$16</f>
        <v>0</v>
      </c>
      <c r="X428" s="36">
        <f>SUMIFS(СВЦЭМ!$K$34:$K$777,СВЦЭМ!$A$34:$A$777,$A428,СВЦЭМ!$B$33:$B$776,X$402)+'СЕТ СН'!$F$16</f>
        <v>0</v>
      </c>
      <c r="Y428" s="36">
        <f>SUMIFS(СВЦЭМ!$K$34:$K$777,СВЦЭМ!$A$34:$A$777,$A428,СВЦЭМ!$B$33:$B$776,Y$402)+'СЕТ СН'!$F$16</f>
        <v>0</v>
      </c>
    </row>
    <row r="429" spans="1:25" ht="15.75" hidden="1" x14ac:dyDescent="0.2">
      <c r="A429" s="35">
        <f t="shared" si="11"/>
        <v>44131</v>
      </c>
      <c r="B429" s="36">
        <f>SUMIFS(СВЦЭМ!$K$34:$K$777,СВЦЭМ!$A$34:$A$777,$A429,СВЦЭМ!$B$33:$B$776,B$402)+'СЕТ СН'!$F$16</f>
        <v>0</v>
      </c>
      <c r="C429" s="36">
        <f>SUMIFS(СВЦЭМ!$K$34:$K$777,СВЦЭМ!$A$34:$A$777,$A429,СВЦЭМ!$B$33:$B$776,C$402)+'СЕТ СН'!$F$16</f>
        <v>0</v>
      </c>
      <c r="D429" s="36">
        <f>SUMIFS(СВЦЭМ!$K$34:$K$777,СВЦЭМ!$A$34:$A$777,$A429,СВЦЭМ!$B$33:$B$776,D$402)+'СЕТ СН'!$F$16</f>
        <v>0</v>
      </c>
      <c r="E429" s="36">
        <f>SUMIFS(СВЦЭМ!$K$34:$K$777,СВЦЭМ!$A$34:$A$777,$A429,СВЦЭМ!$B$33:$B$776,E$402)+'СЕТ СН'!$F$16</f>
        <v>0</v>
      </c>
      <c r="F429" s="36">
        <f>SUMIFS(СВЦЭМ!$K$34:$K$777,СВЦЭМ!$A$34:$A$777,$A429,СВЦЭМ!$B$33:$B$776,F$402)+'СЕТ СН'!$F$16</f>
        <v>0</v>
      </c>
      <c r="G429" s="36">
        <f>SUMIFS(СВЦЭМ!$K$34:$K$777,СВЦЭМ!$A$34:$A$777,$A429,СВЦЭМ!$B$33:$B$776,G$402)+'СЕТ СН'!$F$16</f>
        <v>0</v>
      </c>
      <c r="H429" s="36">
        <f>SUMIFS(СВЦЭМ!$K$34:$K$777,СВЦЭМ!$A$34:$A$777,$A429,СВЦЭМ!$B$33:$B$776,H$402)+'СЕТ СН'!$F$16</f>
        <v>0</v>
      </c>
      <c r="I429" s="36">
        <f>SUMIFS(СВЦЭМ!$K$34:$K$777,СВЦЭМ!$A$34:$A$777,$A429,СВЦЭМ!$B$33:$B$776,I$402)+'СЕТ СН'!$F$16</f>
        <v>0</v>
      </c>
      <c r="J429" s="36">
        <f>SUMIFS(СВЦЭМ!$K$34:$K$777,СВЦЭМ!$A$34:$A$777,$A429,СВЦЭМ!$B$33:$B$776,J$402)+'СЕТ СН'!$F$16</f>
        <v>0</v>
      </c>
      <c r="K429" s="36">
        <f>SUMIFS(СВЦЭМ!$K$34:$K$777,СВЦЭМ!$A$34:$A$777,$A429,СВЦЭМ!$B$33:$B$776,K$402)+'СЕТ СН'!$F$16</f>
        <v>0</v>
      </c>
      <c r="L429" s="36">
        <f>SUMIFS(СВЦЭМ!$K$34:$K$777,СВЦЭМ!$A$34:$A$777,$A429,СВЦЭМ!$B$33:$B$776,L$402)+'СЕТ СН'!$F$16</f>
        <v>0</v>
      </c>
      <c r="M429" s="36">
        <f>SUMIFS(СВЦЭМ!$K$34:$K$777,СВЦЭМ!$A$34:$A$777,$A429,СВЦЭМ!$B$33:$B$776,M$402)+'СЕТ СН'!$F$16</f>
        <v>0</v>
      </c>
      <c r="N429" s="36">
        <f>SUMIFS(СВЦЭМ!$K$34:$K$777,СВЦЭМ!$A$34:$A$777,$A429,СВЦЭМ!$B$33:$B$776,N$402)+'СЕТ СН'!$F$16</f>
        <v>0</v>
      </c>
      <c r="O429" s="36">
        <f>SUMIFS(СВЦЭМ!$K$34:$K$777,СВЦЭМ!$A$34:$A$777,$A429,СВЦЭМ!$B$33:$B$776,O$402)+'СЕТ СН'!$F$16</f>
        <v>0</v>
      </c>
      <c r="P429" s="36">
        <f>SUMIFS(СВЦЭМ!$K$34:$K$777,СВЦЭМ!$A$34:$A$777,$A429,СВЦЭМ!$B$33:$B$776,P$402)+'СЕТ СН'!$F$16</f>
        <v>0</v>
      </c>
      <c r="Q429" s="36">
        <f>SUMIFS(СВЦЭМ!$K$34:$K$777,СВЦЭМ!$A$34:$A$777,$A429,СВЦЭМ!$B$33:$B$776,Q$402)+'СЕТ СН'!$F$16</f>
        <v>0</v>
      </c>
      <c r="R429" s="36">
        <f>SUMIFS(СВЦЭМ!$K$34:$K$777,СВЦЭМ!$A$34:$A$777,$A429,СВЦЭМ!$B$33:$B$776,R$402)+'СЕТ СН'!$F$16</f>
        <v>0</v>
      </c>
      <c r="S429" s="36">
        <f>SUMIFS(СВЦЭМ!$K$34:$K$777,СВЦЭМ!$A$34:$A$777,$A429,СВЦЭМ!$B$33:$B$776,S$402)+'СЕТ СН'!$F$16</f>
        <v>0</v>
      </c>
      <c r="T429" s="36">
        <f>SUMIFS(СВЦЭМ!$K$34:$K$777,СВЦЭМ!$A$34:$A$777,$A429,СВЦЭМ!$B$33:$B$776,T$402)+'СЕТ СН'!$F$16</f>
        <v>0</v>
      </c>
      <c r="U429" s="36">
        <f>SUMIFS(СВЦЭМ!$K$34:$K$777,СВЦЭМ!$A$34:$A$777,$A429,СВЦЭМ!$B$33:$B$776,U$402)+'СЕТ СН'!$F$16</f>
        <v>0</v>
      </c>
      <c r="V429" s="36">
        <f>SUMIFS(СВЦЭМ!$K$34:$K$777,СВЦЭМ!$A$34:$A$777,$A429,СВЦЭМ!$B$33:$B$776,V$402)+'СЕТ СН'!$F$16</f>
        <v>0</v>
      </c>
      <c r="W429" s="36">
        <f>SUMIFS(СВЦЭМ!$K$34:$K$777,СВЦЭМ!$A$34:$A$777,$A429,СВЦЭМ!$B$33:$B$776,W$402)+'СЕТ СН'!$F$16</f>
        <v>0</v>
      </c>
      <c r="X429" s="36">
        <f>SUMIFS(СВЦЭМ!$K$34:$K$777,СВЦЭМ!$A$34:$A$777,$A429,СВЦЭМ!$B$33:$B$776,X$402)+'СЕТ СН'!$F$16</f>
        <v>0</v>
      </c>
      <c r="Y429" s="36">
        <f>SUMIFS(СВЦЭМ!$K$34:$K$777,СВЦЭМ!$A$34:$A$777,$A429,СВЦЭМ!$B$33:$B$776,Y$402)+'СЕТ СН'!$F$16</f>
        <v>0</v>
      </c>
    </row>
    <row r="430" spans="1:25" ht="15.75" hidden="1" x14ac:dyDescent="0.2">
      <c r="A430" s="35">
        <f t="shared" si="11"/>
        <v>44132</v>
      </c>
      <c r="B430" s="36">
        <f>SUMIFS(СВЦЭМ!$K$34:$K$777,СВЦЭМ!$A$34:$A$777,$A430,СВЦЭМ!$B$33:$B$776,B$402)+'СЕТ СН'!$F$16</f>
        <v>0</v>
      </c>
      <c r="C430" s="36">
        <f>SUMIFS(СВЦЭМ!$K$34:$K$777,СВЦЭМ!$A$34:$A$777,$A430,СВЦЭМ!$B$33:$B$776,C$402)+'СЕТ СН'!$F$16</f>
        <v>0</v>
      </c>
      <c r="D430" s="36">
        <f>SUMIFS(СВЦЭМ!$K$34:$K$777,СВЦЭМ!$A$34:$A$777,$A430,СВЦЭМ!$B$33:$B$776,D$402)+'СЕТ СН'!$F$16</f>
        <v>0</v>
      </c>
      <c r="E430" s="36">
        <f>SUMIFS(СВЦЭМ!$K$34:$K$777,СВЦЭМ!$A$34:$A$777,$A430,СВЦЭМ!$B$33:$B$776,E$402)+'СЕТ СН'!$F$16</f>
        <v>0</v>
      </c>
      <c r="F430" s="36">
        <f>SUMIFS(СВЦЭМ!$K$34:$K$777,СВЦЭМ!$A$34:$A$777,$A430,СВЦЭМ!$B$33:$B$776,F$402)+'СЕТ СН'!$F$16</f>
        <v>0</v>
      </c>
      <c r="G430" s="36">
        <f>SUMIFS(СВЦЭМ!$K$34:$K$777,СВЦЭМ!$A$34:$A$777,$A430,СВЦЭМ!$B$33:$B$776,G$402)+'СЕТ СН'!$F$16</f>
        <v>0</v>
      </c>
      <c r="H430" s="36">
        <f>SUMIFS(СВЦЭМ!$K$34:$K$777,СВЦЭМ!$A$34:$A$777,$A430,СВЦЭМ!$B$33:$B$776,H$402)+'СЕТ СН'!$F$16</f>
        <v>0</v>
      </c>
      <c r="I430" s="36">
        <f>SUMIFS(СВЦЭМ!$K$34:$K$777,СВЦЭМ!$A$34:$A$777,$A430,СВЦЭМ!$B$33:$B$776,I$402)+'СЕТ СН'!$F$16</f>
        <v>0</v>
      </c>
      <c r="J430" s="36">
        <f>SUMIFS(СВЦЭМ!$K$34:$K$777,СВЦЭМ!$A$34:$A$777,$A430,СВЦЭМ!$B$33:$B$776,J$402)+'СЕТ СН'!$F$16</f>
        <v>0</v>
      </c>
      <c r="K430" s="36">
        <f>SUMIFS(СВЦЭМ!$K$34:$K$777,СВЦЭМ!$A$34:$A$777,$A430,СВЦЭМ!$B$33:$B$776,K$402)+'СЕТ СН'!$F$16</f>
        <v>0</v>
      </c>
      <c r="L430" s="36">
        <f>SUMIFS(СВЦЭМ!$K$34:$K$777,СВЦЭМ!$A$34:$A$777,$A430,СВЦЭМ!$B$33:$B$776,L$402)+'СЕТ СН'!$F$16</f>
        <v>0</v>
      </c>
      <c r="M430" s="36">
        <f>SUMIFS(СВЦЭМ!$K$34:$K$777,СВЦЭМ!$A$34:$A$777,$A430,СВЦЭМ!$B$33:$B$776,M$402)+'СЕТ СН'!$F$16</f>
        <v>0</v>
      </c>
      <c r="N430" s="36">
        <f>SUMIFS(СВЦЭМ!$K$34:$K$777,СВЦЭМ!$A$34:$A$777,$A430,СВЦЭМ!$B$33:$B$776,N$402)+'СЕТ СН'!$F$16</f>
        <v>0</v>
      </c>
      <c r="O430" s="36">
        <f>SUMIFS(СВЦЭМ!$K$34:$K$777,СВЦЭМ!$A$34:$A$777,$A430,СВЦЭМ!$B$33:$B$776,O$402)+'СЕТ СН'!$F$16</f>
        <v>0</v>
      </c>
      <c r="P430" s="36">
        <f>SUMIFS(СВЦЭМ!$K$34:$K$777,СВЦЭМ!$A$34:$A$777,$A430,СВЦЭМ!$B$33:$B$776,P$402)+'СЕТ СН'!$F$16</f>
        <v>0</v>
      </c>
      <c r="Q430" s="36">
        <f>SUMIFS(СВЦЭМ!$K$34:$K$777,СВЦЭМ!$A$34:$A$777,$A430,СВЦЭМ!$B$33:$B$776,Q$402)+'СЕТ СН'!$F$16</f>
        <v>0</v>
      </c>
      <c r="R430" s="36">
        <f>SUMIFS(СВЦЭМ!$K$34:$K$777,СВЦЭМ!$A$34:$A$777,$A430,СВЦЭМ!$B$33:$B$776,R$402)+'СЕТ СН'!$F$16</f>
        <v>0</v>
      </c>
      <c r="S430" s="36">
        <f>SUMIFS(СВЦЭМ!$K$34:$K$777,СВЦЭМ!$A$34:$A$777,$A430,СВЦЭМ!$B$33:$B$776,S$402)+'СЕТ СН'!$F$16</f>
        <v>0</v>
      </c>
      <c r="T430" s="36">
        <f>SUMIFS(СВЦЭМ!$K$34:$K$777,СВЦЭМ!$A$34:$A$777,$A430,СВЦЭМ!$B$33:$B$776,T$402)+'СЕТ СН'!$F$16</f>
        <v>0</v>
      </c>
      <c r="U430" s="36">
        <f>SUMIFS(СВЦЭМ!$K$34:$K$777,СВЦЭМ!$A$34:$A$777,$A430,СВЦЭМ!$B$33:$B$776,U$402)+'СЕТ СН'!$F$16</f>
        <v>0</v>
      </c>
      <c r="V430" s="36">
        <f>SUMIFS(СВЦЭМ!$K$34:$K$777,СВЦЭМ!$A$34:$A$777,$A430,СВЦЭМ!$B$33:$B$776,V$402)+'СЕТ СН'!$F$16</f>
        <v>0</v>
      </c>
      <c r="W430" s="36">
        <f>SUMIFS(СВЦЭМ!$K$34:$K$777,СВЦЭМ!$A$34:$A$777,$A430,СВЦЭМ!$B$33:$B$776,W$402)+'СЕТ СН'!$F$16</f>
        <v>0</v>
      </c>
      <c r="X430" s="36">
        <f>SUMIFS(СВЦЭМ!$K$34:$K$777,СВЦЭМ!$A$34:$A$777,$A430,СВЦЭМ!$B$33:$B$776,X$402)+'СЕТ СН'!$F$16</f>
        <v>0</v>
      </c>
      <c r="Y430" s="36">
        <f>SUMIFS(СВЦЭМ!$K$34:$K$777,СВЦЭМ!$A$34:$A$777,$A430,СВЦЭМ!$B$33:$B$776,Y$402)+'СЕТ СН'!$F$16</f>
        <v>0</v>
      </c>
    </row>
    <row r="431" spans="1:25" ht="15.75" hidden="1" x14ac:dyDescent="0.2">
      <c r="A431" s="35">
        <f t="shared" si="11"/>
        <v>44133</v>
      </c>
      <c r="B431" s="36">
        <f>SUMIFS(СВЦЭМ!$K$34:$K$777,СВЦЭМ!$A$34:$A$777,$A431,СВЦЭМ!$B$33:$B$776,B$402)+'СЕТ СН'!$F$16</f>
        <v>0</v>
      </c>
      <c r="C431" s="36">
        <f>SUMIFS(СВЦЭМ!$K$34:$K$777,СВЦЭМ!$A$34:$A$777,$A431,СВЦЭМ!$B$33:$B$776,C$402)+'СЕТ СН'!$F$16</f>
        <v>0</v>
      </c>
      <c r="D431" s="36">
        <f>SUMIFS(СВЦЭМ!$K$34:$K$777,СВЦЭМ!$A$34:$A$777,$A431,СВЦЭМ!$B$33:$B$776,D$402)+'СЕТ СН'!$F$16</f>
        <v>0</v>
      </c>
      <c r="E431" s="36">
        <f>SUMIFS(СВЦЭМ!$K$34:$K$777,СВЦЭМ!$A$34:$A$777,$A431,СВЦЭМ!$B$33:$B$776,E$402)+'СЕТ СН'!$F$16</f>
        <v>0</v>
      </c>
      <c r="F431" s="36">
        <f>SUMIFS(СВЦЭМ!$K$34:$K$777,СВЦЭМ!$A$34:$A$777,$A431,СВЦЭМ!$B$33:$B$776,F$402)+'СЕТ СН'!$F$16</f>
        <v>0</v>
      </c>
      <c r="G431" s="36">
        <f>SUMIFS(СВЦЭМ!$K$34:$K$777,СВЦЭМ!$A$34:$A$777,$A431,СВЦЭМ!$B$33:$B$776,G$402)+'СЕТ СН'!$F$16</f>
        <v>0</v>
      </c>
      <c r="H431" s="36">
        <f>SUMIFS(СВЦЭМ!$K$34:$K$777,СВЦЭМ!$A$34:$A$777,$A431,СВЦЭМ!$B$33:$B$776,H$402)+'СЕТ СН'!$F$16</f>
        <v>0</v>
      </c>
      <c r="I431" s="36">
        <f>SUMIFS(СВЦЭМ!$K$34:$K$777,СВЦЭМ!$A$34:$A$777,$A431,СВЦЭМ!$B$33:$B$776,I$402)+'СЕТ СН'!$F$16</f>
        <v>0</v>
      </c>
      <c r="J431" s="36">
        <f>SUMIFS(СВЦЭМ!$K$34:$K$777,СВЦЭМ!$A$34:$A$777,$A431,СВЦЭМ!$B$33:$B$776,J$402)+'СЕТ СН'!$F$16</f>
        <v>0</v>
      </c>
      <c r="K431" s="36">
        <f>SUMIFS(СВЦЭМ!$K$34:$K$777,СВЦЭМ!$A$34:$A$777,$A431,СВЦЭМ!$B$33:$B$776,K$402)+'СЕТ СН'!$F$16</f>
        <v>0</v>
      </c>
      <c r="L431" s="36">
        <f>SUMIFS(СВЦЭМ!$K$34:$K$777,СВЦЭМ!$A$34:$A$777,$A431,СВЦЭМ!$B$33:$B$776,L$402)+'СЕТ СН'!$F$16</f>
        <v>0</v>
      </c>
      <c r="M431" s="36">
        <f>SUMIFS(СВЦЭМ!$K$34:$K$777,СВЦЭМ!$A$34:$A$777,$A431,СВЦЭМ!$B$33:$B$776,M$402)+'СЕТ СН'!$F$16</f>
        <v>0</v>
      </c>
      <c r="N431" s="36">
        <f>SUMIFS(СВЦЭМ!$K$34:$K$777,СВЦЭМ!$A$34:$A$777,$A431,СВЦЭМ!$B$33:$B$776,N$402)+'СЕТ СН'!$F$16</f>
        <v>0</v>
      </c>
      <c r="O431" s="36">
        <f>SUMIFS(СВЦЭМ!$K$34:$K$777,СВЦЭМ!$A$34:$A$777,$A431,СВЦЭМ!$B$33:$B$776,O$402)+'СЕТ СН'!$F$16</f>
        <v>0</v>
      </c>
      <c r="P431" s="36">
        <f>SUMIFS(СВЦЭМ!$K$34:$K$777,СВЦЭМ!$A$34:$A$777,$A431,СВЦЭМ!$B$33:$B$776,P$402)+'СЕТ СН'!$F$16</f>
        <v>0</v>
      </c>
      <c r="Q431" s="36">
        <f>SUMIFS(СВЦЭМ!$K$34:$K$777,СВЦЭМ!$A$34:$A$777,$A431,СВЦЭМ!$B$33:$B$776,Q$402)+'СЕТ СН'!$F$16</f>
        <v>0</v>
      </c>
      <c r="R431" s="36">
        <f>SUMIFS(СВЦЭМ!$K$34:$K$777,СВЦЭМ!$A$34:$A$777,$A431,СВЦЭМ!$B$33:$B$776,R$402)+'СЕТ СН'!$F$16</f>
        <v>0</v>
      </c>
      <c r="S431" s="36">
        <f>SUMIFS(СВЦЭМ!$K$34:$K$777,СВЦЭМ!$A$34:$A$777,$A431,СВЦЭМ!$B$33:$B$776,S$402)+'СЕТ СН'!$F$16</f>
        <v>0</v>
      </c>
      <c r="T431" s="36">
        <f>SUMIFS(СВЦЭМ!$K$34:$K$777,СВЦЭМ!$A$34:$A$777,$A431,СВЦЭМ!$B$33:$B$776,T$402)+'СЕТ СН'!$F$16</f>
        <v>0</v>
      </c>
      <c r="U431" s="36">
        <f>SUMIFS(СВЦЭМ!$K$34:$K$777,СВЦЭМ!$A$34:$A$777,$A431,СВЦЭМ!$B$33:$B$776,U$402)+'СЕТ СН'!$F$16</f>
        <v>0</v>
      </c>
      <c r="V431" s="36">
        <f>SUMIFS(СВЦЭМ!$K$34:$K$777,СВЦЭМ!$A$34:$A$777,$A431,СВЦЭМ!$B$33:$B$776,V$402)+'СЕТ СН'!$F$16</f>
        <v>0</v>
      </c>
      <c r="W431" s="36">
        <f>SUMIFS(СВЦЭМ!$K$34:$K$777,СВЦЭМ!$A$34:$A$777,$A431,СВЦЭМ!$B$33:$B$776,W$402)+'СЕТ СН'!$F$16</f>
        <v>0</v>
      </c>
      <c r="X431" s="36">
        <f>SUMIFS(СВЦЭМ!$K$34:$K$777,СВЦЭМ!$A$34:$A$777,$A431,СВЦЭМ!$B$33:$B$776,X$402)+'СЕТ СН'!$F$16</f>
        <v>0</v>
      </c>
      <c r="Y431" s="36">
        <f>SUMIFS(СВЦЭМ!$K$34:$K$777,СВЦЭМ!$A$34:$A$777,$A431,СВЦЭМ!$B$33:$B$776,Y$402)+'СЕТ СН'!$F$16</f>
        <v>0</v>
      </c>
    </row>
    <row r="432" spans="1:25" ht="15.75" hidden="1" x14ac:dyDescent="0.2">
      <c r="A432" s="35">
        <f t="shared" si="11"/>
        <v>44134</v>
      </c>
      <c r="B432" s="36">
        <f>SUMIFS(СВЦЭМ!$K$34:$K$777,СВЦЭМ!$A$34:$A$777,$A432,СВЦЭМ!$B$33:$B$776,B$402)+'СЕТ СН'!$F$16</f>
        <v>0</v>
      </c>
      <c r="C432" s="36">
        <f>SUMIFS(СВЦЭМ!$K$34:$K$777,СВЦЭМ!$A$34:$A$777,$A432,СВЦЭМ!$B$33:$B$776,C$402)+'СЕТ СН'!$F$16</f>
        <v>0</v>
      </c>
      <c r="D432" s="36">
        <f>SUMIFS(СВЦЭМ!$K$34:$K$777,СВЦЭМ!$A$34:$A$777,$A432,СВЦЭМ!$B$33:$B$776,D$402)+'СЕТ СН'!$F$16</f>
        <v>0</v>
      </c>
      <c r="E432" s="36">
        <f>SUMIFS(СВЦЭМ!$K$34:$K$777,СВЦЭМ!$A$34:$A$777,$A432,СВЦЭМ!$B$33:$B$776,E$402)+'СЕТ СН'!$F$16</f>
        <v>0</v>
      </c>
      <c r="F432" s="36">
        <f>SUMIFS(СВЦЭМ!$K$34:$K$777,СВЦЭМ!$A$34:$A$777,$A432,СВЦЭМ!$B$33:$B$776,F$402)+'СЕТ СН'!$F$16</f>
        <v>0</v>
      </c>
      <c r="G432" s="36">
        <f>SUMIFS(СВЦЭМ!$K$34:$K$777,СВЦЭМ!$A$34:$A$777,$A432,СВЦЭМ!$B$33:$B$776,G$402)+'СЕТ СН'!$F$16</f>
        <v>0</v>
      </c>
      <c r="H432" s="36">
        <f>SUMIFS(СВЦЭМ!$K$34:$K$777,СВЦЭМ!$A$34:$A$777,$A432,СВЦЭМ!$B$33:$B$776,H$402)+'СЕТ СН'!$F$16</f>
        <v>0</v>
      </c>
      <c r="I432" s="36">
        <f>SUMIFS(СВЦЭМ!$K$34:$K$777,СВЦЭМ!$A$34:$A$777,$A432,СВЦЭМ!$B$33:$B$776,I$402)+'СЕТ СН'!$F$16</f>
        <v>0</v>
      </c>
      <c r="J432" s="36">
        <f>SUMIFS(СВЦЭМ!$K$34:$K$777,СВЦЭМ!$A$34:$A$777,$A432,СВЦЭМ!$B$33:$B$776,J$402)+'СЕТ СН'!$F$16</f>
        <v>0</v>
      </c>
      <c r="K432" s="36">
        <f>SUMIFS(СВЦЭМ!$K$34:$K$777,СВЦЭМ!$A$34:$A$777,$A432,СВЦЭМ!$B$33:$B$776,K$402)+'СЕТ СН'!$F$16</f>
        <v>0</v>
      </c>
      <c r="L432" s="36">
        <f>SUMIFS(СВЦЭМ!$K$34:$K$777,СВЦЭМ!$A$34:$A$777,$A432,СВЦЭМ!$B$33:$B$776,L$402)+'СЕТ СН'!$F$16</f>
        <v>0</v>
      </c>
      <c r="M432" s="36">
        <f>SUMIFS(СВЦЭМ!$K$34:$K$777,СВЦЭМ!$A$34:$A$777,$A432,СВЦЭМ!$B$33:$B$776,M$402)+'СЕТ СН'!$F$16</f>
        <v>0</v>
      </c>
      <c r="N432" s="36">
        <f>SUMIFS(СВЦЭМ!$K$34:$K$777,СВЦЭМ!$A$34:$A$777,$A432,СВЦЭМ!$B$33:$B$776,N$402)+'СЕТ СН'!$F$16</f>
        <v>0</v>
      </c>
      <c r="O432" s="36">
        <f>SUMIFS(СВЦЭМ!$K$34:$K$777,СВЦЭМ!$A$34:$A$777,$A432,СВЦЭМ!$B$33:$B$776,O$402)+'СЕТ СН'!$F$16</f>
        <v>0</v>
      </c>
      <c r="P432" s="36">
        <f>SUMIFS(СВЦЭМ!$K$34:$K$777,СВЦЭМ!$A$34:$A$777,$A432,СВЦЭМ!$B$33:$B$776,P$402)+'СЕТ СН'!$F$16</f>
        <v>0</v>
      </c>
      <c r="Q432" s="36">
        <f>SUMIFS(СВЦЭМ!$K$34:$K$777,СВЦЭМ!$A$34:$A$777,$A432,СВЦЭМ!$B$33:$B$776,Q$402)+'СЕТ СН'!$F$16</f>
        <v>0</v>
      </c>
      <c r="R432" s="36">
        <f>SUMIFS(СВЦЭМ!$K$34:$K$777,СВЦЭМ!$A$34:$A$777,$A432,СВЦЭМ!$B$33:$B$776,R$402)+'СЕТ СН'!$F$16</f>
        <v>0</v>
      </c>
      <c r="S432" s="36">
        <f>SUMIFS(СВЦЭМ!$K$34:$K$777,СВЦЭМ!$A$34:$A$777,$A432,СВЦЭМ!$B$33:$B$776,S$402)+'СЕТ СН'!$F$16</f>
        <v>0</v>
      </c>
      <c r="T432" s="36">
        <f>SUMIFS(СВЦЭМ!$K$34:$K$777,СВЦЭМ!$A$34:$A$777,$A432,СВЦЭМ!$B$33:$B$776,T$402)+'СЕТ СН'!$F$16</f>
        <v>0</v>
      </c>
      <c r="U432" s="36">
        <f>SUMIFS(СВЦЭМ!$K$34:$K$777,СВЦЭМ!$A$34:$A$777,$A432,СВЦЭМ!$B$33:$B$776,U$402)+'СЕТ СН'!$F$16</f>
        <v>0</v>
      </c>
      <c r="V432" s="36">
        <f>SUMIFS(СВЦЭМ!$K$34:$K$777,СВЦЭМ!$A$34:$A$777,$A432,СВЦЭМ!$B$33:$B$776,V$402)+'СЕТ СН'!$F$16</f>
        <v>0</v>
      </c>
      <c r="W432" s="36">
        <f>SUMIFS(СВЦЭМ!$K$34:$K$777,СВЦЭМ!$A$34:$A$777,$A432,СВЦЭМ!$B$33:$B$776,W$402)+'СЕТ СН'!$F$16</f>
        <v>0</v>
      </c>
      <c r="X432" s="36">
        <f>SUMIFS(СВЦЭМ!$K$34:$K$777,СВЦЭМ!$A$34:$A$777,$A432,СВЦЭМ!$B$33:$B$776,X$402)+'СЕТ СН'!$F$16</f>
        <v>0</v>
      </c>
      <c r="Y432" s="36">
        <f>SUMIFS(СВЦЭМ!$K$34:$K$777,СВЦЭМ!$A$34:$A$777,$A432,СВЦЭМ!$B$33:$B$776,Y$402)+'СЕТ СН'!$F$16</f>
        <v>0</v>
      </c>
    </row>
    <row r="433" spans="1:27" ht="15.75" hidden="1" x14ac:dyDescent="0.2">
      <c r="A433" s="35">
        <f t="shared" si="11"/>
        <v>44135</v>
      </c>
      <c r="B433" s="36">
        <f>SUMIFS(СВЦЭМ!$K$34:$K$777,СВЦЭМ!$A$34:$A$777,$A433,СВЦЭМ!$B$33:$B$776,B$402)+'СЕТ СН'!$F$16</f>
        <v>0</v>
      </c>
      <c r="C433" s="36">
        <f>SUMIFS(СВЦЭМ!$K$34:$K$777,СВЦЭМ!$A$34:$A$777,$A433,СВЦЭМ!$B$33:$B$776,C$402)+'СЕТ СН'!$F$16</f>
        <v>0</v>
      </c>
      <c r="D433" s="36">
        <f>SUMIFS(СВЦЭМ!$K$34:$K$777,СВЦЭМ!$A$34:$A$777,$A433,СВЦЭМ!$B$33:$B$776,D$402)+'СЕТ СН'!$F$16</f>
        <v>0</v>
      </c>
      <c r="E433" s="36">
        <f>SUMIFS(СВЦЭМ!$K$34:$K$777,СВЦЭМ!$A$34:$A$777,$A433,СВЦЭМ!$B$33:$B$776,E$402)+'СЕТ СН'!$F$16</f>
        <v>0</v>
      </c>
      <c r="F433" s="36">
        <f>SUMIFS(СВЦЭМ!$K$34:$K$777,СВЦЭМ!$A$34:$A$777,$A433,СВЦЭМ!$B$33:$B$776,F$402)+'СЕТ СН'!$F$16</f>
        <v>0</v>
      </c>
      <c r="G433" s="36">
        <f>SUMIFS(СВЦЭМ!$K$34:$K$777,СВЦЭМ!$A$34:$A$777,$A433,СВЦЭМ!$B$33:$B$776,G$402)+'СЕТ СН'!$F$16</f>
        <v>0</v>
      </c>
      <c r="H433" s="36">
        <f>SUMIFS(СВЦЭМ!$K$34:$K$777,СВЦЭМ!$A$34:$A$777,$A433,СВЦЭМ!$B$33:$B$776,H$402)+'СЕТ СН'!$F$16</f>
        <v>0</v>
      </c>
      <c r="I433" s="36">
        <f>SUMIFS(СВЦЭМ!$K$34:$K$777,СВЦЭМ!$A$34:$A$777,$A433,СВЦЭМ!$B$33:$B$776,I$402)+'СЕТ СН'!$F$16</f>
        <v>0</v>
      </c>
      <c r="J433" s="36">
        <f>SUMIFS(СВЦЭМ!$K$34:$K$777,СВЦЭМ!$A$34:$A$777,$A433,СВЦЭМ!$B$33:$B$776,J$402)+'СЕТ СН'!$F$16</f>
        <v>0</v>
      </c>
      <c r="K433" s="36">
        <f>SUMIFS(СВЦЭМ!$K$34:$K$777,СВЦЭМ!$A$34:$A$777,$A433,СВЦЭМ!$B$33:$B$776,K$402)+'СЕТ СН'!$F$16</f>
        <v>0</v>
      </c>
      <c r="L433" s="36">
        <f>SUMIFS(СВЦЭМ!$K$34:$K$777,СВЦЭМ!$A$34:$A$777,$A433,СВЦЭМ!$B$33:$B$776,L$402)+'СЕТ СН'!$F$16</f>
        <v>0</v>
      </c>
      <c r="M433" s="36">
        <f>SUMIFS(СВЦЭМ!$K$34:$K$777,СВЦЭМ!$A$34:$A$777,$A433,СВЦЭМ!$B$33:$B$776,M$402)+'СЕТ СН'!$F$16</f>
        <v>0</v>
      </c>
      <c r="N433" s="36">
        <f>SUMIFS(СВЦЭМ!$K$34:$K$777,СВЦЭМ!$A$34:$A$777,$A433,СВЦЭМ!$B$33:$B$776,N$402)+'СЕТ СН'!$F$16</f>
        <v>0</v>
      </c>
      <c r="O433" s="36">
        <f>SUMIFS(СВЦЭМ!$K$34:$K$777,СВЦЭМ!$A$34:$A$777,$A433,СВЦЭМ!$B$33:$B$776,O$402)+'СЕТ СН'!$F$16</f>
        <v>0</v>
      </c>
      <c r="P433" s="36">
        <f>SUMIFS(СВЦЭМ!$K$34:$K$777,СВЦЭМ!$A$34:$A$777,$A433,СВЦЭМ!$B$33:$B$776,P$402)+'СЕТ СН'!$F$16</f>
        <v>0</v>
      </c>
      <c r="Q433" s="36">
        <f>SUMIFS(СВЦЭМ!$K$34:$K$777,СВЦЭМ!$A$34:$A$777,$A433,СВЦЭМ!$B$33:$B$776,Q$402)+'СЕТ СН'!$F$16</f>
        <v>0</v>
      </c>
      <c r="R433" s="36">
        <f>SUMIFS(СВЦЭМ!$K$34:$K$777,СВЦЭМ!$A$34:$A$777,$A433,СВЦЭМ!$B$33:$B$776,R$402)+'СЕТ СН'!$F$16</f>
        <v>0</v>
      </c>
      <c r="S433" s="36">
        <f>SUMIFS(СВЦЭМ!$K$34:$K$777,СВЦЭМ!$A$34:$A$777,$A433,СВЦЭМ!$B$33:$B$776,S$402)+'СЕТ СН'!$F$16</f>
        <v>0</v>
      </c>
      <c r="T433" s="36">
        <f>SUMIFS(СВЦЭМ!$K$34:$K$777,СВЦЭМ!$A$34:$A$777,$A433,СВЦЭМ!$B$33:$B$776,T$402)+'СЕТ СН'!$F$16</f>
        <v>0</v>
      </c>
      <c r="U433" s="36">
        <f>SUMIFS(СВЦЭМ!$K$34:$K$777,СВЦЭМ!$A$34:$A$777,$A433,СВЦЭМ!$B$33:$B$776,U$402)+'СЕТ СН'!$F$16</f>
        <v>0</v>
      </c>
      <c r="V433" s="36">
        <f>SUMIFS(СВЦЭМ!$K$34:$K$777,СВЦЭМ!$A$34:$A$777,$A433,СВЦЭМ!$B$33:$B$776,V$402)+'СЕТ СН'!$F$16</f>
        <v>0</v>
      </c>
      <c r="W433" s="36">
        <f>SUMIFS(СВЦЭМ!$K$34:$K$777,СВЦЭМ!$A$34:$A$777,$A433,СВЦЭМ!$B$33:$B$776,W$402)+'СЕТ СН'!$F$16</f>
        <v>0</v>
      </c>
      <c r="X433" s="36">
        <f>SUMIFS(СВЦЭМ!$K$34:$K$777,СВЦЭМ!$A$34:$A$777,$A433,СВЦЭМ!$B$33:$B$776,X$402)+'СЕТ СН'!$F$16</f>
        <v>0</v>
      </c>
      <c r="Y433" s="36">
        <f>SUMIFS(СВЦЭМ!$K$34:$K$777,СВЦЭМ!$A$34:$A$777,$A433,СВЦЭМ!$B$33:$B$776,Y$402)+'СЕТ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7" t="s">
        <v>7</v>
      </c>
      <c r="B435" s="130" t="s">
        <v>121</v>
      </c>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2"/>
    </row>
    <row r="436" spans="1:27" ht="12.75" hidden="1" customHeight="1" x14ac:dyDescent="0.2">
      <c r="A436" s="128"/>
      <c r="B436" s="133"/>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5"/>
    </row>
    <row r="437" spans="1:27" s="46" customFormat="1" ht="12.75" hidden="1" customHeight="1" x14ac:dyDescent="0.2">
      <c r="A437" s="12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01.10.2020</v>
      </c>
      <c r="B438" s="36">
        <f>SUMIFS(СВЦЭМ!$L$34:$L$777,СВЦЭМ!$A$34:$A$777,$A438,СВЦЭМ!$B$33:$B$776,B$437)+'СЕТ СН'!$F$16</f>
        <v>0</v>
      </c>
      <c r="C438" s="36">
        <f>SUMIFS(СВЦЭМ!$L$34:$L$777,СВЦЭМ!$A$34:$A$777,$A438,СВЦЭМ!$B$33:$B$776,C$437)+'СЕТ СН'!$F$16</f>
        <v>0</v>
      </c>
      <c r="D438" s="36">
        <f>SUMIFS(СВЦЭМ!$L$34:$L$777,СВЦЭМ!$A$34:$A$777,$A438,СВЦЭМ!$B$33:$B$776,D$437)+'СЕТ СН'!$F$16</f>
        <v>0</v>
      </c>
      <c r="E438" s="36">
        <f>SUMIFS(СВЦЭМ!$L$34:$L$777,СВЦЭМ!$A$34:$A$777,$A438,СВЦЭМ!$B$33:$B$776,E$437)+'СЕТ СН'!$F$16</f>
        <v>0</v>
      </c>
      <c r="F438" s="36">
        <f>SUMIFS(СВЦЭМ!$L$34:$L$777,СВЦЭМ!$A$34:$A$777,$A438,СВЦЭМ!$B$33:$B$776,F$437)+'СЕТ СН'!$F$16</f>
        <v>0</v>
      </c>
      <c r="G438" s="36">
        <f>SUMIFS(СВЦЭМ!$L$34:$L$777,СВЦЭМ!$A$34:$A$777,$A438,СВЦЭМ!$B$33:$B$776,G$437)+'СЕТ СН'!$F$16</f>
        <v>0</v>
      </c>
      <c r="H438" s="36">
        <f>SUMIFS(СВЦЭМ!$L$34:$L$777,СВЦЭМ!$A$34:$A$777,$A438,СВЦЭМ!$B$33:$B$776,H$437)+'СЕТ СН'!$F$16</f>
        <v>0</v>
      </c>
      <c r="I438" s="36">
        <f>SUMIFS(СВЦЭМ!$L$34:$L$777,СВЦЭМ!$A$34:$A$777,$A438,СВЦЭМ!$B$33:$B$776,I$437)+'СЕТ СН'!$F$16</f>
        <v>0</v>
      </c>
      <c r="J438" s="36">
        <f>SUMIFS(СВЦЭМ!$L$34:$L$777,СВЦЭМ!$A$34:$A$777,$A438,СВЦЭМ!$B$33:$B$776,J$437)+'СЕТ СН'!$F$16</f>
        <v>0</v>
      </c>
      <c r="K438" s="36">
        <f>SUMIFS(СВЦЭМ!$L$34:$L$777,СВЦЭМ!$A$34:$A$777,$A438,СВЦЭМ!$B$33:$B$776,K$437)+'СЕТ СН'!$F$16</f>
        <v>0</v>
      </c>
      <c r="L438" s="36">
        <f>SUMIFS(СВЦЭМ!$L$34:$L$777,СВЦЭМ!$A$34:$A$777,$A438,СВЦЭМ!$B$33:$B$776,L$437)+'СЕТ СН'!$F$16</f>
        <v>0</v>
      </c>
      <c r="M438" s="36">
        <f>SUMIFS(СВЦЭМ!$L$34:$L$777,СВЦЭМ!$A$34:$A$777,$A438,СВЦЭМ!$B$33:$B$776,M$437)+'СЕТ СН'!$F$16</f>
        <v>0</v>
      </c>
      <c r="N438" s="36">
        <f>SUMIFS(СВЦЭМ!$L$34:$L$777,СВЦЭМ!$A$34:$A$777,$A438,СВЦЭМ!$B$33:$B$776,N$437)+'СЕТ СН'!$F$16</f>
        <v>0</v>
      </c>
      <c r="O438" s="36">
        <f>SUMIFS(СВЦЭМ!$L$34:$L$777,СВЦЭМ!$A$34:$A$777,$A438,СВЦЭМ!$B$33:$B$776,O$437)+'СЕТ СН'!$F$16</f>
        <v>0</v>
      </c>
      <c r="P438" s="36">
        <f>SUMIFS(СВЦЭМ!$L$34:$L$777,СВЦЭМ!$A$34:$A$777,$A438,СВЦЭМ!$B$33:$B$776,P$437)+'СЕТ СН'!$F$16</f>
        <v>0</v>
      </c>
      <c r="Q438" s="36">
        <f>SUMIFS(СВЦЭМ!$L$34:$L$777,СВЦЭМ!$A$34:$A$777,$A438,СВЦЭМ!$B$33:$B$776,Q$437)+'СЕТ СН'!$F$16</f>
        <v>0</v>
      </c>
      <c r="R438" s="36">
        <f>SUMIFS(СВЦЭМ!$L$34:$L$777,СВЦЭМ!$A$34:$A$777,$A438,СВЦЭМ!$B$33:$B$776,R$437)+'СЕТ СН'!$F$16</f>
        <v>0</v>
      </c>
      <c r="S438" s="36">
        <f>SUMIFS(СВЦЭМ!$L$34:$L$777,СВЦЭМ!$A$34:$A$777,$A438,СВЦЭМ!$B$33:$B$776,S$437)+'СЕТ СН'!$F$16</f>
        <v>0</v>
      </c>
      <c r="T438" s="36">
        <f>SUMIFS(СВЦЭМ!$L$34:$L$777,СВЦЭМ!$A$34:$A$777,$A438,СВЦЭМ!$B$33:$B$776,T$437)+'СЕТ СН'!$F$16</f>
        <v>0</v>
      </c>
      <c r="U438" s="36">
        <f>SUMIFS(СВЦЭМ!$L$34:$L$777,СВЦЭМ!$A$34:$A$777,$A438,СВЦЭМ!$B$33:$B$776,U$437)+'СЕТ СН'!$F$16</f>
        <v>0</v>
      </c>
      <c r="V438" s="36">
        <f>SUMIFS(СВЦЭМ!$L$34:$L$777,СВЦЭМ!$A$34:$A$777,$A438,СВЦЭМ!$B$33:$B$776,V$437)+'СЕТ СН'!$F$16</f>
        <v>0</v>
      </c>
      <c r="W438" s="36">
        <f>SUMIFS(СВЦЭМ!$L$34:$L$777,СВЦЭМ!$A$34:$A$777,$A438,СВЦЭМ!$B$33:$B$776,W$437)+'СЕТ СН'!$F$16</f>
        <v>0</v>
      </c>
      <c r="X438" s="36">
        <f>SUMIFS(СВЦЭМ!$L$34:$L$777,СВЦЭМ!$A$34:$A$777,$A438,СВЦЭМ!$B$33:$B$776,X$437)+'СЕТ СН'!$F$16</f>
        <v>0</v>
      </c>
      <c r="Y438" s="36">
        <f>SUMIFS(СВЦЭМ!$L$34:$L$777,СВЦЭМ!$A$34:$A$777,$A438,СВЦЭМ!$B$33:$B$776,Y$437)+'СЕТ СН'!$F$16</f>
        <v>0</v>
      </c>
      <c r="AA438" s="45"/>
    </row>
    <row r="439" spans="1:27" ht="15.75" hidden="1" x14ac:dyDescent="0.2">
      <c r="A439" s="35">
        <f>A438+1</f>
        <v>44106</v>
      </c>
      <c r="B439" s="36">
        <f>SUMIFS(СВЦЭМ!$L$34:$L$777,СВЦЭМ!$A$34:$A$777,$A439,СВЦЭМ!$B$33:$B$776,B$437)+'СЕТ СН'!$F$16</f>
        <v>0</v>
      </c>
      <c r="C439" s="36">
        <f>SUMIFS(СВЦЭМ!$L$34:$L$777,СВЦЭМ!$A$34:$A$777,$A439,СВЦЭМ!$B$33:$B$776,C$437)+'СЕТ СН'!$F$16</f>
        <v>0</v>
      </c>
      <c r="D439" s="36">
        <f>SUMIFS(СВЦЭМ!$L$34:$L$777,СВЦЭМ!$A$34:$A$777,$A439,СВЦЭМ!$B$33:$B$776,D$437)+'СЕТ СН'!$F$16</f>
        <v>0</v>
      </c>
      <c r="E439" s="36">
        <f>SUMIFS(СВЦЭМ!$L$34:$L$777,СВЦЭМ!$A$34:$A$777,$A439,СВЦЭМ!$B$33:$B$776,E$437)+'СЕТ СН'!$F$16</f>
        <v>0</v>
      </c>
      <c r="F439" s="36">
        <f>SUMIFS(СВЦЭМ!$L$34:$L$777,СВЦЭМ!$A$34:$A$777,$A439,СВЦЭМ!$B$33:$B$776,F$437)+'СЕТ СН'!$F$16</f>
        <v>0</v>
      </c>
      <c r="G439" s="36">
        <f>SUMIFS(СВЦЭМ!$L$34:$L$777,СВЦЭМ!$A$34:$A$777,$A439,СВЦЭМ!$B$33:$B$776,G$437)+'СЕТ СН'!$F$16</f>
        <v>0</v>
      </c>
      <c r="H439" s="36">
        <f>SUMIFS(СВЦЭМ!$L$34:$L$777,СВЦЭМ!$A$34:$A$777,$A439,СВЦЭМ!$B$33:$B$776,H$437)+'СЕТ СН'!$F$16</f>
        <v>0</v>
      </c>
      <c r="I439" s="36">
        <f>SUMIFS(СВЦЭМ!$L$34:$L$777,СВЦЭМ!$A$34:$A$777,$A439,СВЦЭМ!$B$33:$B$776,I$437)+'СЕТ СН'!$F$16</f>
        <v>0</v>
      </c>
      <c r="J439" s="36">
        <f>SUMIFS(СВЦЭМ!$L$34:$L$777,СВЦЭМ!$A$34:$A$777,$A439,СВЦЭМ!$B$33:$B$776,J$437)+'СЕТ СН'!$F$16</f>
        <v>0</v>
      </c>
      <c r="K439" s="36">
        <f>SUMIFS(СВЦЭМ!$L$34:$L$777,СВЦЭМ!$A$34:$A$777,$A439,СВЦЭМ!$B$33:$B$776,K$437)+'СЕТ СН'!$F$16</f>
        <v>0</v>
      </c>
      <c r="L439" s="36">
        <f>SUMIFS(СВЦЭМ!$L$34:$L$777,СВЦЭМ!$A$34:$A$777,$A439,СВЦЭМ!$B$33:$B$776,L$437)+'СЕТ СН'!$F$16</f>
        <v>0</v>
      </c>
      <c r="M439" s="36">
        <f>SUMIFS(СВЦЭМ!$L$34:$L$777,СВЦЭМ!$A$34:$A$777,$A439,СВЦЭМ!$B$33:$B$776,M$437)+'СЕТ СН'!$F$16</f>
        <v>0</v>
      </c>
      <c r="N439" s="36">
        <f>SUMIFS(СВЦЭМ!$L$34:$L$777,СВЦЭМ!$A$34:$A$777,$A439,СВЦЭМ!$B$33:$B$776,N$437)+'СЕТ СН'!$F$16</f>
        <v>0</v>
      </c>
      <c r="O439" s="36">
        <f>SUMIFS(СВЦЭМ!$L$34:$L$777,СВЦЭМ!$A$34:$A$777,$A439,СВЦЭМ!$B$33:$B$776,O$437)+'СЕТ СН'!$F$16</f>
        <v>0</v>
      </c>
      <c r="P439" s="36">
        <f>SUMIFS(СВЦЭМ!$L$34:$L$777,СВЦЭМ!$A$34:$A$777,$A439,СВЦЭМ!$B$33:$B$776,P$437)+'СЕТ СН'!$F$16</f>
        <v>0</v>
      </c>
      <c r="Q439" s="36">
        <f>SUMIFS(СВЦЭМ!$L$34:$L$777,СВЦЭМ!$A$34:$A$777,$A439,СВЦЭМ!$B$33:$B$776,Q$437)+'СЕТ СН'!$F$16</f>
        <v>0</v>
      </c>
      <c r="R439" s="36">
        <f>SUMIFS(СВЦЭМ!$L$34:$L$777,СВЦЭМ!$A$34:$A$777,$A439,СВЦЭМ!$B$33:$B$776,R$437)+'СЕТ СН'!$F$16</f>
        <v>0</v>
      </c>
      <c r="S439" s="36">
        <f>SUMIFS(СВЦЭМ!$L$34:$L$777,СВЦЭМ!$A$34:$A$777,$A439,СВЦЭМ!$B$33:$B$776,S$437)+'СЕТ СН'!$F$16</f>
        <v>0</v>
      </c>
      <c r="T439" s="36">
        <f>SUMIFS(СВЦЭМ!$L$34:$L$777,СВЦЭМ!$A$34:$A$777,$A439,СВЦЭМ!$B$33:$B$776,T$437)+'СЕТ СН'!$F$16</f>
        <v>0</v>
      </c>
      <c r="U439" s="36">
        <f>SUMIFS(СВЦЭМ!$L$34:$L$777,СВЦЭМ!$A$34:$A$777,$A439,СВЦЭМ!$B$33:$B$776,U$437)+'СЕТ СН'!$F$16</f>
        <v>0</v>
      </c>
      <c r="V439" s="36">
        <f>SUMIFS(СВЦЭМ!$L$34:$L$777,СВЦЭМ!$A$34:$A$777,$A439,СВЦЭМ!$B$33:$B$776,V$437)+'СЕТ СН'!$F$16</f>
        <v>0</v>
      </c>
      <c r="W439" s="36">
        <f>SUMIFS(СВЦЭМ!$L$34:$L$777,СВЦЭМ!$A$34:$A$777,$A439,СВЦЭМ!$B$33:$B$776,W$437)+'СЕТ СН'!$F$16</f>
        <v>0</v>
      </c>
      <c r="X439" s="36">
        <f>SUMIFS(СВЦЭМ!$L$34:$L$777,СВЦЭМ!$A$34:$A$777,$A439,СВЦЭМ!$B$33:$B$776,X$437)+'СЕТ СН'!$F$16</f>
        <v>0</v>
      </c>
      <c r="Y439" s="36">
        <f>SUMIFS(СВЦЭМ!$L$34:$L$777,СВЦЭМ!$A$34:$A$777,$A439,СВЦЭМ!$B$33:$B$776,Y$437)+'СЕТ СН'!$F$16</f>
        <v>0</v>
      </c>
    </row>
    <row r="440" spans="1:27" ht="15.75" hidden="1" x14ac:dyDescent="0.2">
      <c r="A440" s="35">
        <f t="shared" ref="A440:A468" si="12">A439+1</f>
        <v>44107</v>
      </c>
      <c r="B440" s="36">
        <f>SUMIFS(СВЦЭМ!$L$34:$L$777,СВЦЭМ!$A$34:$A$777,$A440,СВЦЭМ!$B$33:$B$776,B$437)+'СЕТ СН'!$F$16</f>
        <v>0</v>
      </c>
      <c r="C440" s="36">
        <f>SUMIFS(СВЦЭМ!$L$34:$L$777,СВЦЭМ!$A$34:$A$777,$A440,СВЦЭМ!$B$33:$B$776,C$437)+'СЕТ СН'!$F$16</f>
        <v>0</v>
      </c>
      <c r="D440" s="36">
        <f>SUMIFS(СВЦЭМ!$L$34:$L$777,СВЦЭМ!$A$34:$A$777,$A440,СВЦЭМ!$B$33:$B$776,D$437)+'СЕТ СН'!$F$16</f>
        <v>0</v>
      </c>
      <c r="E440" s="36">
        <f>SUMIFS(СВЦЭМ!$L$34:$L$777,СВЦЭМ!$A$34:$A$777,$A440,СВЦЭМ!$B$33:$B$776,E$437)+'СЕТ СН'!$F$16</f>
        <v>0</v>
      </c>
      <c r="F440" s="36">
        <f>SUMIFS(СВЦЭМ!$L$34:$L$777,СВЦЭМ!$A$34:$A$777,$A440,СВЦЭМ!$B$33:$B$776,F$437)+'СЕТ СН'!$F$16</f>
        <v>0</v>
      </c>
      <c r="G440" s="36">
        <f>SUMIFS(СВЦЭМ!$L$34:$L$777,СВЦЭМ!$A$34:$A$777,$A440,СВЦЭМ!$B$33:$B$776,G$437)+'СЕТ СН'!$F$16</f>
        <v>0</v>
      </c>
      <c r="H440" s="36">
        <f>SUMIFS(СВЦЭМ!$L$34:$L$777,СВЦЭМ!$A$34:$A$777,$A440,СВЦЭМ!$B$33:$B$776,H$437)+'СЕТ СН'!$F$16</f>
        <v>0</v>
      </c>
      <c r="I440" s="36">
        <f>SUMIFS(СВЦЭМ!$L$34:$L$777,СВЦЭМ!$A$34:$A$777,$A440,СВЦЭМ!$B$33:$B$776,I$437)+'СЕТ СН'!$F$16</f>
        <v>0</v>
      </c>
      <c r="J440" s="36">
        <f>SUMIFS(СВЦЭМ!$L$34:$L$777,СВЦЭМ!$A$34:$A$777,$A440,СВЦЭМ!$B$33:$B$776,J$437)+'СЕТ СН'!$F$16</f>
        <v>0</v>
      </c>
      <c r="K440" s="36">
        <f>SUMIFS(СВЦЭМ!$L$34:$L$777,СВЦЭМ!$A$34:$A$777,$A440,СВЦЭМ!$B$33:$B$776,K$437)+'СЕТ СН'!$F$16</f>
        <v>0</v>
      </c>
      <c r="L440" s="36">
        <f>SUMIFS(СВЦЭМ!$L$34:$L$777,СВЦЭМ!$A$34:$A$777,$A440,СВЦЭМ!$B$33:$B$776,L$437)+'СЕТ СН'!$F$16</f>
        <v>0</v>
      </c>
      <c r="M440" s="36">
        <f>SUMIFS(СВЦЭМ!$L$34:$L$777,СВЦЭМ!$A$34:$A$777,$A440,СВЦЭМ!$B$33:$B$776,M$437)+'СЕТ СН'!$F$16</f>
        <v>0</v>
      </c>
      <c r="N440" s="36">
        <f>SUMIFS(СВЦЭМ!$L$34:$L$777,СВЦЭМ!$A$34:$A$777,$A440,СВЦЭМ!$B$33:$B$776,N$437)+'СЕТ СН'!$F$16</f>
        <v>0</v>
      </c>
      <c r="O440" s="36">
        <f>SUMIFS(СВЦЭМ!$L$34:$L$777,СВЦЭМ!$A$34:$A$777,$A440,СВЦЭМ!$B$33:$B$776,O$437)+'СЕТ СН'!$F$16</f>
        <v>0</v>
      </c>
      <c r="P440" s="36">
        <f>SUMIFS(СВЦЭМ!$L$34:$L$777,СВЦЭМ!$A$34:$A$777,$A440,СВЦЭМ!$B$33:$B$776,P$437)+'СЕТ СН'!$F$16</f>
        <v>0</v>
      </c>
      <c r="Q440" s="36">
        <f>SUMIFS(СВЦЭМ!$L$34:$L$777,СВЦЭМ!$A$34:$A$777,$A440,СВЦЭМ!$B$33:$B$776,Q$437)+'СЕТ СН'!$F$16</f>
        <v>0</v>
      </c>
      <c r="R440" s="36">
        <f>SUMIFS(СВЦЭМ!$L$34:$L$777,СВЦЭМ!$A$34:$A$777,$A440,СВЦЭМ!$B$33:$B$776,R$437)+'СЕТ СН'!$F$16</f>
        <v>0</v>
      </c>
      <c r="S440" s="36">
        <f>SUMIFS(СВЦЭМ!$L$34:$L$777,СВЦЭМ!$A$34:$A$777,$A440,СВЦЭМ!$B$33:$B$776,S$437)+'СЕТ СН'!$F$16</f>
        <v>0</v>
      </c>
      <c r="T440" s="36">
        <f>SUMIFS(СВЦЭМ!$L$34:$L$777,СВЦЭМ!$A$34:$A$777,$A440,СВЦЭМ!$B$33:$B$776,T$437)+'СЕТ СН'!$F$16</f>
        <v>0</v>
      </c>
      <c r="U440" s="36">
        <f>SUMIFS(СВЦЭМ!$L$34:$L$777,СВЦЭМ!$A$34:$A$777,$A440,СВЦЭМ!$B$33:$B$776,U$437)+'СЕТ СН'!$F$16</f>
        <v>0</v>
      </c>
      <c r="V440" s="36">
        <f>SUMIFS(СВЦЭМ!$L$34:$L$777,СВЦЭМ!$A$34:$A$777,$A440,СВЦЭМ!$B$33:$B$776,V$437)+'СЕТ СН'!$F$16</f>
        <v>0</v>
      </c>
      <c r="W440" s="36">
        <f>SUMIFS(СВЦЭМ!$L$34:$L$777,СВЦЭМ!$A$34:$A$777,$A440,СВЦЭМ!$B$33:$B$776,W$437)+'СЕТ СН'!$F$16</f>
        <v>0</v>
      </c>
      <c r="X440" s="36">
        <f>SUMIFS(СВЦЭМ!$L$34:$L$777,СВЦЭМ!$A$34:$A$777,$A440,СВЦЭМ!$B$33:$B$776,X$437)+'СЕТ СН'!$F$16</f>
        <v>0</v>
      </c>
      <c r="Y440" s="36">
        <f>SUMIFS(СВЦЭМ!$L$34:$L$777,СВЦЭМ!$A$34:$A$777,$A440,СВЦЭМ!$B$33:$B$776,Y$437)+'СЕТ СН'!$F$16</f>
        <v>0</v>
      </c>
    </row>
    <row r="441" spans="1:27" ht="15.75" hidden="1" x14ac:dyDescent="0.2">
      <c r="A441" s="35">
        <f t="shared" si="12"/>
        <v>44108</v>
      </c>
      <c r="B441" s="36">
        <f>SUMIFS(СВЦЭМ!$L$34:$L$777,СВЦЭМ!$A$34:$A$777,$A441,СВЦЭМ!$B$33:$B$776,B$437)+'СЕТ СН'!$F$16</f>
        <v>0</v>
      </c>
      <c r="C441" s="36">
        <f>SUMIFS(СВЦЭМ!$L$34:$L$777,СВЦЭМ!$A$34:$A$777,$A441,СВЦЭМ!$B$33:$B$776,C$437)+'СЕТ СН'!$F$16</f>
        <v>0</v>
      </c>
      <c r="D441" s="36">
        <f>SUMIFS(СВЦЭМ!$L$34:$L$777,СВЦЭМ!$A$34:$A$777,$A441,СВЦЭМ!$B$33:$B$776,D$437)+'СЕТ СН'!$F$16</f>
        <v>0</v>
      </c>
      <c r="E441" s="36">
        <f>SUMIFS(СВЦЭМ!$L$34:$L$777,СВЦЭМ!$A$34:$A$777,$A441,СВЦЭМ!$B$33:$B$776,E$437)+'СЕТ СН'!$F$16</f>
        <v>0</v>
      </c>
      <c r="F441" s="36">
        <f>SUMIFS(СВЦЭМ!$L$34:$L$777,СВЦЭМ!$A$34:$A$777,$A441,СВЦЭМ!$B$33:$B$776,F$437)+'СЕТ СН'!$F$16</f>
        <v>0</v>
      </c>
      <c r="G441" s="36">
        <f>SUMIFS(СВЦЭМ!$L$34:$L$777,СВЦЭМ!$A$34:$A$777,$A441,СВЦЭМ!$B$33:$B$776,G$437)+'СЕТ СН'!$F$16</f>
        <v>0</v>
      </c>
      <c r="H441" s="36">
        <f>SUMIFS(СВЦЭМ!$L$34:$L$777,СВЦЭМ!$A$34:$A$777,$A441,СВЦЭМ!$B$33:$B$776,H$437)+'СЕТ СН'!$F$16</f>
        <v>0</v>
      </c>
      <c r="I441" s="36">
        <f>SUMIFS(СВЦЭМ!$L$34:$L$777,СВЦЭМ!$A$34:$A$777,$A441,СВЦЭМ!$B$33:$B$776,I$437)+'СЕТ СН'!$F$16</f>
        <v>0</v>
      </c>
      <c r="J441" s="36">
        <f>SUMIFS(СВЦЭМ!$L$34:$L$777,СВЦЭМ!$A$34:$A$777,$A441,СВЦЭМ!$B$33:$B$776,J$437)+'СЕТ СН'!$F$16</f>
        <v>0</v>
      </c>
      <c r="K441" s="36">
        <f>SUMIFS(СВЦЭМ!$L$34:$L$777,СВЦЭМ!$A$34:$A$777,$A441,СВЦЭМ!$B$33:$B$776,K$437)+'СЕТ СН'!$F$16</f>
        <v>0</v>
      </c>
      <c r="L441" s="36">
        <f>SUMIFS(СВЦЭМ!$L$34:$L$777,СВЦЭМ!$A$34:$A$777,$A441,СВЦЭМ!$B$33:$B$776,L$437)+'СЕТ СН'!$F$16</f>
        <v>0</v>
      </c>
      <c r="M441" s="36">
        <f>SUMIFS(СВЦЭМ!$L$34:$L$777,СВЦЭМ!$A$34:$A$777,$A441,СВЦЭМ!$B$33:$B$776,M$437)+'СЕТ СН'!$F$16</f>
        <v>0</v>
      </c>
      <c r="N441" s="36">
        <f>SUMIFS(СВЦЭМ!$L$34:$L$777,СВЦЭМ!$A$34:$A$777,$A441,СВЦЭМ!$B$33:$B$776,N$437)+'СЕТ СН'!$F$16</f>
        <v>0</v>
      </c>
      <c r="O441" s="36">
        <f>SUMIFS(СВЦЭМ!$L$34:$L$777,СВЦЭМ!$A$34:$A$777,$A441,СВЦЭМ!$B$33:$B$776,O$437)+'СЕТ СН'!$F$16</f>
        <v>0</v>
      </c>
      <c r="P441" s="36">
        <f>SUMIFS(СВЦЭМ!$L$34:$L$777,СВЦЭМ!$A$34:$A$777,$A441,СВЦЭМ!$B$33:$B$776,P$437)+'СЕТ СН'!$F$16</f>
        <v>0</v>
      </c>
      <c r="Q441" s="36">
        <f>SUMIFS(СВЦЭМ!$L$34:$L$777,СВЦЭМ!$A$34:$A$777,$A441,СВЦЭМ!$B$33:$B$776,Q$437)+'СЕТ СН'!$F$16</f>
        <v>0</v>
      </c>
      <c r="R441" s="36">
        <f>SUMIFS(СВЦЭМ!$L$34:$L$777,СВЦЭМ!$A$34:$A$777,$A441,СВЦЭМ!$B$33:$B$776,R$437)+'СЕТ СН'!$F$16</f>
        <v>0</v>
      </c>
      <c r="S441" s="36">
        <f>SUMIFS(СВЦЭМ!$L$34:$L$777,СВЦЭМ!$A$34:$A$777,$A441,СВЦЭМ!$B$33:$B$776,S$437)+'СЕТ СН'!$F$16</f>
        <v>0</v>
      </c>
      <c r="T441" s="36">
        <f>SUMIFS(СВЦЭМ!$L$34:$L$777,СВЦЭМ!$A$34:$A$777,$A441,СВЦЭМ!$B$33:$B$776,T$437)+'СЕТ СН'!$F$16</f>
        <v>0</v>
      </c>
      <c r="U441" s="36">
        <f>SUMIFS(СВЦЭМ!$L$34:$L$777,СВЦЭМ!$A$34:$A$777,$A441,СВЦЭМ!$B$33:$B$776,U$437)+'СЕТ СН'!$F$16</f>
        <v>0</v>
      </c>
      <c r="V441" s="36">
        <f>SUMIFS(СВЦЭМ!$L$34:$L$777,СВЦЭМ!$A$34:$A$777,$A441,СВЦЭМ!$B$33:$B$776,V$437)+'СЕТ СН'!$F$16</f>
        <v>0</v>
      </c>
      <c r="W441" s="36">
        <f>SUMIFS(СВЦЭМ!$L$34:$L$777,СВЦЭМ!$A$34:$A$777,$A441,СВЦЭМ!$B$33:$B$776,W$437)+'СЕТ СН'!$F$16</f>
        <v>0</v>
      </c>
      <c r="X441" s="36">
        <f>SUMIFS(СВЦЭМ!$L$34:$L$777,СВЦЭМ!$A$34:$A$777,$A441,СВЦЭМ!$B$33:$B$776,X$437)+'СЕТ СН'!$F$16</f>
        <v>0</v>
      </c>
      <c r="Y441" s="36">
        <f>SUMIFS(СВЦЭМ!$L$34:$L$777,СВЦЭМ!$A$34:$A$777,$A441,СВЦЭМ!$B$33:$B$776,Y$437)+'СЕТ СН'!$F$16</f>
        <v>0</v>
      </c>
    </row>
    <row r="442" spans="1:27" ht="15.75" hidden="1" x14ac:dyDescent="0.2">
      <c r="A442" s="35">
        <f t="shared" si="12"/>
        <v>44109</v>
      </c>
      <c r="B442" s="36">
        <f>SUMIFS(СВЦЭМ!$L$34:$L$777,СВЦЭМ!$A$34:$A$777,$A442,СВЦЭМ!$B$33:$B$776,B$437)+'СЕТ СН'!$F$16</f>
        <v>0</v>
      </c>
      <c r="C442" s="36">
        <f>SUMIFS(СВЦЭМ!$L$34:$L$777,СВЦЭМ!$A$34:$A$777,$A442,СВЦЭМ!$B$33:$B$776,C$437)+'СЕТ СН'!$F$16</f>
        <v>0</v>
      </c>
      <c r="D442" s="36">
        <f>SUMIFS(СВЦЭМ!$L$34:$L$777,СВЦЭМ!$A$34:$A$777,$A442,СВЦЭМ!$B$33:$B$776,D$437)+'СЕТ СН'!$F$16</f>
        <v>0</v>
      </c>
      <c r="E442" s="36">
        <f>SUMIFS(СВЦЭМ!$L$34:$L$777,СВЦЭМ!$A$34:$A$777,$A442,СВЦЭМ!$B$33:$B$776,E$437)+'СЕТ СН'!$F$16</f>
        <v>0</v>
      </c>
      <c r="F442" s="36">
        <f>SUMIFS(СВЦЭМ!$L$34:$L$777,СВЦЭМ!$A$34:$A$777,$A442,СВЦЭМ!$B$33:$B$776,F$437)+'СЕТ СН'!$F$16</f>
        <v>0</v>
      </c>
      <c r="G442" s="36">
        <f>SUMIFS(СВЦЭМ!$L$34:$L$777,СВЦЭМ!$A$34:$A$777,$A442,СВЦЭМ!$B$33:$B$776,G$437)+'СЕТ СН'!$F$16</f>
        <v>0</v>
      </c>
      <c r="H442" s="36">
        <f>SUMIFS(СВЦЭМ!$L$34:$L$777,СВЦЭМ!$A$34:$A$777,$A442,СВЦЭМ!$B$33:$B$776,H$437)+'СЕТ СН'!$F$16</f>
        <v>0</v>
      </c>
      <c r="I442" s="36">
        <f>SUMIFS(СВЦЭМ!$L$34:$L$777,СВЦЭМ!$A$34:$A$777,$A442,СВЦЭМ!$B$33:$B$776,I$437)+'СЕТ СН'!$F$16</f>
        <v>0</v>
      </c>
      <c r="J442" s="36">
        <f>SUMIFS(СВЦЭМ!$L$34:$L$777,СВЦЭМ!$A$34:$A$777,$A442,СВЦЭМ!$B$33:$B$776,J$437)+'СЕТ СН'!$F$16</f>
        <v>0</v>
      </c>
      <c r="K442" s="36">
        <f>SUMIFS(СВЦЭМ!$L$34:$L$777,СВЦЭМ!$A$34:$A$777,$A442,СВЦЭМ!$B$33:$B$776,K$437)+'СЕТ СН'!$F$16</f>
        <v>0</v>
      </c>
      <c r="L442" s="36">
        <f>SUMIFS(СВЦЭМ!$L$34:$L$777,СВЦЭМ!$A$34:$A$777,$A442,СВЦЭМ!$B$33:$B$776,L$437)+'СЕТ СН'!$F$16</f>
        <v>0</v>
      </c>
      <c r="M442" s="36">
        <f>SUMIFS(СВЦЭМ!$L$34:$L$777,СВЦЭМ!$A$34:$A$777,$A442,СВЦЭМ!$B$33:$B$776,M$437)+'СЕТ СН'!$F$16</f>
        <v>0</v>
      </c>
      <c r="N442" s="36">
        <f>SUMIFS(СВЦЭМ!$L$34:$L$777,СВЦЭМ!$A$34:$A$777,$A442,СВЦЭМ!$B$33:$B$776,N$437)+'СЕТ СН'!$F$16</f>
        <v>0</v>
      </c>
      <c r="O442" s="36">
        <f>SUMIFS(СВЦЭМ!$L$34:$L$777,СВЦЭМ!$A$34:$A$777,$A442,СВЦЭМ!$B$33:$B$776,O$437)+'СЕТ СН'!$F$16</f>
        <v>0</v>
      </c>
      <c r="P442" s="36">
        <f>SUMIFS(СВЦЭМ!$L$34:$L$777,СВЦЭМ!$A$34:$A$777,$A442,СВЦЭМ!$B$33:$B$776,P$437)+'СЕТ СН'!$F$16</f>
        <v>0</v>
      </c>
      <c r="Q442" s="36">
        <f>SUMIFS(СВЦЭМ!$L$34:$L$777,СВЦЭМ!$A$34:$A$777,$A442,СВЦЭМ!$B$33:$B$776,Q$437)+'СЕТ СН'!$F$16</f>
        <v>0</v>
      </c>
      <c r="R442" s="36">
        <f>SUMIFS(СВЦЭМ!$L$34:$L$777,СВЦЭМ!$A$34:$A$777,$A442,СВЦЭМ!$B$33:$B$776,R$437)+'СЕТ СН'!$F$16</f>
        <v>0</v>
      </c>
      <c r="S442" s="36">
        <f>SUMIFS(СВЦЭМ!$L$34:$L$777,СВЦЭМ!$A$34:$A$777,$A442,СВЦЭМ!$B$33:$B$776,S$437)+'СЕТ СН'!$F$16</f>
        <v>0</v>
      </c>
      <c r="T442" s="36">
        <f>SUMIFS(СВЦЭМ!$L$34:$L$777,СВЦЭМ!$A$34:$A$777,$A442,СВЦЭМ!$B$33:$B$776,T$437)+'СЕТ СН'!$F$16</f>
        <v>0</v>
      </c>
      <c r="U442" s="36">
        <f>SUMIFS(СВЦЭМ!$L$34:$L$777,СВЦЭМ!$A$34:$A$777,$A442,СВЦЭМ!$B$33:$B$776,U$437)+'СЕТ СН'!$F$16</f>
        <v>0</v>
      </c>
      <c r="V442" s="36">
        <f>SUMIFS(СВЦЭМ!$L$34:$L$777,СВЦЭМ!$A$34:$A$777,$A442,СВЦЭМ!$B$33:$B$776,V$437)+'СЕТ СН'!$F$16</f>
        <v>0</v>
      </c>
      <c r="W442" s="36">
        <f>SUMIFS(СВЦЭМ!$L$34:$L$777,СВЦЭМ!$A$34:$A$777,$A442,СВЦЭМ!$B$33:$B$776,W$437)+'СЕТ СН'!$F$16</f>
        <v>0</v>
      </c>
      <c r="X442" s="36">
        <f>SUMIFS(СВЦЭМ!$L$34:$L$777,СВЦЭМ!$A$34:$A$777,$A442,СВЦЭМ!$B$33:$B$776,X$437)+'СЕТ СН'!$F$16</f>
        <v>0</v>
      </c>
      <c r="Y442" s="36">
        <f>SUMIFS(СВЦЭМ!$L$34:$L$777,СВЦЭМ!$A$34:$A$777,$A442,СВЦЭМ!$B$33:$B$776,Y$437)+'СЕТ СН'!$F$16</f>
        <v>0</v>
      </c>
    </row>
    <row r="443" spans="1:27" ht="15.75" hidden="1" x14ac:dyDescent="0.2">
      <c r="A443" s="35">
        <f t="shared" si="12"/>
        <v>44110</v>
      </c>
      <c r="B443" s="36">
        <f>SUMIFS(СВЦЭМ!$L$34:$L$777,СВЦЭМ!$A$34:$A$777,$A443,СВЦЭМ!$B$33:$B$776,B$437)+'СЕТ СН'!$F$16</f>
        <v>0</v>
      </c>
      <c r="C443" s="36">
        <f>SUMIFS(СВЦЭМ!$L$34:$L$777,СВЦЭМ!$A$34:$A$777,$A443,СВЦЭМ!$B$33:$B$776,C$437)+'СЕТ СН'!$F$16</f>
        <v>0</v>
      </c>
      <c r="D443" s="36">
        <f>SUMIFS(СВЦЭМ!$L$34:$L$777,СВЦЭМ!$A$34:$A$777,$A443,СВЦЭМ!$B$33:$B$776,D$437)+'СЕТ СН'!$F$16</f>
        <v>0</v>
      </c>
      <c r="E443" s="36">
        <f>SUMIFS(СВЦЭМ!$L$34:$L$777,СВЦЭМ!$A$34:$A$777,$A443,СВЦЭМ!$B$33:$B$776,E$437)+'СЕТ СН'!$F$16</f>
        <v>0</v>
      </c>
      <c r="F443" s="36">
        <f>SUMIFS(СВЦЭМ!$L$34:$L$777,СВЦЭМ!$A$34:$A$777,$A443,СВЦЭМ!$B$33:$B$776,F$437)+'СЕТ СН'!$F$16</f>
        <v>0</v>
      </c>
      <c r="G443" s="36">
        <f>SUMIFS(СВЦЭМ!$L$34:$L$777,СВЦЭМ!$A$34:$A$777,$A443,СВЦЭМ!$B$33:$B$776,G$437)+'СЕТ СН'!$F$16</f>
        <v>0</v>
      </c>
      <c r="H443" s="36">
        <f>SUMIFS(СВЦЭМ!$L$34:$L$777,СВЦЭМ!$A$34:$A$777,$A443,СВЦЭМ!$B$33:$B$776,H$437)+'СЕТ СН'!$F$16</f>
        <v>0</v>
      </c>
      <c r="I443" s="36">
        <f>SUMIFS(СВЦЭМ!$L$34:$L$777,СВЦЭМ!$A$34:$A$777,$A443,СВЦЭМ!$B$33:$B$776,I$437)+'СЕТ СН'!$F$16</f>
        <v>0</v>
      </c>
      <c r="J443" s="36">
        <f>SUMIFS(СВЦЭМ!$L$34:$L$777,СВЦЭМ!$A$34:$A$777,$A443,СВЦЭМ!$B$33:$B$776,J$437)+'СЕТ СН'!$F$16</f>
        <v>0</v>
      </c>
      <c r="K443" s="36">
        <f>SUMIFS(СВЦЭМ!$L$34:$L$777,СВЦЭМ!$A$34:$A$777,$A443,СВЦЭМ!$B$33:$B$776,K$437)+'СЕТ СН'!$F$16</f>
        <v>0</v>
      </c>
      <c r="L443" s="36">
        <f>SUMIFS(СВЦЭМ!$L$34:$L$777,СВЦЭМ!$A$34:$A$777,$A443,СВЦЭМ!$B$33:$B$776,L$437)+'СЕТ СН'!$F$16</f>
        <v>0</v>
      </c>
      <c r="M443" s="36">
        <f>SUMIFS(СВЦЭМ!$L$34:$L$777,СВЦЭМ!$A$34:$A$777,$A443,СВЦЭМ!$B$33:$B$776,M$437)+'СЕТ СН'!$F$16</f>
        <v>0</v>
      </c>
      <c r="N443" s="36">
        <f>SUMIFS(СВЦЭМ!$L$34:$L$777,СВЦЭМ!$A$34:$A$777,$A443,СВЦЭМ!$B$33:$B$776,N$437)+'СЕТ СН'!$F$16</f>
        <v>0</v>
      </c>
      <c r="O443" s="36">
        <f>SUMIFS(СВЦЭМ!$L$34:$L$777,СВЦЭМ!$A$34:$A$777,$A443,СВЦЭМ!$B$33:$B$776,O$437)+'СЕТ СН'!$F$16</f>
        <v>0</v>
      </c>
      <c r="P443" s="36">
        <f>SUMIFS(СВЦЭМ!$L$34:$L$777,СВЦЭМ!$A$34:$A$777,$A443,СВЦЭМ!$B$33:$B$776,P$437)+'СЕТ СН'!$F$16</f>
        <v>0</v>
      </c>
      <c r="Q443" s="36">
        <f>SUMIFS(СВЦЭМ!$L$34:$L$777,СВЦЭМ!$A$34:$A$777,$A443,СВЦЭМ!$B$33:$B$776,Q$437)+'СЕТ СН'!$F$16</f>
        <v>0</v>
      </c>
      <c r="R443" s="36">
        <f>SUMIFS(СВЦЭМ!$L$34:$L$777,СВЦЭМ!$A$34:$A$777,$A443,СВЦЭМ!$B$33:$B$776,R$437)+'СЕТ СН'!$F$16</f>
        <v>0</v>
      </c>
      <c r="S443" s="36">
        <f>SUMIFS(СВЦЭМ!$L$34:$L$777,СВЦЭМ!$A$34:$A$777,$A443,СВЦЭМ!$B$33:$B$776,S$437)+'СЕТ СН'!$F$16</f>
        <v>0</v>
      </c>
      <c r="T443" s="36">
        <f>SUMIFS(СВЦЭМ!$L$34:$L$777,СВЦЭМ!$A$34:$A$777,$A443,СВЦЭМ!$B$33:$B$776,T$437)+'СЕТ СН'!$F$16</f>
        <v>0</v>
      </c>
      <c r="U443" s="36">
        <f>SUMIFS(СВЦЭМ!$L$34:$L$777,СВЦЭМ!$A$34:$A$777,$A443,СВЦЭМ!$B$33:$B$776,U$437)+'СЕТ СН'!$F$16</f>
        <v>0</v>
      </c>
      <c r="V443" s="36">
        <f>SUMIFS(СВЦЭМ!$L$34:$L$777,СВЦЭМ!$A$34:$A$777,$A443,СВЦЭМ!$B$33:$B$776,V$437)+'СЕТ СН'!$F$16</f>
        <v>0</v>
      </c>
      <c r="W443" s="36">
        <f>SUMIFS(СВЦЭМ!$L$34:$L$777,СВЦЭМ!$A$34:$A$777,$A443,СВЦЭМ!$B$33:$B$776,W$437)+'СЕТ СН'!$F$16</f>
        <v>0</v>
      </c>
      <c r="X443" s="36">
        <f>SUMIFS(СВЦЭМ!$L$34:$L$777,СВЦЭМ!$A$34:$A$777,$A443,СВЦЭМ!$B$33:$B$776,X$437)+'СЕТ СН'!$F$16</f>
        <v>0</v>
      </c>
      <c r="Y443" s="36">
        <f>SUMIFS(СВЦЭМ!$L$34:$L$777,СВЦЭМ!$A$34:$A$777,$A443,СВЦЭМ!$B$33:$B$776,Y$437)+'СЕТ СН'!$F$16</f>
        <v>0</v>
      </c>
    </row>
    <row r="444" spans="1:27" ht="15.75" hidden="1" x14ac:dyDescent="0.2">
      <c r="A444" s="35">
        <f t="shared" si="12"/>
        <v>44111</v>
      </c>
      <c r="B444" s="36">
        <f>SUMIFS(СВЦЭМ!$L$34:$L$777,СВЦЭМ!$A$34:$A$777,$A444,СВЦЭМ!$B$33:$B$776,B$437)+'СЕТ СН'!$F$16</f>
        <v>0</v>
      </c>
      <c r="C444" s="36">
        <f>SUMIFS(СВЦЭМ!$L$34:$L$777,СВЦЭМ!$A$34:$A$777,$A444,СВЦЭМ!$B$33:$B$776,C$437)+'СЕТ СН'!$F$16</f>
        <v>0</v>
      </c>
      <c r="D444" s="36">
        <f>SUMIFS(СВЦЭМ!$L$34:$L$777,СВЦЭМ!$A$34:$A$777,$A444,СВЦЭМ!$B$33:$B$776,D$437)+'СЕТ СН'!$F$16</f>
        <v>0</v>
      </c>
      <c r="E444" s="36">
        <f>SUMIFS(СВЦЭМ!$L$34:$L$777,СВЦЭМ!$A$34:$A$777,$A444,СВЦЭМ!$B$33:$B$776,E$437)+'СЕТ СН'!$F$16</f>
        <v>0</v>
      </c>
      <c r="F444" s="36">
        <f>SUMIFS(СВЦЭМ!$L$34:$L$777,СВЦЭМ!$A$34:$A$777,$A444,СВЦЭМ!$B$33:$B$776,F$437)+'СЕТ СН'!$F$16</f>
        <v>0</v>
      </c>
      <c r="G444" s="36">
        <f>SUMIFS(СВЦЭМ!$L$34:$L$777,СВЦЭМ!$A$34:$A$777,$A444,СВЦЭМ!$B$33:$B$776,G$437)+'СЕТ СН'!$F$16</f>
        <v>0</v>
      </c>
      <c r="H444" s="36">
        <f>SUMIFS(СВЦЭМ!$L$34:$L$777,СВЦЭМ!$A$34:$A$777,$A444,СВЦЭМ!$B$33:$B$776,H$437)+'СЕТ СН'!$F$16</f>
        <v>0</v>
      </c>
      <c r="I444" s="36">
        <f>SUMIFS(СВЦЭМ!$L$34:$L$777,СВЦЭМ!$A$34:$A$777,$A444,СВЦЭМ!$B$33:$B$776,I$437)+'СЕТ СН'!$F$16</f>
        <v>0</v>
      </c>
      <c r="J444" s="36">
        <f>SUMIFS(СВЦЭМ!$L$34:$L$777,СВЦЭМ!$A$34:$A$777,$A444,СВЦЭМ!$B$33:$B$776,J$437)+'СЕТ СН'!$F$16</f>
        <v>0</v>
      </c>
      <c r="K444" s="36">
        <f>SUMIFS(СВЦЭМ!$L$34:$L$777,СВЦЭМ!$A$34:$A$777,$A444,СВЦЭМ!$B$33:$B$776,K$437)+'СЕТ СН'!$F$16</f>
        <v>0</v>
      </c>
      <c r="L444" s="36">
        <f>SUMIFS(СВЦЭМ!$L$34:$L$777,СВЦЭМ!$A$34:$A$777,$A444,СВЦЭМ!$B$33:$B$776,L$437)+'СЕТ СН'!$F$16</f>
        <v>0</v>
      </c>
      <c r="M444" s="36">
        <f>SUMIFS(СВЦЭМ!$L$34:$L$777,СВЦЭМ!$A$34:$A$777,$A444,СВЦЭМ!$B$33:$B$776,M$437)+'СЕТ СН'!$F$16</f>
        <v>0</v>
      </c>
      <c r="N444" s="36">
        <f>SUMIFS(СВЦЭМ!$L$34:$L$777,СВЦЭМ!$A$34:$A$777,$A444,СВЦЭМ!$B$33:$B$776,N$437)+'СЕТ СН'!$F$16</f>
        <v>0</v>
      </c>
      <c r="O444" s="36">
        <f>SUMIFS(СВЦЭМ!$L$34:$L$777,СВЦЭМ!$A$34:$A$777,$A444,СВЦЭМ!$B$33:$B$776,O$437)+'СЕТ СН'!$F$16</f>
        <v>0</v>
      </c>
      <c r="P444" s="36">
        <f>SUMIFS(СВЦЭМ!$L$34:$L$777,СВЦЭМ!$A$34:$A$777,$A444,СВЦЭМ!$B$33:$B$776,P$437)+'СЕТ СН'!$F$16</f>
        <v>0</v>
      </c>
      <c r="Q444" s="36">
        <f>SUMIFS(СВЦЭМ!$L$34:$L$777,СВЦЭМ!$A$34:$A$777,$A444,СВЦЭМ!$B$33:$B$776,Q$437)+'СЕТ СН'!$F$16</f>
        <v>0</v>
      </c>
      <c r="R444" s="36">
        <f>SUMIFS(СВЦЭМ!$L$34:$L$777,СВЦЭМ!$A$34:$A$777,$A444,СВЦЭМ!$B$33:$B$776,R$437)+'СЕТ СН'!$F$16</f>
        <v>0</v>
      </c>
      <c r="S444" s="36">
        <f>SUMIFS(СВЦЭМ!$L$34:$L$777,СВЦЭМ!$A$34:$A$777,$A444,СВЦЭМ!$B$33:$B$776,S$437)+'СЕТ СН'!$F$16</f>
        <v>0</v>
      </c>
      <c r="T444" s="36">
        <f>SUMIFS(СВЦЭМ!$L$34:$L$777,СВЦЭМ!$A$34:$A$777,$A444,СВЦЭМ!$B$33:$B$776,T$437)+'СЕТ СН'!$F$16</f>
        <v>0</v>
      </c>
      <c r="U444" s="36">
        <f>SUMIFS(СВЦЭМ!$L$34:$L$777,СВЦЭМ!$A$34:$A$777,$A444,СВЦЭМ!$B$33:$B$776,U$437)+'СЕТ СН'!$F$16</f>
        <v>0</v>
      </c>
      <c r="V444" s="36">
        <f>SUMIFS(СВЦЭМ!$L$34:$L$777,СВЦЭМ!$A$34:$A$777,$A444,СВЦЭМ!$B$33:$B$776,V$437)+'СЕТ СН'!$F$16</f>
        <v>0</v>
      </c>
      <c r="W444" s="36">
        <f>SUMIFS(СВЦЭМ!$L$34:$L$777,СВЦЭМ!$A$34:$A$777,$A444,СВЦЭМ!$B$33:$B$776,W$437)+'СЕТ СН'!$F$16</f>
        <v>0</v>
      </c>
      <c r="X444" s="36">
        <f>SUMIFS(СВЦЭМ!$L$34:$L$777,СВЦЭМ!$A$34:$A$777,$A444,СВЦЭМ!$B$33:$B$776,X$437)+'СЕТ СН'!$F$16</f>
        <v>0</v>
      </c>
      <c r="Y444" s="36">
        <f>SUMIFS(СВЦЭМ!$L$34:$L$777,СВЦЭМ!$A$34:$A$777,$A444,СВЦЭМ!$B$33:$B$776,Y$437)+'СЕТ СН'!$F$16</f>
        <v>0</v>
      </c>
    </row>
    <row r="445" spans="1:27" ht="15.75" hidden="1" x14ac:dyDescent="0.2">
      <c r="A445" s="35">
        <f t="shared" si="12"/>
        <v>44112</v>
      </c>
      <c r="B445" s="36">
        <f>SUMIFS(СВЦЭМ!$L$34:$L$777,СВЦЭМ!$A$34:$A$777,$A445,СВЦЭМ!$B$33:$B$776,B$437)+'СЕТ СН'!$F$16</f>
        <v>0</v>
      </c>
      <c r="C445" s="36">
        <f>SUMIFS(СВЦЭМ!$L$34:$L$777,СВЦЭМ!$A$34:$A$777,$A445,СВЦЭМ!$B$33:$B$776,C$437)+'СЕТ СН'!$F$16</f>
        <v>0</v>
      </c>
      <c r="D445" s="36">
        <f>SUMIFS(СВЦЭМ!$L$34:$L$777,СВЦЭМ!$A$34:$A$777,$A445,СВЦЭМ!$B$33:$B$776,D$437)+'СЕТ СН'!$F$16</f>
        <v>0</v>
      </c>
      <c r="E445" s="36">
        <f>SUMIFS(СВЦЭМ!$L$34:$L$777,СВЦЭМ!$A$34:$A$777,$A445,СВЦЭМ!$B$33:$B$776,E$437)+'СЕТ СН'!$F$16</f>
        <v>0</v>
      </c>
      <c r="F445" s="36">
        <f>SUMIFS(СВЦЭМ!$L$34:$L$777,СВЦЭМ!$A$34:$A$777,$A445,СВЦЭМ!$B$33:$B$776,F$437)+'СЕТ СН'!$F$16</f>
        <v>0</v>
      </c>
      <c r="G445" s="36">
        <f>SUMIFS(СВЦЭМ!$L$34:$L$777,СВЦЭМ!$A$34:$A$777,$A445,СВЦЭМ!$B$33:$B$776,G$437)+'СЕТ СН'!$F$16</f>
        <v>0</v>
      </c>
      <c r="H445" s="36">
        <f>SUMIFS(СВЦЭМ!$L$34:$L$777,СВЦЭМ!$A$34:$A$777,$A445,СВЦЭМ!$B$33:$B$776,H$437)+'СЕТ СН'!$F$16</f>
        <v>0</v>
      </c>
      <c r="I445" s="36">
        <f>SUMIFS(СВЦЭМ!$L$34:$L$777,СВЦЭМ!$A$34:$A$777,$A445,СВЦЭМ!$B$33:$B$776,I$437)+'СЕТ СН'!$F$16</f>
        <v>0</v>
      </c>
      <c r="J445" s="36">
        <f>SUMIFS(СВЦЭМ!$L$34:$L$777,СВЦЭМ!$A$34:$A$777,$A445,СВЦЭМ!$B$33:$B$776,J$437)+'СЕТ СН'!$F$16</f>
        <v>0</v>
      </c>
      <c r="K445" s="36">
        <f>SUMIFS(СВЦЭМ!$L$34:$L$777,СВЦЭМ!$A$34:$A$777,$A445,СВЦЭМ!$B$33:$B$776,K$437)+'СЕТ СН'!$F$16</f>
        <v>0</v>
      </c>
      <c r="L445" s="36">
        <f>SUMIFS(СВЦЭМ!$L$34:$L$777,СВЦЭМ!$A$34:$A$777,$A445,СВЦЭМ!$B$33:$B$776,L$437)+'СЕТ СН'!$F$16</f>
        <v>0</v>
      </c>
      <c r="M445" s="36">
        <f>SUMIFS(СВЦЭМ!$L$34:$L$777,СВЦЭМ!$A$34:$A$777,$A445,СВЦЭМ!$B$33:$B$776,M$437)+'СЕТ СН'!$F$16</f>
        <v>0</v>
      </c>
      <c r="N445" s="36">
        <f>SUMIFS(СВЦЭМ!$L$34:$L$777,СВЦЭМ!$A$34:$A$777,$A445,СВЦЭМ!$B$33:$B$776,N$437)+'СЕТ СН'!$F$16</f>
        <v>0</v>
      </c>
      <c r="O445" s="36">
        <f>SUMIFS(СВЦЭМ!$L$34:$L$777,СВЦЭМ!$A$34:$A$777,$A445,СВЦЭМ!$B$33:$B$776,O$437)+'СЕТ СН'!$F$16</f>
        <v>0</v>
      </c>
      <c r="P445" s="36">
        <f>SUMIFS(СВЦЭМ!$L$34:$L$777,СВЦЭМ!$A$34:$A$777,$A445,СВЦЭМ!$B$33:$B$776,P$437)+'СЕТ СН'!$F$16</f>
        <v>0</v>
      </c>
      <c r="Q445" s="36">
        <f>SUMIFS(СВЦЭМ!$L$34:$L$777,СВЦЭМ!$A$34:$A$777,$A445,СВЦЭМ!$B$33:$B$776,Q$437)+'СЕТ СН'!$F$16</f>
        <v>0</v>
      </c>
      <c r="R445" s="36">
        <f>SUMIFS(СВЦЭМ!$L$34:$L$777,СВЦЭМ!$A$34:$A$777,$A445,СВЦЭМ!$B$33:$B$776,R$437)+'СЕТ СН'!$F$16</f>
        <v>0</v>
      </c>
      <c r="S445" s="36">
        <f>SUMIFS(СВЦЭМ!$L$34:$L$777,СВЦЭМ!$A$34:$A$777,$A445,СВЦЭМ!$B$33:$B$776,S$437)+'СЕТ СН'!$F$16</f>
        <v>0</v>
      </c>
      <c r="T445" s="36">
        <f>SUMIFS(СВЦЭМ!$L$34:$L$777,СВЦЭМ!$A$34:$A$777,$A445,СВЦЭМ!$B$33:$B$776,T$437)+'СЕТ СН'!$F$16</f>
        <v>0</v>
      </c>
      <c r="U445" s="36">
        <f>SUMIFS(СВЦЭМ!$L$34:$L$777,СВЦЭМ!$A$34:$A$777,$A445,СВЦЭМ!$B$33:$B$776,U$437)+'СЕТ СН'!$F$16</f>
        <v>0</v>
      </c>
      <c r="V445" s="36">
        <f>SUMIFS(СВЦЭМ!$L$34:$L$777,СВЦЭМ!$A$34:$A$777,$A445,СВЦЭМ!$B$33:$B$776,V$437)+'СЕТ СН'!$F$16</f>
        <v>0</v>
      </c>
      <c r="W445" s="36">
        <f>SUMIFS(СВЦЭМ!$L$34:$L$777,СВЦЭМ!$A$34:$A$777,$A445,СВЦЭМ!$B$33:$B$776,W$437)+'СЕТ СН'!$F$16</f>
        <v>0</v>
      </c>
      <c r="X445" s="36">
        <f>SUMIFS(СВЦЭМ!$L$34:$L$777,СВЦЭМ!$A$34:$A$777,$A445,СВЦЭМ!$B$33:$B$776,X$437)+'СЕТ СН'!$F$16</f>
        <v>0</v>
      </c>
      <c r="Y445" s="36">
        <f>SUMIFS(СВЦЭМ!$L$34:$L$777,СВЦЭМ!$A$34:$A$777,$A445,СВЦЭМ!$B$33:$B$776,Y$437)+'СЕТ СН'!$F$16</f>
        <v>0</v>
      </c>
    </row>
    <row r="446" spans="1:27" ht="15.75" hidden="1" x14ac:dyDescent="0.2">
      <c r="A446" s="35">
        <f t="shared" si="12"/>
        <v>44113</v>
      </c>
      <c r="B446" s="36">
        <f>SUMIFS(СВЦЭМ!$L$34:$L$777,СВЦЭМ!$A$34:$A$777,$A446,СВЦЭМ!$B$33:$B$776,B$437)+'СЕТ СН'!$F$16</f>
        <v>0</v>
      </c>
      <c r="C446" s="36">
        <f>SUMIFS(СВЦЭМ!$L$34:$L$777,СВЦЭМ!$A$34:$A$777,$A446,СВЦЭМ!$B$33:$B$776,C$437)+'СЕТ СН'!$F$16</f>
        <v>0</v>
      </c>
      <c r="D446" s="36">
        <f>SUMIFS(СВЦЭМ!$L$34:$L$777,СВЦЭМ!$A$34:$A$777,$A446,СВЦЭМ!$B$33:$B$776,D$437)+'СЕТ СН'!$F$16</f>
        <v>0</v>
      </c>
      <c r="E446" s="36">
        <f>SUMIFS(СВЦЭМ!$L$34:$L$777,СВЦЭМ!$A$34:$A$777,$A446,СВЦЭМ!$B$33:$B$776,E$437)+'СЕТ СН'!$F$16</f>
        <v>0</v>
      </c>
      <c r="F446" s="36">
        <f>SUMIFS(СВЦЭМ!$L$34:$L$777,СВЦЭМ!$A$34:$A$777,$A446,СВЦЭМ!$B$33:$B$776,F$437)+'СЕТ СН'!$F$16</f>
        <v>0</v>
      </c>
      <c r="G446" s="36">
        <f>SUMIFS(СВЦЭМ!$L$34:$L$777,СВЦЭМ!$A$34:$A$777,$A446,СВЦЭМ!$B$33:$B$776,G$437)+'СЕТ СН'!$F$16</f>
        <v>0</v>
      </c>
      <c r="H446" s="36">
        <f>SUMIFS(СВЦЭМ!$L$34:$L$777,СВЦЭМ!$A$34:$A$777,$A446,СВЦЭМ!$B$33:$B$776,H$437)+'СЕТ СН'!$F$16</f>
        <v>0</v>
      </c>
      <c r="I446" s="36">
        <f>SUMIFS(СВЦЭМ!$L$34:$L$777,СВЦЭМ!$A$34:$A$777,$A446,СВЦЭМ!$B$33:$B$776,I$437)+'СЕТ СН'!$F$16</f>
        <v>0</v>
      </c>
      <c r="J446" s="36">
        <f>SUMIFS(СВЦЭМ!$L$34:$L$777,СВЦЭМ!$A$34:$A$777,$A446,СВЦЭМ!$B$33:$B$776,J$437)+'СЕТ СН'!$F$16</f>
        <v>0</v>
      </c>
      <c r="K446" s="36">
        <f>SUMIFS(СВЦЭМ!$L$34:$L$777,СВЦЭМ!$A$34:$A$777,$A446,СВЦЭМ!$B$33:$B$776,K$437)+'СЕТ СН'!$F$16</f>
        <v>0</v>
      </c>
      <c r="L446" s="36">
        <f>SUMIFS(СВЦЭМ!$L$34:$L$777,СВЦЭМ!$A$34:$A$777,$A446,СВЦЭМ!$B$33:$B$776,L$437)+'СЕТ СН'!$F$16</f>
        <v>0</v>
      </c>
      <c r="M446" s="36">
        <f>SUMIFS(СВЦЭМ!$L$34:$L$777,СВЦЭМ!$A$34:$A$777,$A446,СВЦЭМ!$B$33:$B$776,M$437)+'СЕТ СН'!$F$16</f>
        <v>0</v>
      </c>
      <c r="N446" s="36">
        <f>SUMIFS(СВЦЭМ!$L$34:$L$777,СВЦЭМ!$A$34:$A$777,$A446,СВЦЭМ!$B$33:$B$776,N$437)+'СЕТ СН'!$F$16</f>
        <v>0</v>
      </c>
      <c r="O446" s="36">
        <f>SUMIFS(СВЦЭМ!$L$34:$L$777,СВЦЭМ!$A$34:$A$777,$A446,СВЦЭМ!$B$33:$B$776,O$437)+'СЕТ СН'!$F$16</f>
        <v>0</v>
      </c>
      <c r="P446" s="36">
        <f>SUMIFS(СВЦЭМ!$L$34:$L$777,СВЦЭМ!$A$34:$A$777,$A446,СВЦЭМ!$B$33:$B$776,P$437)+'СЕТ СН'!$F$16</f>
        <v>0</v>
      </c>
      <c r="Q446" s="36">
        <f>SUMIFS(СВЦЭМ!$L$34:$L$777,СВЦЭМ!$A$34:$A$777,$A446,СВЦЭМ!$B$33:$B$776,Q$437)+'СЕТ СН'!$F$16</f>
        <v>0</v>
      </c>
      <c r="R446" s="36">
        <f>SUMIFS(СВЦЭМ!$L$34:$L$777,СВЦЭМ!$A$34:$A$777,$A446,СВЦЭМ!$B$33:$B$776,R$437)+'СЕТ СН'!$F$16</f>
        <v>0</v>
      </c>
      <c r="S446" s="36">
        <f>SUMIFS(СВЦЭМ!$L$34:$L$777,СВЦЭМ!$A$34:$A$777,$A446,СВЦЭМ!$B$33:$B$776,S$437)+'СЕТ СН'!$F$16</f>
        <v>0</v>
      </c>
      <c r="T446" s="36">
        <f>SUMIFS(СВЦЭМ!$L$34:$L$777,СВЦЭМ!$A$34:$A$777,$A446,СВЦЭМ!$B$33:$B$776,T$437)+'СЕТ СН'!$F$16</f>
        <v>0</v>
      </c>
      <c r="U446" s="36">
        <f>SUMIFS(СВЦЭМ!$L$34:$L$777,СВЦЭМ!$A$34:$A$777,$A446,СВЦЭМ!$B$33:$B$776,U$437)+'СЕТ СН'!$F$16</f>
        <v>0</v>
      </c>
      <c r="V446" s="36">
        <f>SUMIFS(СВЦЭМ!$L$34:$L$777,СВЦЭМ!$A$34:$A$777,$A446,СВЦЭМ!$B$33:$B$776,V$437)+'СЕТ СН'!$F$16</f>
        <v>0</v>
      </c>
      <c r="W446" s="36">
        <f>SUMIFS(СВЦЭМ!$L$34:$L$777,СВЦЭМ!$A$34:$A$777,$A446,СВЦЭМ!$B$33:$B$776,W$437)+'СЕТ СН'!$F$16</f>
        <v>0</v>
      </c>
      <c r="X446" s="36">
        <f>SUMIFS(СВЦЭМ!$L$34:$L$777,СВЦЭМ!$A$34:$A$777,$A446,СВЦЭМ!$B$33:$B$776,X$437)+'СЕТ СН'!$F$16</f>
        <v>0</v>
      </c>
      <c r="Y446" s="36">
        <f>SUMIFS(СВЦЭМ!$L$34:$L$777,СВЦЭМ!$A$34:$A$777,$A446,СВЦЭМ!$B$33:$B$776,Y$437)+'СЕТ СН'!$F$16</f>
        <v>0</v>
      </c>
    </row>
    <row r="447" spans="1:27" ht="15.75" hidden="1" x14ac:dyDescent="0.2">
      <c r="A447" s="35">
        <f t="shared" si="12"/>
        <v>44114</v>
      </c>
      <c r="B447" s="36">
        <f>SUMIFS(СВЦЭМ!$L$34:$L$777,СВЦЭМ!$A$34:$A$777,$A447,СВЦЭМ!$B$33:$B$776,B$437)+'СЕТ СН'!$F$16</f>
        <v>0</v>
      </c>
      <c r="C447" s="36">
        <f>SUMIFS(СВЦЭМ!$L$34:$L$777,СВЦЭМ!$A$34:$A$777,$A447,СВЦЭМ!$B$33:$B$776,C$437)+'СЕТ СН'!$F$16</f>
        <v>0</v>
      </c>
      <c r="D447" s="36">
        <f>SUMIFS(СВЦЭМ!$L$34:$L$777,СВЦЭМ!$A$34:$A$777,$A447,СВЦЭМ!$B$33:$B$776,D$437)+'СЕТ СН'!$F$16</f>
        <v>0</v>
      </c>
      <c r="E447" s="36">
        <f>SUMIFS(СВЦЭМ!$L$34:$L$777,СВЦЭМ!$A$34:$A$777,$A447,СВЦЭМ!$B$33:$B$776,E$437)+'СЕТ СН'!$F$16</f>
        <v>0</v>
      </c>
      <c r="F447" s="36">
        <f>SUMIFS(СВЦЭМ!$L$34:$L$777,СВЦЭМ!$A$34:$A$777,$A447,СВЦЭМ!$B$33:$B$776,F$437)+'СЕТ СН'!$F$16</f>
        <v>0</v>
      </c>
      <c r="G447" s="36">
        <f>SUMIFS(СВЦЭМ!$L$34:$L$777,СВЦЭМ!$A$34:$A$777,$A447,СВЦЭМ!$B$33:$B$776,G$437)+'СЕТ СН'!$F$16</f>
        <v>0</v>
      </c>
      <c r="H447" s="36">
        <f>SUMIFS(СВЦЭМ!$L$34:$L$777,СВЦЭМ!$A$34:$A$777,$A447,СВЦЭМ!$B$33:$B$776,H$437)+'СЕТ СН'!$F$16</f>
        <v>0</v>
      </c>
      <c r="I447" s="36">
        <f>SUMIFS(СВЦЭМ!$L$34:$L$777,СВЦЭМ!$A$34:$A$777,$A447,СВЦЭМ!$B$33:$B$776,I$437)+'СЕТ СН'!$F$16</f>
        <v>0</v>
      </c>
      <c r="J447" s="36">
        <f>SUMIFS(СВЦЭМ!$L$34:$L$777,СВЦЭМ!$A$34:$A$777,$A447,СВЦЭМ!$B$33:$B$776,J$437)+'СЕТ СН'!$F$16</f>
        <v>0</v>
      </c>
      <c r="K447" s="36">
        <f>SUMIFS(СВЦЭМ!$L$34:$L$777,СВЦЭМ!$A$34:$A$777,$A447,СВЦЭМ!$B$33:$B$776,K$437)+'СЕТ СН'!$F$16</f>
        <v>0</v>
      </c>
      <c r="L447" s="36">
        <f>SUMIFS(СВЦЭМ!$L$34:$L$777,СВЦЭМ!$A$34:$A$777,$A447,СВЦЭМ!$B$33:$B$776,L$437)+'СЕТ СН'!$F$16</f>
        <v>0</v>
      </c>
      <c r="M447" s="36">
        <f>SUMIFS(СВЦЭМ!$L$34:$L$777,СВЦЭМ!$A$34:$A$777,$A447,СВЦЭМ!$B$33:$B$776,M$437)+'СЕТ СН'!$F$16</f>
        <v>0</v>
      </c>
      <c r="N447" s="36">
        <f>SUMIFS(СВЦЭМ!$L$34:$L$777,СВЦЭМ!$A$34:$A$777,$A447,СВЦЭМ!$B$33:$B$776,N$437)+'СЕТ СН'!$F$16</f>
        <v>0</v>
      </c>
      <c r="O447" s="36">
        <f>SUMIFS(СВЦЭМ!$L$34:$L$777,СВЦЭМ!$A$34:$A$777,$A447,СВЦЭМ!$B$33:$B$776,O$437)+'СЕТ СН'!$F$16</f>
        <v>0</v>
      </c>
      <c r="P447" s="36">
        <f>SUMIFS(СВЦЭМ!$L$34:$L$777,СВЦЭМ!$A$34:$A$777,$A447,СВЦЭМ!$B$33:$B$776,P$437)+'СЕТ СН'!$F$16</f>
        <v>0</v>
      </c>
      <c r="Q447" s="36">
        <f>SUMIFS(СВЦЭМ!$L$34:$L$777,СВЦЭМ!$A$34:$A$777,$A447,СВЦЭМ!$B$33:$B$776,Q$437)+'СЕТ СН'!$F$16</f>
        <v>0</v>
      </c>
      <c r="R447" s="36">
        <f>SUMIFS(СВЦЭМ!$L$34:$L$777,СВЦЭМ!$A$34:$A$777,$A447,СВЦЭМ!$B$33:$B$776,R$437)+'СЕТ СН'!$F$16</f>
        <v>0</v>
      </c>
      <c r="S447" s="36">
        <f>SUMIFS(СВЦЭМ!$L$34:$L$777,СВЦЭМ!$A$34:$A$777,$A447,СВЦЭМ!$B$33:$B$776,S$437)+'СЕТ СН'!$F$16</f>
        <v>0</v>
      </c>
      <c r="T447" s="36">
        <f>SUMIFS(СВЦЭМ!$L$34:$L$777,СВЦЭМ!$A$34:$A$777,$A447,СВЦЭМ!$B$33:$B$776,T$437)+'СЕТ СН'!$F$16</f>
        <v>0</v>
      </c>
      <c r="U447" s="36">
        <f>SUMIFS(СВЦЭМ!$L$34:$L$777,СВЦЭМ!$A$34:$A$777,$A447,СВЦЭМ!$B$33:$B$776,U$437)+'СЕТ СН'!$F$16</f>
        <v>0</v>
      </c>
      <c r="V447" s="36">
        <f>SUMIFS(СВЦЭМ!$L$34:$L$777,СВЦЭМ!$A$34:$A$777,$A447,СВЦЭМ!$B$33:$B$776,V$437)+'СЕТ СН'!$F$16</f>
        <v>0</v>
      </c>
      <c r="W447" s="36">
        <f>SUMIFS(СВЦЭМ!$L$34:$L$777,СВЦЭМ!$A$34:$A$777,$A447,СВЦЭМ!$B$33:$B$776,W$437)+'СЕТ СН'!$F$16</f>
        <v>0</v>
      </c>
      <c r="X447" s="36">
        <f>SUMIFS(СВЦЭМ!$L$34:$L$777,СВЦЭМ!$A$34:$A$777,$A447,СВЦЭМ!$B$33:$B$776,X$437)+'СЕТ СН'!$F$16</f>
        <v>0</v>
      </c>
      <c r="Y447" s="36">
        <f>SUMIFS(СВЦЭМ!$L$34:$L$777,СВЦЭМ!$A$34:$A$777,$A447,СВЦЭМ!$B$33:$B$776,Y$437)+'СЕТ СН'!$F$16</f>
        <v>0</v>
      </c>
    </row>
    <row r="448" spans="1:27" ht="15.75" hidden="1" x14ac:dyDescent="0.2">
      <c r="A448" s="35">
        <f t="shared" si="12"/>
        <v>44115</v>
      </c>
      <c r="B448" s="36">
        <f>SUMIFS(СВЦЭМ!$L$34:$L$777,СВЦЭМ!$A$34:$A$777,$A448,СВЦЭМ!$B$33:$B$776,B$437)+'СЕТ СН'!$F$16</f>
        <v>0</v>
      </c>
      <c r="C448" s="36">
        <f>SUMIFS(СВЦЭМ!$L$34:$L$777,СВЦЭМ!$A$34:$A$777,$A448,СВЦЭМ!$B$33:$B$776,C$437)+'СЕТ СН'!$F$16</f>
        <v>0</v>
      </c>
      <c r="D448" s="36">
        <f>SUMIFS(СВЦЭМ!$L$34:$L$777,СВЦЭМ!$A$34:$A$777,$A448,СВЦЭМ!$B$33:$B$776,D$437)+'СЕТ СН'!$F$16</f>
        <v>0</v>
      </c>
      <c r="E448" s="36">
        <f>SUMIFS(СВЦЭМ!$L$34:$L$777,СВЦЭМ!$A$34:$A$777,$A448,СВЦЭМ!$B$33:$B$776,E$437)+'СЕТ СН'!$F$16</f>
        <v>0</v>
      </c>
      <c r="F448" s="36">
        <f>SUMIFS(СВЦЭМ!$L$34:$L$777,СВЦЭМ!$A$34:$A$777,$A448,СВЦЭМ!$B$33:$B$776,F$437)+'СЕТ СН'!$F$16</f>
        <v>0</v>
      </c>
      <c r="G448" s="36">
        <f>SUMIFS(СВЦЭМ!$L$34:$L$777,СВЦЭМ!$A$34:$A$777,$A448,СВЦЭМ!$B$33:$B$776,G$437)+'СЕТ СН'!$F$16</f>
        <v>0</v>
      </c>
      <c r="H448" s="36">
        <f>SUMIFS(СВЦЭМ!$L$34:$L$777,СВЦЭМ!$A$34:$A$777,$A448,СВЦЭМ!$B$33:$B$776,H$437)+'СЕТ СН'!$F$16</f>
        <v>0</v>
      </c>
      <c r="I448" s="36">
        <f>SUMIFS(СВЦЭМ!$L$34:$L$777,СВЦЭМ!$A$34:$A$777,$A448,СВЦЭМ!$B$33:$B$776,I$437)+'СЕТ СН'!$F$16</f>
        <v>0</v>
      </c>
      <c r="J448" s="36">
        <f>SUMIFS(СВЦЭМ!$L$34:$L$777,СВЦЭМ!$A$34:$A$777,$A448,СВЦЭМ!$B$33:$B$776,J$437)+'СЕТ СН'!$F$16</f>
        <v>0</v>
      </c>
      <c r="K448" s="36">
        <f>SUMIFS(СВЦЭМ!$L$34:$L$777,СВЦЭМ!$A$34:$A$777,$A448,СВЦЭМ!$B$33:$B$776,K$437)+'СЕТ СН'!$F$16</f>
        <v>0</v>
      </c>
      <c r="L448" s="36">
        <f>SUMIFS(СВЦЭМ!$L$34:$L$777,СВЦЭМ!$A$34:$A$777,$A448,СВЦЭМ!$B$33:$B$776,L$437)+'СЕТ СН'!$F$16</f>
        <v>0</v>
      </c>
      <c r="M448" s="36">
        <f>SUMIFS(СВЦЭМ!$L$34:$L$777,СВЦЭМ!$A$34:$A$777,$A448,СВЦЭМ!$B$33:$B$776,M$437)+'СЕТ СН'!$F$16</f>
        <v>0</v>
      </c>
      <c r="N448" s="36">
        <f>SUMIFS(СВЦЭМ!$L$34:$L$777,СВЦЭМ!$A$34:$A$777,$A448,СВЦЭМ!$B$33:$B$776,N$437)+'СЕТ СН'!$F$16</f>
        <v>0</v>
      </c>
      <c r="O448" s="36">
        <f>SUMIFS(СВЦЭМ!$L$34:$L$777,СВЦЭМ!$A$34:$A$777,$A448,СВЦЭМ!$B$33:$B$776,O$437)+'СЕТ СН'!$F$16</f>
        <v>0</v>
      </c>
      <c r="P448" s="36">
        <f>SUMIFS(СВЦЭМ!$L$34:$L$777,СВЦЭМ!$A$34:$A$777,$A448,СВЦЭМ!$B$33:$B$776,P$437)+'СЕТ СН'!$F$16</f>
        <v>0</v>
      </c>
      <c r="Q448" s="36">
        <f>SUMIFS(СВЦЭМ!$L$34:$L$777,СВЦЭМ!$A$34:$A$777,$A448,СВЦЭМ!$B$33:$B$776,Q$437)+'СЕТ СН'!$F$16</f>
        <v>0</v>
      </c>
      <c r="R448" s="36">
        <f>SUMIFS(СВЦЭМ!$L$34:$L$777,СВЦЭМ!$A$34:$A$777,$A448,СВЦЭМ!$B$33:$B$776,R$437)+'СЕТ СН'!$F$16</f>
        <v>0</v>
      </c>
      <c r="S448" s="36">
        <f>SUMIFS(СВЦЭМ!$L$34:$L$777,СВЦЭМ!$A$34:$A$777,$A448,СВЦЭМ!$B$33:$B$776,S$437)+'СЕТ СН'!$F$16</f>
        <v>0</v>
      </c>
      <c r="T448" s="36">
        <f>SUMIFS(СВЦЭМ!$L$34:$L$777,СВЦЭМ!$A$34:$A$777,$A448,СВЦЭМ!$B$33:$B$776,T$437)+'СЕТ СН'!$F$16</f>
        <v>0</v>
      </c>
      <c r="U448" s="36">
        <f>SUMIFS(СВЦЭМ!$L$34:$L$777,СВЦЭМ!$A$34:$A$777,$A448,СВЦЭМ!$B$33:$B$776,U$437)+'СЕТ СН'!$F$16</f>
        <v>0</v>
      </c>
      <c r="V448" s="36">
        <f>SUMIFS(СВЦЭМ!$L$34:$L$777,СВЦЭМ!$A$34:$A$777,$A448,СВЦЭМ!$B$33:$B$776,V$437)+'СЕТ СН'!$F$16</f>
        <v>0</v>
      </c>
      <c r="W448" s="36">
        <f>SUMIFS(СВЦЭМ!$L$34:$L$777,СВЦЭМ!$A$34:$A$777,$A448,СВЦЭМ!$B$33:$B$776,W$437)+'СЕТ СН'!$F$16</f>
        <v>0</v>
      </c>
      <c r="X448" s="36">
        <f>SUMIFS(СВЦЭМ!$L$34:$L$777,СВЦЭМ!$A$34:$A$777,$A448,СВЦЭМ!$B$33:$B$776,X$437)+'СЕТ СН'!$F$16</f>
        <v>0</v>
      </c>
      <c r="Y448" s="36">
        <f>SUMIFS(СВЦЭМ!$L$34:$L$777,СВЦЭМ!$A$34:$A$777,$A448,СВЦЭМ!$B$33:$B$776,Y$437)+'СЕТ СН'!$F$16</f>
        <v>0</v>
      </c>
    </row>
    <row r="449" spans="1:25" ht="15.75" hidden="1" x14ac:dyDescent="0.2">
      <c r="A449" s="35">
        <f t="shared" si="12"/>
        <v>44116</v>
      </c>
      <c r="B449" s="36">
        <f>SUMIFS(СВЦЭМ!$L$34:$L$777,СВЦЭМ!$A$34:$A$777,$A449,СВЦЭМ!$B$33:$B$776,B$437)+'СЕТ СН'!$F$16</f>
        <v>0</v>
      </c>
      <c r="C449" s="36">
        <f>SUMIFS(СВЦЭМ!$L$34:$L$777,СВЦЭМ!$A$34:$A$777,$A449,СВЦЭМ!$B$33:$B$776,C$437)+'СЕТ СН'!$F$16</f>
        <v>0</v>
      </c>
      <c r="D449" s="36">
        <f>SUMIFS(СВЦЭМ!$L$34:$L$777,СВЦЭМ!$A$34:$A$777,$A449,СВЦЭМ!$B$33:$B$776,D$437)+'СЕТ СН'!$F$16</f>
        <v>0</v>
      </c>
      <c r="E449" s="36">
        <f>SUMIFS(СВЦЭМ!$L$34:$L$777,СВЦЭМ!$A$34:$A$777,$A449,СВЦЭМ!$B$33:$B$776,E$437)+'СЕТ СН'!$F$16</f>
        <v>0</v>
      </c>
      <c r="F449" s="36">
        <f>SUMIFS(СВЦЭМ!$L$34:$L$777,СВЦЭМ!$A$34:$A$777,$A449,СВЦЭМ!$B$33:$B$776,F$437)+'СЕТ СН'!$F$16</f>
        <v>0</v>
      </c>
      <c r="G449" s="36">
        <f>SUMIFS(СВЦЭМ!$L$34:$L$777,СВЦЭМ!$A$34:$A$777,$A449,СВЦЭМ!$B$33:$B$776,G$437)+'СЕТ СН'!$F$16</f>
        <v>0</v>
      </c>
      <c r="H449" s="36">
        <f>SUMIFS(СВЦЭМ!$L$34:$L$777,СВЦЭМ!$A$34:$A$777,$A449,СВЦЭМ!$B$33:$B$776,H$437)+'СЕТ СН'!$F$16</f>
        <v>0</v>
      </c>
      <c r="I449" s="36">
        <f>SUMIFS(СВЦЭМ!$L$34:$L$777,СВЦЭМ!$A$34:$A$777,$A449,СВЦЭМ!$B$33:$B$776,I$437)+'СЕТ СН'!$F$16</f>
        <v>0</v>
      </c>
      <c r="J449" s="36">
        <f>SUMIFS(СВЦЭМ!$L$34:$L$777,СВЦЭМ!$A$34:$A$777,$A449,СВЦЭМ!$B$33:$B$776,J$437)+'СЕТ СН'!$F$16</f>
        <v>0</v>
      </c>
      <c r="K449" s="36">
        <f>SUMIFS(СВЦЭМ!$L$34:$L$777,СВЦЭМ!$A$34:$A$777,$A449,СВЦЭМ!$B$33:$B$776,K$437)+'СЕТ СН'!$F$16</f>
        <v>0</v>
      </c>
      <c r="L449" s="36">
        <f>SUMIFS(СВЦЭМ!$L$34:$L$777,СВЦЭМ!$A$34:$A$777,$A449,СВЦЭМ!$B$33:$B$776,L$437)+'СЕТ СН'!$F$16</f>
        <v>0</v>
      </c>
      <c r="M449" s="36">
        <f>SUMIFS(СВЦЭМ!$L$34:$L$777,СВЦЭМ!$A$34:$A$777,$A449,СВЦЭМ!$B$33:$B$776,M$437)+'СЕТ СН'!$F$16</f>
        <v>0</v>
      </c>
      <c r="N449" s="36">
        <f>SUMIFS(СВЦЭМ!$L$34:$L$777,СВЦЭМ!$A$34:$A$777,$A449,СВЦЭМ!$B$33:$B$776,N$437)+'СЕТ СН'!$F$16</f>
        <v>0</v>
      </c>
      <c r="O449" s="36">
        <f>SUMIFS(СВЦЭМ!$L$34:$L$777,СВЦЭМ!$A$34:$A$777,$A449,СВЦЭМ!$B$33:$B$776,O$437)+'СЕТ СН'!$F$16</f>
        <v>0</v>
      </c>
      <c r="P449" s="36">
        <f>SUMIFS(СВЦЭМ!$L$34:$L$777,СВЦЭМ!$A$34:$A$777,$A449,СВЦЭМ!$B$33:$B$776,P$437)+'СЕТ СН'!$F$16</f>
        <v>0</v>
      </c>
      <c r="Q449" s="36">
        <f>SUMIFS(СВЦЭМ!$L$34:$L$777,СВЦЭМ!$A$34:$A$777,$A449,СВЦЭМ!$B$33:$B$776,Q$437)+'СЕТ СН'!$F$16</f>
        <v>0</v>
      </c>
      <c r="R449" s="36">
        <f>SUMIFS(СВЦЭМ!$L$34:$L$777,СВЦЭМ!$A$34:$A$777,$A449,СВЦЭМ!$B$33:$B$776,R$437)+'СЕТ СН'!$F$16</f>
        <v>0</v>
      </c>
      <c r="S449" s="36">
        <f>SUMIFS(СВЦЭМ!$L$34:$L$777,СВЦЭМ!$A$34:$A$777,$A449,СВЦЭМ!$B$33:$B$776,S$437)+'СЕТ СН'!$F$16</f>
        <v>0</v>
      </c>
      <c r="T449" s="36">
        <f>SUMIFS(СВЦЭМ!$L$34:$L$777,СВЦЭМ!$A$34:$A$777,$A449,СВЦЭМ!$B$33:$B$776,T$437)+'СЕТ СН'!$F$16</f>
        <v>0</v>
      </c>
      <c r="U449" s="36">
        <f>SUMIFS(СВЦЭМ!$L$34:$L$777,СВЦЭМ!$A$34:$A$777,$A449,СВЦЭМ!$B$33:$B$776,U$437)+'СЕТ СН'!$F$16</f>
        <v>0</v>
      </c>
      <c r="V449" s="36">
        <f>SUMIFS(СВЦЭМ!$L$34:$L$777,СВЦЭМ!$A$34:$A$777,$A449,СВЦЭМ!$B$33:$B$776,V$437)+'СЕТ СН'!$F$16</f>
        <v>0</v>
      </c>
      <c r="W449" s="36">
        <f>SUMIFS(СВЦЭМ!$L$34:$L$777,СВЦЭМ!$A$34:$A$777,$A449,СВЦЭМ!$B$33:$B$776,W$437)+'СЕТ СН'!$F$16</f>
        <v>0</v>
      </c>
      <c r="X449" s="36">
        <f>SUMIFS(СВЦЭМ!$L$34:$L$777,СВЦЭМ!$A$34:$A$777,$A449,СВЦЭМ!$B$33:$B$776,X$437)+'СЕТ СН'!$F$16</f>
        <v>0</v>
      </c>
      <c r="Y449" s="36">
        <f>SUMIFS(СВЦЭМ!$L$34:$L$777,СВЦЭМ!$A$34:$A$777,$A449,СВЦЭМ!$B$33:$B$776,Y$437)+'СЕТ СН'!$F$16</f>
        <v>0</v>
      </c>
    </row>
    <row r="450" spans="1:25" ht="15.75" hidden="1" x14ac:dyDescent="0.2">
      <c r="A450" s="35">
        <f t="shared" si="12"/>
        <v>44117</v>
      </c>
      <c r="B450" s="36">
        <f>SUMIFS(СВЦЭМ!$L$34:$L$777,СВЦЭМ!$A$34:$A$777,$A450,СВЦЭМ!$B$33:$B$776,B$437)+'СЕТ СН'!$F$16</f>
        <v>0</v>
      </c>
      <c r="C450" s="36">
        <f>SUMIFS(СВЦЭМ!$L$34:$L$777,СВЦЭМ!$A$34:$A$777,$A450,СВЦЭМ!$B$33:$B$776,C$437)+'СЕТ СН'!$F$16</f>
        <v>0</v>
      </c>
      <c r="D450" s="36">
        <f>SUMIFS(СВЦЭМ!$L$34:$L$777,СВЦЭМ!$A$34:$A$777,$A450,СВЦЭМ!$B$33:$B$776,D$437)+'СЕТ СН'!$F$16</f>
        <v>0</v>
      </c>
      <c r="E450" s="36">
        <f>SUMIFS(СВЦЭМ!$L$34:$L$777,СВЦЭМ!$A$34:$A$777,$A450,СВЦЭМ!$B$33:$B$776,E$437)+'СЕТ СН'!$F$16</f>
        <v>0</v>
      </c>
      <c r="F450" s="36">
        <f>SUMIFS(СВЦЭМ!$L$34:$L$777,СВЦЭМ!$A$34:$A$777,$A450,СВЦЭМ!$B$33:$B$776,F$437)+'СЕТ СН'!$F$16</f>
        <v>0</v>
      </c>
      <c r="G450" s="36">
        <f>SUMIFS(СВЦЭМ!$L$34:$L$777,СВЦЭМ!$A$34:$A$777,$A450,СВЦЭМ!$B$33:$B$776,G$437)+'СЕТ СН'!$F$16</f>
        <v>0</v>
      </c>
      <c r="H450" s="36">
        <f>SUMIFS(СВЦЭМ!$L$34:$L$777,СВЦЭМ!$A$34:$A$777,$A450,СВЦЭМ!$B$33:$B$776,H$437)+'СЕТ СН'!$F$16</f>
        <v>0</v>
      </c>
      <c r="I450" s="36">
        <f>SUMIFS(СВЦЭМ!$L$34:$L$777,СВЦЭМ!$A$34:$A$777,$A450,СВЦЭМ!$B$33:$B$776,I$437)+'СЕТ СН'!$F$16</f>
        <v>0</v>
      </c>
      <c r="J450" s="36">
        <f>SUMIFS(СВЦЭМ!$L$34:$L$777,СВЦЭМ!$A$34:$A$777,$A450,СВЦЭМ!$B$33:$B$776,J$437)+'СЕТ СН'!$F$16</f>
        <v>0</v>
      </c>
      <c r="K450" s="36">
        <f>SUMIFS(СВЦЭМ!$L$34:$L$777,СВЦЭМ!$A$34:$A$777,$A450,СВЦЭМ!$B$33:$B$776,K$437)+'СЕТ СН'!$F$16</f>
        <v>0</v>
      </c>
      <c r="L450" s="36">
        <f>SUMIFS(СВЦЭМ!$L$34:$L$777,СВЦЭМ!$A$34:$A$777,$A450,СВЦЭМ!$B$33:$B$776,L$437)+'СЕТ СН'!$F$16</f>
        <v>0</v>
      </c>
      <c r="M450" s="36">
        <f>SUMIFS(СВЦЭМ!$L$34:$L$777,СВЦЭМ!$A$34:$A$777,$A450,СВЦЭМ!$B$33:$B$776,M$437)+'СЕТ СН'!$F$16</f>
        <v>0</v>
      </c>
      <c r="N450" s="36">
        <f>SUMIFS(СВЦЭМ!$L$34:$L$777,СВЦЭМ!$A$34:$A$777,$A450,СВЦЭМ!$B$33:$B$776,N$437)+'СЕТ СН'!$F$16</f>
        <v>0</v>
      </c>
      <c r="O450" s="36">
        <f>SUMIFS(СВЦЭМ!$L$34:$L$777,СВЦЭМ!$A$34:$A$777,$A450,СВЦЭМ!$B$33:$B$776,O$437)+'СЕТ СН'!$F$16</f>
        <v>0</v>
      </c>
      <c r="P450" s="36">
        <f>SUMIFS(СВЦЭМ!$L$34:$L$777,СВЦЭМ!$A$34:$A$777,$A450,СВЦЭМ!$B$33:$B$776,P$437)+'СЕТ СН'!$F$16</f>
        <v>0</v>
      </c>
      <c r="Q450" s="36">
        <f>SUMIFS(СВЦЭМ!$L$34:$L$777,СВЦЭМ!$A$34:$A$777,$A450,СВЦЭМ!$B$33:$B$776,Q$437)+'СЕТ СН'!$F$16</f>
        <v>0</v>
      </c>
      <c r="R450" s="36">
        <f>SUMIFS(СВЦЭМ!$L$34:$L$777,СВЦЭМ!$A$34:$A$777,$A450,СВЦЭМ!$B$33:$B$776,R$437)+'СЕТ СН'!$F$16</f>
        <v>0</v>
      </c>
      <c r="S450" s="36">
        <f>SUMIFS(СВЦЭМ!$L$34:$L$777,СВЦЭМ!$A$34:$A$777,$A450,СВЦЭМ!$B$33:$B$776,S$437)+'СЕТ СН'!$F$16</f>
        <v>0</v>
      </c>
      <c r="T450" s="36">
        <f>SUMIFS(СВЦЭМ!$L$34:$L$777,СВЦЭМ!$A$34:$A$777,$A450,СВЦЭМ!$B$33:$B$776,T$437)+'СЕТ СН'!$F$16</f>
        <v>0</v>
      </c>
      <c r="U450" s="36">
        <f>SUMIFS(СВЦЭМ!$L$34:$L$777,СВЦЭМ!$A$34:$A$777,$A450,СВЦЭМ!$B$33:$B$776,U$437)+'СЕТ СН'!$F$16</f>
        <v>0</v>
      </c>
      <c r="V450" s="36">
        <f>SUMIFS(СВЦЭМ!$L$34:$L$777,СВЦЭМ!$A$34:$A$777,$A450,СВЦЭМ!$B$33:$B$776,V$437)+'СЕТ СН'!$F$16</f>
        <v>0</v>
      </c>
      <c r="W450" s="36">
        <f>SUMIFS(СВЦЭМ!$L$34:$L$777,СВЦЭМ!$A$34:$A$777,$A450,СВЦЭМ!$B$33:$B$776,W$437)+'СЕТ СН'!$F$16</f>
        <v>0</v>
      </c>
      <c r="X450" s="36">
        <f>SUMIFS(СВЦЭМ!$L$34:$L$777,СВЦЭМ!$A$34:$A$777,$A450,СВЦЭМ!$B$33:$B$776,X$437)+'СЕТ СН'!$F$16</f>
        <v>0</v>
      </c>
      <c r="Y450" s="36">
        <f>SUMIFS(СВЦЭМ!$L$34:$L$777,СВЦЭМ!$A$34:$A$777,$A450,СВЦЭМ!$B$33:$B$776,Y$437)+'СЕТ СН'!$F$16</f>
        <v>0</v>
      </c>
    </row>
    <row r="451" spans="1:25" ht="15.75" hidden="1" x14ac:dyDescent="0.2">
      <c r="A451" s="35">
        <f t="shared" si="12"/>
        <v>44118</v>
      </c>
      <c r="B451" s="36">
        <f>SUMIFS(СВЦЭМ!$L$34:$L$777,СВЦЭМ!$A$34:$A$777,$A451,СВЦЭМ!$B$33:$B$776,B$437)+'СЕТ СН'!$F$16</f>
        <v>0</v>
      </c>
      <c r="C451" s="36">
        <f>SUMIFS(СВЦЭМ!$L$34:$L$777,СВЦЭМ!$A$34:$A$777,$A451,СВЦЭМ!$B$33:$B$776,C$437)+'СЕТ СН'!$F$16</f>
        <v>0</v>
      </c>
      <c r="D451" s="36">
        <f>SUMIFS(СВЦЭМ!$L$34:$L$777,СВЦЭМ!$A$34:$A$777,$A451,СВЦЭМ!$B$33:$B$776,D$437)+'СЕТ СН'!$F$16</f>
        <v>0</v>
      </c>
      <c r="E451" s="36">
        <f>SUMIFS(СВЦЭМ!$L$34:$L$777,СВЦЭМ!$A$34:$A$777,$A451,СВЦЭМ!$B$33:$B$776,E$437)+'СЕТ СН'!$F$16</f>
        <v>0</v>
      </c>
      <c r="F451" s="36">
        <f>SUMIFS(СВЦЭМ!$L$34:$L$777,СВЦЭМ!$A$34:$A$777,$A451,СВЦЭМ!$B$33:$B$776,F$437)+'СЕТ СН'!$F$16</f>
        <v>0</v>
      </c>
      <c r="G451" s="36">
        <f>SUMIFS(СВЦЭМ!$L$34:$L$777,СВЦЭМ!$A$34:$A$777,$A451,СВЦЭМ!$B$33:$B$776,G$437)+'СЕТ СН'!$F$16</f>
        <v>0</v>
      </c>
      <c r="H451" s="36">
        <f>SUMIFS(СВЦЭМ!$L$34:$L$777,СВЦЭМ!$A$34:$A$777,$A451,СВЦЭМ!$B$33:$B$776,H$437)+'СЕТ СН'!$F$16</f>
        <v>0</v>
      </c>
      <c r="I451" s="36">
        <f>SUMIFS(СВЦЭМ!$L$34:$L$777,СВЦЭМ!$A$34:$A$777,$A451,СВЦЭМ!$B$33:$B$776,I$437)+'СЕТ СН'!$F$16</f>
        <v>0</v>
      </c>
      <c r="J451" s="36">
        <f>SUMIFS(СВЦЭМ!$L$34:$L$777,СВЦЭМ!$A$34:$A$777,$A451,СВЦЭМ!$B$33:$B$776,J$437)+'СЕТ СН'!$F$16</f>
        <v>0</v>
      </c>
      <c r="K451" s="36">
        <f>SUMIFS(СВЦЭМ!$L$34:$L$777,СВЦЭМ!$A$34:$A$777,$A451,СВЦЭМ!$B$33:$B$776,K$437)+'СЕТ СН'!$F$16</f>
        <v>0</v>
      </c>
      <c r="L451" s="36">
        <f>SUMIFS(СВЦЭМ!$L$34:$L$777,СВЦЭМ!$A$34:$A$777,$A451,СВЦЭМ!$B$33:$B$776,L$437)+'СЕТ СН'!$F$16</f>
        <v>0</v>
      </c>
      <c r="M451" s="36">
        <f>SUMIFS(СВЦЭМ!$L$34:$L$777,СВЦЭМ!$A$34:$A$777,$A451,СВЦЭМ!$B$33:$B$776,M$437)+'СЕТ СН'!$F$16</f>
        <v>0</v>
      </c>
      <c r="N451" s="36">
        <f>SUMIFS(СВЦЭМ!$L$34:$L$777,СВЦЭМ!$A$34:$A$777,$A451,СВЦЭМ!$B$33:$B$776,N$437)+'СЕТ СН'!$F$16</f>
        <v>0</v>
      </c>
      <c r="O451" s="36">
        <f>SUMIFS(СВЦЭМ!$L$34:$L$777,СВЦЭМ!$A$34:$A$777,$A451,СВЦЭМ!$B$33:$B$776,O$437)+'СЕТ СН'!$F$16</f>
        <v>0</v>
      </c>
      <c r="P451" s="36">
        <f>SUMIFS(СВЦЭМ!$L$34:$L$777,СВЦЭМ!$A$34:$A$777,$A451,СВЦЭМ!$B$33:$B$776,P$437)+'СЕТ СН'!$F$16</f>
        <v>0</v>
      </c>
      <c r="Q451" s="36">
        <f>SUMIFS(СВЦЭМ!$L$34:$L$777,СВЦЭМ!$A$34:$A$777,$A451,СВЦЭМ!$B$33:$B$776,Q$437)+'СЕТ СН'!$F$16</f>
        <v>0</v>
      </c>
      <c r="R451" s="36">
        <f>SUMIFS(СВЦЭМ!$L$34:$L$777,СВЦЭМ!$A$34:$A$777,$A451,СВЦЭМ!$B$33:$B$776,R$437)+'СЕТ СН'!$F$16</f>
        <v>0</v>
      </c>
      <c r="S451" s="36">
        <f>SUMIFS(СВЦЭМ!$L$34:$L$777,СВЦЭМ!$A$34:$A$777,$A451,СВЦЭМ!$B$33:$B$776,S$437)+'СЕТ СН'!$F$16</f>
        <v>0</v>
      </c>
      <c r="T451" s="36">
        <f>SUMIFS(СВЦЭМ!$L$34:$L$777,СВЦЭМ!$A$34:$A$777,$A451,СВЦЭМ!$B$33:$B$776,T$437)+'СЕТ СН'!$F$16</f>
        <v>0</v>
      </c>
      <c r="U451" s="36">
        <f>SUMIFS(СВЦЭМ!$L$34:$L$777,СВЦЭМ!$A$34:$A$777,$A451,СВЦЭМ!$B$33:$B$776,U$437)+'СЕТ СН'!$F$16</f>
        <v>0</v>
      </c>
      <c r="V451" s="36">
        <f>SUMIFS(СВЦЭМ!$L$34:$L$777,СВЦЭМ!$A$34:$A$777,$A451,СВЦЭМ!$B$33:$B$776,V$437)+'СЕТ СН'!$F$16</f>
        <v>0</v>
      </c>
      <c r="W451" s="36">
        <f>SUMIFS(СВЦЭМ!$L$34:$L$777,СВЦЭМ!$A$34:$A$777,$A451,СВЦЭМ!$B$33:$B$776,W$437)+'СЕТ СН'!$F$16</f>
        <v>0</v>
      </c>
      <c r="X451" s="36">
        <f>SUMIFS(СВЦЭМ!$L$34:$L$777,СВЦЭМ!$A$34:$A$777,$A451,СВЦЭМ!$B$33:$B$776,X$437)+'СЕТ СН'!$F$16</f>
        <v>0</v>
      </c>
      <c r="Y451" s="36">
        <f>SUMIFS(СВЦЭМ!$L$34:$L$777,СВЦЭМ!$A$34:$A$777,$A451,СВЦЭМ!$B$33:$B$776,Y$437)+'СЕТ СН'!$F$16</f>
        <v>0</v>
      </c>
    </row>
    <row r="452" spans="1:25" ht="15.75" hidden="1" x14ac:dyDescent="0.2">
      <c r="A452" s="35">
        <f t="shared" si="12"/>
        <v>44119</v>
      </c>
      <c r="B452" s="36">
        <f>SUMIFS(СВЦЭМ!$L$34:$L$777,СВЦЭМ!$A$34:$A$777,$A452,СВЦЭМ!$B$33:$B$776,B$437)+'СЕТ СН'!$F$16</f>
        <v>0</v>
      </c>
      <c r="C452" s="36">
        <f>SUMIFS(СВЦЭМ!$L$34:$L$777,СВЦЭМ!$A$34:$A$777,$A452,СВЦЭМ!$B$33:$B$776,C$437)+'СЕТ СН'!$F$16</f>
        <v>0</v>
      </c>
      <c r="D452" s="36">
        <f>SUMIFS(СВЦЭМ!$L$34:$L$777,СВЦЭМ!$A$34:$A$777,$A452,СВЦЭМ!$B$33:$B$776,D$437)+'СЕТ СН'!$F$16</f>
        <v>0</v>
      </c>
      <c r="E452" s="36">
        <f>SUMIFS(СВЦЭМ!$L$34:$L$777,СВЦЭМ!$A$34:$A$777,$A452,СВЦЭМ!$B$33:$B$776,E$437)+'СЕТ СН'!$F$16</f>
        <v>0</v>
      </c>
      <c r="F452" s="36">
        <f>SUMIFS(СВЦЭМ!$L$34:$L$777,СВЦЭМ!$A$34:$A$777,$A452,СВЦЭМ!$B$33:$B$776,F$437)+'СЕТ СН'!$F$16</f>
        <v>0</v>
      </c>
      <c r="G452" s="36">
        <f>SUMIFS(СВЦЭМ!$L$34:$L$777,СВЦЭМ!$A$34:$A$777,$A452,СВЦЭМ!$B$33:$B$776,G$437)+'СЕТ СН'!$F$16</f>
        <v>0</v>
      </c>
      <c r="H452" s="36">
        <f>SUMIFS(СВЦЭМ!$L$34:$L$777,СВЦЭМ!$A$34:$A$777,$A452,СВЦЭМ!$B$33:$B$776,H$437)+'СЕТ СН'!$F$16</f>
        <v>0</v>
      </c>
      <c r="I452" s="36">
        <f>SUMIFS(СВЦЭМ!$L$34:$L$777,СВЦЭМ!$A$34:$A$777,$A452,СВЦЭМ!$B$33:$B$776,I$437)+'СЕТ СН'!$F$16</f>
        <v>0</v>
      </c>
      <c r="J452" s="36">
        <f>SUMIFS(СВЦЭМ!$L$34:$L$777,СВЦЭМ!$A$34:$A$777,$A452,СВЦЭМ!$B$33:$B$776,J$437)+'СЕТ СН'!$F$16</f>
        <v>0</v>
      </c>
      <c r="K452" s="36">
        <f>SUMIFS(СВЦЭМ!$L$34:$L$777,СВЦЭМ!$A$34:$A$777,$A452,СВЦЭМ!$B$33:$B$776,K$437)+'СЕТ СН'!$F$16</f>
        <v>0</v>
      </c>
      <c r="L452" s="36">
        <f>SUMIFS(СВЦЭМ!$L$34:$L$777,СВЦЭМ!$A$34:$A$777,$A452,СВЦЭМ!$B$33:$B$776,L$437)+'СЕТ СН'!$F$16</f>
        <v>0</v>
      </c>
      <c r="M452" s="36">
        <f>SUMIFS(СВЦЭМ!$L$34:$L$777,СВЦЭМ!$A$34:$A$777,$A452,СВЦЭМ!$B$33:$B$776,M$437)+'СЕТ СН'!$F$16</f>
        <v>0</v>
      </c>
      <c r="N452" s="36">
        <f>SUMIFS(СВЦЭМ!$L$34:$L$777,СВЦЭМ!$A$34:$A$777,$A452,СВЦЭМ!$B$33:$B$776,N$437)+'СЕТ СН'!$F$16</f>
        <v>0</v>
      </c>
      <c r="O452" s="36">
        <f>SUMIFS(СВЦЭМ!$L$34:$L$777,СВЦЭМ!$A$34:$A$777,$A452,СВЦЭМ!$B$33:$B$776,O$437)+'СЕТ СН'!$F$16</f>
        <v>0</v>
      </c>
      <c r="P452" s="36">
        <f>SUMIFS(СВЦЭМ!$L$34:$L$777,СВЦЭМ!$A$34:$A$777,$A452,СВЦЭМ!$B$33:$B$776,P$437)+'СЕТ СН'!$F$16</f>
        <v>0</v>
      </c>
      <c r="Q452" s="36">
        <f>SUMIFS(СВЦЭМ!$L$34:$L$777,СВЦЭМ!$A$34:$A$777,$A452,СВЦЭМ!$B$33:$B$776,Q$437)+'СЕТ СН'!$F$16</f>
        <v>0</v>
      </c>
      <c r="R452" s="36">
        <f>SUMIFS(СВЦЭМ!$L$34:$L$777,СВЦЭМ!$A$34:$A$777,$A452,СВЦЭМ!$B$33:$B$776,R$437)+'СЕТ СН'!$F$16</f>
        <v>0</v>
      </c>
      <c r="S452" s="36">
        <f>SUMIFS(СВЦЭМ!$L$34:$L$777,СВЦЭМ!$A$34:$A$777,$A452,СВЦЭМ!$B$33:$B$776,S$437)+'СЕТ СН'!$F$16</f>
        <v>0</v>
      </c>
      <c r="T452" s="36">
        <f>SUMIFS(СВЦЭМ!$L$34:$L$777,СВЦЭМ!$A$34:$A$777,$A452,СВЦЭМ!$B$33:$B$776,T$437)+'СЕТ СН'!$F$16</f>
        <v>0</v>
      </c>
      <c r="U452" s="36">
        <f>SUMIFS(СВЦЭМ!$L$34:$L$777,СВЦЭМ!$A$34:$A$777,$A452,СВЦЭМ!$B$33:$B$776,U$437)+'СЕТ СН'!$F$16</f>
        <v>0</v>
      </c>
      <c r="V452" s="36">
        <f>SUMIFS(СВЦЭМ!$L$34:$L$777,СВЦЭМ!$A$34:$A$777,$A452,СВЦЭМ!$B$33:$B$776,V$437)+'СЕТ СН'!$F$16</f>
        <v>0</v>
      </c>
      <c r="W452" s="36">
        <f>SUMIFS(СВЦЭМ!$L$34:$L$777,СВЦЭМ!$A$34:$A$777,$A452,СВЦЭМ!$B$33:$B$776,W$437)+'СЕТ СН'!$F$16</f>
        <v>0</v>
      </c>
      <c r="X452" s="36">
        <f>SUMIFS(СВЦЭМ!$L$34:$L$777,СВЦЭМ!$A$34:$A$777,$A452,СВЦЭМ!$B$33:$B$776,X$437)+'СЕТ СН'!$F$16</f>
        <v>0</v>
      </c>
      <c r="Y452" s="36">
        <f>SUMIFS(СВЦЭМ!$L$34:$L$777,СВЦЭМ!$A$34:$A$777,$A452,СВЦЭМ!$B$33:$B$776,Y$437)+'СЕТ СН'!$F$16</f>
        <v>0</v>
      </c>
    </row>
    <row r="453" spans="1:25" ht="15.75" hidden="1" x14ac:dyDescent="0.2">
      <c r="A453" s="35">
        <f t="shared" si="12"/>
        <v>44120</v>
      </c>
      <c r="B453" s="36">
        <f>SUMIFS(СВЦЭМ!$L$34:$L$777,СВЦЭМ!$A$34:$A$777,$A453,СВЦЭМ!$B$33:$B$776,B$437)+'СЕТ СН'!$F$16</f>
        <v>0</v>
      </c>
      <c r="C453" s="36">
        <f>SUMIFS(СВЦЭМ!$L$34:$L$777,СВЦЭМ!$A$34:$A$777,$A453,СВЦЭМ!$B$33:$B$776,C$437)+'СЕТ СН'!$F$16</f>
        <v>0</v>
      </c>
      <c r="D453" s="36">
        <f>SUMIFS(СВЦЭМ!$L$34:$L$777,СВЦЭМ!$A$34:$A$777,$A453,СВЦЭМ!$B$33:$B$776,D$437)+'СЕТ СН'!$F$16</f>
        <v>0</v>
      </c>
      <c r="E453" s="36">
        <f>SUMIFS(СВЦЭМ!$L$34:$L$777,СВЦЭМ!$A$34:$A$777,$A453,СВЦЭМ!$B$33:$B$776,E$437)+'СЕТ СН'!$F$16</f>
        <v>0</v>
      </c>
      <c r="F453" s="36">
        <f>SUMIFS(СВЦЭМ!$L$34:$L$777,СВЦЭМ!$A$34:$A$777,$A453,СВЦЭМ!$B$33:$B$776,F$437)+'СЕТ СН'!$F$16</f>
        <v>0</v>
      </c>
      <c r="G453" s="36">
        <f>SUMIFS(СВЦЭМ!$L$34:$L$777,СВЦЭМ!$A$34:$A$777,$A453,СВЦЭМ!$B$33:$B$776,G$437)+'СЕТ СН'!$F$16</f>
        <v>0</v>
      </c>
      <c r="H453" s="36">
        <f>SUMIFS(СВЦЭМ!$L$34:$L$777,СВЦЭМ!$A$34:$A$777,$A453,СВЦЭМ!$B$33:$B$776,H$437)+'СЕТ СН'!$F$16</f>
        <v>0</v>
      </c>
      <c r="I453" s="36">
        <f>SUMIFS(СВЦЭМ!$L$34:$L$777,СВЦЭМ!$A$34:$A$777,$A453,СВЦЭМ!$B$33:$B$776,I$437)+'СЕТ СН'!$F$16</f>
        <v>0</v>
      </c>
      <c r="J453" s="36">
        <f>SUMIFS(СВЦЭМ!$L$34:$L$777,СВЦЭМ!$A$34:$A$777,$A453,СВЦЭМ!$B$33:$B$776,J$437)+'СЕТ СН'!$F$16</f>
        <v>0</v>
      </c>
      <c r="K453" s="36">
        <f>SUMIFS(СВЦЭМ!$L$34:$L$777,СВЦЭМ!$A$34:$A$777,$A453,СВЦЭМ!$B$33:$B$776,K$437)+'СЕТ СН'!$F$16</f>
        <v>0</v>
      </c>
      <c r="L453" s="36">
        <f>SUMIFS(СВЦЭМ!$L$34:$L$777,СВЦЭМ!$A$34:$A$777,$A453,СВЦЭМ!$B$33:$B$776,L$437)+'СЕТ СН'!$F$16</f>
        <v>0</v>
      </c>
      <c r="M453" s="36">
        <f>SUMIFS(СВЦЭМ!$L$34:$L$777,СВЦЭМ!$A$34:$A$777,$A453,СВЦЭМ!$B$33:$B$776,M$437)+'СЕТ СН'!$F$16</f>
        <v>0</v>
      </c>
      <c r="N453" s="36">
        <f>SUMIFS(СВЦЭМ!$L$34:$L$777,СВЦЭМ!$A$34:$A$777,$A453,СВЦЭМ!$B$33:$B$776,N$437)+'СЕТ СН'!$F$16</f>
        <v>0</v>
      </c>
      <c r="O453" s="36">
        <f>SUMIFS(СВЦЭМ!$L$34:$L$777,СВЦЭМ!$A$34:$A$777,$A453,СВЦЭМ!$B$33:$B$776,O$437)+'СЕТ СН'!$F$16</f>
        <v>0</v>
      </c>
      <c r="P453" s="36">
        <f>SUMIFS(СВЦЭМ!$L$34:$L$777,СВЦЭМ!$A$34:$A$777,$A453,СВЦЭМ!$B$33:$B$776,P$437)+'СЕТ СН'!$F$16</f>
        <v>0</v>
      </c>
      <c r="Q453" s="36">
        <f>SUMIFS(СВЦЭМ!$L$34:$L$777,СВЦЭМ!$A$34:$A$777,$A453,СВЦЭМ!$B$33:$B$776,Q$437)+'СЕТ СН'!$F$16</f>
        <v>0</v>
      </c>
      <c r="R453" s="36">
        <f>SUMIFS(СВЦЭМ!$L$34:$L$777,СВЦЭМ!$A$34:$A$777,$A453,СВЦЭМ!$B$33:$B$776,R$437)+'СЕТ СН'!$F$16</f>
        <v>0</v>
      </c>
      <c r="S453" s="36">
        <f>SUMIFS(СВЦЭМ!$L$34:$L$777,СВЦЭМ!$A$34:$A$777,$A453,СВЦЭМ!$B$33:$B$776,S$437)+'СЕТ СН'!$F$16</f>
        <v>0</v>
      </c>
      <c r="T453" s="36">
        <f>SUMIFS(СВЦЭМ!$L$34:$L$777,СВЦЭМ!$A$34:$A$777,$A453,СВЦЭМ!$B$33:$B$776,T$437)+'СЕТ СН'!$F$16</f>
        <v>0</v>
      </c>
      <c r="U453" s="36">
        <f>SUMIFS(СВЦЭМ!$L$34:$L$777,СВЦЭМ!$A$34:$A$777,$A453,СВЦЭМ!$B$33:$B$776,U$437)+'СЕТ СН'!$F$16</f>
        <v>0</v>
      </c>
      <c r="V453" s="36">
        <f>SUMIFS(СВЦЭМ!$L$34:$L$777,СВЦЭМ!$A$34:$A$777,$A453,СВЦЭМ!$B$33:$B$776,V$437)+'СЕТ СН'!$F$16</f>
        <v>0</v>
      </c>
      <c r="W453" s="36">
        <f>SUMIFS(СВЦЭМ!$L$34:$L$777,СВЦЭМ!$A$34:$A$777,$A453,СВЦЭМ!$B$33:$B$776,W$437)+'СЕТ СН'!$F$16</f>
        <v>0</v>
      </c>
      <c r="X453" s="36">
        <f>SUMIFS(СВЦЭМ!$L$34:$L$777,СВЦЭМ!$A$34:$A$777,$A453,СВЦЭМ!$B$33:$B$776,X$437)+'СЕТ СН'!$F$16</f>
        <v>0</v>
      </c>
      <c r="Y453" s="36">
        <f>SUMIFS(СВЦЭМ!$L$34:$L$777,СВЦЭМ!$A$34:$A$777,$A453,СВЦЭМ!$B$33:$B$776,Y$437)+'СЕТ СН'!$F$16</f>
        <v>0</v>
      </c>
    </row>
    <row r="454" spans="1:25" ht="15.75" hidden="1" x14ac:dyDescent="0.2">
      <c r="A454" s="35">
        <f t="shared" si="12"/>
        <v>44121</v>
      </c>
      <c r="B454" s="36">
        <f>SUMIFS(СВЦЭМ!$L$34:$L$777,СВЦЭМ!$A$34:$A$777,$A454,СВЦЭМ!$B$33:$B$776,B$437)+'СЕТ СН'!$F$16</f>
        <v>0</v>
      </c>
      <c r="C454" s="36">
        <f>SUMIFS(СВЦЭМ!$L$34:$L$777,СВЦЭМ!$A$34:$A$777,$A454,СВЦЭМ!$B$33:$B$776,C$437)+'СЕТ СН'!$F$16</f>
        <v>0</v>
      </c>
      <c r="D454" s="36">
        <f>SUMIFS(СВЦЭМ!$L$34:$L$777,СВЦЭМ!$A$34:$A$777,$A454,СВЦЭМ!$B$33:$B$776,D$437)+'СЕТ СН'!$F$16</f>
        <v>0</v>
      </c>
      <c r="E454" s="36">
        <f>SUMIFS(СВЦЭМ!$L$34:$L$777,СВЦЭМ!$A$34:$A$777,$A454,СВЦЭМ!$B$33:$B$776,E$437)+'СЕТ СН'!$F$16</f>
        <v>0</v>
      </c>
      <c r="F454" s="36">
        <f>SUMIFS(СВЦЭМ!$L$34:$L$777,СВЦЭМ!$A$34:$A$777,$A454,СВЦЭМ!$B$33:$B$776,F$437)+'СЕТ СН'!$F$16</f>
        <v>0</v>
      </c>
      <c r="G454" s="36">
        <f>SUMIFS(СВЦЭМ!$L$34:$L$777,СВЦЭМ!$A$34:$A$777,$A454,СВЦЭМ!$B$33:$B$776,G$437)+'СЕТ СН'!$F$16</f>
        <v>0</v>
      </c>
      <c r="H454" s="36">
        <f>SUMIFS(СВЦЭМ!$L$34:$L$777,СВЦЭМ!$A$34:$A$777,$A454,СВЦЭМ!$B$33:$B$776,H$437)+'СЕТ СН'!$F$16</f>
        <v>0</v>
      </c>
      <c r="I454" s="36">
        <f>SUMIFS(СВЦЭМ!$L$34:$L$777,СВЦЭМ!$A$34:$A$777,$A454,СВЦЭМ!$B$33:$B$776,I$437)+'СЕТ СН'!$F$16</f>
        <v>0</v>
      </c>
      <c r="J454" s="36">
        <f>SUMIFS(СВЦЭМ!$L$34:$L$777,СВЦЭМ!$A$34:$A$777,$A454,СВЦЭМ!$B$33:$B$776,J$437)+'СЕТ СН'!$F$16</f>
        <v>0</v>
      </c>
      <c r="K454" s="36">
        <f>SUMIFS(СВЦЭМ!$L$34:$L$777,СВЦЭМ!$A$34:$A$777,$A454,СВЦЭМ!$B$33:$B$776,K$437)+'СЕТ СН'!$F$16</f>
        <v>0</v>
      </c>
      <c r="L454" s="36">
        <f>SUMIFS(СВЦЭМ!$L$34:$L$777,СВЦЭМ!$A$34:$A$777,$A454,СВЦЭМ!$B$33:$B$776,L$437)+'СЕТ СН'!$F$16</f>
        <v>0</v>
      </c>
      <c r="M454" s="36">
        <f>SUMIFS(СВЦЭМ!$L$34:$L$777,СВЦЭМ!$A$34:$A$777,$A454,СВЦЭМ!$B$33:$B$776,M$437)+'СЕТ СН'!$F$16</f>
        <v>0</v>
      </c>
      <c r="N454" s="36">
        <f>SUMIFS(СВЦЭМ!$L$34:$L$777,СВЦЭМ!$A$34:$A$777,$A454,СВЦЭМ!$B$33:$B$776,N$437)+'СЕТ СН'!$F$16</f>
        <v>0</v>
      </c>
      <c r="O454" s="36">
        <f>SUMIFS(СВЦЭМ!$L$34:$L$777,СВЦЭМ!$A$34:$A$777,$A454,СВЦЭМ!$B$33:$B$776,O$437)+'СЕТ СН'!$F$16</f>
        <v>0</v>
      </c>
      <c r="P454" s="36">
        <f>SUMIFS(СВЦЭМ!$L$34:$L$777,СВЦЭМ!$A$34:$A$777,$A454,СВЦЭМ!$B$33:$B$776,P$437)+'СЕТ СН'!$F$16</f>
        <v>0</v>
      </c>
      <c r="Q454" s="36">
        <f>SUMIFS(СВЦЭМ!$L$34:$L$777,СВЦЭМ!$A$34:$A$777,$A454,СВЦЭМ!$B$33:$B$776,Q$437)+'СЕТ СН'!$F$16</f>
        <v>0</v>
      </c>
      <c r="R454" s="36">
        <f>SUMIFS(СВЦЭМ!$L$34:$L$777,СВЦЭМ!$A$34:$A$777,$A454,СВЦЭМ!$B$33:$B$776,R$437)+'СЕТ СН'!$F$16</f>
        <v>0</v>
      </c>
      <c r="S454" s="36">
        <f>SUMIFS(СВЦЭМ!$L$34:$L$777,СВЦЭМ!$A$34:$A$777,$A454,СВЦЭМ!$B$33:$B$776,S$437)+'СЕТ СН'!$F$16</f>
        <v>0</v>
      </c>
      <c r="T454" s="36">
        <f>SUMIFS(СВЦЭМ!$L$34:$L$777,СВЦЭМ!$A$34:$A$777,$A454,СВЦЭМ!$B$33:$B$776,T$437)+'СЕТ СН'!$F$16</f>
        <v>0</v>
      </c>
      <c r="U454" s="36">
        <f>SUMIFS(СВЦЭМ!$L$34:$L$777,СВЦЭМ!$A$34:$A$777,$A454,СВЦЭМ!$B$33:$B$776,U$437)+'СЕТ СН'!$F$16</f>
        <v>0</v>
      </c>
      <c r="V454" s="36">
        <f>SUMIFS(СВЦЭМ!$L$34:$L$777,СВЦЭМ!$A$34:$A$777,$A454,СВЦЭМ!$B$33:$B$776,V$437)+'СЕТ СН'!$F$16</f>
        <v>0</v>
      </c>
      <c r="W454" s="36">
        <f>SUMIFS(СВЦЭМ!$L$34:$L$777,СВЦЭМ!$A$34:$A$777,$A454,СВЦЭМ!$B$33:$B$776,W$437)+'СЕТ СН'!$F$16</f>
        <v>0</v>
      </c>
      <c r="X454" s="36">
        <f>SUMIFS(СВЦЭМ!$L$34:$L$777,СВЦЭМ!$A$34:$A$777,$A454,СВЦЭМ!$B$33:$B$776,X$437)+'СЕТ СН'!$F$16</f>
        <v>0</v>
      </c>
      <c r="Y454" s="36">
        <f>SUMIFS(СВЦЭМ!$L$34:$L$777,СВЦЭМ!$A$34:$A$777,$A454,СВЦЭМ!$B$33:$B$776,Y$437)+'СЕТ СН'!$F$16</f>
        <v>0</v>
      </c>
    </row>
    <row r="455" spans="1:25" ht="15.75" hidden="1" x14ac:dyDescent="0.2">
      <c r="A455" s="35">
        <f t="shared" si="12"/>
        <v>44122</v>
      </c>
      <c r="B455" s="36">
        <f>SUMIFS(СВЦЭМ!$L$34:$L$777,СВЦЭМ!$A$34:$A$777,$A455,СВЦЭМ!$B$33:$B$776,B$437)+'СЕТ СН'!$F$16</f>
        <v>0</v>
      </c>
      <c r="C455" s="36">
        <f>SUMIFS(СВЦЭМ!$L$34:$L$777,СВЦЭМ!$A$34:$A$777,$A455,СВЦЭМ!$B$33:$B$776,C$437)+'СЕТ СН'!$F$16</f>
        <v>0</v>
      </c>
      <c r="D455" s="36">
        <f>SUMIFS(СВЦЭМ!$L$34:$L$777,СВЦЭМ!$A$34:$A$777,$A455,СВЦЭМ!$B$33:$B$776,D$437)+'СЕТ СН'!$F$16</f>
        <v>0</v>
      </c>
      <c r="E455" s="36">
        <f>SUMIFS(СВЦЭМ!$L$34:$L$777,СВЦЭМ!$A$34:$A$777,$A455,СВЦЭМ!$B$33:$B$776,E$437)+'СЕТ СН'!$F$16</f>
        <v>0</v>
      </c>
      <c r="F455" s="36">
        <f>SUMIFS(СВЦЭМ!$L$34:$L$777,СВЦЭМ!$A$34:$A$777,$A455,СВЦЭМ!$B$33:$B$776,F$437)+'СЕТ СН'!$F$16</f>
        <v>0</v>
      </c>
      <c r="G455" s="36">
        <f>SUMIFS(СВЦЭМ!$L$34:$L$777,СВЦЭМ!$A$34:$A$777,$A455,СВЦЭМ!$B$33:$B$776,G$437)+'СЕТ СН'!$F$16</f>
        <v>0</v>
      </c>
      <c r="H455" s="36">
        <f>SUMIFS(СВЦЭМ!$L$34:$L$777,СВЦЭМ!$A$34:$A$777,$A455,СВЦЭМ!$B$33:$B$776,H$437)+'СЕТ СН'!$F$16</f>
        <v>0</v>
      </c>
      <c r="I455" s="36">
        <f>SUMIFS(СВЦЭМ!$L$34:$L$777,СВЦЭМ!$A$34:$A$777,$A455,СВЦЭМ!$B$33:$B$776,I$437)+'СЕТ СН'!$F$16</f>
        <v>0</v>
      </c>
      <c r="J455" s="36">
        <f>SUMIFS(СВЦЭМ!$L$34:$L$777,СВЦЭМ!$A$34:$A$777,$A455,СВЦЭМ!$B$33:$B$776,J$437)+'СЕТ СН'!$F$16</f>
        <v>0</v>
      </c>
      <c r="K455" s="36">
        <f>SUMIFS(СВЦЭМ!$L$34:$L$777,СВЦЭМ!$A$34:$A$777,$A455,СВЦЭМ!$B$33:$B$776,K$437)+'СЕТ СН'!$F$16</f>
        <v>0</v>
      </c>
      <c r="L455" s="36">
        <f>SUMIFS(СВЦЭМ!$L$34:$L$777,СВЦЭМ!$A$34:$A$777,$A455,СВЦЭМ!$B$33:$B$776,L$437)+'СЕТ СН'!$F$16</f>
        <v>0</v>
      </c>
      <c r="M455" s="36">
        <f>SUMIFS(СВЦЭМ!$L$34:$L$777,СВЦЭМ!$A$34:$A$777,$A455,СВЦЭМ!$B$33:$B$776,M$437)+'СЕТ СН'!$F$16</f>
        <v>0</v>
      </c>
      <c r="N455" s="36">
        <f>SUMIFS(СВЦЭМ!$L$34:$L$777,СВЦЭМ!$A$34:$A$777,$A455,СВЦЭМ!$B$33:$B$776,N$437)+'СЕТ СН'!$F$16</f>
        <v>0</v>
      </c>
      <c r="O455" s="36">
        <f>SUMIFS(СВЦЭМ!$L$34:$L$777,СВЦЭМ!$A$34:$A$777,$A455,СВЦЭМ!$B$33:$B$776,O$437)+'СЕТ СН'!$F$16</f>
        <v>0</v>
      </c>
      <c r="P455" s="36">
        <f>SUMIFS(СВЦЭМ!$L$34:$L$777,СВЦЭМ!$A$34:$A$777,$A455,СВЦЭМ!$B$33:$B$776,P$437)+'СЕТ СН'!$F$16</f>
        <v>0</v>
      </c>
      <c r="Q455" s="36">
        <f>SUMIFS(СВЦЭМ!$L$34:$L$777,СВЦЭМ!$A$34:$A$777,$A455,СВЦЭМ!$B$33:$B$776,Q$437)+'СЕТ СН'!$F$16</f>
        <v>0</v>
      </c>
      <c r="R455" s="36">
        <f>SUMIFS(СВЦЭМ!$L$34:$L$777,СВЦЭМ!$A$34:$A$777,$A455,СВЦЭМ!$B$33:$B$776,R$437)+'СЕТ СН'!$F$16</f>
        <v>0</v>
      </c>
      <c r="S455" s="36">
        <f>SUMIFS(СВЦЭМ!$L$34:$L$777,СВЦЭМ!$A$34:$A$777,$A455,СВЦЭМ!$B$33:$B$776,S$437)+'СЕТ СН'!$F$16</f>
        <v>0</v>
      </c>
      <c r="T455" s="36">
        <f>SUMIFS(СВЦЭМ!$L$34:$L$777,СВЦЭМ!$A$34:$A$777,$A455,СВЦЭМ!$B$33:$B$776,T$437)+'СЕТ СН'!$F$16</f>
        <v>0</v>
      </c>
      <c r="U455" s="36">
        <f>SUMIFS(СВЦЭМ!$L$34:$L$777,СВЦЭМ!$A$34:$A$777,$A455,СВЦЭМ!$B$33:$B$776,U$437)+'СЕТ СН'!$F$16</f>
        <v>0</v>
      </c>
      <c r="V455" s="36">
        <f>SUMIFS(СВЦЭМ!$L$34:$L$777,СВЦЭМ!$A$34:$A$777,$A455,СВЦЭМ!$B$33:$B$776,V$437)+'СЕТ СН'!$F$16</f>
        <v>0</v>
      </c>
      <c r="W455" s="36">
        <f>SUMIFS(СВЦЭМ!$L$34:$L$777,СВЦЭМ!$A$34:$A$777,$A455,СВЦЭМ!$B$33:$B$776,W$437)+'СЕТ СН'!$F$16</f>
        <v>0</v>
      </c>
      <c r="X455" s="36">
        <f>SUMIFS(СВЦЭМ!$L$34:$L$777,СВЦЭМ!$A$34:$A$777,$A455,СВЦЭМ!$B$33:$B$776,X$437)+'СЕТ СН'!$F$16</f>
        <v>0</v>
      </c>
      <c r="Y455" s="36">
        <f>SUMIFS(СВЦЭМ!$L$34:$L$777,СВЦЭМ!$A$34:$A$777,$A455,СВЦЭМ!$B$33:$B$776,Y$437)+'СЕТ СН'!$F$16</f>
        <v>0</v>
      </c>
    </row>
    <row r="456" spans="1:25" ht="15.75" hidden="1" x14ac:dyDescent="0.2">
      <c r="A456" s="35">
        <f t="shared" si="12"/>
        <v>44123</v>
      </c>
      <c r="B456" s="36">
        <f>SUMIFS(СВЦЭМ!$L$34:$L$777,СВЦЭМ!$A$34:$A$777,$A456,СВЦЭМ!$B$33:$B$776,B$437)+'СЕТ СН'!$F$16</f>
        <v>0</v>
      </c>
      <c r="C456" s="36">
        <f>SUMIFS(СВЦЭМ!$L$34:$L$777,СВЦЭМ!$A$34:$A$777,$A456,СВЦЭМ!$B$33:$B$776,C$437)+'СЕТ СН'!$F$16</f>
        <v>0</v>
      </c>
      <c r="D456" s="36">
        <f>SUMIFS(СВЦЭМ!$L$34:$L$777,СВЦЭМ!$A$34:$A$777,$A456,СВЦЭМ!$B$33:$B$776,D$437)+'СЕТ СН'!$F$16</f>
        <v>0</v>
      </c>
      <c r="E456" s="36">
        <f>SUMIFS(СВЦЭМ!$L$34:$L$777,СВЦЭМ!$A$34:$A$777,$A456,СВЦЭМ!$B$33:$B$776,E$437)+'СЕТ СН'!$F$16</f>
        <v>0</v>
      </c>
      <c r="F456" s="36">
        <f>SUMIFS(СВЦЭМ!$L$34:$L$777,СВЦЭМ!$A$34:$A$777,$A456,СВЦЭМ!$B$33:$B$776,F$437)+'СЕТ СН'!$F$16</f>
        <v>0</v>
      </c>
      <c r="G456" s="36">
        <f>SUMIFS(СВЦЭМ!$L$34:$L$777,СВЦЭМ!$A$34:$A$777,$A456,СВЦЭМ!$B$33:$B$776,G$437)+'СЕТ СН'!$F$16</f>
        <v>0</v>
      </c>
      <c r="H456" s="36">
        <f>SUMIFS(СВЦЭМ!$L$34:$L$777,СВЦЭМ!$A$34:$A$777,$A456,СВЦЭМ!$B$33:$B$776,H$437)+'СЕТ СН'!$F$16</f>
        <v>0</v>
      </c>
      <c r="I456" s="36">
        <f>SUMIFS(СВЦЭМ!$L$34:$L$777,СВЦЭМ!$A$34:$A$777,$A456,СВЦЭМ!$B$33:$B$776,I$437)+'СЕТ СН'!$F$16</f>
        <v>0</v>
      </c>
      <c r="J456" s="36">
        <f>SUMIFS(СВЦЭМ!$L$34:$L$777,СВЦЭМ!$A$34:$A$777,$A456,СВЦЭМ!$B$33:$B$776,J$437)+'СЕТ СН'!$F$16</f>
        <v>0</v>
      </c>
      <c r="K456" s="36">
        <f>SUMIFS(СВЦЭМ!$L$34:$L$777,СВЦЭМ!$A$34:$A$777,$A456,СВЦЭМ!$B$33:$B$776,K$437)+'СЕТ СН'!$F$16</f>
        <v>0</v>
      </c>
      <c r="L456" s="36">
        <f>SUMIFS(СВЦЭМ!$L$34:$L$777,СВЦЭМ!$A$34:$A$777,$A456,СВЦЭМ!$B$33:$B$776,L$437)+'СЕТ СН'!$F$16</f>
        <v>0</v>
      </c>
      <c r="M456" s="36">
        <f>SUMIFS(СВЦЭМ!$L$34:$L$777,СВЦЭМ!$A$34:$A$777,$A456,СВЦЭМ!$B$33:$B$776,M$437)+'СЕТ СН'!$F$16</f>
        <v>0</v>
      </c>
      <c r="N456" s="36">
        <f>SUMIFS(СВЦЭМ!$L$34:$L$777,СВЦЭМ!$A$34:$A$777,$A456,СВЦЭМ!$B$33:$B$776,N$437)+'СЕТ СН'!$F$16</f>
        <v>0</v>
      </c>
      <c r="O456" s="36">
        <f>SUMIFS(СВЦЭМ!$L$34:$L$777,СВЦЭМ!$A$34:$A$777,$A456,СВЦЭМ!$B$33:$B$776,O$437)+'СЕТ СН'!$F$16</f>
        <v>0</v>
      </c>
      <c r="P456" s="36">
        <f>SUMIFS(СВЦЭМ!$L$34:$L$777,СВЦЭМ!$A$34:$A$777,$A456,СВЦЭМ!$B$33:$B$776,P$437)+'СЕТ СН'!$F$16</f>
        <v>0</v>
      </c>
      <c r="Q456" s="36">
        <f>SUMIFS(СВЦЭМ!$L$34:$L$777,СВЦЭМ!$A$34:$A$777,$A456,СВЦЭМ!$B$33:$B$776,Q$437)+'СЕТ СН'!$F$16</f>
        <v>0</v>
      </c>
      <c r="R456" s="36">
        <f>SUMIFS(СВЦЭМ!$L$34:$L$777,СВЦЭМ!$A$34:$A$777,$A456,СВЦЭМ!$B$33:$B$776,R$437)+'СЕТ СН'!$F$16</f>
        <v>0</v>
      </c>
      <c r="S456" s="36">
        <f>SUMIFS(СВЦЭМ!$L$34:$L$777,СВЦЭМ!$A$34:$A$777,$A456,СВЦЭМ!$B$33:$B$776,S$437)+'СЕТ СН'!$F$16</f>
        <v>0</v>
      </c>
      <c r="T456" s="36">
        <f>SUMIFS(СВЦЭМ!$L$34:$L$777,СВЦЭМ!$A$34:$A$777,$A456,СВЦЭМ!$B$33:$B$776,T$437)+'СЕТ СН'!$F$16</f>
        <v>0</v>
      </c>
      <c r="U456" s="36">
        <f>SUMIFS(СВЦЭМ!$L$34:$L$777,СВЦЭМ!$A$34:$A$777,$A456,СВЦЭМ!$B$33:$B$776,U$437)+'СЕТ СН'!$F$16</f>
        <v>0</v>
      </c>
      <c r="V456" s="36">
        <f>SUMIFS(СВЦЭМ!$L$34:$L$777,СВЦЭМ!$A$34:$A$777,$A456,СВЦЭМ!$B$33:$B$776,V$437)+'СЕТ СН'!$F$16</f>
        <v>0</v>
      </c>
      <c r="W456" s="36">
        <f>SUMIFS(СВЦЭМ!$L$34:$L$777,СВЦЭМ!$A$34:$A$777,$A456,СВЦЭМ!$B$33:$B$776,W$437)+'СЕТ СН'!$F$16</f>
        <v>0</v>
      </c>
      <c r="X456" s="36">
        <f>SUMIFS(СВЦЭМ!$L$34:$L$777,СВЦЭМ!$A$34:$A$777,$A456,СВЦЭМ!$B$33:$B$776,X$437)+'СЕТ СН'!$F$16</f>
        <v>0</v>
      </c>
      <c r="Y456" s="36">
        <f>SUMIFS(СВЦЭМ!$L$34:$L$777,СВЦЭМ!$A$34:$A$777,$A456,СВЦЭМ!$B$33:$B$776,Y$437)+'СЕТ СН'!$F$16</f>
        <v>0</v>
      </c>
    </row>
    <row r="457" spans="1:25" ht="15.75" hidden="1" x14ac:dyDescent="0.2">
      <c r="A457" s="35">
        <f t="shared" si="12"/>
        <v>44124</v>
      </c>
      <c r="B457" s="36">
        <f>SUMIFS(СВЦЭМ!$L$34:$L$777,СВЦЭМ!$A$34:$A$777,$A457,СВЦЭМ!$B$33:$B$776,B$437)+'СЕТ СН'!$F$16</f>
        <v>0</v>
      </c>
      <c r="C457" s="36">
        <f>SUMIFS(СВЦЭМ!$L$34:$L$777,СВЦЭМ!$A$34:$A$777,$A457,СВЦЭМ!$B$33:$B$776,C$437)+'СЕТ СН'!$F$16</f>
        <v>0</v>
      </c>
      <c r="D457" s="36">
        <f>SUMIFS(СВЦЭМ!$L$34:$L$777,СВЦЭМ!$A$34:$A$777,$A457,СВЦЭМ!$B$33:$B$776,D$437)+'СЕТ СН'!$F$16</f>
        <v>0</v>
      </c>
      <c r="E457" s="36">
        <f>SUMIFS(СВЦЭМ!$L$34:$L$777,СВЦЭМ!$A$34:$A$777,$A457,СВЦЭМ!$B$33:$B$776,E$437)+'СЕТ СН'!$F$16</f>
        <v>0</v>
      </c>
      <c r="F457" s="36">
        <f>SUMIFS(СВЦЭМ!$L$34:$L$777,СВЦЭМ!$A$34:$A$777,$A457,СВЦЭМ!$B$33:$B$776,F$437)+'СЕТ СН'!$F$16</f>
        <v>0</v>
      </c>
      <c r="G457" s="36">
        <f>SUMIFS(СВЦЭМ!$L$34:$L$777,СВЦЭМ!$A$34:$A$777,$A457,СВЦЭМ!$B$33:$B$776,G$437)+'СЕТ СН'!$F$16</f>
        <v>0</v>
      </c>
      <c r="H457" s="36">
        <f>SUMIFS(СВЦЭМ!$L$34:$L$777,СВЦЭМ!$A$34:$A$777,$A457,СВЦЭМ!$B$33:$B$776,H$437)+'СЕТ СН'!$F$16</f>
        <v>0</v>
      </c>
      <c r="I457" s="36">
        <f>SUMIFS(СВЦЭМ!$L$34:$L$777,СВЦЭМ!$A$34:$A$777,$A457,СВЦЭМ!$B$33:$B$776,I$437)+'СЕТ СН'!$F$16</f>
        <v>0</v>
      </c>
      <c r="J457" s="36">
        <f>SUMIFS(СВЦЭМ!$L$34:$L$777,СВЦЭМ!$A$34:$A$777,$A457,СВЦЭМ!$B$33:$B$776,J$437)+'СЕТ СН'!$F$16</f>
        <v>0</v>
      </c>
      <c r="K457" s="36">
        <f>SUMIFS(СВЦЭМ!$L$34:$L$777,СВЦЭМ!$A$34:$A$777,$A457,СВЦЭМ!$B$33:$B$776,K$437)+'СЕТ СН'!$F$16</f>
        <v>0</v>
      </c>
      <c r="L457" s="36">
        <f>SUMIFS(СВЦЭМ!$L$34:$L$777,СВЦЭМ!$A$34:$A$777,$A457,СВЦЭМ!$B$33:$B$776,L$437)+'СЕТ СН'!$F$16</f>
        <v>0</v>
      </c>
      <c r="M457" s="36">
        <f>SUMIFS(СВЦЭМ!$L$34:$L$777,СВЦЭМ!$A$34:$A$777,$A457,СВЦЭМ!$B$33:$B$776,M$437)+'СЕТ СН'!$F$16</f>
        <v>0</v>
      </c>
      <c r="N457" s="36">
        <f>SUMIFS(СВЦЭМ!$L$34:$L$777,СВЦЭМ!$A$34:$A$777,$A457,СВЦЭМ!$B$33:$B$776,N$437)+'СЕТ СН'!$F$16</f>
        <v>0</v>
      </c>
      <c r="O457" s="36">
        <f>SUMIFS(СВЦЭМ!$L$34:$L$777,СВЦЭМ!$A$34:$A$777,$A457,СВЦЭМ!$B$33:$B$776,O$437)+'СЕТ СН'!$F$16</f>
        <v>0</v>
      </c>
      <c r="P457" s="36">
        <f>SUMIFS(СВЦЭМ!$L$34:$L$777,СВЦЭМ!$A$34:$A$777,$A457,СВЦЭМ!$B$33:$B$776,P$437)+'СЕТ СН'!$F$16</f>
        <v>0</v>
      </c>
      <c r="Q457" s="36">
        <f>SUMIFS(СВЦЭМ!$L$34:$L$777,СВЦЭМ!$A$34:$A$777,$A457,СВЦЭМ!$B$33:$B$776,Q$437)+'СЕТ СН'!$F$16</f>
        <v>0</v>
      </c>
      <c r="R457" s="36">
        <f>SUMIFS(СВЦЭМ!$L$34:$L$777,СВЦЭМ!$A$34:$A$777,$A457,СВЦЭМ!$B$33:$B$776,R$437)+'СЕТ СН'!$F$16</f>
        <v>0</v>
      </c>
      <c r="S457" s="36">
        <f>SUMIFS(СВЦЭМ!$L$34:$L$777,СВЦЭМ!$A$34:$A$777,$A457,СВЦЭМ!$B$33:$B$776,S$437)+'СЕТ СН'!$F$16</f>
        <v>0</v>
      </c>
      <c r="T457" s="36">
        <f>SUMIFS(СВЦЭМ!$L$34:$L$777,СВЦЭМ!$A$34:$A$777,$A457,СВЦЭМ!$B$33:$B$776,T$437)+'СЕТ СН'!$F$16</f>
        <v>0</v>
      </c>
      <c r="U457" s="36">
        <f>SUMIFS(СВЦЭМ!$L$34:$L$777,СВЦЭМ!$A$34:$A$777,$A457,СВЦЭМ!$B$33:$B$776,U$437)+'СЕТ СН'!$F$16</f>
        <v>0</v>
      </c>
      <c r="V457" s="36">
        <f>SUMIFS(СВЦЭМ!$L$34:$L$777,СВЦЭМ!$A$34:$A$777,$A457,СВЦЭМ!$B$33:$B$776,V$437)+'СЕТ СН'!$F$16</f>
        <v>0</v>
      </c>
      <c r="W457" s="36">
        <f>SUMIFS(СВЦЭМ!$L$34:$L$777,СВЦЭМ!$A$34:$A$777,$A457,СВЦЭМ!$B$33:$B$776,W$437)+'СЕТ СН'!$F$16</f>
        <v>0</v>
      </c>
      <c r="X457" s="36">
        <f>SUMIFS(СВЦЭМ!$L$34:$L$777,СВЦЭМ!$A$34:$A$777,$A457,СВЦЭМ!$B$33:$B$776,X$437)+'СЕТ СН'!$F$16</f>
        <v>0</v>
      </c>
      <c r="Y457" s="36">
        <f>SUMIFS(СВЦЭМ!$L$34:$L$777,СВЦЭМ!$A$34:$A$777,$A457,СВЦЭМ!$B$33:$B$776,Y$437)+'СЕТ СН'!$F$16</f>
        <v>0</v>
      </c>
    </row>
    <row r="458" spans="1:25" ht="15.75" hidden="1" x14ac:dyDescent="0.2">
      <c r="A458" s="35">
        <f t="shared" si="12"/>
        <v>44125</v>
      </c>
      <c r="B458" s="36">
        <f>SUMIFS(СВЦЭМ!$L$34:$L$777,СВЦЭМ!$A$34:$A$777,$A458,СВЦЭМ!$B$33:$B$776,B$437)+'СЕТ СН'!$F$16</f>
        <v>0</v>
      </c>
      <c r="C458" s="36">
        <f>SUMIFS(СВЦЭМ!$L$34:$L$777,СВЦЭМ!$A$34:$A$777,$A458,СВЦЭМ!$B$33:$B$776,C$437)+'СЕТ СН'!$F$16</f>
        <v>0</v>
      </c>
      <c r="D458" s="36">
        <f>SUMIFS(СВЦЭМ!$L$34:$L$777,СВЦЭМ!$A$34:$A$777,$A458,СВЦЭМ!$B$33:$B$776,D$437)+'СЕТ СН'!$F$16</f>
        <v>0</v>
      </c>
      <c r="E458" s="36">
        <f>SUMIFS(СВЦЭМ!$L$34:$L$777,СВЦЭМ!$A$34:$A$777,$A458,СВЦЭМ!$B$33:$B$776,E$437)+'СЕТ СН'!$F$16</f>
        <v>0</v>
      </c>
      <c r="F458" s="36">
        <f>SUMIFS(СВЦЭМ!$L$34:$L$777,СВЦЭМ!$A$34:$A$777,$A458,СВЦЭМ!$B$33:$B$776,F$437)+'СЕТ СН'!$F$16</f>
        <v>0</v>
      </c>
      <c r="G458" s="36">
        <f>SUMIFS(СВЦЭМ!$L$34:$L$777,СВЦЭМ!$A$34:$A$777,$A458,СВЦЭМ!$B$33:$B$776,G$437)+'СЕТ СН'!$F$16</f>
        <v>0</v>
      </c>
      <c r="H458" s="36">
        <f>SUMIFS(СВЦЭМ!$L$34:$L$777,СВЦЭМ!$A$34:$A$777,$A458,СВЦЭМ!$B$33:$B$776,H$437)+'СЕТ СН'!$F$16</f>
        <v>0</v>
      </c>
      <c r="I458" s="36">
        <f>SUMIFS(СВЦЭМ!$L$34:$L$777,СВЦЭМ!$A$34:$A$777,$A458,СВЦЭМ!$B$33:$B$776,I$437)+'СЕТ СН'!$F$16</f>
        <v>0</v>
      </c>
      <c r="J458" s="36">
        <f>SUMIFS(СВЦЭМ!$L$34:$L$777,СВЦЭМ!$A$34:$A$777,$A458,СВЦЭМ!$B$33:$B$776,J$437)+'СЕТ СН'!$F$16</f>
        <v>0</v>
      </c>
      <c r="K458" s="36">
        <f>SUMIFS(СВЦЭМ!$L$34:$L$777,СВЦЭМ!$A$34:$A$777,$A458,СВЦЭМ!$B$33:$B$776,K$437)+'СЕТ СН'!$F$16</f>
        <v>0</v>
      </c>
      <c r="L458" s="36">
        <f>SUMIFS(СВЦЭМ!$L$34:$L$777,СВЦЭМ!$A$34:$A$777,$A458,СВЦЭМ!$B$33:$B$776,L$437)+'СЕТ СН'!$F$16</f>
        <v>0</v>
      </c>
      <c r="M458" s="36">
        <f>SUMIFS(СВЦЭМ!$L$34:$L$777,СВЦЭМ!$A$34:$A$777,$A458,СВЦЭМ!$B$33:$B$776,M$437)+'СЕТ СН'!$F$16</f>
        <v>0</v>
      </c>
      <c r="N458" s="36">
        <f>SUMIFS(СВЦЭМ!$L$34:$L$777,СВЦЭМ!$A$34:$A$777,$A458,СВЦЭМ!$B$33:$B$776,N$437)+'СЕТ СН'!$F$16</f>
        <v>0</v>
      </c>
      <c r="O458" s="36">
        <f>SUMIFS(СВЦЭМ!$L$34:$L$777,СВЦЭМ!$A$34:$A$777,$A458,СВЦЭМ!$B$33:$B$776,O$437)+'СЕТ СН'!$F$16</f>
        <v>0</v>
      </c>
      <c r="P458" s="36">
        <f>SUMIFS(СВЦЭМ!$L$34:$L$777,СВЦЭМ!$A$34:$A$777,$A458,СВЦЭМ!$B$33:$B$776,P$437)+'СЕТ СН'!$F$16</f>
        <v>0</v>
      </c>
      <c r="Q458" s="36">
        <f>SUMIFS(СВЦЭМ!$L$34:$L$777,СВЦЭМ!$A$34:$A$777,$A458,СВЦЭМ!$B$33:$B$776,Q$437)+'СЕТ СН'!$F$16</f>
        <v>0</v>
      </c>
      <c r="R458" s="36">
        <f>SUMIFS(СВЦЭМ!$L$34:$L$777,СВЦЭМ!$A$34:$A$777,$A458,СВЦЭМ!$B$33:$B$776,R$437)+'СЕТ СН'!$F$16</f>
        <v>0</v>
      </c>
      <c r="S458" s="36">
        <f>SUMIFS(СВЦЭМ!$L$34:$L$777,СВЦЭМ!$A$34:$A$777,$A458,СВЦЭМ!$B$33:$B$776,S$437)+'СЕТ СН'!$F$16</f>
        <v>0</v>
      </c>
      <c r="T458" s="36">
        <f>SUMIFS(СВЦЭМ!$L$34:$L$777,СВЦЭМ!$A$34:$A$777,$A458,СВЦЭМ!$B$33:$B$776,T$437)+'СЕТ СН'!$F$16</f>
        <v>0</v>
      </c>
      <c r="U458" s="36">
        <f>SUMIFS(СВЦЭМ!$L$34:$L$777,СВЦЭМ!$A$34:$A$777,$A458,СВЦЭМ!$B$33:$B$776,U$437)+'СЕТ СН'!$F$16</f>
        <v>0</v>
      </c>
      <c r="V458" s="36">
        <f>SUMIFS(СВЦЭМ!$L$34:$L$777,СВЦЭМ!$A$34:$A$777,$A458,СВЦЭМ!$B$33:$B$776,V$437)+'СЕТ СН'!$F$16</f>
        <v>0</v>
      </c>
      <c r="W458" s="36">
        <f>SUMIFS(СВЦЭМ!$L$34:$L$777,СВЦЭМ!$A$34:$A$777,$A458,СВЦЭМ!$B$33:$B$776,W$437)+'СЕТ СН'!$F$16</f>
        <v>0</v>
      </c>
      <c r="X458" s="36">
        <f>SUMIFS(СВЦЭМ!$L$34:$L$777,СВЦЭМ!$A$34:$A$777,$A458,СВЦЭМ!$B$33:$B$776,X$437)+'СЕТ СН'!$F$16</f>
        <v>0</v>
      </c>
      <c r="Y458" s="36">
        <f>SUMIFS(СВЦЭМ!$L$34:$L$777,СВЦЭМ!$A$34:$A$777,$A458,СВЦЭМ!$B$33:$B$776,Y$437)+'СЕТ СН'!$F$16</f>
        <v>0</v>
      </c>
    </row>
    <row r="459" spans="1:25" ht="15.75" hidden="1" x14ac:dyDescent="0.2">
      <c r="A459" s="35">
        <f t="shared" si="12"/>
        <v>44126</v>
      </c>
      <c r="B459" s="36">
        <f>SUMIFS(СВЦЭМ!$L$34:$L$777,СВЦЭМ!$A$34:$A$777,$A459,СВЦЭМ!$B$33:$B$776,B$437)+'СЕТ СН'!$F$16</f>
        <v>0</v>
      </c>
      <c r="C459" s="36">
        <f>SUMIFS(СВЦЭМ!$L$34:$L$777,СВЦЭМ!$A$34:$A$777,$A459,СВЦЭМ!$B$33:$B$776,C$437)+'СЕТ СН'!$F$16</f>
        <v>0</v>
      </c>
      <c r="D459" s="36">
        <f>SUMIFS(СВЦЭМ!$L$34:$L$777,СВЦЭМ!$A$34:$A$777,$A459,СВЦЭМ!$B$33:$B$776,D$437)+'СЕТ СН'!$F$16</f>
        <v>0</v>
      </c>
      <c r="E459" s="36">
        <f>SUMIFS(СВЦЭМ!$L$34:$L$777,СВЦЭМ!$A$34:$A$777,$A459,СВЦЭМ!$B$33:$B$776,E$437)+'СЕТ СН'!$F$16</f>
        <v>0</v>
      </c>
      <c r="F459" s="36">
        <f>SUMIFS(СВЦЭМ!$L$34:$L$777,СВЦЭМ!$A$34:$A$777,$A459,СВЦЭМ!$B$33:$B$776,F$437)+'СЕТ СН'!$F$16</f>
        <v>0</v>
      </c>
      <c r="G459" s="36">
        <f>SUMIFS(СВЦЭМ!$L$34:$L$777,СВЦЭМ!$A$34:$A$777,$A459,СВЦЭМ!$B$33:$B$776,G$437)+'СЕТ СН'!$F$16</f>
        <v>0</v>
      </c>
      <c r="H459" s="36">
        <f>SUMIFS(СВЦЭМ!$L$34:$L$777,СВЦЭМ!$A$34:$A$777,$A459,СВЦЭМ!$B$33:$B$776,H$437)+'СЕТ СН'!$F$16</f>
        <v>0</v>
      </c>
      <c r="I459" s="36">
        <f>SUMIFS(СВЦЭМ!$L$34:$L$777,СВЦЭМ!$A$34:$A$777,$A459,СВЦЭМ!$B$33:$B$776,I$437)+'СЕТ СН'!$F$16</f>
        <v>0</v>
      </c>
      <c r="J459" s="36">
        <f>SUMIFS(СВЦЭМ!$L$34:$L$777,СВЦЭМ!$A$34:$A$777,$A459,СВЦЭМ!$B$33:$B$776,J$437)+'СЕТ СН'!$F$16</f>
        <v>0</v>
      </c>
      <c r="K459" s="36">
        <f>SUMIFS(СВЦЭМ!$L$34:$L$777,СВЦЭМ!$A$34:$A$777,$A459,СВЦЭМ!$B$33:$B$776,K$437)+'СЕТ СН'!$F$16</f>
        <v>0</v>
      </c>
      <c r="L459" s="36">
        <f>SUMIFS(СВЦЭМ!$L$34:$L$777,СВЦЭМ!$A$34:$A$777,$A459,СВЦЭМ!$B$33:$B$776,L$437)+'СЕТ СН'!$F$16</f>
        <v>0</v>
      </c>
      <c r="M459" s="36">
        <f>SUMIFS(СВЦЭМ!$L$34:$L$777,СВЦЭМ!$A$34:$A$777,$A459,СВЦЭМ!$B$33:$B$776,M$437)+'СЕТ СН'!$F$16</f>
        <v>0</v>
      </c>
      <c r="N459" s="36">
        <f>SUMIFS(СВЦЭМ!$L$34:$L$777,СВЦЭМ!$A$34:$A$777,$A459,СВЦЭМ!$B$33:$B$776,N$437)+'СЕТ СН'!$F$16</f>
        <v>0</v>
      </c>
      <c r="O459" s="36">
        <f>SUMIFS(СВЦЭМ!$L$34:$L$777,СВЦЭМ!$A$34:$A$777,$A459,СВЦЭМ!$B$33:$B$776,O$437)+'СЕТ СН'!$F$16</f>
        <v>0</v>
      </c>
      <c r="P459" s="36">
        <f>SUMIFS(СВЦЭМ!$L$34:$L$777,СВЦЭМ!$A$34:$A$777,$A459,СВЦЭМ!$B$33:$B$776,P$437)+'СЕТ СН'!$F$16</f>
        <v>0</v>
      </c>
      <c r="Q459" s="36">
        <f>SUMIFS(СВЦЭМ!$L$34:$L$777,СВЦЭМ!$A$34:$A$777,$A459,СВЦЭМ!$B$33:$B$776,Q$437)+'СЕТ СН'!$F$16</f>
        <v>0</v>
      </c>
      <c r="R459" s="36">
        <f>SUMIFS(СВЦЭМ!$L$34:$L$777,СВЦЭМ!$A$34:$A$777,$A459,СВЦЭМ!$B$33:$B$776,R$437)+'СЕТ СН'!$F$16</f>
        <v>0</v>
      </c>
      <c r="S459" s="36">
        <f>SUMIFS(СВЦЭМ!$L$34:$L$777,СВЦЭМ!$A$34:$A$777,$A459,СВЦЭМ!$B$33:$B$776,S$437)+'СЕТ СН'!$F$16</f>
        <v>0</v>
      </c>
      <c r="T459" s="36">
        <f>SUMIFS(СВЦЭМ!$L$34:$L$777,СВЦЭМ!$A$34:$A$777,$A459,СВЦЭМ!$B$33:$B$776,T$437)+'СЕТ СН'!$F$16</f>
        <v>0</v>
      </c>
      <c r="U459" s="36">
        <f>SUMIFS(СВЦЭМ!$L$34:$L$777,СВЦЭМ!$A$34:$A$777,$A459,СВЦЭМ!$B$33:$B$776,U$437)+'СЕТ СН'!$F$16</f>
        <v>0</v>
      </c>
      <c r="V459" s="36">
        <f>SUMIFS(СВЦЭМ!$L$34:$L$777,СВЦЭМ!$A$34:$A$777,$A459,СВЦЭМ!$B$33:$B$776,V$437)+'СЕТ СН'!$F$16</f>
        <v>0</v>
      </c>
      <c r="W459" s="36">
        <f>SUMIFS(СВЦЭМ!$L$34:$L$777,СВЦЭМ!$A$34:$A$777,$A459,СВЦЭМ!$B$33:$B$776,W$437)+'СЕТ СН'!$F$16</f>
        <v>0</v>
      </c>
      <c r="X459" s="36">
        <f>SUMIFS(СВЦЭМ!$L$34:$L$777,СВЦЭМ!$A$34:$A$777,$A459,СВЦЭМ!$B$33:$B$776,X$437)+'СЕТ СН'!$F$16</f>
        <v>0</v>
      </c>
      <c r="Y459" s="36">
        <f>SUMIFS(СВЦЭМ!$L$34:$L$777,СВЦЭМ!$A$34:$A$777,$A459,СВЦЭМ!$B$33:$B$776,Y$437)+'СЕТ СН'!$F$16</f>
        <v>0</v>
      </c>
    </row>
    <row r="460" spans="1:25" ht="15.75" hidden="1" x14ac:dyDescent="0.2">
      <c r="A460" s="35">
        <f t="shared" si="12"/>
        <v>44127</v>
      </c>
      <c r="B460" s="36">
        <f>SUMIFS(СВЦЭМ!$L$34:$L$777,СВЦЭМ!$A$34:$A$777,$A460,СВЦЭМ!$B$33:$B$776,B$437)+'СЕТ СН'!$F$16</f>
        <v>0</v>
      </c>
      <c r="C460" s="36">
        <f>SUMIFS(СВЦЭМ!$L$34:$L$777,СВЦЭМ!$A$34:$A$777,$A460,СВЦЭМ!$B$33:$B$776,C$437)+'СЕТ СН'!$F$16</f>
        <v>0</v>
      </c>
      <c r="D460" s="36">
        <f>SUMIFS(СВЦЭМ!$L$34:$L$777,СВЦЭМ!$A$34:$A$777,$A460,СВЦЭМ!$B$33:$B$776,D$437)+'СЕТ СН'!$F$16</f>
        <v>0</v>
      </c>
      <c r="E460" s="36">
        <f>SUMIFS(СВЦЭМ!$L$34:$L$777,СВЦЭМ!$A$34:$A$777,$A460,СВЦЭМ!$B$33:$B$776,E$437)+'СЕТ СН'!$F$16</f>
        <v>0</v>
      </c>
      <c r="F460" s="36">
        <f>SUMIFS(СВЦЭМ!$L$34:$L$777,СВЦЭМ!$A$34:$A$777,$A460,СВЦЭМ!$B$33:$B$776,F$437)+'СЕТ СН'!$F$16</f>
        <v>0</v>
      </c>
      <c r="G460" s="36">
        <f>SUMIFS(СВЦЭМ!$L$34:$L$777,СВЦЭМ!$A$34:$A$777,$A460,СВЦЭМ!$B$33:$B$776,G$437)+'СЕТ СН'!$F$16</f>
        <v>0</v>
      </c>
      <c r="H460" s="36">
        <f>SUMIFS(СВЦЭМ!$L$34:$L$777,СВЦЭМ!$A$34:$A$777,$A460,СВЦЭМ!$B$33:$B$776,H$437)+'СЕТ СН'!$F$16</f>
        <v>0</v>
      </c>
      <c r="I460" s="36">
        <f>SUMIFS(СВЦЭМ!$L$34:$L$777,СВЦЭМ!$A$34:$A$777,$A460,СВЦЭМ!$B$33:$B$776,I$437)+'СЕТ СН'!$F$16</f>
        <v>0</v>
      </c>
      <c r="J460" s="36">
        <f>SUMIFS(СВЦЭМ!$L$34:$L$777,СВЦЭМ!$A$34:$A$777,$A460,СВЦЭМ!$B$33:$B$776,J$437)+'СЕТ СН'!$F$16</f>
        <v>0</v>
      </c>
      <c r="K460" s="36">
        <f>SUMIFS(СВЦЭМ!$L$34:$L$777,СВЦЭМ!$A$34:$A$777,$A460,СВЦЭМ!$B$33:$B$776,K$437)+'СЕТ СН'!$F$16</f>
        <v>0</v>
      </c>
      <c r="L460" s="36">
        <f>SUMIFS(СВЦЭМ!$L$34:$L$777,СВЦЭМ!$A$34:$A$777,$A460,СВЦЭМ!$B$33:$B$776,L$437)+'СЕТ СН'!$F$16</f>
        <v>0</v>
      </c>
      <c r="M460" s="36">
        <f>SUMIFS(СВЦЭМ!$L$34:$L$777,СВЦЭМ!$A$34:$A$777,$A460,СВЦЭМ!$B$33:$B$776,M$437)+'СЕТ СН'!$F$16</f>
        <v>0</v>
      </c>
      <c r="N460" s="36">
        <f>SUMIFS(СВЦЭМ!$L$34:$L$777,СВЦЭМ!$A$34:$A$777,$A460,СВЦЭМ!$B$33:$B$776,N$437)+'СЕТ СН'!$F$16</f>
        <v>0</v>
      </c>
      <c r="O460" s="36">
        <f>SUMIFS(СВЦЭМ!$L$34:$L$777,СВЦЭМ!$A$34:$A$777,$A460,СВЦЭМ!$B$33:$B$776,O$437)+'СЕТ СН'!$F$16</f>
        <v>0</v>
      </c>
      <c r="P460" s="36">
        <f>SUMIFS(СВЦЭМ!$L$34:$L$777,СВЦЭМ!$A$34:$A$777,$A460,СВЦЭМ!$B$33:$B$776,P$437)+'СЕТ СН'!$F$16</f>
        <v>0</v>
      </c>
      <c r="Q460" s="36">
        <f>SUMIFS(СВЦЭМ!$L$34:$L$777,СВЦЭМ!$A$34:$A$777,$A460,СВЦЭМ!$B$33:$B$776,Q$437)+'СЕТ СН'!$F$16</f>
        <v>0</v>
      </c>
      <c r="R460" s="36">
        <f>SUMIFS(СВЦЭМ!$L$34:$L$777,СВЦЭМ!$A$34:$A$777,$A460,СВЦЭМ!$B$33:$B$776,R$437)+'СЕТ СН'!$F$16</f>
        <v>0</v>
      </c>
      <c r="S460" s="36">
        <f>SUMIFS(СВЦЭМ!$L$34:$L$777,СВЦЭМ!$A$34:$A$777,$A460,СВЦЭМ!$B$33:$B$776,S$437)+'СЕТ СН'!$F$16</f>
        <v>0</v>
      </c>
      <c r="T460" s="36">
        <f>SUMIFS(СВЦЭМ!$L$34:$L$777,СВЦЭМ!$A$34:$A$777,$A460,СВЦЭМ!$B$33:$B$776,T$437)+'СЕТ СН'!$F$16</f>
        <v>0</v>
      </c>
      <c r="U460" s="36">
        <f>SUMIFS(СВЦЭМ!$L$34:$L$777,СВЦЭМ!$A$34:$A$777,$A460,СВЦЭМ!$B$33:$B$776,U$437)+'СЕТ СН'!$F$16</f>
        <v>0</v>
      </c>
      <c r="V460" s="36">
        <f>SUMIFS(СВЦЭМ!$L$34:$L$777,СВЦЭМ!$A$34:$A$777,$A460,СВЦЭМ!$B$33:$B$776,V$437)+'СЕТ СН'!$F$16</f>
        <v>0</v>
      </c>
      <c r="W460" s="36">
        <f>SUMIFS(СВЦЭМ!$L$34:$L$777,СВЦЭМ!$A$34:$A$777,$A460,СВЦЭМ!$B$33:$B$776,W$437)+'СЕТ СН'!$F$16</f>
        <v>0</v>
      </c>
      <c r="X460" s="36">
        <f>SUMIFS(СВЦЭМ!$L$34:$L$777,СВЦЭМ!$A$34:$A$777,$A460,СВЦЭМ!$B$33:$B$776,X$437)+'СЕТ СН'!$F$16</f>
        <v>0</v>
      </c>
      <c r="Y460" s="36">
        <f>SUMIFS(СВЦЭМ!$L$34:$L$777,СВЦЭМ!$A$34:$A$777,$A460,СВЦЭМ!$B$33:$B$776,Y$437)+'СЕТ СН'!$F$16</f>
        <v>0</v>
      </c>
    </row>
    <row r="461" spans="1:25" ht="15.75" hidden="1" x14ac:dyDescent="0.2">
      <c r="A461" s="35">
        <f t="shared" si="12"/>
        <v>44128</v>
      </c>
      <c r="B461" s="36">
        <f>SUMIFS(СВЦЭМ!$L$34:$L$777,СВЦЭМ!$A$34:$A$777,$A461,СВЦЭМ!$B$33:$B$776,B$437)+'СЕТ СН'!$F$16</f>
        <v>0</v>
      </c>
      <c r="C461" s="36">
        <f>SUMIFS(СВЦЭМ!$L$34:$L$777,СВЦЭМ!$A$34:$A$777,$A461,СВЦЭМ!$B$33:$B$776,C$437)+'СЕТ СН'!$F$16</f>
        <v>0</v>
      </c>
      <c r="D461" s="36">
        <f>SUMIFS(СВЦЭМ!$L$34:$L$777,СВЦЭМ!$A$34:$A$777,$A461,СВЦЭМ!$B$33:$B$776,D$437)+'СЕТ СН'!$F$16</f>
        <v>0</v>
      </c>
      <c r="E461" s="36">
        <f>SUMIFS(СВЦЭМ!$L$34:$L$777,СВЦЭМ!$A$34:$A$777,$A461,СВЦЭМ!$B$33:$B$776,E$437)+'СЕТ СН'!$F$16</f>
        <v>0</v>
      </c>
      <c r="F461" s="36">
        <f>SUMIFS(СВЦЭМ!$L$34:$L$777,СВЦЭМ!$A$34:$A$777,$A461,СВЦЭМ!$B$33:$B$776,F$437)+'СЕТ СН'!$F$16</f>
        <v>0</v>
      </c>
      <c r="G461" s="36">
        <f>SUMIFS(СВЦЭМ!$L$34:$L$777,СВЦЭМ!$A$34:$A$777,$A461,СВЦЭМ!$B$33:$B$776,G$437)+'СЕТ СН'!$F$16</f>
        <v>0</v>
      </c>
      <c r="H461" s="36">
        <f>SUMIFS(СВЦЭМ!$L$34:$L$777,СВЦЭМ!$A$34:$A$777,$A461,СВЦЭМ!$B$33:$B$776,H$437)+'СЕТ СН'!$F$16</f>
        <v>0</v>
      </c>
      <c r="I461" s="36">
        <f>SUMIFS(СВЦЭМ!$L$34:$L$777,СВЦЭМ!$A$34:$A$777,$A461,СВЦЭМ!$B$33:$B$776,I$437)+'СЕТ СН'!$F$16</f>
        <v>0</v>
      </c>
      <c r="J461" s="36">
        <f>SUMIFS(СВЦЭМ!$L$34:$L$777,СВЦЭМ!$A$34:$A$777,$A461,СВЦЭМ!$B$33:$B$776,J$437)+'СЕТ СН'!$F$16</f>
        <v>0</v>
      </c>
      <c r="K461" s="36">
        <f>SUMIFS(СВЦЭМ!$L$34:$L$777,СВЦЭМ!$A$34:$A$777,$A461,СВЦЭМ!$B$33:$B$776,K$437)+'СЕТ СН'!$F$16</f>
        <v>0</v>
      </c>
      <c r="L461" s="36">
        <f>SUMIFS(СВЦЭМ!$L$34:$L$777,СВЦЭМ!$A$34:$A$777,$A461,СВЦЭМ!$B$33:$B$776,L$437)+'СЕТ СН'!$F$16</f>
        <v>0</v>
      </c>
      <c r="M461" s="36">
        <f>SUMIFS(СВЦЭМ!$L$34:$L$777,СВЦЭМ!$A$34:$A$777,$A461,СВЦЭМ!$B$33:$B$776,M$437)+'СЕТ СН'!$F$16</f>
        <v>0</v>
      </c>
      <c r="N461" s="36">
        <f>SUMIFS(СВЦЭМ!$L$34:$L$777,СВЦЭМ!$A$34:$A$777,$A461,СВЦЭМ!$B$33:$B$776,N$437)+'СЕТ СН'!$F$16</f>
        <v>0</v>
      </c>
      <c r="O461" s="36">
        <f>SUMIFS(СВЦЭМ!$L$34:$L$777,СВЦЭМ!$A$34:$A$777,$A461,СВЦЭМ!$B$33:$B$776,O$437)+'СЕТ СН'!$F$16</f>
        <v>0</v>
      </c>
      <c r="P461" s="36">
        <f>SUMIFS(СВЦЭМ!$L$34:$L$777,СВЦЭМ!$A$34:$A$777,$A461,СВЦЭМ!$B$33:$B$776,P$437)+'СЕТ СН'!$F$16</f>
        <v>0</v>
      </c>
      <c r="Q461" s="36">
        <f>SUMIFS(СВЦЭМ!$L$34:$L$777,СВЦЭМ!$A$34:$A$777,$A461,СВЦЭМ!$B$33:$B$776,Q$437)+'СЕТ СН'!$F$16</f>
        <v>0</v>
      </c>
      <c r="R461" s="36">
        <f>SUMIFS(СВЦЭМ!$L$34:$L$777,СВЦЭМ!$A$34:$A$777,$A461,СВЦЭМ!$B$33:$B$776,R$437)+'СЕТ СН'!$F$16</f>
        <v>0</v>
      </c>
      <c r="S461" s="36">
        <f>SUMIFS(СВЦЭМ!$L$34:$L$777,СВЦЭМ!$A$34:$A$777,$A461,СВЦЭМ!$B$33:$B$776,S$437)+'СЕТ СН'!$F$16</f>
        <v>0</v>
      </c>
      <c r="T461" s="36">
        <f>SUMIFS(СВЦЭМ!$L$34:$L$777,СВЦЭМ!$A$34:$A$777,$A461,СВЦЭМ!$B$33:$B$776,T$437)+'СЕТ СН'!$F$16</f>
        <v>0</v>
      </c>
      <c r="U461" s="36">
        <f>SUMIFS(СВЦЭМ!$L$34:$L$777,СВЦЭМ!$A$34:$A$777,$A461,СВЦЭМ!$B$33:$B$776,U$437)+'СЕТ СН'!$F$16</f>
        <v>0</v>
      </c>
      <c r="V461" s="36">
        <f>SUMIFS(СВЦЭМ!$L$34:$L$777,СВЦЭМ!$A$34:$A$777,$A461,СВЦЭМ!$B$33:$B$776,V$437)+'СЕТ СН'!$F$16</f>
        <v>0</v>
      </c>
      <c r="W461" s="36">
        <f>SUMIFS(СВЦЭМ!$L$34:$L$777,СВЦЭМ!$A$34:$A$777,$A461,СВЦЭМ!$B$33:$B$776,W$437)+'СЕТ СН'!$F$16</f>
        <v>0</v>
      </c>
      <c r="X461" s="36">
        <f>SUMIFS(СВЦЭМ!$L$34:$L$777,СВЦЭМ!$A$34:$A$777,$A461,СВЦЭМ!$B$33:$B$776,X$437)+'СЕТ СН'!$F$16</f>
        <v>0</v>
      </c>
      <c r="Y461" s="36">
        <f>SUMIFS(СВЦЭМ!$L$34:$L$777,СВЦЭМ!$A$34:$A$777,$A461,СВЦЭМ!$B$33:$B$776,Y$437)+'СЕТ СН'!$F$16</f>
        <v>0</v>
      </c>
    </row>
    <row r="462" spans="1:25" ht="15.75" hidden="1" x14ac:dyDescent="0.2">
      <c r="A462" s="35">
        <f t="shared" si="12"/>
        <v>44129</v>
      </c>
      <c r="B462" s="36">
        <f>SUMIFS(СВЦЭМ!$L$34:$L$777,СВЦЭМ!$A$34:$A$777,$A462,СВЦЭМ!$B$33:$B$776,B$437)+'СЕТ СН'!$F$16</f>
        <v>0</v>
      </c>
      <c r="C462" s="36">
        <f>SUMIFS(СВЦЭМ!$L$34:$L$777,СВЦЭМ!$A$34:$A$777,$A462,СВЦЭМ!$B$33:$B$776,C$437)+'СЕТ СН'!$F$16</f>
        <v>0</v>
      </c>
      <c r="D462" s="36">
        <f>SUMIFS(СВЦЭМ!$L$34:$L$777,СВЦЭМ!$A$34:$A$777,$A462,СВЦЭМ!$B$33:$B$776,D$437)+'СЕТ СН'!$F$16</f>
        <v>0</v>
      </c>
      <c r="E462" s="36">
        <f>SUMIFS(СВЦЭМ!$L$34:$L$777,СВЦЭМ!$A$34:$A$777,$A462,СВЦЭМ!$B$33:$B$776,E$437)+'СЕТ СН'!$F$16</f>
        <v>0</v>
      </c>
      <c r="F462" s="36">
        <f>SUMIFS(СВЦЭМ!$L$34:$L$777,СВЦЭМ!$A$34:$A$777,$A462,СВЦЭМ!$B$33:$B$776,F$437)+'СЕТ СН'!$F$16</f>
        <v>0</v>
      </c>
      <c r="G462" s="36">
        <f>SUMIFS(СВЦЭМ!$L$34:$L$777,СВЦЭМ!$A$34:$A$777,$A462,СВЦЭМ!$B$33:$B$776,G$437)+'СЕТ СН'!$F$16</f>
        <v>0</v>
      </c>
      <c r="H462" s="36">
        <f>SUMIFS(СВЦЭМ!$L$34:$L$777,СВЦЭМ!$A$34:$A$777,$A462,СВЦЭМ!$B$33:$B$776,H$437)+'СЕТ СН'!$F$16</f>
        <v>0</v>
      </c>
      <c r="I462" s="36">
        <f>SUMIFS(СВЦЭМ!$L$34:$L$777,СВЦЭМ!$A$34:$A$777,$A462,СВЦЭМ!$B$33:$B$776,I$437)+'СЕТ СН'!$F$16</f>
        <v>0</v>
      </c>
      <c r="J462" s="36">
        <f>SUMIFS(СВЦЭМ!$L$34:$L$777,СВЦЭМ!$A$34:$A$777,$A462,СВЦЭМ!$B$33:$B$776,J$437)+'СЕТ СН'!$F$16</f>
        <v>0</v>
      </c>
      <c r="K462" s="36">
        <f>SUMIFS(СВЦЭМ!$L$34:$L$777,СВЦЭМ!$A$34:$A$777,$A462,СВЦЭМ!$B$33:$B$776,K$437)+'СЕТ СН'!$F$16</f>
        <v>0</v>
      </c>
      <c r="L462" s="36">
        <f>SUMIFS(СВЦЭМ!$L$34:$L$777,СВЦЭМ!$A$34:$A$777,$A462,СВЦЭМ!$B$33:$B$776,L$437)+'СЕТ СН'!$F$16</f>
        <v>0</v>
      </c>
      <c r="M462" s="36">
        <f>SUMIFS(СВЦЭМ!$L$34:$L$777,СВЦЭМ!$A$34:$A$777,$A462,СВЦЭМ!$B$33:$B$776,M$437)+'СЕТ СН'!$F$16</f>
        <v>0</v>
      </c>
      <c r="N462" s="36">
        <f>SUMIFS(СВЦЭМ!$L$34:$L$777,СВЦЭМ!$A$34:$A$777,$A462,СВЦЭМ!$B$33:$B$776,N$437)+'СЕТ СН'!$F$16</f>
        <v>0</v>
      </c>
      <c r="O462" s="36">
        <f>SUMIFS(СВЦЭМ!$L$34:$L$777,СВЦЭМ!$A$34:$A$777,$A462,СВЦЭМ!$B$33:$B$776,O$437)+'СЕТ СН'!$F$16</f>
        <v>0</v>
      </c>
      <c r="P462" s="36">
        <f>SUMIFS(СВЦЭМ!$L$34:$L$777,СВЦЭМ!$A$34:$A$777,$A462,СВЦЭМ!$B$33:$B$776,P$437)+'СЕТ СН'!$F$16</f>
        <v>0</v>
      </c>
      <c r="Q462" s="36">
        <f>SUMIFS(СВЦЭМ!$L$34:$L$777,СВЦЭМ!$A$34:$A$777,$A462,СВЦЭМ!$B$33:$B$776,Q$437)+'СЕТ СН'!$F$16</f>
        <v>0</v>
      </c>
      <c r="R462" s="36">
        <f>SUMIFS(СВЦЭМ!$L$34:$L$777,СВЦЭМ!$A$34:$A$777,$A462,СВЦЭМ!$B$33:$B$776,R$437)+'СЕТ СН'!$F$16</f>
        <v>0</v>
      </c>
      <c r="S462" s="36">
        <f>SUMIFS(СВЦЭМ!$L$34:$L$777,СВЦЭМ!$A$34:$A$777,$A462,СВЦЭМ!$B$33:$B$776,S$437)+'СЕТ СН'!$F$16</f>
        <v>0</v>
      </c>
      <c r="T462" s="36">
        <f>SUMIFS(СВЦЭМ!$L$34:$L$777,СВЦЭМ!$A$34:$A$777,$A462,СВЦЭМ!$B$33:$B$776,T$437)+'СЕТ СН'!$F$16</f>
        <v>0</v>
      </c>
      <c r="U462" s="36">
        <f>SUMIFS(СВЦЭМ!$L$34:$L$777,СВЦЭМ!$A$34:$A$777,$A462,СВЦЭМ!$B$33:$B$776,U$437)+'СЕТ СН'!$F$16</f>
        <v>0</v>
      </c>
      <c r="V462" s="36">
        <f>SUMIFS(СВЦЭМ!$L$34:$L$777,СВЦЭМ!$A$34:$A$777,$A462,СВЦЭМ!$B$33:$B$776,V$437)+'СЕТ СН'!$F$16</f>
        <v>0</v>
      </c>
      <c r="W462" s="36">
        <f>SUMIFS(СВЦЭМ!$L$34:$L$777,СВЦЭМ!$A$34:$A$777,$A462,СВЦЭМ!$B$33:$B$776,W$437)+'СЕТ СН'!$F$16</f>
        <v>0</v>
      </c>
      <c r="X462" s="36">
        <f>SUMIFS(СВЦЭМ!$L$34:$L$777,СВЦЭМ!$A$34:$A$777,$A462,СВЦЭМ!$B$33:$B$776,X$437)+'СЕТ СН'!$F$16</f>
        <v>0</v>
      </c>
      <c r="Y462" s="36">
        <f>SUMIFS(СВЦЭМ!$L$34:$L$777,СВЦЭМ!$A$34:$A$777,$A462,СВЦЭМ!$B$33:$B$776,Y$437)+'СЕТ СН'!$F$16</f>
        <v>0</v>
      </c>
    </row>
    <row r="463" spans="1:25" ht="15.75" hidden="1" x14ac:dyDescent="0.2">
      <c r="A463" s="35">
        <f t="shared" si="12"/>
        <v>44130</v>
      </c>
      <c r="B463" s="36">
        <f>SUMIFS(СВЦЭМ!$L$34:$L$777,СВЦЭМ!$A$34:$A$777,$A463,СВЦЭМ!$B$33:$B$776,B$437)+'СЕТ СН'!$F$16</f>
        <v>0</v>
      </c>
      <c r="C463" s="36">
        <f>SUMIFS(СВЦЭМ!$L$34:$L$777,СВЦЭМ!$A$34:$A$777,$A463,СВЦЭМ!$B$33:$B$776,C$437)+'СЕТ СН'!$F$16</f>
        <v>0</v>
      </c>
      <c r="D463" s="36">
        <f>SUMIFS(СВЦЭМ!$L$34:$L$777,СВЦЭМ!$A$34:$A$777,$A463,СВЦЭМ!$B$33:$B$776,D$437)+'СЕТ СН'!$F$16</f>
        <v>0</v>
      </c>
      <c r="E463" s="36">
        <f>SUMIFS(СВЦЭМ!$L$34:$L$777,СВЦЭМ!$A$34:$A$777,$A463,СВЦЭМ!$B$33:$B$776,E$437)+'СЕТ СН'!$F$16</f>
        <v>0</v>
      </c>
      <c r="F463" s="36">
        <f>SUMIFS(СВЦЭМ!$L$34:$L$777,СВЦЭМ!$A$34:$A$777,$A463,СВЦЭМ!$B$33:$B$776,F$437)+'СЕТ СН'!$F$16</f>
        <v>0</v>
      </c>
      <c r="G463" s="36">
        <f>SUMIFS(СВЦЭМ!$L$34:$L$777,СВЦЭМ!$A$34:$A$777,$A463,СВЦЭМ!$B$33:$B$776,G$437)+'СЕТ СН'!$F$16</f>
        <v>0</v>
      </c>
      <c r="H463" s="36">
        <f>SUMIFS(СВЦЭМ!$L$34:$L$777,СВЦЭМ!$A$34:$A$777,$A463,СВЦЭМ!$B$33:$B$776,H$437)+'СЕТ СН'!$F$16</f>
        <v>0</v>
      </c>
      <c r="I463" s="36">
        <f>SUMIFS(СВЦЭМ!$L$34:$L$777,СВЦЭМ!$A$34:$A$777,$A463,СВЦЭМ!$B$33:$B$776,I$437)+'СЕТ СН'!$F$16</f>
        <v>0</v>
      </c>
      <c r="J463" s="36">
        <f>SUMIFS(СВЦЭМ!$L$34:$L$777,СВЦЭМ!$A$34:$A$777,$A463,СВЦЭМ!$B$33:$B$776,J$437)+'СЕТ СН'!$F$16</f>
        <v>0</v>
      </c>
      <c r="K463" s="36">
        <f>SUMIFS(СВЦЭМ!$L$34:$L$777,СВЦЭМ!$A$34:$A$777,$A463,СВЦЭМ!$B$33:$B$776,K$437)+'СЕТ СН'!$F$16</f>
        <v>0</v>
      </c>
      <c r="L463" s="36">
        <f>SUMIFS(СВЦЭМ!$L$34:$L$777,СВЦЭМ!$A$34:$A$777,$A463,СВЦЭМ!$B$33:$B$776,L$437)+'СЕТ СН'!$F$16</f>
        <v>0</v>
      </c>
      <c r="M463" s="36">
        <f>SUMIFS(СВЦЭМ!$L$34:$L$777,СВЦЭМ!$A$34:$A$777,$A463,СВЦЭМ!$B$33:$B$776,M$437)+'СЕТ СН'!$F$16</f>
        <v>0</v>
      </c>
      <c r="N463" s="36">
        <f>SUMIFS(СВЦЭМ!$L$34:$L$777,СВЦЭМ!$A$34:$A$777,$A463,СВЦЭМ!$B$33:$B$776,N$437)+'СЕТ СН'!$F$16</f>
        <v>0</v>
      </c>
      <c r="O463" s="36">
        <f>SUMIFS(СВЦЭМ!$L$34:$L$777,СВЦЭМ!$A$34:$A$777,$A463,СВЦЭМ!$B$33:$B$776,O$437)+'СЕТ СН'!$F$16</f>
        <v>0</v>
      </c>
      <c r="P463" s="36">
        <f>SUMIFS(СВЦЭМ!$L$34:$L$777,СВЦЭМ!$A$34:$A$777,$A463,СВЦЭМ!$B$33:$B$776,P$437)+'СЕТ СН'!$F$16</f>
        <v>0</v>
      </c>
      <c r="Q463" s="36">
        <f>SUMIFS(СВЦЭМ!$L$34:$L$777,СВЦЭМ!$A$34:$A$777,$A463,СВЦЭМ!$B$33:$B$776,Q$437)+'СЕТ СН'!$F$16</f>
        <v>0</v>
      </c>
      <c r="R463" s="36">
        <f>SUMIFS(СВЦЭМ!$L$34:$L$777,СВЦЭМ!$A$34:$A$777,$A463,СВЦЭМ!$B$33:$B$776,R$437)+'СЕТ СН'!$F$16</f>
        <v>0</v>
      </c>
      <c r="S463" s="36">
        <f>SUMIFS(СВЦЭМ!$L$34:$L$777,СВЦЭМ!$A$34:$A$777,$A463,СВЦЭМ!$B$33:$B$776,S$437)+'СЕТ СН'!$F$16</f>
        <v>0</v>
      </c>
      <c r="T463" s="36">
        <f>SUMIFS(СВЦЭМ!$L$34:$L$777,СВЦЭМ!$A$34:$A$777,$A463,СВЦЭМ!$B$33:$B$776,T$437)+'СЕТ СН'!$F$16</f>
        <v>0</v>
      </c>
      <c r="U463" s="36">
        <f>SUMIFS(СВЦЭМ!$L$34:$L$777,СВЦЭМ!$A$34:$A$777,$A463,СВЦЭМ!$B$33:$B$776,U$437)+'СЕТ СН'!$F$16</f>
        <v>0</v>
      </c>
      <c r="V463" s="36">
        <f>SUMIFS(СВЦЭМ!$L$34:$L$777,СВЦЭМ!$A$34:$A$777,$A463,СВЦЭМ!$B$33:$B$776,V$437)+'СЕТ СН'!$F$16</f>
        <v>0</v>
      </c>
      <c r="W463" s="36">
        <f>SUMIFS(СВЦЭМ!$L$34:$L$777,СВЦЭМ!$A$34:$A$777,$A463,СВЦЭМ!$B$33:$B$776,W$437)+'СЕТ СН'!$F$16</f>
        <v>0</v>
      </c>
      <c r="X463" s="36">
        <f>SUMIFS(СВЦЭМ!$L$34:$L$777,СВЦЭМ!$A$34:$A$777,$A463,СВЦЭМ!$B$33:$B$776,X$437)+'СЕТ СН'!$F$16</f>
        <v>0</v>
      </c>
      <c r="Y463" s="36">
        <f>SUMIFS(СВЦЭМ!$L$34:$L$777,СВЦЭМ!$A$34:$A$777,$A463,СВЦЭМ!$B$33:$B$776,Y$437)+'СЕТ СН'!$F$16</f>
        <v>0</v>
      </c>
    </row>
    <row r="464" spans="1:25" ht="15.75" hidden="1" x14ac:dyDescent="0.2">
      <c r="A464" s="35">
        <f t="shared" si="12"/>
        <v>44131</v>
      </c>
      <c r="B464" s="36">
        <f>SUMIFS(СВЦЭМ!$L$34:$L$777,СВЦЭМ!$A$34:$A$777,$A464,СВЦЭМ!$B$33:$B$776,B$437)+'СЕТ СН'!$F$16</f>
        <v>0</v>
      </c>
      <c r="C464" s="36">
        <f>SUMIFS(СВЦЭМ!$L$34:$L$777,СВЦЭМ!$A$34:$A$777,$A464,СВЦЭМ!$B$33:$B$776,C$437)+'СЕТ СН'!$F$16</f>
        <v>0</v>
      </c>
      <c r="D464" s="36">
        <f>SUMIFS(СВЦЭМ!$L$34:$L$777,СВЦЭМ!$A$34:$A$777,$A464,СВЦЭМ!$B$33:$B$776,D$437)+'СЕТ СН'!$F$16</f>
        <v>0</v>
      </c>
      <c r="E464" s="36">
        <f>SUMIFS(СВЦЭМ!$L$34:$L$777,СВЦЭМ!$A$34:$A$777,$A464,СВЦЭМ!$B$33:$B$776,E$437)+'СЕТ СН'!$F$16</f>
        <v>0</v>
      </c>
      <c r="F464" s="36">
        <f>SUMIFS(СВЦЭМ!$L$34:$L$777,СВЦЭМ!$A$34:$A$777,$A464,СВЦЭМ!$B$33:$B$776,F$437)+'СЕТ СН'!$F$16</f>
        <v>0</v>
      </c>
      <c r="G464" s="36">
        <f>SUMIFS(СВЦЭМ!$L$34:$L$777,СВЦЭМ!$A$34:$A$777,$A464,СВЦЭМ!$B$33:$B$776,G$437)+'СЕТ СН'!$F$16</f>
        <v>0</v>
      </c>
      <c r="H464" s="36">
        <f>SUMIFS(СВЦЭМ!$L$34:$L$777,СВЦЭМ!$A$34:$A$777,$A464,СВЦЭМ!$B$33:$B$776,H$437)+'СЕТ СН'!$F$16</f>
        <v>0</v>
      </c>
      <c r="I464" s="36">
        <f>SUMIFS(СВЦЭМ!$L$34:$L$777,СВЦЭМ!$A$34:$A$777,$A464,СВЦЭМ!$B$33:$B$776,I$437)+'СЕТ СН'!$F$16</f>
        <v>0</v>
      </c>
      <c r="J464" s="36">
        <f>SUMIFS(СВЦЭМ!$L$34:$L$777,СВЦЭМ!$A$34:$A$777,$A464,СВЦЭМ!$B$33:$B$776,J$437)+'СЕТ СН'!$F$16</f>
        <v>0</v>
      </c>
      <c r="K464" s="36">
        <f>SUMIFS(СВЦЭМ!$L$34:$L$777,СВЦЭМ!$A$34:$A$777,$A464,СВЦЭМ!$B$33:$B$776,K$437)+'СЕТ СН'!$F$16</f>
        <v>0</v>
      </c>
      <c r="L464" s="36">
        <f>SUMIFS(СВЦЭМ!$L$34:$L$777,СВЦЭМ!$A$34:$A$777,$A464,СВЦЭМ!$B$33:$B$776,L$437)+'СЕТ СН'!$F$16</f>
        <v>0</v>
      </c>
      <c r="M464" s="36">
        <f>SUMIFS(СВЦЭМ!$L$34:$L$777,СВЦЭМ!$A$34:$A$777,$A464,СВЦЭМ!$B$33:$B$776,M$437)+'СЕТ СН'!$F$16</f>
        <v>0</v>
      </c>
      <c r="N464" s="36">
        <f>SUMIFS(СВЦЭМ!$L$34:$L$777,СВЦЭМ!$A$34:$A$777,$A464,СВЦЭМ!$B$33:$B$776,N$437)+'СЕТ СН'!$F$16</f>
        <v>0</v>
      </c>
      <c r="O464" s="36">
        <f>SUMIFS(СВЦЭМ!$L$34:$L$777,СВЦЭМ!$A$34:$A$777,$A464,СВЦЭМ!$B$33:$B$776,O$437)+'СЕТ СН'!$F$16</f>
        <v>0</v>
      </c>
      <c r="P464" s="36">
        <f>SUMIFS(СВЦЭМ!$L$34:$L$777,СВЦЭМ!$A$34:$A$777,$A464,СВЦЭМ!$B$33:$B$776,P$437)+'СЕТ СН'!$F$16</f>
        <v>0</v>
      </c>
      <c r="Q464" s="36">
        <f>SUMIFS(СВЦЭМ!$L$34:$L$777,СВЦЭМ!$A$34:$A$777,$A464,СВЦЭМ!$B$33:$B$776,Q$437)+'СЕТ СН'!$F$16</f>
        <v>0</v>
      </c>
      <c r="R464" s="36">
        <f>SUMIFS(СВЦЭМ!$L$34:$L$777,СВЦЭМ!$A$34:$A$777,$A464,СВЦЭМ!$B$33:$B$776,R$437)+'СЕТ СН'!$F$16</f>
        <v>0</v>
      </c>
      <c r="S464" s="36">
        <f>SUMIFS(СВЦЭМ!$L$34:$L$777,СВЦЭМ!$A$34:$A$777,$A464,СВЦЭМ!$B$33:$B$776,S$437)+'СЕТ СН'!$F$16</f>
        <v>0</v>
      </c>
      <c r="T464" s="36">
        <f>SUMIFS(СВЦЭМ!$L$34:$L$777,СВЦЭМ!$A$34:$A$777,$A464,СВЦЭМ!$B$33:$B$776,T$437)+'СЕТ СН'!$F$16</f>
        <v>0</v>
      </c>
      <c r="U464" s="36">
        <f>SUMIFS(СВЦЭМ!$L$34:$L$777,СВЦЭМ!$A$34:$A$777,$A464,СВЦЭМ!$B$33:$B$776,U$437)+'СЕТ СН'!$F$16</f>
        <v>0</v>
      </c>
      <c r="V464" s="36">
        <f>SUMIFS(СВЦЭМ!$L$34:$L$777,СВЦЭМ!$A$34:$A$777,$A464,СВЦЭМ!$B$33:$B$776,V$437)+'СЕТ СН'!$F$16</f>
        <v>0</v>
      </c>
      <c r="W464" s="36">
        <f>SUMIFS(СВЦЭМ!$L$34:$L$777,СВЦЭМ!$A$34:$A$777,$A464,СВЦЭМ!$B$33:$B$776,W$437)+'СЕТ СН'!$F$16</f>
        <v>0</v>
      </c>
      <c r="X464" s="36">
        <f>SUMIFS(СВЦЭМ!$L$34:$L$777,СВЦЭМ!$A$34:$A$777,$A464,СВЦЭМ!$B$33:$B$776,X$437)+'СЕТ СН'!$F$16</f>
        <v>0</v>
      </c>
      <c r="Y464" s="36">
        <f>SUMIFS(СВЦЭМ!$L$34:$L$777,СВЦЭМ!$A$34:$A$777,$A464,СВЦЭМ!$B$33:$B$776,Y$437)+'СЕТ СН'!$F$16</f>
        <v>0</v>
      </c>
    </row>
    <row r="465" spans="1:26" ht="15.75" hidden="1" x14ac:dyDescent="0.2">
      <c r="A465" s="35">
        <f t="shared" si="12"/>
        <v>44132</v>
      </c>
      <c r="B465" s="36">
        <f>SUMIFS(СВЦЭМ!$L$34:$L$777,СВЦЭМ!$A$34:$A$777,$A465,СВЦЭМ!$B$33:$B$776,B$437)+'СЕТ СН'!$F$16</f>
        <v>0</v>
      </c>
      <c r="C465" s="36">
        <f>SUMIFS(СВЦЭМ!$L$34:$L$777,СВЦЭМ!$A$34:$A$777,$A465,СВЦЭМ!$B$33:$B$776,C$437)+'СЕТ СН'!$F$16</f>
        <v>0</v>
      </c>
      <c r="D465" s="36">
        <f>SUMIFS(СВЦЭМ!$L$34:$L$777,СВЦЭМ!$A$34:$A$777,$A465,СВЦЭМ!$B$33:$B$776,D$437)+'СЕТ СН'!$F$16</f>
        <v>0</v>
      </c>
      <c r="E465" s="36">
        <f>SUMIFS(СВЦЭМ!$L$34:$L$777,СВЦЭМ!$A$34:$A$777,$A465,СВЦЭМ!$B$33:$B$776,E$437)+'СЕТ СН'!$F$16</f>
        <v>0</v>
      </c>
      <c r="F465" s="36">
        <f>SUMIFS(СВЦЭМ!$L$34:$L$777,СВЦЭМ!$A$34:$A$777,$A465,СВЦЭМ!$B$33:$B$776,F$437)+'СЕТ СН'!$F$16</f>
        <v>0</v>
      </c>
      <c r="G465" s="36">
        <f>SUMIFS(СВЦЭМ!$L$34:$L$777,СВЦЭМ!$A$34:$A$777,$A465,СВЦЭМ!$B$33:$B$776,G$437)+'СЕТ СН'!$F$16</f>
        <v>0</v>
      </c>
      <c r="H465" s="36">
        <f>SUMIFS(СВЦЭМ!$L$34:$L$777,СВЦЭМ!$A$34:$A$777,$A465,СВЦЭМ!$B$33:$B$776,H$437)+'СЕТ СН'!$F$16</f>
        <v>0</v>
      </c>
      <c r="I465" s="36">
        <f>SUMIFS(СВЦЭМ!$L$34:$L$777,СВЦЭМ!$A$34:$A$777,$A465,СВЦЭМ!$B$33:$B$776,I$437)+'СЕТ СН'!$F$16</f>
        <v>0</v>
      </c>
      <c r="J465" s="36">
        <f>SUMIFS(СВЦЭМ!$L$34:$L$777,СВЦЭМ!$A$34:$A$777,$A465,СВЦЭМ!$B$33:$B$776,J$437)+'СЕТ СН'!$F$16</f>
        <v>0</v>
      </c>
      <c r="K465" s="36">
        <f>SUMIFS(СВЦЭМ!$L$34:$L$777,СВЦЭМ!$A$34:$A$777,$A465,СВЦЭМ!$B$33:$B$776,K$437)+'СЕТ СН'!$F$16</f>
        <v>0</v>
      </c>
      <c r="L465" s="36">
        <f>SUMIFS(СВЦЭМ!$L$34:$L$777,СВЦЭМ!$A$34:$A$777,$A465,СВЦЭМ!$B$33:$B$776,L$437)+'СЕТ СН'!$F$16</f>
        <v>0</v>
      </c>
      <c r="M465" s="36">
        <f>SUMIFS(СВЦЭМ!$L$34:$L$777,СВЦЭМ!$A$34:$A$777,$A465,СВЦЭМ!$B$33:$B$776,M$437)+'СЕТ СН'!$F$16</f>
        <v>0</v>
      </c>
      <c r="N465" s="36">
        <f>SUMIFS(СВЦЭМ!$L$34:$L$777,СВЦЭМ!$A$34:$A$777,$A465,СВЦЭМ!$B$33:$B$776,N$437)+'СЕТ СН'!$F$16</f>
        <v>0</v>
      </c>
      <c r="O465" s="36">
        <f>SUMIFS(СВЦЭМ!$L$34:$L$777,СВЦЭМ!$A$34:$A$777,$A465,СВЦЭМ!$B$33:$B$776,O$437)+'СЕТ СН'!$F$16</f>
        <v>0</v>
      </c>
      <c r="P465" s="36">
        <f>SUMIFS(СВЦЭМ!$L$34:$L$777,СВЦЭМ!$A$34:$A$777,$A465,СВЦЭМ!$B$33:$B$776,P$437)+'СЕТ СН'!$F$16</f>
        <v>0</v>
      </c>
      <c r="Q465" s="36">
        <f>SUMIFS(СВЦЭМ!$L$34:$L$777,СВЦЭМ!$A$34:$A$777,$A465,СВЦЭМ!$B$33:$B$776,Q$437)+'СЕТ СН'!$F$16</f>
        <v>0</v>
      </c>
      <c r="R465" s="36">
        <f>SUMIFS(СВЦЭМ!$L$34:$L$777,СВЦЭМ!$A$34:$A$777,$A465,СВЦЭМ!$B$33:$B$776,R$437)+'СЕТ СН'!$F$16</f>
        <v>0</v>
      </c>
      <c r="S465" s="36">
        <f>SUMIFS(СВЦЭМ!$L$34:$L$777,СВЦЭМ!$A$34:$A$777,$A465,СВЦЭМ!$B$33:$B$776,S$437)+'СЕТ СН'!$F$16</f>
        <v>0</v>
      </c>
      <c r="T465" s="36">
        <f>SUMIFS(СВЦЭМ!$L$34:$L$777,СВЦЭМ!$A$34:$A$777,$A465,СВЦЭМ!$B$33:$B$776,T$437)+'СЕТ СН'!$F$16</f>
        <v>0</v>
      </c>
      <c r="U465" s="36">
        <f>SUMIFS(СВЦЭМ!$L$34:$L$777,СВЦЭМ!$A$34:$A$777,$A465,СВЦЭМ!$B$33:$B$776,U$437)+'СЕТ СН'!$F$16</f>
        <v>0</v>
      </c>
      <c r="V465" s="36">
        <f>SUMIFS(СВЦЭМ!$L$34:$L$777,СВЦЭМ!$A$34:$A$777,$A465,СВЦЭМ!$B$33:$B$776,V$437)+'СЕТ СН'!$F$16</f>
        <v>0</v>
      </c>
      <c r="W465" s="36">
        <f>SUMIFS(СВЦЭМ!$L$34:$L$777,СВЦЭМ!$A$34:$A$777,$A465,СВЦЭМ!$B$33:$B$776,W$437)+'СЕТ СН'!$F$16</f>
        <v>0</v>
      </c>
      <c r="X465" s="36">
        <f>SUMIFS(СВЦЭМ!$L$34:$L$777,СВЦЭМ!$A$34:$A$777,$A465,СВЦЭМ!$B$33:$B$776,X$437)+'СЕТ СН'!$F$16</f>
        <v>0</v>
      </c>
      <c r="Y465" s="36">
        <f>SUMIFS(СВЦЭМ!$L$34:$L$777,СВЦЭМ!$A$34:$A$777,$A465,СВЦЭМ!$B$33:$B$776,Y$437)+'СЕТ СН'!$F$16</f>
        <v>0</v>
      </c>
    </row>
    <row r="466" spans="1:26" ht="15.75" hidden="1" x14ac:dyDescent="0.2">
      <c r="A466" s="35">
        <f t="shared" si="12"/>
        <v>44133</v>
      </c>
      <c r="B466" s="36">
        <f>SUMIFS(СВЦЭМ!$L$34:$L$777,СВЦЭМ!$A$34:$A$777,$A466,СВЦЭМ!$B$33:$B$776,B$437)+'СЕТ СН'!$F$16</f>
        <v>0</v>
      </c>
      <c r="C466" s="36">
        <f>SUMIFS(СВЦЭМ!$L$34:$L$777,СВЦЭМ!$A$34:$A$777,$A466,СВЦЭМ!$B$33:$B$776,C$437)+'СЕТ СН'!$F$16</f>
        <v>0</v>
      </c>
      <c r="D466" s="36">
        <f>SUMIFS(СВЦЭМ!$L$34:$L$777,СВЦЭМ!$A$34:$A$777,$A466,СВЦЭМ!$B$33:$B$776,D$437)+'СЕТ СН'!$F$16</f>
        <v>0</v>
      </c>
      <c r="E466" s="36">
        <f>SUMIFS(СВЦЭМ!$L$34:$L$777,СВЦЭМ!$A$34:$A$777,$A466,СВЦЭМ!$B$33:$B$776,E$437)+'СЕТ СН'!$F$16</f>
        <v>0</v>
      </c>
      <c r="F466" s="36">
        <f>SUMIFS(СВЦЭМ!$L$34:$L$777,СВЦЭМ!$A$34:$A$777,$A466,СВЦЭМ!$B$33:$B$776,F$437)+'СЕТ СН'!$F$16</f>
        <v>0</v>
      </c>
      <c r="G466" s="36">
        <f>SUMIFS(СВЦЭМ!$L$34:$L$777,СВЦЭМ!$A$34:$A$777,$A466,СВЦЭМ!$B$33:$B$776,G$437)+'СЕТ СН'!$F$16</f>
        <v>0</v>
      </c>
      <c r="H466" s="36">
        <f>SUMIFS(СВЦЭМ!$L$34:$L$777,СВЦЭМ!$A$34:$A$777,$A466,СВЦЭМ!$B$33:$B$776,H$437)+'СЕТ СН'!$F$16</f>
        <v>0</v>
      </c>
      <c r="I466" s="36">
        <f>SUMIFS(СВЦЭМ!$L$34:$L$777,СВЦЭМ!$A$34:$A$777,$A466,СВЦЭМ!$B$33:$B$776,I$437)+'СЕТ СН'!$F$16</f>
        <v>0</v>
      </c>
      <c r="J466" s="36">
        <f>SUMIFS(СВЦЭМ!$L$34:$L$777,СВЦЭМ!$A$34:$A$777,$A466,СВЦЭМ!$B$33:$B$776,J$437)+'СЕТ СН'!$F$16</f>
        <v>0</v>
      </c>
      <c r="K466" s="36">
        <f>SUMIFS(СВЦЭМ!$L$34:$L$777,СВЦЭМ!$A$34:$A$777,$A466,СВЦЭМ!$B$33:$B$776,K$437)+'СЕТ СН'!$F$16</f>
        <v>0</v>
      </c>
      <c r="L466" s="36">
        <f>SUMIFS(СВЦЭМ!$L$34:$L$777,СВЦЭМ!$A$34:$A$777,$A466,СВЦЭМ!$B$33:$B$776,L$437)+'СЕТ СН'!$F$16</f>
        <v>0</v>
      </c>
      <c r="M466" s="36">
        <f>SUMIFS(СВЦЭМ!$L$34:$L$777,СВЦЭМ!$A$34:$A$777,$A466,СВЦЭМ!$B$33:$B$776,M$437)+'СЕТ СН'!$F$16</f>
        <v>0</v>
      </c>
      <c r="N466" s="36">
        <f>SUMIFS(СВЦЭМ!$L$34:$L$777,СВЦЭМ!$A$34:$A$777,$A466,СВЦЭМ!$B$33:$B$776,N$437)+'СЕТ СН'!$F$16</f>
        <v>0</v>
      </c>
      <c r="O466" s="36">
        <f>SUMIFS(СВЦЭМ!$L$34:$L$777,СВЦЭМ!$A$34:$A$777,$A466,СВЦЭМ!$B$33:$B$776,O$437)+'СЕТ СН'!$F$16</f>
        <v>0</v>
      </c>
      <c r="P466" s="36">
        <f>SUMIFS(СВЦЭМ!$L$34:$L$777,СВЦЭМ!$A$34:$A$777,$A466,СВЦЭМ!$B$33:$B$776,P$437)+'СЕТ СН'!$F$16</f>
        <v>0</v>
      </c>
      <c r="Q466" s="36">
        <f>SUMIFS(СВЦЭМ!$L$34:$L$777,СВЦЭМ!$A$34:$A$777,$A466,СВЦЭМ!$B$33:$B$776,Q$437)+'СЕТ СН'!$F$16</f>
        <v>0</v>
      </c>
      <c r="R466" s="36">
        <f>SUMIFS(СВЦЭМ!$L$34:$L$777,СВЦЭМ!$A$34:$A$777,$A466,СВЦЭМ!$B$33:$B$776,R$437)+'СЕТ СН'!$F$16</f>
        <v>0</v>
      </c>
      <c r="S466" s="36">
        <f>SUMIFS(СВЦЭМ!$L$34:$L$777,СВЦЭМ!$A$34:$A$777,$A466,СВЦЭМ!$B$33:$B$776,S$437)+'СЕТ СН'!$F$16</f>
        <v>0</v>
      </c>
      <c r="T466" s="36">
        <f>SUMIFS(СВЦЭМ!$L$34:$L$777,СВЦЭМ!$A$34:$A$777,$A466,СВЦЭМ!$B$33:$B$776,T$437)+'СЕТ СН'!$F$16</f>
        <v>0</v>
      </c>
      <c r="U466" s="36">
        <f>SUMIFS(СВЦЭМ!$L$34:$L$777,СВЦЭМ!$A$34:$A$777,$A466,СВЦЭМ!$B$33:$B$776,U$437)+'СЕТ СН'!$F$16</f>
        <v>0</v>
      </c>
      <c r="V466" s="36">
        <f>SUMIFS(СВЦЭМ!$L$34:$L$777,СВЦЭМ!$A$34:$A$777,$A466,СВЦЭМ!$B$33:$B$776,V$437)+'СЕТ СН'!$F$16</f>
        <v>0</v>
      </c>
      <c r="W466" s="36">
        <f>SUMIFS(СВЦЭМ!$L$34:$L$777,СВЦЭМ!$A$34:$A$777,$A466,СВЦЭМ!$B$33:$B$776,W$437)+'СЕТ СН'!$F$16</f>
        <v>0</v>
      </c>
      <c r="X466" s="36">
        <f>SUMIFS(СВЦЭМ!$L$34:$L$777,СВЦЭМ!$A$34:$A$777,$A466,СВЦЭМ!$B$33:$B$776,X$437)+'СЕТ СН'!$F$16</f>
        <v>0</v>
      </c>
      <c r="Y466" s="36">
        <f>SUMIFS(СВЦЭМ!$L$34:$L$777,СВЦЭМ!$A$34:$A$777,$A466,СВЦЭМ!$B$33:$B$776,Y$437)+'СЕТ СН'!$F$16</f>
        <v>0</v>
      </c>
    </row>
    <row r="467" spans="1:26" ht="15.75" hidden="1" x14ac:dyDescent="0.2">
      <c r="A467" s="35">
        <f t="shared" si="12"/>
        <v>44134</v>
      </c>
      <c r="B467" s="36">
        <f>SUMIFS(СВЦЭМ!$L$34:$L$777,СВЦЭМ!$A$34:$A$777,$A467,СВЦЭМ!$B$33:$B$776,B$437)+'СЕТ СН'!$F$16</f>
        <v>0</v>
      </c>
      <c r="C467" s="36">
        <f>SUMIFS(СВЦЭМ!$L$34:$L$777,СВЦЭМ!$A$34:$A$777,$A467,СВЦЭМ!$B$33:$B$776,C$437)+'СЕТ СН'!$F$16</f>
        <v>0</v>
      </c>
      <c r="D467" s="36">
        <f>SUMIFS(СВЦЭМ!$L$34:$L$777,СВЦЭМ!$A$34:$A$777,$A467,СВЦЭМ!$B$33:$B$776,D$437)+'СЕТ СН'!$F$16</f>
        <v>0</v>
      </c>
      <c r="E467" s="36">
        <f>SUMIFS(СВЦЭМ!$L$34:$L$777,СВЦЭМ!$A$34:$A$777,$A467,СВЦЭМ!$B$33:$B$776,E$437)+'СЕТ СН'!$F$16</f>
        <v>0</v>
      </c>
      <c r="F467" s="36">
        <f>SUMIFS(СВЦЭМ!$L$34:$L$777,СВЦЭМ!$A$34:$A$777,$A467,СВЦЭМ!$B$33:$B$776,F$437)+'СЕТ СН'!$F$16</f>
        <v>0</v>
      </c>
      <c r="G467" s="36">
        <f>SUMIFS(СВЦЭМ!$L$34:$L$777,СВЦЭМ!$A$34:$A$777,$A467,СВЦЭМ!$B$33:$B$776,G$437)+'СЕТ СН'!$F$16</f>
        <v>0</v>
      </c>
      <c r="H467" s="36">
        <f>SUMIFS(СВЦЭМ!$L$34:$L$777,СВЦЭМ!$A$34:$A$777,$A467,СВЦЭМ!$B$33:$B$776,H$437)+'СЕТ СН'!$F$16</f>
        <v>0</v>
      </c>
      <c r="I467" s="36">
        <f>SUMIFS(СВЦЭМ!$L$34:$L$777,СВЦЭМ!$A$34:$A$777,$A467,СВЦЭМ!$B$33:$B$776,I$437)+'СЕТ СН'!$F$16</f>
        <v>0</v>
      </c>
      <c r="J467" s="36">
        <f>SUMIFS(СВЦЭМ!$L$34:$L$777,СВЦЭМ!$A$34:$A$777,$A467,СВЦЭМ!$B$33:$B$776,J$437)+'СЕТ СН'!$F$16</f>
        <v>0</v>
      </c>
      <c r="K467" s="36">
        <f>SUMIFS(СВЦЭМ!$L$34:$L$777,СВЦЭМ!$A$34:$A$777,$A467,СВЦЭМ!$B$33:$B$776,K$437)+'СЕТ СН'!$F$16</f>
        <v>0</v>
      </c>
      <c r="L467" s="36">
        <f>SUMIFS(СВЦЭМ!$L$34:$L$777,СВЦЭМ!$A$34:$A$777,$A467,СВЦЭМ!$B$33:$B$776,L$437)+'СЕТ СН'!$F$16</f>
        <v>0</v>
      </c>
      <c r="M467" s="36">
        <f>SUMIFS(СВЦЭМ!$L$34:$L$777,СВЦЭМ!$A$34:$A$777,$A467,СВЦЭМ!$B$33:$B$776,M$437)+'СЕТ СН'!$F$16</f>
        <v>0</v>
      </c>
      <c r="N467" s="36">
        <f>SUMIFS(СВЦЭМ!$L$34:$L$777,СВЦЭМ!$A$34:$A$777,$A467,СВЦЭМ!$B$33:$B$776,N$437)+'СЕТ СН'!$F$16</f>
        <v>0</v>
      </c>
      <c r="O467" s="36">
        <f>SUMIFS(СВЦЭМ!$L$34:$L$777,СВЦЭМ!$A$34:$A$777,$A467,СВЦЭМ!$B$33:$B$776,O$437)+'СЕТ СН'!$F$16</f>
        <v>0</v>
      </c>
      <c r="P467" s="36">
        <f>SUMIFS(СВЦЭМ!$L$34:$L$777,СВЦЭМ!$A$34:$A$777,$A467,СВЦЭМ!$B$33:$B$776,P$437)+'СЕТ СН'!$F$16</f>
        <v>0</v>
      </c>
      <c r="Q467" s="36">
        <f>SUMIFS(СВЦЭМ!$L$34:$L$777,СВЦЭМ!$A$34:$A$777,$A467,СВЦЭМ!$B$33:$B$776,Q$437)+'СЕТ СН'!$F$16</f>
        <v>0</v>
      </c>
      <c r="R467" s="36">
        <f>SUMIFS(СВЦЭМ!$L$34:$L$777,СВЦЭМ!$A$34:$A$777,$A467,СВЦЭМ!$B$33:$B$776,R$437)+'СЕТ СН'!$F$16</f>
        <v>0</v>
      </c>
      <c r="S467" s="36">
        <f>SUMIFS(СВЦЭМ!$L$34:$L$777,СВЦЭМ!$A$34:$A$777,$A467,СВЦЭМ!$B$33:$B$776,S$437)+'СЕТ СН'!$F$16</f>
        <v>0</v>
      </c>
      <c r="T467" s="36">
        <f>SUMIFS(СВЦЭМ!$L$34:$L$777,СВЦЭМ!$A$34:$A$777,$A467,СВЦЭМ!$B$33:$B$776,T$437)+'СЕТ СН'!$F$16</f>
        <v>0</v>
      </c>
      <c r="U467" s="36">
        <f>SUMIFS(СВЦЭМ!$L$34:$L$777,СВЦЭМ!$A$34:$A$777,$A467,СВЦЭМ!$B$33:$B$776,U$437)+'СЕТ СН'!$F$16</f>
        <v>0</v>
      </c>
      <c r="V467" s="36">
        <f>SUMIFS(СВЦЭМ!$L$34:$L$777,СВЦЭМ!$A$34:$A$777,$A467,СВЦЭМ!$B$33:$B$776,V$437)+'СЕТ СН'!$F$16</f>
        <v>0</v>
      </c>
      <c r="W467" s="36">
        <f>SUMIFS(СВЦЭМ!$L$34:$L$777,СВЦЭМ!$A$34:$A$777,$A467,СВЦЭМ!$B$33:$B$776,W$437)+'СЕТ СН'!$F$16</f>
        <v>0</v>
      </c>
      <c r="X467" s="36">
        <f>SUMIFS(СВЦЭМ!$L$34:$L$777,СВЦЭМ!$A$34:$A$777,$A467,СВЦЭМ!$B$33:$B$776,X$437)+'СЕТ СН'!$F$16</f>
        <v>0</v>
      </c>
      <c r="Y467" s="36">
        <f>SUMIFS(СВЦЭМ!$L$34:$L$777,СВЦЭМ!$A$34:$A$777,$A467,СВЦЭМ!$B$33:$B$776,Y$437)+'СЕТ СН'!$F$16</f>
        <v>0</v>
      </c>
    </row>
    <row r="468" spans="1:26" ht="15.75" hidden="1" x14ac:dyDescent="0.2">
      <c r="A468" s="35">
        <f t="shared" si="12"/>
        <v>44135</v>
      </c>
      <c r="B468" s="36">
        <f>SUMIFS(СВЦЭМ!$L$34:$L$777,СВЦЭМ!$A$34:$A$777,$A468,СВЦЭМ!$B$33:$B$776,B$437)+'СЕТ СН'!$F$16</f>
        <v>0</v>
      </c>
      <c r="C468" s="36">
        <f>SUMIFS(СВЦЭМ!$L$34:$L$777,СВЦЭМ!$A$34:$A$777,$A468,СВЦЭМ!$B$33:$B$776,C$437)+'СЕТ СН'!$F$16</f>
        <v>0</v>
      </c>
      <c r="D468" s="36">
        <f>SUMIFS(СВЦЭМ!$L$34:$L$777,СВЦЭМ!$A$34:$A$777,$A468,СВЦЭМ!$B$33:$B$776,D$437)+'СЕТ СН'!$F$16</f>
        <v>0</v>
      </c>
      <c r="E468" s="36">
        <f>SUMIFS(СВЦЭМ!$L$34:$L$777,СВЦЭМ!$A$34:$A$777,$A468,СВЦЭМ!$B$33:$B$776,E$437)+'СЕТ СН'!$F$16</f>
        <v>0</v>
      </c>
      <c r="F468" s="36">
        <f>SUMIFS(СВЦЭМ!$L$34:$L$777,СВЦЭМ!$A$34:$A$777,$A468,СВЦЭМ!$B$33:$B$776,F$437)+'СЕТ СН'!$F$16</f>
        <v>0</v>
      </c>
      <c r="G468" s="36">
        <f>SUMIFS(СВЦЭМ!$L$34:$L$777,СВЦЭМ!$A$34:$A$777,$A468,СВЦЭМ!$B$33:$B$776,G$437)+'СЕТ СН'!$F$16</f>
        <v>0</v>
      </c>
      <c r="H468" s="36">
        <f>SUMIFS(СВЦЭМ!$L$34:$L$777,СВЦЭМ!$A$34:$A$777,$A468,СВЦЭМ!$B$33:$B$776,H$437)+'СЕТ СН'!$F$16</f>
        <v>0</v>
      </c>
      <c r="I468" s="36">
        <f>SUMIFS(СВЦЭМ!$L$34:$L$777,СВЦЭМ!$A$34:$A$777,$A468,СВЦЭМ!$B$33:$B$776,I$437)+'СЕТ СН'!$F$16</f>
        <v>0</v>
      </c>
      <c r="J468" s="36">
        <f>SUMIFS(СВЦЭМ!$L$34:$L$777,СВЦЭМ!$A$34:$A$777,$A468,СВЦЭМ!$B$33:$B$776,J$437)+'СЕТ СН'!$F$16</f>
        <v>0</v>
      </c>
      <c r="K468" s="36">
        <f>SUMIFS(СВЦЭМ!$L$34:$L$777,СВЦЭМ!$A$34:$A$777,$A468,СВЦЭМ!$B$33:$B$776,K$437)+'СЕТ СН'!$F$16</f>
        <v>0</v>
      </c>
      <c r="L468" s="36">
        <f>SUMIFS(СВЦЭМ!$L$34:$L$777,СВЦЭМ!$A$34:$A$777,$A468,СВЦЭМ!$B$33:$B$776,L$437)+'СЕТ СН'!$F$16</f>
        <v>0</v>
      </c>
      <c r="M468" s="36">
        <f>SUMIFS(СВЦЭМ!$L$34:$L$777,СВЦЭМ!$A$34:$A$777,$A468,СВЦЭМ!$B$33:$B$776,M$437)+'СЕТ СН'!$F$16</f>
        <v>0</v>
      </c>
      <c r="N468" s="36">
        <f>SUMIFS(СВЦЭМ!$L$34:$L$777,СВЦЭМ!$A$34:$A$777,$A468,СВЦЭМ!$B$33:$B$776,N$437)+'СЕТ СН'!$F$16</f>
        <v>0</v>
      </c>
      <c r="O468" s="36">
        <f>SUMIFS(СВЦЭМ!$L$34:$L$777,СВЦЭМ!$A$34:$A$777,$A468,СВЦЭМ!$B$33:$B$776,O$437)+'СЕТ СН'!$F$16</f>
        <v>0</v>
      </c>
      <c r="P468" s="36">
        <f>SUMIFS(СВЦЭМ!$L$34:$L$777,СВЦЭМ!$A$34:$A$777,$A468,СВЦЭМ!$B$33:$B$776,P$437)+'СЕТ СН'!$F$16</f>
        <v>0</v>
      </c>
      <c r="Q468" s="36">
        <f>SUMIFS(СВЦЭМ!$L$34:$L$777,СВЦЭМ!$A$34:$A$777,$A468,СВЦЭМ!$B$33:$B$776,Q$437)+'СЕТ СН'!$F$16</f>
        <v>0</v>
      </c>
      <c r="R468" s="36">
        <f>SUMIFS(СВЦЭМ!$L$34:$L$777,СВЦЭМ!$A$34:$A$777,$A468,СВЦЭМ!$B$33:$B$776,R$437)+'СЕТ СН'!$F$16</f>
        <v>0</v>
      </c>
      <c r="S468" s="36">
        <f>SUMIFS(СВЦЭМ!$L$34:$L$777,СВЦЭМ!$A$34:$A$777,$A468,СВЦЭМ!$B$33:$B$776,S$437)+'СЕТ СН'!$F$16</f>
        <v>0</v>
      </c>
      <c r="T468" s="36">
        <f>SUMIFS(СВЦЭМ!$L$34:$L$777,СВЦЭМ!$A$34:$A$777,$A468,СВЦЭМ!$B$33:$B$776,T$437)+'СЕТ СН'!$F$16</f>
        <v>0</v>
      </c>
      <c r="U468" s="36">
        <f>SUMIFS(СВЦЭМ!$L$34:$L$777,СВЦЭМ!$A$34:$A$777,$A468,СВЦЭМ!$B$33:$B$776,U$437)+'СЕТ СН'!$F$16</f>
        <v>0</v>
      </c>
      <c r="V468" s="36">
        <f>SUMIFS(СВЦЭМ!$L$34:$L$777,СВЦЭМ!$A$34:$A$777,$A468,СВЦЭМ!$B$33:$B$776,V$437)+'СЕТ СН'!$F$16</f>
        <v>0</v>
      </c>
      <c r="W468" s="36">
        <f>SUMIFS(СВЦЭМ!$L$34:$L$777,СВЦЭМ!$A$34:$A$777,$A468,СВЦЭМ!$B$33:$B$776,W$437)+'СЕТ СН'!$F$16</f>
        <v>0</v>
      </c>
      <c r="X468" s="36">
        <f>SUMIFS(СВЦЭМ!$L$34:$L$777,СВЦЭМ!$A$34:$A$777,$A468,СВЦЭМ!$B$33:$B$776,X$437)+'СЕТ СН'!$F$16</f>
        <v>0</v>
      </c>
      <c r="Y468" s="36">
        <f>SUMIFS(СВЦЭМ!$L$34:$L$777,СВЦЭМ!$A$34:$A$777,$A468,СВЦЭМ!$B$33:$B$776,Y$437)+'СЕТ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6" t="s">
        <v>122</v>
      </c>
      <c r="B471" s="156"/>
      <c r="C471" s="156"/>
      <c r="D471" s="156"/>
      <c r="E471" s="156"/>
      <c r="F471" s="156"/>
      <c r="G471" s="156"/>
      <c r="H471" s="156"/>
      <c r="I471" s="156"/>
      <c r="J471" s="156"/>
      <c r="K471" s="156"/>
      <c r="L471" s="157">
        <f>СВЦЭМ!$D$18+'СЕТ СН'!$F$17</f>
        <v>22.297044100000001</v>
      </c>
      <c r="M471" s="158"/>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8" t="s">
        <v>74</v>
      </c>
      <c r="B473" s="138"/>
      <c r="C473" s="138"/>
      <c r="D473" s="138"/>
      <c r="E473" s="138"/>
      <c r="F473" s="138"/>
      <c r="G473" s="138"/>
      <c r="H473" s="138"/>
      <c r="I473" s="138"/>
      <c r="J473" s="138"/>
      <c r="K473" s="138"/>
      <c r="L473" s="138"/>
      <c r="M473" s="138"/>
      <c r="N473" s="159">
        <f>СВЦЭМ!$D$12+'СЕТ СН'!$F$13</f>
        <v>598370.49822064058</v>
      </c>
      <c r="O473" s="160"/>
      <c r="P473" s="47"/>
      <c r="Q473" s="47"/>
      <c r="R473" s="47"/>
      <c r="S473" s="47"/>
      <c r="T473" s="47"/>
      <c r="U473" s="47"/>
      <c r="V473" s="47"/>
      <c r="W473" s="47"/>
      <c r="X473" s="47"/>
      <c r="Y473" s="47"/>
    </row>
    <row r="474" spans="1:26" ht="15.75" x14ac:dyDescent="0.2">
      <c r="A474" s="138"/>
      <c r="B474" s="138"/>
      <c r="C474" s="138"/>
      <c r="D474" s="138"/>
      <c r="E474" s="138"/>
      <c r="F474" s="138"/>
      <c r="G474" s="138"/>
      <c r="H474" s="138"/>
      <c r="I474" s="138"/>
      <c r="J474" s="138"/>
      <c r="K474" s="138"/>
      <c r="L474" s="138"/>
      <c r="M474" s="138"/>
      <c r="N474" s="161"/>
      <c r="O474" s="162"/>
      <c r="P474" s="47"/>
      <c r="Q474" s="47"/>
      <c r="R474" s="47"/>
      <c r="S474" s="47"/>
      <c r="T474" s="47"/>
      <c r="U474" s="47"/>
      <c r="V474" s="47"/>
      <c r="W474" s="47"/>
      <c r="X474" s="47"/>
      <c r="Y474" s="47"/>
    </row>
    <row r="475" spans="1:26" ht="15.75" x14ac:dyDescent="0.2">
      <c r="A475" s="138"/>
      <c r="B475" s="138"/>
      <c r="C475" s="138"/>
      <c r="D475" s="138"/>
      <c r="E475" s="138"/>
      <c r="F475" s="138"/>
      <c r="G475" s="138"/>
      <c r="H475" s="138"/>
      <c r="I475" s="138"/>
      <c r="J475" s="138"/>
      <c r="K475" s="138"/>
      <c r="L475" s="138"/>
      <c r="M475" s="138"/>
      <c r="N475" s="163"/>
      <c r="O475" s="164"/>
      <c r="P475" s="47"/>
      <c r="Q475" s="47"/>
      <c r="R475" s="47"/>
      <c r="S475" s="47"/>
      <c r="T475" s="47"/>
      <c r="U475" s="47"/>
      <c r="V475" s="47"/>
      <c r="W475" s="47"/>
      <c r="X475" s="47"/>
      <c r="Y475" s="47"/>
    </row>
    <row r="476" spans="1:26" ht="30" customHeight="1" x14ac:dyDescent="0.25"/>
    <row r="477" spans="1:26" ht="15.75" x14ac:dyDescent="0.25">
      <c r="A477" s="147" t="s">
        <v>138</v>
      </c>
      <c r="B477" s="148"/>
      <c r="C477" s="148"/>
      <c r="D477" s="148"/>
      <c r="E477" s="148"/>
      <c r="F477" s="148"/>
      <c r="G477" s="148"/>
      <c r="H477" s="148"/>
      <c r="I477" s="148"/>
      <c r="J477" s="148"/>
      <c r="K477" s="148"/>
      <c r="L477" s="148"/>
      <c r="M477" s="149"/>
      <c r="N477" s="139" t="s">
        <v>29</v>
      </c>
      <c r="O477" s="139"/>
      <c r="P477" s="139"/>
      <c r="Q477" s="139"/>
      <c r="R477" s="139"/>
      <c r="S477" s="139"/>
      <c r="T477" s="139"/>
      <c r="U477" s="139"/>
    </row>
    <row r="478" spans="1:26" ht="15.75" x14ac:dyDescent="0.25">
      <c r="A478" s="150"/>
      <c r="B478" s="151"/>
      <c r="C478" s="151"/>
      <c r="D478" s="151"/>
      <c r="E478" s="151"/>
      <c r="F478" s="151"/>
      <c r="G478" s="151"/>
      <c r="H478" s="151"/>
      <c r="I478" s="151"/>
      <c r="J478" s="151"/>
      <c r="K478" s="151"/>
      <c r="L478" s="151"/>
      <c r="M478" s="152"/>
      <c r="N478" s="140" t="s">
        <v>0</v>
      </c>
      <c r="O478" s="140"/>
      <c r="P478" s="140" t="s">
        <v>1</v>
      </c>
      <c r="Q478" s="140"/>
      <c r="R478" s="140" t="s">
        <v>2</v>
      </c>
      <c r="S478" s="140"/>
      <c r="T478" s="140" t="s">
        <v>3</v>
      </c>
      <c r="U478" s="140"/>
    </row>
    <row r="479" spans="1:26" ht="15.75" x14ac:dyDescent="0.25">
      <c r="A479" s="153"/>
      <c r="B479" s="154"/>
      <c r="C479" s="154"/>
      <c r="D479" s="154"/>
      <c r="E479" s="154"/>
      <c r="F479" s="154"/>
      <c r="G479" s="154"/>
      <c r="H479" s="154"/>
      <c r="I479" s="154"/>
      <c r="J479" s="154"/>
      <c r="K479" s="154"/>
      <c r="L479" s="154"/>
      <c r="M479" s="155"/>
      <c r="N479" s="146">
        <f>'СЕТ СН'!$F$7</f>
        <v>509348.01</v>
      </c>
      <c r="O479" s="146"/>
      <c r="P479" s="146">
        <f>'СЕТ СН'!$G$7</f>
        <v>848174.03</v>
      </c>
      <c r="Q479" s="146"/>
      <c r="R479" s="146">
        <f>'СЕТ СН'!$H$7</f>
        <v>852515.41</v>
      </c>
      <c r="S479" s="146"/>
      <c r="T479" s="146">
        <f>'СЕТ СН'!$I$7</f>
        <v>580682.93000000005</v>
      </c>
      <c r="U479" s="146"/>
    </row>
    <row r="482" spans="1:25" ht="15.75" x14ac:dyDescent="0.25">
      <c r="A482" s="147" t="s">
        <v>139</v>
      </c>
      <c r="B482" s="148"/>
      <c r="C482" s="148"/>
      <c r="D482" s="148"/>
      <c r="E482" s="148"/>
      <c r="F482" s="148"/>
      <c r="G482" s="148"/>
      <c r="H482" s="148"/>
      <c r="I482" s="148"/>
      <c r="J482" s="148"/>
      <c r="K482" s="148"/>
      <c r="L482" s="148"/>
      <c r="M482" s="149"/>
      <c r="N482" s="94" t="s">
        <v>140</v>
      </c>
      <c r="O482" s="95"/>
      <c r="T482" s="42"/>
      <c r="U482" s="42"/>
      <c r="V482" s="42"/>
      <c r="W482" s="42"/>
      <c r="X482" s="42"/>
      <c r="Y482" s="42"/>
    </row>
    <row r="483" spans="1:25" ht="15.75" x14ac:dyDescent="0.25">
      <c r="A483" s="150"/>
      <c r="B483" s="151"/>
      <c r="C483" s="151"/>
      <c r="D483" s="151"/>
      <c r="E483" s="151"/>
      <c r="F483" s="151"/>
      <c r="G483" s="151"/>
      <c r="H483" s="151"/>
      <c r="I483" s="151"/>
      <c r="J483" s="151"/>
      <c r="K483" s="151"/>
      <c r="L483" s="151"/>
      <c r="M483" s="152"/>
      <c r="N483" s="140" t="s">
        <v>145</v>
      </c>
      <c r="O483" s="140"/>
      <c r="T483" s="42"/>
      <c r="U483" s="42"/>
      <c r="V483" s="42"/>
      <c r="W483" s="42"/>
      <c r="X483" s="42"/>
      <c r="Y483" s="42"/>
    </row>
    <row r="484" spans="1:25" ht="15.75" x14ac:dyDescent="0.25">
      <c r="A484" s="153"/>
      <c r="B484" s="154"/>
      <c r="C484" s="154"/>
      <c r="D484" s="154"/>
      <c r="E484" s="154"/>
      <c r="F484" s="154"/>
      <c r="G484" s="154"/>
      <c r="H484" s="154"/>
      <c r="I484" s="154"/>
      <c r="J484" s="154"/>
      <c r="K484" s="154"/>
      <c r="L484" s="154"/>
      <c r="M484" s="155"/>
      <c r="N484" s="146">
        <f>'СЕТ СН'!$F$10</f>
        <v>192746.05</v>
      </c>
      <c r="O484" s="146"/>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sqref="A1:I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5" t="s">
        <v>43</v>
      </c>
      <c r="B1" s="165"/>
      <c r="C1" s="165"/>
      <c r="D1" s="165"/>
      <c r="E1" s="165"/>
      <c r="F1" s="165"/>
      <c r="G1" s="165"/>
      <c r="H1" s="165"/>
      <c r="I1" s="165"/>
    </row>
    <row r="2" spans="1:9" x14ac:dyDescent="0.25">
      <c r="A2" s="51"/>
      <c r="B2" s="51"/>
      <c r="C2" s="51"/>
      <c r="D2" s="51"/>
      <c r="E2" s="51"/>
      <c r="F2" s="51"/>
      <c r="G2" s="51"/>
      <c r="H2" s="51"/>
      <c r="I2" s="51"/>
    </row>
    <row r="3" spans="1:9" ht="39" customHeight="1" x14ac:dyDescent="0.2">
      <c r="A3" s="166" t="s">
        <v>15</v>
      </c>
      <c r="B3" s="167" t="s">
        <v>16</v>
      </c>
      <c r="C3" s="167" t="s">
        <v>17</v>
      </c>
      <c r="D3" s="167" t="s">
        <v>18</v>
      </c>
      <c r="E3" s="167" t="s">
        <v>11</v>
      </c>
      <c r="F3" s="167" t="s">
        <v>19</v>
      </c>
      <c r="G3" s="167"/>
      <c r="H3" s="167"/>
      <c r="I3" s="167"/>
    </row>
    <row r="4" spans="1:9" x14ac:dyDescent="0.2">
      <c r="A4" s="166"/>
      <c r="B4" s="167"/>
      <c r="C4" s="167"/>
      <c r="D4" s="167"/>
      <c r="E4" s="167"/>
      <c r="F4" s="52" t="s">
        <v>0</v>
      </c>
      <c r="G4" s="52" t="s">
        <v>1</v>
      </c>
      <c r="H4" s="52" t="s">
        <v>2</v>
      </c>
      <c r="I4" s="52" t="s">
        <v>3</v>
      </c>
    </row>
    <row r="5" spans="1:9" ht="60" x14ac:dyDescent="0.2">
      <c r="A5" s="53" t="s">
        <v>133</v>
      </c>
      <c r="B5" s="90" t="s">
        <v>149</v>
      </c>
      <c r="C5" s="54">
        <v>44013</v>
      </c>
      <c r="D5" s="54">
        <v>44196</v>
      </c>
      <c r="E5" s="52" t="s">
        <v>20</v>
      </c>
      <c r="F5" s="52">
        <v>1041.43</v>
      </c>
      <c r="G5" s="52">
        <v>1914.5</v>
      </c>
      <c r="H5" s="52">
        <v>2019</v>
      </c>
      <c r="I5" s="52">
        <v>2240.0500000000002</v>
      </c>
    </row>
    <row r="6" spans="1:9" ht="60" x14ac:dyDescent="0.2">
      <c r="A6" s="53" t="s">
        <v>134</v>
      </c>
      <c r="B6" s="92" t="s">
        <v>149</v>
      </c>
      <c r="C6" s="54">
        <v>44013</v>
      </c>
      <c r="D6" s="54">
        <v>44196</v>
      </c>
      <c r="E6" s="52" t="s">
        <v>20</v>
      </c>
      <c r="F6" s="52">
        <v>50.06</v>
      </c>
      <c r="G6" s="52">
        <v>200.19</v>
      </c>
      <c r="H6" s="52">
        <v>246.9</v>
      </c>
      <c r="I6" s="52">
        <v>506.89</v>
      </c>
    </row>
    <row r="7" spans="1:9" ht="60" x14ac:dyDescent="0.2">
      <c r="A7" s="53" t="s">
        <v>135</v>
      </c>
      <c r="B7" s="92" t="s">
        <v>149</v>
      </c>
      <c r="C7" s="54">
        <v>44013</v>
      </c>
      <c r="D7" s="54">
        <v>44196</v>
      </c>
      <c r="E7" s="52" t="s">
        <v>21</v>
      </c>
      <c r="F7" s="52">
        <v>509348.01</v>
      </c>
      <c r="G7" s="52">
        <v>848174.03</v>
      </c>
      <c r="H7" s="52">
        <v>852515.41</v>
      </c>
      <c r="I7" s="52">
        <v>580682.93000000005</v>
      </c>
    </row>
    <row r="8" spans="1:9" ht="90" x14ac:dyDescent="0.2">
      <c r="A8" s="53" t="s">
        <v>144</v>
      </c>
      <c r="B8" s="93" t="s">
        <v>150</v>
      </c>
      <c r="C8" s="54">
        <v>43831</v>
      </c>
      <c r="D8" s="54">
        <v>44196</v>
      </c>
      <c r="E8" s="93" t="s">
        <v>143</v>
      </c>
      <c r="F8" s="97">
        <v>7.8200000000000006E-2</v>
      </c>
      <c r="G8" s="93"/>
      <c r="H8" s="93"/>
      <c r="I8" s="93"/>
    </row>
    <row r="9" spans="1:9" ht="75" x14ac:dyDescent="0.2">
      <c r="A9" s="53" t="s">
        <v>136</v>
      </c>
      <c r="B9" s="93" t="s">
        <v>141</v>
      </c>
      <c r="C9" s="54">
        <v>44105</v>
      </c>
      <c r="D9" s="54">
        <v>44135</v>
      </c>
      <c r="E9" s="93" t="s">
        <v>20</v>
      </c>
      <c r="F9" s="96" t="s">
        <v>185</v>
      </c>
      <c r="G9" s="93"/>
      <c r="H9" s="93"/>
      <c r="I9" s="93"/>
    </row>
    <row r="10" spans="1:9" ht="45" x14ac:dyDescent="0.2">
      <c r="A10" s="53" t="s">
        <v>142</v>
      </c>
      <c r="B10" s="93" t="s">
        <v>151</v>
      </c>
      <c r="C10" s="54">
        <v>44013</v>
      </c>
      <c r="D10" s="54">
        <v>44196</v>
      </c>
      <c r="E10" s="91" t="s">
        <v>21</v>
      </c>
      <c r="F10" s="91">
        <v>192746.05</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algorithmName="SHA-512" hashValue="0XbxQVT4LJ6f80gEpYtapfmQ5dH6H0NhBCG2aB5G/5tMM46gaXCgHmpHYV3Iw8n24TDN+Ud1Be59Cpcwc7jYrw==" saltValue="vfgAMhicEry+r+48O036iQ=="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70" zoomScaleNormal="70"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8" t="s">
        <v>84</v>
      </c>
      <c r="B4" s="169"/>
      <c r="C4" s="63"/>
      <c r="D4" s="64" t="s">
        <v>85</v>
      </c>
    </row>
    <row r="5" spans="1:4" ht="15" customHeight="1" x14ac:dyDescent="0.2">
      <c r="A5" s="171" t="s">
        <v>86</v>
      </c>
      <c r="B5" s="172"/>
      <c r="C5" s="65"/>
      <c r="D5" s="66" t="s">
        <v>87</v>
      </c>
    </row>
    <row r="6" spans="1:4" ht="15" customHeight="1" x14ac:dyDescent="0.2">
      <c r="A6" s="168" t="s">
        <v>88</v>
      </c>
      <c r="B6" s="169"/>
      <c r="C6" s="67"/>
      <c r="D6" s="64" t="s">
        <v>146</v>
      </c>
    </row>
    <row r="7" spans="1:4" ht="15" customHeight="1" x14ac:dyDescent="0.2">
      <c r="A7" s="168" t="s">
        <v>89</v>
      </c>
      <c r="B7" s="169"/>
      <c r="C7" s="67"/>
      <c r="D7" s="64" t="s">
        <v>153</v>
      </c>
    </row>
    <row r="8" spans="1:4" ht="15" customHeight="1" x14ac:dyDescent="0.2">
      <c r="A8" s="170" t="s">
        <v>90</v>
      </c>
      <c r="B8" s="170"/>
      <c r="C8" s="102"/>
      <c r="D8" s="68"/>
    </row>
    <row r="9" spans="1:4" ht="15" customHeight="1" x14ac:dyDescent="0.2">
      <c r="A9" s="69" t="s">
        <v>91</v>
      </c>
      <c r="B9" s="70"/>
      <c r="C9" s="71"/>
      <c r="D9" s="72"/>
    </row>
    <row r="10" spans="1:4" ht="30" customHeight="1" x14ac:dyDescent="0.2">
      <c r="A10" s="173" t="s">
        <v>92</v>
      </c>
      <c r="B10" s="174"/>
      <c r="C10" s="73"/>
      <c r="D10" s="74">
        <v>6.2508416499999999</v>
      </c>
    </row>
    <row r="11" spans="1:4" ht="66" customHeight="1" x14ac:dyDescent="0.2">
      <c r="A11" s="173" t="s">
        <v>93</v>
      </c>
      <c r="B11" s="174"/>
      <c r="C11" s="73"/>
      <c r="D11" s="74">
        <v>728.11535498000001</v>
      </c>
    </row>
    <row r="12" spans="1:4" ht="30" customHeight="1" x14ac:dyDescent="0.2">
      <c r="A12" s="173" t="s">
        <v>94</v>
      </c>
      <c r="B12" s="174"/>
      <c r="C12" s="73"/>
      <c r="D12" s="75">
        <v>598370.49822064058</v>
      </c>
    </row>
    <row r="13" spans="1:4" ht="30" customHeight="1" x14ac:dyDescent="0.2">
      <c r="A13" s="173" t="s">
        <v>95</v>
      </c>
      <c r="B13" s="174"/>
      <c r="C13" s="73"/>
      <c r="D13" s="76"/>
    </row>
    <row r="14" spans="1:4" ht="15" customHeight="1" x14ac:dyDescent="0.2">
      <c r="A14" s="175" t="s">
        <v>96</v>
      </c>
      <c r="B14" s="176"/>
      <c r="C14" s="73"/>
      <c r="D14" s="74">
        <v>821.81448947000001</v>
      </c>
    </row>
    <row r="15" spans="1:4" ht="15" customHeight="1" x14ac:dyDescent="0.2">
      <c r="A15" s="175" t="s">
        <v>97</v>
      </c>
      <c r="B15" s="176"/>
      <c r="C15" s="73"/>
      <c r="D15" s="74">
        <v>1401.2328726799999</v>
      </c>
    </row>
    <row r="16" spans="1:4" ht="15" customHeight="1" x14ac:dyDescent="0.2">
      <c r="A16" s="175" t="s">
        <v>98</v>
      </c>
      <c r="B16" s="176"/>
      <c r="C16" s="73"/>
      <c r="D16" s="74">
        <v>2572.9983514700002</v>
      </c>
    </row>
    <row r="17" spans="1:6" ht="15" customHeight="1" x14ac:dyDescent="0.2">
      <c r="A17" s="175" t="s">
        <v>99</v>
      </c>
      <c r="B17" s="176"/>
      <c r="C17" s="73"/>
      <c r="D17" s="74">
        <v>1769.04509123</v>
      </c>
    </row>
    <row r="18" spans="1:6" ht="52.5" customHeight="1" x14ac:dyDescent="0.2">
      <c r="A18" s="173" t="s">
        <v>100</v>
      </c>
      <c r="B18" s="174"/>
      <c r="C18" s="73"/>
      <c r="D18" s="74">
        <v>22.297044100000001</v>
      </c>
    </row>
    <row r="19" spans="1:6" ht="15" customHeight="1" x14ac:dyDescent="0.2">
      <c r="A19" s="69" t="s">
        <v>101</v>
      </c>
      <c r="B19" s="70"/>
      <c r="C19" s="77"/>
      <c r="D19" s="78"/>
    </row>
    <row r="20" spans="1:6" ht="30" customHeight="1" x14ac:dyDescent="0.2">
      <c r="A20" s="173" t="s">
        <v>102</v>
      </c>
      <c r="B20" s="174"/>
      <c r="C20" s="73"/>
      <c r="D20" s="79">
        <v>951.62300000000005</v>
      </c>
    </row>
    <row r="21" spans="1:6" ht="30" customHeight="1" x14ac:dyDescent="0.2">
      <c r="A21" s="173" t="s">
        <v>103</v>
      </c>
      <c r="B21" s="174"/>
      <c r="C21" s="80"/>
      <c r="D21" s="79">
        <v>1.1240000000000001</v>
      </c>
    </row>
    <row r="22" spans="1:6" ht="15" customHeight="1" x14ac:dyDescent="0.2">
      <c r="A22" s="69" t="s">
        <v>104</v>
      </c>
      <c r="B22" s="70"/>
      <c r="C22" s="77"/>
      <c r="D22" s="78"/>
    </row>
    <row r="23" spans="1:6" ht="15" customHeight="1" x14ac:dyDescent="0.25">
      <c r="A23" s="173" t="s">
        <v>105</v>
      </c>
      <c r="B23" s="174"/>
      <c r="C23" s="81"/>
      <c r="D23" s="76"/>
    </row>
    <row r="24" spans="1:6" ht="15" customHeight="1" x14ac:dyDescent="0.25">
      <c r="A24" s="175" t="s">
        <v>96</v>
      </c>
      <c r="B24" s="176"/>
      <c r="C24" s="81"/>
      <c r="D24" s="82">
        <v>0</v>
      </c>
    </row>
    <row r="25" spans="1:6" ht="15" customHeight="1" x14ac:dyDescent="0.25">
      <c r="A25" s="175" t="s">
        <v>97</v>
      </c>
      <c r="B25" s="176"/>
      <c r="C25" s="81"/>
      <c r="D25" s="82">
        <v>1.1760276357220001E-3</v>
      </c>
    </row>
    <row r="26" spans="1:6" ht="15" customHeight="1" x14ac:dyDescent="0.25">
      <c r="A26" s="175" t="s">
        <v>98</v>
      </c>
      <c r="B26" s="176"/>
      <c r="C26" s="81"/>
      <c r="D26" s="82">
        <v>3.2132625186699999E-3</v>
      </c>
    </row>
    <row r="27" spans="1:6" ht="15" customHeight="1" x14ac:dyDescent="0.25">
      <c r="A27" s="175" t="s">
        <v>99</v>
      </c>
      <c r="B27" s="176"/>
      <c r="C27" s="81"/>
      <c r="D27" s="82">
        <v>1.817305795653E-3</v>
      </c>
    </row>
    <row r="29" spans="1:6" x14ac:dyDescent="0.2">
      <c r="A29" s="58" t="s">
        <v>106</v>
      </c>
      <c r="B29" s="59"/>
      <c r="C29" s="59"/>
      <c r="D29" s="56"/>
      <c r="E29" s="56"/>
      <c r="F29" s="60"/>
    </row>
    <row r="30" spans="1:6" ht="280.5" customHeight="1" x14ac:dyDescent="0.2">
      <c r="A30" s="177" t="s">
        <v>7</v>
      </c>
      <c r="B30" s="177" t="s">
        <v>107</v>
      </c>
      <c r="C30" s="57" t="s">
        <v>108</v>
      </c>
      <c r="D30" s="57" t="s">
        <v>109</v>
      </c>
      <c r="E30" s="57" t="s">
        <v>110</v>
      </c>
      <c r="F30" s="57" t="s">
        <v>111</v>
      </c>
    </row>
    <row r="31" spans="1:6" x14ac:dyDescent="0.2">
      <c r="A31" s="178"/>
      <c r="B31" s="178"/>
      <c r="C31" s="57" t="s">
        <v>112</v>
      </c>
      <c r="D31" s="57" t="s">
        <v>112</v>
      </c>
      <c r="E31" s="98" t="s">
        <v>112</v>
      </c>
      <c r="F31" s="98" t="s">
        <v>112</v>
      </c>
    </row>
    <row r="32" spans="1:6" ht="30.75" customHeight="1" x14ac:dyDescent="0.2">
      <c r="A32" s="99"/>
      <c r="B32" s="99"/>
      <c r="C32" s="99"/>
      <c r="D32" s="99"/>
      <c r="E32" s="100"/>
      <c r="F32" s="101"/>
    </row>
    <row r="33" spans="1:6" ht="12.75" customHeight="1" x14ac:dyDescent="0.2">
      <c r="A33" s="83" t="s">
        <v>154</v>
      </c>
      <c r="B33" s="83">
        <v>1</v>
      </c>
      <c r="C33" s="84">
        <v>664.81101417000002</v>
      </c>
      <c r="D33" s="84">
        <v>634.52413181999998</v>
      </c>
      <c r="E33" s="84">
        <v>93.88877128</v>
      </c>
      <c r="F33" s="84">
        <v>93.88877128</v>
      </c>
    </row>
    <row r="34" spans="1:6" ht="12.75" customHeight="1" x14ac:dyDescent="0.2">
      <c r="A34" s="83" t="s">
        <v>154</v>
      </c>
      <c r="B34" s="83">
        <v>2</v>
      </c>
      <c r="C34" s="84">
        <v>723.25011296000002</v>
      </c>
      <c r="D34" s="84">
        <v>696.70639590999997</v>
      </c>
      <c r="E34" s="84">
        <v>103.08970798</v>
      </c>
      <c r="F34" s="84">
        <v>103.08970798</v>
      </c>
    </row>
    <row r="35" spans="1:6" ht="12.75" customHeight="1" x14ac:dyDescent="0.2">
      <c r="A35" s="83" t="s">
        <v>154</v>
      </c>
      <c r="B35" s="83">
        <v>3</v>
      </c>
      <c r="C35" s="84">
        <v>765.22747234999997</v>
      </c>
      <c r="D35" s="84">
        <v>742.10431309000001</v>
      </c>
      <c r="E35" s="84">
        <v>109.80711155</v>
      </c>
      <c r="F35" s="84">
        <v>109.80711155</v>
      </c>
    </row>
    <row r="36" spans="1:6" ht="12.75" customHeight="1" x14ac:dyDescent="0.2">
      <c r="A36" s="83" t="s">
        <v>154</v>
      </c>
      <c r="B36" s="83">
        <v>4</v>
      </c>
      <c r="C36" s="84">
        <v>792.91977122000003</v>
      </c>
      <c r="D36" s="84">
        <v>764.27723902000002</v>
      </c>
      <c r="E36" s="84">
        <v>113.08797774</v>
      </c>
      <c r="F36" s="84">
        <v>113.08797774</v>
      </c>
    </row>
    <row r="37" spans="1:6" ht="12.75" customHeight="1" x14ac:dyDescent="0.2">
      <c r="A37" s="83" t="s">
        <v>154</v>
      </c>
      <c r="B37" s="83">
        <v>5</v>
      </c>
      <c r="C37" s="84">
        <v>793.90516587000002</v>
      </c>
      <c r="D37" s="84">
        <v>764.71207464999998</v>
      </c>
      <c r="E37" s="84">
        <v>113.15231916</v>
      </c>
      <c r="F37" s="84">
        <v>113.15231916</v>
      </c>
    </row>
    <row r="38" spans="1:6" ht="12.75" customHeight="1" x14ac:dyDescent="0.2">
      <c r="A38" s="83" t="s">
        <v>154</v>
      </c>
      <c r="B38" s="83">
        <v>6</v>
      </c>
      <c r="C38" s="84">
        <v>776.58306302999995</v>
      </c>
      <c r="D38" s="84">
        <v>747.99138204999997</v>
      </c>
      <c r="E38" s="84">
        <v>110.67820476999999</v>
      </c>
      <c r="F38" s="84">
        <v>110.67820476999999</v>
      </c>
    </row>
    <row r="39" spans="1:6" ht="12.75" customHeight="1" x14ac:dyDescent="0.2">
      <c r="A39" s="83" t="s">
        <v>154</v>
      </c>
      <c r="B39" s="83">
        <v>7</v>
      </c>
      <c r="C39" s="84">
        <v>722.96001314</v>
      </c>
      <c r="D39" s="84">
        <v>695.66573718999996</v>
      </c>
      <c r="E39" s="84">
        <v>102.93572460999999</v>
      </c>
      <c r="F39" s="84">
        <v>102.93572460999999</v>
      </c>
    </row>
    <row r="40" spans="1:6" ht="12.75" customHeight="1" x14ac:dyDescent="0.2">
      <c r="A40" s="83" t="s">
        <v>154</v>
      </c>
      <c r="B40" s="83">
        <v>8</v>
      </c>
      <c r="C40" s="84">
        <v>668.14131122000003</v>
      </c>
      <c r="D40" s="84">
        <v>638.73675619999995</v>
      </c>
      <c r="E40" s="84">
        <v>94.512101599999994</v>
      </c>
      <c r="F40" s="84">
        <v>94.512101599999994</v>
      </c>
    </row>
    <row r="41" spans="1:6" ht="12.75" customHeight="1" x14ac:dyDescent="0.2">
      <c r="A41" s="83" t="s">
        <v>154</v>
      </c>
      <c r="B41" s="83">
        <v>9</v>
      </c>
      <c r="C41" s="84">
        <v>605.1521735</v>
      </c>
      <c r="D41" s="84">
        <v>576.05327874</v>
      </c>
      <c r="E41" s="84">
        <v>85.237001750000005</v>
      </c>
      <c r="F41" s="84">
        <v>85.237001750000005</v>
      </c>
    </row>
    <row r="42" spans="1:6" ht="12.75" customHeight="1" x14ac:dyDescent="0.2">
      <c r="A42" s="83" t="s">
        <v>154</v>
      </c>
      <c r="B42" s="83">
        <v>10</v>
      </c>
      <c r="C42" s="84">
        <v>568.25203471999998</v>
      </c>
      <c r="D42" s="84">
        <v>541.51526804000002</v>
      </c>
      <c r="E42" s="84">
        <v>80.126508349999995</v>
      </c>
      <c r="F42" s="84">
        <v>80.126508349999995</v>
      </c>
    </row>
    <row r="43" spans="1:6" ht="12.75" customHeight="1" x14ac:dyDescent="0.2">
      <c r="A43" s="83" t="s">
        <v>154</v>
      </c>
      <c r="B43" s="83">
        <v>11</v>
      </c>
      <c r="C43" s="84">
        <v>569.15335663999997</v>
      </c>
      <c r="D43" s="84">
        <v>542.25821187999998</v>
      </c>
      <c r="E43" s="84">
        <v>80.236439689999997</v>
      </c>
      <c r="F43" s="84">
        <v>80.236439689999997</v>
      </c>
    </row>
    <row r="44" spans="1:6" ht="12.75" customHeight="1" x14ac:dyDescent="0.2">
      <c r="A44" s="83" t="s">
        <v>154</v>
      </c>
      <c r="B44" s="83">
        <v>12</v>
      </c>
      <c r="C44" s="84">
        <v>574.11752707999995</v>
      </c>
      <c r="D44" s="84">
        <v>547.38045864000003</v>
      </c>
      <c r="E44" s="84">
        <v>80.994364300000001</v>
      </c>
      <c r="F44" s="84">
        <v>80.994364300000001</v>
      </c>
    </row>
    <row r="45" spans="1:6" ht="12.75" customHeight="1" x14ac:dyDescent="0.2">
      <c r="A45" s="83" t="s">
        <v>154</v>
      </c>
      <c r="B45" s="83">
        <v>13</v>
      </c>
      <c r="C45" s="84">
        <v>592.41825644000005</v>
      </c>
      <c r="D45" s="84">
        <v>561.79895216</v>
      </c>
      <c r="E45" s="84">
        <v>83.127828690000001</v>
      </c>
      <c r="F45" s="84">
        <v>83.127828690000001</v>
      </c>
    </row>
    <row r="46" spans="1:6" ht="12.75" customHeight="1" x14ac:dyDescent="0.2">
      <c r="A46" s="83" t="s">
        <v>154</v>
      </c>
      <c r="B46" s="83">
        <v>14</v>
      </c>
      <c r="C46" s="84">
        <v>609.66964899000004</v>
      </c>
      <c r="D46" s="84">
        <v>585.08240257</v>
      </c>
      <c r="E46" s="84">
        <v>86.573016100000004</v>
      </c>
      <c r="F46" s="84">
        <v>86.573016100000004</v>
      </c>
    </row>
    <row r="47" spans="1:6" ht="12.75" customHeight="1" x14ac:dyDescent="0.2">
      <c r="A47" s="83" t="s">
        <v>154</v>
      </c>
      <c r="B47" s="83">
        <v>15</v>
      </c>
      <c r="C47" s="84">
        <v>637.91765335000002</v>
      </c>
      <c r="D47" s="84">
        <v>610.75128399000005</v>
      </c>
      <c r="E47" s="84">
        <v>90.371169100000003</v>
      </c>
      <c r="F47" s="84">
        <v>90.371169100000003</v>
      </c>
    </row>
    <row r="48" spans="1:6" ht="12.75" customHeight="1" x14ac:dyDescent="0.2">
      <c r="A48" s="83" t="s">
        <v>154</v>
      </c>
      <c r="B48" s="83">
        <v>16</v>
      </c>
      <c r="C48" s="84">
        <v>603.79350798999997</v>
      </c>
      <c r="D48" s="84">
        <v>576.48560539000005</v>
      </c>
      <c r="E48" s="84">
        <v>85.300971919999995</v>
      </c>
      <c r="F48" s="84">
        <v>85.300971919999995</v>
      </c>
    </row>
    <row r="49" spans="1:6" ht="12.75" customHeight="1" x14ac:dyDescent="0.2">
      <c r="A49" s="83" t="s">
        <v>154</v>
      </c>
      <c r="B49" s="83">
        <v>17</v>
      </c>
      <c r="C49" s="84">
        <v>566.25349468000002</v>
      </c>
      <c r="D49" s="84">
        <v>538.11008329000003</v>
      </c>
      <c r="E49" s="84">
        <v>79.622652630000005</v>
      </c>
      <c r="F49" s="84">
        <v>79.622652630000005</v>
      </c>
    </row>
    <row r="50" spans="1:6" ht="12.75" customHeight="1" x14ac:dyDescent="0.2">
      <c r="A50" s="83" t="s">
        <v>154</v>
      </c>
      <c r="B50" s="83">
        <v>18</v>
      </c>
      <c r="C50" s="84">
        <v>521.65061419999995</v>
      </c>
      <c r="D50" s="84">
        <v>497.15246315000002</v>
      </c>
      <c r="E50" s="84">
        <v>73.562267480000003</v>
      </c>
      <c r="F50" s="84">
        <v>73.562267480000003</v>
      </c>
    </row>
    <row r="51" spans="1:6" ht="12.75" customHeight="1" x14ac:dyDescent="0.2">
      <c r="A51" s="83" t="s">
        <v>154</v>
      </c>
      <c r="B51" s="83">
        <v>19</v>
      </c>
      <c r="C51" s="84">
        <v>512.53942905999997</v>
      </c>
      <c r="D51" s="84">
        <v>485.94099518000002</v>
      </c>
      <c r="E51" s="84">
        <v>71.903337739999998</v>
      </c>
      <c r="F51" s="84">
        <v>71.903337739999998</v>
      </c>
    </row>
    <row r="52" spans="1:6" ht="12.75" customHeight="1" x14ac:dyDescent="0.2">
      <c r="A52" s="83" t="s">
        <v>154</v>
      </c>
      <c r="B52" s="83">
        <v>20</v>
      </c>
      <c r="C52" s="84">
        <v>521.45177699999999</v>
      </c>
      <c r="D52" s="84">
        <v>490.05711287000003</v>
      </c>
      <c r="E52" s="84">
        <v>72.512388229999999</v>
      </c>
      <c r="F52" s="84">
        <v>72.512388229999999</v>
      </c>
    </row>
    <row r="53" spans="1:6" ht="12.75" customHeight="1" x14ac:dyDescent="0.2">
      <c r="A53" s="83" t="s">
        <v>154</v>
      </c>
      <c r="B53" s="83">
        <v>21</v>
      </c>
      <c r="C53" s="84">
        <v>513.07446618999995</v>
      </c>
      <c r="D53" s="84">
        <v>486.80583059999998</v>
      </c>
      <c r="E53" s="84">
        <v>72.031305029999999</v>
      </c>
      <c r="F53" s="84">
        <v>72.031305029999999</v>
      </c>
    </row>
    <row r="54" spans="1:6" ht="12.75" customHeight="1" x14ac:dyDescent="0.2">
      <c r="A54" s="83" t="s">
        <v>154</v>
      </c>
      <c r="B54" s="83">
        <v>22</v>
      </c>
      <c r="C54" s="84">
        <v>512.05872108000005</v>
      </c>
      <c r="D54" s="84">
        <v>485.14681253999998</v>
      </c>
      <c r="E54" s="84">
        <v>71.785824739999995</v>
      </c>
      <c r="F54" s="84">
        <v>71.785824739999995</v>
      </c>
    </row>
    <row r="55" spans="1:6" ht="12.75" customHeight="1" x14ac:dyDescent="0.2">
      <c r="A55" s="83" t="s">
        <v>154</v>
      </c>
      <c r="B55" s="83">
        <v>23</v>
      </c>
      <c r="C55" s="84">
        <v>521.06868736000001</v>
      </c>
      <c r="D55" s="84">
        <v>494.18707144000001</v>
      </c>
      <c r="E55" s="84">
        <v>73.123486709999995</v>
      </c>
      <c r="F55" s="84">
        <v>73.123486709999995</v>
      </c>
    </row>
    <row r="56" spans="1:6" ht="12.75" customHeight="1" x14ac:dyDescent="0.2">
      <c r="A56" s="83" t="s">
        <v>154</v>
      </c>
      <c r="B56" s="83">
        <v>24</v>
      </c>
      <c r="C56" s="84">
        <v>551.80880173000003</v>
      </c>
      <c r="D56" s="84">
        <v>524.93658005999998</v>
      </c>
      <c r="E56" s="84">
        <v>77.673405990000006</v>
      </c>
      <c r="F56" s="84">
        <v>77.673405990000006</v>
      </c>
    </row>
    <row r="57" spans="1:6" ht="12.75" customHeight="1" x14ac:dyDescent="0.2">
      <c r="A57" s="83" t="s">
        <v>155</v>
      </c>
      <c r="B57" s="83">
        <v>1</v>
      </c>
      <c r="C57" s="84">
        <v>626.18954842000005</v>
      </c>
      <c r="D57" s="84">
        <v>597.44345570999997</v>
      </c>
      <c r="E57" s="84">
        <v>88.402046760000005</v>
      </c>
      <c r="F57" s="84">
        <v>88.402046760000005</v>
      </c>
    </row>
    <row r="58" spans="1:6" ht="12.75" customHeight="1" x14ac:dyDescent="0.2">
      <c r="A58" s="83" t="s">
        <v>155</v>
      </c>
      <c r="B58" s="83">
        <v>2</v>
      </c>
      <c r="C58" s="84">
        <v>705.44593022000004</v>
      </c>
      <c r="D58" s="84">
        <v>678.52109174999998</v>
      </c>
      <c r="E58" s="84">
        <v>100.3988791</v>
      </c>
      <c r="F58" s="84">
        <v>100.3988791</v>
      </c>
    </row>
    <row r="59" spans="1:6" ht="12.75" customHeight="1" x14ac:dyDescent="0.2">
      <c r="A59" s="83" t="s">
        <v>155</v>
      </c>
      <c r="B59" s="83">
        <v>3</v>
      </c>
      <c r="C59" s="84">
        <v>763.75435955</v>
      </c>
      <c r="D59" s="84">
        <v>736.39780758999996</v>
      </c>
      <c r="E59" s="84">
        <v>108.9627358</v>
      </c>
      <c r="F59" s="84">
        <v>108.9627358</v>
      </c>
    </row>
    <row r="60" spans="1:6" ht="12.75" customHeight="1" x14ac:dyDescent="0.2">
      <c r="A60" s="83" t="s">
        <v>155</v>
      </c>
      <c r="B60" s="83">
        <v>4</v>
      </c>
      <c r="C60" s="84">
        <v>783.65288207000003</v>
      </c>
      <c r="D60" s="84">
        <v>756.40420827000003</v>
      </c>
      <c r="E60" s="84">
        <v>111.92302727000001</v>
      </c>
      <c r="F60" s="84">
        <v>111.92302727000001</v>
      </c>
    </row>
    <row r="61" spans="1:6" ht="12.75" customHeight="1" x14ac:dyDescent="0.2">
      <c r="A61" s="83" t="s">
        <v>155</v>
      </c>
      <c r="B61" s="83">
        <v>5</v>
      </c>
      <c r="C61" s="84">
        <v>791.40870583000003</v>
      </c>
      <c r="D61" s="84">
        <v>762.83932503999995</v>
      </c>
      <c r="E61" s="84">
        <v>112.8752136</v>
      </c>
      <c r="F61" s="84">
        <v>112.8752136</v>
      </c>
    </row>
    <row r="62" spans="1:6" ht="12.75" customHeight="1" x14ac:dyDescent="0.2">
      <c r="A62" s="83" t="s">
        <v>155</v>
      </c>
      <c r="B62" s="83">
        <v>6</v>
      </c>
      <c r="C62" s="84">
        <v>771.08157543000004</v>
      </c>
      <c r="D62" s="84">
        <v>742.75557727</v>
      </c>
      <c r="E62" s="84">
        <v>109.90347729</v>
      </c>
      <c r="F62" s="84">
        <v>109.90347729</v>
      </c>
    </row>
    <row r="63" spans="1:6" ht="12.75" customHeight="1" x14ac:dyDescent="0.2">
      <c r="A63" s="83" t="s">
        <v>155</v>
      </c>
      <c r="B63" s="83">
        <v>7</v>
      </c>
      <c r="C63" s="84">
        <v>713.79704542000002</v>
      </c>
      <c r="D63" s="84">
        <v>686.73743610999998</v>
      </c>
      <c r="E63" s="84">
        <v>101.61462872</v>
      </c>
      <c r="F63" s="84">
        <v>101.61462872</v>
      </c>
    </row>
    <row r="64" spans="1:6" ht="12.75" customHeight="1" x14ac:dyDescent="0.2">
      <c r="A64" s="83" t="s">
        <v>155</v>
      </c>
      <c r="B64" s="83">
        <v>8</v>
      </c>
      <c r="C64" s="84">
        <v>659.39187489999995</v>
      </c>
      <c r="D64" s="84">
        <v>631.79244581</v>
      </c>
      <c r="E64" s="84">
        <v>93.484571299999999</v>
      </c>
      <c r="F64" s="84">
        <v>93.484571299999999</v>
      </c>
    </row>
    <row r="65" spans="1:6" ht="12.75" customHeight="1" x14ac:dyDescent="0.2">
      <c r="A65" s="83" t="s">
        <v>155</v>
      </c>
      <c r="B65" s="83">
        <v>9</v>
      </c>
      <c r="C65" s="84">
        <v>601.66720592000001</v>
      </c>
      <c r="D65" s="84">
        <v>574.03481096999997</v>
      </c>
      <c r="E65" s="84">
        <v>84.938334690000005</v>
      </c>
      <c r="F65" s="84">
        <v>84.938334690000005</v>
      </c>
    </row>
    <row r="66" spans="1:6" ht="12.75" customHeight="1" x14ac:dyDescent="0.2">
      <c r="A66" s="83" t="s">
        <v>155</v>
      </c>
      <c r="B66" s="83">
        <v>10</v>
      </c>
      <c r="C66" s="84">
        <v>566.54318315</v>
      </c>
      <c r="D66" s="84">
        <v>539.80146611999999</v>
      </c>
      <c r="E66" s="84">
        <v>79.872921849999997</v>
      </c>
      <c r="F66" s="84">
        <v>79.872921849999997</v>
      </c>
    </row>
    <row r="67" spans="1:6" ht="12.75" customHeight="1" x14ac:dyDescent="0.2">
      <c r="A67" s="83" t="s">
        <v>155</v>
      </c>
      <c r="B67" s="83">
        <v>11</v>
      </c>
      <c r="C67" s="84">
        <v>566.00736458999995</v>
      </c>
      <c r="D67" s="84">
        <v>538.53484408999998</v>
      </c>
      <c r="E67" s="84">
        <v>79.685503310000001</v>
      </c>
      <c r="F67" s="84">
        <v>79.685503310000001</v>
      </c>
    </row>
    <row r="68" spans="1:6" ht="12.75" customHeight="1" x14ac:dyDescent="0.2">
      <c r="A68" s="83" t="s">
        <v>155</v>
      </c>
      <c r="B68" s="83">
        <v>12</v>
      </c>
      <c r="C68" s="84">
        <v>571.28307625000002</v>
      </c>
      <c r="D68" s="84">
        <v>543.43256513999995</v>
      </c>
      <c r="E68" s="84">
        <v>80.410205469999994</v>
      </c>
      <c r="F68" s="84">
        <v>80.410205469999994</v>
      </c>
    </row>
    <row r="69" spans="1:6" ht="12.75" customHeight="1" x14ac:dyDescent="0.2">
      <c r="A69" s="83" t="s">
        <v>155</v>
      </c>
      <c r="B69" s="83">
        <v>13</v>
      </c>
      <c r="C69" s="84">
        <v>586.07133897000006</v>
      </c>
      <c r="D69" s="84">
        <v>554.78081399999996</v>
      </c>
      <c r="E69" s="84">
        <v>82.089374300000003</v>
      </c>
      <c r="F69" s="84">
        <v>82.089374300000003</v>
      </c>
    </row>
    <row r="70" spans="1:6" ht="12.75" customHeight="1" x14ac:dyDescent="0.2">
      <c r="A70" s="83" t="s">
        <v>155</v>
      </c>
      <c r="B70" s="83">
        <v>14</v>
      </c>
      <c r="C70" s="84">
        <v>605.73460304000002</v>
      </c>
      <c r="D70" s="84">
        <v>580.40775996000002</v>
      </c>
      <c r="E70" s="84">
        <v>85.881322229999995</v>
      </c>
      <c r="F70" s="84">
        <v>85.881322229999995</v>
      </c>
    </row>
    <row r="71" spans="1:6" ht="12.75" customHeight="1" x14ac:dyDescent="0.2">
      <c r="A71" s="83" t="s">
        <v>155</v>
      </c>
      <c r="B71" s="83">
        <v>15</v>
      </c>
      <c r="C71" s="84">
        <v>641.45758052999997</v>
      </c>
      <c r="D71" s="84">
        <v>613.60530627000003</v>
      </c>
      <c r="E71" s="84">
        <v>90.793470839999998</v>
      </c>
      <c r="F71" s="84">
        <v>90.793470839999998</v>
      </c>
    </row>
    <row r="72" spans="1:6" ht="12.75" customHeight="1" x14ac:dyDescent="0.2">
      <c r="A72" s="83" t="s">
        <v>155</v>
      </c>
      <c r="B72" s="83">
        <v>16</v>
      </c>
      <c r="C72" s="84">
        <v>609.38324522000005</v>
      </c>
      <c r="D72" s="84">
        <v>580.84871280000004</v>
      </c>
      <c r="E72" s="84">
        <v>85.946568790000001</v>
      </c>
      <c r="F72" s="84">
        <v>85.946568790000001</v>
      </c>
    </row>
    <row r="73" spans="1:6" ht="12.75" customHeight="1" x14ac:dyDescent="0.2">
      <c r="A73" s="83" t="s">
        <v>155</v>
      </c>
      <c r="B73" s="83">
        <v>17</v>
      </c>
      <c r="C73" s="84">
        <v>569.25683211</v>
      </c>
      <c r="D73" s="84">
        <v>540.32021715999997</v>
      </c>
      <c r="E73" s="84">
        <v>79.949680000000001</v>
      </c>
      <c r="F73" s="84">
        <v>79.949680000000001</v>
      </c>
    </row>
    <row r="74" spans="1:6" ht="12.75" customHeight="1" x14ac:dyDescent="0.2">
      <c r="A74" s="83" t="s">
        <v>155</v>
      </c>
      <c r="B74" s="83">
        <v>18</v>
      </c>
      <c r="C74" s="84">
        <v>526.74049294999998</v>
      </c>
      <c r="D74" s="84">
        <v>501.65939221000002</v>
      </c>
      <c r="E74" s="84">
        <v>74.229145239999994</v>
      </c>
      <c r="F74" s="84">
        <v>74.229145239999994</v>
      </c>
    </row>
    <row r="75" spans="1:6" ht="12.75" customHeight="1" x14ac:dyDescent="0.2">
      <c r="A75" s="83" t="s">
        <v>155</v>
      </c>
      <c r="B75" s="83">
        <v>19</v>
      </c>
      <c r="C75" s="84">
        <v>503.80923253999998</v>
      </c>
      <c r="D75" s="84">
        <v>476.71051217000002</v>
      </c>
      <c r="E75" s="84">
        <v>70.537528839999993</v>
      </c>
      <c r="F75" s="84">
        <v>70.537528839999993</v>
      </c>
    </row>
    <row r="76" spans="1:6" ht="12.75" customHeight="1" x14ac:dyDescent="0.2">
      <c r="A76" s="83" t="s">
        <v>155</v>
      </c>
      <c r="B76" s="83">
        <v>20</v>
      </c>
      <c r="C76" s="84">
        <v>500.57665593000002</v>
      </c>
      <c r="D76" s="84">
        <v>470.05750962000002</v>
      </c>
      <c r="E76" s="84">
        <v>69.553102550000006</v>
      </c>
      <c r="F76" s="84">
        <v>69.553102550000006</v>
      </c>
    </row>
    <row r="77" spans="1:6" ht="12.75" customHeight="1" x14ac:dyDescent="0.2">
      <c r="A77" s="83" t="s">
        <v>155</v>
      </c>
      <c r="B77" s="83">
        <v>21</v>
      </c>
      <c r="C77" s="84">
        <v>501.38734111999997</v>
      </c>
      <c r="D77" s="84">
        <v>474.70872850000001</v>
      </c>
      <c r="E77" s="84">
        <v>70.241330469999994</v>
      </c>
      <c r="F77" s="84">
        <v>70.241330469999994</v>
      </c>
    </row>
    <row r="78" spans="1:6" ht="12.75" customHeight="1" x14ac:dyDescent="0.2">
      <c r="A78" s="83" t="s">
        <v>155</v>
      </c>
      <c r="B78" s="83">
        <v>22</v>
      </c>
      <c r="C78" s="84">
        <v>500.93846737000001</v>
      </c>
      <c r="D78" s="84">
        <v>473.88753634</v>
      </c>
      <c r="E78" s="84">
        <v>70.119820950000005</v>
      </c>
      <c r="F78" s="84">
        <v>70.119820950000005</v>
      </c>
    </row>
    <row r="79" spans="1:6" ht="12.75" customHeight="1" x14ac:dyDescent="0.2">
      <c r="A79" s="83" t="s">
        <v>155</v>
      </c>
      <c r="B79" s="83">
        <v>23</v>
      </c>
      <c r="C79" s="84">
        <v>521.90016818000004</v>
      </c>
      <c r="D79" s="84">
        <v>494.8045348</v>
      </c>
      <c r="E79" s="84">
        <v>73.214851049999993</v>
      </c>
      <c r="F79" s="84">
        <v>73.214851049999993</v>
      </c>
    </row>
    <row r="80" spans="1:6" ht="12.75" customHeight="1" x14ac:dyDescent="0.2">
      <c r="A80" s="83" t="s">
        <v>155</v>
      </c>
      <c r="B80" s="83">
        <v>24</v>
      </c>
      <c r="C80" s="84">
        <v>550.80590857000004</v>
      </c>
      <c r="D80" s="84">
        <v>523.61178906999999</v>
      </c>
      <c r="E80" s="84">
        <v>77.477380359999998</v>
      </c>
      <c r="F80" s="84">
        <v>77.477380359999998</v>
      </c>
    </row>
    <row r="81" spans="1:6" ht="12.75" customHeight="1" x14ac:dyDescent="0.2">
      <c r="A81" s="83" t="s">
        <v>156</v>
      </c>
      <c r="B81" s="83">
        <v>1</v>
      </c>
      <c r="C81" s="84">
        <v>619.51114288999997</v>
      </c>
      <c r="D81" s="84">
        <v>589.59131049999996</v>
      </c>
      <c r="E81" s="84">
        <v>87.240186660000006</v>
      </c>
      <c r="F81" s="84">
        <v>87.240186660000006</v>
      </c>
    </row>
    <row r="82" spans="1:6" ht="12.75" customHeight="1" x14ac:dyDescent="0.2">
      <c r="A82" s="83" t="s">
        <v>156</v>
      </c>
      <c r="B82" s="83">
        <v>2</v>
      </c>
      <c r="C82" s="84">
        <v>697.99203250000005</v>
      </c>
      <c r="D82" s="84">
        <v>670.17854691000002</v>
      </c>
      <c r="E82" s="84">
        <v>99.164455939999996</v>
      </c>
      <c r="F82" s="84">
        <v>99.164455939999996</v>
      </c>
    </row>
    <row r="83" spans="1:6" ht="12.75" customHeight="1" x14ac:dyDescent="0.2">
      <c r="A83" s="83" t="s">
        <v>156</v>
      </c>
      <c r="B83" s="83">
        <v>3</v>
      </c>
      <c r="C83" s="84">
        <v>766.87012487000004</v>
      </c>
      <c r="D83" s="84">
        <v>739.96207523999999</v>
      </c>
      <c r="E83" s="84">
        <v>109.49013057000001</v>
      </c>
      <c r="F83" s="84">
        <v>109.49013057000001</v>
      </c>
    </row>
    <row r="84" spans="1:6" ht="12.75" customHeight="1" x14ac:dyDescent="0.2">
      <c r="A84" s="83" t="s">
        <v>156</v>
      </c>
      <c r="B84" s="83">
        <v>4</v>
      </c>
      <c r="C84" s="84">
        <v>780.73760527000002</v>
      </c>
      <c r="D84" s="84">
        <v>751.75151083000003</v>
      </c>
      <c r="E84" s="84">
        <v>111.23458057000001</v>
      </c>
      <c r="F84" s="84">
        <v>111.23458057000001</v>
      </c>
    </row>
    <row r="85" spans="1:6" ht="12.75" customHeight="1" x14ac:dyDescent="0.2">
      <c r="A85" s="83" t="s">
        <v>156</v>
      </c>
      <c r="B85" s="83">
        <v>5</v>
      </c>
      <c r="C85" s="84">
        <v>787.04598195000005</v>
      </c>
      <c r="D85" s="84">
        <v>756.15069540000002</v>
      </c>
      <c r="E85" s="84">
        <v>111.88551568</v>
      </c>
      <c r="F85" s="84">
        <v>111.88551568</v>
      </c>
    </row>
    <row r="86" spans="1:6" ht="12.75" customHeight="1" x14ac:dyDescent="0.2">
      <c r="A86" s="83" t="s">
        <v>156</v>
      </c>
      <c r="B86" s="83">
        <v>6</v>
      </c>
      <c r="C86" s="84">
        <v>772.80892470000003</v>
      </c>
      <c r="D86" s="84">
        <v>743.87291891999996</v>
      </c>
      <c r="E86" s="84">
        <v>110.06880723</v>
      </c>
      <c r="F86" s="84">
        <v>110.06880723</v>
      </c>
    </row>
    <row r="87" spans="1:6" ht="12.75" customHeight="1" x14ac:dyDescent="0.2">
      <c r="A87" s="83" t="s">
        <v>156</v>
      </c>
      <c r="B87" s="83">
        <v>7</v>
      </c>
      <c r="C87" s="84">
        <v>747.29188061000002</v>
      </c>
      <c r="D87" s="84">
        <v>720.22074983000005</v>
      </c>
      <c r="E87" s="84">
        <v>106.56906154000001</v>
      </c>
      <c r="F87" s="84">
        <v>106.56906154000001</v>
      </c>
    </row>
    <row r="88" spans="1:6" ht="12.75" customHeight="1" x14ac:dyDescent="0.2">
      <c r="A88" s="83" t="s">
        <v>156</v>
      </c>
      <c r="B88" s="83">
        <v>8</v>
      </c>
      <c r="C88" s="84">
        <v>712.85298123999996</v>
      </c>
      <c r="D88" s="84">
        <v>683.44644785000003</v>
      </c>
      <c r="E88" s="84">
        <v>101.12767033999999</v>
      </c>
      <c r="F88" s="84">
        <v>101.12767033999999</v>
      </c>
    </row>
    <row r="89" spans="1:6" ht="12.75" customHeight="1" x14ac:dyDescent="0.2">
      <c r="A89" s="83" t="s">
        <v>156</v>
      </c>
      <c r="B89" s="83">
        <v>9</v>
      </c>
      <c r="C89" s="84">
        <v>623.33179917999996</v>
      </c>
      <c r="D89" s="84">
        <v>595.54829287999996</v>
      </c>
      <c r="E89" s="84">
        <v>88.121624780000005</v>
      </c>
      <c r="F89" s="84">
        <v>88.121624780000005</v>
      </c>
    </row>
    <row r="90" spans="1:6" ht="12.75" customHeight="1" x14ac:dyDescent="0.2">
      <c r="A90" s="83" t="s">
        <v>156</v>
      </c>
      <c r="B90" s="83">
        <v>10</v>
      </c>
      <c r="C90" s="84">
        <v>565.57764632999999</v>
      </c>
      <c r="D90" s="84">
        <v>538.92400954000004</v>
      </c>
      <c r="E90" s="84">
        <v>79.743087040000006</v>
      </c>
      <c r="F90" s="84">
        <v>79.743087040000006</v>
      </c>
    </row>
    <row r="91" spans="1:6" ht="12.75" customHeight="1" x14ac:dyDescent="0.2">
      <c r="A91" s="83" t="s">
        <v>156</v>
      </c>
      <c r="B91" s="83">
        <v>11</v>
      </c>
      <c r="C91" s="84">
        <v>559.91151281999998</v>
      </c>
      <c r="D91" s="84">
        <v>533.12486694999996</v>
      </c>
      <c r="E91" s="84">
        <v>78.885004039999998</v>
      </c>
      <c r="F91" s="84">
        <v>78.885004039999998</v>
      </c>
    </row>
    <row r="92" spans="1:6" ht="12.75" customHeight="1" x14ac:dyDescent="0.2">
      <c r="A92" s="83" t="s">
        <v>156</v>
      </c>
      <c r="B92" s="83">
        <v>12</v>
      </c>
      <c r="C92" s="84">
        <v>566.26679279999996</v>
      </c>
      <c r="D92" s="84">
        <v>539.14484484000002</v>
      </c>
      <c r="E92" s="84">
        <v>79.775763420000004</v>
      </c>
      <c r="F92" s="84">
        <v>79.775763420000004</v>
      </c>
    </row>
    <row r="93" spans="1:6" ht="12.75" customHeight="1" x14ac:dyDescent="0.2">
      <c r="A93" s="83" t="s">
        <v>156</v>
      </c>
      <c r="B93" s="83">
        <v>13</v>
      </c>
      <c r="C93" s="84">
        <v>577.14315761</v>
      </c>
      <c r="D93" s="84">
        <v>550.08139429000005</v>
      </c>
      <c r="E93" s="84">
        <v>81.394014229999996</v>
      </c>
      <c r="F93" s="84">
        <v>81.394014229999996</v>
      </c>
    </row>
    <row r="94" spans="1:6" ht="12.75" customHeight="1" x14ac:dyDescent="0.2">
      <c r="A94" s="83" t="s">
        <v>156</v>
      </c>
      <c r="B94" s="83">
        <v>14</v>
      </c>
      <c r="C94" s="84">
        <v>611.51388825000004</v>
      </c>
      <c r="D94" s="84">
        <v>584.04685285999994</v>
      </c>
      <c r="E94" s="84">
        <v>86.419788690000004</v>
      </c>
      <c r="F94" s="84">
        <v>86.419788690000004</v>
      </c>
    </row>
    <row r="95" spans="1:6" ht="12.75" customHeight="1" x14ac:dyDescent="0.2">
      <c r="A95" s="83" t="s">
        <v>156</v>
      </c>
      <c r="B95" s="83">
        <v>15</v>
      </c>
      <c r="C95" s="84">
        <v>646.55730811000001</v>
      </c>
      <c r="D95" s="84">
        <v>618.82171200000005</v>
      </c>
      <c r="E95" s="84">
        <v>91.565327890000006</v>
      </c>
      <c r="F95" s="84">
        <v>91.565327890000006</v>
      </c>
    </row>
    <row r="96" spans="1:6" ht="12.75" customHeight="1" x14ac:dyDescent="0.2">
      <c r="A96" s="83" t="s">
        <v>156</v>
      </c>
      <c r="B96" s="83">
        <v>16</v>
      </c>
      <c r="C96" s="84">
        <v>621.11688400000003</v>
      </c>
      <c r="D96" s="84">
        <v>591.31035349000001</v>
      </c>
      <c r="E96" s="84">
        <v>87.49454867</v>
      </c>
      <c r="F96" s="84">
        <v>87.49454867</v>
      </c>
    </row>
    <row r="97" spans="1:6" ht="12.75" customHeight="1" x14ac:dyDescent="0.2">
      <c r="A97" s="83" t="s">
        <v>156</v>
      </c>
      <c r="B97" s="83">
        <v>17</v>
      </c>
      <c r="C97" s="84">
        <v>580.58188093000001</v>
      </c>
      <c r="D97" s="84">
        <v>550.94002796999996</v>
      </c>
      <c r="E97" s="84">
        <v>81.521063870000006</v>
      </c>
      <c r="F97" s="84">
        <v>81.521063870000006</v>
      </c>
    </row>
    <row r="98" spans="1:6" ht="12.75" customHeight="1" x14ac:dyDescent="0.2">
      <c r="A98" s="83" t="s">
        <v>156</v>
      </c>
      <c r="B98" s="83">
        <v>18</v>
      </c>
      <c r="C98" s="84">
        <v>524.35401027</v>
      </c>
      <c r="D98" s="84">
        <v>498.71603936999998</v>
      </c>
      <c r="E98" s="84">
        <v>73.793625500000005</v>
      </c>
      <c r="F98" s="84">
        <v>73.793625500000005</v>
      </c>
    </row>
    <row r="99" spans="1:6" ht="12.75" customHeight="1" x14ac:dyDescent="0.2">
      <c r="A99" s="83" t="s">
        <v>156</v>
      </c>
      <c r="B99" s="83">
        <v>19</v>
      </c>
      <c r="C99" s="84">
        <v>504.82177854000003</v>
      </c>
      <c r="D99" s="84">
        <v>481.81089987000001</v>
      </c>
      <c r="E99" s="84">
        <v>71.292219020000005</v>
      </c>
      <c r="F99" s="84">
        <v>71.292219020000005</v>
      </c>
    </row>
    <row r="100" spans="1:6" ht="12.75" customHeight="1" x14ac:dyDescent="0.2">
      <c r="A100" s="83" t="s">
        <v>156</v>
      </c>
      <c r="B100" s="83">
        <v>20</v>
      </c>
      <c r="C100" s="84">
        <v>499.48628007000002</v>
      </c>
      <c r="D100" s="84">
        <v>472.56016395</v>
      </c>
      <c r="E100" s="84">
        <v>69.923413350000004</v>
      </c>
      <c r="F100" s="84">
        <v>69.923413350000004</v>
      </c>
    </row>
    <row r="101" spans="1:6" ht="12.75" customHeight="1" x14ac:dyDescent="0.2">
      <c r="A101" s="83" t="s">
        <v>156</v>
      </c>
      <c r="B101" s="83">
        <v>21</v>
      </c>
      <c r="C101" s="84">
        <v>495.86775884999997</v>
      </c>
      <c r="D101" s="84">
        <v>467.07849901999998</v>
      </c>
      <c r="E101" s="84">
        <v>69.11230664</v>
      </c>
      <c r="F101" s="84">
        <v>69.11230664</v>
      </c>
    </row>
    <row r="102" spans="1:6" ht="12.75" customHeight="1" x14ac:dyDescent="0.2">
      <c r="A102" s="83" t="s">
        <v>156</v>
      </c>
      <c r="B102" s="83">
        <v>22</v>
      </c>
      <c r="C102" s="84">
        <v>503.60626443000001</v>
      </c>
      <c r="D102" s="84">
        <v>474.68047403000003</v>
      </c>
      <c r="E102" s="84">
        <v>70.237149740000007</v>
      </c>
      <c r="F102" s="84">
        <v>70.237149740000007</v>
      </c>
    </row>
    <row r="103" spans="1:6" ht="12.75" customHeight="1" x14ac:dyDescent="0.2">
      <c r="A103" s="83" t="s">
        <v>156</v>
      </c>
      <c r="B103" s="83">
        <v>23</v>
      </c>
      <c r="C103" s="84">
        <v>516.72603992999996</v>
      </c>
      <c r="D103" s="84">
        <v>488.04359972999998</v>
      </c>
      <c r="E103" s="84">
        <v>72.214454290000006</v>
      </c>
      <c r="F103" s="84">
        <v>72.214454290000006</v>
      </c>
    </row>
    <row r="104" spans="1:6" ht="12.75" customHeight="1" x14ac:dyDescent="0.2">
      <c r="A104" s="83" t="s">
        <v>156</v>
      </c>
      <c r="B104" s="83">
        <v>24</v>
      </c>
      <c r="C104" s="84">
        <v>551.55305794000003</v>
      </c>
      <c r="D104" s="84">
        <v>524.37151485000004</v>
      </c>
      <c r="E104" s="84">
        <v>77.589794870000006</v>
      </c>
      <c r="F104" s="84">
        <v>77.589794870000006</v>
      </c>
    </row>
    <row r="105" spans="1:6" ht="12.75" customHeight="1" x14ac:dyDescent="0.2">
      <c r="A105" s="83" t="s">
        <v>157</v>
      </c>
      <c r="B105" s="83">
        <v>1</v>
      </c>
      <c r="C105" s="84">
        <v>649.98881630000005</v>
      </c>
      <c r="D105" s="84">
        <v>622.05231246000005</v>
      </c>
      <c r="E105" s="84">
        <v>92.043350860000004</v>
      </c>
      <c r="F105" s="84">
        <v>92.043350860000004</v>
      </c>
    </row>
    <row r="106" spans="1:6" ht="12.75" customHeight="1" x14ac:dyDescent="0.2">
      <c r="A106" s="83" t="s">
        <v>157</v>
      </c>
      <c r="B106" s="83">
        <v>2</v>
      </c>
      <c r="C106" s="84">
        <v>728.40888303999998</v>
      </c>
      <c r="D106" s="84">
        <v>700.57840773999999</v>
      </c>
      <c r="E106" s="84">
        <v>103.66263881</v>
      </c>
      <c r="F106" s="84">
        <v>103.66263881</v>
      </c>
    </row>
    <row r="107" spans="1:6" ht="12.75" customHeight="1" x14ac:dyDescent="0.2">
      <c r="A107" s="83" t="s">
        <v>157</v>
      </c>
      <c r="B107" s="83">
        <v>3</v>
      </c>
      <c r="C107" s="84">
        <v>805.60315724999998</v>
      </c>
      <c r="D107" s="84">
        <v>775.97177242999999</v>
      </c>
      <c r="E107" s="84">
        <v>114.81838532</v>
      </c>
      <c r="F107" s="84">
        <v>114.81838532</v>
      </c>
    </row>
    <row r="108" spans="1:6" ht="12.75" customHeight="1" x14ac:dyDescent="0.2">
      <c r="A108" s="83" t="s">
        <v>157</v>
      </c>
      <c r="B108" s="83">
        <v>4</v>
      </c>
      <c r="C108" s="84">
        <v>837.01235708000002</v>
      </c>
      <c r="D108" s="84">
        <v>805.34346775999995</v>
      </c>
      <c r="E108" s="84">
        <v>119.16443339999999</v>
      </c>
      <c r="F108" s="84">
        <v>119.16443339999999</v>
      </c>
    </row>
    <row r="109" spans="1:6" ht="12.75" customHeight="1" x14ac:dyDescent="0.2">
      <c r="A109" s="83" t="s">
        <v>157</v>
      </c>
      <c r="B109" s="83">
        <v>5</v>
      </c>
      <c r="C109" s="84">
        <v>841.38686977999998</v>
      </c>
      <c r="D109" s="84">
        <v>810.07079557999998</v>
      </c>
      <c r="E109" s="84">
        <v>119.86392296</v>
      </c>
      <c r="F109" s="84">
        <v>119.86392296</v>
      </c>
    </row>
    <row r="110" spans="1:6" ht="12.75" customHeight="1" x14ac:dyDescent="0.2">
      <c r="A110" s="83" t="s">
        <v>157</v>
      </c>
      <c r="B110" s="83">
        <v>6</v>
      </c>
      <c r="C110" s="84">
        <v>829.65650927000002</v>
      </c>
      <c r="D110" s="84">
        <v>799.97476874999995</v>
      </c>
      <c r="E110" s="84">
        <v>118.37004193999999</v>
      </c>
      <c r="F110" s="84">
        <v>118.37004193999999</v>
      </c>
    </row>
    <row r="111" spans="1:6" ht="12.75" customHeight="1" x14ac:dyDescent="0.2">
      <c r="A111" s="83" t="s">
        <v>157</v>
      </c>
      <c r="B111" s="83">
        <v>7</v>
      </c>
      <c r="C111" s="84">
        <v>815.38580521999995</v>
      </c>
      <c r="D111" s="84">
        <v>785.68729323000002</v>
      </c>
      <c r="E111" s="84">
        <v>116.25596392</v>
      </c>
      <c r="F111" s="84">
        <v>116.25596392</v>
      </c>
    </row>
    <row r="112" spans="1:6" ht="12.75" customHeight="1" x14ac:dyDescent="0.2">
      <c r="A112" s="83" t="s">
        <v>157</v>
      </c>
      <c r="B112" s="83">
        <v>8</v>
      </c>
      <c r="C112" s="84">
        <v>781.58087347000003</v>
      </c>
      <c r="D112" s="84">
        <v>752.60722361000001</v>
      </c>
      <c r="E112" s="84">
        <v>111.36119801</v>
      </c>
      <c r="F112" s="84">
        <v>111.36119801</v>
      </c>
    </row>
    <row r="113" spans="1:6" ht="12.75" customHeight="1" x14ac:dyDescent="0.2">
      <c r="A113" s="83" t="s">
        <v>157</v>
      </c>
      <c r="B113" s="83">
        <v>9</v>
      </c>
      <c r="C113" s="84">
        <v>684.26641426000003</v>
      </c>
      <c r="D113" s="84">
        <v>655.73266001000002</v>
      </c>
      <c r="E113" s="84">
        <v>97.026938220000005</v>
      </c>
      <c r="F113" s="84">
        <v>97.026938220000005</v>
      </c>
    </row>
    <row r="114" spans="1:6" ht="12.75" customHeight="1" x14ac:dyDescent="0.2">
      <c r="A114" s="83" t="s">
        <v>157</v>
      </c>
      <c r="B114" s="83">
        <v>10</v>
      </c>
      <c r="C114" s="84">
        <v>612.90337228999999</v>
      </c>
      <c r="D114" s="84">
        <v>583.66908605000003</v>
      </c>
      <c r="E114" s="84">
        <v>86.363891580000001</v>
      </c>
      <c r="F114" s="84">
        <v>86.363891580000001</v>
      </c>
    </row>
    <row r="115" spans="1:6" ht="12.75" customHeight="1" x14ac:dyDescent="0.2">
      <c r="A115" s="83" t="s">
        <v>157</v>
      </c>
      <c r="B115" s="83">
        <v>11</v>
      </c>
      <c r="C115" s="84">
        <v>577.69015649000005</v>
      </c>
      <c r="D115" s="84">
        <v>549.86746208</v>
      </c>
      <c r="E115" s="84">
        <v>81.362359280000007</v>
      </c>
      <c r="F115" s="84">
        <v>81.362359280000007</v>
      </c>
    </row>
    <row r="116" spans="1:6" ht="12.75" customHeight="1" x14ac:dyDescent="0.2">
      <c r="A116" s="83" t="s">
        <v>157</v>
      </c>
      <c r="B116" s="83">
        <v>12</v>
      </c>
      <c r="C116" s="84">
        <v>583.02410660999999</v>
      </c>
      <c r="D116" s="84">
        <v>555.79077839000001</v>
      </c>
      <c r="E116" s="84">
        <v>82.238815919999993</v>
      </c>
      <c r="F116" s="84">
        <v>82.238815919999993</v>
      </c>
    </row>
    <row r="117" spans="1:6" ht="12.75" customHeight="1" x14ac:dyDescent="0.2">
      <c r="A117" s="83" t="s">
        <v>157</v>
      </c>
      <c r="B117" s="83">
        <v>13</v>
      </c>
      <c r="C117" s="84">
        <v>594.73994672000003</v>
      </c>
      <c r="D117" s="84">
        <v>567.08545676999995</v>
      </c>
      <c r="E117" s="84">
        <v>83.910058070000005</v>
      </c>
      <c r="F117" s="84">
        <v>83.910058070000005</v>
      </c>
    </row>
    <row r="118" spans="1:6" ht="12.75" customHeight="1" x14ac:dyDescent="0.2">
      <c r="A118" s="83" t="s">
        <v>157</v>
      </c>
      <c r="B118" s="83">
        <v>14</v>
      </c>
      <c r="C118" s="84">
        <v>655.48638616000005</v>
      </c>
      <c r="D118" s="84">
        <v>627.00894718999996</v>
      </c>
      <c r="E118" s="84">
        <v>92.776770310000003</v>
      </c>
      <c r="F118" s="84">
        <v>92.776770310000003</v>
      </c>
    </row>
    <row r="119" spans="1:6" ht="12.75" customHeight="1" x14ac:dyDescent="0.2">
      <c r="A119" s="83" t="s">
        <v>157</v>
      </c>
      <c r="B119" s="83">
        <v>15</v>
      </c>
      <c r="C119" s="84">
        <v>687.89700975999995</v>
      </c>
      <c r="D119" s="84">
        <v>658.13578173999997</v>
      </c>
      <c r="E119" s="84">
        <v>97.382521460000007</v>
      </c>
      <c r="F119" s="84">
        <v>97.382521460000007</v>
      </c>
    </row>
    <row r="120" spans="1:6" ht="12.75" customHeight="1" x14ac:dyDescent="0.2">
      <c r="A120" s="83" t="s">
        <v>157</v>
      </c>
      <c r="B120" s="83">
        <v>16</v>
      </c>
      <c r="C120" s="84">
        <v>648.00782179999999</v>
      </c>
      <c r="D120" s="84">
        <v>618.20066641000005</v>
      </c>
      <c r="E120" s="84">
        <v>91.473433499999999</v>
      </c>
      <c r="F120" s="84">
        <v>91.473433499999999</v>
      </c>
    </row>
    <row r="121" spans="1:6" ht="12.75" customHeight="1" x14ac:dyDescent="0.2">
      <c r="A121" s="83" t="s">
        <v>157</v>
      </c>
      <c r="B121" s="83">
        <v>17</v>
      </c>
      <c r="C121" s="84">
        <v>600.12324422999995</v>
      </c>
      <c r="D121" s="84">
        <v>571.91941021000002</v>
      </c>
      <c r="E121" s="84">
        <v>84.625324719999995</v>
      </c>
      <c r="F121" s="84">
        <v>84.625324719999995</v>
      </c>
    </row>
    <row r="122" spans="1:6" ht="12.75" customHeight="1" x14ac:dyDescent="0.2">
      <c r="A122" s="83" t="s">
        <v>157</v>
      </c>
      <c r="B122" s="83">
        <v>18</v>
      </c>
      <c r="C122" s="84">
        <v>558.84200883000005</v>
      </c>
      <c r="D122" s="84">
        <v>530.86454613000001</v>
      </c>
      <c r="E122" s="84">
        <v>78.550550650000005</v>
      </c>
      <c r="F122" s="84">
        <v>78.550550650000005</v>
      </c>
    </row>
    <row r="123" spans="1:6" ht="12.75" customHeight="1" x14ac:dyDescent="0.2">
      <c r="A123" s="83" t="s">
        <v>157</v>
      </c>
      <c r="B123" s="83">
        <v>19</v>
      </c>
      <c r="C123" s="84">
        <v>528.97669814999995</v>
      </c>
      <c r="D123" s="84">
        <v>502.29365743</v>
      </c>
      <c r="E123" s="84">
        <v>74.322995700000007</v>
      </c>
      <c r="F123" s="84">
        <v>74.322995700000007</v>
      </c>
    </row>
    <row r="124" spans="1:6" ht="12.75" customHeight="1" x14ac:dyDescent="0.2">
      <c r="A124" s="83" t="s">
        <v>157</v>
      </c>
      <c r="B124" s="83">
        <v>20</v>
      </c>
      <c r="C124" s="84">
        <v>521.83997197999997</v>
      </c>
      <c r="D124" s="84">
        <v>493.72826513000001</v>
      </c>
      <c r="E124" s="84">
        <v>73.055598419999995</v>
      </c>
      <c r="F124" s="84">
        <v>73.055598419999995</v>
      </c>
    </row>
    <row r="125" spans="1:6" ht="12.75" customHeight="1" x14ac:dyDescent="0.2">
      <c r="A125" s="83" t="s">
        <v>157</v>
      </c>
      <c r="B125" s="83">
        <v>21</v>
      </c>
      <c r="C125" s="84">
        <v>541.87209517999997</v>
      </c>
      <c r="D125" s="84">
        <v>514.57631375000005</v>
      </c>
      <c r="E125" s="84">
        <v>76.140426199999993</v>
      </c>
      <c r="F125" s="84">
        <v>76.140426199999993</v>
      </c>
    </row>
    <row r="126" spans="1:6" ht="12.75" customHeight="1" x14ac:dyDescent="0.2">
      <c r="A126" s="83" t="s">
        <v>157</v>
      </c>
      <c r="B126" s="83">
        <v>22</v>
      </c>
      <c r="C126" s="84">
        <v>541.1294911</v>
      </c>
      <c r="D126" s="84">
        <v>513.97372962999998</v>
      </c>
      <c r="E126" s="84">
        <v>76.051263500000005</v>
      </c>
      <c r="F126" s="84">
        <v>76.051263500000005</v>
      </c>
    </row>
    <row r="127" spans="1:6" ht="12.75" customHeight="1" x14ac:dyDescent="0.2">
      <c r="A127" s="83" t="s">
        <v>157</v>
      </c>
      <c r="B127" s="83">
        <v>23</v>
      </c>
      <c r="C127" s="84">
        <v>559.76051122000001</v>
      </c>
      <c r="D127" s="84">
        <v>532.84008724</v>
      </c>
      <c r="E127" s="84">
        <v>78.842865970000005</v>
      </c>
      <c r="F127" s="84">
        <v>78.842865970000005</v>
      </c>
    </row>
    <row r="128" spans="1:6" ht="12.75" customHeight="1" x14ac:dyDescent="0.2">
      <c r="A128" s="83" t="s">
        <v>157</v>
      </c>
      <c r="B128" s="83">
        <v>24</v>
      </c>
      <c r="C128" s="84">
        <v>604.73977212</v>
      </c>
      <c r="D128" s="84">
        <v>577.71013768</v>
      </c>
      <c r="E128" s="84">
        <v>85.482162560000006</v>
      </c>
      <c r="F128" s="84">
        <v>85.482162560000006</v>
      </c>
    </row>
    <row r="129" spans="1:6" ht="12.75" customHeight="1" x14ac:dyDescent="0.2">
      <c r="A129" s="83" t="s">
        <v>158</v>
      </c>
      <c r="B129" s="83">
        <v>1</v>
      </c>
      <c r="C129" s="84">
        <v>668.43919344999995</v>
      </c>
      <c r="D129" s="84">
        <v>637.20849416999999</v>
      </c>
      <c r="E129" s="84">
        <v>94.285968920000002</v>
      </c>
      <c r="F129" s="84">
        <v>94.285968920000002</v>
      </c>
    </row>
    <row r="130" spans="1:6" ht="12.75" customHeight="1" x14ac:dyDescent="0.2">
      <c r="A130" s="83" t="s">
        <v>158</v>
      </c>
      <c r="B130" s="83">
        <v>2</v>
      </c>
      <c r="C130" s="84">
        <v>748.45157069000004</v>
      </c>
      <c r="D130" s="84">
        <v>724.81311928000002</v>
      </c>
      <c r="E130" s="84">
        <v>107.24858168</v>
      </c>
      <c r="F130" s="84">
        <v>107.24858168</v>
      </c>
    </row>
    <row r="131" spans="1:6" ht="12.75" customHeight="1" x14ac:dyDescent="0.2">
      <c r="A131" s="83" t="s">
        <v>158</v>
      </c>
      <c r="B131" s="83">
        <v>3</v>
      </c>
      <c r="C131" s="84">
        <v>832.52242965000005</v>
      </c>
      <c r="D131" s="84">
        <v>803.39561205999996</v>
      </c>
      <c r="E131" s="84">
        <v>118.87621461000001</v>
      </c>
      <c r="F131" s="84">
        <v>118.87621461000001</v>
      </c>
    </row>
    <row r="132" spans="1:6" ht="12.75" customHeight="1" x14ac:dyDescent="0.2">
      <c r="A132" s="83" t="s">
        <v>158</v>
      </c>
      <c r="B132" s="83">
        <v>4</v>
      </c>
      <c r="C132" s="84">
        <v>854.98291976999997</v>
      </c>
      <c r="D132" s="84">
        <v>824.71406108999997</v>
      </c>
      <c r="E132" s="84">
        <v>122.03064623</v>
      </c>
      <c r="F132" s="84">
        <v>122.03064623</v>
      </c>
    </row>
    <row r="133" spans="1:6" ht="12.75" customHeight="1" x14ac:dyDescent="0.2">
      <c r="A133" s="83" t="s">
        <v>158</v>
      </c>
      <c r="B133" s="83">
        <v>5</v>
      </c>
      <c r="C133" s="84">
        <v>857.23489632999997</v>
      </c>
      <c r="D133" s="84">
        <v>824.47065140999996</v>
      </c>
      <c r="E133" s="84">
        <v>121.99462957999999</v>
      </c>
      <c r="F133" s="84">
        <v>121.99462957999999</v>
      </c>
    </row>
    <row r="134" spans="1:6" ht="12.75" customHeight="1" x14ac:dyDescent="0.2">
      <c r="A134" s="83" t="s">
        <v>158</v>
      </c>
      <c r="B134" s="83">
        <v>6</v>
      </c>
      <c r="C134" s="84">
        <v>832.90060387000005</v>
      </c>
      <c r="D134" s="84">
        <v>804.16716268000005</v>
      </c>
      <c r="E134" s="84">
        <v>118.99037881</v>
      </c>
      <c r="F134" s="84">
        <v>118.99037881</v>
      </c>
    </row>
    <row r="135" spans="1:6" ht="12.75" customHeight="1" x14ac:dyDescent="0.2">
      <c r="A135" s="83" t="s">
        <v>158</v>
      </c>
      <c r="B135" s="83">
        <v>7</v>
      </c>
      <c r="C135" s="84">
        <v>768.17169868999997</v>
      </c>
      <c r="D135" s="84">
        <v>741.07614888000001</v>
      </c>
      <c r="E135" s="84">
        <v>109.65497695000001</v>
      </c>
      <c r="F135" s="84">
        <v>109.65497695000001</v>
      </c>
    </row>
    <row r="136" spans="1:6" ht="12.75" customHeight="1" x14ac:dyDescent="0.2">
      <c r="A136" s="83" t="s">
        <v>158</v>
      </c>
      <c r="B136" s="83">
        <v>8</v>
      </c>
      <c r="C136" s="84">
        <v>707.18485525000006</v>
      </c>
      <c r="D136" s="84">
        <v>682.8151517</v>
      </c>
      <c r="E136" s="84">
        <v>101.03425921</v>
      </c>
      <c r="F136" s="84">
        <v>101.03425921</v>
      </c>
    </row>
    <row r="137" spans="1:6" ht="12.75" customHeight="1" x14ac:dyDescent="0.2">
      <c r="A137" s="83" t="s">
        <v>158</v>
      </c>
      <c r="B137" s="83">
        <v>9</v>
      </c>
      <c r="C137" s="84">
        <v>643.80976731999999</v>
      </c>
      <c r="D137" s="84">
        <v>616.57873974999995</v>
      </c>
      <c r="E137" s="84">
        <v>91.23344152</v>
      </c>
      <c r="F137" s="84">
        <v>91.23344152</v>
      </c>
    </row>
    <row r="138" spans="1:6" ht="12.75" customHeight="1" x14ac:dyDescent="0.2">
      <c r="A138" s="83" t="s">
        <v>158</v>
      </c>
      <c r="B138" s="83">
        <v>10</v>
      </c>
      <c r="C138" s="84">
        <v>610.07986751999999</v>
      </c>
      <c r="D138" s="84">
        <v>583.23391263999997</v>
      </c>
      <c r="E138" s="84">
        <v>86.299500179999995</v>
      </c>
      <c r="F138" s="84">
        <v>86.299500179999995</v>
      </c>
    </row>
    <row r="139" spans="1:6" ht="12.75" customHeight="1" x14ac:dyDescent="0.2">
      <c r="A139" s="83" t="s">
        <v>158</v>
      </c>
      <c r="B139" s="83">
        <v>11</v>
      </c>
      <c r="C139" s="84">
        <v>607.28454646</v>
      </c>
      <c r="D139" s="84">
        <v>580.29996418999997</v>
      </c>
      <c r="E139" s="84">
        <v>85.86537199</v>
      </c>
      <c r="F139" s="84">
        <v>85.86537199</v>
      </c>
    </row>
    <row r="140" spans="1:6" ht="12.75" customHeight="1" x14ac:dyDescent="0.2">
      <c r="A140" s="83" t="s">
        <v>158</v>
      </c>
      <c r="B140" s="83">
        <v>12</v>
      </c>
      <c r="C140" s="84">
        <v>631.87296808999997</v>
      </c>
      <c r="D140" s="84">
        <v>604.58338958000002</v>
      </c>
      <c r="E140" s="84">
        <v>89.458522919999993</v>
      </c>
      <c r="F140" s="84">
        <v>89.458522919999993</v>
      </c>
    </row>
    <row r="141" spans="1:6" ht="12.75" customHeight="1" x14ac:dyDescent="0.2">
      <c r="A141" s="83" t="s">
        <v>158</v>
      </c>
      <c r="B141" s="83">
        <v>13</v>
      </c>
      <c r="C141" s="84">
        <v>640.42399456999999</v>
      </c>
      <c r="D141" s="84">
        <v>614.13301439999998</v>
      </c>
      <c r="E141" s="84">
        <v>90.871554340000003</v>
      </c>
      <c r="F141" s="84">
        <v>90.871554340000003</v>
      </c>
    </row>
    <row r="142" spans="1:6" ht="12.75" customHeight="1" x14ac:dyDescent="0.2">
      <c r="A142" s="83" t="s">
        <v>158</v>
      </c>
      <c r="B142" s="83">
        <v>14</v>
      </c>
      <c r="C142" s="84">
        <v>668.65593404000003</v>
      </c>
      <c r="D142" s="84">
        <v>642.03318753999997</v>
      </c>
      <c r="E142" s="84">
        <v>94.999865380000003</v>
      </c>
      <c r="F142" s="84">
        <v>94.999865380000003</v>
      </c>
    </row>
    <row r="143" spans="1:6" ht="12.75" customHeight="1" x14ac:dyDescent="0.2">
      <c r="A143" s="83" t="s">
        <v>158</v>
      </c>
      <c r="B143" s="83">
        <v>15</v>
      </c>
      <c r="C143" s="84">
        <v>696.31312949999995</v>
      </c>
      <c r="D143" s="84">
        <v>670.83123440999998</v>
      </c>
      <c r="E143" s="84">
        <v>99.261032290000003</v>
      </c>
      <c r="F143" s="84">
        <v>99.261032290000003</v>
      </c>
    </row>
    <row r="144" spans="1:6" ht="12.75" customHeight="1" x14ac:dyDescent="0.2">
      <c r="A144" s="83" t="s">
        <v>158</v>
      </c>
      <c r="B144" s="83">
        <v>16</v>
      </c>
      <c r="C144" s="84">
        <v>657.36367852000001</v>
      </c>
      <c r="D144" s="84">
        <v>634.68384457000002</v>
      </c>
      <c r="E144" s="84">
        <v>93.91240354</v>
      </c>
      <c r="F144" s="84">
        <v>93.91240354</v>
      </c>
    </row>
    <row r="145" spans="1:6" ht="12.75" customHeight="1" x14ac:dyDescent="0.2">
      <c r="A145" s="83" t="s">
        <v>158</v>
      </c>
      <c r="B145" s="83">
        <v>17</v>
      </c>
      <c r="C145" s="84">
        <v>624.58602984000004</v>
      </c>
      <c r="D145" s="84">
        <v>597.53276549999998</v>
      </c>
      <c r="E145" s="84">
        <v>88.41526168</v>
      </c>
      <c r="F145" s="84">
        <v>88.41526168</v>
      </c>
    </row>
    <row r="146" spans="1:6" ht="12.75" customHeight="1" x14ac:dyDescent="0.2">
      <c r="A146" s="83" t="s">
        <v>158</v>
      </c>
      <c r="B146" s="83">
        <v>18</v>
      </c>
      <c r="C146" s="84">
        <v>612.45295668999995</v>
      </c>
      <c r="D146" s="84">
        <v>585.38541869000005</v>
      </c>
      <c r="E146" s="84">
        <v>86.617852549999995</v>
      </c>
      <c r="F146" s="84">
        <v>86.617852549999995</v>
      </c>
    </row>
    <row r="147" spans="1:6" ht="12.75" customHeight="1" x14ac:dyDescent="0.2">
      <c r="A147" s="83" t="s">
        <v>158</v>
      </c>
      <c r="B147" s="83">
        <v>19</v>
      </c>
      <c r="C147" s="84">
        <v>631.10807877000002</v>
      </c>
      <c r="D147" s="84">
        <v>604.81153384000004</v>
      </c>
      <c r="E147" s="84">
        <v>89.492280789999995</v>
      </c>
      <c r="F147" s="84">
        <v>89.492280789999995</v>
      </c>
    </row>
    <row r="148" spans="1:6" ht="12.75" customHeight="1" x14ac:dyDescent="0.2">
      <c r="A148" s="83" t="s">
        <v>158</v>
      </c>
      <c r="B148" s="83">
        <v>20</v>
      </c>
      <c r="C148" s="84">
        <v>608.85688565999999</v>
      </c>
      <c r="D148" s="84">
        <v>581.53273530000001</v>
      </c>
      <c r="E148" s="84">
        <v>86.047781700000002</v>
      </c>
      <c r="F148" s="84">
        <v>86.047781700000002</v>
      </c>
    </row>
    <row r="149" spans="1:6" ht="12.75" customHeight="1" x14ac:dyDescent="0.2">
      <c r="A149" s="83" t="s">
        <v>158</v>
      </c>
      <c r="B149" s="83">
        <v>21</v>
      </c>
      <c r="C149" s="84">
        <v>606.47283844000003</v>
      </c>
      <c r="D149" s="84">
        <v>583.62187346999997</v>
      </c>
      <c r="E149" s="84">
        <v>86.356905670000003</v>
      </c>
      <c r="F149" s="84">
        <v>86.356905670000003</v>
      </c>
    </row>
    <row r="150" spans="1:6" ht="12.75" customHeight="1" x14ac:dyDescent="0.2">
      <c r="A150" s="83" t="s">
        <v>158</v>
      </c>
      <c r="B150" s="83">
        <v>22</v>
      </c>
      <c r="C150" s="84">
        <v>642.93736859000001</v>
      </c>
      <c r="D150" s="84">
        <v>615.56924246000005</v>
      </c>
      <c r="E150" s="84">
        <v>91.084069020000001</v>
      </c>
      <c r="F150" s="84">
        <v>91.084069020000001</v>
      </c>
    </row>
    <row r="151" spans="1:6" ht="12.75" customHeight="1" x14ac:dyDescent="0.2">
      <c r="A151" s="83" t="s">
        <v>158</v>
      </c>
      <c r="B151" s="83">
        <v>23</v>
      </c>
      <c r="C151" s="84">
        <v>639.47724086000005</v>
      </c>
      <c r="D151" s="84">
        <v>611.69930461000001</v>
      </c>
      <c r="E151" s="84">
        <v>90.511445069999994</v>
      </c>
      <c r="F151" s="84">
        <v>90.511445069999994</v>
      </c>
    </row>
    <row r="152" spans="1:6" ht="12.75" customHeight="1" x14ac:dyDescent="0.2">
      <c r="A152" s="83" t="s">
        <v>158</v>
      </c>
      <c r="B152" s="83">
        <v>24</v>
      </c>
      <c r="C152" s="84">
        <v>674.06766620999997</v>
      </c>
      <c r="D152" s="84">
        <v>646.52502492999997</v>
      </c>
      <c r="E152" s="84">
        <v>95.664510070000006</v>
      </c>
      <c r="F152" s="84">
        <v>95.664510070000006</v>
      </c>
    </row>
    <row r="153" spans="1:6" ht="12.75" customHeight="1" x14ac:dyDescent="0.2">
      <c r="A153" s="83" t="s">
        <v>159</v>
      </c>
      <c r="B153" s="83">
        <v>1</v>
      </c>
      <c r="C153" s="84">
        <v>746.81759302</v>
      </c>
      <c r="D153" s="84">
        <v>718.49044685000001</v>
      </c>
      <c r="E153" s="84">
        <v>106.31303342</v>
      </c>
      <c r="F153" s="84">
        <v>106.31303342</v>
      </c>
    </row>
    <row r="154" spans="1:6" ht="12.75" customHeight="1" x14ac:dyDescent="0.2">
      <c r="A154" s="83" t="s">
        <v>159</v>
      </c>
      <c r="B154" s="83">
        <v>2</v>
      </c>
      <c r="C154" s="84">
        <v>827.60040102999994</v>
      </c>
      <c r="D154" s="84">
        <v>801.73503355000003</v>
      </c>
      <c r="E154" s="84">
        <v>118.63050343</v>
      </c>
      <c r="F154" s="84">
        <v>118.63050343</v>
      </c>
    </row>
    <row r="155" spans="1:6" ht="12.75" customHeight="1" x14ac:dyDescent="0.2">
      <c r="A155" s="83" t="s">
        <v>159</v>
      </c>
      <c r="B155" s="83">
        <v>3</v>
      </c>
      <c r="C155" s="84">
        <v>888.56524225999999</v>
      </c>
      <c r="D155" s="84">
        <v>864.48408592999999</v>
      </c>
      <c r="E155" s="84">
        <v>127.91530622000001</v>
      </c>
      <c r="F155" s="84">
        <v>127.91530622000001</v>
      </c>
    </row>
    <row r="156" spans="1:6" ht="12.75" customHeight="1" x14ac:dyDescent="0.2">
      <c r="A156" s="83" t="s">
        <v>159</v>
      </c>
      <c r="B156" s="83">
        <v>4</v>
      </c>
      <c r="C156" s="84">
        <v>915.30648916999996</v>
      </c>
      <c r="D156" s="84">
        <v>886.94059121999999</v>
      </c>
      <c r="E156" s="84">
        <v>131.23813286000001</v>
      </c>
      <c r="F156" s="84">
        <v>131.23813286000001</v>
      </c>
    </row>
    <row r="157" spans="1:6" ht="12.75" customHeight="1" x14ac:dyDescent="0.2">
      <c r="A157" s="83" t="s">
        <v>159</v>
      </c>
      <c r="B157" s="83">
        <v>5</v>
      </c>
      <c r="C157" s="84">
        <v>918.69805813999994</v>
      </c>
      <c r="D157" s="84">
        <v>890.88308773999995</v>
      </c>
      <c r="E157" s="84">
        <v>131.8214931</v>
      </c>
      <c r="F157" s="84">
        <v>131.8214931</v>
      </c>
    </row>
    <row r="158" spans="1:6" ht="12.75" customHeight="1" x14ac:dyDescent="0.2">
      <c r="A158" s="83" t="s">
        <v>159</v>
      </c>
      <c r="B158" s="83">
        <v>6</v>
      </c>
      <c r="C158" s="84">
        <v>902.06773630999999</v>
      </c>
      <c r="D158" s="84">
        <v>877.50331345999996</v>
      </c>
      <c r="E158" s="84">
        <v>129.84172511</v>
      </c>
      <c r="F158" s="84">
        <v>129.84172511</v>
      </c>
    </row>
    <row r="159" spans="1:6" ht="12.75" customHeight="1" x14ac:dyDescent="0.2">
      <c r="A159" s="83" t="s">
        <v>159</v>
      </c>
      <c r="B159" s="83">
        <v>7</v>
      </c>
      <c r="C159" s="84">
        <v>843.05010436999999</v>
      </c>
      <c r="D159" s="84">
        <v>815.55277005999994</v>
      </c>
      <c r="E159" s="84">
        <v>120.67507548</v>
      </c>
      <c r="F159" s="84">
        <v>120.67507548</v>
      </c>
    </row>
    <row r="160" spans="1:6" ht="12.75" customHeight="1" x14ac:dyDescent="0.2">
      <c r="A160" s="83" t="s">
        <v>159</v>
      </c>
      <c r="B160" s="83">
        <v>8</v>
      </c>
      <c r="C160" s="84">
        <v>790.07936526000003</v>
      </c>
      <c r="D160" s="84">
        <v>763.52487088999999</v>
      </c>
      <c r="E160" s="84">
        <v>112.97665191999999</v>
      </c>
      <c r="F160" s="84">
        <v>112.97665191999999</v>
      </c>
    </row>
    <row r="161" spans="1:6" ht="12.75" customHeight="1" x14ac:dyDescent="0.2">
      <c r="A161" s="83" t="s">
        <v>159</v>
      </c>
      <c r="B161" s="83">
        <v>9</v>
      </c>
      <c r="C161" s="84">
        <v>722.65383125999995</v>
      </c>
      <c r="D161" s="84">
        <v>696.00735247</v>
      </c>
      <c r="E161" s="84">
        <v>102.98627247</v>
      </c>
      <c r="F161" s="84">
        <v>102.98627247</v>
      </c>
    </row>
    <row r="162" spans="1:6" ht="12.75" customHeight="1" x14ac:dyDescent="0.2">
      <c r="A162" s="83" t="s">
        <v>159</v>
      </c>
      <c r="B162" s="83">
        <v>10</v>
      </c>
      <c r="C162" s="84">
        <v>682.63414954999996</v>
      </c>
      <c r="D162" s="84">
        <v>655.95116555000004</v>
      </c>
      <c r="E162" s="84">
        <v>97.059269880000002</v>
      </c>
      <c r="F162" s="84">
        <v>97.059269880000002</v>
      </c>
    </row>
    <row r="163" spans="1:6" ht="12.75" customHeight="1" x14ac:dyDescent="0.2">
      <c r="A163" s="83" t="s">
        <v>159</v>
      </c>
      <c r="B163" s="83">
        <v>11</v>
      </c>
      <c r="C163" s="84">
        <v>687.77258555000003</v>
      </c>
      <c r="D163" s="84">
        <v>660.82412097999998</v>
      </c>
      <c r="E163" s="84">
        <v>97.780307539999995</v>
      </c>
      <c r="F163" s="84">
        <v>97.780307539999995</v>
      </c>
    </row>
    <row r="164" spans="1:6" ht="12.75" customHeight="1" x14ac:dyDescent="0.2">
      <c r="A164" s="83" t="s">
        <v>159</v>
      </c>
      <c r="B164" s="83">
        <v>12</v>
      </c>
      <c r="C164" s="84">
        <v>691.12380614999995</v>
      </c>
      <c r="D164" s="84">
        <v>664.25726753000004</v>
      </c>
      <c r="E164" s="84">
        <v>98.28830069</v>
      </c>
      <c r="F164" s="84">
        <v>98.28830069</v>
      </c>
    </row>
    <row r="165" spans="1:6" ht="12.75" customHeight="1" x14ac:dyDescent="0.2">
      <c r="A165" s="83" t="s">
        <v>159</v>
      </c>
      <c r="B165" s="83">
        <v>13</v>
      </c>
      <c r="C165" s="84">
        <v>709.81789078999998</v>
      </c>
      <c r="D165" s="84">
        <v>679.20150437999996</v>
      </c>
      <c r="E165" s="84">
        <v>100.49955786</v>
      </c>
      <c r="F165" s="84">
        <v>100.49955786</v>
      </c>
    </row>
    <row r="166" spans="1:6" ht="12.75" customHeight="1" x14ac:dyDescent="0.2">
      <c r="A166" s="83" t="s">
        <v>159</v>
      </c>
      <c r="B166" s="83">
        <v>14</v>
      </c>
      <c r="C166" s="84">
        <v>747.64010169999995</v>
      </c>
      <c r="D166" s="84">
        <v>718.60800532999997</v>
      </c>
      <c r="E166" s="84">
        <v>106.33042823</v>
      </c>
      <c r="F166" s="84">
        <v>106.33042823</v>
      </c>
    </row>
    <row r="167" spans="1:6" ht="12.75" customHeight="1" x14ac:dyDescent="0.2">
      <c r="A167" s="83" t="s">
        <v>159</v>
      </c>
      <c r="B167" s="83">
        <v>15</v>
      </c>
      <c r="C167" s="84">
        <v>773.22456015</v>
      </c>
      <c r="D167" s="84">
        <v>749.72367503999999</v>
      </c>
      <c r="E167" s="84">
        <v>110.93452734</v>
      </c>
      <c r="F167" s="84">
        <v>110.93452734</v>
      </c>
    </row>
    <row r="168" spans="1:6" ht="12.75" customHeight="1" x14ac:dyDescent="0.2">
      <c r="A168" s="83" t="s">
        <v>159</v>
      </c>
      <c r="B168" s="83">
        <v>16</v>
      </c>
      <c r="C168" s="84">
        <v>734.11221419000003</v>
      </c>
      <c r="D168" s="84">
        <v>705.74962468000001</v>
      </c>
      <c r="E168" s="84">
        <v>104.4278094</v>
      </c>
      <c r="F168" s="84">
        <v>104.4278094</v>
      </c>
    </row>
    <row r="169" spans="1:6" ht="12.75" customHeight="1" x14ac:dyDescent="0.2">
      <c r="A169" s="83" t="s">
        <v>159</v>
      </c>
      <c r="B169" s="83">
        <v>17</v>
      </c>
      <c r="C169" s="84">
        <v>685.54010531999995</v>
      </c>
      <c r="D169" s="84">
        <v>657.28753305999999</v>
      </c>
      <c r="E169" s="84">
        <v>97.257008459999994</v>
      </c>
      <c r="F169" s="84">
        <v>97.257008459999994</v>
      </c>
    </row>
    <row r="170" spans="1:6" ht="12.75" customHeight="1" x14ac:dyDescent="0.2">
      <c r="A170" s="83" t="s">
        <v>159</v>
      </c>
      <c r="B170" s="83">
        <v>18</v>
      </c>
      <c r="C170" s="84">
        <v>637.09956898999997</v>
      </c>
      <c r="D170" s="84">
        <v>612.11430540000003</v>
      </c>
      <c r="E170" s="84">
        <v>90.572851589999999</v>
      </c>
      <c r="F170" s="84">
        <v>90.572851589999999</v>
      </c>
    </row>
    <row r="171" spans="1:6" ht="12.75" customHeight="1" x14ac:dyDescent="0.2">
      <c r="A171" s="83" t="s">
        <v>159</v>
      </c>
      <c r="B171" s="83">
        <v>19</v>
      </c>
      <c r="C171" s="84">
        <v>611.79655127000001</v>
      </c>
      <c r="D171" s="84">
        <v>587.43053509000003</v>
      </c>
      <c r="E171" s="84">
        <v>86.920462740000005</v>
      </c>
      <c r="F171" s="84">
        <v>86.920462740000005</v>
      </c>
    </row>
    <row r="172" spans="1:6" ht="12.75" customHeight="1" x14ac:dyDescent="0.2">
      <c r="A172" s="83" t="s">
        <v>159</v>
      </c>
      <c r="B172" s="83">
        <v>20</v>
      </c>
      <c r="C172" s="84">
        <v>618.48549215000003</v>
      </c>
      <c r="D172" s="84">
        <v>589.16930680999997</v>
      </c>
      <c r="E172" s="84">
        <v>87.177743950000007</v>
      </c>
      <c r="F172" s="84">
        <v>87.177743950000007</v>
      </c>
    </row>
    <row r="173" spans="1:6" ht="12.75" customHeight="1" x14ac:dyDescent="0.2">
      <c r="A173" s="83" t="s">
        <v>159</v>
      </c>
      <c r="B173" s="83">
        <v>21</v>
      </c>
      <c r="C173" s="84">
        <v>606.36701990999995</v>
      </c>
      <c r="D173" s="84">
        <v>579.19105074000004</v>
      </c>
      <c r="E173" s="84">
        <v>85.701289149999994</v>
      </c>
      <c r="F173" s="84">
        <v>85.701289149999994</v>
      </c>
    </row>
    <row r="174" spans="1:6" ht="12.75" customHeight="1" x14ac:dyDescent="0.2">
      <c r="A174" s="83" t="s">
        <v>159</v>
      </c>
      <c r="B174" s="83">
        <v>22</v>
      </c>
      <c r="C174" s="84">
        <v>612.83310128999995</v>
      </c>
      <c r="D174" s="84">
        <v>584.78867561000004</v>
      </c>
      <c r="E174" s="84">
        <v>86.529554129999994</v>
      </c>
      <c r="F174" s="84">
        <v>86.529554129999994</v>
      </c>
    </row>
    <row r="175" spans="1:6" ht="12.75" customHeight="1" x14ac:dyDescent="0.2">
      <c r="A175" s="83" t="s">
        <v>159</v>
      </c>
      <c r="B175" s="83">
        <v>23</v>
      </c>
      <c r="C175" s="84">
        <v>634.39355129</v>
      </c>
      <c r="D175" s="84">
        <v>606.33373512000003</v>
      </c>
      <c r="E175" s="84">
        <v>89.717516680000003</v>
      </c>
      <c r="F175" s="84">
        <v>89.717516680000003</v>
      </c>
    </row>
    <row r="176" spans="1:6" ht="12.75" customHeight="1" x14ac:dyDescent="0.2">
      <c r="A176" s="83" t="s">
        <v>159</v>
      </c>
      <c r="B176" s="83">
        <v>24</v>
      </c>
      <c r="C176" s="84">
        <v>673.50689259000001</v>
      </c>
      <c r="D176" s="84">
        <v>646.79135627000005</v>
      </c>
      <c r="E176" s="84">
        <v>95.703918369999997</v>
      </c>
      <c r="F176" s="84">
        <v>95.703918369999997</v>
      </c>
    </row>
    <row r="177" spans="1:6" ht="12.75" customHeight="1" x14ac:dyDescent="0.2">
      <c r="A177" s="83" t="s">
        <v>160</v>
      </c>
      <c r="B177" s="83">
        <v>1</v>
      </c>
      <c r="C177" s="84">
        <v>737.00186378000001</v>
      </c>
      <c r="D177" s="84">
        <v>705.79746162000004</v>
      </c>
      <c r="E177" s="84">
        <v>104.4348877</v>
      </c>
      <c r="F177" s="84">
        <v>104.4348877</v>
      </c>
    </row>
    <row r="178" spans="1:6" ht="12.75" customHeight="1" x14ac:dyDescent="0.2">
      <c r="A178" s="83" t="s">
        <v>160</v>
      </c>
      <c r="B178" s="83">
        <v>2</v>
      </c>
      <c r="C178" s="84">
        <v>822.28188263000004</v>
      </c>
      <c r="D178" s="84">
        <v>793.19406664999997</v>
      </c>
      <c r="E178" s="84">
        <v>117.36672031000001</v>
      </c>
      <c r="F178" s="84">
        <v>117.36672031000001</v>
      </c>
    </row>
    <row r="179" spans="1:6" ht="12.75" customHeight="1" x14ac:dyDescent="0.2">
      <c r="A179" s="83" t="s">
        <v>160</v>
      </c>
      <c r="B179" s="83">
        <v>3</v>
      </c>
      <c r="C179" s="84">
        <v>898.25155436</v>
      </c>
      <c r="D179" s="84">
        <v>867.80620249000003</v>
      </c>
      <c r="E179" s="84">
        <v>128.40687055999999</v>
      </c>
      <c r="F179" s="84">
        <v>128.40687055999999</v>
      </c>
    </row>
    <row r="180" spans="1:6" ht="12.75" customHeight="1" x14ac:dyDescent="0.2">
      <c r="A180" s="83" t="s">
        <v>160</v>
      </c>
      <c r="B180" s="83">
        <v>4</v>
      </c>
      <c r="C180" s="84">
        <v>915.94682693000004</v>
      </c>
      <c r="D180" s="84">
        <v>891.79431610999995</v>
      </c>
      <c r="E180" s="84">
        <v>131.95632502999999</v>
      </c>
      <c r="F180" s="84">
        <v>131.95632502999999</v>
      </c>
    </row>
    <row r="181" spans="1:6" ht="12.75" customHeight="1" x14ac:dyDescent="0.2">
      <c r="A181" s="83" t="s">
        <v>160</v>
      </c>
      <c r="B181" s="83">
        <v>5</v>
      </c>
      <c r="C181" s="84">
        <v>917.47885726000004</v>
      </c>
      <c r="D181" s="84">
        <v>886.55522556999995</v>
      </c>
      <c r="E181" s="84">
        <v>131.18111137</v>
      </c>
      <c r="F181" s="84">
        <v>131.18111137</v>
      </c>
    </row>
    <row r="182" spans="1:6" ht="12.75" customHeight="1" x14ac:dyDescent="0.2">
      <c r="A182" s="83" t="s">
        <v>160</v>
      </c>
      <c r="B182" s="83">
        <v>6</v>
      </c>
      <c r="C182" s="84">
        <v>895.43579215</v>
      </c>
      <c r="D182" s="84">
        <v>866.20582514</v>
      </c>
      <c r="E182" s="84">
        <v>128.17006717999999</v>
      </c>
      <c r="F182" s="84">
        <v>128.17006717999999</v>
      </c>
    </row>
    <row r="183" spans="1:6" ht="12.75" customHeight="1" x14ac:dyDescent="0.2">
      <c r="A183" s="83" t="s">
        <v>160</v>
      </c>
      <c r="B183" s="83">
        <v>7</v>
      </c>
      <c r="C183" s="84">
        <v>846.10417142999995</v>
      </c>
      <c r="D183" s="84">
        <v>818.271208</v>
      </c>
      <c r="E183" s="84">
        <v>121.07731518</v>
      </c>
      <c r="F183" s="84">
        <v>121.07731518</v>
      </c>
    </row>
    <row r="184" spans="1:6" ht="12.75" customHeight="1" x14ac:dyDescent="0.2">
      <c r="A184" s="83" t="s">
        <v>160</v>
      </c>
      <c r="B184" s="83">
        <v>8</v>
      </c>
      <c r="C184" s="84">
        <v>792.17094067999994</v>
      </c>
      <c r="D184" s="84">
        <v>763.70730537999998</v>
      </c>
      <c r="E184" s="84">
        <v>113.00364623999999</v>
      </c>
      <c r="F184" s="84">
        <v>113.00364623999999</v>
      </c>
    </row>
    <row r="185" spans="1:6" ht="12.75" customHeight="1" x14ac:dyDescent="0.2">
      <c r="A185" s="83" t="s">
        <v>160</v>
      </c>
      <c r="B185" s="83">
        <v>9</v>
      </c>
      <c r="C185" s="84">
        <v>721.41401910000002</v>
      </c>
      <c r="D185" s="84">
        <v>697.57318907000001</v>
      </c>
      <c r="E185" s="84">
        <v>103.21796496</v>
      </c>
      <c r="F185" s="84">
        <v>103.21796496</v>
      </c>
    </row>
    <row r="186" spans="1:6" ht="12.75" customHeight="1" x14ac:dyDescent="0.2">
      <c r="A186" s="83" t="s">
        <v>160</v>
      </c>
      <c r="B186" s="83">
        <v>10</v>
      </c>
      <c r="C186" s="84">
        <v>692.01758790999997</v>
      </c>
      <c r="D186" s="84">
        <v>665.55821897999999</v>
      </c>
      <c r="E186" s="84">
        <v>98.480798859999993</v>
      </c>
      <c r="F186" s="84">
        <v>98.480798859999993</v>
      </c>
    </row>
    <row r="187" spans="1:6" ht="12.75" customHeight="1" x14ac:dyDescent="0.2">
      <c r="A187" s="83" t="s">
        <v>160</v>
      </c>
      <c r="B187" s="83">
        <v>11</v>
      </c>
      <c r="C187" s="84">
        <v>698.26057977000005</v>
      </c>
      <c r="D187" s="84">
        <v>670.19866081999999</v>
      </c>
      <c r="E187" s="84">
        <v>99.167432140000003</v>
      </c>
      <c r="F187" s="84">
        <v>99.167432140000003</v>
      </c>
    </row>
    <row r="188" spans="1:6" ht="12.75" customHeight="1" x14ac:dyDescent="0.2">
      <c r="A188" s="83" t="s">
        <v>160</v>
      </c>
      <c r="B188" s="83">
        <v>12</v>
      </c>
      <c r="C188" s="84">
        <v>707.54885723999996</v>
      </c>
      <c r="D188" s="84">
        <v>678.49568642999998</v>
      </c>
      <c r="E188" s="84">
        <v>100.39511994</v>
      </c>
      <c r="F188" s="84">
        <v>100.39511994</v>
      </c>
    </row>
    <row r="189" spans="1:6" ht="12.75" customHeight="1" x14ac:dyDescent="0.2">
      <c r="A189" s="83" t="s">
        <v>160</v>
      </c>
      <c r="B189" s="83">
        <v>13</v>
      </c>
      <c r="C189" s="84">
        <v>717.21380968999995</v>
      </c>
      <c r="D189" s="84">
        <v>684.08581427000001</v>
      </c>
      <c r="E189" s="84">
        <v>101.22227561</v>
      </c>
      <c r="F189" s="84">
        <v>101.22227561</v>
      </c>
    </row>
    <row r="190" spans="1:6" ht="12.75" customHeight="1" x14ac:dyDescent="0.2">
      <c r="A190" s="83" t="s">
        <v>160</v>
      </c>
      <c r="B190" s="83">
        <v>14</v>
      </c>
      <c r="C190" s="84">
        <v>739.29450942999995</v>
      </c>
      <c r="D190" s="84">
        <v>713.98922421999998</v>
      </c>
      <c r="E190" s="84">
        <v>105.64700003</v>
      </c>
      <c r="F190" s="84">
        <v>105.64700003</v>
      </c>
    </row>
    <row r="191" spans="1:6" ht="12.75" customHeight="1" x14ac:dyDescent="0.2">
      <c r="A191" s="83" t="s">
        <v>160</v>
      </c>
      <c r="B191" s="83">
        <v>15</v>
      </c>
      <c r="C191" s="84">
        <v>769.54342198999996</v>
      </c>
      <c r="D191" s="84">
        <v>742.40451924000001</v>
      </c>
      <c r="E191" s="84">
        <v>109.85153221</v>
      </c>
      <c r="F191" s="84">
        <v>109.85153221</v>
      </c>
    </row>
    <row r="192" spans="1:6" ht="12.75" customHeight="1" x14ac:dyDescent="0.2">
      <c r="A192" s="83" t="s">
        <v>160</v>
      </c>
      <c r="B192" s="83">
        <v>16</v>
      </c>
      <c r="C192" s="84">
        <v>730.34010006000005</v>
      </c>
      <c r="D192" s="84">
        <v>702.26747826999997</v>
      </c>
      <c r="E192" s="84">
        <v>103.91256588</v>
      </c>
      <c r="F192" s="84">
        <v>103.91256588</v>
      </c>
    </row>
    <row r="193" spans="1:6" ht="12.75" customHeight="1" x14ac:dyDescent="0.2">
      <c r="A193" s="83" t="s">
        <v>160</v>
      </c>
      <c r="B193" s="83">
        <v>17</v>
      </c>
      <c r="C193" s="84">
        <v>679.10475974999997</v>
      </c>
      <c r="D193" s="84">
        <v>648.73381062999999</v>
      </c>
      <c r="E193" s="84">
        <v>95.991337939999994</v>
      </c>
      <c r="F193" s="84">
        <v>95.991337939999994</v>
      </c>
    </row>
    <row r="194" spans="1:6" ht="12.75" customHeight="1" x14ac:dyDescent="0.2">
      <c r="A194" s="83" t="s">
        <v>160</v>
      </c>
      <c r="B194" s="83">
        <v>18</v>
      </c>
      <c r="C194" s="84">
        <v>622.88793701999998</v>
      </c>
      <c r="D194" s="84">
        <v>597.62480984000001</v>
      </c>
      <c r="E194" s="84">
        <v>88.428881219999994</v>
      </c>
      <c r="F194" s="84">
        <v>88.428881219999994</v>
      </c>
    </row>
    <row r="195" spans="1:6" ht="12.75" customHeight="1" x14ac:dyDescent="0.2">
      <c r="A195" s="83" t="s">
        <v>160</v>
      </c>
      <c r="B195" s="83">
        <v>19</v>
      </c>
      <c r="C195" s="84">
        <v>617.18256441000005</v>
      </c>
      <c r="D195" s="84">
        <v>589.62442923000003</v>
      </c>
      <c r="E195" s="84">
        <v>87.245087150000003</v>
      </c>
      <c r="F195" s="84">
        <v>87.245087150000003</v>
      </c>
    </row>
    <row r="196" spans="1:6" ht="12.75" customHeight="1" x14ac:dyDescent="0.2">
      <c r="A196" s="83" t="s">
        <v>160</v>
      </c>
      <c r="B196" s="83">
        <v>20</v>
      </c>
      <c r="C196" s="84">
        <v>629.06710526999996</v>
      </c>
      <c r="D196" s="84">
        <v>597.07417032000001</v>
      </c>
      <c r="E196" s="84">
        <v>88.347404620000006</v>
      </c>
      <c r="F196" s="84">
        <v>88.347404620000006</v>
      </c>
    </row>
    <row r="197" spans="1:6" ht="12.75" customHeight="1" x14ac:dyDescent="0.2">
      <c r="A197" s="83" t="s">
        <v>160</v>
      </c>
      <c r="B197" s="83">
        <v>21</v>
      </c>
      <c r="C197" s="84">
        <v>620.64434471000004</v>
      </c>
      <c r="D197" s="84">
        <v>593.51247160000003</v>
      </c>
      <c r="E197" s="84">
        <v>87.820389969999994</v>
      </c>
      <c r="F197" s="84">
        <v>87.820389969999994</v>
      </c>
    </row>
    <row r="198" spans="1:6" ht="12.75" customHeight="1" x14ac:dyDescent="0.2">
      <c r="A198" s="83" t="s">
        <v>160</v>
      </c>
      <c r="B198" s="83">
        <v>22</v>
      </c>
      <c r="C198" s="84">
        <v>618.44921153999996</v>
      </c>
      <c r="D198" s="84">
        <v>590.34090862000005</v>
      </c>
      <c r="E198" s="84">
        <v>87.351102609999998</v>
      </c>
      <c r="F198" s="84">
        <v>87.351102609999998</v>
      </c>
    </row>
    <row r="199" spans="1:6" ht="12.75" customHeight="1" x14ac:dyDescent="0.2">
      <c r="A199" s="83" t="s">
        <v>160</v>
      </c>
      <c r="B199" s="83">
        <v>23</v>
      </c>
      <c r="C199" s="84">
        <v>621.11483241999997</v>
      </c>
      <c r="D199" s="84">
        <v>593.45638170999996</v>
      </c>
      <c r="E199" s="84">
        <v>87.812090499999996</v>
      </c>
      <c r="F199" s="84">
        <v>87.812090499999996</v>
      </c>
    </row>
    <row r="200" spans="1:6" ht="12.75" customHeight="1" x14ac:dyDescent="0.2">
      <c r="A200" s="83" t="s">
        <v>160</v>
      </c>
      <c r="B200" s="83">
        <v>24</v>
      </c>
      <c r="C200" s="84">
        <v>656.72653889000003</v>
      </c>
      <c r="D200" s="84">
        <v>633.67887073999998</v>
      </c>
      <c r="E200" s="84">
        <v>93.763700349999993</v>
      </c>
      <c r="F200" s="84">
        <v>93.763700349999993</v>
      </c>
    </row>
    <row r="201" spans="1:6" ht="12.75" customHeight="1" x14ac:dyDescent="0.2">
      <c r="A201" s="83" t="s">
        <v>161</v>
      </c>
      <c r="B201" s="83">
        <v>1</v>
      </c>
      <c r="C201" s="84">
        <v>710.18549125000004</v>
      </c>
      <c r="D201" s="84">
        <v>682.50777436999999</v>
      </c>
      <c r="E201" s="84">
        <v>100.98877744000001</v>
      </c>
      <c r="F201" s="84">
        <v>100.98877744000001</v>
      </c>
    </row>
    <row r="202" spans="1:6" ht="12.75" customHeight="1" x14ac:dyDescent="0.2">
      <c r="A202" s="83" t="s">
        <v>161</v>
      </c>
      <c r="B202" s="83">
        <v>2</v>
      </c>
      <c r="C202" s="84">
        <v>795.02667871000006</v>
      </c>
      <c r="D202" s="84">
        <v>767.45203169000001</v>
      </c>
      <c r="E202" s="84">
        <v>113.55774298</v>
      </c>
      <c r="F202" s="84">
        <v>113.55774298</v>
      </c>
    </row>
    <row r="203" spans="1:6" ht="12.75" customHeight="1" x14ac:dyDescent="0.2">
      <c r="A203" s="83" t="s">
        <v>161</v>
      </c>
      <c r="B203" s="83">
        <v>3</v>
      </c>
      <c r="C203" s="84">
        <v>862.78405837000003</v>
      </c>
      <c r="D203" s="84">
        <v>833.34535750999999</v>
      </c>
      <c r="E203" s="84">
        <v>123.30779516</v>
      </c>
      <c r="F203" s="84">
        <v>123.30779516</v>
      </c>
    </row>
    <row r="204" spans="1:6" ht="12.75" customHeight="1" x14ac:dyDescent="0.2">
      <c r="A204" s="83" t="s">
        <v>161</v>
      </c>
      <c r="B204" s="83">
        <v>4</v>
      </c>
      <c r="C204" s="84">
        <v>875.45511749000002</v>
      </c>
      <c r="D204" s="84">
        <v>846.43989132000002</v>
      </c>
      <c r="E204" s="84">
        <v>125.24535692000001</v>
      </c>
      <c r="F204" s="84">
        <v>125.24535692000001</v>
      </c>
    </row>
    <row r="205" spans="1:6" ht="12.75" customHeight="1" x14ac:dyDescent="0.2">
      <c r="A205" s="83" t="s">
        <v>161</v>
      </c>
      <c r="B205" s="83">
        <v>5</v>
      </c>
      <c r="C205" s="84">
        <v>870.21565499999997</v>
      </c>
      <c r="D205" s="84">
        <v>841.86357868000005</v>
      </c>
      <c r="E205" s="84">
        <v>124.56821266</v>
      </c>
      <c r="F205" s="84">
        <v>124.56821266</v>
      </c>
    </row>
    <row r="206" spans="1:6" ht="12.75" customHeight="1" x14ac:dyDescent="0.2">
      <c r="A206" s="83" t="s">
        <v>161</v>
      </c>
      <c r="B206" s="83">
        <v>6</v>
      </c>
      <c r="C206" s="84">
        <v>851.56094680000001</v>
      </c>
      <c r="D206" s="84">
        <v>822.69106317000001</v>
      </c>
      <c r="E206" s="84">
        <v>121.73130886</v>
      </c>
      <c r="F206" s="84">
        <v>121.73130886</v>
      </c>
    </row>
    <row r="207" spans="1:6" ht="12.75" customHeight="1" x14ac:dyDescent="0.2">
      <c r="A207" s="83" t="s">
        <v>161</v>
      </c>
      <c r="B207" s="83">
        <v>7</v>
      </c>
      <c r="C207" s="84">
        <v>800.38388096999995</v>
      </c>
      <c r="D207" s="84">
        <v>773.01194336000003</v>
      </c>
      <c r="E207" s="84">
        <v>114.38042765</v>
      </c>
      <c r="F207" s="84">
        <v>114.38042765</v>
      </c>
    </row>
    <row r="208" spans="1:6" ht="12.75" customHeight="1" x14ac:dyDescent="0.2">
      <c r="A208" s="83" t="s">
        <v>161</v>
      </c>
      <c r="B208" s="83">
        <v>8</v>
      </c>
      <c r="C208" s="84">
        <v>745.75086505000002</v>
      </c>
      <c r="D208" s="84">
        <v>718.60305561999996</v>
      </c>
      <c r="E208" s="84">
        <v>106.32969583000001</v>
      </c>
      <c r="F208" s="84">
        <v>106.32969583000001</v>
      </c>
    </row>
    <row r="209" spans="1:6" ht="12.75" customHeight="1" x14ac:dyDescent="0.2">
      <c r="A209" s="83" t="s">
        <v>161</v>
      </c>
      <c r="B209" s="83">
        <v>9</v>
      </c>
      <c r="C209" s="84">
        <v>684.99379402</v>
      </c>
      <c r="D209" s="84">
        <v>657.30291517000001</v>
      </c>
      <c r="E209" s="84">
        <v>97.259284510000001</v>
      </c>
      <c r="F209" s="84">
        <v>97.259284510000001</v>
      </c>
    </row>
    <row r="210" spans="1:6" ht="12.75" customHeight="1" x14ac:dyDescent="0.2">
      <c r="A210" s="83" t="s">
        <v>161</v>
      </c>
      <c r="B210" s="83">
        <v>10</v>
      </c>
      <c r="C210" s="84">
        <v>647.70232325999996</v>
      </c>
      <c r="D210" s="84">
        <v>624.79690467</v>
      </c>
      <c r="E210" s="84">
        <v>92.449460529999996</v>
      </c>
      <c r="F210" s="84">
        <v>92.449460529999996</v>
      </c>
    </row>
    <row r="211" spans="1:6" ht="12.75" customHeight="1" x14ac:dyDescent="0.2">
      <c r="A211" s="83" t="s">
        <v>161</v>
      </c>
      <c r="B211" s="83">
        <v>11</v>
      </c>
      <c r="C211" s="84">
        <v>658.86820531000001</v>
      </c>
      <c r="D211" s="84">
        <v>630.48173606</v>
      </c>
      <c r="E211" s="84">
        <v>93.290629229999993</v>
      </c>
      <c r="F211" s="84">
        <v>93.290629229999993</v>
      </c>
    </row>
    <row r="212" spans="1:6" ht="12.75" customHeight="1" x14ac:dyDescent="0.2">
      <c r="A212" s="83" t="s">
        <v>161</v>
      </c>
      <c r="B212" s="83">
        <v>12</v>
      </c>
      <c r="C212" s="84">
        <v>666.08978569999999</v>
      </c>
      <c r="D212" s="84">
        <v>638.20270044999995</v>
      </c>
      <c r="E212" s="84">
        <v>94.433078859999995</v>
      </c>
      <c r="F212" s="84">
        <v>94.433078859999995</v>
      </c>
    </row>
    <row r="213" spans="1:6" ht="12.75" customHeight="1" x14ac:dyDescent="0.2">
      <c r="A213" s="83" t="s">
        <v>161</v>
      </c>
      <c r="B213" s="83">
        <v>13</v>
      </c>
      <c r="C213" s="84">
        <v>680.82449814999995</v>
      </c>
      <c r="D213" s="84">
        <v>648.11613650000004</v>
      </c>
      <c r="E213" s="84">
        <v>95.899942420000002</v>
      </c>
      <c r="F213" s="84">
        <v>95.899942420000002</v>
      </c>
    </row>
    <row r="214" spans="1:6" ht="12.75" customHeight="1" x14ac:dyDescent="0.2">
      <c r="A214" s="83" t="s">
        <v>161</v>
      </c>
      <c r="B214" s="83">
        <v>14</v>
      </c>
      <c r="C214" s="84">
        <v>708.94894443999999</v>
      </c>
      <c r="D214" s="84">
        <v>683.35290037000004</v>
      </c>
      <c r="E214" s="84">
        <v>101.11382838</v>
      </c>
      <c r="F214" s="84">
        <v>101.11382838</v>
      </c>
    </row>
    <row r="215" spans="1:6" ht="12.75" customHeight="1" x14ac:dyDescent="0.2">
      <c r="A215" s="83" t="s">
        <v>161</v>
      </c>
      <c r="B215" s="83">
        <v>15</v>
      </c>
      <c r="C215" s="84">
        <v>740.28523753000002</v>
      </c>
      <c r="D215" s="84">
        <v>711.85095933000002</v>
      </c>
      <c r="E215" s="84">
        <v>105.33060691999999</v>
      </c>
      <c r="F215" s="84">
        <v>105.33060691999999</v>
      </c>
    </row>
    <row r="216" spans="1:6" ht="12.75" customHeight="1" x14ac:dyDescent="0.2">
      <c r="A216" s="83" t="s">
        <v>161</v>
      </c>
      <c r="B216" s="83">
        <v>16</v>
      </c>
      <c r="C216" s="84">
        <v>698.58963804999996</v>
      </c>
      <c r="D216" s="84">
        <v>669.33507284999996</v>
      </c>
      <c r="E216" s="84">
        <v>99.039649429999997</v>
      </c>
      <c r="F216" s="84">
        <v>99.039649429999997</v>
      </c>
    </row>
    <row r="217" spans="1:6" ht="12.75" customHeight="1" x14ac:dyDescent="0.2">
      <c r="A217" s="83" t="s">
        <v>161</v>
      </c>
      <c r="B217" s="83">
        <v>17</v>
      </c>
      <c r="C217" s="84">
        <v>649.39640992</v>
      </c>
      <c r="D217" s="84">
        <v>619.31448223999996</v>
      </c>
      <c r="E217" s="84">
        <v>91.638241730000004</v>
      </c>
      <c r="F217" s="84">
        <v>91.638241730000004</v>
      </c>
    </row>
    <row r="218" spans="1:6" ht="12.75" customHeight="1" x14ac:dyDescent="0.2">
      <c r="A218" s="83" t="s">
        <v>161</v>
      </c>
      <c r="B218" s="83">
        <v>18</v>
      </c>
      <c r="C218" s="84">
        <v>599.70040183000003</v>
      </c>
      <c r="D218" s="84">
        <v>573.86255274999996</v>
      </c>
      <c r="E218" s="84">
        <v>84.912846119999998</v>
      </c>
      <c r="F218" s="84">
        <v>84.912846119999998</v>
      </c>
    </row>
    <row r="219" spans="1:6" ht="12.75" customHeight="1" x14ac:dyDescent="0.2">
      <c r="A219" s="83" t="s">
        <v>161</v>
      </c>
      <c r="B219" s="83">
        <v>19</v>
      </c>
      <c r="C219" s="84">
        <v>601.81507587999999</v>
      </c>
      <c r="D219" s="84">
        <v>574.06350913000006</v>
      </c>
      <c r="E219" s="84">
        <v>84.942581079999997</v>
      </c>
      <c r="F219" s="84">
        <v>84.942581079999997</v>
      </c>
    </row>
    <row r="220" spans="1:6" ht="12.75" customHeight="1" x14ac:dyDescent="0.2">
      <c r="A220" s="83" t="s">
        <v>161</v>
      </c>
      <c r="B220" s="83">
        <v>20</v>
      </c>
      <c r="C220" s="84">
        <v>621.85873389999995</v>
      </c>
      <c r="D220" s="84">
        <v>590.35191921000001</v>
      </c>
      <c r="E220" s="84">
        <v>87.352731820000002</v>
      </c>
      <c r="F220" s="84">
        <v>87.352731820000002</v>
      </c>
    </row>
    <row r="221" spans="1:6" ht="12.75" customHeight="1" x14ac:dyDescent="0.2">
      <c r="A221" s="83" t="s">
        <v>161</v>
      </c>
      <c r="B221" s="83">
        <v>21</v>
      </c>
      <c r="C221" s="84">
        <v>609.71741469000006</v>
      </c>
      <c r="D221" s="84">
        <v>581.11212619000003</v>
      </c>
      <c r="E221" s="84">
        <v>85.985545340000002</v>
      </c>
      <c r="F221" s="84">
        <v>85.985545340000002</v>
      </c>
    </row>
    <row r="222" spans="1:6" ht="12.75" customHeight="1" x14ac:dyDescent="0.2">
      <c r="A222" s="83" t="s">
        <v>161</v>
      </c>
      <c r="B222" s="83">
        <v>22</v>
      </c>
      <c r="C222" s="84">
        <v>604.28155545000004</v>
      </c>
      <c r="D222" s="84">
        <v>576.33125948999998</v>
      </c>
      <c r="E222" s="84">
        <v>85.278133789999998</v>
      </c>
      <c r="F222" s="84">
        <v>85.278133789999998</v>
      </c>
    </row>
    <row r="223" spans="1:6" ht="12.75" customHeight="1" x14ac:dyDescent="0.2">
      <c r="A223" s="83" t="s">
        <v>161</v>
      </c>
      <c r="B223" s="83">
        <v>23</v>
      </c>
      <c r="C223" s="84">
        <v>614.16711734</v>
      </c>
      <c r="D223" s="84">
        <v>586.67785119999996</v>
      </c>
      <c r="E223" s="84">
        <v>86.809090190000006</v>
      </c>
      <c r="F223" s="84">
        <v>86.809090190000006</v>
      </c>
    </row>
    <row r="224" spans="1:6" ht="12.75" customHeight="1" x14ac:dyDescent="0.2">
      <c r="A224" s="83" t="s">
        <v>161</v>
      </c>
      <c r="B224" s="83">
        <v>24</v>
      </c>
      <c r="C224" s="84">
        <v>650.19512288999999</v>
      </c>
      <c r="D224" s="84">
        <v>622.58656940000003</v>
      </c>
      <c r="E224" s="84">
        <v>92.122403370000001</v>
      </c>
      <c r="F224" s="84">
        <v>92.122403370000001</v>
      </c>
    </row>
    <row r="225" spans="1:6" ht="12.75" customHeight="1" x14ac:dyDescent="0.2">
      <c r="A225" s="83" t="s">
        <v>162</v>
      </c>
      <c r="B225" s="83">
        <v>1</v>
      </c>
      <c r="C225" s="84">
        <v>709.10102207</v>
      </c>
      <c r="D225" s="84">
        <v>678.48112286000003</v>
      </c>
      <c r="E225" s="84">
        <v>100.39296501</v>
      </c>
      <c r="F225" s="84">
        <v>100.39296501</v>
      </c>
    </row>
    <row r="226" spans="1:6" ht="12.75" customHeight="1" x14ac:dyDescent="0.2">
      <c r="A226" s="83" t="s">
        <v>162</v>
      </c>
      <c r="B226" s="83">
        <v>2</v>
      </c>
      <c r="C226" s="84">
        <v>786.86452208000003</v>
      </c>
      <c r="D226" s="84">
        <v>759.91516658</v>
      </c>
      <c r="E226" s="84">
        <v>112.44253401</v>
      </c>
      <c r="F226" s="84">
        <v>112.44253401</v>
      </c>
    </row>
    <row r="227" spans="1:6" ht="12.75" customHeight="1" x14ac:dyDescent="0.2">
      <c r="A227" s="83" t="s">
        <v>162</v>
      </c>
      <c r="B227" s="83">
        <v>3</v>
      </c>
      <c r="C227" s="84">
        <v>857.79749115000004</v>
      </c>
      <c r="D227" s="84">
        <v>830.66499338000006</v>
      </c>
      <c r="E227" s="84">
        <v>122.91118914</v>
      </c>
      <c r="F227" s="84">
        <v>122.91118914</v>
      </c>
    </row>
    <row r="228" spans="1:6" ht="12.75" customHeight="1" x14ac:dyDescent="0.2">
      <c r="A228" s="83" t="s">
        <v>162</v>
      </c>
      <c r="B228" s="83">
        <v>4</v>
      </c>
      <c r="C228" s="84">
        <v>873.53326816000003</v>
      </c>
      <c r="D228" s="84">
        <v>846.59836773999996</v>
      </c>
      <c r="E228" s="84">
        <v>125.26880623</v>
      </c>
      <c r="F228" s="84">
        <v>125.26880623</v>
      </c>
    </row>
    <row r="229" spans="1:6" ht="12.75" customHeight="1" x14ac:dyDescent="0.2">
      <c r="A229" s="83" t="s">
        <v>162</v>
      </c>
      <c r="B229" s="83">
        <v>5</v>
      </c>
      <c r="C229" s="84">
        <v>879.75894260999996</v>
      </c>
      <c r="D229" s="84">
        <v>852.44679021000002</v>
      </c>
      <c r="E229" s="84">
        <v>126.13418104</v>
      </c>
      <c r="F229" s="84">
        <v>126.13418104</v>
      </c>
    </row>
    <row r="230" spans="1:6" ht="12.75" customHeight="1" x14ac:dyDescent="0.2">
      <c r="A230" s="83" t="s">
        <v>162</v>
      </c>
      <c r="B230" s="83">
        <v>6</v>
      </c>
      <c r="C230" s="84">
        <v>856.43694655000002</v>
      </c>
      <c r="D230" s="84">
        <v>828.55920882999999</v>
      </c>
      <c r="E230" s="84">
        <v>122.59960205</v>
      </c>
      <c r="F230" s="84">
        <v>122.59960205</v>
      </c>
    </row>
    <row r="231" spans="1:6" ht="12.75" customHeight="1" x14ac:dyDescent="0.2">
      <c r="A231" s="83" t="s">
        <v>162</v>
      </c>
      <c r="B231" s="83">
        <v>7</v>
      </c>
      <c r="C231" s="84">
        <v>800.38599374</v>
      </c>
      <c r="D231" s="84">
        <v>772.75250732999996</v>
      </c>
      <c r="E231" s="84">
        <v>114.34203961999999</v>
      </c>
      <c r="F231" s="84">
        <v>114.34203961999999</v>
      </c>
    </row>
    <row r="232" spans="1:6" ht="12.75" customHeight="1" x14ac:dyDescent="0.2">
      <c r="A232" s="83" t="s">
        <v>162</v>
      </c>
      <c r="B232" s="83">
        <v>8</v>
      </c>
      <c r="C232" s="84">
        <v>745.35232578</v>
      </c>
      <c r="D232" s="84">
        <v>722.32877382000004</v>
      </c>
      <c r="E232" s="84">
        <v>106.88097999</v>
      </c>
      <c r="F232" s="84">
        <v>106.88097999</v>
      </c>
    </row>
    <row r="233" spans="1:6" ht="12.75" customHeight="1" x14ac:dyDescent="0.2">
      <c r="A233" s="83" t="s">
        <v>162</v>
      </c>
      <c r="B233" s="83">
        <v>9</v>
      </c>
      <c r="C233" s="84">
        <v>695.35061423000002</v>
      </c>
      <c r="D233" s="84">
        <v>665.93138710999995</v>
      </c>
      <c r="E233" s="84">
        <v>98.536015509999999</v>
      </c>
      <c r="F233" s="84">
        <v>98.536015509999999</v>
      </c>
    </row>
    <row r="234" spans="1:6" ht="12.75" customHeight="1" x14ac:dyDescent="0.2">
      <c r="A234" s="83" t="s">
        <v>162</v>
      </c>
      <c r="B234" s="83">
        <v>10</v>
      </c>
      <c r="C234" s="84">
        <v>681.70083497999997</v>
      </c>
      <c r="D234" s="84">
        <v>652.74880884000004</v>
      </c>
      <c r="E234" s="84">
        <v>96.585426060000003</v>
      </c>
      <c r="F234" s="84">
        <v>96.585426060000003</v>
      </c>
    </row>
    <row r="235" spans="1:6" ht="12.75" customHeight="1" x14ac:dyDescent="0.2">
      <c r="A235" s="83" t="s">
        <v>162</v>
      </c>
      <c r="B235" s="83">
        <v>11</v>
      </c>
      <c r="C235" s="84">
        <v>682.27235584000005</v>
      </c>
      <c r="D235" s="84">
        <v>653.43667952999999</v>
      </c>
      <c r="E235" s="84">
        <v>96.687208380000001</v>
      </c>
      <c r="F235" s="84">
        <v>96.687208380000001</v>
      </c>
    </row>
    <row r="236" spans="1:6" ht="12.75" customHeight="1" x14ac:dyDescent="0.2">
      <c r="A236" s="83" t="s">
        <v>162</v>
      </c>
      <c r="B236" s="83">
        <v>12</v>
      </c>
      <c r="C236" s="84">
        <v>694.47225461000005</v>
      </c>
      <c r="D236" s="84">
        <v>666.39037105</v>
      </c>
      <c r="E236" s="84">
        <v>98.603930090000006</v>
      </c>
      <c r="F236" s="84">
        <v>98.603930090000006</v>
      </c>
    </row>
    <row r="237" spans="1:6" ht="12.75" customHeight="1" x14ac:dyDescent="0.2">
      <c r="A237" s="83" t="s">
        <v>162</v>
      </c>
      <c r="B237" s="83">
        <v>13</v>
      </c>
      <c r="C237" s="84">
        <v>710.50662838999995</v>
      </c>
      <c r="D237" s="84">
        <v>676.95425003000003</v>
      </c>
      <c r="E237" s="84">
        <v>100.16703789</v>
      </c>
      <c r="F237" s="84">
        <v>100.16703789</v>
      </c>
    </row>
    <row r="238" spans="1:6" ht="12.75" customHeight="1" x14ac:dyDescent="0.2">
      <c r="A238" s="83" t="s">
        <v>162</v>
      </c>
      <c r="B238" s="83">
        <v>14</v>
      </c>
      <c r="C238" s="84">
        <v>703.37093006999999</v>
      </c>
      <c r="D238" s="84">
        <v>678.26856983000005</v>
      </c>
      <c r="E238" s="84">
        <v>100.36151413</v>
      </c>
      <c r="F238" s="84">
        <v>100.36151413</v>
      </c>
    </row>
    <row r="239" spans="1:6" ht="12.75" customHeight="1" x14ac:dyDescent="0.2">
      <c r="A239" s="83" t="s">
        <v>162</v>
      </c>
      <c r="B239" s="83">
        <v>15</v>
      </c>
      <c r="C239" s="84">
        <v>718.15139363000003</v>
      </c>
      <c r="D239" s="84">
        <v>690.07633490000001</v>
      </c>
      <c r="E239" s="84">
        <v>102.10867629000001</v>
      </c>
      <c r="F239" s="84">
        <v>102.10867629000001</v>
      </c>
    </row>
    <row r="240" spans="1:6" ht="12.75" customHeight="1" x14ac:dyDescent="0.2">
      <c r="A240" s="83" t="s">
        <v>162</v>
      </c>
      <c r="B240" s="83">
        <v>16</v>
      </c>
      <c r="C240" s="84">
        <v>723.91721259999997</v>
      </c>
      <c r="D240" s="84">
        <v>695.81166053000004</v>
      </c>
      <c r="E240" s="84">
        <v>102.95731648</v>
      </c>
      <c r="F240" s="84">
        <v>102.95731648</v>
      </c>
    </row>
    <row r="241" spans="1:6" ht="12.75" customHeight="1" x14ac:dyDescent="0.2">
      <c r="A241" s="83" t="s">
        <v>162</v>
      </c>
      <c r="B241" s="83">
        <v>17</v>
      </c>
      <c r="C241" s="84">
        <v>683.72424017000003</v>
      </c>
      <c r="D241" s="84">
        <v>654.18662470000004</v>
      </c>
      <c r="E241" s="84">
        <v>96.79817568</v>
      </c>
      <c r="F241" s="84">
        <v>96.79817568</v>
      </c>
    </row>
    <row r="242" spans="1:6" ht="12.75" customHeight="1" x14ac:dyDescent="0.2">
      <c r="A242" s="83" t="s">
        <v>162</v>
      </c>
      <c r="B242" s="83">
        <v>18</v>
      </c>
      <c r="C242" s="84">
        <v>613.75345550999998</v>
      </c>
      <c r="D242" s="84">
        <v>588.50529969000002</v>
      </c>
      <c r="E242" s="84">
        <v>87.07949266</v>
      </c>
      <c r="F242" s="84">
        <v>87.07949266</v>
      </c>
    </row>
    <row r="243" spans="1:6" ht="12.75" customHeight="1" x14ac:dyDescent="0.2">
      <c r="A243" s="83" t="s">
        <v>162</v>
      </c>
      <c r="B243" s="83">
        <v>19</v>
      </c>
      <c r="C243" s="84">
        <v>573.75196097000003</v>
      </c>
      <c r="D243" s="84">
        <v>546.47724464999999</v>
      </c>
      <c r="E243" s="84">
        <v>80.860718230000003</v>
      </c>
      <c r="F243" s="84">
        <v>80.860718230000003</v>
      </c>
    </row>
    <row r="244" spans="1:6" ht="12.75" customHeight="1" x14ac:dyDescent="0.2">
      <c r="A244" s="83" t="s">
        <v>162</v>
      </c>
      <c r="B244" s="83">
        <v>20</v>
      </c>
      <c r="C244" s="84">
        <v>611.62709298000004</v>
      </c>
      <c r="D244" s="84">
        <v>580.60317663000001</v>
      </c>
      <c r="E244" s="84">
        <v>85.91023749</v>
      </c>
      <c r="F244" s="84">
        <v>85.91023749</v>
      </c>
    </row>
    <row r="245" spans="1:6" ht="12.75" customHeight="1" x14ac:dyDescent="0.2">
      <c r="A245" s="83" t="s">
        <v>162</v>
      </c>
      <c r="B245" s="83">
        <v>21</v>
      </c>
      <c r="C245" s="84">
        <v>602.41209867999999</v>
      </c>
      <c r="D245" s="84">
        <v>578.78622941000003</v>
      </c>
      <c r="E245" s="84">
        <v>85.641388860000006</v>
      </c>
      <c r="F245" s="84">
        <v>85.641388860000006</v>
      </c>
    </row>
    <row r="246" spans="1:6" ht="12.75" customHeight="1" x14ac:dyDescent="0.2">
      <c r="A246" s="83" t="s">
        <v>162</v>
      </c>
      <c r="B246" s="83">
        <v>22</v>
      </c>
      <c r="C246" s="84">
        <v>597.15724603000001</v>
      </c>
      <c r="D246" s="84">
        <v>569.22961620000001</v>
      </c>
      <c r="E246" s="84">
        <v>84.227323380000001</v>
      </c>
      <c r="F246" s="84">
        <v>84.227323380000001</v>
      </c>
    </row>
    <row r="247" spans="1:6" ht="12.75" customHeight="1" x14ac:dyDescent="0.2">
      <c r="A247" s="83" t="s">
        <v>162</v>
      </c>
      <c r="B247" s="83">
        <v>23</v>
      </c>
      <c r="C247" s="84">
        <v>607.51566706000006</v>
      </c>
      <c r="D247" s="84">
        <v>579.75060042999996</v>
      </c>
      <c r="E247" s="84">
        <v>85.784084160000006</v>
      </c>
      <c r="F247" s="84">
        <v>85.784084160000006</v>
      </c>
    </row>
    <row r="248" spans="1:6" ht="12.75" customHeight="1" x14ac:dyDescent="0.2">
      <c r="A248" s="83" t="s">
        <v>162</v>
      </c>
      <c r="B248" s="83">
        <v>24</v>
      </c>
      <c r="C248" s="84">
        <v>634.33083600999998</v>
      </c>
      <c r="D248" s="84">
        <v>608.83261375999996</v>
      </c>
      <c r="E248" s="84">
        <v>90.087268800000004</v>
      </c>
      <c r="F248" s="84">
        <v>90.087268800000004</v>
      </c>
    </row>
    <row r="249" spans="1:6" ht="12.75" customHeight="1" x14ac:dyDescent="0.2">
      <c r="A249" s="83" t="s">
        <v>163</v>
      </c>
      <c r="B249" s="83">
        <v>1</v>
      </c>
      <c r="C249" s="84">
        <v>692.37332449999997</v>
      </c>
      <c r="D249" s="84">
        <v>663.6474485</v>
      </c>
      <c r="E249" s="84">
        <v>98.198067469999998</v>
      </c>
      <c r="F249" s="84">
        <v>98.198067469999998</v>
      </c>
    </row>
    <row r="250" spans="1:6" ht="12.75" customHeight="1" x14ac:dyDescent="0.2">
      <c r="A250" s="83" t="s">
        <v>163</v>
      </c>
      <c r="B250" s="83">
        <v>2</v>
      </c>
      <c r="C250" s="84">
        <v>766.97181635000004</v>
      </c>
      <c r="D250" s="84">
        <v>743.58136906000004</v>
      </c>
      <c r="E250" s="84">
        <v>110.02566741</v>
      </c>
      <c r="F250" s="84">
        <v>110.02566741</v>
      </c>
    </row>
    <row r="251" spans="1:6" ht="12.75" customHeight="1" x14ac:dyDescent="0.2">
      <c r="A251" s="83" t="s">
        <v>163</v>
      </c>
      <c r="B251" s="83">
        <v>3</v>
      </c>
      <c r="C251" s="84">
        <v>845.36858235</v>
      </c>
      <c r="D251" s="84">
        <v>818.07383492999998</v>
      </c>
      <c r="E251" s="84">
        <v>121.04811042999999</v>
      </c>
      <c r="F251" s="84">
        <v>121.04811042999999</v>
      </c>
    </row>
    <row r="252" spans="1:6" ht="12.75" customHeight="1" x14ac:dyDescent="0.2">
      <c r="A252" s="83" t="s">
        <v>163</v>
      </c>
      <c r="B252" s="83">
        <v>4</v>
      </c>
      <c r="C252" s="84">
        <v>872.77273060000005</v>
      </c>
      <c r="D252" s="84">
        <v>845.37526313000001</v>
      </c>
      <c r="E252" s="84">
        <v>125.08782684000001</v>
      </c>
      <c r="F252" s="84">
        <v>125.08782684000001</v>
      </c>
    </row>
    <row r="253" spans="1:6" ht="12.75" customHeight="1" x14ac:dyDescent="0.2">
      <c r="A253" s="83" t="s">
        <v>163</v>
      </c>
      <c r="B253" s="83">
        <v>5</v>
      </c>
      <c r="C253" s="84">
        <v>877.55816869</v>
      </c>
      <c r="D253" s="84">
        <v>849.76310698999998</v>
      </c>
      <c r="E253" s="84">
        <v>125.7370839</v>
      </c>
      <c r="F253" s="84">
        <v>125.7370839</v>
      </c>
    </row>
    <row r="254" spans="1:6" ht="12.75" customHeight="1" x14ac:dyDescent="0.2">
      <c r="A254" s="83" t="s">
        <v>163</v>
      </c>
      <c r="B254" s="83">
        <v>6</v>
      </c>
      <c r="C254" s="84">
        <v>857.38197377999995</v>
      </c>
      <c r="D254" s="84">
        <v>832.22467067000002</v>
      </c>
      <c r="E254" s="84">
        <v>123.14197025</v>
      </c>
      <c r="F254" s="84">
        <v>123.14197025</v>
      </c>
    </row>
    <row r="255" spans="1:6" ht="12.75" customHeight="1" x14ac:dyDescent="0.2">
      <c r="A255" s="83" t="s">
        <v>163</v>
      </c>
      <c r="B255" s="83">
        <v>7</v>
      </c>
      <c r="C255" s="84">
        <v>843.69242637000002</v>
      </c>
      <c r="D255" s="84">
        <v>815.04114063999998</v>
      </c>
      <c r="E255" s="84">
        <v>120.59937109000001</v>
      </c>
      <c r="F255" s="84">
        <v>120.59937109000001</v>
      </c>
    </row>
    <row r="256" spans="1:6" ht="12.75" customHeight="1" x14ac:dyDescent="0.2">
      <c r="A256" s="83" t="s">
        <v>163</v>
      </c>
      <c r="B256" s="83">
        <v>8</v>
      </c>
      <c r="C256" s="84">
        <v>815.27925915000003</v>
      </c>
      <c r="D256" s="84">
        <v>783.98718067000004</v>
      </c>
      <c r="E256" s="84">
        <v>116.00440299</v>
      </c>
      <c r="F256" s="84">
        <v>116.00440299</v>
      </c>
    </row>
    <row r="257" spans="1:6" ht="12.75" customHeight="1" x14ac:dyDescent="0.2">
      <c r="A257" s="83" t="s">
        <v>163</v>
      </c>
      <c r="B257" s="83">
        <v>9</v>
      </c>
      <c r="C257" s="84">
        <v>721.25989673000004</v>
      </c>
      <c r="D257" s="84">
        <v>692.69192429999998</v>
      </c>
      <c r="E257" s="84">
        <v>102.49569778</v>
      </c>
      <c r="F257" s="84">
        <v>102.49569778</v>
      </c>
    </row>
    <row r="258" spans="1:6" ht="12.75" customHeight="1" x14ac:dyDescent="0.2">
      <c r="A258" s="83" t="s">
        <v>163</v>
      </c>
      <c r="B258" s="83">
        <v>10</v>
      </c>
      <c r="C258" s="84">
        <v>663.41737972999999</v>
      </c>
      <c r="D258" s="84">
        <v>635.72199422000006</v>
      </c>
      <c r="E258" s="84">
        <v>94.066015649999997</v>
      </c>
      <c r="F258" s="84">
        <v>94.066015649999997</v>
      </c>
    </row>
    <row r="259" spans="1:6" ht="12.75" customHeight="1" x14ac:dyDescent="0.2">
      <c r="A259" s="83" t="s">
        <v>163</v>
      </c>
      <c r="B259" s="83">
        <v>11</v>
      </c>
      <c r="C259" s="84">
        <v>655.90315476000001</v>
      </c>
      <c r="D259" s="84">
        <v>628.22231173</v>
      </c>
      <c r="E259" s="84">
        <v>92.956308489999998</v>
      </c>
      <c r="F259" s="84">
        <v>92.956308489999998</v>
      </c>
    </row>
    <row r="260" spans="1:6" ht="12.75" customHeight="1" x14ac:dyDescent="0.2">
      <c r="A260" s="83" t="s">
        <v>163</v>
      </c>
      <c r="B260" s="83">
        <v>12</v>
      </c>
      <c r="C260" s="84">
        <v>651.48473092999996</v>
      </c>
      <c r="D260" s="84">
        <v>623.38388557999997</v>
      </c>
      <c r="E260" s="84">
        <v>92.240380029999997</v>
      </c>
      <c r="F260" s="84">
        <v>92.240380029999997</v>
      </c>
    </row>
    <row r="261" spans="1:6" ht="12.75" customHeight="1" x14ac:dyDescent="0.2">
      <c r="A261" s="83" t="s">
        <v>163</v>
      </c>
      <c r="B261" s="83">
        <v>13</v>
      </c>
      <c r="C261" s="84">
        <v>653.86705930999995</v>
      </c>
      <c r="D261" s="84">
        <v>630.01763715000004</v>
      </c>
      <c r="E261" s="84">
        <v>93.221957799999998</v>
      </c>
      <c r="F261" s="84">
        <v>93.221957799999998</v>
      </c>
    </row>
    <row r="262" spans="1:6" ht="12.75" customHeight="1" x14ac:dyDescent="0.2">
      <c r="A262" s="83" t="s">
        <v>163</v>
      </c>
      <c r="B262" s="83">
        <v>14</v>
      </c>
      <c r="C262" s="84">
        <v>710.26895605000004</v>
      </c>
      <c r="D262" s="84">
        <v>682.39898937999999</v>
      </c>
      <c r="E262" s="84">
        <v>100.97268083</v>
      </c>
      <c r="F262" s="84">
        <v>100.97268083</v>
      </c>
    </row>
    <row r="263" spans="1:6" ht="12.75" customHeight="1" x14ac:dyDescent="0.2">
      <c r="A263" s="83" t="s">
        <v>163</v>
      </c>
      <c r="B263" s="83">
        <v>15</v>
      </c>
      <c r="C263" s="84">
        <v>737.29394478999995</v>
      </c>
      <c r="D263" s="84">
        <v>708.57811692999996</v>
      </c>
      <c r="E263" s="84">
        <v>104.84633353</v>
      </c>
      <c r="F263" s="84">
        <v>104.84633353</v>
      </c>
    </row>
    <row r="264" spans="1:6" ht="12.75" customHeight="1" x14ac:dyDescent="0.2">
      <c r="A264" s="83" t="s">
        <v>163</v>
      </c>
      <c r="B264" s="83">
        <v>16</v>
      </c>
      <c r="C264" s="84">
        <v>727.74693235999996</v>
      </c>
      <c r="D264" s="84">
        <v>698.71022246999996</v>
      </c>
      <c r="E264" s="84">
        <v>103.38620863</v>
      </c>
      <c r="F264" s="84">
        <v>103.38620863</v>
      </c>
    </row>
    <row r="265" spans="1:6" ht="12.75" customHeight="1" x14ac:dyDescent="0.2">
      <c r="A265" s="83" t="s">
        <v>163</v>
      </c>
      <c r="B265" s="83">
        <v>17</v>
      </c>
      <c r="C265" s="84">
        <v>670.26623085000006</v>
      </c>
      <c r="D265" s="84">
        <v>641.15583917000004</v>
      </c>
      <c r="E265" s="84">
        <v>94.870046579999993</v>
      </c>
      <c r="F265" s="84">
        <v>94.870046579999993</v>
      </c>
    </row>
    <row r="266" spans="1:6" ht="12.75" customHeight="1" x14ac:dyDescent="0.2">
      <c r="A266" s="83" t="s">
        <v>163</v>
      </c>
      <c r="B266" s="83">
        <v>18</v>
      </c>
      <c r="C266" s="84">
        <v>644.82065449000004</v>
      </c>
      <c r="D266" s="84">
        <v>618.98728097000003</v>
      </c>
      <c r="E266" s="84">
        <v>91.589826669999994</v>
      </c>
      <c r="F266" s="84">
        <v>91.589826669999994</v>
      </c>
    </row>
    <row r="267" spans="1:6" ht="12.75" customHeight="1" x14ac:dyDescent="0.2">
      <c r="A267" s="83" t="s">
        <v>163</v>
      </c>
      <c r="B267" s="83">
        <v>19</v>
      </c>
      <c r="C267" s="84">
        <v>625.55430461000003</v>
      </c>
      <c r="D267" s="84">
        <v>599.87069145999999</v>
      </c>
      <c r="E267" s="84">
        <v>88.76119808</v>
      </c>
      <c r="F267" s="84">
        <v>88.76119808</v>
      </c>
    </row>
    <row r="268" spans="1:6" ht="12.75" customHeight="1" x14ac:dyDescent="0.2">
      <c r="A268" s="83" t="s">
        <v>163</v>
      </c>
      <c r="B268" s="83">
        <v>20</v>
      </c>
      <c r="C268" s="84">
        <v>621.72786985000005</v>
      </c>
      <c r="D268" s="84">
        <v>596.05706760999999</v>
      </c>
      <c r="E268" s="84">
        <v>88.196906760000005</v>
      </c>
      <c r="F268" s="84">
        <v>88.196906760000005</v>
      </c>
    </row>
    <row r="269" spans="1:6" ht="12.75" customHeight="1" x14ac:dyDescent="0.2">
      <c r="A269" s="83" t="s">
        <v>163</v>
      </c>
      <c r="B269" s="83">
        <v>21</v>
      </c>
      <c r="C269" s="84">
        <v>584.11254772999996</v>
      </c>
      <c r="D269" s="84">
        <v>557.46689420999996</v>
      </c>
      <c r="E269" s="84">
        <v>82.486826120000003</v>
      </c>
      <c r="F269" s="84">
        <v>82.486826120000003</v>
      </c>
    </row>
    <row r="270" spans="1:6" ht="12.75" customHeight="1" x14ac:dyDescent="0.2">
      <c r="A270" s="83" t="s">
        <v>163</v>
      </c>
      <c r="B270" s="83">
        <v>22</v>
      </c>
      <c r="C270" s="84">
        <v>579.42718004000005</v>
      </c>
      <c r="D270" s="84">
        <v>552.47574253000005</v>
      </c>
      <c r="E270" s="84">
        <v>81.748299279999998</v>
      </c>
      <c r="F270" s="84">
        <v>81.748299279999998</v>
      </c>
    </row>
    <row r="271" spans="1:6" ht="12.75" customHeight="1" x14ac:dyDescent="0.2">
      <c r="A271" s="83" t="s">
        <v>163</v>
      </c>
      <c r="B271" s="83">
        <v>23</v>
      </c>
      <c r="C271" s="84">
        <v>566.48098666999999</v>
      </c>
      <c r="D271" s="84">
        <v>540.48503624</v>
      </c>
      <c r="E271" s="84">
        <v>79.974067820000002</v>
      </c>
      <c r="F271" s="84">
        <v>79.974067820000002</v>
      </c>
    </row>
    <row r="272" spans="1:6" ht="12.75" customHeight="1" x14ac:dyDescent="0.2">
      <c r="A272" s="83" t="s">
        <v>163</v>
      </c>
      <c r="B272" s="83">
        <v>24</v>
      </c>
      <c r="C272" s="84">
        <v>610.39245391999998</v>
      </c>
      <c r="D272" s="84">
        <v>584.17452436999997</v>
      </c>
      <c r="E272" s="84">
        <v>86.438679879999995</v>
      </c>
      <c r="F272" s="84">
        <v>86.438679879999995</v>
      </c>
    </row>
    <row r="273" spans="1:6" ht="12.75" customHeight="1" x14ac:dyDescent="0.2">
      <c r="A273" s="83" t="s">
        <v>164</v>
      </c>
      <c r="B273" s="83">
        <v>1</v>
      </c>
      <c r="C273" s="84">
        <v>697.00760949999994</v>
      </c>
      <c r="D273" s="84">
        <v>669.05657567000003</v>
      </c>
      <c r="E273" s="84">
        <v>98.998440970000004</v>
      </c>
      <c r="F273" s="84">
        <v>98.998440970000004</v>
      </c>
    </row>
    <row r="274" spans="1:6" ht="12.75" customHeight="1" x14ac:dyDescent="0.2">
      <c r="A274" s="83" t="s">
        <v>164</v>
      </c>
      <c r="B274" s="83">
        <v>2</v>
      </c>
      <c r="C274" s="84">
        <v>787.82923926000001</v>
      </c>
      <c r="D274" s="84">
        <v>760.35363411000003</v>
      </c>
      <c r="E274" s="84">
        <v>112.50741283000001</v>
      </c>
      <c r="F274" s="84">
        <v>112.50741283000001</v>
      </c>
    </row>
    <row r="275" spans="1:6" ht="12.75" customHeight="1" x14ac:dyDescent="0.2">
      <c r="A275" s="83" t="s">
        <v>164</v>
      </c>
      <c r="B275" s="83">
        <v>3</v>
      </c>
      <c r="C275" s="84">
        <v>885.01739959999998</v>
      </c>
      <c r="D275" s="84">
        <v>857.85918408999999</v>
      </c>
      <c r="E275" s="84">
        <v>126.93503791000001</v>
      </c>
      <c r="F275" s="84">
        <v>126.93503791000001</v>
      </c>
    </row>
    <row r="276" spans="1:6" ht="12.75" customHeight="1" x14ac:dyDescent="0.2">
      <c r="A276" s="83" t="s">
        <v>164</v>
      </c>
      <c r="B276" s="83">
        <v>4</v>
      </c>
      <c r="C276" s="84">
        <v>919.80640989000005</v>
      </c>
      <c r="D276" s="84">
        <v>889.77857113000005</v>
      </c>
      <c r="E276" s="84">
        <v>131.65806085</v>
      </c>
      <c r="F276" s="84">
        <v>131.65806085</v>
      </c>
    </row>
    <row r="277" spans="1:6" ht="12.75" customHeight="1" x14ac:dyDescent="0.2">
      <c r="A277" s="83" t="s">
        <v>164</v>
      </c>
      <c r="B277" s="83">
        <v>5</v>
      </c>
      <c r="C277" s="84">
        <v>928.86639491000005</v>
      </c>
      <c r="D277" s="84">
        <v>894.61797249000006</v>
      </c>
      <c r="E277" s="84">
        <v>132.37413361</v>
      </c>
      <c r="F277" s="84">
        <v>132.37413361</v>
      </c>
    </row>
    <row r="278" spans="1:6" ht="12.75" customHeight="1" x14ac:dyDescent="0.2">
      <c r="A278" s="83" t="s">
        <v>164</v>
      </c>
      <c r="B278" s="83">
        <v>6</v>
      </c>
      <c r="C278" s="84">
        <v>915.84064832000001</v>
      </c>
      <c r="D278" s="84">
        <v>885.55590235</v>
      </c>
      <c r="E278" s="84">
        <v>131.03324429</v>
      </c>
      <c r="F278" s="84">
        <v>131.03324429</v>
      </c>
    </row>
    <row r="279" spans="1:6" ht="12.75" customHeight="1" x14ac:dyDescent="0.2">
      <c r="A279" s="83" t="s">
        <v>164</v>
      </c>
      <c r="B279" s="83">
        <v>7</v>
      </c>
      <c r="C279" s="84">
        <v>895.36658745</v>
      </c>
      <c r="D279" s="84">
        <v>867.09001002000002</v>
      </c>
      <c r="E279" s="84">
        <v>128.30089756000001</v>
      </c>
      <c r="F279" s="84">
        <v>128.30089756000001</v>
      </c>
    </row>
    <row r="280" spans="1:6" ht="12.75" customHeight="1" x14ac:dyDescent="0.2">
      <c r="A280" s="83" t="s">
        <v>164</v>
      </c>
      <c r="B280" s="83">
        <v>8</v>
      </c>
      <c r="C280" s="84">
        <v>877.98456931999999</v>
      </c>
      <c r="D280" s="84">
        <v>845.94192024999995</v>
      </c>
      <c r="E280" s="84">
        <v>125.17167352</v>
      </c>
      <c r="F280" s="84">
        <v>125.17167352</v>
      </c>
    </row>
    <row r="281" spans="1:6" ht="12.75" customHeight="1" x14ac:dyDescent="0.2">
      <c r="A281" s="83" t="s">
        <v>164</v>
      </c>
      <c r="B281" s="83">
        <v>9</v>
      </c>
      <c r="C281" s="84">
        <v>774.55438569</v>
      </c>
      <c r="D281" s="84">
        <v>747.56024387000002</v>
      </c>
      <c r="E281" s="84">
        <v>110.61441044999999</v>
      </c>
      <c r="F281" s="84">
        <v>110.61441044999999</v>
      </c>
    </row>
    <row r="282" spans="1:6" ht="12.75" customHeight="1" x14ac:dyDescent="0.2">
      <c r="A282" s="83" t="s">
        <v>164</v>
      </c>
      <c r="B282" s="83">
        <v>10</v>
      </c>
      <c r="C282" s="84">
        <v>699.80734974999996</v>
      </c>
      <c r="D282" s="84">
        <v>672.77156275000004</v>
      </c>
      <c r="E282" s="84">
        <v>99.548137280000006</v>
      </c>
      <c r="F282" s="84">
        <v>99.548137280000006</v>
      </c>
    </row>
    <row r="283" spans="1:6" ht="12.75" customHeight="1" x14ac:dyDescent="0.2">
      <c r="A283" s="83" t="s">
        <v>164</v>
      </c>
      <c r="B283" s="83">
        <v>11</v>
      </c>
      <c r="C283" s="84">
        <v>687.89707721000002</v>
      </c>
      <c r="D283" s="84">
        <v>663.53321567</v>
      </c>
      <c r="E283" s="84">
        <v>98.181164749999994</v>
      </c>
      <c r="F283" s="84">
        <v>98.181164749999994</v>
      </c>
    </row>
    <row r="284" spans="1:6" ht="12.75" customHeight="1" x14ac:dyDescent="0.2">
      <c r="A284" s="83" t="s">
        <v>164</v>
      </c>
      <c r="B284" s="83">
        <v>12</v>
      </c>
      <c r="C284" s="84">
        <v>691.95497561000002</v>
      </c>
      <c r="D284" s="84">
        <v>663.87452345999998</v>
      </c>
      <c r="E284" s="84">
        <v>98.231667119999997</v>
      </c>
      <c r="F284" s="84">
        <v>98.231667119999997</v>
      </c>
    </row>
    <row r="285" spans="1:6" ht="12.75" customHeight="1" x14ac:dyDescent="0.2">
      <c r="A285" s="83" t="s">
        <v>164</v>
      </c>
      <c r="B285" s="83">
        <v>13</v>
      </c>
      <c r="C285" s="84">
        <v>702.67195226000001</v>
      </c>
      <c r="D285" s="84">
        <v>674.43617046999998</v>
      </c>
      <c r="E285" s="84">
        <v>99.794444659999996</v>
      </c>
      <c r="F285" s="84">
        <v>99.794444659999996</v>
      </c>
    </row>
    <row r="286" spans="1:6" ht="12.75" customHeight="1" x14ac:dyDescent="0.2">
      <c r="A286" s="83" t="s">
        <v>164</v>
      </c>
      <c r="B286" s="83">
        <v>14</v>
      </c>
      <c r="C286" s="84">
        <v>747.2244872</v>
      </c>
      <c r="D286" s="84">
        <v>718.47646416999999</v>
      </c>
      <c r="E286" s="84">
        <v>106.31096445</v>
      </c>
      <c r="F286" s="84">
        <v>106.31096445</v>
      </c>
    </row>
    <row r="287" spans="1:6" ht="12.75" customHeight="1" x14ac:dyDescent="0.2">
      <c r="A287" s="83" t="s">
        <v>164</v>
      </c>
      <c r="B287" s="83">
        <v>15</v>
      </c>
      <c r="C287" s="84">
        <v>784.83770636999998</v>
      </c>
      <c r="D287" s="84">
        <v>754.25958092999997</v>
      </c>
      <c r="E287" s="84">
        <v>111.60569273</v>
      </c>
      <c r="F287" s="84">
        <v>111.60569273</v>
      </c>
    </row>
    <row r="288" spans="1:6" ht="12.75" customHeight="1" x14ac:dyDescent="0.2">
      <c r="A288" s="83" t="s">
        <v>164</v>
      </c>
      <c r="B288" s="83">
        <v>16</v>
      </c>
      <c r="C288" s="84">
        <v>737.65458925999997</v>
      </c>
      <c r="D288" s="84">
        <v>708.38643787000001</v>
      </c>
      <c r="E288" s="84">
        <v>104.81797131</v>
      </c>
      <c r="F288" s="84">
        <v>104.81797131</v>
      </c>
    </row>
    <row r="289" spans="1:6" ht="12.75" customHeight="1" x14ac:dyDescent="0.2">
      <c r="A289" s="83" t="s">
        <v>164</v>
      </c>
      <c r="B289" s="83">
        <v>17</v>
      </c>
      <c r="C289" s="84">
        <v>678.56928705999997</v>
      </c>
      <c r="D289" s="84">
        <v>654.94038695999996</v>
      </c>
      <c r="E289" s="84">
        <v>96.909707780000005</v>
      </c>
      <c r="F289" s="84">
        <v>96.909707780000005</v>
      </c>
    </row>
    <row r="290" spans="1:6" ht="12.75" customHeight="1" x14ac:dyDescent="0.2">
      <c r="A290" s="83" t="s">
        <v>164</v>
      </c>
      <c r="B290" s="83">
        <v>18</v>
      </c>
      <c r="C290" s="84">
        <v>639.80284200999995</v>
      </c>
      <c r="D290" s="84">
        <v>612.70518933999995</v>
      </c>
      <c r="E290" s="84">
        <v>90.660283039999996</v>
      </c>
      <c r="F290" s="84">
        <v>90.660283039999996</v>
      </c>
    </row>
    <row r="291" spans="1:6" ht="12.75" customHeight="1" x14ac:dyDescent="0.2">
      <c r="A291" s="83" t="s">
        <v>164</v>
      </c>
      <c r="B291" s="83">
        <v>19</v>
      </c>
      <c r="C291" s="84">
        <v>659.22849441999995</v>
      </c>
      <c r="D291" s="84">
        <v>632.09359995</v>
      </c>
      <c r="E291" s="84">
        <v>93.529132239999996</v>
      </c>
      <c r="F291" s="84">
        <v>93.529132239999996</v>
      </c>
    </row>
    <row r="292" spans="1:6" ht="12.75" customHeight="1" x14ac:dyDescent="0.2">
      <c r="A292" s="83" t="s">
        <v>164</v>
      </c>
      <c r="B292" s="83">
        <v>20</v>
      </c>
      <c r="C292" s="84">
        <v>670.75847826999996</v>
      </c>
      <c r="D292" s="84">
        <v>641.22639607999997</v>
      </c>
      <c r="E292" s="84">
        <v>94.880486689999998</v>
      </c>
      <c r="F292" s="84">
        <v>94.880486689999998</v>
      </c>
    </row>
    <row r="293" spans="1:6" ht="12.75" customHeight="1" x14ac:dyDescent="0.2">
      <c r="A293" s="83" t="s">
        <v>164</v>
      </c>
      <c r="B293" s="83">
        <v>21</v>
      </c>
      <c r="C293" s="84">
        <v>632.81470714</v>
      </c>
      <c r="D293" s="84">
        <v>609.79927706000001</v>
      </c>
      <c r="E293" s="84">
        <v>90.230303280000001</v>
      </c>
      <c r="F293" s="84">
        <v>90.230303280000001</v>
      </c>
    </row>
    <row r="294" spans="1:6" ht="12.75" customHeight="1" x14ac:dyDescent="0.2">
      <c r="A294" s="83" t="s">
        <v>164</v>
      </c>
      <c r="B294" s="83">
        <v>22</v>
      </c>
      <c r="C294" s="84">
        <v>619.34810087000005</v>
      </c>
      <c r="D294" s="84">
        <v>592.35851821000006</v>
      </c>
      <c r="E294" s="84">
        <v>87.649642689999993</v>
      </c>
      <c r="F294" s="84">
        <v>87.649642689999993</v>
      </c>
    </row>
    <row r="295" spans="1:6" ht="12.75" customHeight="1" x14ac:dyDescent="0.2">
      <c r="A295" s="83" t="s">
        <v>164</v>
      </c>
      <c r="B295" s="83">
        <v>23</v>
      </c>
      <c r="C295" s="84">
        <v>591.29839024</v>
      </c>
      <c r="D295" s="84">
        <v>568.45887015000005</v>
      </c>
      <c r="E295" s="84">
        <v>84.113278230000006</v>
      </c>
      <c r="F295" s="84">
        <v>84.113278230000006</v>
      </c>
    </row>
    <row r="296" spans="1:6" ht="12.75" customHeight="1" x14ac:dyDescent="0.2">
      <c r="A296" s="83" t="s">
        <v>164</v>
      </c>
      <c r="B296" s="83">
        <v>24</v>
      </c>
      <c r="C296" s="84">
        <v>632.16535712999996</v>
      </c>
      <c r="D296" s="84">
        <v>604.95653288000005</v>
      </c>
      <c r="E296" s="84">
        <v>89.513735890000007</v>
      </c>
      <c r="F296" s="84">
        <v>89.513735890000007</v>
      </c>
    </row>
    <row r="297" spans="1:6" ht="12.75" customHeight="1" x14ac:dyDescent="0.2">
      <c r="A297" s="83" t="s">
        <v>165</v>
      </c>
      <c r="B297" s="83">
        <v>1</v>
      </c>
      <c r="C297" s="84">
        <v>693.58213882999996</v>
      </c>
      <c r="D297" s="84">
        <v>663.92604835999998</v>
      </c>
      <c r="E297" s="84">
        <v>98.239291109999996</v>
      </c>
      <c r="F297" s="84">
        <v>98.239291109999996</v>
      </c>
    </row>
    <row r="298" spans="1:6" ht="12.75" customHeight="1" x14ac:dyDescent="0.2">
      <c r="A298" s="83" t="s">
        <v>165</v>
      </c>
      <c r="B298" s="83">
        <v>2</v>
      </c>
      <c r="C298" s="84">
        <v>763.30357712</v>
      </c>
      <c r="D298" s="84">
        <v>740.29573919999996</v>
      </c>
      <c r="E298" s="84">
        <v>109.5395019</v>
      </c>
      <c r="F298" s="84">
        <v>109.5395019</v>
      </c>
    </row>
    <row r="299" spans="1:6" ht="12.75" customHeight="1" x14ac:dyDescent="0.2">
      <c r="A299" s="83" t="s">
        <v>165</v>
      </c>
      <c r="B299" s="83">
        <v>3</v>
      </c>
      <c r="C299" s="84">
        <v>839.17827241999998</v>
      </c>
      <c r="D299" s="84">
        <v>811.80502277000005</v>
      </c>
      <c r="E299" s="84">
        <v>120.12053173</v>
      </c>
      <c r="F299" s="84">
        <v>120.12053173</v>
      </c>
    </row>
    <row r="300" spans="1:6" ht="12.75" customHeight="1" x14ac:dyDescent="0.2">
      <c r="A300" s="83" t="s">
        <v>165</v>
      </c>
      <c r="B300" s="83">
        <v>4</v>
      </c>
      <c r="C300" s="84">
        <v>854.06188178000002</v>
      </c>
      <c r="D300" s="84">
        <v>830.26552604999995</v>
      </c>
      <c r="E300" s="84">
        <v>122.85208107</v>
      </c>
      <c r="F300" s="84">
        <v>122.85208107</v>
      </c>
    </row>
    <row r="301" spans="1:6" ht="12.75" customHeight="1" x14ac:dyDescent="0.2">
      <c r="A301" s="83" t="s">
        <v>165</v>
      </c>
      <c r="B301" s="83">
        <v>5</v>
      </c>
      <c r="C301" s="84">
        <v>853.60520122000003</v>
      </c>
      <c r="D301" s="84">
        <v>825.55795365999995</v>
      </c>
      <c r="E301" s="84">
        <v>122.15551467</v>
      </c>
      <c r="F301" s="84">
        <v>122.15551467</v>
      </c>
    </row>
    <row r="302" spans="1:6" ht="12.75" customHeight="1" x14ac:dyDescent="0.2">
      <c r="A302" s="83" t="s">
        <v>165</v>
      </c>
      <c r="B302" s="83">
        <v>6</v>
      </c>
      <c r="C302" s="84">
        <v>837.62918817000002</v>
      </c>
      <c r="D302" s="84">
        <v>809.01237409999999</v>
      </c>
      <c r="E302" s="84">
        <v>119.70731127000001</v>
      </c>
      <c r="F302" s="84">
        <v>119.70731127000001</v>
      </c>
    </row>
    <row r="303" spans="1:6" ht="12.75" customHeight="1" x14ac:dyDescent="0.2">
      <c r="A303" s="83" t="s">
        <v>165</v>
      </c>
      <c r="B303" s="83">
        <v>7</v>
      </c>
      <c r="C303" s="84">
        <v>780.85955793000005</v>
      </c>
      <c r="D303" s="84">
        <v>757.75874969999995</v>
      </c>
      <c r="E303" s="84">
        <v>112.12345500000001</v>
      </c>
      <c r="F303" s="84">
        <v>112.12345500000001</v>
      </c>
    </row>
    <row r="304" spans="1:6" ht="12.75" customHeight="1" x14ac:dyDescent="0.2">
      <c r="A304" s="83" t="s">
        <v>165</v>
      </c>
      <c r="B304" s="83">
        <v>8</v>
      </c>
      <c r="C304" s="84">
        <v>744.46402592000004</v>
      </c>
      <c r="D304" s="84">
        <v>717.22914820000005</v>
      </c>
      <c r="E304" s="84">
        <v>106.12640257</v>
      </c>
      <c r="F304" s="84">
        <v>106.12640257</v>
      </c>
    </row>
    <row r="305" spans="1:6" ht="12.75" customHeight="1" x14ac:dyDescent="0.2">
      <c r="A305" s="83" t="s">
        <v>165</v>
      </c>
      <c r="B305" s="83">
        <v>9</v>
      </c>
      <c r="C305" s="84">
        <v>664.63606547999996</v>
      </c>
      <c r="D305" s="84">
        <v>640.22685593000006</v>
      </c>
      <c r="E305" s="84">
        <v>94.732587510000002</v>
      </c>
      <c r="F305" s="84">
        <v>94.732587510000002</v>
      </c>
    </row>
    <row r="306" spans="1:6" ht="12.75" customHeight="1" x14ac:dyDescent="0.2">
      <c r="A306" s="83" t="s">
        <v>165</v>
      </c>
      <c r="B306" s="83">
        <v>10</v>
      </c>
      <c r="C306" s="84">
        <v>616.28615672000001</v>
      </c>
      <c r="D306" s="84">
        <v>590.64031024999997</v>
      </c>
      <c r="E306" s="84">
        <v>87.395404240000005</v>
      </c>
      <c r="F306" s="84">
        <v>87.395404240000005</v>
      </c>
    </row>
    <row r="307" spans="1:6" ht="12.75" customHeight="1" x14ac:dyDescent="0.2">
      <c r="A307" s="83" t="s">
        <v>165</v>
      </c>
      <c r="B307" s="83">
        <v>11</v>
      </c>
      <c r="C307" s="84">
        <v>611.16922212999998</v>
      </c>
      <c r="D307" s="84">
        <v>586.65944561000003</v>
      </c>
      <c r="E307" s="84">
        <v>86.806366769999997</v>
      </c>
      <c r="F307" s="84">
        <v>86.806366769999997</v>
      </c>
    </row>
    <row r="308" spans="1:6" ht="12.75" customHeight="1" x14ac:dyDescent="0.2">
      <c r="A308" s="83" t="s">
        <v>165</v>
      </c>
      <c r="B308" s="83">
        <v>12</v>
      </c>
      <c r="C308" s="84">
        <v>613.88180758999999</v>
      </c>
      <c r="D308" s="84">
        <v>586.91652897999995</v>
      </c>
      <c r="E308" s="84">
        <v>86.844406680000006</v>
      </c>
      <c r="F308" s="84">
        <v>86.844406680000006</v>
      </c>
    </row>
    <row r="309" spans="1:6" ht="12.75" customHeight="1" x14ac:dyDescent="0.2">
      <c r="A309" s="83" t="s">
        <v>165</v>
      </c>
      <c r="B309" s="83">
        <v>13</v>
      </c>
      <c r="C309" s="84">
        <v>621.43248515000005</v>
      </c>
      <c r="D309" s="84">
        <v>594.14822607999997</v>
      </c>
      <c r="E309" s="84">
        <v>87.914460790000007</v>
      </c>
      <c r="F309" s="84">
        <v>87.914460790000007</v>
      </c>
    </row>
    <row r="310" spans="1:6" ht="12.75" customHeight="1" x14ac:dyDescent="0.2">
      <c r="A310" s="83" t="s">
        <v>165</v>
      </c>
      <c r="B310" s="83">
        <v>14</v>
      </c>
      <c r="C310" s="84">
        <v>642.03835091999997</v>
      </c>
      <c r="D310" s="84">
        <v>614.93094887999996</v>
      </c>
      <c r="E310" s="84">
        <v>90.989622490000002</v>
      </c>
      <c r="F310" s="84">
        <v>90.989622490000002</v>
      </c>
    </row>
    <row r="311" spans="1:6" ht="12.75" customHeight="1" x14ac:dyDescent="0.2">
      <c r="A311" s="83" t="s">
        <v>165</v>
      </c>
      <c r="B311" s="83">
        <v>15</v>
      </c>
      <c r="C311" s="84">
        <v>680.00435970000001</v>
      </c>
      <c r="D311" s="84">
        <v>653.30529495999997</v>
      </c>
      <c r="E311" s="84">
        <v>96.667767769999998</v>
      </c>
      <c r="F311" s="84">
        <v>96.667767769999998</v>
      </c>
    </row>
    <row r="312" spans="1:6" ht="12.75" customHeight="1" x14ac:dyDescent="0.2">
      <c r="A312" s="83" t="s">
        <v>165</v>
      </c>
      <c r="B312" s="83">
        <v>16</v>
      </c>
      <c r="C312" s="84">
        <v>660.30612945999997</v>
      </c>
      <c r="D312" s="84">
        <v>637.93081467000002</v>
      </c>
      <c r="E312" s="84">
        <v>94.392848670000006</v>
      </c>
      <c r="F312" s="84">
        <v>94.392848670000006</v>
      </c>
    </row>
    <row r="313" spans="1:6" ht="12.75" customHeight="1" x14ac:dyDescent="0.2">
      <c r="A313" s="83" t="s">
        <v>165</v>
      </c>
      <c r="B313" s="83">
        <v>17</v>
      </c>
      <c r="C313" s="84">
        <v>616.30332440999996</v>
      </c>
      <c r="D313" s="84">
        <v>590.82151611999996</v>
      </c>
      <c r="E313" s="84">
        <v>87.422216770000006</v>
      </c>
      <c r="F313" s="84">
        <v>87.422216770000006</v>
      </c>
    </row>
    <row r="314" spans="1:6" ht="12.75" customHeight="1" x14ac:dyDescent="0.2">
      <c r="A314" s="83" t="s">
        <v>165</v>
      </c>
      <c r="B314" s="83">
        <v>18</v>
      </c>
      <c r="C314" s="84">
        <v>564.50051245999998</v>
      </c>
      <c r="D314" s="84">
        <v>540.35473365999997</v>
      </c>
      <c r="E314" s="84">
        <v>79.95478731</v>
      </c>
      <c r="F314" s="84">
        <v>79.95478731</v>
      </c>
    </row>
    <row r="315" spans="1:6" ht="12.75" customHeight="1" x14ac:dyDescent="0.2">
      <c r="A315" s="83" t="s">
        <v>165</v>
      </c>
      <c r="B315" s="83">
        <v>19</v>
      </c>
      <c r="C315" s="84">
        <v>575.12544369</v>
      </c>
      <c r="D315" s="84">
        <v>550.63543933999995</v>
      </c>
      <c r="E315" s="84">
        <v>81.475994740000004</v>
      </c>
      <c r="F315" s="84">
        <v>81.475994740000004</v>
      </c>
    </row>
    <row r="316" spans="1:6" ht="12.75" customHeight="1" x14ac:dyDescent="0.2">
      <c r="A316" s="83" t="s">
        <v>165</v>
      </c>
      <c r="B316" s="83">
        <v>20</v>
      </c>
      <c r="C316" s="84">
        <v>607.35862455999995</v>
      </c>
      <c r="D316" s="84">
        <v>579.67348503000005</v>
      </c>
      <c r="E316" s="84">
        <v>85.772673609999998</v>
      </c>
      <c r="F316" s="84">
        <v>85.772673609999998</v>
      </c>
    </row>
    <row r="317" spans="1:6" ht="12.75" customHeight="1" x14ac:dyDescent="0.2">
      <c r="A317" s="83" t="s">
        <v>165</v>
      </c>
      <c r="B317" s="83">
        <v>21</v>
      </c>
      <c r="C317" s="84">
        <v>606.20653630000004</v>
      </c>
      <c r="D317" s="84">
        <v>578.74664817999997</v>
      </c>
      <c r="E317" s="84">
        <v>85.635532139999995</v>
      </c>
      <c r="F317" s="84">
        <v>85.635532139999995</v>
      </c>
    </row>
    <row r="318" spans="1:6" ht="12.75" customHeight="1" x14ac:dyDescent="0.2">
      <c r="A318" s="83" t="s">
        <v>165</v>
      </c>
      <c r="B318" s="83">
        <v>22</v>
      </c>
      <c r="C318" s="84">
        <v>598.76671584999997</v>
      </c>
      <c r="D318" s="84">
        <v>571.17851352000002</v>
      </c>
      <c r="E318" s="84">
        <v>84.515696300000002</v>
      </c>
      <c r="F318" s="84">
        <v>84.515696300000002</v>
      </c>
    </row>
    <row r="319" spans="1:6" ht="12.75" customHeight="1" x14ac:dyDescent="0.2">
      <c r="A319" s="83" t="s">
        <v>165</v>
      </c>
      <c r="B319" s="83">
        <v>23</v>
      </c>
      <c r="C319" s="84">
        <v>570.32019518000004</v>
      </c>
      <c r="D319" s="84">
        <v>544.71700592000002</v>
      </c>
      <c r="E319" s="84">
        <v>80.600260599999999</v>
      </c>
      <c r="F319" s="84">
        <v>80.600260599999999</v>
      </c>
    </row>
    <row r="320" spans="1:6" ht="12.75" customHeight="1" x14ac:dyDescent="0.2">
      <c r="A320" s="83" t="s">
        <v>165</v>
      </c>
      <c r="B320" s="83">
        <v>24</v>
      </c>
      <c r="C320" s="84">
        <v>603.03568247999999</v>
      </c>
      <c r="D320" s="84">
        <v>577.04568156000005</v>
      </c>
      <c r="E320" s="84">
        <v>85.383844839999995</v>
      </c>
      <c r="F320" s="84">
        <v>85.383844839999995</v>
      </c>
    </row>
    <row r="321" spans="1:6" ht="12.75" customHeight="1" x14ac:dyDescent="0.2">
      <c r="A321" s="83" t="s">
        <v>166</v>
      </c>
      <c r="B321" s="83">
        <v>1</v>
      </c>
      <c r="C321" s="84">
        <v>675.09766424999998</v>
      </c>
      <c r="D321" s="84">
        <v>649.01816782000003</v>
      </c>
      <c r="E321" s="84">
        <v>96.033413490000001</v>
      </c>
      <c r="F321" s="84">
        <v>96.033413490000001</v>
      </c>
    </row>
    <row r="322" spans="1:6" ht="12.75" customHeight="1" x14ac:dyDescent="0.2">
      <c r="A322" s="83" t="s">
        <v>166</v>
      </c>
      <c r="B322" s="83">
        <v>2</v>
      </c>
      <c r="C322" s="84">
        <v>754.52452503999996</v>
      </c>
      <c r="D322" s="84">
        <v>726.38976573000002</v>
      </c>
      <c r="E322" s="84">
        <v>107.48187367</v>
      </c>
      <c r="F322" s="84">
        <v>107.48187367</v>
      </c>
    </row>
    <row r="323" spans="1:6" ht="12.75" customHeight="1" x14ac:dyDescent="0.2">
      <c r="A323" s="83" t="s">
        <v>166</v>
      </c>
      <c r="B323" s="83">
        <v>3</v>
      </c>
      <c r="C323" s="84">
        <v>817.27300561000004</v>
      </c>
      <c r="D323" s="84">
        <v>788.25108198999999</v>
      </c>
      <c r="E323" s="84">
        <v>116.63532060999999</v>
      </c>
      <c r="F323" s="84">
        <v>116.63532060999999</v>
      </c>
    </row>
    <row r="324" spans="1:6" ht="12.75" customHeight="1" x14ac:dyDescent="0.2">
      <c r="A324" s="83" t="s">
        <v>166</v>
      </c>
      <c r="B324" s="83">
        <v>4</v>
      </c>
      <c r="C324" s="84">
        <v>828.93045703999996</v>
      </c>
      <c r="D324" s="84">
        <v>804.42137301000002</v>
      </c>
      <c r="E324" s="84">
        <v>119.02799361</v>
      </c>
      <c r="F324" s="84">
        <v>119.02799361</v>
      </c>
    </row>
    <row r="325" spans="1:6" ht="12.75" customHeight="1" x14ac:dyDescent="0.2">
      <c r="A325" s="83" t="s">
        <v>166</v>
      </c>
      <c r="B325" s="83">
        <v>5</v>
      </c>
      <c r="C325" s="84">
        <v>827.21339716</v>
      </c>
      <c r="D325" s="84">
        <v>799.42262241000003</v>
      </c>
      <c r="E325" s="84">
        <v>118.28834238</v>
      </c>
      <c r="F325" s="84">
        <v>118.28834238</v>
      </c>
    </row>
    <row r="326" spans="1:6" ht="12.75" customHeight="1" x14ac:dyDescent="0.2">
      <c r="A326" s="83" t="s">
        <v>166</v>
      </c>
      <c r="B326" s="83">
        <v>6</v>
      </c>
      <c r="C326" s="84">
        <v>815.07814968000002</v>
      </c>
      <c r="D326" s="84">
        <v>787.76704158999996</v>
      </c>
      <c r="E326" s="84">
        <v>116.5636985</v>
      </c>
      <c r="F326" s="84">
        <v>116.5636985</v>
      </c>
    </row>
    <row r="327" spans="1:6" ht="12.75" customHeight="1" x14ac:dyDescent="0.2">
      <c r="A327" s="83" t="s">
        <v>166</v>
      </c>
      <c r="B327" s="83">
        <v>7</v>
      </c>
      <c r="C327" s="84">
        <v>790.67655760000002</v>
      </c>
      <c r="D327" s="84">
        <v>763.19195454999999</v>
      </c>
      <c r="E327" s="84">
        <v>112.92739121</v>
      </c>
      <c r="F327" s="84">
        <v>112.92739121</v>
      </c>
    </row>
    <row r="328" spans="1:6" ht="12.75" customHeight="1" x14ac:dyDescent="0.2">
      <c r="A328" s="83" t="s">
        <v>166</v>
      </c>
      <c r="B328" s="83">
        <v>8</v>
      </c>
      <c r="C328" s="84">
        <v>779.10043195000003</v>
      </c>
      <c r="D328" s="84">
        <v>756.53354663000005</v>
      </c>
      <c r="E328" s="84">
        <v>111.94216511</v>
      </c>
      <c r="F328" s="84">
        <v>111.94216511</v>
      </c>
    </row>
    <row r="329" spans="1:6" ht="12.75" customHeight="1" x14ac:dyDescent="0.2">
      <c r="A329" s="83" t="s">
        <v>166</v>
      </c>
      <c r="B329" s="83">
        <v>9</v>
      </c>
      <c r="C329" s="84">
        <v>724.93810024000004</v>
      </c>
      <c r="D329" s="84">
        <v>698.79904208999994</v>
      </c>
      <c r="E329" s="84">
        <v>103.39935102</v>
      </c>
      <c r="F329" s="84">
        <v>103.39935102</v>
      </c>
    </row>
    <row r="330" spans="1:6" ht="12.75" customHeight="1" x14ac:dyDescent="0.2">
      <c r="A330" s="83" t="s">
        <v>166</v>
      </c>
      <c r="B330" s="83">
        <v>10</v>
      </c>
      <c r="C330" s="84">
        <v>682.14164701000004</v>
      </c>
      <c r="D330" s="84">
        <v>656.71869303999995</v>
      </c>
      <c r="E330" s="84">
        <v>97.17283879</v>
      </c>
      <c r="F330" s="84">
        <v>97.17283879</v>
      </c>
    </row>
    <row r="331" spans="1:6" ht="12.75" customHeight="1" x14ac:dyDescent="0.2">
      <c r="A331" s="83" t="s">
        <v>166</v>
      </c>
      <c r="B331" s="83">
        <v>11</v>
      </c>
      <c r="C331" s="84">
        <v>684.57966202</v>
      </c>
      <c r="D331" s="84">
        <v>658.69212574000005</v>
      </c>
      <c r="E331" s="84">
        <v>97.464842140000002</v>
      </c>
      <c r="F331" s="84">
        <v>97.464842140000002</v>
      </c>
    </row>
    <row r="332" spans="1:6" ht="12.75" customHeight="1" x14ac:dyDescent="0.2">
      <c r="A332" s="83" t="s">
        <v>166</v>
      </c>
      <c r="B332" s="83">
        <v>12</v>
      </c>
      <c r="C332" s="84">
        <v>695.80875428000002</v>
      </c>
      <c r="D332" s="84">
        <v>669.15149966000001</v>
      </c>
      <c r="E332" s="84">
        <v>99.012486609999996</v>
      </c>
      <c r="F332" s="84">
        <v>99.012486609999996</v>
      </c>
    </row>
    <row r="333" spans="1:6" ht="12.75" customHeight="1" x14ac:dyDescent="0.2">
      <c r="A333" s="83" t="s">
        <v>166</v>
      </c>
      <c r="B333" s="83">
        <v>13</v>
      </c>
      <c r="C333" s="84">
        <v>702.49700499999994</v>
      </c>
      <c r="D333" s="84">
        <v>674.86601801999996</v>
      </c>
      <c r="E333" s="84">
        <v>99.858047999999997</v>
      </c>
      <c r="F333" s="84">
        <v>99.858047999999997</v>
      </c>
    </row>
    <row r="334" spans="1:6" ht="12.75" customHeight="1" x14ac:dyDescent="0.2">
      <c r="A334" s="83" t="s">
        <v>166</v>
      </c>
      <c r="B334" s="83">
        <v>14</v>
      </c>
      <c r="C334" s="84">
        <v>741.18479611999999</v>
      </c>
      <c r="D334" s="84">
        <v>712.77788599999997</v>
      </c>
      <c r="E334" s="84">
        <v>105.46776168</v>
      </c>
      <c r="F334" s="84">
        <v>105.46776168</v>
      </c>
    </row>
    <row r="335" spans="1:6" ht="12.75" customHeight="1" x14ac:dyDescent="0.2">
      <c r="A335" s="83" t="s">
        <v>166</v>
      </c>
      <c r="B335" s="83">
        <v>15</v>
      </c>
      <c r="C335" s="84">
        <v>774.24446651000005</v>
      </c>
      <c r="D335" s="84">
        <v>744.35868765999999</v>
      </c>
      <c r="E335" s="84">
        <v>110.14068508</v>
      </c>
      <c r="F335" s="84">
        <v>110.14068508</v>
      </c>
    </row>
    <row r="336" spans="1:6" ht="12.75" customHeight="1" x14ac:dyDescent="0.2">
      <c r="A336" s="83" t="s">
        <v>166</v>
      </c>
      <c r="B336" s="83">
        <v>16</v>
      </c>
      <c r="C336" s="84">
        <v>735.61779478000005</v>
      </c>
      <c r="D336" s="84">
        <v>704.00070242000004</v>
      </c>
      <c r="E336" s="84">
        <v>104.16902623</v>
      </c>
      <c r="F336" s="84">
        <v>104.16902623</v>
      </c>
    </row>
    <row r="337" spans="1:6" ht="12.75" customHeight="1" x14ac:dyDescent="0.2">
      <c r="A337" s="83" t="s">
        <v>166</v>
      </c>
      <c r="B337" s="83">
        <v>17</v>
      </c>
      <c r="C337" s="84">
        <v>681.93245956999999</v>
      </c>
      <c r="D337" s="84">
        <v>652.55189460999998</v>
      </c>
      <c r="E337" s="84">
        <v>96.556289210000003</v>
      </c>
      <c r="F337" s="84">
        <v>96.556289210000003</v>
      </c>
    </row>
    <row r="338" spans="1:6" ht="12.75" customHeight="1" x14ac:dyDescent="0.2">
      <c r="A338" s="83" t="s">
        <v>166</v>
      </c>
      <c r="B338" s="83">
        <v>18</v>
      </c>
      <c r="C338" s="84">
        <v>636.67630983000004</v>
      </c>
      <c r="D338" s="84">
        <v>607.61411138999995</v>
      </c>
      <c r="E338" s="84">
        <v>89.906970389999998</v>
      </c>
      <c r="F338" s="84">
        <v>89.906970389999998</v>
      </c>
    </row>
    <row r="339" spans="1:6" ht="12.75" customHeight="1" x14ac:dyDescent="0.2">
      <c r="A339" s="83" t="s">
        <v>166</v>
      </c>
      <c r="B339" s="83">
        <v>19</v>
      </c>
      <c r="C339" s="84">
        <v>635.35475269000005</v>
      </c>
      <c r="D339" s="84">
        <v>605.85018582999999</v>
      </c>
      <c r="E339" s="84">
        <v>89.645967229999997</v>
      </c>
      <c r="F339" s="84">
        <v>89.645967229999997</v>
      </c>
    </row>
    <row r="340" spans="1:6" ht="12.75" customHeight="1" x14ac:dyDescent="0.2">
      <c r="A340" s="83" t="s">
        <v>166</v>
      </c>
      <c r="B340" s="83">
        <v>20</v>
      </c>
      <c r="C340" s="84">
        <v>656.15864947</v>
      </c>
      <c r="D340" s="84">
        <v>627.79945598999996</v>
      </c>
      <c r="E340" s="84">
        <v>92.893739699999998</v>
      </c>
      <c r="F340" s="84">
        <v>92.893739699999998</v>
      </c>
    </row>
    <row r="341" spans="1:6" ht="12.75" customHeight="1" x14ac:dyDescent="0.2">
      <c r="A341" s="83" t="s">
        <v>166</v>
      </c>
      <c r="B341" s="83">
        <v>21</v>
      </c>
      <c r="C341" s="84">
        <v>649.69374626000001</v>
      </c>
      <c r="D341" s="84">
        <v>622.41696460000003</v>
      </c>
      <c r="E341" s="84">
        <v>92.097307420000007</v>
      </c>
      <c r="F341" s="84">
        <v>92.097307420000007</v>
      </c>
    </row>
    <row r="342" spans="1:6" ht="12.75" customHeight="1" x14ac:dyDescent="0.2">
      <c r="A342" s="83" t="s">
        <v>166</v>
      </c>
      <c r="B342" s="83">
        <v>22</v>
      </c>
      <c r="C342" s="84">
        <v>641.74599295999997</v>
      </c>
      <c r="D342" s="84">
        <v>614.25413665999997</v>
      </c>
      <c r="E342" s="84">
        <v>90.889476470000005</v>
      </c>
      <c r="F342" s="84">
        <v>90.889476470000005</v>
      </c>
    </row>
    <row r="343" spans="1:6" ht="12.75" customHeight="1" x14ac:dyDescent="0.2">
      <c r="A343" s="83" t="s">
        <v>166</v>
      </c>
      <c r="B343" s="83">
        <v>23</v>
      </c>
      <c r="C343" s="84">
        <v>620.25293797999996</v>
      </c>
      <c r="D343" s="84">
        <v>596.41889795999998</v>
      </c>
      <c r="E343" s="84">
        <v>88.250445790000001</v>
      </c>
      <c r="F343" s="84">
        <v>88.250445790000001</v>
      </c>
    </row>
    <row r="344" spans="1:6" ht="12.75" customHeight="1" x14ac:dyDescent="0.2">
      <c r="A344" s="83" t="s">
        <v>166</v>
      </c>
      <c r="B344" s="83">
        <v>24</v>
      </c>
      <c r="C344" s="84">
        <v>643.58434531</v>
      </c>
      <c r="D344" s="84">
        <v>617.11716243000001</v>
      </c>
      <c r="E344" s="84">
        <v>91.313110429999995</v>
      </c>
      <c r="F344" s="84">
        <v>91.313110429999995</v>
      </c>
    </row>
    <row r="345" spans="1:6" ht="12.75" customHeight="1" x14ac:dyDescent="0.2">
      <c r="A345" s="83" t="s">
        <v>167</v>
      </c>
      <c r="B345" s="83">
        <v>1</v>
      </c>
      <c r="C345" s="84">
        <v>719.55250728999999</v>
      </c>
      <c r="D345" s="84">
        <v>689.56067952000001</v>
      </c>
      <c r="E345" s="84">
        <v>102.0323762</v>
      </c>
      <c r="F345" s="84">
        <v>102.0323762</v>
      </c>
    </row>
    <row r="346" spans="1:6" ht="12.75" customHeight="1" x14ac:dyDescent="0.2">
      <c r="A346" s="83" t="s">
        <v>167</v>
      </c>
      <c r="B346" s="83">
        <v>2</v>
      </c>
      <c r="C346" s="84">
        <v>785.55223553999997</v>
      </c>
      <c r="D346" s="84">
        <v>758.81436844999996</v>
      </c>
      <c r="E346" s="84">
        <v>112.27965197</v>
      </c>
      <c r="F346" s="84">
        <v>112.27965197</v>
      </c>
    </row>
    <row r="347" spans="1:6" ht="12.75" customHeight="1" x14ac:dyDescent="0.2">
      <c r="A347" s="83" t="s">
        <v>167</v>
      </c>
      <c r="B347" s="83">
        <v>3</v>
      </c>
      <c r="C347" s="84">
        <v>854.74877872000002</v>
      </c>
      <c r="D347" s="84">
        <v>827.06627222999998</v>
      </c>
      <c r="E347" s="84">
        <v>122.37869637</v>
      </c>
      <c r="F347" s="84">
        <v>122.37869637</v>
      </c>
    </row>
    <row r="348" spans="1:6" ht="12.75" customHeight="1" x14ac:dyDescent="0.2">
      <c r="A348" s="83" t="s">
        <v>167</v>
      </c>
      <c r="B348" s="83">
        <v>4</v>
      </c>
      <c r="C348" s="84">
        <v>870.10868787000004</v>
      </c>
      <c r="D348" s="84">
        <v>842.07003660999999</v>
      </c>
      <c r="E348" s="84">
        <v>124.59876167</v>
      </c>
      <c r="F348" s="84">
        <v>124.59876167</v>
      </c>
    </row>
    <row r="349" spans="1:6" ht="12.75" customHeight="1" x14ac:dyDescent="0.2">
      <c r="A349" s="83" t="s">
        <v>167</v>
      </c>
      <c r="B349" s="83">
        <v>5</v>
      </c>
      <c r="C349" s="84">
        <v>855.83999047999998</v>
      </c>
      <c r="D349" s="84">
        <v>833.43534322000005</v>
      </c>
      <c r="E349" s="84">
        <v>123.3211101</v>
      </c>
      <c r="F349" s="84">
        <v>123.3211101</v>
      </c>
    </row>
    <row r="350" spans="1:6" ht="12.75" customHeight="1" x14ac:dyDescent="0.2">
      <c r="A350" s="83" t="s">
        <v>167</v>
      </c>
      <c r="B350" s="83">
        <v>6</v>
      </c>
      <c r="C350" s="84">
        <v>853.91240385000003</v>
      </c>
      <c r="D350" s="84">
        <v>824.72182582000005</v>
      </c>
      <c r="E350" s="84">
        <v>122.03179516</v>
      </c>
      <c r="F350" s="84">
        <v>122.03179516</v>
      </c>
    </row>
    <row r="351" spans="1:6" ht="12.75" customHeight="1" x14ac:dyDescent="0.2">
      <c r="A351" s="83" t="s">
        <v>167</v>
      </c>
      <c r="B351" s="83">
        <v>7</v>
      </c>
      <c r="C351" s="84">
        <v>805.50192414000003</v>
      </c>
      <c r="D351" s="84">
        <v>777.00050569999996</v>
      </c>
      <c r="E351" s="84">
        <v>114.97060413</v>
      </c>
      <c r="F351" s="84">
        <v>114.97060413</v>
      </c>
    </row>
    <row r="352" spans="1:6" ht="12.75" customHeight="1" x14ac:dyDescent="0.2">
      <c r="A352" s="83" t="s">
        <v>167</v>
      </c>
      <c r="B352" s="83">
        <v>8</v>
      </c>
      <c r="C352" s="84">
        <v>756.38010556999996</v>
      </c>
      <c r="D352" s="84">
        <v>733.50024465000001</v>
      </c>
      <c r="E352" s="84">
        <v>108.53399146</v>
      </c>
      <c r="F352" s="84">
        <v>108.53399146</v>
      </c>
    </row>
    <row r="353" spans="1:6" ht="12.75" customHeight="1" x14ac:dyDescent="0.2">
      <c r="A353" s="83" t="s">
        <v>167</v>
      </c>
      <c r="B353" s="83">
        <v>9</v>
      </c>
      <c r="C353" s="84">
        <v>696.64970440000002</v>
      </c>
      <c r="D353" s="84">
        <v>670.03788022000003</v>
      </c>
      <c r="E353" s="84">
        <v>99.143641880000004</v>
      </c>
      <c r="F353" s="84">
        <v>99.143641880000004</v>
      </c>
    </row>
    <row r="354" spans="1:6" ht="12.75" customHeight="1" x14ac:dyDescent="0.2">
      <c r="A354" s="83" t="s">
        <v>167</v>
      </c>
      <c r="B354" s="83">
        <v>10</v>
      </c>
      <c r="C354" s="84">
        <v>657.46911750000004</v>
      </c>
      <c r="D354" s="84">
        <v>631.27397670000005</v>
      </c>
      <c r="E354" s="84">
        <v>93.407854869999994</v>
      </c>
      <c r="F354" s="84">
        <v>93.407854869999994</v>
      </c>
    </row>
    <row r="355" spans="1:6" ht="12.75" customHeight="1" x14ac:dyDescent="0.2">
      <c r="A355" s="83" t="s">
        <v>167</v>
      </c>
      <c r="B355" s="83">
        <v>11</v>
      </c>
      <c r="C355" s="84">
        <v>662.15294920999997</v>
      </c>
      <c r="D355" s="84">
        <v>638.75405470999999</v>
      </c>
      <c r="E355" s="84">
        <v>94.51466121</v>
      </c>
      <c r="F355" s="84">
        <v>94.51466121</v>
      </c>
    </row>
    <row r="356" spans="1:6" ht="12.75" customHeight="1" x14ac:dyDescent="0.2">
      <c r="A356" s="83" t="s">
        <v>167</v>
      </c>
      <c r="B356" s="83">
        <v>12</v>
      </c>
      <c r="C356" s="84">
        <v>680.88236773999995</v>
      </c>
      <c r="D356" s="84">
        <v>655.13012991000005</v>
      </c>
      <c r="E356" s="84">
        <v>96.937783519999996</v>
      </c>
      <c r="F356" s="84">
        <v>96.937783519999996</v>
      </c>
    </row>
    <row r="357" spans="1:6" ht="12.75" customHeight="1" x14ac:dyDescent="0.2">
      <c r="A357" s="83" t="s">
        <v>167</v>
      </c>
      <c r="B357" s="83">
        <v>13</v>
      </c>
      <c r="C357" s="84">
        <v>692.12043051000001</v>
      </c>
      <c r="D357" s="84">
        <v>661.83200930999999</v>
      </c>
      <c r="E357" s="84">
        <v>97.929441979999993</v>
      </c>
      <c r="F357" s="84">
        <v>97.929441979999993</v>
      </c>
    </row>
    <row r="358" spans="1:6" ht="12.75" customHeight="1" x14ac:dyDescent="0.2">
      <c r="A358" s="83" t="s">
        <v>167</v>
      </c>
      <c r="B358" s="83">
        <v>14</v>
      </c>
      <c r="C358" s="84">
        <v>738.25855362000004</v>
      </c>
      <c r="D358" s="84">
        <v>713.24687034999999</v>
      </c>
      <c r="E358" s="84">
        <v>105.53715599</v>
      </c>
      <c r="F358" s="84">
        <v>105.53715599</v>
      </c>
    </row>
    <row r="359" spans="1:6" ht="12.75" customHeight="1" x14ac:dyDescent="0.2">
      <c r="A359" s="83" t="s">
        <v>167</v>
      </c>
      <c r="B359" s="83">
        <v>15</v>
      </c>
      <c r="C359" s="84">
        <v>771.65117827999995</v>
      </c>
      <c r="D359" s="84">
        <v>744.32548441999995</v>
      </c>
      <c r="E359" s="84">
        <v>110.13577209</v>
      </c>
      <c r="F359" s="84">
        <v>110.13577209</v>
      </c>
    </row>
    <row r="360" spans="1:6" ht="12.75" customHeight="1" x14ac:dyDescent="0.2">
      <c r="A360" s="83" t="s">
        <v>167</v>
      </c>
      <c r="B360" s="83">
        <v>16</v>
      </c>
      <c r="C360" s="84">
        <v>732.55029545000002</v>
      </c>
      <c r="D360" s="84">
        <v>703.84671461000005</v>
      </c>
      <c r="E360" s="84">
        <v>104.14624109</v>
      </c>
      <c r="F360" s="84">
        <v>104.14624109</v>
      </c>
    </row>
    <row r="361" spans="1:6" ht="12.75" customHeight="1" x14ac:dyDescent="0.2">
      <c r="A361" s="83" t="s">
        <v>167</v>
      </c>
      <c r="B361" s="83">
        <v>17</v>
      </c>
      <c r="C361" s="84">
        <v>679.95584933999999</v>
      </c>
      <c r="D361" s="84">
        <v>651.40159735999998</v>
      </c>
      <c r="E361" s="84">
        <v>96.386082930000001</v>
      </c>
      <c r="F361" s="84">
        <v>96.386082930000001</v>
      </c>
    </row>
    <row r="362" spans="1:6" ht="12.75" customHeight="1" x14ac:dyDescent="0.2">
      <c r="A362" s="83" t="s">
        <v>167</v>
      </c>
      <c r="B362" s="83">
        <v>18</v>
      </c>
      <c r="C362" s="84">
        <v>620.33952875</v>
      </c>
      <c r="D362" s="84">
        <v>595.21581956</v>
      </c>
      <c r="E362" s="84">
        <v>88.072429630000002</v>
      </c>
      <c r="F362" s="84">
        <v>88.072429630000002</v>
      </c>
    </row>
    <row r="363" spans="1:6" ht="12.75" customHeight="1" x14ac:dyDescent="0.2">
      <c r="A363" s="83" t="s">
        <v>167</v>
      </c>
      <c r="B363" s="83">
        <v>19</v>
      </c>
      <c r="C363" s="84">
        <v>601.04180442999996</v>
      </c>
      <c r="D363" s="84">
        <v>577.36631765000004</v>
      </c>
      <c r="E363" s="84">
        <v>85.431288469999998</v>
      </c>
      <c r="F363" s="84">
        <v>85.431288469999998</v>
      </c>
    </row>
    <row r="364" spans="1:6" ht="12.75" customHeight="1" x14ac:dyDescent="0.2">
      <c r="A364" s="83" t="s">
        <v>167</v>
      </c>
      <c r="B364" s="83">
        <v>20</v>
      </c>
      <c r="C364" s="84">
        <v>634.92246188000001</v>
      </c>
      <c r="D364" s="84">
        <v>607.05969139000001</v>
      </c>
      <c r="E364" s="84">
        <v>89.824934409999997</v>
      </c>
      <c r="F364" s="84">
        <v>89.824934409999997</v>
      </c>
    </row>
    <row r="365" spans="1:6" ht="12.75" customHeight="1" x14ac:dyDescent="0.2">
      <c r="A365" s="83" t="s">
        <v>167</v>
      </c>
      <c r="B365" s="83">
        <v>21</v>
      </c>
      <c r="C365" s="84">
        <v>628.84900343000004</v>
      </c>
      <c r="D365" s="84">
        <v>601.41549175</v>
      </c>
      <c r="E365" s="84">
        <v>88.989777880000005</v>
      </c>
      <c r="F365" s="84">
        <v>88.989777880000005</v>
      </c>
    </row>
    <row r="366" spans="1:6" ht="12.75" customHeight="1" x14ac:dyDescent="0.2">
      <c r="A366" s="83" t="s">
        <v>167</v>
      </c>
      <c r="B366" s="83">
        <v>22</v>
      </c>
      <c r="C366" s="84">
        <v>616.20194188000005</v>
      </c>
      <c r="D366" s="84">
        <v>589.04194610000002</v>
      </c>
      <c r="E366" s="84">
        <v>87.158898739999998</v>
      </c>
      <c r="F366" s="84">
        <v>87.158898739999998</v>
      </c>
    </row>
    <row r="367" spans="1:6" ht="12.75" customHeight="1" x14ac:dyDescent="0.2">
      <c r="A367" s="83" t="s">
        <v>167</v>
      </c>
      <c r="B367" s="83">
        <v>23</v>
      </c>
      <c r="C367" s="84">
        <v>599.22090545000003</v>
      </c>
      <c r="D367" s="84">
        <v>571.90625540999997</v>
      </c>
      <c r="E367" s="84">
        <v>84.623378239999994</v>
      </c>
      <c r="F367" s="84">
        <v>84.623378239999994</v>
      </c>
    </row>
    <row r="368" spans="1:6" ht="12.75" customHeight="1" x14ac:dyDescent="0.2">
      <c r="A368" s="83" t="s">
        <v>167</v>
      </c>
      <c r="B368" s="83">
        <v>24</v>
      </c>
      <c r="C368" s="84">
        <v>627.92153392</v>
      </c>
      <c r="D368" s="84">
        <v>602.61213501999998</v>
      </c>
      <c r="E368" s="84">
        <v>89.166841860000005</v>
      </c>
      <c r="F368" s="84">
        <v>89.166841860000005</v>
      </c>
    </row>
    <row r="369" spans="1:6" ht="12.75" customHeight="1" x14ac:dyDescent="0.2">
      <c r="A369" s="83" t="s">
        <v>168</v>
      </c>
      <c r="B369" s="83">
        <v>1</v>
      </c>
      <c r="C369" s="84">
        <v>734.07598426000004</v>
      </c>
      <c r="D369" s="84">
        <v>707.08719914999995</v>
      </c>
      <c r="E369" s="84">
        <v>104.62572657</v>
      </c>
      <c r="F369" s="84">
        <v>104.62572657</v>
      </c>
    </row>
    <row r="370" spans="1:6" ht="12.75" customHeight="1" x14ac:dyDescent="0.2">
      <c r="A370" s="83" t="s">
        <v>168</v>
      </c>
      <c r="B370" s="83">
        <v>2</v>
      </c>
      <c r="C370" s="84">
        <v>820.82205531</v>
      </c>
      <c r="D370" s="84">
        <v>792.17313236999996</v>
      </c>
      <c r="E370" s="84">
        <v>117.2156555</v>
      </c>
      <c r="F370" s="84">
        <v>117.2156555</v>
      </c>
    </row>
    <row r="371" spans="1:6" ht="12.75" customHeight="1" x14ac:dyDescent="0.2">
      <c r="A371" s="83" t="s">
        <v>168</v>
      </c>
      <c r="B371" s="83">
        <v>3</v>
      </c>
      <c r="C371" s="84">
        <v>888.32638071999997</v>
      </c>
      <c r="D371" s="84">
        <v>858.78872550999995</v>
      </c>
      <c r="E371" s="84">
        <v>127.07257957</v>
      </c>
      <c r="F371" s="84">
        <v>127.07257957</v>
      </c>
    </row>
    <row r="372" spans="1:6" ht="12.75" customHeight="1" x14ac:dyDescent="0.2">
      <c r="A372" s="83" t="s">
        <v>168</v>
      </c>
      <c r="B372" s="83">
        <v>4</v>
      </c>
      <c r="C372" s="84">
        <v>893.42771216000006</v>
      </c>
      <c r="D372" s="84">
        <v>864.20957020000003</v>
      </c>
      <c r="E372" s="84">
        <v>127.87468689000001</v>
      </c>
      <c r="F372" s="84">
        <v>127.87468689000001</v>
      </c>
    </row>
    <row r="373" spans="1:6" ht="12.75" customHeight="1" x14ac:dyDescent="0.2">
      <c r="A373" s="83" t="s">
        <v>168</v>
      </c>
      <c r="B373" s="83">
        <v>5</v>
      </c>
      <c r="C373" s="84">
        <v>883.31453195999995</v>
      </c>
      <c r="D373" s="84">
        <v>857.26751997999997</v>
      </c>
      <c r="E373" s="84">
        <v>126.84749102000001</v>
      </c>
      <c r="F373" s="84">
        <v>126.84749102000001</v>
      </c>
    </row>
    <row r="374" spans="1:6" ht="12.75" customHeight="1" x14ac:dyDescent="0.2">
      <c r="A374" s="83" t="s">
        <v>168</v>
      </c>
      <c r="B374" s="83">
        <v>6</v>
      </c>
      <c r="C374" s="84">
        <v>859.66884961999995</v>
      </c>
      <c r="D374" s="84">
        <v>835.73241680000001</v>
      </c>
      <c r="E374" s="84">
        <v>123.66100169000001</v>
      </c>
      <c r="F374" s="84">
        <v>123.66100169000001</v>
      </c>
    </row>
    <row r="375" spans="1:6" ht="12.75" customHeight="1" x14ac:dyDescent="0.2">
      <c r="A375" s="83" t="s">
        <v>168</v>
      </c>
      <c r="B375" s="83">
        <v>7</v>
      </c>
      <c r="C375" s="84">
        <v>815.54306051000003</v>
      </c>
      <c r="D375" s="84">
        <v>788.66242460000001</v>
      </c>
      <c r="E375" s="84">
        <v>116.69618584</v>
      </c>
      <c r="F375" s="84">
        <v>116.69618584</v>
      </c>
    </row>
    <row r="376" spans="1:6" ht="12.75" customHeight="1" x14ac:dyDescent="0.2">
      <c r="A376" s="83" t="s">
        <v>168</v>
      </c>
      <c r="B376" s="83">
        <v>8</v>
      </c>
      <c r="C376" s="84">
        <v>770.45826179000005</v>
      </c>
      <c r="D376" s="84">
        <v>743.02100091</v>
      </c>
      <c r="E376" s="84">
        <v>109.94275129</v>
      </c>
      <c r="F376" s="84">
        <v>109.94275129</v>
      </c>
    </row>
    <row r="377" spans="1:6" ht="12.75" customHeight="1" x14ac:dyDescent="0.2">
      <c r="A377" s="83" t="s">
        <v>168</v>
      </c>
      <c r="B377" s="83">
        <v>9</v>
      </c>
      <c r="C377" s="84">
        <v>709.16439618000004</v>
      </c>
      <c r="D377" s="84">
        <v>681.49031319999995</v>
      </c>
      <c r="E377" s="84">
        <v>100.83822653999999</v>
      </c>
      <c r="F377" s="84">
        <v>100.83822653999999</v>
      </c>
    </row>
    <row r="378" spans="1:6" ht="12.75" customHeight="1" x14ac:dyDescent="0.2">
      <c r="A378" s="83" t="s">
        <v>168</v>
      </c>
      <c r="B378" s="83">
        <v>10</v>
      </c>
      <c r="C378" s="84">
        <v>670.37953714000002</v>
      </c>
      <c r="D378" s="84">
        <v>641.90449947000002</v>
      </c>
      <c r="E378" s="84">
        <v>94.980823760000007</v>
      </c>
      <c r="F378" s="84">
        <v>94.980823760000007</v>
      </c>
    </row>
    <row r="379" spans="1:6" ht="12.75" customHeight="1" x14ac:dyDescent="0.2">
      <c r="A379" s="83" t="s">
        <v>168</v>
      </c>
      <c r="B379" s="83">
        <v>11</v>
      </c>
      <c r="C379" s="84">
        <v>671.51116081999999</v>
      </c>
      <c r="D379" s="84">
        <v>645.06893905000004</v>
      </c>
      <c r="E379" s="84">
        <v>95.449057089999997</v>
      </c>
      <c r="F379" s="84">
        <v>95.449057089999997</v>
      </c>
    </row>
    <row r="380" spans="1:6" ht="12.75" customHeight="1" x14ac:dyDescent="0.2">
      <c r="A380" s="83" t="s">
        <v>168</v>
      </c>
      <c r="B380" s="83">
        <v>12</v>
      </c>
      <c r="C380" s="84">
        <v>681.44336057999999</v>
      </c>
      <c r="D380" s="84">
        <v>652.96780955999998</v>
      </c>
      <c r="E380" s="84">
        <v>96.617830990000002</v>
      </c>
      <c r="F380" s="84">
        <v>96.617830990000002</v>
      </c>
    </row>
    <row r="381" spans="1:6" ht="12.75" customHeight="1" x14ac:dyDescent="0.2">
      <c r="A381" s="83" t="s">
        <v>168</v>
      </c>
      <c r="B381" s="83">
        <v>13</v>
      </c>
      <c r="C381" s="84">
        <v>692.37625009999999</v>
      </c>
      <c r="D381" s="84">
        <v>664.36970372999997</v>
      </c>
      <c r="E381" s="84">
        <v>98.304937559999999</v>
      </c>
      <c r="F381" s="84">
        <v>98.304937559999999</v>
      </c>
    </row>
    <row r="382" spans="1:6" ht="12.75" customHeight="1" x14ac:dyDescent="0.2">
      <c r="A382" s="83" t="s">
        <v>168</v>
      </c>
      <c r="B382" s="83">
        <v>14</v>
      </c>
      <c r="C382" s="84">
        <v>711.15604143999997</v>
      </c>
      <c r="D382" s="84">
        <v>684.48616621999997</v>
      </c>
      <c r="E382" s="84">
        <v>101.28151458000001</v>
      </c>
      <c r="F382" s="84">
        <v>101.28151458000001</v>
      </c>
    </row>
    <row r="383" spans="1:6" ht="12.75" customHeight="1" x14ac:dyDescent="0.2">
      <c r="A383" s="83" t="s">
        <v>168</v>
      </c>
      <c r="B383" s="83">
        <v>15</v>
      </c>
      <c r="C383" s="84">
        <v>736.03430144000004</v>
      </c>
      <c r="D383" s="84">
        <v>709.29547658000001</v>
      </c>
      <c r="E383" s="84">
        <v>104.95247924</v>
      </c>
      <c r="F383" s="84">
        <v>104.95247924</v>
      </c>
    </row>
    <row r="384" spans="1:6" ht="12.75" customHeight="1" x14ac:dyDescent="0.2">
      <c r="A384" s="83" t="s">
        <v>168</v>
      </c>
      <c r="B384" s="83">
        <v>16</v>
      </c>
      <c r="C384" s="84">
        <v>697.7633912</v>
      </c>
      <c r="D384" s="84">
        <v>671.27760612999998</v>
      </c>
      <c r="E384" s="84">
        <v>99.327080670000001</v>
      </c>
      <c r="F384" s="84">
        <v>99.327080670000001</v>
      </c>
    </row>
    <row r="385" spans="1:6" ht="12.75" customHeight="1" x14ac:dyDescent="0.2">
      <c r="A385" s="83" t="s">
        <v>168</v>
      </c>
      <c r="B385" s="83">
        <v>17</v>
      </c>
      <c r="C385" s="84">
        <v>647.43697578000001</v>
      </c>
      <c r="D385" s="84">
        <v>621.86414078999996</v>
      </c>
      <c r="E385" s="84">
        <v>92.015507619999994</v>
      </c>
      <c r="F385" s="84">
        <v>92.015507619999994</v>
      </c>
    </row>
    <row r="386" spans="1:6" ht="12.75" customHeight="1" x14ac:dyDescent="0.2">
      <c r="A386" s="83" t="s">
        <v>168</v>
      </c>
      <c r="B386" s="83">
        <v>18</v>
      </c>
      <c r="C386" s="84">
        <v>592.89708263</v>
      </c>
      <c r="D386" s="84">
        <v>566.86382832000004</v>
      </c>
      <c r="E386" s="84">
        <v>83.877264330000003</v>
      </c>
      <c r="F386" s="84">
        <v>83.877264330000003</v>
      </c>
    </row>
    <row r="387" spans="1:6" ht="12.75" customHeight="1" x14ac:dyDescent="0.2">
      <c r="A387" s="83" t="s">
        <v>168</v>
      </c>
      <c r="B387" s="83">
        <v>19</v>
      </c>
      <c r="C387" s="84">
        <v>596.53878691</v>
      </c>
      <c r="D387" s="84">
        <v>571.19221160999996</v>
      </c>
      <c r="E387" s="84">
        <v>84.517723169999996</v>
      </c>
      <c r="F387" s="84">
        <v>84.517723169999996</v>
      </c>
    </row>
    <row r="388" spans="1:6" ht="12.75" customHeight="1" x14ac:dyDescent="0.2">
      <c r="A388" s="83" t="s">
        <v>168</v>
      </c>
      <c r="B388" s="83">
        <v>20</v>
      </c>
      <c r="C388" s="84">
        <v>627.16074455</v>
      </c>
      <c r="D388" s="84">
        <v>596.14902590999998</v>
      </c>
      <c r="E388" s="84">
        <v>88.210513579999997</v>
      </c>
      <c r="F388" s="84">
        <v>88.210513579999997</v>
      </c>
    </row>
    <row r="389" spans="1:6" ht="12.75" customHeight="1" x14ac:dyDescent="0.2">
      <c r="A389" s="83" t="s">
        <v>168</v>
      </c>
      <c r="B389" s="83">
        <v>21</v>
      </c>
      <c r="C389" s="84">
        <v>616.23422384000003</v>
      </c>
      <c r="D389" s="84">
        <v>589.25762352000004</v>
      </c>
      <c r="E389" s="84">
        <v>87.190811929999995</v>
      </c>
      <c r="F389" s="84">
        <v>87.190811929999995</v>
      </c>
    </row>
    <row r="390" spans="1:6" ht="12.75" customHeight="1" x14ac:dyDescent="0.2">
      <c r="A390" s="83" t="s">
        <v>168</v>
      </c>
      <c r="B390" s="83">
        <v>22</v>
      </c>
      <c r="C390" s="84">
        <v>603.56075308000004</v>
      </c>
      <c r="D390" s="84">
        <v>577.93186647000005</v>
      </c>
      <c r="E390" s="84">
        <v>85.514971149999994</v>
      </c>
      <c r="F390" s="84">
        <v>85.514971149999994</v>
      </c>
    </row>
    <row r="391" spans="1:6" ht="12.75" customHeight="1" x14ac:dyDescent="0.2">
      <c r="A391" s="83" t="s">
        <v>168</v>
      </c>
      <c r="B391" s="83">
        <v>23</v>
      </c>
      <c r="C391" s="84">
        <v>580.12047775999997</v>
      </c>
      <c r="D391" s="84">
        <v>553.97398721000002</v>
      </c>
      <c r="E391" s="84">
        <v>81.969990379999999</v>
      </c>
      <c r="F391" s="84">
        <v>81.969990379999999</v>
      </c>
    </row>
    <row r="392" spans="1:6" ht="12.75" customHeight="1" x14ac:dyDescent="0.2">
      <c r="A392" s="83" t="s">
        <v>168</v>
      </c>
      <c r="B392" s="83">
        <v>24</v>
      </c>
      <c r="C392" s="84">
        <v>630.64205691999996</v>
      </c>
      <c r="D392" s="84">
        <v>604.37509567999996</v>
      </c>
      <c r="E392" s="84">
        <v>89.427702249999996</v>
      </c>
      <c r="F392" s="84">
        <v>89.427702249999996</v>
      </c>
    </row>
    <row r="393" spans="1:6" ht="12.75" customHeight="1" x14ac:dyDescent="0.2">
      <c r="A393" s="83" t="s">
        <v>169</v>
      </c>
      <c r="B393" s="83">
        <v>1</v>
      </c>
      <c r="C393" s="84">
        <v>679.73765653999999</v>
      </c>
      <c r="D393" s="84">
        <v>653.00619319999998</v>
      </c>
      <c r="E393" s="84">
        <v>96.623510510000003</v>
      </c>
      <c r="F393" s="84">
        <v>96.623510510000003</v>
      </c>
    </row>
    <row r="394" spans="1:6" ht="12.75" customHeight="1" x14ac:dyDescent="0.2">
      <c r="A394" s="83" t="s">
        <v>169</v>
      </c>
      <c r="B394" s="83">
        <v>2</v>
      </c>
      <c r="C394" s="84">
        <v>758.98150783999995</v>
      </c>
      <c r="D394" s="84">
        <v>732.96305636</v>
      </c>
      <c r="E394" s="84">
        <v>108.45450520999999</v>
      </c>
      <c r="F394" s="84">
        <v>108.45450520999999</v>
      </c>
    </row>
    <row r="395" spans="1:6" ht="12.75" customHeight="1" x14ac:dyDescent="0.2">
      <c r="A395" s="83" t="s">
        <v>169</v>
      </c>
      <c r="B395" s="83">
        <v>3</v>
      </c>
      <c r="C395" s="84">
        <v>814.46934496999995</v>
      </c>
      <c r="D395" s="84">
        <v>787.69006574000002</v>
      </c>
      <c r="E395" s="84">
        <v>116.5523086</v>
      </c>
      <c r="F395" s="84">
        <v>116.5523086</v>
      </c>
    </row>
    <row r="396" spans="1:6" ht="12.75" customHeight="1" x14ac:dyDescent="0.2">
      <c r="A396" s="83" t="s">
        <v>169</v>
      </c>
      <c r="B396" s="83">
        <v>4</v>
      </c>
      <c r="C396" s="84">
        <v>819.64690139000004</v>
      </c>
      <c r="D396" s="84">
        <v>792.89588577999996</v>
      </c>
      <c r="E396" s="84">
        <v>117.32259931</v>
      </c>
      <c r="F396" s="84">
        <v>117.32259931</v>
      </c>
    </row>
    <row r="397" spans="1:6" ht="12.75" customHeight="1" x14ac:dyDescent="0.2">
      <c r="A397" s="83" t="s">
        <v>169</v>
      </c>
      <c r="B397" s="83">
        <v>5</v>
      </c>
      <c r="C397" s="84">
        <v>816.38205789000006</v>
      </c>
      <c r="D397" s="84">
        <v>789.36864047999995</v>
      </c>
      <c r="E397" s="84">
        <v>116.80068264000001</v>
      </c>
      <c r="F397" s="84">
        <v>116.80068264000001</v>
      </c>
    </row>
    <row r="398" spans="1:6" ht="12.75" customHeight="1" x14ac:dyDescent="0.2">
      <c r="A398" s="83" t="s">
        <v>169</v>
      </c>
      <c r="B398" s="83">
        <v>6</v>
      </c>
      <c r="C398" s="84">
        <v>802.14556736999998</v>
      </c>
      <c r="D398" s="84">
        <v>775.38236082000003</v>
      </c>
      <c r="E398" s="84">
        <v>114.73117173</v>
      </c>
      <c r="F398" s="84">
        <v>114.73117173</v>
      </c>
    </row>
    <row r="399" spans="1:6" ht="12.75" customHeight="1" x14ac:dyDescent="0.2">
      <c r="A399" s="83" t="s">
        <v>169</v>
      </c>
      <c r="B399" s="83">
        <v>7</v>
      </c>
      <c r="C399" s="84">
        <v>770.45171915000003</v>
      </c>
      <c r="D399" s="84">
        <v>744.41375501000005</v>
      </c>
      <c r="E399" s="84">
        <v>110.14883324</v>
      </c>
      <c r="F399" s="84">
        <v>110.14883324</v>
      </c>
    </row>
    <row r="400" spans="1:6" ht="12.75" customHeight="1" x14ac:dyDescent="0.2">
      <c r="A400" s="83" t="s">
        <v>169</v>
      </c>
      <c r="B400" s="83">
        <v>8</v>
      </c>
      <c r="C400" s="84">
        <v>745.24500605000003</v>
      </c>
      <c r="D400" s="84">
        <v>718.39309696999999</v>
      </c>
      <c r="E400" s="84">
        <v>106.29862883</v>
      </c>
      <c r="F400" s="84">
        <v>106.29862883</v>
      </c>
    </row>
    <row r="401" spans="1:6" ht="12.75" customHeight="1" x14ac:dyDescent="0.2">
      <c r="A401" s="83" t="s">
        <v>169</v>
      </c>
      <c r="B401" s="83">
        <v>9</v>
      </c>
      <c r="C401" s="84">
        <v>717.26969729999996</v>
      </c>
      <c r="D401" s="84">
        <v>689.13717324000004</v>
      </c>
      <c r="E401" s="84">
        <v>101.96971114999999</v>
      </c>
      <c r="F401" s="84">
        <v>101.96971114999999</v>
      </c>
    </row>
    <row r="402" spans="1:6" ht="12.75" customHeight="1" x14ac:dyDescent="0.2">
      <c r="A402" s="83" t="s">
        <v>169</v>
      </c>
      <c r="B402" s="83">
        <v>10</v>
      </c>
      <c r="C402" s="84">
        <v>682.05967796000004</v>
      </c>
      <c r="D402" s="84">
        <v>655.36402899999996</v>
      </c>
      <c r="E402" s="84">
        <v>96.972392920000004</v>
      </c>
      <c r="F402" s="84">
        <v>96.972392920000004</v>
      </c>
    </row>
    <row r="403" spans="1:6" ht="12.75" customHeight="1" x14ac:dyDescent="0.2">
      <c r="A403" s="83" t="s">
        <v>169</v>
      </c>
      <c r="B403" s="83">
        <v>11</v>
      </c>
      <c r="C403" s="84">
        <v>680.46283831999995</v>
      </c>
      <c r="D403" s="84">
        <v>653.07329346999995</v>
      </c>
      <c r="E403" s="84">
        <v>96.633439150000001</v>
      </c>
      <c r="F403" s="84">
        <v>96.633439150000001</v>
      </c>
    </row>
    <row r="404" spans="1:6" ht="12.75" customHeight="1" x14ac:dyDescent="0.2">
      <c r="A404" s="83" t="s">
        <v>169</v>
      </c>
      <c r="B404" s="83">
        <v>12</v>
      </c>
      <c r="C404" s="84">
        <v>682.54684225000005</v>
      </c>
      <c r="D404" s="84">
        <v>657.04908955999997</v>
      </c>
      <c r="E404" s="84">
        <v>97.22172664</v>
      </c>
      <c r="F404" s="84">
        <v>97.22172664</v>
      </c>
    </row>
    <row r="405" spans="1:6" ht="12.75" customHeight="1" x14ac:dyDescent="0.2">
      <c r="A405" s="83" t="s">
        <v>169</v>
      </c>
      <c r="B405" s="83">
        <v>13</v>
      </c>
      <c r="C405" s="84">
        <v>701.72771933000001</v>
      </c>
      <c r="D405" s="84">
        <v>669.59418932999995</v>
      </c>
      <c r="E405" s="84">
        <v>99.077990170000007</v>
      </c>
      <c r="F405" s="84">
        <v>99.077990170000007</v>
      </c>
    </row>
    <row r="406" spans="1:6" ht="12.75" customHeight="1" x14ac:dyDescent="0.2">
      <c r="A406" s="83" t="s">
        <v>169</v>
      </c>
      <c r="B406" s="83">
        <v>14</v>
      </c>
      <c r="C406" s="84">
        <v>730.70617787000003</v>
      </c>
      <c r="D406" s="84">
        <v>705.87010133000001</v>
      </c>
      <c r="E406" s="84">
        <v>104.44563599</v>
      </c>
      <c r="F406" s="84">
        <v>104.44563599</v>
      </c>
    </row>
    <row r="407" spans="1:6" ht="12.75" customHeight="1" x14ac:dyDescent="0.2">
      <c r="A407" s="83" t="s">
        <v>169</v>
      </c>
      <c r="B407" s="83">
        <v>15</v>
      </c>
      <c r="C407" s="84">
        <v>774.45638123000003</v>
      </c>
      <c r="D407" s="84">
        <v>750.16685673999996</v>
      </c>
      <c r="E407" s="84">
        <v>111.00010371</v>
      </c>
      <c r="F407" s="84">
        <v>111.00010371</v>
      </c>
    </row>
    <row r="408" spans="1:6" ht="12.75" customHeight="1" x14ac:dyDescent="0.2">
      <c r="A408" s="83" t="s">
        <v>169</v>
      </c>
      <c r="B408" s="83">
        <v>16</v>
      </c>
      <c r="C408" s="84">
        <v>744.50011652000001</v>
      </c>
      <c r="D408" s="84">
        <v>716.08518174999995</v>
      </c>
      <c r="E408" s="84">
        <v>105.95713304</v>
      </c>
      <c r="F408" s="84">
        <v>105.95713304</v>
      </c>
    </row>
    <row r="409" spans="1:6" ht="12.75" customHeight="1" x14ac:dyDescent="0.2">
      <c r="A409" s="83" t="s">
        <v>169</v>
      </c>
      <c r="B409" s="83">
        <v>17</v>
      </c>
      <c r="C409" s="84">
        <v>697.05490566000003</v>
      </c>
      <c r="D409" s="84">
        <v>668.37191343999996</v>
      </c>
      <c r="E409" s="84">
        <v>98.897133409999995</v>
      </c>
      <c r="F409" s="84">
        <v>98.897133409999995</v>
      </c>
    </row>
    <row r="410" spans="1:6" ht="12.75" customHeight="1" x14ac:dyDescent="0.2">
      <c r="A410" s="83" t="s">
        <v>169</v>
      </c>
      <c r="B410" s="83">
        <v>18</v>
      </c>
      <c r="C410" s="84">
        <v>631.31537271000002</v>
      </c>
      <c r="D410" s="84">
        <v>606.73388862000002</v>
      </c>
      <c r="E410" s="84">
        <v>89.776726280000005</v>
      </c>
      <c r="F410" s="84">
        <v>89.776726280000005</v>
      </c>
    </row>
    <row r="411" spans="1:6" ht="12.75" customHeight="1" x14ac:dyDescent="0.2">
      <c r="A411" s="83" t="s">
        <v>169</v>
      </c>
      <c r="B411" s="83">
        <v>19</v>
      </c>
      <c r="C411" s="84">
        <v>606.36094498</v>
      </c>
      <c r="D411" s="84">
        <v>580.30802725000001</v>
      </c>
      <c r="E411" s="84">
        <v>85.866565059999999</v>
      </c>
      <c r="F411" s="84">
        <v>85.866565059999999</v>
      </c>
    </row>
    <row r="412" spans="1:6" ht="12.75" customHeight="1" x14ac:dyDescent="0.2">
      <c r="A412" s="83" t="s">
        <v>169</v>
      </c>
      <c r="B412" s="83">
        <v>20</v>
      </c>
      <c r="C412" s="84">
        <v>612.65466344000004</v>
      </c>
      <c r="D412" s="84">
        <v>582.72383716000002</v>
      </c>
      <c r="E412" s="84">
        <v>86.224025729999994</v>
      </c>
      <c r="F412" s="84">
        <v>86.224025729999994</v>
      </c>
    </row>
    <row r="413" spans="1:6" ht="12.75" customHeight="1" x14ac:dyDescent="0.2">
      <c r="A413" s="83" t="s">
        <v>169</v>
      </c>
      <c r="B413" s="83">
        <v>21</v>
      </c>
      <c r="C413" s="84">
        <v>597.08103415999994</v>
      </c>
      <c r="D413" s="84">
        <v>570.82934675000001</v>
      </c>
      <c r="E413" s="84">
        <v>84.464031059999996</v>
      </c>
      <c r="F413" s="84">
        <v>84.464031059999996</v>
      </c>
    </row>
    <row r="414" spans="1:6" ht="12.75" customHeight="1" x14ac:dyDescent="0.2">
      <c r="A414" s="83" t="s">
        <v>169</v>
      </c>
      <c r="B414" s="83">
        <v>22</v>
      </c>
      <c r="C414" s="84">
        <v>593.41422991000002</v>
      </c>
      <c r="D414" s="84">
        <v>566.53913752999995</v>
      </c>
      <c r="E414" s="84">
        <v>83.829220730000003</v>
      </c>
      <c r="F414" s="84">
        <v>83.829220730000003</v>
      </c>
    </row>
    <row r="415" spans="1:6" ht="12.75" customHeight="1" x14ac:dyDescent="0.2">
      <c r="A415" s="83" t="s">
        <v>169</v>
      </c>
      <c r="B415" s="83">
        <v>23</v>
      </c>
      <c r="C415" s="84">
        <v>591.78092127000002</v>
      </c>
      <c r="D415" s="84">
        <v>566.00491066999996</v>
      </c>
      <c r="E415" s="84">
        <v>83.750172669999998</v>
      </c>
      <c r="F415" s="84">
        <v>83.750172669999998</v>
      </c>
    </row>
    <row r="416" spans="1:6" ht="12.75" customHeight="1" x14ac:dyDescent="0.2">
      <c r="A416" s="83" t="s">
        <v>169</v>
      </c>
      <c r="B416" s="83">
        <v>24</v>
      </c>
      <c r="C416" s="84">
        <v>622.50629964999996</v>
      </c>
      <c r="D416" s="84">
        <v>597.19250517</v>
      </c>
      <c r="E416" s="84">
        <v>88.364914299999995</v>
      </c>
      <c r="F416" s="84">
        <v>88.364914299999995</v>
      </c>
    </row>
    <row r="417" spans="1:6" ht="12.75" customHeight="1" x14ac:dyDescent="0.2">
      <c r="A417" s="83" t="s">
        <v>170</v>
      </c>
      <c r="B417" s="83">
        <v>1</v>
      </c>
      <c r="C417" s="84">
        <v>678.07056397999997</v>
      </c>
      <c r="D417" s="84">
        <v>649.94271037999999</v>
      </c>
      <c r="E417" s="84">
        <v>96.170215479999996</v>
      </c>
      <c r="F417" s="84">
        <v>96.170215479999996</v>
      </c>
    </row>
    <row r="418" spans="1:6" ht="12.75" customHeight="1" x14ac:dyDescent="0.2">
      <c r="A418" s="83" t="s">
        <v>170</v>
      </c>
      <c r="B418" s="83">
        <v>2</v>
      </c>
      <c r="C418" s="84">
        <v>754.01102028000003</v>
      </c>
      <c r="D418" s="84">
        <v>727.19148439000003</v>
      </c>
      <c r="E418" s="84">
        <v>107.60050175000001</v>
      </c>
      <c r="F418" s="84">
        <v>107.60050175000001</v>
      </c>
    </row>
    <row r="419" spans="1:6" ht="12.75" customHeight="1" x14ac:dyDescent="0.2">
      <c r="A419" s="83" t="s">
        <v>170</v>
      </c>
      <c r="B419" s="83">
        <v>3</v>
      </c>
      <c r="C419" s="84">
        <v>816.74763298000005</v>
      </c>
      <c r="D419" s="84">
        <v>789.68089225000006</v>
      </c>
      <c r="E419" s="84">
        <v>116.84688566</v>
      </c>
      <c r="F419" s="84">
        <v>116.84688566</v>
      </c>
    </row>
    <row r="420" spans="1:6" ht="12.75" customHeight="1" x14ac:dyDescent="0.2">
      <c r="A420" s="83" t="s">
        <v>170</v>
      </c>
      <c r="B420" s="83">
        <v>4</v>
      </c>
      <c r="C420" s="84">
        <v>824.23787276999997</v>
      </c>
      <c r="D420" s="84">
        <v>798.06431935000001</v>
      </c>
      <c r="E420" s="84">
        <v>118.08735806</v>
      </c>
      <c r="F420" s="84">
        <v>118.08735806</v>
      </c>
    </row>
    <row r="421" spans="1:6" ht="12.75" customHeight="1" x14ac:dyDescent="0.2">
      <c r="A421" s="83" t="s">
        <v>170</v>
      </c>
      <c r="B421" s="83">
        <v>5</v>
      </c>
      <c r="C421" s="84">
        <v>829.09958718999997</v>
      </c>
      <c r="D421" s="84">
        <v>801.56261941000002</v>
      </c>
      <c r="E421" s="84">
        <v>118.60499179</v>
      </c>
      <c r="F421" s="84">
        <v>118.60499179</v>
      </c>
    </row>
    <row r="422" spans="1:6" ht="12.75" customHeight="1" x14ac:dyDescent="0.2">
      <c r="A422" s="83" t="s">
        <v>170</v>
      </c>
      <c r="B422" s="83">
        <v>6</v>
      </c>
      <c r="C422" s="84">
        <v>818.34219206</v>
      </c>
      <c r="D422" s="84">
        <v>791.27151561999995</v>
      </c>
      <c r="E422" s="84">
        <v>117.08224577999999</v>
      </c>
      <c r="F422" s="84">
        <v>117.08224577999999</v>
      </c>
    </row>
    <row r="423" spans="1:6" ht="12.75" customHeight="1" x14ac:dyDescent="0.2">
      <c r="A423" s="83" t="s">
        <v>170</v>
      </c>
      <c r="B423" s="83">
        <v>7</v>
      </c>
      <c r="C423" s="84">
        <v>805.38014625999995</v>
      </c>
      <c r="D423" s="84">
        <v>778.56183195000006</v>
      </c>
      <c r="E423" s="84">
        <v>115.20162922999999</v>
      </c>
      <c r="F423" s="84">
        <v>115.20162922999999</v>
      </c>
    </row>
    <row r="424" spans="1:6" ht="12.75" customHeight="1" x14ac:dyDescent="0.2">
      <c r="A424" s="83" t="s">
        <v>170</v>
      </c>
      <c r="B424" s="83">
        <v>8</v>
      </c>
      <c r="C424" s="84">
        <v>804.37881878999997</v>
      </c>
      <c r="D424" s="84">
        <v>775.83360542000003</v>
      </c>
      <c r="E424" s="84">
        <v>114.79794114000001</v>
      </c>
      <c r="F424" s="84">
        <v>114.79794114000001</v>
      </c>
    </row>
    <row r="425" spans="1:6" ht="12.75" customHeight="1" x14ac:dyDescent="0.2">
      <c r="A425" s="83" t="s">
        <v>170</v>
      </c>
      <c r="B425" s="83">
        <v>9</v>
      </c>
      <c r="C425" s="84">
        <v>748.60998409000001</v>
      </c>
      <c r="D425" s="84">
        <v>719.70798534999994</v>
      </c>
      <c r="E425" s="84">
        <v>106.49318921</v>
      </c>
      <c r="F425" s="84">
        <v>106.49318921</v>
      </c>
    </row>
    <row r="426" spans="1:6" ht="12.75" customHeight="1" x14ac:dyDescent="0.2">
      <c r="A426" s="83" t="s">
        <v>170</v>
      </c>
      <c r="B426" s="83">
        <v>10</v>
      </c>
      <c r="C426" s="84">
        <v>723.62561884000002</v>
      </c>
      <c r="D426" s="84">
        <v>695.17411687000003</v>
      </c>
      <c r="E426" s="84">
        <v>102.86298092</v>
      </c>
      <c r="F426" s="84">
        <v>102.86298092</v>
      </c>
    </row>
    <row r="427" spans="1:6" ht="12.75" customHeight="1" x14ac:dyDescent="0.2">
      <c r="A427" s="83" t="s">
        <v>170</v>
      </c>
      <c r="B427" s="83">
        <v>11</v>
      </c>
      <c r="C427" s="84">
        <v>694.17503220000003</v>
      </c>
      <c r="D427" s="84">
        <v>666.47311539999998</v>
      </c>
      <c r="E427" s="84">
        <v>98.616173540000005</v>
      </c>
      <c r="F427" s="84">
        <v>98.616173540000005</v>
      </c>
    </row>
    <row r="428" spans="1:6" ht="12.75" customHeight="1" x14ac:dyDescent="0.2">
      <c r="A428" s="83" t="s">
        <v>170</v>
      </c>
      <c r="B428" s="83">
        <v>12</v>
      </c>
      <c r="C428" s="84">
        <v>702.17372631000001</v>
      </c>
      <c r="D428" s="84">
        <v>674.40916439</v>
      </c>
      <c r="E428" s="84">
        <v>99.790448639999994</v>
      </c>
      <c r="F428" s="84">
        <v>99.790448639999994</v>
      </c>
    </row>
    <row r="429" spans="1:6" ht="12.75" customHeight="1" x14ac:dyDescent="0.2">
      <c r="A429" s="83" t="s">
        <v>170</v>
      </c>
      <c r="B429" s="83">
        <v>13</v>
      </c>
      <c r="C429" s="84">
        <v>716.83493909000003</v>
      </c>
      <c r="D429" s="84">
        <v>687.66303783000001</v>
      </c>
      <c r="E429" s="84">
        <v>101.75158743999999</v>
      </c>
      <c r="F429" s="84">
        <v>101.75158743999999</v>
      </c>
    </row>
    <row r="430" spans="1:6" ht="12.75" customHeight="1" x14ac:dyDescent="0.2">
      <c r="A430" s="83" t="s">
        <v>170</v>
      </c>
      <c r="B430" s="83">
        <v>14</v>
      </c>
      <c r="C430" s="84">
        <v>756.38463888000001</v>
      </c>
      <c r="D430" s="84">
        <v>729.21840372999998</v>
      </c>
      <c r="E430" s="84">
        <v>107.90041936999999</v>
      </c>
      <c r="F430" s="84">
        <v>107.90041936999999</v>
      </c>
    </row>
    <row r="431" spans="1:6" ht="12.75" customHeight="1" x14ac:dyDescent="0.2">
      <c r="A431" s="83" t="s">
        <v>170</v>
      </c>
      <c r="B431" s="83">
        <v>15</v>
      </c>
      <c r="C431" s="84">
        <v>800.20537554999999</v>
      </c>
      <c r="D431" s="84">
        <v>773.76129939999998</v>
      </c>
      <c r="E431" s="84">
        <v>114.49130778</v>
      </c>
      <c r="F431" s="84">
        <v>114.49130778</v>
      </c>
    </row>
    <row r="432" spans="1:6" ht="12.75" customHeight="1" x14ac:dyDescent="0.2">
      <c r="A432" s="83" t="s">
        <v>170</v>
      </c>
      <c r="B432" s="83">
        <v>16</v>
      </c>
      <c r="C432" s="84">
        <v>771.83690693999995</v>
      </c>
      <c r="D432" s="84">
        <v>745.03325765</v>
      </c>
      <c r="E432" s="84">
        <v>110.24049933000001</v>
      </c>
      <c r="F432" s="84">
        <v>110.24049933000001</v>
      </c>
    </row>
    <row r="433" spans="1:6" ht="12.75" customHeight="1" x14ac:dyDescent="0.2">
      <c r="A433" s="83" t="s">
        <v>170</v>
      </c>
      <c r="B433" s="83">
        <v>17</v>
      </c>
      <c r="C433" s="84">
        <v>728.36438668999995</v>
      </c>
      <c r="D433" s="84">
        <v>699.33919023999999</v>
      </c>
      <c r="E433" s="84">
        <v>103.47927524000001</v>
      </c>
      <c r="F433" s="84">
        <v>103.47927524000001</v>
      </c>
    </row>
    <row r="434" spans="1:6" ht="12.75" customHeight="1" x14ac:dyDescent="0.2">
      <c r="A434" s="83" t="s">
        <v>170</v>
      </c>
      <c r="B434" s="83">
        <v>18</v>
      </c>
      <c r="C434" s="84">
        <v>658.14084553999999</v>
      </c>
      <c r="D434" s="84">
        <v>633.19008729999996</v>
      </c>
      <c r="E434" s="84">
        <v>93.691376430000005</v>
      </c>
      <c r="F434" s="84">
        <v>93.691376430000005</v>
      </c>
    </row>
    <row r="435" spans="1:6" ht="12.75" customHeight="1" x14ac:dyDescent="0.2">
      <c r="A435" s="83" t="s">
        <v>170</v>
      </c>
      <c r="B435" s="83">
        <v>19</v>
      </c>
      <c r="C435" s="84">
        <v>621.25207399999999</v>
      </c>
      <c r="D435" s="84">
        <v>595.92169977000003</v>
      </c>
      <c r="E435" s="84">
        <v>88.176876759999999</v>
      </c>
      <c r="F435" s="84">
        <v>88.176876759999999</v>
      </c>
    </row>
    <row r="436" spans="1:6" ht="12.75" customHeight="1" x14ac:dyDescent="0.2">
      <c r="A436" s="83" t="s">
        <v>170</v>
      </c>
      <c r="B436" s="83">
        <v>20</v>
      </c>
      <c r="C436" s="84">
        <v>609.79703548999998</v>
      </c>
      <c r="D436" s="84">
        <v>583.79451861999996</v>
      </c>
      <c r="E436" s="84">
        <v>86.382451489999994</v>
      </c>
      <c r="F436" s="84">
        <v>86.382451489999994</v>
      </c>
    </row>
    <row r="437" spans="1:6" ht="12.75" customHeight="1" x14ac:dyDescent="0.2">
      <c r="A437" s="83" t="s">
        <v>170</v>
      </c>
      <c r="B437" s="83">
        <v>21</v>
      </c>
      <c r="C437" s="84">
        <v>612.18851840000002</v>
      </c>
      <c r="D437" s="84">
        <v>584.96529084999997</v>
      </c>
      <c r="E437" s="84">
        <v>86.555687399999997</v>
      </c>
      <c r="F437" s="84">
        <v>86.555687399999997</v>
      </c>
    </row>
    <row r="438" spans="1:6" ht="12.75" customHeight="1" x14ac:dyDescent="0.2">
      <c r="A438" s="83" t="s">
        <v>170</v>
      </c>
      <c r="B438" s="83">
        <v>22</v>
      </c>
      <c r="C438" s="84">
        <v>613.73856808000005</v>
      </c>
      <c r="D438" s="84">
        <v>586.44701117</v>
      </c>
      <c r="E438" s="84">
        <v>86.774933439999998</v>
      </c>
      <c r="F438" s="84">
        <v>86.774933439999998</v>
      </c>
    </row>
    <row r="439" spans="1:6" ht="12.75" customHeight="1" x14ac:dyDescent="0.2">
      <c r="A439" s="83" t="s">
        <v>170</v>
      </c>
      <c r="B439" s="83">
        <v>23</v>
      </c>
      <c r="C439" s="84">
        <v>631.89790615000004</v>
      </c>
      <c r="D439" s="84">
        <v>606.70105403000002</v>
      </c>
      <c r="E439" s="84">
        <v>89.771867830000005</v>
      </c>
      <c r="F439" s="84">
        <v>89.771867830000005</v>
      </c>
    </row>
    <row r="440" spans="1:6" ht="12.75" customHeight="1" x14ac:dyDescent="0.2">
      <c r="A440" s="83" t="s">
        <v>170</v>
      </c>
      <c r="B440" s="83">
        <v>24</v>
      </c>
      <c r="C440" s="84">
        <v>660.97222576000001</v>
      </c>
      <c r="D440" s="84">
        <v>638.12867650999999</v>
      </c>
      <c r="E440" s="84">
        <v>94.422125739999998</v>
      </c>
      <c r="F440" s="84">
        <v>94.422125739999998</v>
      </c>
    </row>
    <row r="441" spans="1:6" ht="12.75" customHeight="1" x14ac:dyDescent="0.2">
      <c r="A441" s="83" t="s">
        <v>171</v>
      </c>
      <c r="B441" s="83">
        <v>1</v>
      </c>
      <c r="C441" s="84">
        <v>767.22904796</v>
      </c>
      <c r="D441" s="84">
        <v>737.36496258</v>
      </c>
      <c r="E441" s="84">
        <v>109.10584303</v>
      </c>
      <c r="F441" s="84">
        <v>109.10584303</v>
      </c>
    </row>
    <row r="442" spans="1:6" ht="12.75" customHeight="1" x14ac:dyDescent="0.2">
      <c r="A442" s="83" t="s">
        <v>171</v>
      </c>
      <c r="B442" s="83">
        <v>2</v>
      </c>
      <c r="C442" s="84">
        <v>862.90671171999998</v>
      </c>
      <c r="D442" s="84">
        <v>834.83956550000005</v>
      </c>
      <c r="E442" s="84">
        <v>123.52888896</v>
      </c>
      <c r="F442" s="84">
        <v>123.52888896</v>
      </c>
    </row>
    <row r="443" spans="1:6" ht="12.75" customHeight="1" x14ac:dyDescent="0.2">
      <c r="A443" s="83" t="s">
        <v>171</v>
      </c>
      <c r="B443" s="83">
        <v>3</v>
      </c>
      <c r="C443" s="84">
        <v>934.79688935000001</v>
      </c>
      <c r="D443" s="84">
        <v>906.48153986</v>
      </c>
      <c r="E443" s="84">
        <v>134.12955269</v>
      </c>
      <c r="F443" s="84">
        <v>134.12955269</v>
      </c>
    </row>
    <row r="444" spans="1:6" ht="12.75" customHeight="1" x14ac:dyDescent="0.2">
      <c r="A444" s="83" t="s">
        <v>171</v>
      </c>
      <c r="B444" s="83">
        <v>4</v>
      </c>
      <c r="C444" s="84">
        <v>944.61217691000002</v>
      </c>
      <c r="D444" s="84">
        <v>913.95567011000003</v>
      </c>
      <c r="E444" s="84">
        <v>135.23547894999999</v>
      </c>
      <c r="F444" s="84">
        <v>135.23547894999999</v>
      </c>
    </row>
    <row r="445" spans="1:6" ht="12.75" customHeight="1" x14ac:dyDescent="0.2">
      <c r="A445" s="83" t="s">
        <v>171</v>
      </c>
      <c r="B445" s="83">
        <v>5</v>
      </c>
      <c r="C445" s="84">
        <v>952.41807107</v>
      </c>
      <c r="D445" s="84">
        <v>920.83360686000003</v>
      </c>
      <c r="E445" s="84">
        <v>136.25318813000001</v>
      </c>
      <c r="F445" s="84">
        <v>136.25318813000001</v>
      </c>
    </row>
    <row r="446" spans="1:6" ht="12.75" customHeight="1" x14ac:dyDescent="0.2">
      <c r="A446" s="83" t="s">
        <v>171</v>
      </c>
      <c r="B446" s="83">
        <v>6</v>
      </c>
      <c r="C446" s="84">
        <v>938.36330872999997</v>
      </c>
      <c r="D446" s="84">
        <v>908.55165628999998</v>
      </c>
      <c r="E446" s="84">
        <v>134.43586206000001</v>
      </c>
      <c r="F446" s="84">
        <v>134.43586206000001</v>
      </c>
    </row>
    <row r="447" spans="1:6" ht="12.75" customHeight="1" x14ac:dyDescent="0.2">
      <c r="A447" s="83" t="s">
        <v>171</v>
      </c>
      <c r="B447" s="83">
        <v>7</v>
      </c>
      <c r="C447" s="84">
        <v>914.09348692000003</v>
      </c>
      <c r="D447" s="84">
        <v>886.44861477999996</v>
      </c>
      <c r="E447" s="84">
        <v>131.16533647</v>
      </c>
      <c r="F447" s="84">
        <v>131.16533647</v>
      </c>
    </row>
    <row r="448" spans="1:6" ht="12.75" customHeight="1" x14ac:dyDescent="0.2">
      <c r="A448" s="83" t="s">
        <v>171</v>
      </c>
      <c r="B448" s="83">
        <v>8</v>
      </c>
      <c r="C448" s="84">
        <v>879.13581843999998</v>
      </c>
      <c r="D448" s="84">
        <v>852.08674665000001</v>
      </c>
      <c r="E448" s="84">
        <v>126.0809064</v>
      </c>
      <c r="F448" s="84">
        <v>126.0809064</v>
      </c>
    </row>
    <row r="449" spans="1:6" ht="12.75" customHeight="1" x14ac:dyDescent="0.2">
      <c r="A449" s="83" t="s">
        <v>171</v>
      </c>
      <c r="B449" s="83">
        <v>9</v>
      </c>
      <c r="C449" s="84">
        <v>795.07200160000002</v>
      </c>
      <c r="D449" s="84">
        <v>767.85130716000003</v>
      </c>
      <c r="E449" s="84">
        <v>113.61682266</v>
      </c>
      <c r="F449" s="84">
        <v>113.61682266</v>
      </c>
    </row>
    <row r="450" spans="1:6" ht="12.75" customHeight="1" x14ac:dyDescent="0.2">
      <c r="A450" s="83" t="s">
        <v>171</v>
      </c>
      <c r="B450" s="83">
        <v>10</v>
      </c>
      <c r="C450" s="84">
        <v>724.86816566000005</v>
      </c>
      <c r="D450" s="84">
        <v>700.39953079999998</v>
      </c>
      <c r="E450" s="84">
        <v>103.63617087999999</v>
      </c>
      <c r="F450" s="84">
        <v>103.63617087999999</v>
      </c>
    </row>
    <row r="451" spans="1:6" ht="12.75" customHeight="1" x14ac:dyDescent="0.2">
      <c r="A451" s="83" t="s">
        <v>171</v>
      </c>
      <c r="B451" s="83">
        <v>11</v>
      </c>
      <c r="C451" s="84">
        <v>717.27087494</v>
      </c>
      <c r="D451" s="84">
        <v>690.75769519000005</v>
      </c>
      <c r="E451" s="84">
        <v>102.20949528</v>
      </c>
      <c r="F451" s="84">
        <v>102.20949528</v>
      </c>
    </row>
    <row r="452" spans="1:6" ht="12.75" customHeight="1" x14ac:dyDescent="0.2">
      <c r="A452" s="83" t="s">
        <v>171</v>
      </c>
      <c r="B452" s="83">
        <v>12</v>
      </c>
      <c r="C452" s="84">
        <v>720.13516469000001</v>
      </c>
      <c r="D452" s="84">
        <v>691.89725455999996</v>
      </c>
      <c r="E452" s="84">
        <v>102.37811271</v>
      </c>
      <c r="F452" s="84">
        <v>102.37811271</v>
      </c>
    </row>
    <row r="453" spans="1:6" ht="12.75" customHeight="1" x14ac:dyDescent="0.2">
      <c r="A453" s="83" t="s">
        <v>171</v>
      </c>
      <c r="B453" s="83">
        <v>13</v>
      </c>
      <c r="C453" s="84">
        <v>722.87420585999996</v>
      </c>
      <c r="D453" s="84">
        <v>699.17087203000006</v>
      </c>
      <c r="E453" s="84">
        <v>103.45436966</v>
      </c>
      <c r="F453" s="84">
        <v>103.45436966</v>
      </c>
    </row>
    <row r="454" spans="1:6" ht="12.75" customHeight="1" x14ac:dyDescent="0.2">
      <c r="A454" s="83" t="s">
        <v>171</v>
      </c>
      <c r="B454" s="83">
        <v>14</v>
      </c>
      <c r="C454" s="84">
        <v>778.03239188999999</v>
      </c>
      <c r="D454" s="84">
        <v>749.66701131000002</v>
      </c>
      <c r="E454" s="84">
        <v>110.92614297</v>
      </c>
      <c r="F454" s="84">
        <v>110.92614297</v>
      </c>
    </row>
    <row r="455" spans="1:6" ht="12.75" customHeight="1" x14ac:dyDescent="0.2">
      <c r="A455" s="83" t="s">
        <v>171</v>
      </c>
      <c r="B455" s="83">
        <v>15</v>
      </c>
      <c r="C455" s="84">
        <v>828.84685686</v>
      </c>
      <c r="D455" s="84">
        <v>798.88133591999997</v>
      </c>
      <c r="E455" s="84">
        <v>118.20824973000001</v>
      </c>
      <c r="F455" s="84">
        <v>118.20824973000001</v>
      </c>
    </row>
    <row r="456" spans="1:6" ht="12.75" customHeight="1" x14ac:dyDescent="0.2">
      <c r="A456" s="83" t="s">
        <v>171</v>
      </c>
      <c r="B456" s="83">
        <v>16</v>
      </c>
      <c r="C456" s="84">
        <v>789.66668239000001</v>
      </c>
      <c r="D456" s="84">
        <v>763.39970658000004</v>
      </c>
      <c r="E456" s="84">
        <v>112.9581317</v>
      </c>
      <c r="F456" s="84">
        <v>112.9581317</v>
      </c>
    </row>
    <row r="457" spans="1:6" ht="12.75" customHeight="1" x14ac:dyDescent="0.2">
      <c r="A457" s="83" t="s">
        <v>171</v>
      </c>
      <c r="B457" s="83">
        <v>17</v>
      </c>
      <c r="C457" s="84">
        <v>733.06550312000002</v>
      </c>
      <c r="D457" s="84">
        <v>706.20797359999995</v>
      </c>
      <c r="E457" s="84">
        <v>104.49563001</v>
      </c>
      <c r="F457" s="84">
        <v>104.49563001</v>
      </c>
    </row>
    <row r="458" spans="1:6" ht="12.75" customHeight="1" x14ac:dyDescent="0.2">
      <c r="A458" s="83" t="s">
        <v>171</v>
      </c>
      <c r="B458" s="83">
        <v>18</v>
      </c>
      <c r="C458" s="84">
        <v>656.90360454999995</v>
      </c>
      <c r="D458" s="84">
        <v>632.53835616000003</v>
      </c>
      <c r="E458" s="84">
        <v>93.594941579999997</v>
      </c>
      <c r="F458" s="84">
        <v>93.594941579999997</v>
      </c>
    </row>
    <row r="459" spans="1:6" ht="12.75" customHeight="1" x14ac:dyDescent="0.2">
      <c r="A459" s="83" t="s">
        <v>171</v>
      </c>
      <c r="B459" s="83">
        <v>19</v>
      </c>
      <c r="C459" s="84">
        <v>618.21574523000004</v>
      </c>
      <c r="D459" s="84">
        <v>592.68211436000001</v>
      </c>
      <c r="E459" s="84">
        <v>87.697524319999999</v>
      </c>
      <c r="F459" s="84">
        <v>87.697524319999999</v>
      </c>
    </row>
    <row r="460" spans="1:6" ht="12.75" customHeight="1" x14ac:dyDescent="0.2">
      <c r="A460" s="83" t="s">
        <v>171</v>
      </c>
      <c r="B460" s="83">
        <v>20</v>
      </c>
      <c r="C460" s="84">
        <v>615.34583587999998</v>
      </c>
      <c r="D460" s="84">
        <v>589.02372973000001</v>
      </c>
      <c r="E460" s="84">
        <v>87.156203320000003</v>
      </c>
      <c r="F460" s="84">
        <v>87.156203320000003</v>
      </c>
    </row>
    <row r="461" spans="1:6" ht="12.75" customHeight="1" x14ac:dyDescent="0.2">
      <c r="A461" s="83" t="s">
        <v>171</v>
      </c>
      <c r="B461" s="83">
        <v>21</v>
      </c>
      <c r="C461" s="84">
        <v>615.44283032999999</v>
      </c>
      <c r="D461" s="84">
        <v>587.70499301999996</v>
      </c>
      <c r="E461" s="84">
        <v>86.961073510000006</v>
      </c>
      <c r="F461" s="84">
        <v>86.961073510000006</v>
      </c>
    </row>
    <row r="462" spans="1:6" ht="12.75" customHeight="1" x14ac:dyDescent="0.2">
      <c r="A462" s="83" t="s">
        <v>171</v>
      </c>
      <c r="B462" s="83">
        <v>22</v>
      </c>
      <c r="C462" s="84">
        <v>615.55545991999998</v>
      </c>
      <c r="D462" s="84">
        <v>586.76666978000003</v>
      </c>
      <c r="E462" s="84">
        <v>86.82223243</v>
      </c>
      <c r="F462" s="84">
        <v>86.82223243</v>
      </c>
    </row>
    <row r="463" spans="1:6" ht="12.75" customHeight="1" x14ac:dyDescent="0.2">
      <c r="A463" s="83" t="s">
        <v>171</v>
      </c>
      <c r="B463" s="83">
        <v>23</v>
      </c>
      <c r="C463" s="84">
        <v>615.25570775999995</v>
      </c>
      <c r="D463" s="84">
        <v>586.89186964999999</v>
      </c>
      <c r="E463" s="84">
        <v>86.840757909999994</v>
      </c>
      <c r="F463" s="84">
        <v>86.840757909999994</v>
      </c>
    </row>
    <row r="464" spans="1:6" ht="12.75" customHeight="1" x14ac:dyDescent="0.2">
      <c r="A464" s="83" t="s">
        <v>171</v>
      </c>
      <c r="B464" s="83">
        <v>24</v>
      </c>
      <c r="C464" s="84">
        <v>655.88781667000001</v>
      </c>
      <c r="D464" s="84">
        <v>628.00769099000001</v>
      </c>
      <c r="E464" s="84">
        <v>92.924551660000006</v>
      </c>
      <c r="F464" s="84">
        <v>92.924551660000006</v>
      </c>
    </row>
    <row r="465" spans="1:6" ht="12.75" customHeight="1" x14ac:dyDescent="0.2">
      <c r="A465" s="83" t="s">
        <v>172</v>
      </c>
      <c r="B465" s="83">
        <v>1</v>
      </c>
      <c r="C465" s="84">
        <v>724.22013601000003</v>
      </c>
      <c r="D465" s="84">
        <v>695.10579016999998</v>
      </c>
      <c r="E465" s="84">
        <v>102.85287080000001</v>
      </c>
      <c r="F465" s="84">
        <v>102.85287080000001</v>
      </c>
    </row>
    <row r="466" spans="1:6" ht="12.75" customHeight="1" x14ac:dyDescent="0.2">
      <c r="A466" s="83" t="s">
        <v>172</v>
      </c>
      <c r="B466" s="83">
        <v>2</v>
      </c>
      <c r="C466" s="84">
        <v>801.56101450000006</v>
      </c>
      <c r="D466" s="84">
        <v>772.61830783000005</v>
      </c>
      <c r="E466" s="84">
        <v>114.32218249</v>
      </c>
      <c r="F466" s="84">
        <v>114.32218249</v>
      </c>
    </row>
    <row r="467" spans="1:6" ht="12.75" customHeight="1" x14ac:dyDescent="0.2">
      <c r="A467" s="83" t="s">
        <v>172</v>
      </c>
      <c r="B467" s="83">
        <v>3</v>
      </c>
      <c r="C467" s="84">
        <v>873.82012929999996</v>
      </c>
      <c r="D467" s="84">
        <v>844.63559377000001</v>
      </c>
      <c r="E467" s="84">
        <v>124.97838003</v>
      </c>
      <c r="F467" s="84">
        <v>124.97838003</v>
      </c>
    </row>
    <row r="468" spans="1:6" ht="12.75" customHeight="1" x14ac:dyDescent="0.2">
      <c r="A468" s="83" t="s">
        <v>172</v>
      </c>
      <c r="B468" s="83">
        <v>4</v>
      </c>
      <c r="C468" s="84">
        <v>875.43360817999996</v>
      </c>
      <c r="D468" s="84">
        <v>847.31521163000002</v>
      </c>
      <c r="E468" s="84">
        <v>125.37487563000001</v>
      </c>
      <c r="F468" s="84">
        <v>125.37487563000001</v>
      </c>
    </row>
    <row r="469" spans="1:6" ht="12.75" customHeight="1" x14ac:dyDescent="0.2">
      <c r="A469" s="83" t="s">
        <v>172</v>
      </c>
      <c r="B469" s="83">
        <v>5</v>
      </c>
      <c r="C469" s="84">
        <v>879.67432655000005</v>
      </c>
      <c r="D469" s="84">
        <v>850.40290873000004</v>
      </c>
      <c r="E469" s="84">
        <v>125.83175358</v>
      </c>
      <c r="F469" s="84">
        <v>125.83175358</v>
      </c>
    </row>
    <row r="470" spans="1:6" ht="12.75" customHeight="1" x14ac:dyDescent="0.2">
      <c r="A470" s="83" t="s">
        <v>172</v>
      </c>
      <c r="B470" s="83">
        <v>6</v>
      </c>
      <c r="C470" s="84">
        <v>857.65944999999999</v>
      </c>
      <c r="D470" s="84">
        <v>830.74921424000001</v>
      </c>
      <c r="E470" s="84">
        <v>122.92365106</v>
      </c>
      <c r="F470" s="84">
        <v>122.92365106</v>
      </c>
    </row>
    <row r="471" spans="1:6" ht="12.75" customHeight="1" x14ac:dyDescent="0.2">
      <c r="A471" s="83" t="s">
        <v>172</v>
      </c>
      <c r="B471" s="83">
        <v>7</v>
      </c>
      <c r="C471" s="84">
        <v>808.05254029000002</v>
      </c>
      <c r="D471" s="84">
        <v>780.68765957999994</v>
      </c>
      <c r="E471" s="84">
        <v>115.51618203</v>
      </c>
      <c r="F471" s="84">
        <v>115.51618203</v>
      </c>
    </row>
    <row r="472" spans="1:6" ht="12.75" customHeight="1" x14ac:dyDescent="0.2">
      <c r="A472" s="83" t="s">
        <v>172</v>
      </c>
      <c r="B472" s="83">
        <v>8</v>
      </c>
      <c r="C472" s="84">
        <v>750.44500069000003</v>
      </c>
      <c r="D472" s="84">
        <v>724.19943244000001</v>
      </c>
      <c r="E472" s="84">
        <v>107.15777615</v>
      </c>
      <c r="F472" s="84">
        <v>107.15777615</v>
      </c>
    </row>
    <row r="473" spans="1:6" ht="12.75" customHeight="1" x14ac:dyDescent="0.2">
      <c r="A473" s="83" t="s">
        <v>172</v>
      </c>
      <c r="B473" s="83">
        <v>9</v>
      </c>
      <c r="C473" s="84">
        <v>693.91602421000005</v>
      </c>
      <c r="D473" s="84">
        <v>667.21631012</v>
      </c>
      <c r="E473" s="84">
        <v>98.726141999999996</v>
      </c>
      <c r="F473" s="84">
        <v>98.726141999999996</v>
      </c>
    </row>
    <row r="474" spans="1:6" ht="12.75" customHeight="1" x14ac:dyDescent="0.2">
      <c r="A474" s="83" t="s">
        <v>172</v>
      </c>
      <c r="B474" s="83">
        <v>10</v>
      </c>
      <c r="C474" s="84">
        <v>660.90355096999997</v>
      </c>
      <c r="D474" s="84">
        <v>632.72055076000004</v>
      </c>
      <c r="E474" s="84">
        <v>93.621900409999995</v>
      </c>
      <c r="F474" s="84">
        <v>93.621900409999995</v>
      </c>
    </row>
    <row r="475" spans="1:6" ht="12.75" customHeight="1" x14ac:dyDescent="0.2">
      <c r="A475" s="83" t="s">
        <v>172</v>
      </c>
      <c r="B475" s="83">
        <v>11</v>
      </c>
      <c r="C475" s="84">
        <v>663.10943637000003</v>
      </c>
      <c r="D475" s="84">
        <v>634.87599372</v>
      </c>
      <c r="E475" s="84">
        <v>93.940835309999997</v>
      </c>
      <c r="F475" s="84">
        <v>93.940835309999997</v>
      </c>
    </row>
    <row r="476" spans="1:6" ht="12.75" customHeight="1" x14ac:dyDescent="0.2">
      <c r="A476" s="83" t="s">
        <v>172</v>
      </c>
      <c r="B476" s="83">
        <v>12</v>
      </c>
      <c r="C476" s="84">
        <v>668.23387429000002</v>
      </c>
      <c r="D476" s="84">
        <v>640.44390618</v>
      </c>
      <c r="E476" s="84">
        <v>94.764703830000002</v>
      </c>
      <c r="F476" s="84">
        <v>94.764703830000002</v>
      </c>
    </row>
    <row r="477" spans="1:6" ht="12.75" customHeight="1" x14ac:dyDescent="0.2">
      <c r="A477" s="83" t="s">
        <v>172</v>
      </c>
      <c r="B477" s="83">
        <v>13</v>
      </c>
      <c r="C477" s="84">
        <v>679.39939702000004</v>
      </c>
      <c r="D477" s="84">
        <v>653.17241562000004</v>
      </c>
      <c r="E477" s="84">
        <v>96.648105979999997</v>
      </c>
      <c r="F477" s="84">
        <v>96.648105979999997</v>
      </c>
    </row>
    <row r="478" spans="1:6" ht="12.75" customHeight="1" x14ac:dyDescent="0.2">
      <c r="A478" s="83" t="s">
        <v>172</v>
      </c>
      <c r="B478" s="83">
        <v>14</v>
      </c>
      <c r="C478" s="84">
        <v>723.07993780000004</v>
      </c>
      <c r="D478" s="84">
        <v>697.27910779000001</v>
      </c>
      <c r="E478" s="84">
        <v>103.17445057</v>
      </c>
      <c r="F478" s="84">
        <v>103.17445057</v>
      </c>
    </row>
    <row r="479" spans="1:6" ht="12.75" customHeight="1" x14ac:dyDescent="0.2">
      <c r="A479" s="83" t="s">
        <v>172</v>
      </c>
      <c r="B479" s="83">
        <v>15</v>
      </c>
      <c r="C479" s="84">
        <v>765.73259387999997</v>
      </c>
      <c r="D479" s="84">
        <v>736.60675411</v>
      </c>
      <c r="E479" s="84">
        <v>108.99365303</v>
      </c>
      <c r="F479" s="84">
        <v>108.99365303</v>
      </c>
    </row>
    <row r="480" spans="1:6" ht="12.75" customHeight="1" x14ac:dyDescent="0.2">
      <c r="A480" s="83" t="s">
        <v>172</v>
      </c>
      <c r="B480" s="83">
        <v>16</v>
      </c>
      <c r="C480" s="84">
        <v>729.52726286999996</v>
      </c>
      <c r="D480" s="84">
        <v>707.15178448999995</v>
      </c>
      <c r="E480" s="84">
        <v>104.63528309</v>
      </c>
      <c r="F480" s="84">
        <v>104.63528309</v>
      </c>
    </row>
    <row r="481" spans="1:6" ht="12.75" customHeight="1" x14ac:dyDescent="0.2">
      <c r="A481" s="83" t="s">
        <v>172</v>
      </c>
      <c r="B481" s="83">
        <v>17</v>
      </c>
      <c r="C481" s="84">
        <v>687.92709593999996</v>
      </c>
      <c r="D481" s="84">
        <v>661.66442029999996</v>
      </c>
      <c r="E481" s="84">
        <v>97.904644300000001</v>
      </c>
      <c r="F481" s="84">
        <v>97.904644300000001</v>
      </c>
    </row>
    <row r="482" spans="1:6" ht="12.75" customHeight="1" x14ac:dyDescent="0.2">
      <c r="A482" s="83" t="s">
        <v>172</v>
      </c>
      <c r="B482" s="83">
        <v>18</v>
      </c>
      <c r="C482" s="84">
        <v>630.32422998000004</v>
      </c>
      <c r="D482" s="84">
        <v>604.50461657000005</v>
      </c>
      <c r="E482" s="84">
        <v>89.446867089999998</v>
      </c>
      <c r="F482" s="84">
        <v>89.446867089999998</v>
      </c>
    </row>
    <row r="483" spans="1:6" ht="12.75" customHeight="1" x14ac:dyDescent="0.2">
      <c r="A483" s="83" t="s">
        <v>172</v>
      </c>
      <c r="B483" s="83">
        <v>19</v>
      </c>
      <c r="C483" s="84">
        <v>600.72443940000005</v>
      </c>
      <c r="D483" s="84">
        <v>574.74256588000003</v>
      </c>
      <c r="E483" s="84">
        <v>85.043059209999996</v>
      </c>
      <c r="F483" s="84">
        <v>85.043059209999996</v>
      </c>
    </row>
    <row r="484" spans="1:6" ht="12.75" customHeight="1" x14ac:dyDescent="0.2">
      <c r="A484" s="83" t="s">
        <v>172</v>
      </c>
      <c r="B484" s="83">
        <v>20</v>
      </c>
      <c r="C484" s="84">
        <v>610.59377860999996</v>
      </c>
      <c r="D484" s="84">
        <v>583.28298021000001</v>
      </c>
      <c r="E484" s="84">
        <v>86.306760569999994</v>
      </c>
      <c r="F484" s="84">
        <v>86.306760569999994</v>
      </c>
    </row>
    <row r="485" spans="1:6" ht="12.75" customHeight="1" x14ac:dyDescent="0.2">
      <c r="A485" s="83" t="s">
        <v>172</v>
      </c>
      <c r="B485" s="83">
        <v>21</v>
      </c>
      <c r="C485" s="84">
        <v>598.07706915999995</v>
      </c>
      <c r="D485" s="84">
        <v>574.29087609999999</v>
      </c>
      <c r="E485" s="84">
        <v>84.976223930000003</v>
      </c>
      <c r="F485" s="84">
        <v>84.976223930000003</v>
      </c>
    </row>
    <row r="486" spans="1:6" ht="12.75" customHeight="1" x14ac:dyDescent="0.2">
      <c r="A486" s="83" t="s">
        <v>172</v>
      </c>
      <c r="B486" s="83">
        <v>22</v>
      </c>
      <c r="C486" s="84">
        <v>605.84943682000005</v>
      </c>
      <c r="D486" s="84">
        <v>578.91918436000003</v>
      </c>
      <c r="E486" s="84">
        <v>85.661061840000002</v>
      </c>
      <c r="F486" s="84">
        <v>85.661061840000002</v>
      </c>
    </row>
    <row r="487" spans="1:6" ht="12.75" customHeight="1" x14ac:dyDescent="0.2">
      <c r="A487" s="83" t="s">
        <v>172</v>
      </c>
      <c r="B487" s="83">
        <v>23</v>
      </c>
      <c r="C487" s="84">
        <v>620.67476649000002</v>
      </c>
      <c r="D487" s="84">
        <v>593.22155882000004</v>
      </c>
      <c r="E487" s="84">
        <v>87.777344409999998</v>
      </c>
      <c r="F487" s="84">
        <v>87.777344409999998</v>
      </c>
    </row>
    <row r="488" spans="1:6" ht="12.75" customHeight="1" x14ac:dyDescent="0.2">
      <c r="A488" s="83" t="s">
        <v>172</v>
      </c>
      <c r="B488" s="83">
        <v>24</v>
      </c>
      <c r="C488" s="84">
        <v>652.58502844999998</v>
      </c>
      <c r="D488" s="84">
        <v>624.95143183000005</v>
      </c>
      <c r="E488" s="84">
        <v>92.472325490000003</v>
      </c>
      <c r="F488" s="84">
        <v>92.472325490000003</v>
      </c>
    </row>
    <row r="489" spans="1:6" ht="12.75" customHeight="1" x14ac:dyDescent="0.2">
      <c r="A489" s="83" t="s">
        <v>173</v>
      </c>
      <c r="B489" s="83">
        <v>1</v>
      </c>
      <c r="C489" s="84">
        <v>763.27023280000003</v>
      </c>
      <c r="D489" s="84">
        <v>736.25808219999999</v>
      </c>
      <c r="E489" s="84">
        <v>108.94206102</v>
      </c>
      <c r="F489" s="84">
        <v>108.94206102</v>
      </c>
    </row>
    <row r="490" spans="1:6" ht="12.75" customHeight="1" x14ac:dyDescent="0.2">
      <c r="A490" s="83" t="s">
        <v>173</v>
      </c>
      <c r="B490" s="83">
        <v>2</v>
      </c>
      <c r="C490" s="84">
        <v>848.92098286999999</v>
      </c>
      <c r="D490" s="84">
        <v>819.45464332999995</v>
      </c>
      <c r="E490" s="84">
        <v>121.25242480999999</v>
      </c>
      <c r="F490" s="84">
        <v>121.25242480999999</v>
      </c>
    </row>
    <row r="491" spans="1:6" ht="12.75" customHeight="1" x14ac:dyDescent="0.2">
      <c r="A491" s="83" t="s">
        <v>173</v>
      </c>
      <c r="B491" s="83">
        <v>3</v>
      </c>
      <c r="C491" s="84">
        <v>919.33449098000006</v>
      </c>
      <c r="D491" s="84">
        <v>888.59238363999998</v>
      </c>
      <c r="E491" s="84">
        <v>131.48254399000001</v>
      </c>
      <c r="F491" s="84">
        <v>131.48254399000001</v>
      </c>
    </row>
    <row r="492" spans="1:6" ht="12.75" customHeight="1" x14ac:dyDescent="0.2">
      <c r="A492" s="83" t="s">
        <v>173</v>
      </c>
      <c r="B492" s="83">
        <v>4</v>
      </c>
      <c r="C492" s="84">
        <v>928.22283143000004</v>
      </c>
      <c r="D492" s="84">
        <v>898.33438751000006</v>
      </c>
      <c r="E492" s="84">
        <v>132.92404121000001</v>
      </c>
      <c r="F492" s="84">
        <v>132.92404121000001</v>
      </c>
    </row>
    <row r="493" spans="1:6" ht="12.75" customHeight="1" x14ac:dyDescent="0.2">
      <c r="A493" s="83" t="s">
        <v>173</v>
      </c>
      <c r="B493" s="83">
        <v>5</v>
      </c>
      <c r="C493" s="84">
        <v>929.59884036999995</v>
      </c>
      <c r="D493" s="84">
        <v>906.87415887999998</v>
      </c>
      <c r="E493" s="84">
        <v>134.18764743</v>
      </c>
      <c r="F493" s="84">
        <v>134.18764743</v>
      </c>
    </row>
    <row r="494" spans="1:6" ht="12.75" customHeight="1" x14ac:dyDescent="0.2">
      <c r="A494" s="83" t="s">
        <v>173</v>
      </c>
      <c r="B494" s="83">
        <v>6</v>
      </c>
      <c r="C494" s="84">
        <v>913.55433039000002</v>
      </c>
      <c r="D494" s="84">
        <v>883.90149698000005</v>
      </c>
      <c r="E494" s="84">
        <v>130.78844652999999</v>
      </c>
      <c r="F494" s="84">
        <v>130.78844652999999</v>
      </c>
    </row>
    <row r="495" spans="1:6" ht="12.75" customHeight="1" x14ac:dyDescent="0.2">
      <c r="A495" s="83" t="s">
        <v>173</v>
      </c>
      <c r="B495" s="83">
        <v>7</v>
      </c>
      <c r="C495" s="84">
        <v>854.04577162999999</v>
      </c>
      <c r="D495" s="84">
        <v>824.82330770999999</v>
      </c>
      <c r="E495" s="84">
        <v>122.04681115</v>
      </c>
      <c r="F495" s="84">
        <v>122.04681115</v>
      </c>
    </row>
    <row r="496" spans="1:6" ht="12.75" customHeight="1" x14ac:dyDescent="0.2">
      <c r="A496" s="83" t="s">
        <v>173</v>
      </c>
      <c r="B496" s="83">
        <v>8</v>
      </c>
      <c r="C496" s="84">
        <v>798.48910292999994</v>
      </c>
      <c r="D496" s="84">
        <v>771.53584377000004</v>
      </c>
      <c r="E496" s="84">
        <v>114.1620133</v>
      </c>
      <c r="F496" s="84">
        <v>114.1620133</v>
      </c>
    </row>
    <row r="497" spans="1:6" ht="12.75" customHeight="1" x14ac:dyDescent="0.2">
      <c r="A497" s="83" t="s">
        <v>173</v>
      </c>
      <c r="B497" s="83">
        <v>9</v>
      </c>
      <c r="C497" s="84">
        <v>732.45395714999995</v>
      </c>
      <c r="D497" s="84">
        <v>703.76519029999997</v>
      </c>
      <c r="E497" s="84">
        <v>104.13417816</v>
      </c>
      <c r="F497" s="84">
        <v>104.13417816</v>
      </c>
    </row>
    <row r="498" spans="1:6" ht="12.75" customHeight="1" x14ac:dyDescent="0.2">
      <c r="A498" s="83" t="s">
        <v>173</v>
      </c>
      <c r="B498" s="83">
        <v>10</v>
      </c>
      <c r="C498" s="84">
        <v>688.56591146000005</v>
      </c>
      <c r="D498" s="84">
        <v>658.38073539000004</v>
      </c>
      <c r="E498" s="84">
        <v>97.418766570000003</v>
      </c>
      <c r="F498" s="84">
        <v>97.418766570000003</v>
      </c>
    </row>
    <row r="499" spans="1:6" ht="12.75" customHeight="1" x14ac:dyDescent="0.2">
      <c r="A499" s="83" t="s">
        <v>173</v>
      </c>
      <c r="B499" s="83">
        <v>11</v>
      </c>
      <c r="C499" s="84">
        <v>687.60238650999997</v>
      </c>
      <c r="D499" s="84">
        <v>658.01333323999995</v>
      </c>
      <c r="E499" s="84">
        <v>97.364403100000004</v>
      </c>
      <c r="F499" s="84">
        <v>97.364403100000004</v>
      </c>
    </row>
    <row r="500" spans="1:6" ht="12.75" customHeight="1" x14ac:dyDescent="0.2">
      <c r="A500" s="83" t="s">
        <v>173</v>
      </c>
      <c r="B500" s="83">
        <v>12</v>
      </c>
      <c r="C500" s="84">
        <v>697.84296561999997</v>
      </c>
      <c r="D500" s="84">
        <v>669.02402052000002</v>
      </c>
      <c r="E500" s="84">
        <v>98.993623880000001</v>
      </c>
      <c r="F500" s="84">
        <v>98.993623880000001</v>
      </c>
    </row>
    <row r="501" spans="1:6" ht="12.75" customHeight="1" x14ac:dyDescent="0.2">
      <c r="A501" s="83" t="s">
        <v>173</v>
      </c>
      <c r="B501" s="83">
        <v>13</v>
      </c>
      <c r="C501" s="84">
        <v>710.10875155999997</v>
      </c>
      <c r="D501" s="84">
        <v>681.74012017999996</v>
      </c>
      <c r="E501" s="84">
        <v>100.87518978</v>
      </c>
      <c r="F501" s="84">
        <v>100.87518978</v>
      </c>
    </row>
    <row r="502" spans="1:6" ht="12.75" customHeight="1" x14ac:dyDescent="0.2">
      <c r="A502" s="83" t="s">
        <v>173</v>
      </c>
      <c r="B502" s="83">
        <v>14</v>
      </c>
      <c r="C502" s="84">
        <v>753.38989521999997</v>
      </c>
      <c r="D502" s="84">
        <v>725.21352376000004</v>
      </c>
      <c r="E502" s="84">
        <v>107.30782842000001</v>
      </c>
      <c r="F502" s="84">
        <v>107.30782842000001</v>
      </c>
    </row>
    <row r="503" spans="1:6" ht="12.75" customHeight="1" x14ac:dyDescent="0.2">
      <c r="A503" s="83" t="s">
        <v>173</v>
      </c>
      <c r="B503" s="83">
        <v>15</v>
      </c>
      <c r="C503" s="84">
        <v>803.73775728999999</v>
      </c>
      <c r="D503" s="84">
        <v>775.35735253999997</v>
      </c>
      <c r="E503" s="84">
        <v>114.72747132000001</v>
      </c>
      <c r="F503" s="84">
        <v>114.72747132000001</v>
      </c>
    </row>
    <row r="504" spans="1:6" ht="12.75" customHeight="1" x14ac:dyDescent="0.2">
      <c r="A504" s="83" t="s">
        <v>173</v>
      </c>
      <c r="B504" s="83">
        <v>16</v>
      </c>
      <c r="C504" s="84">
        <v>773.16704031999996</v>
      </c>
      <c r="D504" s="84">
        <v>744.46247558000005</v>
      </c>
      <c r="E504" s="84">
        <v>110.15604229</v>
      </c>
      <c r="F504" s="84">
        <v>110.15604229</v>
      </c>
    </row>
    <row r="505" spans="1:6" ht="12.75" customHeight="1" x14ac:dyDescent="0.2">
      <c r="A505" s="83" t="s">
        <v>173</v>
      </c>
      <c r="B505" s="83">
        <v>17</v>
      </c>
      <c r="C505" s="84">
        <v>723.03361675999997</v>
      </c>
      <c r="D505" s="84">
        <v>691.97190636000005</v>
      </c>
      <c r="E505" s="84">
        <v>102.38915873000001</v>
      </c>
      <c r="F505" s="84">
        <v>102.38915873000001</v>
      </c>
    </row>
    <row r="506" spans="1:6" ht="12.75" customHeight="1" x14ac:dyDescent="0.2">
      <c r="A506" s="83" t="s">
        <v>173</v>
      </c>
      <c r="B506" s="83">
        <v>18</v>
      </c>
      <c r="C506" s="84">
        <v>649.01346000000001</v>
      </c>
      <c r="D506" s="84">
        <v>621.85689810999997</v>
      </c>
      <c r="E506" s="84">
        <v>92.014435939999998</v>
      </c>
      <c r="F506" s="84">
        <v>92.014435939999998</v>
      </c>
    </row>
    <row r="507" spans="1:6" ht="12.75" customHeight="1" x14ac:dyDescent="0.2">
      <c r="A507" s="83" t="s">
        <v>173</v>
      </c>
      <c r="B507" s="83">
        <v>19</v>
      </c>
      <c r="C507" s="84">
        <v>612.00689771999998</v>
      </c>
      <c r="D507" s="84">
        <v>588.62382330000003</v>
      </c>
      <c r="E507" s="84">
        <v>87.097030270000005</v>
      </c>
      <c r="F507" s="84">
        <v>87.097030270000005</v>
      </c>
    </row>
    <row r="508" spans="1:6" ht="12.75" customHeight="1" x14ac:dyDescent="0.2">
      <c r="A508" s="83" t="s">
        <v>173</v>
      </c>
      <c r="B508" s="83">
        <v>20</v>
      </c>
      <c r="C508" s="84">
        <v>632.61570785000004</v>
      </c>
      <c r="D508" s="84">
        <v>603.69969791999995</v>
      </c>
      <c r="E508" s="84">
        <v>89.32776552</v>
      </c>
      <c r="F508" s="84">
        <v>89.32776552</v>
      </c>
    </row>
    <row r="509" spans="1:6" ht="12.75" customHeight="1" x14ac:dyDescent="0.2">
      <c r="A509" s="83" t="s">
        <v>173</v>
      </c>
      <c r="B509" s="83">
        <v>21</v>
      </c>
      <c r="C509" s="84">
        <v>628.54722353</v>
      </c>
      <c r="D509" s="84">
        <v>600.85715041000003</v>
      </c>
      <c r="E509" s="84">
        <v>88.907161669999994</v>
      </c>
      <c r="F509" s="84">
        <v>88.907161669999994</v>
      </c>
    </row>
    <row r="510" spans="1:6" ht="12.75" customHeight="1" x14ac:dyDescent="0.2">
      <c r="A510" s="83" t="s">
        <v>173</v>
      </c>
      <c r="B510" s="83">
        <v>22</v>
      </c>
      <c r="C510" s="84">
        <v>624.75894583000002</v>
      </c>
      <c r="D510" s="84">
        <v>596.89124674000004</v>
      </c>
      <c r="E510" s="84">
        <v>88.320337929999994</v>
      </c>
      <c r="F510" s="84">
        <v>88.320337929999994</v>
      </c>
    </row>
    <row r="511" spans="1:6" ht="12.75" customHeight="1" x14ac:dyDescent="0.2">
      <c r="A511" s="83" t="s">
        <v>173</v>
      </c>
      <c r="B511" s="83">
        <v>23</v>
      </c>
      <c r="C511" s="84">
        <v>629.62393614999996</v>
      </c>
      <c r="D511" s="84">
        <v>601.20539641000005</v>
      </c>
      <c r="E511" s="84">
        <v>88.958690660000002</v>
      </c>
      <c r="F511" s="84">
        <v>88.958690660000002</v>
      </c>
    </row>
    <row r="512" spans="1:6" ht="12.75" customHeight="1" x14ac:dyDescent="0.2">
      <c r="A512" s="83" t="s">
        <v>173</v>
      </c>
      <c r="B512" s="83">
        <v>24</v>
      </c>
      <c r="C512" s="84">
        <v>666.12315603000002</v>
      </c>
      <c r="D512" s="84">
        <v>637.69063555000002</v>
      </c>
      <c r="E512" s="84">
        <v>94.357310040000002</v>
      </c>
      <c r="F512" s="84">
        <v>94.357310040000002</v>
      </c>
    </row>
    <row r="513" spans="1:6" ht="12.75" customHeight="1" x14ac:dyDescent="0.2">
      <c r="A513" s="83" t="s">
        <v>174</v>
      </c>
      <c r="B513" s="83">
        <v>1</v>
      </c>
      <c r="C513" s="84">
        <v>747.33933265999997</v>
      </c>
      <c r="D513" s="84">
        <v>720.51119822999999</v>
      </c>
      <c r="E513" s="84">
        <v>106.61203839</v>
      </c>
      <c r="F513" s="84">
        <v>106.61203839</v>
      </c>
    </row>
    <row r="514" spans="1:6" ht="12.75" customHeight="1" x14ac:dyDescent="0.2">
      <c r="A514" s="83" t="s">
        <v>174</v>
      </c>
      <c r="B514" s="83">
        <v>2</v>
      </c>
      <c r="C514" s="84">
        <v>829.19094185999995</v>
      </c>
      <c r="D514" s="84">
        <v>800.62768361999997</v>
      </c>
      <c r="E514" s="84">
        <v>118.46665194000001</v>
      </c>
      <c r="F514" s="84">
        <v>118.46665194000001</v>
      </c>
    </row>
    <row r="515" spans="1:6" ht="12.75" customHeight="1" x14ac:dyDescent="0.2">
      <c r="A515" s="83" t="s">
        <v>174</v>
      </c>
      <c r="B515" s="83">
        <v>3</v>
      </c>
      <c r="C515" s="84">
        <v>882.83689174000006</v>
      </c>
      <c r="D515" s="84">
        <v>858.85674649999999</v>
      </c>
      <c r="E515" s="84">
        <v>127.08264445</v>
      </c>
      <c r="F515" s="84">
        <v>127.08264445</v>
      </c>
    </row>
    <row r="516" spans="1:6" ht="12.75" customHeight="1" x14ac:dyDescent="0.2">
      <c r="A516" s="83" t="s">
        <v>174</v>
      </c>
      <c r="B516" s="83">
        <v>4</v>
      </c>
      <c r="C516" s="84">
        <v>889.51951630999997</v>
      </c>
      <c r="D516" s="84">
        <v>866.62704825000003</v>
      </c>
      <c r="E516" s="84">
        <v>128.23239439</v>
      </c>
      <c r="F516" s="84">
        <v>128.23239439</v>
      </c>
    </row>
    <row r="517" spans="1:6" ht="12.75" customHeight="1" x14ac:dyDescent="0.2">
      <c r="A517" s="83" t="s">
        <v>174</v>
      </c>
      <c r="B517" s="83">
        <v>5</v>
      </c>
      <c r="C517" s="84">
        <v>898.92284744999995</v>
      </c>
      <c r="D517" s="84">
        <v>867.03671856000005</v>
      </c>
      <c r="E517" s="84">
        <v>128.29301217</v>
      </c>
      <c r="F517" s="84">
        <v>128.29301217</v>
      </c>
    </row>
    <row r="518" spans="1:6" ht="12.75" customHeight="1" x14ac:dyDescent="0.2">
      <c r="A518" s="83" t="s">
        <v>174</v>
      </c>
      <c r="B518" s="83">
        <v>6</v>
      </c>
      <c r="C518" s="84">
        <v>875.56260325000005</v>
      </c>
      <c r="D518" s="84">
        <v>849.30838571000004</v>
      </c>
      <c r="E518" s="84">
        <v>125.66980005000001</v>
      </c>
      <c r="F518" s="84">
        <v>125.66980005000001</v>
      </c>
    </row>
    <row r="519" spans="1:6" ht="12.75" customHeight="1" x14ac:dyDescent="0.2">
      <c r="A519" s="83" t="s">
        <v>174</v>
      </c>
      <c r="B519" s="83">
        <v>7</v>
      </c>
      <c r="C519" s="84">
        <v>823.90496417999998</v>
      </c>
      <c r="D519" s="84">
        <v>796.29240486000003</v>
      </c>
      <c r="E519" s="84">
        <v>117.8251728</v>
      </c>
      <c r="F519" s="84">
        <v>117.8251728</v>
      </c>
    </row>
    <row r="520" spans="1:6" ht="12.75" customHeight="1" x14ac:dyDescent="0.2">
      <c r="A520" s="83" t="s">
        <v>174</v>
      </c>
      <c r="B520" s="83">
        <v>8</v>
      </c>
      <c r="C520" s="84">
        <v>782.96474040999999</v>
      </c>
      <c r="D520" s="84">
        <v>751.89046452000002</v>
      </c>
      <c r="E520" s="84">
        <v>111.25514115999999</v>
      </c>
      <c r="F520" s="84">
        <v>111.25514115999999</v>
      </c>
    </row>
    <row r="521" spans="1:6" ht="12.75" customHeight="1" x14ac:dyDescent="0.2">
      <c r="A521" s="83" t="s">
        <v>174</v>
      </c>
      <c r="B521" s="83">
        <v>9</v>
      </c>
      <c r="C521" s="84">
        <v>725.86399531999996</v>
      </c>
      <c r="D521" s="84">
        <v>696.05742773999998</v>
      </c>
      <c r="E521" s="84">
        <v>102.99368197</v>
      </c>
      <c r="F521" s="84">
        <v>102.99368197</v>
      </c>
    </row>
    <row r="522" spans="1:6" ht="12.75" customHeight="1" x14ac:dyDescent="0.2">
      <c r="A522" s="83" t="s">
        <v>174</v>
      </c>
      <c r="B522" s="83">
        <v>10</v>
      </c>
      <c r="C522" s="84">
        <v>681.65242639999997</v>
      </c>
      <c r="D522" s="84">
        <v>655.40022174000001</v>
      </c>
      <c r="E522" s="84">
        <v>96.977748259999998</v>
      </c>
      <c r="F522" s="84">
        <v>96.977748259999998</v>
      </c>
    </row>
    <row r="523" spans="1:6" ht="12.75" customHeight="1" x14ac:dyDescent="0.2">
      <c r="A523" s="83" t="s">
        <v>174</v>
      </c>
      <c r="B523" s="83">
        <v>11</v>
      </c>
      <c r="C523" s="84">
        <v>680.28557161000003</v>
      </c>
      <c r="D523" s="84">
        <v>655.76033991999998</v>
      </c>
      <c r="E523" s="84">
        <v>97.03103394</v>
      </c>
      <c r="F523" s="84">
        <v>97.03103394</v>
      </c>
    </row>
    <row r="524" spans="1:6" ht="12.75" customHeight="1" x14ac:dyDescent="0.2">
      <c r="A524" s="83" t="s">
        <v>174</v>
      </c>
      <c r="B524" s="83">
        <v>12</v>
      </c>
      <c r="C524" s="84">
        <v>686.16744563999998</v>
      </c>
      <c r="D524" s="84">
        <v>659.60563444000002</v>
      </c>
      <c r="E524" s="84">
        <v>97.600011480000006</v>
      </c>
      <c r="F524" s="84">
        <v>97.600011480000006</v>
      </c>
    </row>
    <row r="525" spans="1:6" ht="12.75" customHeight="1" x14ac:dyDescent="0.2">
      <c r="A525" s="83" t="s">
        <v>174</v>
      </c>
      <c r="B525" s="83">
        <v>13</v>
      </c>
      <c r="C525" s="84">
        <v>698.50798347</v>
      </c>
      <c r="D525" s="84">
        <v>666.91085553000005</v>
      </c>
      <c r="E525" s="84">
        <v>98.680944729999993</v>
      </c>
      <c r="F525" s="84">
        <v>98.680944729999993</v>
      </c>
    </row>
    <row r="526" spans="1:6" ht="12.75" customHeight="1" x14ac:dyDescent="0.2">
      <c r="A526" s="83" t="s">
        <v>174</v>
      </c>
      <c r="B526" s="83">
        <v>14</v>
      </c>
      <c r="C526" s="84">
        <v>733.97989063</v>
      </c>
      <c r="D526" s="84">
        <v>706.05338542000004</v>
      </c>
      <c r="E526" s="84">
        <v>104.47275603</v>
      </c>
      <c r="F526" s="84">
        <v>104.47275603</v>
      </c>
    </row>
    <row r="527" spans="1:6" ht="12.75" customHeight="1" x14ac:dyDescent="0.2">
      <c r="A527" s="83" t="s">
        <v>174</v>
      </c>
      <c r="B527" s="83">
        <v>15</v>
      </c>
      <c r="C527" s="84">
        <v>775.20670456000005</v>
      </c>
      <c r="D527" s="84">
        <v>747.69077698000001</v>
      </c>
      <c r="E527" s="84">
        <v>110.63372507</v>
      </c>
      <c r="F527" s="84">
        <v>110.63372507</v>
      </c>
    </row>
    <row r="528" spans="1:6" ht="12.75" customHeight="1" x14ac:dyDescent="0.2">
      <c r="A528" s="83" t="s">
        <v>174</v>
      </c>
      <c r="B528" s="83">
        <v>16</v>
      </c>
      <c r="C528" s="84">
        <v>740.10894800000005</v>
      </c>
      <c r="D528" s="84">
        <v>711.51994348000005</v>
      </c>
      <c r="E528" s="84">
        <v>105.28162742000001</v>
      </c>
      <c r="F528" s="84">
        <v>105.28162742000001</v>
      </c>
    </row>
    <row r="529" spans="1:6" ht="12.75" customHeight="1" x14ac:dyDescent="0.2">
      <c r="A529" s="83" t="s">
        <v>174</v>
      </c>
      <c r="B529" s="83">
        <v>17</v>
      </c>
      <c r="C529" s="84">
        <v>678.65431952999995</v>
      </c>
      <c r="D529" s="84">
        <v>656.17198212000005</v>
      </c>
      <c r="E529" s="84">
        <v>97.091943490000006</v>
      </c>
      <c r="F529" s="84">
        <v>97.091943490000006</v>
      </c>
    </row>
    <row r="530" spans="1:6" ht="12.75" customHeight="1" x14ac:dyDescent="0.2">
      <c r="A530" s="83" t="s">
        <v>174</v>
      </c>
      <c r="B530" s="83">
        <v>18</v>
      </c>
      <c r="C530" s="84">
        <v>617.62860360000002</v>
      </c>
      <c r="D530" s="84">
        <v>591.87720995999996</v>
      </c>
      <c r="E530" s="84">
        <v>87.578424850000005</v>
      </c>
      <c r="F530" s="84">
        <v>87.578424850000005</v>
      </c>
    </row>
    <row r="531" spans="1:6" ht="12.75" customHeight="1" x14ac:dyDescent="0.2">
      <c r="A531" s="83" t="s">
        <v>174</v>
      </c>
      <c r="B531" s="83">
        <v>19</v>
      </c>
      <c r="C531" s="84">
        <v>612.04122299000005</v>
      </c>
      <c r="D531" s="84">
        <v>586.75145688999999</v>
      </c>
      <c r="E531" s="84">
        <v>86.819981420000005</v>
      </c>
      <c r="F531" s="84">
        <v>86.819981420000005</v>
      </c>
    </row>
    <row r="532" spans="1:6" ht="12.75" customHeight="1" x14ac:dyDescent="0.2">
      <c r="A532" s="83" t="s">
        <v>174</v>
      </c>
      <c r="B532" s="83">
        <v>20</v>
      </c>
      <c r="C532" s="84">
        <v>628.87484658999995</v>
      </c>
      <c r="D532" s="84">
        <v>602.65356141999996</v>
      </c>
      <c r="E532" s="84">
        <v>89.172971610000005</v>
      </c>
      <c r="F532" s="84">
        <v>89.172971610000005</v>
      </c>
    </row>
    <row r="533" spans="1:6" ht="12.75" customHeight="1" x14ac:dyDescent="0.2">
      <c r="A533" s="83" t="s">
        <v>174</v>
      </c>
      <c r="B533" s="83">
        <v>21</v>
      </c>
      <c r="C533" s="84">
        <v>625.81078677999994</v>
      </c>
      <c r="D533" s="84">
        <v>599.49015034000001</v>
      </c>
      <c r="E533" s="84">
        <v>88.704890469999995</v>
      </c>
      <c r="F533" s="84">
        <v>88.704890469999995</v>
      </c>
    </row>
    <row r="534" spans="1:6" ht="12.75" customHeight="1" x14ac:dyDescent="0.2">
      <c r="A534" s="83" t="s">
        <v>174</v>
      </c>
      <c r="B534" s="83">
        <v>22</v>
      </c>
      <c r="C534" s="84">
        <v>623.18585599000005</v>
      </c>
      <c r="D534" s="84">
        <v>596.78474600000004</v>
      </c>
      <c r="E534" s="84">
        <v>88.304579309999994</v>
      </c>
      <c r="F534" s="84">
        <v>88.304579309999994</v>
      </c>
    </row>
    <row r="535" spans="1:6" ht="12.75" customHeight="1" x14ac:dyDescent="0.2">
      <c r="A535" s="83" t="s">
        <v>174</v>
      </c>
      <c r="B535" s="83">
        <v>23</v>
      </c>
      <c r="C535" s="84">
        <v>614.67375904999994</v>
      </c>
      <c r="D535" s="84">
        <v>588.26580747000003</v>
      </c>
      <c r="E535" s="84">
        <v>87.044055670000006</v>
      </c>
      <c r="F535" s="84">
        <v>87.044055670000006</v>
      </c>
    </row>
    <row r="536" spans="1:6" ht="12.75" customHeight="1" x14ac:dyDescent="0.2">
      <c r="A536" s="83" t="s">
        <v>174</v>
      </c>
      <c r="B536" s="83">
        <v>24</v>
      </c>
      <c r="C536" s="84">
        <v>647.62990109999998</v>
      </c>
      <c r="D536" s="84">
        <v>620.68923064000001</v>
      </c>
      <c r="E536" s="84">
        <v>91.841659430000007</v>
      </c>
      <c r="F536" s="84">
        <v>91.841659430000007</v>
      </c>
    </row>
    <row r="537" spans="1:6" ht="12.75" customHeight="1" x14ac:dyDescent="0.2">
      <c r="A537" s="83" t="s">
        <v>175</v>
      </c>
      <c r="B537" s="83">
        <v>1</v>
      </c>
      <c r="C537" s="84">
        <v>769.88702939999996</v>
      </c>
      <c r="D537" s="84">
        <v>740.20362584999998</v>
      </c>
      <c r="E537" s="84">
        <v>109.52587214</v>
      </c>
      <c r="F537" s="84">
        <v>109.52587214</v>
      </c>
    </row>
    <row r="538" spans="1:6" ht="12.75" customHeight="1" x14ac:dyDescent="0.2">
      <c r="A538" s="83" t="s">
        <v>175</v>
      </c>
      <c r="B538" s="83">
        <v>2</v>
      </c>
      <c r="C538" s="84">
        <v>862.20787884000003</v>
      </c>
      <c r="D538" s="84">
        <v>832.68920816000002</v>
      </c>
      <c r="E538" s="84">
        <v>123.21070657</v>
      </c>
      <c r="F538" s="84">
        <v>123.21070657</v>
      </c>
    </row>
    <row r="539" spans="1:6" ht="12.75" customHeight="1" x14ac:dyDescent="0.2">
      <c r="A539" s="83" t="s">
        <v>175</v>
      </c>
      <c r="B539" s="83">
        <v>3</v>
      </c>
      <c r="C539" s="84">
        <v>913.93930809999995</v>
      </c>
      <c r="D539" s="84">
        <v>890.65780863999998</v>
      </c>
      <c r="E539" s="84">
        <v>131.78815918000001</v>
      </c>
      <c r="F539" s="84">
        <v>131.78815918000001</v>
      </c>
    </row>
    <row r="540" spans="1:6" ht="12.75" customHeight="1" x14ac:dyDescent="0.2">
      <c r="A540" s="83" t="s">
        <v>175</v>
      </c>
      <c r="B540" s="83">
        <v>4</v>
      </c>
      <c r="C540" s="84">
        <v>921.34983568999996</v>
      </c>
      <c r="D540" s="84">
        <v>896.58264927000005</v>
      </c>
      <c r="E540" s="84">
        <v>132.66484137</v>
      </c>
      <c r="F540" s="84">
        <v>132.66484137</v>
      </c>
    </row>
    <row r="541" spans="1:6" ht="12.75" customHeight="1" x14ac:dyDescent="0.2">
      <c r="A541" s="83" t="s">
        <v>175</v>
      </c>
      <c r="B541" s="83">
        <v>5</v>
      </c>
      <c r="C541" s="84">
        <v>925.17228552999995</v>
      </c>
      <c r="D541" s="84">
        <v>896.70733590999998</v>
      </c>
      <c r="E541" s="84">
        <v>132.68329091000001</v>
      </c>
      <c r="F541" s="84">
        <v>132.68329091000001</v>
      </c>
    </row>
    <row r="542" spans="1:6" ht="12.75" customHeight="1" x14ac:dyDescent="0.2">
      <c r="A542" s="83" t="s">
        <v>175</v>
      </c>
      <c r="B542" s="83">
        <v>6</v>
      </c>
      <c r="C542" s="84">
        <v>901.24814217999995</v>
      </c>
      <c r="D542" s="84">
        <v>875.95582058000002</v>
      </c>
      <c r="E542" s="84">
        <v>129.61274689000001</v>
      </c>
      <c r="F542" s="84">
        <v>129.61274689000001</v>
      </c>
    </row>
    <row r="543" spans="1:6" ht="12.75" customHeight="1" x14ac:dyDescent="0.2">
      <c r="A543" s="83" t="s">
        <v>175</v>
      </c>
      <c r="B543" s="83">
        <v>7</v>
      </c>
      <c r="C543" s="84">
        <v>851.86879125999997</v>
      </c>
      <c r="D543" s="84">
        <v>825.37133530000006</v>
      </c>
      <c r="E543" s="84">
        <v>122.12790127</v>
      </c>
      <c r="F543" s="84">
        <v>122.12790127</v>
      </c>
    </row>
    <row r="544" spans="1:6" ht="12.75" customHeight="1" x14ac:dyDescent="0.2">
      <c r="A544" s="83" t="s">
        <v>175</v>
      </c>
      <c r="B544" s="83">
        <v>8</v>
      </c>
      <c r="C544" s="84">
        <v>804.14379832999998</v>
      </c>
      <c r="D544" s="84">
        <v>776.43115991000002</v>
      </c>
      <c r="E544" s="84">
        <v>114.88635961</v>
      </c>
      <c r="F544" s="84">
        <v>114.88635961</v>
      </c>
    </row>
    <row r="545" spans="1:6" ht="12.75" customHeight="1" x14ac:dyDescent="0.2">
      <c r="A545" s="83" t="s">
        <v>175</v>
      </c>
      <c r="B545" s="83">
        <v>9</v>
      </c>
      <c r="C545" s="84">
        <v>743.44782381000005</v>
      </c>
      <c r="D545" s="84">
        <v>716.38882104000004</v>
      </c>
      <c r="E545" s="84">
        <v>106.0020617</v>
      </c>
      <c r="F545" s="84">
        <v>106.0020617</v>
      </c>
    </row>
    <row r="546" spans="1:6" ht="12.75" customHeight="1" x14ac:dyDescent="0.2">
      <c r="A546" s="83" t="s">
        <v>175</v>
      </c>
      <c r="B546" s="83">
        <v>10</v>
      </c>
      <c r="C546" s="84">
        <v>696.30681913000001</v>
      </c>
      <c r="D546" s="84">
        <v>673.56591862000005</v>
      </c>
      <c r="E546" s="84">
        <v>99.665675910000004</v>
      </c>
      <c r="F546" s="84">
        <v>99.665675910000004</v>
      </c>
    </row>
    <row r="547" spans="1:6" ht="12.75" customHeight="1" x14ac:dyDescent="0.2">
      <c r="A547" s="83" t="s">
        <v>175</v>
      </c>
      <c r="B547" s="83">
        <v>11</v>
      </c>
      <c r="C547" s="84">
        <v>696.66701025999998</v>
      </c>
      <c r="D547" s="84">
        <v>670.43430759</v>
      </c>
      <c r="E547" s="84">
        <v>99.202300129999998</v>
      </c>
      <c r="F547" s="84">
        <v>99.202300129999998</v>
      </c>
    </row>
    <row r="548" spans="1:6" ht="12.75" customHeight="1" x14ac:dyDescent="0.2">
      <c r="A548" s="83" t="s">
        <v>175</v>
      </c>
      <c r="B548" s="83">
        <v>12</v>
      </c>
      <c r="C548" s="84">
        <v>709.24952991999999</v>
      </c>
      <c r="D548" s="84">
        <v>680.85988634</v>
      </c>
      <c r="E548" s="84">
        <v>100.74494403</v>
      </c>
      <c r="F548" s="84">
        <v>100.74494403</v>
      </c>
    </row>
    <row r="549" spans="1:6" ht="12.75" customHeight="1" x14ac:dyDescent="0.2">
      <c r="A549" s="83" t="s">
        <v>175</v>
      </c>
      <c r="B549" s="83">
        <v>13</v>
      </c>
      <c r="C549" s="84">
        <v>717.49613996000005</v>
      </c>
      <c r="D549" s="84">
        <v>691.98435191999999</v>
      </c>
      <c r="E549" s="84">
        <v>102.39100027000001</v>
      </c>
      <c r="F549" s="84">
        <v>102.39100027000001</v>
      </c>
    </row>
    <row r="550" spans="1:6" ht="12.75" customHeight="1" x14ac:dyDescent="0.2">
      <c r="A550" s="83" t="s">
        <v>175</v>
      </c>
      <c r="B550" s="83">
        <v>14</v>
      </c>
      <c r="C550" s="84">
        <v>766.63656481999999</v>
      </c>
      <c r="D550" s="84">
        <v>740.67988372000002</v>
      </c>
      <c r="E550" s="84">
        <v>109.59634269</v>
      </c>
      <c r="F550" s="84">
        <v>109.59634269</v>
      </c>
    </row>
    <row r="551" spans="1:6" ht="12.75" customHeight="1" x14ac:dyDescent="0.2">
      <c r="A551" s="83" t="s">
        <v>175</v>
      </c>
      <c r="B551" s="83">
        <v>15</v>
      </c>
      <c r="C551" s="84">
        <v>809.78934102999995</v>
      </c>
      <c r="D551" s="84">
        <v>783.31041225000001</v>
      </c>
      <c r="E551" s="84">
        <v>115.90426345</v>
      </c>
      <c r="F551" s="84">
        <v>115.90426345</v>
      </c>
    </row>
    <row r="552" spans="1:6" ht="12.75" customHeight="1" x14ac:dyDescent="0.2">
      <c r="A552" s="83" t="s">
        <v>175</v>
      </c>
      <c r="B552" s="83">
        <v>16</v>
      </c>
      <c r="C552" s="84">
        <v>770.47349784000005</v>
      </c>
      <c r="D552" s="84">
        <v>743.40890680999996</v>
      </c>
      <c r="E552" s="84">
        <v>110.00014865</v>
      </c>
      <c r="F552" s="84">
        <v>110.00014865</v>
      </c>
    </row>
    <row r="553" spans="1:6" ht="12.75" customHeight="1" x14ac:dyDescent="0.2">
      <c r="A553" s="83" t="s">
        <v>175</v>
      </c>
      <c r="B553" s="83">
        <v>17</v>
      </c>
      <c r="C553" s="84">
        <v>711.23300372999995</v>
      </c>
      <c r="D553" s="84">
        <v>685.01560209000002</v>
      </c>
      <c r="E553" s="84">
        <v>101.35985373</v>
      </c>
      <c r="F553" s="84">
        <v>101.35985373</v>
      </c>
    </row>
    <row r="554" spans="1:6" ht="12.75" customHeight="1" x14ac:dyDescent="0.2">
      <c r="A554" s="83" t="s">
        <v>175</v>
      </c>
      <c r="B554" s="83">
        <v>18</v>
      </c>
      <c r="C554" s="84">
        <v>647.61155927000004</v>
      </c>
      <c r="D554" s="84">
        <v>621.05097327999999</v>
      </c>
      <c r="E554" s="84">
        <v>91.895185479999995</v>
      </c>
      <c r="F554" s="84">
        <v>91.895185479999995</v>
      </c>
    </row>
    <row r="555" spans="1:6" ht="12.75" customHeight="1" x14ac:dyDescent="0.2">
      <c r="A555" s="83" t="s">
        <v>175</v>
      </c>
      <c r="B555" s="83">
        <v>19</v>
      </c>
      <c r="C555" s="84">
        <v>628.24344181000004</v>
      </c>
      <c r="D555" s="84">
        <v>602.13394115999995</v>
      </c>
      <c r="E555" s="84">
        <v>89.096084840000003</v>
      </c>
      <c r="F555" s="84">
        <v>89.096084840000003</v>
      </c>
    </row>
    <row r="556" spans="1:6" ht="12.75" customHeight="1" x14ac:dyDescent="0.2">
      <c r="A556" s="83" t="s">
        <v>175</v>
      </c>
      <c r="B556" s="83">
        <v>20</v>
      </c>
      <c r="C556" s="84">
        <v>647.50132326999994</v>
      </c>
      <c r="D556" s="84">
        <v>616.81142693000004</v>
      </c>
      <c r="E556" s="84">
        <v>91.267871600000007</v>
      </c>
      <c r="F556" s="84">
        <v>91.267871600000007</v>
      </c>
    </row>
    <row r="557" spans="1:6" ht="12.75" customHeight="1" x14ac:dyDescent="0.2">
      <c r="A557" s="83" t="s">
        <v>175</v>
      </c>
      <c r="B557" s="83">
        <v>21</v>
      </c>
      <c r="C557" s="84">
        <v>640.29619161000005</v>
      </c>
      <c r="D557" s="84">
        <v>610.48361605000002</v>
      </c>
      <c r="E557" s="84">
        <v>90.331563020000004</v>
      </c>
      <c r="F557" s="84">
        <v>90.331563020000004</v>
      </c>
    </row>
    <row r="558" spans="1:6" ht="12.75" customHeight="1" x14ac:dyDescent="0.2">
      <c r="A558" s="83" t="s">
        <v>175</v>
      </c>
      <c r="B558" s="83">
        <v>22</v>
      </c>
      <c r="C558" s="84">
        <v>635.88131267999995</v>
      </c>
      <c r="D558" s="84">
        <v>610.94096414000001</v>
      </c>
      <c r="E558" s="84">
        <v>90.399235540000006</v>
      </c>
      <c r="F558" s="84">
        <v>90.399235540000006</v>
      </c>
    </row>
    <row r="559" spans="1:6" ht="12.75" customHeight="1" x14ac:dyDescent="0.2">
      <c r="A559" s="83" t="s">
        <v>175</v>
      </c>
      <c r="B559" s="83">
        <v>23</v>
      </c>
      <c r="C559" s="84">
        <v>627.92982571000005</v>
      </c>
      <c r="D559" s="84">
        <v>601.45652866</v>
      </c>
      <c r="E559" s="84">
        <v>88.995850000000004</v>
      </c>
      <c r="F559" s="84">
        <v>88.995850000000004</v>
      </c>
    </row>
    <row r="560" spans="1:6" ht="12.75" customHeight="1" x14ac:dyDescent="0.2">
      <c r="A560" s="83" t="s">
        <v>175</v>
      </c>
      <c r="B560" s="83">
        <v>24</v>
      </c>
      <c r="C560" s="84">
        <v>663.66020174000005</v>
      </c>
      <c r="D560" s="84">
        <v>637.67005042999995</v>
      </c>
      <c r="E560" s="84">
        <v>94.354264110000003</v>
      </c>
      <c r="F560" s="84">
        <v>94.354264110000003</v>
      </c>
    </row>
    <row r="561" spans="1:6" ht="12.75" customHeight="1" x14ac:dyDescent="0.2">
      <c r="A561" s="83" t="s">
        <v>176</v>
      </c>
      <c r="B561" s="83">
        <v>1</v>
      </c>
      <c r="C561" s="84">
        <v>783.10050566999996</v>
      </c>
      <c r="D561" s="84">
        <v>754.33451732000003</v>
      </c>
      <c r="E561" s="84">
        <v>111.61678086000001</v>
      </c>
      <c r="F561" s="84">
        <v>111.61678086000001</v>
      </c>
    </row>
    <row r="562" spans="1:6" ht="12.75" customHeight="1" x14ac:dyDescent="0.2">
      <c r="A562" s="83" t="s">
        <v>176</v>
      </c>
      <c r="B562" s="83">
        <v>2</v>
      </c>
      <c r="C562" s="84">
        <v>861.80064540000001</v>
      </c>
      <c r="D562" s="84">
        <v>834.83234034999998</v>
      </c>
      <c r="E562" s="84">
        <v>123.52781988</v>
      </c>
      <c r="F562" s="84">
        <v>123.52781988</v>
      </c>
    </row>
    <row r="563" spans="1:6" ht="12.75" customHeight="1" x14ac:dyDescent="0.2">
      <c r="A563" s="83" t="s">
        <v>176</v>
      </c>
      <c r="B563" s="83">
        <v>3</v>
      </c>
      <c r="C563" s="84">
        <v>918.03981034000003</v>
      </c>
      <c r="D563" s="84">
        <v>890.78718005999997</v>
      </c>
      <c r="E563" s="84">
        <v>131.80730191000001</v>
      </c>
      <c r="F563" s="84">
        <v>131.80730191000001</v>
      </c>
    </row>
    <row r="564" spans="1:6" ht="12.75" customHeight="1" x14ac:dyDescent="0.2">
      <c r="A564" s="83" t="s">
        <v>176</v>
      </c>
      <c r="B564" s="83">
        <v>4</v>
      </c>
      <c r="C564" s="84">
        <v>926.86554701</v>
      </c>
      <c r="D564" s="84">
        <v>899.80493363999994</v>
      </c>
      <c r="E564" s="84">
        <v>133.14163382999999</v>
      </c>
      <c r="F564" s="84">
        <v>133.14163382999999</v>
      </c>
    </row>
    <row r="565" spans="1:6" ht="12.75" customHeight="1" x14ac:dyDescent="0.2">
      <c r="A565" s="83" t="s">
        <v>176</v>
      </c>
      <c r="B565" s="83">
        <v>5</v>
      </c>
      <c r="C565" s="84">
        <v>926.1070962</v>
      </c>
      <c r="D565" s="84">
        <v>898.60671314000001</v>
      </c>
      <c r="E565" s="84">
        <v>132.96433647000001</v>
      </c>
      <c r="F565" s="84">
        <v>132.96433647000001</v>
      </c>
    </row>
    <row r="566" spans="1:6" ht="12.75" customHeight="1" x14ac:dyDescent="0.2">
      <c r="A566" s="83" t="s">
        <v>176</v>
      </c>
      <c r="B566" s="83">
        <v>6</v>
      </c>
      <c r="C566" s="84">
        <v>905.56344323999997</v>
      </c>
      <c r="D566" s="84">
        <v>877.62748636000003</v>
      </c>
      <c r="E566" s="84">
        <v>129.86009863000001</v>
      </c>
      <c r="F566" s="84">
        <v>129.86009863000001</v>
      </c>
    </row>
    <row r="567" spans="1:6" ht="12.75" customHeight="1" x14ac:dyDescent="0.2">
      <c r="A567" s="83" t="s">
        <v>176</v>
      </c>
      <c r="B567" s="83">
        <v>7</v>
      </c>
      <c r="C567" s="84">
        <v>855.39298240999995</v>
      </c>
      <c r="D567" s="84">
        <v>828.86646579000001</v>
      </c>
      <c r="E567" s="84">
        <v>122.64506600999999</v>
      </c>
      <c r="F567" s="84">
        <v>122.64506600999999</v>
      </c>
    </row>
    <row r="568" spans="1:6" ht="12.75" customHeight="1" x14ac:dyDescent="0.2">
      <c r="A568" s="83" t="s">
        <v>176</v>
      </c>
      <c r="B568" s="83">
        <v>8</v>
      </c>
      <c r="C568" s="84">
        <v>805.57039727999995</v>
      </c>
      <c r="D568" s="84">
        <v>779.70854147</v>
      </c>
      <c r="E568" s="84">
        <v>115.37130465</v>
      </c>
      <c r="F568" s="84">
        <v>115.37130465</v>
      </c>
    </row>
    <row r="569" spans="1:6" ht="12.75" customHeight="1" x14ac:dyDescent="0.2">
      <c r="A569" s="83" t="s">
        <v>176</v>
      </c>
      <c r="B569" s="83">
        <v>9</v>
      </c>
      <c r="C569" s="84">
        <v>747.59305347999998</v>
      </c>
      <c r="D569" s="84">
        <v>720.97122177999995</v>
      </c>
      <c r="E569" s="84">
        <v>106.68010679</v>
      </c>
      <c r="F569" s="84">
        <v>106.68010679</v>
      </c>
    </row>
    <row r="570" spans="1:6" ht="12.75" customHeight="1" x14ac:dyDescent="0.2">
      <c r="A570" s="83" t="s">
        <v>176</v>
      </c>
      <c r="B570" s="83">
        <v>10</v>
      </c>
      <c r="C570" s="84">
        <v>717.54334642000003</v>
      </c>
      <c r="D570" s="84">
        <v>690.87933700999997</v>
      </c>
      <c r="E570" s="84">
        <v>102.22749428</v>
      </c>
      <c r="F570" s="84">
        <v>102.22749428</v>
      </c>
    </row>
    <row r="571" spans="1:6" ht="12.75" customHeight="1" x14ac:dyDescent="0.2">
      <c r="A571" s="83" t="s">
        <v>176</v>
      </c>
      <c r="B571" s="83">
        <v>11</v>
      </c>
      <c r="C571" s="84">
        <v>717.31421924999995</v>
      </c>
      <c r="D571" s="84">
        <v>690.66901079000002</v>
      </c>
      <c r="E571" s="84">
        <v>102.1963729</v>
      </c>
      <c r="F571" s="84">
        <v>102.1963729</v>
      </c>
    </row>
    <row r="572" spans="1:6" ht="12.75" customHeight="1" x14ac:dyDescent="0.2">
      <c r="A572" s="83" t="s">
        <v>176</v>
      </c>
      <c r="B572" s="83">
        <v>12</v>
      </c>
      <c r="C572" s="84">
        <v>718.39566814</v>
      </c>
      <c r="D572" s="84">
        <v>691.32551574000001</v>
      </c>
      <c r="E572" s="84">
        <v>102.29351411</v>
      </c>
      <c r="F572" s="84">
        <v>102.29351411</v>
      </c>
    </row>
    <row r="573" spans="1:6" ht="12.75" customHeight="1" x14ac:dyDescent="0.2">
      <c r="A573" s="83" t="s">
        <v>176</v>
      </c>
      <c r="B573" s="83">
        <v>13</v>
      </c>
      <c r="C573" s="84">
        <v>728.14750314000003</v>
      </c>
      <c r="D573" s="84">
        <v>698.62406888999999</v>
      </c>
      <c r="E573" s="84">
        <v>103.37346072</v>
      </c>
      <c r="F573" s="84">
        <v>103.37346072</v>
      </c>
    </row>
    <row r="574" spans="1:6" ht="12.75" customHeight="1" x14ac:dyDescent="0.2">
      <c r="A574" s="83" t="s">
        <v>176</v>
      </c>
      <c r="B574" s="83">
        <v>14</v>
      </c>
      <c r="C574" s="84">
        <v>763.99230375000002</v>
      </c>
      <c r="D574" s="84">
        <v>739.39064094000003</v>
      </c>
      <c r="E574" s="84">
        <v>109.40557702</v>
      </c>
      <c r="F574" s="84">
        <v>109.40557702</v>
      </c>
    </row>
    <row r="575" spans="1:6" ht="12.75" customHeight="1" x14ac:dyDescent="0.2">
      <c r="A575" s="83" t="s">
        <v>176</v>
      </c>
      <c r="B575" s="83">
        <v>15</v>
      </c>
      <c r="C575" s="84">
        <v>806.38625353999998</v>
      </c>
      <c r="D575" s="84">
        <v>779.06655957999999</v>
      </c>
      <c r="E575" s="84">
        <v>115.27631237</v>
      </c>
      <c r="F575" s="84">
        <v>115.27631237</v>
      </c>
    </row>
    <row r="576" spans="1:6" ht="12.75" customHeight="1" x14ac:dyDescent="0.2">
      <c r="A576" s="83" t="s">
        <v>176</v>
      </c>
      <c r="B576" s="83">
        <v>16</v>
      </c>
      <c r="C576" s="84">
        <v>763.86056559999997</v>
      </c>
      <c r="D576" s="84">
        <v>740.96381291</v>
      </c>
      <c r="E576" s="84">
        <v>109.63835491</v>
      </c>
      <c r="F576" s="84">
        <v>109.63835491</v>
      </c>
    </row>
    <row r="577" spans="1:6" ht="12.75" customHeight="1" x14ac:dyDescent="0.2">
      <c r="A577" s="83" t="s">
        <v>176</v>
      </c>
      <c r="B577" s="83">
        <v>17</v>
      </c>
      <c r="C577" s="84">
        <v>714.84100390000003</v>
      </c>
      <c r="D577" s="84">
        <v>686.23368693999998</v>
      </c>
      <c r="E577" s="84">
        <v>101.54009035999999</v>
      </c>
      <c r="F577" s="84">
        <v>101.54009035999999</v>
      </c>
    </row>
    <row r="578" spans="1:6" ht="12.75" customHeight="1" x14ac:dyDescent="0.2">
      <c r="A578" s="83" t="s">
        <v>176</v>
      </c>
      <c r="B578" s="83">
        <v>18</v>
      </c>
      <c r="C578" s="84">
        <v>737.61558826999999</v>
      </c>
      <c r="D578" s="84">
        <v>712.39350636999995</v>
      </c>
      <c r="E578" s="84">
        <v>105.4108861</v>
      </c>
      <c r="F578" s="84">
        <v>105.4108861</v>
      </c>
    </row>
    <row r="579" spans="1:6" ht="12.75" customHeight="1" x14ac:dyDescent="0.2">
      <c r="A579" s="83" t="s">
        <v>176</v>
      </c>
      <c r="B579" s="83">
        <v>19</v>
      </c>
      <c r="C579" s="84">
        <v>735.00894561999996</v>
      </c>
      <c r="D579" s="84">
        <v>707.38357675999998</v>
      </c>
      <c r="E579" s="84">
        <v>104.66958074</v>
      </c>
      <c r="F579" s="84">
        <v>104.66958074</v>
      </c>
    </row>
    <row r="580" spans="1:6" ht="12.75" customHeight="1" x14ac:dyDescent="0.2">
      <c r="A580" s="83" t="s">
        <v>176</v>
      </c>
      <c r="B580" s="83">
        <v>20</v>
      </c>
      <c r="C580" s="84">
        <v>669.79790754999999</v>
      </c>
      <c r="D580" s="84">
        <v>639.50423408999995</v>
      </c>
      <c r="E580" s="84">
        <v>94.625663169999996</v>
      </c>
      <c r="F580" s="84">
        <v>94.625663169999996</v>
      </c>
    </row>
    <row r="581" spans="1:6" ht="12.75" customHeight="1" x14ac:dyDescent="0.2">
      <c r="A581" s="83" t="s">
        <v>176</v>
      </c>
      <c r="B581" s="83">
        <v>21</v>
      </c>
      <c r="C581" s="84">
        <v>661.58862762000001</v>
      </c>
      <c r="D581" s="84">
        <v>634.98040418000005</v>
      </c>
      <c r="E581" s="84">
        <v>93.956284640000007</v>
      </c>
      <c r="F581" s="84">
        <v>93.956284640000007</v>
      </c>
    </row>
    <row r="582" spans="1:6" ht="12.75" customHeight="1" x14ac:dyDescent="0.2">
      <c r="A582" s="83" t="s">
        <v>176</v>
      </c>
      <c r="B582" s="83">
        <v>22</v>
      </c>
      <c r="C582" s="84">
        <v>660.00020758999995</v>
      </c>
      <c r="D582" s="84">
        <v>631.53805906000002</v>
      </c>
      <c r="E582" s="84">
        <v>93.446930399999999</v>
      </c>
      <c r="F582" s="84">
        <v>93.446930399999999</v>
      </c>
    </row>
    <row r="583" spans="1:6" ht="12.75" customHeight="1" x14ac:dyDescent="0.2">
      <c r="A583" s="83" t="s">
        <v>176</v>
      </c>
      <c r="B583" s="83">
        <v>23</v>
      </c>
      <c r="C583" s="84">
        <v>641.43794022999998</v>
      </c>
      <c r="D583" s="84">
        <v>614.26381632000005</v>
      </c>
      <c r="E583" s="84">
        <v>90.89090874</v>
      </c>
      <c r="F583" s="84">
        <v>90.89090874</v>
      </c>
    </row>
    <row r="584" spans="1:6" ht="12.75" customHeight="1" x14ac:dyDescent="0.2">
      <c r="A584" s="83" t="s">
        <v>176</v>
      </c>
      <c r="B584" s="83">
        <v>24</v>
      </c>
      <c r="C584" s="84">
        <v>646.86016628000004</v>
      </c>
      <c r="D584" s="84">
        <v>620.32872488999999</v>
      </c>
      <c r="E584" s="84">
        <v>91.788316399999999</v>
      </c>
      <c r="F584" s="84">
        <v>91.788316399999999</v>
      </c>
    </row>
    <row r="585" spans="1:6" ht="12.75" customHeight="1" x14ac:dyDescent="0.2">
      <c r="A585" s="83" t="s">
        <v>177</v>
      </c>
      <c r="B585" s="83">
        <v>1</v>
      </c>
      <c r="C585" s="84">
        <v>748.26816607000001</v>
      </c>
      <c r="D585" s="84">
        <v>722.45745386999999</v>
      </c>
      <c r="E585" s="84">
        <v>106.90002042</v>
      </c>
      <c r="F585" s="84">
        <v>106.90002042</v>
      </c>
    </row>
    <row r="586" spans="1:6" ht="12.75" customHeight="1" x14ac:dyDescent="0.2">
      <c r="A586" s="83" t="s">
        <v>177</v>
      </c>
      <c r="B586" s="83">
        <v>2</v>
      </c>
      <c r="C586" s="84">
        <v>827.58749807000004</v>
      </c>
      <c r="D586" s="84">
        <v>801.92738112999996</v>
      </c>
      <c r="E586" s="84">
        <v>118.65896456999999</v>
      </c>
      <c r="F586" s="84">
        <v>118.65896456999999</v>
      </c>
    </row>
    <row r="587" spans="1:6" ht="12.75" customHeight="1" x14ac:dyDescent="0.2">
      <c r="A587" s="83" t="s">
        <v>177</v>
      </c>
      <c r="B587" s="83">
        <v>3</v>
      </c>
      <c r="C587" s="84">
        <v>897.47960389000002</v>
      </c>
      <c r="D587" s="84">
        <v>870.90080119000004</v>
      </c>
      <c r="E587" s="84">
        <v>128.86476973000001</v>
      </c>
      <c r="F587" s="84">
        <v>128.86476973000001</v>
      </c>
    </row>
    <row r="588" spans="1:6" ht="12.75" customHeight="1" x14ac:dyDescent="0.2">
      <c r="A588" s="83" t="s">
        <v>177</v>
      </c>
      <c r="B588" s="83">
        <v>4</v>
      </c>
      <c r="C588" s="84">
        <v>912.26925313000004</v>
      </c>
      <c r="D588" s="84">
        <v>885.70912100999999</v>
      </c>
      <c r="E588" s="84">
        <v>131.05591562999999</v>
      </c>
      <c r="F588" s="84">
        <v>131.05591562999999</v>
      </c>
    </row>
    <row r="589" spans="1:6" ht="12.75" customHeight="1" x14ac:dyDescent="0.2">
      <c r="A589" s="83" t="s">
        <v>177</v>
      </c>
      <c r="B589" s="83">
        <v>5</v>
      </c>
      <c r="C589" s="84">
        <v>915.21335877000001</v>
      </c>
      <c r="D589" s="84">
        <v>887.21764854000003</v>
      </c>
      <c r="E589" s="84">
        <v>131.27912825999999</v>
      </c>
      <c r="F589" s="84">
        <v>131.27912825999999</v>
      </c>
    </row>
    <row r="590" spans="1:6" ht="12.75" customHeight="1" x14ac:dyDescent="0.2">
      <c r="A590" s="83" t="s">
        <v>177</v>
      </c>
      <c r="B590" s="83">
        <v>6</v>
      </c>
      <c r="C590" s="84">
        <v>893.30723998999997</v>
      </c>
      <c r="D590" s="84">
        <v>866.18464189999997</v>
      </c>
      <c r="E590" s="84">
        <v>128.16693275</v>
      </c>
      <c r="F590" s="84">
        <v>128.16693275</v>
      </c>
    </row>
    <row r="591" spans="1:6" ht="12.75" customHeight="1" x14ac:dyDescent="0.2">
      <c r="A591" s="83" t="s">
        <v>177</v>
      </c>
      <c r="B591" s="83">
        <v>7</v>
      </c>
      <c r="C591" s="84">
        <v>870.70852233999994</v>
      </c>
      <c r="D591" s="84">
        <v>843.90617945999998</v>
      </c>
      <c r="E591" s="84">
        <v>124.87045062</v>
      </c>
      <c r="F591" s="84">
        <v>124.87045062</v>
      </c>
    </row>
    <row r="592" spans="1:6" ht="12.75" customHeight="1" x14ac:dyDescent="0.2">
      <c r="A592" s="83" t="s">
        <v>177</v>
      </c>
      <c r="B592" s="83">
        <v>8</v>
      </c>
      <c r="C592" s="84">
        <v>840.63966902000004</v>
      </c>
      <c r="D592" s="84">
        <v>813.32320348999997</v>
      </c>
      <c r="E592" s="84">
        <v>120.34517271</v>
      </c>
      <c r="F592" s="84">
        <v>120.34517271</v>
      </c>
    </row>
    <row r="593" spans="1:6" ht="12.75" customHeight="1" x14ac:dyDescent="0.2">
      <c r="A593" s="83" t="s">
        <v>177</v>
      </c>
      <c r="B593" s="83">
        <v>9</v>
      </c>
      <c r="C593" s="84">
        <v>764.79866671000002</v>
      </c>
      <c r="D593" s="84">
        <v>738.47435249</v>
      </c>
      <c r="E593" s="84">
        <v>109.26999637</v>
      </c>
      <c r="F593" s="84">
        <v>109.26999637</v>
      </c>
    </row>
    <row r="594" spans="1:6" ht="12.75" customHeight="1" x14ac:dyDescent="0.2">
      <c r="A594" s="83" t="s">
        <v>177</v>
      </c>
      <c r="B594" s="83">
        <v>10</v>
      </c>
      <c r="C594" s="84">
        <v>733.40389221999999</v>
      </c>
      <c r="D594" s="84">
        <v>706.26767762999998</v>
      </c>
      <c r="E594" s="84">
        <v>104.50446425</v>
      </c>
      <c r="F594" s="84">
        <v>104.50446425</v>
      </c>
    </row>
    <row r="595" spans="1:6" ht="12.75" customHeight="1" x14ac:dyDescent="0.2">
      <c r="A595" s="83" t="s">
        <v>177</v>
      </c>
      <c r="B595" s="83">
        <v>11</v>
      </c>
      <c r="C595" s="84">
        <v>722.27049006000004</v>
      </c>
      <c r="D595" s="84">
        <v>695.31734849999998</v>
      </c>
      <c r="E595" s="84">
        <v>102.8841745</v>
      </c>
      <c r="F595" s="84">
        <v>102.8841745</v>
      </c>
    </row>
    <row r="596" spans="1:6" ht="12.75" customHeight="1" x14ac:dyDescent="0.2">
      <c r="A596" s="83" t="s">
        <v>177</v>
      </c>
      <c r="B596" s="83">
        <v>12</v>
      </c>
      <c r="C596" s="84">
        <v>713.78904093999995</v>
      </c>
      <c r="D596" s="84">
        <v>686.72734693999996</v>
      </c>
      <c r="E596" s="84">
        <v>101.61313586</v>
      </c>
      <c r="F596" s="84">
        <v>101.61313586</v>
      </c>
    </row>
    <row r="597" spans="1:6" ht="12.75" customHeight="1" x14ac:dyDescent="0.2">
      <c r="A597" s="83" t="s">
        <v>177</v>
      </c>
      <c r="B597" s="83">
        <v>13</v>
      </c>
      <c r="C597" s="84">
        <v>710.81318980000003</v>
      </c>
      <c r="D597" s="84">
        <v>683.96713007000005</v>
      </c>
      <c r="E597" s="84">
        <v>101.20471424</v>
      </c>
      <c r="F597" s="84">
        <v>101.20471424</v>
      </c>
    </row>
    <row r="598" spans="1:6" ht="12.75" customHeight="1" x14ac:dyDescent="0.2">
      <c r="A598" s="83" t="s">
        <v>177</v>
      </c>
      <c r="B598" s="83">
        <v>14</v>
      </c>
      <c r="C598" s="84">
        <v>756.49124116999997</v>
      </c>
      <c r="D598" s="84">
        <v>729.66594119000001</v>
      </c>
      <c r="E598" s="84">
        <v>107.96664024</v>
      </c>
      <c r="F598" s="84">
        <v>107.96664024</v>
      </c>
    </row>
    <row r="599" spans="1:6" ht="12.75" customHeight="1" x14ac:dyDescent="0.2">
      <c r="A599" s="83" t="s">
        <v>177</v>
      </c>
      <c r="B599" s="83">
        <v>15</v>
      </c>
      <c r="C599" s="84">
        <v>807.09708608999995</v>
      </c>
      <c r="D599" s="84">
        <v>780.40772095</v>
      </c>
      <c r="E599" s="84">
        <v>115.47476029000001</v>
      </c>
      <c r="F599" s="84">
        <v>115.47476029000001</v>
      </c>
    </row>
    <row r="600" spans="1:6" ht="12.75" customHeight="1" x14ac:dyDescent="0.2">
      <c r="A600" s="83" t="s">
        <v>177</v>
      </c>
      <c r="B600" s="83">
        <v>16</v>
      </c>
      <c r="C600" s="84">
        <v>794.23261888000002</v>
      </c>
      <c r="D600" s="84">
        <v>766.65074786000002</v>
      </c>
      <c r="E600" s="84">
        <v>113.43917924</v>
      </c>
      <c r="F600" s="84">
        <v>113.43917924</v>
      </c>
    </row>
    <row r="601" spans="1:6" ht="12.75" customHeight="1" x14ac:dyDescent="0.2">
      <c r="A601" s="83" t="s">
        <v>177</v>
      </c>
      <c r="B601" s="83">
        <v>17</v>
      </c>
      <c r="C601" s="84">
        <v>762.56247502999997</v>
      </c>
      <c r="D601" s="84">
        <v>733.83346388999996</v>
      </c>
      <c r="E601" s="84">
        <v>108.58329698999999</v>
      </c>
      <c r="F601" s="84">
        <v>108.58329698999999</v>
      </c>
    </row>
    <row r="602" spans="1:6" ht="12.75" customHeight="1" x14ac:dyDescent="0.2">
      <c r="A602" s="83" t="s">
        <v>177</v>
      </c>
      <c r="B602" s="83">
        <v>18</v>
      </c>
      <c r="C602" s="84">
        <v>717.41454186999999</v>
      </c>
      <c r="D602" s="84">
        <v>692.10183459999996</v>
      </c>
      <c r="E602" s="84">
        <v>102.40838385000001</v>
      </c>
      <c r="F602" s="84">
        <v>102.40838385000001</v>
      </c>
    </row>
    <row r="603" spans="1:6" ht="12.75" customHeight="1" x14ac:dyDescent="0.2">
      <c r="A603" s="83" t="s">
        <v>177</v>
      </c>
      <c r="B603" s="83">
        <v>19</v>
      </c>
      <c r="C603" s="84">
        <v>746.42078882999999</v>
      </c>
      <c r="D603" s="84">
        <v>720.57913248</v>
      </c>
      <c r="E603" s="84">
        <v>106.62209043</v>
      </c>
      <c r="F603" s="84">
        <v>106.62209043</v>
      </c>
    </row>
    <row r="604" spans="1:6" ht="12.75" customHeight="1" x14ac:dyDescent="0.2">
      <c r="A604" s="83" t="s">
        <v>177</v>
      </c>
      <c r="B604" s="83">
        <v>20</v>
      </c>
      <c r="C604" s="84">
        <v>748.86734286000001</v>
      </c>
      <c r="D604" s="84">
        <v>722.27251927999998</v>
      </c>
      <c r="E604" s="84">
        <v>106.87265616000001</v>
      </c>
      <c r="F604" s="84">
        <v>106.87265616000001</v>
      </c>
    </row>
    <row r="605" spans="1:6" ht="12.75" customHeight="1" x14ac:dyDescent="0.2">
      <c r="A605" s="83" t="s">
        <v>177</v>
      </c>
      <c r="B605" s="83">
        <v>21</v>
      </c>
      <c r="C605" s="84">
        <v>662.34296379</v>
      </c>
      <c r="D605" s="84">
        <v>634.80096215000003</v>
      </c>
      <c r="E605" s="84">
        <v>93.929733100000007</v>
      </c>
      <c r="F605" s="84">
        <v>93.929733100000007</v>
      </c>
    </row>
    <row r="606" spans="1:6" ht="12.75" customHeight="1" x14ac:dyDescent="0.2">
      <c r="A606" s="83" t="s">
        <v>177</v>
      </c>
      <c r="B606" s="83">
        <v>22</v>
      </c>
      <c r="C606" s="84">
        <v>680.79738870999995</v>
      </c>
      <c r="D606" s="84">
        <v>653.02444069000001</v>
      </c>
      <c r="E606" s="84">
        <v>96.626210540000002</v>
      </c>
      <c r="F606" s="84">
        <v>96.626210540000002</v>
      </c>
    </row>
    <row r="607" spans="1:6" ht="12.75" customHeight="1" x14ac:dyDescent="0.2">
      <c r="A607" s="83" t="s">
        <v>177</v>
      </c>
      <c r="B607" s="83">
        <v>23</v>
      </c>
      <c r="C607" s="84">
        <v>706.21111479000001</v>
      </c>
      <c r="D607" s="84">
        <v>679.49765120999996</v>
      </c>
      <c r="E607" s="84">
        <v>100.54337789</v>
      </c>
      <c r="F607" s="84">
        <v>100.54337789</v>
      </c>
    </row>
    <row r="608" spans="1:6" ht="12.75" customHeight="1" x14ac:dyDescent="0.2">
      <c r="A608" s="83" t="s">
        <v>177</v>
      </c>
      <c r="B608" s="83">
        <v>24</v>
      </c>
      <c r="C608" s="84">
        <v>742.32999466000001</v>
      </c>
      <c r="D608" s="84">
        <v>715.32282901999997</v>
      </c>
      <c r="E608" s="84">
        <v>105.84432982</v>
      </c>
      <c r="F608" s="84">
        <v>105.84432982</v>
      </c>
    </row>
    <row r="609" spans="1:6" ht="12.75" customHeight="1" x14ac:dyDescent="0.2">
      <c r="A609" s="83" t="s">
        <v>178</v>
      </c>
      <c r="B609" s="83">
        <v>1</v>
      </c>
      <c r="C609" s="84">
        <v>811.55994147000001</v>
      </c>
      <c r="D609" s="84">
        <v>782.99142074999997</v>
      </c>
      <c r="E609" s="84">
        <v>115.85706317</v>
      </c>
      <c r="F609" s="84">
        <v>115.85706317</v>
      </c>
    </row>
    <row r="610" spans="1:6" ht="12.75" customHeight="1" x14ac:dyDescent="0.2">
      <c r="A610" s="83" t="s">
        <v>178</v>
      </c>
      <c r="B610" s="83">
        <v>2</v>
      </c>
      <c r="C610" s="84">
        <v>861.60341744000004</v>
      </c>
      <c r="D610" s="84">
        <v>835.29345894999994</v>
      </c>
      <c r="E610" s="84">
        <v>123.59605032</v>
      </c>
      <c r="F610" s="84">
        <v>123.59605032</v>
      </c>
    </row>
    <row r="611" spans="1:6" ht="12.75" customHeight="1" x14ac:dyDescent="0.2">
      <c r="A611" s="83" t="s">
        <v>178</v>
      </c>
      <c r="B611" s="83">
        <v>3</v>
      </c>
      <c r="C611" s="84">
        <v>931.98748909000005</v>
      </c>
      <c r="D611" s="84">
        <v>905.19941862999997</v>
      </c>
      <c r="E611" s="84">
        <v>133.93984076999999</v>
      </c>
      <c r="F611" s="84">
        <v>133.93984076999999</v>
      </c>
    </row>
    <row r="612" spans="1:6" ht="12.75" customHeight="1" x14ac:dyDescent="0.2">
      <c r="A612" s="83" t="s">
        <v>178</v>
      </c>
      <c r="B612" s="83">
        <v>4</v>
      </c>
      <c r="C612" s="84">
        <v>941.80897735999997</v>
      </c>
      <c r="D612" s="84">
        <v>913.78437516999998</v>
      </c>
      <c r="E612" s="84">
        <v>135.21013292000001</v>
      </c>
      <c r="F612" s="84">
        <v>135.21013292000001</v>
      </c>
    </row>
    <row r="613" spans="1:6" ht="12.75" customHeight="1" x14ac:dyDescent="0.2">
      <c r="A613" s="83" t="s">
        <v>178</v>
      </c>
      <c r="B613" s="83">
        <v>5</v>
      </c>
      <c r="C613" s="84">
        <v>946.46209040999997</v>
      </c>
      <c r="D613" s="84">
        <v>917.79172557000004</v>
      </c>
      <c r="E613" s="84">
        <v>135.80308941000001</v>
      </c>
      <c r="F613" s="84">
        <v>135.80308941000001</v>
      </c>
    </row>
    <row r="614" spans="1:6" ht="12.75" customHeight="1" x14ac:dyDescent="0.2">
      <c r="A614" s="83" t="s">
        <v>178</v>
      </c>
      <c r="B614" s="83">
        <v>6</v>
      </c>
      <c r="C614" s="84">
        <v>944.31722792000005</v>
      </c>
      <c r="D614" s="84">
        <v>917.25733172000002</v>
      </c>
      <c r="E614" s="84">
        <v>135.72401664</v>
      </c>
      <c r="F614" s="84">
        <v>135.72401664</v>
      </c>
    </row>
    <row r="615" spans="1:6" ht="12.75" customHeight="1" x14ac:dyDescent="0.2">
      <c r="A615" s="83" t="s">
        <v>178</v>
      </c>
      <c r="B615" s="83">
        <v>7</v>
      </c>
      <c r="C615" s="84">
        <v>920.64034296</v>
      </c>
      <c r="D615" s="84">
        <v>894.21224637</v>
      </c>
      <c r="E615" s="84">
        <v>132.31409944999999</v>
      </c>
      <c r="F615" s="84">
        <v>132.31409944999999</v>
      </c>
    </row>
    <row r="616" spans="1:6" ht="12.75" customHeight="1" x14ac:dyDescent="0.2">
      <c r="A616" s="83" t="s">
        <v>178</v>
      </c>
      <c r="B616" s="83">
        <v>8</v>
      </c>
      <c r="C616" s="84">
        <v>896.52578288999996</v>
      </c>
      <c r="D616" s="84">
        <v>869.12557169000002</v>
      </c>
      <c r="E616" s="84">
        <v>128.60209395999999</v>
      </c>
      <c r="F616" s="84">
        <v>128.60209395999999</v>
      </c>
    </row>
    <row r="617" spans="1:6" ht="12.75" customHeight="1" x14ac:dyDescent="0.2">
      <c r="A617" s="83" t="s">
        <v>178</v>
      </c>
      <c r="B617" s="83">
        <v>9</v>
      </c>
      <c r="C617" s="84">
        <v>801.44508671000006</v>
      </c>
      <c r="D617" s="84">
        <v>774.13154614999996</v>
      </c>
      <c r="E617" s="84">
        <v>114.54609216</v>
      </c>
      <c r="F617" s="84">
        <v>114.54609216</v>
      </c>
    </row>
    <row r="618" spans="1:6" ht="12.75" customHeight="1" x14ac:dyDescent="0.2">
      <c r="A618" s="83" t="s">
        <v>178</v>
      </c>
      <c r="B618" s="83">
        <v>10</v>
      </c>
      <c r="C618" s="84">
        <v>726.41969057999995</v>
      </c>
      <c r="D618" s="84">
        <v>703.11407614999996</v>
      </c>
      <c r="E618" s="84">
        <v>104.03783461</v>
      </c>
      <c r="F618" s="84">
        <v>104.03783461</v>
      </c>
    </row>
    <row r="619" spans="1:6" ht="12.75" customHeight="1" x14ac:dyDescent="0.2">
      <c r="A619" s="83" t="s">
        <v>178</v>
      </c>
      <c r="B619" s="83">
        <v>11</v>
      </c>
      <c r="C619" s="84">
        <v>724.64510496000003</v>
      </c>
      <c r="D619" s="84">
        <v>696.89333493000004</v>
      </c>
      <c r="E619" s="84">
        <v>103.11736883</v>
      </c>
      <c r="F619" s="84">
        <v>103.11736883</v>
      </c>
    </row>
    <row r="620" spans="1:6" ht="12.75" customHeight="1" x14ac:dyDescent="0.2">
      <c r="A620" s="83" t="s">
        <v>178</v>
      </c>
      <c r="B620" s="83">
        <v>12</v>
      </c>
      <c r="C620" s="84">
        <v>721.67723693000005</v>
      </c>
      <c r="D620" s="84">
        <v>698.03225069999996</v>
      </c>
      <c r="E620" s="84">
        <v>103.28589103</v>
      </c>
      <c r="F620" s="84">
        <v>103.28589103</v>
      </c>
    </row>
    <row r="621" spans="1:6" ht="12.75" customHeight="1" x14ac:dyDescent="0.2">
      <c r="A621" s="83" t="s">
        <v>178</v>
      </c>
      <c r="B621" s="83">
        <v>13</v>
      </c>
      <c r="C621" s="84">
        <v>729.57393172000002</v>
      </c>
      <c r="D621" s="84">
        <v>704.09292411000001</v>
      </c>
      <c r="E621" s="84">
        <v>104.18267202</v>
      </c>
      <c r="F621" s="84">
        <v>104.18267202</v>
      </c>
    </row>
    <row r="622" spans="1:6" ht="12.75" customHeight="1" x14ac:dyDescent="0.2">
      <c r="A622" s="83" t="s">
        <v>178</v>
      </c>
      <c r="B622" s="83">
        <v>14</v>
      </c>
      <c r="C622" s="84">
        <v>775.83837414000004</v>
      </c>
      <c r="D622" s="84">
        <v>747.62682268000003</v>
      </c>
      <c r="E622" s="84">
        <v>110.62426193</v>
      </c>
      <c r="F622" s="84">
        <v>110.62426193</v>
      </c>
    </row>
    <row r="623" spans="1:6" ht="12.75" customHeight="1" x14ac:dyDescent="0.2">
      <c r="A623" s="83" t="s">
        <v>178</v>
      </c>
      <c r="B623" s="83">
        <v>15</v>
      </c>
      <c r="C623" s="84">
        <v>829.41246128</v>
      </c>
      <c r="D623" s="84">
        <v>798.78886424999996</v>
      </c>
      <c r="E623" s="84">
        <v>118.19456695</v>
      </c>
      <c r="F623" s="84">
        <v>118.19456695</v>
      </c>
    </row>
    <row r="624" spans="1:6" ht="12.75" customHeight="1" x14ac:dyDescent="0.2">
      <c r="A624" s="83" t="s">
        <v>178</v>
      </c>
      <c r="B624" s="83">
        <v>16</v>
      </c>
      <c r="C624" s="84">
        <v>789.00595565000003</v>
      </c>
      <c r="D624" s="84">
        <v>760.22289912999997</v>
      </c>
      <c r="E624" s="84">
        <v>112.48806834</v>
      </c>
      <c r="F624" s="84">
        <v>112.48806834</v>
      </c>
    </row>
    <row r="625" spans="1:6" ht="12.75" customHeight="1" x14ac:dyDescent="0.2">
      <c r="A625" s="83" t="s">
        <v>178</v>
      </c>
      <c r="B625" s="83">
        <v>17</v>
      </c>
      <c r="C625" s="84">
        <v>732.25600312999995</v>
      </c>
      <c r="D625" s="84">
        <v>705.25152966999997</v>
      </c>
      <c r="E625" s="84">
        <v>104.35410766</v>
      </c>
      <c r="F625" s="84">
        <v>104.35410766</v>
      </c>
    </row>
    <row r="626" spans="1:6" ht="12.75" customHeight="1" x14ac:dyDescent="0.2">
      <c r="A626" s="83" t="s">
        <v>178</v>
      </c>
      <c r="B626" s="83">
        <v>18</v>
      </c>
      <c r="C626" s="84">
        <v>718.89906800999995</v>
      </c>
      <c r="D626" s="84">
        <v>695.61230918000001</v>
      </c>
      <c r="E626" s="84">
        <v>102.92781900999999</v>
      </c>
      <c r="F626" s="84">
        <v>102.92781900999999</v>
      </c>
    </row>
    <row r="627" spans="1:6" ht="12.75" customHeight="1" x14ac:dyDescent="0.2">
      <c r="A627" s="83" t="s">
        <v>178</v>
      </c>
      <c r="B627" s="83">
        <v>19</v>
      </c>
      <c r="C627" s="84">
        <v>749.16270272999998</v>
      </c>
      <c r="D627" s="84">
        <v>721.87231894000001</v>
      </c>
      <c r="E627" s="84">
        <v>106.81343963</v>
      </c>
      <c r="F627" s="84">
        <v>106.81343963</v>
      </c>
    </row>
    <row r="628" spans="1:6" ht="12.75" customHeight="1" x14ac:dyDescent="0.2">
      <c r="A628" s="83" t="s">
        <v>178</v>
      </c>
      <c r="B628" s="83">
        <v>20</v>
      </c>
      <c r="C628" s="84">
        <v>681.21287175999998</v>
      </c>
      <c r="D628" s="84">
        <v>656.42830121999998</v>
      </c>
      <c r="E628" s="84">
        <v>97.129870319999995</v>
      </c>
      <c r="F628" s="84">
        <v>97.129870319999995</v>
      </c>
    </row>
    <row r="629" spans="1:6" ht="12.75" customHeight="1" x14ac:dyDescent="0.2">
      <c r="A629" s="83" t="s">
        <v>178</v>
      </c>
      <c r="B629" s="83">
        <v>21</v>
      </c>
      <c r="C629" s="84">
        <v>664.62526835999995</v>
      </c>
      <c r="D629" s="84">
        <v>637.95427543999995</v>
      </c>
      <c r="E629" s="84">
        <v>94.396320099999997</v>
      </c>
      <c r="F629" s="84">
        <v>94.396320099999997</v>
      </c>
    </row>
    <row r="630" spans="1:6" ht="12.75" customHeight="1" x14ac:dyDescent="0.2">
      <c r="A630" s="83" t="s">
        <v>178</v>
      </c>
      <c r="B630" s="83">
        <v>22</v>
      </c>
      <c r="C630" s="84">
        <v>646.36350392999998</v>
      </c>
      <c r="D630" s="84">
        <v>618.87550837000003</v>
      </c>
      <c r="E630" s="84">
        <v>91.573287989999997</v>
      </c>
      <c r="F630" s="84">
        <v>91.573287989999997</v>
      </c>
    </row>
    <row r="631" spans="1:6" ht="12.75" customHeight="1" x14ac:dyDescent="0.2">
      <c r="A631" s="83" t="s">
        <v>178</v>
      </c>
      <c r="B631" s="83">
        <v>23</v>
      </c>
      <c r="C631" s="84">
        <v>649.2645675</v>
      </c>
      <c r="D631" s="84">
        <v>625.38819620000004</v>
      </c>
      <c r="E631" s="84">
        <v>92.536952299999996</v>
      </c>
      <c r="F631" s="84">
        <v>92.536952299999996</v>
      </c>
    </row>
    <row r="632" spans="1:6" ht="12.75" customHeight="1" x14ac:dyDescent="0.2">
      <c r="A632" s="83" t="s">
        <v>178</v>
      </c>
      <c r="B632" s="83">
        <v>24</v>
      </c>
      <c r="C632" s="84">
        <v>690.45230604999995</v>
      </c>
      <c r="D632" s="84">
        <v>666.79249586000003</v>
      </c>
      <c r="E632" s="84">
        <v>98.663431380000006</v>
      </c>
      <c r="F632" s="84">
        <v>98.663431380000006</v>
      </c>
    </row>
    <row r="633" spans="1:6" ht="12.75" customHeight="1" x14ac:dyDescent="0.2">
      <c r="A633" s="83" t="s">
        <v>179</v>
      </c>
      <c r="B633" s="83">
        <v>1</v>
      </c>
      <c r="C633" s="84">
        <v>800.10707680999997</v>
      </c>
      <c r="D633" s="84">
        <v>774.66193671999997</v>
      </c>
      <c r="E633" s="84">
        <v>114.62457258000001</v>
      </c>
      <c r="F633" s="84">
        <v>114.62457258000001</v>
      </c>
    </row>
    <row r="634" spans="1:6" ht="12.75" customHeight="1" x14ac:dyDescent="0.2">
      <c r="A634" s="83" t="s">
        <v>179</v>
      </c>
      <c r="B634" s="83">
        <v>2</v>
      </c>
      <c r="C634" s="84">
        <v>889.44621785000004</v>
      </c>
      <c r="D634" s="84">
        <v>859.78129692000005</v>
      </c>
      <c r="E634" s="84">
        <v>127.2194476</v>
      </c>
      <c r="F634" s="84">
        <v>127.2194476</v>
      </c>
    </row>
    <row r="635" spans="1:6" ht="12.75" customHeight="1" x14ac:dyDescent="0.2">
      <c r="A635" s="83" t="s">
        <v>179</v>
      </c>
      <c r="B635" s="83">
        <v>3</v>
      </c>
      <c r="C635" s="84">
        <v>953.66267704999996</v>
      </c>
      <c r="D635" s="84">
        <v>923.47969022999996</v>
      </c>
      <c r="E635" s="84">
        <v>136.64472172999999</v>
      </c>
      <c r="F635" s="84">
        <v>136.64472172999999</v>
      </c>
    </row>
    <row r="636" spans="1:6" ht="12.75" customHeight="1" x14ac:dyDescent="0.2">
      <c r="A636" s="83" t="s">
        <v>179</v>
      </c>
      <c r="B636" s="83">
        <v>4</v>
      </c>
      <c r="C636" s="84">
        <v>953.11801219999995</v>
      </c>
      <c r="D636" s="84">
        <v>929.17348599000002</v>
      </c>
      <c r="E636" s="84">
        <v>137.48721685000001</v>
      </c>
      <c r="F636" s="84">
        <v>137.48721685000001</v>
      </c>
    </row>
    <row r="637" spans="1:6" ht="12.75" customHeight="1" x14ac:dyDescent="0.2">
      <c r="A637" s="83" t="s">
        <v>179</v>
      </c>
      <c r="B637" s="83">
        <v>5</v>
      </c>
      <c r="C637" s="84">
        <v>953.40105773000005</v>
      </c>
      <c r="D637" s="84">
        <v>925.87353275999999</v>
      </c>
      <c r="E637" s="84">
        <v>136.99893195000001</v>
      </c>
      <c r="F637" s="84">
        <v>136.99893195000001</v>
      </c>
    </row>
    <row r="638" spans="1:6" ht="12.75" customHeight="1" x14ac:dyDescent="0.2">
      <c r="A638" s="83" t="s">
        <v>179</v>
      </c>
      <c r="B638" s="83">
        <v>6</v>
      </c>
      <c r="C638" s="84">
        <v>931.01723533999996</v>
      </c>
      <c r="D638" s="84">
        <v>902.37496637000004</v>
      </c>
      <c r="E638" s="84">
        <v>133.52191443000001</v>
      </c>
      <c r="F638" s="84">
        <v>133.52191443000001</v>
      </c>
    </row>
    <row r="639" spans="1:6" ht="12.75" customHeight="1" x14ac:dyDescent="0.2">
      <c r="A639" s="83" t="s">
        <v>179</v>
      </c>
      <c r="B639" s="83">
        <v>7</v>
      </c>
      <c r="C639" s="84">
        <v>879.48523324999996</v>
      </c>
      <c r="D639" s="84">
        <v>851.99152522999998</v>
      </c>
      <c r="E639" s="84">
        <v>126.06681675</v>
      </c>
      <c r="F639" s="84">
        <v>126.06681675</v>
      </c>
    </row>
    <row r="640" spans="1:6" ht="12.75" customHeight="1" x14ac:dyDescent="0.2">
      <c r="A640" s="83" t="s">
        <v>179</v>
      </c>
      <c r="B640" s="83">
        <v>8</v>
      </c>
      <c r="C640" s="84">
        <v>836.68977538000001</v>
      </c>
      <c r="D640" s="84">
        <v>810.51094248000004</v>
      </c>
      <c r="E640" s="84">
        <v>119.92905027</v>
      </c>
      <c r="F640" s="84">
        <v>119.92905027</v>
      </c>
    </row>
    <row r="641" spans="1:6" ht="12.75" customHeight="1" x14ac:dyDescent="0.2">
      <c r="A641" s="83" t="s">
        <v>179</v>
      </c>
      <c r="B641" s="83">
        <v>9</v>
      </c>
      <c r="C641" s="84">
        <v>765.74283582999999</v>
      </c>
      <c r="D641" s="84">
        <v>739.03237204000004</v>
      </c>
      <c r="E641" s="84">
        <v>109.35256497</v>
      </c>
      <c r="F641" s="84">
        <v>109.35256497</v>
      </c>
    </row>
    <row r="642" spans="1:6" ht="12.75" customHeight="1" x14ac:dyDescent="0.2">
      <c r="A642" s="83" t="s">
        <v>179</v>
      </c>
      <c r="B642" s="83">
        <v>10</v>
      </c>
      <c r="C642" s="84">
        <v>719.89793103</v>
      </c>
      <c r="D642" s="84">
        <v>691.70768651000003</v>
      </c>
      <c r="E642" s="84">
        <v>102.35006285</v>
      </c>
      <c r="F642" s="84">
        <v>102.35006285</v>
      </c>
    </row>
    <row r="643" spans="1:6" ht="12.75" customHeight="1" x14ac:dyDescent="0.2">
      <c r="A643" s="83" t="s">
        <v>179</v>
      </c>
      <c r="B643" s="83">
        <v>11</v>
      </c>
      <c r="C643" s="84">
        <v>715.59708587</v>
      </c>
      <c r="D643" s="84">
        <v>686.83367075000001</v>
      </c>
      <c r="E643" s="84">
        <v>101.62886829999999</v>
      </c>
      <c r="F643" s="84">
        <v>101.62886829999999</v>
      </c>
    </row>
    <row r="644" spans="1:6" ht="12.75" customHeight="1" x14ac:dyDescent="0.2">
      <c r="A644" s="83" t="s">
        <v>179</v>
      </c>
      <c r="B644" s="83">
        <v>12</v>
      </c>
      <c r="C644" s="84">
        <v>737.22853549000001</v>
      </c>
      <c r="D644" s="84">
        <v>710.86362220000001</v>
      </c>
      <c r="E644" s="84">
        <v>105.18451339000001</v>
      </c>
      <c r="F644" s="84">
        <v>105.18451339000001</v>
      </c>
    </row>
    <row r="645" spans="1:6" ht="12.75" customHeight="1" x14ac:dyDescent="0.2">
      <c r="A645" s="83" t="s">
        <v>179</v>
      </c>
      <c r="B645" s="83">
        <v>13</v>
      </c>
      <c r="C645" s="84">
        <v>737.06056919000002</v>
      </c>
      <c r="D645" s="84">
        <v>710.89017406000005</v>
      </c>
      <c r="E645" s="84">
        <v>105.18844219</v>
      </c>
      <c r="F645" s="84">
        <v>105.18844219</v>
      </c>
    </row>
    <row r="646" spans="1:6" ht="12.75" customHeight="1" x14ac:dyDescent="0.2">
      <c r="A646" s="83" t="s">
        <v>179</v>
      </c>
      <c r="B646" s="83">
        <v>14</v>
      </c>
      <c r="C646" s="84">
        <v>774.407554</v>
      </c>
      <c r="D646" s="84">
        <v>748.11025739000002</v>
      </c>
      <c r="E646" s="84">
        <v>110.69579442</v>
      </c>
      <c r="F646" s="84">
        <v>110.69579442</v>
      </c>
    </row>
    <row r="647" spans="1:6" ht="12.75" customHeight="1" x14ac:dyDescent="0.2">
      <c r="A647" s="83" t="s">
        <v>179</v>
      </c>
      <c r="B647" s="83">
        <v>15</v>
      </c>
      <c r="C647" s="84">
        <v>822.06353228</v>
      </c>
      <c r="D647" s="84">
        <v>793.01465400999996</v>
      </c>
      <c r="E647" s="84">
        <v>117.34017312</v>
      </c>
      <c r="F647" s="84">
        <v>117.34017312</v>
      </c>
    </row>
    <row r="648" spans="1:6" ht="12.75" customHeight="1" x14ac:dyDescent="0.2">
      <c r="A648" s="83" t="s">
        <v>179</v>
      </c>
      <c r="B648" s="83">
        <v>16</v>
      </c>
      <c r="C648" s="84">
        <v>782.44860932999995</v>
      </c>
      <c r="D648" s="84">
        <v>754.31989614999998</v>
      </c>
      <c r="E648" s="84">
        <v>111.6146174</v>
      </c>
      <c r="F648" s="84">
        <v>111.6146174</v>
      </c>
    </row>
    <row r="649" spans="1:6" ht="12.75" customHeight="1" x14ac:dyDescent="0.2">
      <c r="A649" s="83" t="s">
        <v>179</v>
      </c>
      <c r="B649" s="83">
        <v>17</v>
      </c>
      <c r="C649" s="84">
        <v>732.82443360000002</v>
      </c>
      <c r="D649" s="84">
        <v>704.80143930999998</v>
      </c>
      <c r="E649" s="84">
        <v>104.28750904</v>
      </c>
      <c r="F649" s="84">
        <v>104.28750904</v>
      </c>
    </row>
    <row r="650" spans="1:6" ht="12.75" customHeight="1" x14ac:dyDescent="0.2">
      <c r="A650" s="83" t="s">
        <v>179</v>
      </c>
      <c r="B650" s="83">
        <v>18</v>
      </c>
      <c r="C650" s="84">
        <v>665.83713986999999</v>
      </c>
      <c r="D650" s="84">
        <v>639.82899181000005</v>
      </c>
      <c r="E650" s="84">
        <v>94.673716670000005</v>
      </c>
      <c r="F650" s="84">
        <v>94.673716670000005</v>
      </c>
    </row>
    <row r="651" spans="1:6" ht="12.75" customHeight="1" x14ac:dyDescent="0.2">
      <c r="A651" s="83" t="s">
        <v>179</v>
      </c>
      <c r="B651" s="83">
        <v>19</v>
      </c>
      <c r="C651" s="84">
        <v>630.16835207999998</v>
      </c>
      <c r="D651" s="84">
        <v>603.69214949000002</v>
      </c>
      <c r="E651" s="84">
        <v>89.326648599999999</v>
      </c>
      <c r="F651" s="84">
        <v>89.326648599999999</v>
      </c>
    </row>
    <row r="652" spans="1:6" ht="12.75" customHeight="1" x14ac:dyDescent="0.2">
      <c r="A652" s="83" t="s">
        <v>179</v>
      </c>
      <c r="B652" s="83">
        <v>20</v>
      </c>
      <c r="C652" s="84">
        <v>631.08581193999999</v>
      </c>
      <c r="D652" s="84">
        <v>603.80800232000001</v>
      </c>
      <c r="E652" s="84">
        <v>89.343791019999998</v>
      </c>
      <c r="F652" s="84">
        <v>89.343791019999998</v>
      </c>
    </row>
    <row r="653" spans="1:6" ht="12.75" customHeight="1" x14ac:dyDescent="0.2">
      <c r="A653" s="83" t="s">
        <v>179</v>
      </c>
      <c r="B653" s="83">
        <v>21</v>
      </c>
      <c r="C653" s="84">
        <v>629.31579908000003</v>
      </c>
      <c r="D653" s="84">
        <v>602.89943988000005</v>
      </c>
      <c r="E653" s="84">
        <v>89.209353559999997</v>
      </c>
      <c r="F653" s="84">
        <v>89.209353559999997</v>
      </c>
    </row>
    <row r="654" spans="1:6" ht="12.75" customHeight="1" x14ac:dyDescent="0.2">
      <c r="A654" s="83" t="s">
        <v>179</v>
      </c>
      <c r="B654" s="83">
        <v>22</v>
      </c>
      <c r="C654" s="84">
        <v>627.68524143000002</v>
      </c>
      <c r="D654" s="84">
        <v>603.77571638999996</v>
      </c>
      <c r="E654" s="84">
        <v>89.33901376</v>
      </c>
      <c r="F654" s="84">
        <v>89.33901376</v>
      </c>
    </row>
    <row r="655" spans="1:6" ht="12.75" customHeight="1" x14ac:dyDescent="0.2">
      <c r="A655" s="83" t="s">
        <v>179</v>
      </c>
      <c r="B655" s="83">
        <v>23</v>
      </c>
      <c r="C655" s="84">
        <v>629.74891806999995</v>
      </c>
      <c r="D655" s="84">
        <v>602.33618945000001</v>
      </c>
      <c r="E655" s="84">
        <v>89.126010960000002</v>
      </c>
      <c r="F655" s="84">
        <v>89.126010960000002</v>
      </c>
    </row>
    <row r="656" spans="1:6" ht="12.75" customHeight="1" x14ac:dyDescent="0.2">
      <c r="A656" s="83" t="s">
        <v>179</v>
      </c>
      <c r="B656" s="83">
        <v>24</v>
      </c>
      <c r="C656" s="84">
        <v>668.39649019000001</v>
      </c>
      <c r="D656" s="84">
        <v>645.83648296000001</v>
      </c>
      <c r="E656" s="84">
        <v>95.562628419999996</v>
      </c>
      <c r="F656" s="84">
        <v>95.562628419999996</v>
      </c>
    </row>
    <row r="657" spans="1:6" ht="12.75" customHeight="1" x14ac:dyDescent="0.2">
      <c r="A657" s="83" t="s">
        <v>180</v>
      </c>
      <c r="B657" s="83">
        <v>1</v>
      </c>
      <c r="C657" s="84">
        <v>785.83677181999997</v>
      </c>
      <c r="D657" s="84">
        <v>757.56986443000005</v>
      </c>
      <c r="E657" s="84">
        <v>112.09550616999999</v>
      </c>
      <c r="F657" s="84">
        <v>112.09550616999999</v>
      </c>
    </row>
    <row r="658" spans="1:6" ht="12.75" customHeight="1" x14ac:dyDescent="0.2">
      <c r="A658" s="83" t="s">
        <v>180</v>
      </c>
      <c r="B658" s="83">
        <v>2</v>
      </c>
      <c r="C658" s="84">
        <v>879.31828738000002</v>
      </c>
      <c r="D658" s="84">
        <v>853.09481377999998</v>
      </c>
      <c r="E658" s="84">
        <v>126.23006728999999</v>
      </c>
      <c r="F658" s="84">
        <v>126.23006728999999</v>
      </c>
    </row>
    <row r="659" spans="1:6" ht="12.75" customHeight="1" x14ac:dyDescent="0.2">
      <c r="A659" s="83" t="s">
        <v>180</v>
      </c>
      <c r="B659" s="83">
        <v>3</v>
      </c>
      <c r="C659" s="84">
        <v>957.46715263999999</v>
      </c>
      <c r="D659" s="84">
        <v>928.72590485000001</v>
      </c>
      <c r="E659" s="84">
        <v>137.42098952000001</v>
      </c>
      <c r="F659" s="84">
        <v>137.42098952000001</v>
      </c>
    </row>
    <row r="660" spans="1:6" ht="12.75" customHeight="1" x14ac:dyDescent="0.2">
      <c r="A660" s="83" t="s">
        <v>180</v>
      </c>
      <c r="B660" s="83">
        <v>4</v>
      </c>
      <c r="C660" s="84">
        <v>975.32225734999997</v>
      </c>
      <c r="D660" s="84">
        <v>946.82519447000004</v>
      </c>
      <c r="E660" s="84">
        <v>140.09909106999999</v>
      </c>
      <c r="F660" s="84">
        <v>140.09909106999999</v>
      </c>
    </row>
    <row r="661" spans="1:6" ht="12.75" customHeight="1" x14ac:dyDescent="0.2">
      <c r="A661" s="83" t="s">
        <v>180</v>
      </c>
      <c r="B661" s="83">
        <v>5</v>
      </c>
      <c r="C661" s="84">
        <v>966.48231055999997</v>
      </c>
      <c r="D661" s="84">
        <v>936.46829310999999</v>
      </c>
      <c r="E661" s="84">
        <v>138.56660918</v>
      </c>
      <c r="F661" s="84">
        <v>138.56660918</v>
      </c>
    </row>
    <row r="662" spans="1:6" ht="12.75" customHeight="1" x14ac:dyDescent="0.2">
      <c r="A662" s="83" t="s">
        <v>180</v>
      </c>
      <c r="B662" s="83">
        <v>6</v>
      </c>
      <c r="C662" s="84">
        <v>955.19419175999997</v>
      </c>
      <c r="D662" s="84">
        <v>926.55809912999996</v>
      </c>
      <c r="E662" s="84">
        <v>137.10022533</v>
      </c>
      <c r="F662" s="84">
        <v>137.10022533</v>
      </c>
    </row>
    <row r="663" spans="1:6" ht="12.75" customHeight="1" x14ac:dyDescent="0.2">
      <c r="A663" s="83" t="s">
        <v>180</v>
      </c>
      <c r="B663" s="83">
        <v>7</v>
      </c>
      <c r="C663" s="84">
        <v>919.01911544999996</v>
      </c>
      <c r="D663" s="84">
        <v>890.57979574000001</v>
      </c>
      <c r="E663" s="84">
        <v>131.77661583</v>
      </c>
      <c r="F663" s="84">
        <v>131.77661583</v>
      </c>
    </row>
    <row r="664" spans="1:6" ht="12.75" customHeight="1" x14ac:dyDescent="0.2">
      <c r="A664" s="83" t="s">
        <v>180</v>
      </c>
      <c r="B664" s="83">
        <v>8</v>
      </c>
      <c r="C664" s="84">
        <v>884.72259209000003</v>
      </c>
      <c r="D664" s="84">
        <v>857.51854436999997</v>
      </c>
      <c r="E664" s="84">
        <v>126.8846344</v>
      </c>
      <c r="F664" s="84">
        <v>126.8846344</v>
      </c>
    </row>
    <row r="665" spans="1:6" ht="12.75" customHeight="1" x14ac:dyDescent="0.2">
      <c r="A665" s="83" t="s">
        <v>180</v>
      </c>
      <c r="B665" s="83">
        <v>9</v>
      </c>
      <c r="C665" s="84">
        <v>802.71356386000002</v>
      </c>
      <c r="D665" s="84">
        <v>773.97119251000004</v>
      </c>
      <c r="E665" s="84">
        <v>114.52236508</v>
      </c>
      <c r="F665" s="84">
        <v>114.52236508</v>
      </c>
    </row>
    <row r="666" spans="1:6" ht="12.75" customHeight="1" x14ac:dyDescent="0.2">
      <c r="A666" s="83" t="s">
        <v>180</v>
      </c>
      <c r="B666" s="83">
        <v>10</v>
      </c>
      <c r="C666" s="84">
        <v>763.72974927999996</v>
      </c>
      <c r="D666" s="84">
        <v>733.55131080000001</v>
      </c>
      <c r="E666" s="84">
        <v>108.54154758</v>
      </c>
      <c r="F666" s="84">
        <v>108.54154758</v>
      </c>
    </row>
    <row r="667" spans="1:6" ht="12.75" customHeight="1" x14ac:dyDescent="0.2">
      <c r="A667" s="83" t="s">
        <v>180</v>
      </c>
      <c r="B667" s="83">
        <v>11</v>
      </c>
      <c r="C667" s="84">
        <v>772.17752080000002</v>
      </c>
      <c r="D667" s="84">
        <v>741.88578529999995</v>
      </c>
      <c r="E667" s="84">
        <v>109.7747766</v>
      </c>
      <c r="F667" s="84">
        <v>109.7747766</v>
      </c>
    </row>
    <row r="668" spans="1:6" ht="12.75" customHeight="1" x14ac:dyDescent="0.2">
      <c r="A668" s="83" t="s">
        <v>180</v>
      </c>
      <c r="B668" s="83">
        <v>12</v>
      </c>
      <c r="C668" s="84">
        <v>777.43803925999998</v>
      </c>
      <c r="D668" s="84">
        <v>746.83408381000004</v>
      </c>
      <c r="E668" s="84">
        <v>110.50696257</v>
      </c>
      <c r="F668" s="84">
        <v>110.50696257</v>
      </c>
    </row>
    <row r="669" spans="1:6" ht="12.75" customHeight="1" x14ac:dyDescent="0.2">
      <c r="A669" s="83" t="s">
        <v>180</v>
      </c>
      <c r="B669" s="83">
        <v>13</v>
      </c>
      <c r="C669" s="84">
        <v>781.26344499000004</v>
      </c>
      <c r="D669" s="84">
        <v>755.47748592999994</v>
      </c>
      <c r="E669" s="84">
        <v>111.78590274</v>
      </c>
      <c r="F669" s="84">
        <v>111.78590274</v>
      </c>
    </row>
    <row r="670" spans="1:6" ht="12.75" customHeight="1" x14ac:dyDescent="0.2">
      <c r="A670" s="83" t="s">
        <v>180</v>
      </c>
      <c r="B670" s="83">
        <v>14</v>
      </c>
      <c r="C670" s="84">
        <v>836.42417447000003</v>
      </c>
      <c r="D670" s="84">
        <v>807.32305615999996</v>
      </c>
      <c r="E670" s="84">
        <v>119.45734760000001</v>
      </c>
      <c r="F670" s="84">
        <v>119.45734760000001</v>
      </c>
    </row>
    <row r="671" spans="1:6" ht="12.75" customHeight="1" x14ac:dyDescent="0.2">
      <c r="A671" s="83" t="s">
        <v>180</v>
      </c>
      <c r="B671" s="83">
        <v>15</v>
      </c>
      <c r="C671" s="84">
        <v>878.00522865999994</v>
      </c>
      <c r="D671" s="84">
        <v>849.00364633000004</v>
      </c>
      <c r="E671" s="84">
        <v>125.62470862000001</v>
      </c>
      <c r="F671" s="84">
        <v>125.62470862000001</v>
      </c>
    </row>
    <row r="672" spans="1:6" ht="12.75" customHeight="1" x14ac:dyDescent="0.2">
      <c r="A672" s="83" t="s">
        <v>180</v>
      </c>
      <c r="B672" s="83">
        <v>16</v>
      </c>
      <c r="C672" s="84">
        <v>833.95311033999997</v>
      </c>
      <c r="D672" s="84">
        <v>805.32921537000004</v>
      </c>
      <c r="E672" s="84">
        <v>119.16232452</v>
      </c>
      <c r="F672" s="84">
        <v>119.16232452</v>
      </c>
    </row>
    <row r="673" spans="1:6" ht="12.75" customHeight="1" x14ac:dyDescent="0.2">
      <c r="A673" s="83" t="s">
        <v>180</v>
      </c>
      <c r="B673" s="83">
        <v>17</v>
      </c>
      <c r="C673" s="84">
        <v>770.57929449000005</v>
      </c>
      <c r="D673" s="84">
        <v>740.38056946999995</v>
      </c>
      <c r="E673" s="84">
        <v>109.552054</v>
      </c>
      <c r="F673" s="84">
        <v>109.552054</v>
      </c>
    </row>
    <row r="674" spans="1:6" ht="12.75" customHeight="1" x14ac:dyDescent="0.2">
      <c r="A674" s="83" t="s">
        <v>180</v>
      </c>
      <c r="B674" s="83">
        <v>18</v>
      </c>
      <c r="C674" s="84">
        <v>716.19304217000001</v>
      </c>
      <c r="D674" s="84">
        <v>692.61631201</v>
      </c>
      <c r="E674" s="84">
        <v>102.48450964</v>
      </c>
      <c r="F674" s="84">
        <v>102.48450964</v>
      </c>
    </row>
    <row r="675" spans="1:6" ht="12.75" customHeight="1" x14ac:dyDescent="0.2">
      <c r="A675" s="83" t="s">
        <v>180</v>
      </c>
      <c r="B675" s="83">
        <v>19</v>
      </c>
      <c r="C675" s="84">
        <v>735.03843764999999</v>
      </c>
      <c r="D675" s="84">
        <v>708.52198425999995</v>
      </c>
      <c r="E675" s="84">
        <v>104.83802772999999</v>
      </c>
      <c r="F675" s="84">
        <v>104.83802772999999</v>
      </c>
    </row>
    <row r="676" spans="1:6" ht="12.75" customHeight="1" x14ac:dyDescent="0.2">
      <c r="A676" s="83" t="s">
        <v>180</v>
      </c>
      <c r="B676" s="83">
        <v>20</v>
      </c>
      <c r="C676" s="84">
        <v>736.13288733000002</v>
      </c>
      <c r="D676" s="84">
        <v>705.95784508999998</v>
      </c>
      <c r="E676" s="84">
        <v>104.45861918999999</v>
      </c>
      <c r="F676" s="84">
        <v>104.45861918999999</v>
      </c>
    </row>
    <row r="677" spans="1:6" ht="12.75" customHeight="1" x14ac:dyDescent="0.2">
      <c r="A677" s="83" t="s">
        <v>180</v>
      </c>
      <c r="B677" s="83">
        <v>21</v>
      </c>
      <c r="C677" s="84">
        <v>737.21152583000003</v>
      </c>
      <c r="D677" s="84">
        <v>707.91889145000005</v>
      </c>
      <c r="E677" s="84">
        <v>104.74878977</v>
      </c>
      <c r="F677" s="84">
        <v>104.74878977</v>
      </c>
    </row>
    <row r="678" spans="1:6" ht="12.75" customHeight="1" x14ac:dyDescent="0.2">
      <c r="A678" s="83" t="s">
        <v>180</v>
      </c>
      <c r="B678" s="83">
        <v>22</v>
      </c>
      <c r="C678" s="84">
        <v>732.86128633999999</v>
      </c>
      <c r="D678" s="84">
        <v>703.40631531999998</v>
      </c>
      <c r="E678" s="84">
        <v>104.08107643</v>
      </c>
      <c r="F678" s="84">
        <v>104.08107643</v>
      </c>
    </row>
    <row r="679" spans="1:6" ht="12.75" customHeight="1" x14ac:dyDescent="0.2">
      <c r="A679" s="83" t="s">
        <v>180</v>
      </c>
      <c r="B679" s="83">
        <v>23</v>
      </c>
      <c r="C679" s="84">
        <v>711.04387187999998</v>
      </c>
      <c r="D679" s="84">
        <v>682.30520598999999</v>
      </c>
      <c r="E679" s="84">
        <v>100.95880396</v>
      </c>
      <c r="F679" s="84">
        <v>100.95880396</v>
      </c>
    </row>
    <row r="680" spans="1:6" ht="12.75" customHeight="1" x14ac:dyDescent="0.2">
      <c r="A680" s="83" t="s">
        <v>180</v>
      </c>
      <c r="B680" s="83">
        <v>24</v>
      </c>
      <c r="C680" s="84">
        <v>749.54774342999997</v>
      </c>
      <c r="D680" s="84">
        <v>719.63311579000003</v>
      </c>
      <c r="E680" s="84">
        <v>106.48211096999999</v>
      </c>
      <c r="F680" s="84">
        <v>106.48211096999999</v>
      </c>
    </row>
    <row r="681" spans="1:6" ht="12.75" customHeight="1" x14ac:dyDescent="0.2">
      <c r="A681" s="83" t="s">
        <v>181</v>
      </c>
      <c r="B681" s="83">
        <v>1</v>
      </c>
      <c r="C681" s="84">
        <v>852.15247847000001</v>
      </c>
      <c r="D681" s="84">
        <v>823.33054405999997</v>
      </c>
      <c r="E681" s="84">
        <v>121.82593107</v>
      </c>
      <c r="F681" s="84">
        <v>121.82593107</v>
      </c>
    </row>
    <row r="682" spans="1:6" ht="12.75" customHeight="1" x14ac:dyDescent="0.2">
      <c r="A682" s="83" t="s">
        <v>181</v>
      </c>
      <c r="B682" s="83">
        <v>2</v>
      </c>
      <c r="C682" s="84">
        <v>916.30461783999999</v>
      </c>
      <c r="D682" s="84">
        <v>886.54696466999997</v>
      </c>
      <c r="E682" s="84">
        <v>131.17988903</v>
      </c>
      <c r="F682" s="84">
        <v>131.17988903</v>
      </c>
    </row>
    <row r="683" spans="1:6" ht="12.75" customHeight="1" x14ac:dyDescent="0.2">
      <c r="A683" s="83" t="s">
        <v>181</v>
      </c>
      <c r="B683" s="83">
        <v>3</v>
      </c>
      <c r="C683" s="84">
        <v>918.18957171</v>
      </c>
      <c r="D683" s="84">
        <v>888.49489079</v>
      </c>
      <c r="E683" s="84">
        <v>131.46811824</v>
      </c>
      <c r="F683" s="84">
        <v>131.46811824</v>
      </c>
    </row>
    <row r="684" spans="1:6" ht="12.75" customHeight="1" x14ac:dyDescent="0.2">
      <c r="A684" s="83" t="s">
        <v>181</v>
      </c>
      <c r="B684" s="83">
        <v>4</v>
      </c>
      <c r="C684" s="84">
        <v>921.92907503000004</v>
      </c>
      <c r="D684" s="84">
        <v>892.48180889000002</v>
      </c>
      <c r="E684" s="84">
        <v>132.05805143000001</v>
      </c>
      <c r="F684" s="84">
        <v>132.05805143000001</v>
      </c>
    </row>
    <row r="685" spans="1:6" ht="12.75" customHeight="1" x14ac:dyDescent="0.2">
      <c r="A685" s="83" t="s">
        <v>181</v>
      </c>
      <c r="B685" s="83">
        <v>5</v>
      </c>
      <c r="C685" s="84">
        <v>923.90174776000003</v>
      </c>
      <c r="D685" s="84">
        <v>901.37152103999995</v>
      </c>
      <c r="E685" s="84">
        <v>133.37343741000001</v>
      </c>
      <c r="F685" s="84">
        <v>133.37343741000001</v>
      </c>
    </row>
    <row r="686" spans="1:6" ht="12.75" customHeight="1" x14ac:dyDescent="0.2">
      <c r="A686" s="83" t="s">
        <v>181</v>
      </c>
      <c r="B686" s="83">
        <v>6</v>
      </c>
      <c r="C686" s="84">
        <v>918.60042257999999</v>
      </c>
      <c r="D686" s="84">
        <v>887.02820306000001</v>
      </c>
      <c r="E686" s="84">
        <v>131.25109653999999</v>
      </c>
      <c r="F686" s="84">
        <v>131.25109653999999</v>
      </c>
    </row>
    <row r="687" spans="1:6" ht="12.75" customHeight="1" x14ac:dyDescent="0.2">
      <c r="A687" s="83" t="s">
        <v>181</v>
      </c>
      <c r="B687" s="83">
        <v>7</v>
      </c>
      <c r="C687" s="84">
        <v>930.19817029000001</v>
      </c>
      <c r="D687" s="84">
        <v>898.70086590000005</v>
      </c>
      <c r="E687" s="84">
        <v>132.97826800000001</v>
      </c>
      <c r="F687" s="84">
        <v>132.97826800000001</v>
      </c>
    </row>
    <row r="688" spans="1:6" ht="12.75" customHeight="1" x14ac:dyDescent="0.2">
      <c r="A688" s="83" t="s">
        <v>181</v>
      </c>
      <c r="B688" s="83">
        <v>8</v>
      </c>
      <c r="C688" s="84">
        <v>910.65563954000004</v>
      </c>
      <c r="D688" s="84">
        <v>881.08507001999999</v>
      </c>
      <c r="E688" s="84">
        <v>130.37170767000001</v>
      </c>
      <c r="F688" s="84">
        <v>130.37170767000001</v>
      </c>
    </row>
    <row r="689" spans="1:6" ht="12.75" customHeight="1" x14ac:dyDescent="0.2">
      <c r="A689" s="83" t="s">
        <v>181</v>
      </c>
      <c r="B689" s="83">
        <v>9</v>
      </c>
      <c r="C689" s="84">
        <v>845.04860228999996</v>
      </c>
      <c r="D689" s="84">
        <v>815.95626507999998</v>
      </c>
      <c r="E689" s="84">
        <v>120.73477951</v>
      </c>
      <c r="F689" s="84">
        <v>120.73477951</v>
      </c>
    </row>
    <row r="690" spans="1:6" ht="12.75" customHeight="1" x14ac:dyDescent="0.2">
      <c r="A690" s="83" t="s">
        <v>181</v>
      </c>
      <c r="B690" s="83">
        <v>10</v>
      </c>
      <c r="C690" s="84">
        <v>794.14366542000005</v>
      </c>
      <c r="D690" s="84">
        <v>765.54358277999995</v>
      </c>
      <c r="E690" s="84">
        <v>113.2753551</v>
      </c>
      <c r="F690" s="84">
        <v>113.2753551</v>
      </c>
    </row>
    <row r="691" spans="1:6" ht="12.75" customHeight="1" x14ac:dyDescent="0.2">
      <c r="A691" s="83" t="s">
        <v>181</v>
      </c>
      <c r="B691" s="83">
        <v>11</v>
      </c>
      <c r="C691" s="84">
        <v>797.53251246000002</v>
      </c>
      <c r="D691" s="84">
        <v>767.31279987999994</v>
      </c>
      <c r="E691" s="84">
        <v>113.53714124</v>
      </c>
      <c r="F691" s="84">
        <v>113.53714124</v>
      </c>
    </row>
    <row r="692" spans="1:6" ht="12.75" customHeight="1" x14ac:dyDescent="0.2">
      <c r="A692" s="83" t="s">
        <v>181</v>
      </c>
      <c r="B692" s="83">
        <v>12</v>
      </c>
      <c r="C692" s="84">
        <v>798.79423554000005</v>
      </c>
      <c r="D692" s="84">
        <v>768.24380027999996</v>
      </c>
      <c r="E692" s="84">
        <v>113.67489878000001</v>
      </c>
      <c r="F692" s="84">
        <v>113.67489878000001</v>
      </c>
    </row>
    <row r="693" spans="1:6" ht="12.75" customHeight="1" x14ac:dyDescent="0.2">
      <c r="A693" s="83" t="s">
        <v>181</v>
      </c>
      <c r="B693" s="83">
        <v>13</v>
      </c>
      <c r="C693" s="84">
        <v>810.12312061</v>
      </c>
      <c r="D693" s="84">
        <v>780.33958958999995</v>
      </c>
      <c r="E693" s="84">
        <v>115.46467908</v>
      </c>
      <c r="F693" s="84">
        <v>115.46467908</v>
      </c>
    </row>
    <row r="694" spans="1:6" ht="12.75" customHeight="1" x14ac:dyDescent="0.2">
      <c r="A694" s="83" t="s">
        <v>181</v>
      </c>
      <c r="B694" s="83">
        <v>14</v>
      </c>
      <c r="C694" s="84">
        <v>849.40403127000002</v>
      </c>
      <c r="D694" s="84">
        <v>820.07010849000005</v>
      </c>
      <c r="E694" s="84">
        <v>121.34349348000001</v>
      </c>
      <c r="F694" s="84">
        <v>121.34349348000001</v>
      </c>
    </row>
    <row r="695" spans="1:6" ht="12.75" customHeight="1" x14ac:dyDescent="0.2">
      <c r="A695" s="83" t="s">
        <v>181</v>
      </c>
      <c r="B695" s="83">
        <v>15</v>
      </c>
      <c r="C695" s="84">
        <v>889.03636942000003</v>
      </c>
      <c r="D695" s="84">
        <v>859.75790039000003</v>
      </c>
      <c r="E695" s="84">
        <v>127.21598568</v>
      </c>
      <c r="F695" s="84">
        <v>127.21598568</v>
      </c>
    </row>
    <row r="696" spans="1:6" ht="12.75" customHeight="1" x14ac:dyDescent="0.2">
      <c r="A696" s="83" t="s">
        <v>181</v>
      </c>
      <c r="B696" s="83">
        <v>16</v>
      </c>
      <c r="C696" s="84">
        <v>845.98666925999999</v>
      </c>
      <c r="D696" s="84">
        <v>816.43953680000004</v>
      </c>
      <c r="E696" s="84">
        <v>120.80628788</v>
      </c>
      <c r="F696" s="84">
        <v>120.80628788</v>
      </c>
    </row>
    <row r="697" spans="1:6" ht="12.75" customHeight="1" x14ac:dyDescent="0.2">
      <c r="A697" s="83" t="s">
        <v>181</v>
      </c>
      <c r="B697" s="83">
        <v>17</v>
      </c>
      <c r="C697" s="84">
        <v>786.40557266999997</v>
      </c>
      <c r="D697" s="84">
        <v>757.80468779</v>
      </c>
      <c r="E697" s="84">
        <v>112.13025233</v>
      </c>
      <c r="F697" s="84">
        <v>112.13025233</v>
      </c>
    </row>
    <row r="698" spans="1:6" ht="12.75" customHeight="1" x14ac:dyDescent="0.2">
      <c r="A698" s="83" t="s">
        <v>181</v>
      </c>
      <c r="B698" s="83">
        <v>18</v>
      </c>
      <c r="C698" s="84">
        <v>737.16034630000001</v>
      </c>
      <c r="D698" s="84">
        <v>708.48098407999998</v>
      </c>
      <c r="E698" s="84">
        <v>104.83196105</v>
      </c>
      <c r="F698" s="84">
        <v>104.83196105</v>
      </c>
    </row>
    <row r="699" spans="1:6" ht="12.75" customHeight="1" x14ac:dyDescent="0.2">
      <c r="A699" s="83" t="s">
        <v>181</v>
      </c>
      <c r="B699" s="83">
        <v>19</v>
      </c>
      <c r="C699" s="84">
        <v>736.44501766999997</v>
      </c>
      <c r="D699" s="84">
        <v>710.81346573999997</v>
      </c>
      <c r="E699" s="84">
        <v>105.17709188000001</v>
      </c>
      <c r="F699" s="84">
        <v>105.17709188000001</v>
      </c>
    </row>
    <row r="700" spans="1:6" ht="12.75" customHeight="1" x14ac:dyDescent="0.2">
      <c r="A700" s="83" t="s">
        <v>181</v>
      </c>
      <c r="B700" s="83">
        <v>20</v>
      </c>
      <c r="C700" s="84">
        <v>741.70398182999998</v>
      </c>
      <c r="D700" s="84">
        <v>714.75944259000005</v>
      </c>
      <c r="E700" s="84">
        <v>105.7609671</v>
      </c>
      <c r="F700" s="84">
        <v>105.7609671</v>
      </c>
    </row>
    <row r="701" spans="1:6" ht="12.75" customHeight="1" x14ac:dyDescent="0.2">
      <c r="A701" s="83" t="s">
        <v>181</v>
      </c>
      <c r="B701" s="83">
        <v>21</v>
      </c>
      <c r="C701" s="84">
        <v>730.37586051999995</v>
      </c>
      <c r="D701" s="84">
        <v>707.31784544000004</v>
      </c>
      <c r="E701" s="84">
        <v>104.65985465999999</v>
      </c>
      <c r="F701" s="84">
        <v>104.65985465999999</v>
      </c>
    </row>
    <row r="702" spans="1:6" ht="12.75" customHeight="1" x14ac:dyDescent="0.2">
      <c r="A702" s="83" t="s">
        <v>181</v>
      </c>
      <c r="B702" s="83">
        <v>22</v>
      </c>
      <c r="C702" s="84">
        <v>732.44149025000002</v>
      </c>
      <c r="D702" s="84">
        <v>705.75308121</v>
      </c>
      <c r="E702" s="84">
        <v>104.42832085000001</v>
      </c>
      <c r="F702" s="84">
        <v>104.42832085000001</v>
      </c>
    </row>
    <row r="703" spans="1:6" ht="12.75" customHeight="1" x14ac:dyDescent="0.2">
      <c r="A703" s="83" t="s">
        <v>181</v>
      </c>
      <c r="B703" s="83">
        <v>23</v>
      </c>
      <c r="C703" s="84">
        <v>735.50803085999996</v>
      </c>
      <c r="D703" s="84">
        <v>709.10213529999999</v>
      </c>
      <c r="E703" s="84">
        <v>104.92387107</v>
      </c>
      <c r="F703" s="84">
        <v>104.92387107</v>
      </c>
    </row>
    <row r="704" spans="1:6" ht="12.75" customHeight="1" x14ac:dyDescent="0.2">
      <c r="A704" s="83" t="s">
        <v>181</v>
      </c>
      <c r="B704" s="83">
        <v>24</v>
      </c>
      <c r="C704" s="84">
        <v>763.56679512000005</v>
      </c>
      <c r="D704" s="84">
        <v>737.37939280000001</v>
      </c>
      <c r="E704" s="84">
        <v>109.10797823</v>
      </c>
      <c r="F704" s="84">
        <v>109.10797823</v>
      </c>
    </row>
    <row r="705" spans="1:6" ht="12.75" customHeight="1" x14ac:dyDescent="0.2">
      <c r="A705" s="83" t="s">
        <v>182</v>
      </c>
      <c r="B705" s="83">
        <v>1</v>
      </c>
      <c r="C705" s="84">
        <v>819.56239982</v>
      </c>
      <c r="D705" s="84">
        <v>791.43624102000001</v>
      </c>
      <c r="E705" s="84">
        <v>117.10661974</v>
      </c>
      <c r="F705" s="84">
        <v>117.10661974</v>
      </c>
    </row>
    <row r="706" spans="1:6" ht="12.75" customHeight="1" x14ac:dyDescent="0.2">
      <c r="A706" s="83" t="s">
        <v>182</v>
      </c>
      <c r="B706" s="83">
        <v>2</v>
      </c>
      <c r="C706" s="84">
        <v>889.29671714999995</v>
      </c>
      <c r="D706" s="84">
        <v>861.69258601000001</v>
      </c>
      <c r="E706" s="84">
        <v>127.50225574</v>
      </c>
      <c r="F706" s="84">
        <v>127.50225574</v>
      </c>
    </row>
    <row r="707" spans="1:6" ht="12.75" customHeight="1" x14ac:dyDescent="0.2">
      <c r="A707" s="83" t="s">
        <v>182</v>
      </c>
      <c r="B707" s="83">
        <v>3</v>
      </c>
      <c r="C707" s="84">
        <v>903.02625230000001</v>
      </c>
      <c r="D707" s="84">
        <v>873.64869326999997</v>
      </c>
      <c r="E707" s="84">
        <v>129.27136768</v>
      </c>
      <c r="F707" s="84">
        <v>129.27136768</v>
      </c>
    </row>
    <row r="708" spans="1:6" ht="12.75" customHeight="1" x14ac:dyDescent="0.2">
      <c r="A708" s="83" t="s">
        <v>182</v>
      </c>
      <c r="B708" s="83">
        <v>4</v>
      </c>
      <c r="C708" s="84">
        <v>889.79101963999994</v>
      </c>
      <c r="D708" s="84">
        <v>867.06397158000004</v>
      </c>
      <c r="E708" s="84">
        <v>128.29704472</v>
      </c>
      <c r="F708" s="84">
        <v>128.29704472</v>
      </c>
    </row>
    <row r="709" spans="1:6" ht="12.75" customHeight="1" x14ac:dyDescent="0.2">
      <c r="A709" s="83" t="s">
        <v>182</v>
      </c>
      <c r="B709" s="83">
        <v>5</v>
      </c>
      <c r="C709" s="84">
        <v>899.38360478000004</v>
      </c>
      <c r="D709" s="84">
        <v>872.12326994</v>
      </c>
      <c r="E709" s="84">
        <v>129.04565503000001</v>
      </c>
      <c r="F709" s="84">
        <v>129.04565503000001</v>
      </c>
    </row>
    <row r="710" spans="1:6" ht="12.75" customHeight="1" x14ac:dyDescent="0.2">
      <c r="A710" s="83" t="s">
        <v>182</v>
      </c>
      <c r="B710" s="83">
        <v>6</v>
      </c>
      <c r="C710" s="84">
        <v>968.96429209999997</v>
      </c>
      <c r="D710" s="84">
        <v>938.50842088000002</v>
      </c>
      <c r="E710" s="84">
        <v>138.86848121</v>
      </c>
      <c r="F710" s="84">
        <v>138.86848121</v>
      </c>
    </row>
    <row r="711" spans="1:6" ht="12.75" customHeight="1" x14ac:dyDescent="0.2">
      <c r="A711" s="83" t="s">
        <v>182</v>
      </c>
      <c r="B711" s="83">
        <v>7</v>
      </c>
      <c r="C711" s="84">
        <v>978.39111013000002</v>
      </c>
      <c r="D711" s="84">
        <v>952.77615462000006</v>
      </c>
      <c r="E711" s="84">
        <v>140.97963809000001</v>
      </c>
      <c r="F711" s="84">
        <v>140.97963809000001</v>
      </c>
    </row>
    <row r="712" spans="1:6" ht="12.75" customHeight="1" x14ac:dyDescent="0.2">
      <c r="A712" s="83" t="s">
        <v>182</v>
      </c>
      <c r="B712" s="83">
        <v>8</v>
      </c>
      <c r="C712" s="84">
        <v>880.28175900999997</v>
      </c>
      <c r="D712" s="84">
        <v>856.61957937</v>
      </c>
      <c r="E712" s="84">
        <v>126.75161704999999</v>
      </c>
      <c r="F712" s="84">
        <v>126.75161704999999</v>
      </c>
    </row>
    <row r="713" spans="1:6" ht="12.75" customHeight="1" x14ac:dyDescent="0.2">
      <c r="A713" s="83" t="s">
        <v>182</v>
      </c>
      <c r="B713" s="83">
        <v>9</v>
      </c>
      <c r="C713" s="84">
        <v>793.31298686000002</v>
      </c>
      <c r="D713" s="84">
        <v>763.47156117999998</v>
      </c>
      <c r="E713" s="84">
        <v>112.96876383</v>
      </c>
      <c r="F713" s="84">
        <v>112.96876383</v>
      </c>
    </row>
    <row r="714" spans="1:6" ht="12.75" customHeight="1" x14ac:dyDescent="0.2">
      <c r="A714" s="83" t="s">
        <v>182</v>
      </c>
      <c r="B714" s="83">
        <v>10</v>
      </c>
      <c r="C714" s="84">
        <v>739.18423742000004</v>
      </c>
      <c r="D714" s="84">
        <v>710.78540678000002</v>
      </c>
      <c r="E714" s="84">
        <v>105.17294007</v>
      </c>
      <c r="F714" s="84">
        <v>105.17294007</v>
      </c>
    </row>
    <row r="715" spans="1:6" ht="12.75" customHeight="1" x14ac:dyDescent="0.2">
      <c r="A715" s="83" t="s">
        <v>182</v>
      </c>
      <c r="B715" s="83">
        <v>11</v>
      </c>
      <c r="C715" s="84">
        <v>743.34745157999998</v>
      </c>
      <c r="D715" s="84">
        <v>717.19679741000004</v>
      </c>
      <c r="E715" s="84">
        <v>106.12161571</v>
      </c>
      <c r="F715" s="84">
        <v>106.12161571</v>
      </c>
    </row>
    <row r="716" spans="1:6" ht="12.75" customHeight="1" x14ac:dyDescent="0.2">
      <c r="A716" s="83" t="s">
        <v>182</v>
      </c>
      <c r="B716" s="83">
        <v>12</v>
      </c>
      <c r="C716" s="84">
        <v>747.75110830000006</v>
      </c>
      <c r="D716" s="84">
        <v>719.48159554999995</v>
      </c>
      <c r="E716" s="84">
        <v>106.45969094</v>
      </c>
      <c r="F716" s="84">
        <v>106.45969094</v>
      </c>
    </row>
    <row r="717" spans="1:6" ht="12.75" customHeight="1" x14ac:dyDescent="0.2">
      <c r="A717" s="83" t="s">
        <v>182</v>
      </c>
      <c r="B717" s="83">
        <v>13</v>
      </c>
      <c r="C717" s="84">
        <v>737.48648099000002</v>
      </c>
      <c r="D717" s="84">
        <v>708.88004787</v>
      </c>
      <c r="E717" s="84">
        <v>104.89100941</v>
      </c>
      <c r="F717" s="84">
        <v>104.89100941</v>
      </c>
    </row>
    <row r="718" spans="1:6" ht="12.75" customHeight="1" x14ac:dyDescent="0.2">
      <c r="A718" s="83" t="s">
        <v>182</v>
      </c>
      <c r="B718" s="83">
        <v>14</v>
      </c>
      <c r="C718" s="84">
        <v>738.67916618000004</v>
      </c>
      <c r="D718" s="84">
        <v>711.80127663999997</v>
      </c>
      <c r="E718" s="84">
        <v>105.32325551</v>
      </c>
      <c r="F718" s="84">
        <v>105.32325551</v>
      </c>
    </row>
    <row r="719" spans="1:6" ht="12.75" customHeight="1" x14ac:dyDescent="0.2">
      <c r="A719" s="83" t="s">
        <v>182</v>
      </c>
      <c r="B719" s="83">
        <v>15</v>
      </c>
      <c r="C719" s="84">
        <v>778.05648539000003</v>
      </c>
      <c r="D719" s="84">
        <v>750.71685286000002</v>
      </c>
      <c r="E719" s="84">
        <v>111.08148511</v>
      </c>
      <c r="F719" s="84">
        <v>111.08148511</v>
      </c>
    </row>
    <row r="720" spans="1:6" ht="12.75" customHeight="1" x14ac:dyDescent="0.2">
      <c r="A720" s="83" t="s">
        <v>182</v>
      </c>
      <c r="B720" s="83">
        <v>16</v>
      </c>
      <c r="C720" s="84">
        <v>734.80329041000005</v>
      </c>
      <c r="D720" s="84">
        <v>710.78552509999997</v>
      </c>
      <c r="E720" s="84">
        <v>105.17295758</v>
      </c>
      <c r="F720" s="84">
        <v>105.17295758</v>
      </c>
    </row>
    <row r="721" spans="1:6" ht="12.75" customHeight="1" x14ac:dyDescent="0.2">
      <c r="A721" s="83" t="s">
        <v>182</v>
      </c>
      <c r="B721" s="83">
        <v>17</v>
      </c>
      <c r="C721" s="84">
        <v>731.94715690999999</v>
      </c>
      <c r="D721" s="84">
        <v>704.84653737999997</v>
      </c>
      <c r="E721" s="84">
        <v>104.29418208</v>
      </c>
      <c r="F721" s="84">
        <v>104.29418208</v>
      </c>
    </row>
    <row r="722" spans="1:6" ht="12.75" customHeight="1" x14ac:dyDescent="0.2">
      <c r="A722" s="83" t="s">
        <v>182</v>
      </c>
      <c r="B722" s="83">
        <v>18</v>
      </c>
      <c r="C722" s="84">
        <v>732.25524542000005</v>
      </c>
      <c r="D722" s="84">
        <v>705.48159670999996</v>
      </c>
      <c r="E722" s="84">
        <v>104.38815004</v>
      </c>
      <c r="F722" s="84">
        <v>104.38815004</v>
      </c>
    </row>
    <row r="723" spans="1:6" ht="12.75" customHeight="1" x14ac:dyDescent="0.2">
      <c r="A723" s="83" t="s">
        <v>182</v>
      </c>
      <c r="B723" s="83">
        <v>19</v>
      </c>
      <c r="C723" s="84">
        <v>760.56996862000005</v>
      </c>
      <c r="D723" s="84">
        <v>733.39789140000005</v>
      </c>
      <c r="E723" s="84">
        <v>108.51884654</v>
      </c>
      <c r="F723" s="84">
        <v>108.51884654</v>
      </c>
    </row>
    <row r="724" spans="1:6" ht="12.75" customHeight="1" x14ac:dyDescent="0.2">
      <c r="A724" s="83" t="s">
        <v>182</v>
      </c>
      <c r="B724" s="83">
        <v>20</v>
      </c>
      <c r="C724" s="84">
        <v>766.79168758000003</v>
      </c>
      <c r="D724" s="84">
        <v>732.59813827000005</v>
      </c>
      <c r="E724" s="84">
        <v>108.40050929</v>
      </c>
      <c r="F724" s="84">
        <v>108.40050929</v>
      </c>
    </row>
    <row r="725" spans="1:6" ht="12.75" customHeight="1" x14ac:dyDescent="0.2">
      <c r="A725" s="83" t="s">
        <v>182</v>
      </c>
      <c r="B725" s="83">
        <v>21</v>
      </c>
      <c r="C725" s="84">
        <v>747.59653174000005</v>
      </c>
      <c r="D725" s="84">
        <v>716.38497173999997</v>
      </c>
      <c r="E725" s="84">
        <v>106.00149213</v>
      </c>
      <c r="F725" s="84">
        <v>106.00149213</v>
      </c>
    </row>
    <row r="726" spans="1:6" ht="12.75" customHeight="1" x14ac:dyDescent="0.2">
      <c r="A726" s="83" t="s">
        <v>182</v>
      </c>
      <c r="B726" s="83">
        <v>22</v>
      </c>
      <c r="C726" s="84">
        <v>729.28690101999996</v>
      </c>
      <c r="D726" s="84">
        <v>701.48396748000005</v>
      </c>
      <c r="E726" s="84">
        <v>103.79663196</v>
      </c>
      <c r="F726" s="84">
        <v>103.79663196</v>
      </c>
    </row>
    <row r="727" spans="1:6" ht="12.75" customHeight="1" x14ac:dyDescent="0.2">
      <c r="A727" s="83" t="s">
        <v>182</v>
      </c>
      <c r="B727" s="83">
        <v>23</v>
      </c>
      <c r="C727" s="84">
        <v>780.47012228999995</v>
      </c>
      <c r="D727" s="84">
        <v>751.37381744000004</v>
      </c>
      <c r="E727" s="84">
        <v>111.17869433</v>
      </c>
      <c r="F727" s="84">
        <v>111.17869433</v>
      </c>
    </row>
    <row r="728" spans="1:6" ht="12.75" customHeight="1" x14ac:dyDescent="0.2">
      <c r="A728" s="83" t="s">
        <v>182</v>
      </c>
      <c r="B728" s="83">
        <v>24</v>
      </c>
      <c r="C728" s="84">
        <v>805.47189708999997</v>
      </c>
      <c r="D728" s="84">
        <v>776.57170621</v>
      </c>
      <c r="E728" s="84">
        <v>114.90715586</v>
      </c>
      <c r="F728" s="84">
        <v>114.90715586</v>
      </c>
    </row>
    <row r="729" spans="1:6" ht="12.75" customHeight="1" x14ac:dyDescent="0.2">
      <c r="A729" s="83" t="s">
        <v>183</v>
      </c>
      <c r="B729" s="83">
        <v>1</v>
      </c>
      <c r="C729" s="84">
        <v>805.42824107000001</v>
      </c>
      <c r="D729" s="84">
        <v>776.82660653999994</v>
      </c>
      <c r="E729" s="84">
        <v>114.94487275</v>
      </c>
      <c r="F729" s="84">
        <v>114.94487275</v>
      </c>
    </row>
    <row r="730" spans="1:6" ht="12.75" customHeight="1" x14ac:dyDescent="0.2">
      <c r="A730" s="83" t="s">
        <v>183</v>
      </c>
      <c r="B730" s="83">
        <v>2</v>
      </c>
      <c r="C730" s="84">
        <v>867.65394919000005</v>
      </c>
      <c r="D730" s="84">
        <v>839.59831612999994</v>
      </c>
      <c r="E730" s="84">
        <v>124.23302806</v>
      </c>
      <c r="F730" s="84">
        <v>124.23302806</v>
      </c>
    </row>
    <row r="731" spans="1:6" ht="12.75" customHeight="1" x14ac:dyDescent="0.2">
      <c r="A731" s="83" t="s">
        <v>183</v>
      </c>
      <c r="B731" s="83">
        <v>3</v>
      </c>
      <c r="C731" s="84">
        <v>966.64521144000003</v>
      </c>
      <c r="D731" s="84">
        <v>938.23676689000001</v>
      </c>
      <c r="E731" s="84">
        <v>138.82828531999999</v>
      </c>
      <c r="F731" s="84">
        <v>138.82828531999999</v>
      </c>
    </row>
    <row r="732" spans="1:6" ht="12.75" customHeight="1" x14ac:dyDescent="0.2">
      <c r="A732" s="83" t="s">
        <v>183</v>
      </c>
      <c r="B732" s="83">
        <v>4</v>
      </c>
      <c r="C732" s="84">
        <v>980.85358586999996</v>
      </c>
      <c r="D732" s="84">
        <v>955.46827474999998</v>
      </c>
      <c r="E732" s="84">
        <v>141.37798362000001</v>
      </c>
      <c r="F732" s="84">
        <v>141.37798362000001</v>
      </c>
    </row>
    <row r="733" spans="1:6" ht="12.75" customHeight="1" x14ac:dyDescent="0.2">
      <c r="A733" s="83" t="s">
        <v>183</v>
      </c>
      <c r="B733" s="83">
        <v>5</v>
      </c>
      <c r="C733" s="84">
        <v>972.53906046999998</v>
      </c>
      <c r="D733" s="84">
        <v>948.78373518000001</v>
      </c>
      <c r="E733" s="84">
        <v>140.38889089</v>
      </c>
      <c r="F733" s="84">
        <v>140.38889089</v>
      </c>
    </row>
    <row r="734" spans="1:6" ht="12.75" customHeight="1" x14ac:dyDescent="0.2">
      <c r="A734" s="83" t="s">
        <v>183</v>
      </c>
      <c r="B734" s="83">
        <v>6</v>
      </c>
      <c r="C734" s="84">
        <v>961.22177448000002</v>
      </c>
      <c r="D734" s="84">
        <v>932.85238280999999</v>
      </c>
      <c r="E734" s="84">
        <v>138.03157297999999</v>
      </c>
      <c r="F734" s="84">
        <v>138.03157297999999</v>
      </c>
    </row>
    <row r="735" spans="1:6" ht="12.75" customHeight="1" x14ac:dyDescent="0.2">
      <c r="A735" s="83" t="s">
        <v>183</v>
      </c>
      <c r="B735" s="83">
        <v>7</v>
      </c>
      <c r="C735" s="84">
        <v>882.00255818999995</v>
      </c>
      <c r="D735" s="84">
        <v>855.63511539000001</v>
      </c>
      <c r="E735" s="84">
        <v>126.60594865</v>
      </c>
      <c r="F735" s="84">
        <v>126.60594865</v>
      </c>
    </row>
    <row r="736" spans="1:6" ht="12.75" customHeight="1" x14ac:dyDescent="0.2">
      <c r="A736" s="83" t="s">
        <v>183</v>
      </c>
      <c r="B736" s="83">
        <v>8</v>
      </c>
      <c r="C736" s="84">
        <v>869.91558283999996</v>
      </c>
      <c r="D736" s="84">
        <v>842.55993814999999</v>
      </c>
      <c r="E736" s="84">
        <v>124.67125104</v>
      </c>
      <c r="F736" s="84">
        <v>124.67125104</v>
      </c>
    </row>
    <row r="737" spans="1:6" ht="12.75" customHeight="1" x14ac:dyDescent="0.2">
      <c r="A737" s="83" t="s">
        <v>183</v>
      </c>
      <c r="B737" s="83">
        <v>9</v>
      </c>
      <c r="C737" s="84">
        <v>791.52179089000003</v>
      </c>
      <c r="D737" s="84">
        <v>764.76264008999999</v>
      </c>
      <c r="E737" s="84">
        <v>113.15980118</v>
      </c>
      <c r="F737" s="84">
        <v>113.15980118</v>
      </c>
    </row>
    <row r="738" spans="1:6" ht="12.75" customHeight="1" x14ac:dyDescent="0.2">
      <c r="A738" s="83" t="s">
        <v>183</v>
      </c>
      <c r="B738" s="83">
        <v>10</v>
      </c>
      <c r="C738" s="84">
        <v>774.2137702</v>
      </c>
      <c r="D738" s="84">
        <v>746.69829776999995</v>
      </c>
      <c r="E738" s="84">
        <v>110.48687068</v>
      </c>
      <c r="F738" s="84">
        <v>110.48687068</v>
      </c>
    </row>
    <row r="739" spans="1:6" ht="12.75" customHeight="1" x14ac:dyDescent="0.2">
      <c r="A739" s="83" t="s">
        <v>183</v>
      </c>
      <c r="B739" s="83">
        <v>11</v>
      </c>
      <c r="C739" s="84">
        <v>775.03561783999999</v>
      </c>
      <c r="D739" s="84">
        <v>749.28531656999996</v>
      </c>
      <c r="E739" s="84">
        <v>110.86966466</v>
      </c>
      <c r="F739" s="84">
        <v>110.86966466</v>
      </c>
    </row>
    <row r="740" spans="1:6" ht="12.75" customHeight="1" x14ac:dyDescent="0.2">
      <c r="A740" s="83" t="s">
        <v>183</v>
      </c>
      <c r="B740" s="83">
        <v>12</v>
      </c>
      <c r="C740" s="84">
        <v>774.88832562000005</v>
      </c>
      <c r="D740" s="84">
        <v>745.48470689999999</v>
      </c>
      <c r="E740" s="84">
        <v>110.30729902</v>
      </c>
      <c r="F740" s="84">
        <v>110.30729902</v>
      </c>
    </row>
    <row r="741" spans="1:6" ht="12.75" customHeight="1" x14ac:dyDescent="0.2">
      <c r="A741" s="83" t="s">
        <v>183</v>
      </c>
      <c r="B741" s="83">
        <v>13</v>
      </c>
      <c r="C741" s="84">
        <v>776.87608756999998</v>
      </c>
      <c r="D741" s="84">
        <v>744.30132246000005</v>
      </c>
      <c r="E741" s="84">
        <v>110.13219691</v>
      </c>
      <c r="F741" s="84">
        <v>110.13219691</v>
      </c>
    </row>
    <row r="742" spans="1:6" ht="12.75" customHeight="1" x14ac:dyDescent="0.2">
      <c r="A742" s="83" t="s">
        <v>183</v>
      </c>
      <c r="B742" s="83">
        <v>14</v>
      </c>
      <c r="C742" s="84">
        <v>805.54660809999996</v>
      </c>
      <c r="D742" s="84">
        <v>780.30819236000002</v>
      </c>
      <c r="E742" s="84">
        <v>115.46003331999999</v>
      </c>
      <c r="F742" s="84">
        <v>115.46003331999999</v>
      </c>
    </row>
    <row r="743" spans="1:6" ht="12.75" customHeight="1" x14ac:dyDescent="0.2">
      <c r="A743" s="83" t="s">
        <v>183</v>
      </c>
      <c r="B743" s="83">
        <v>15</v>
      </c>
      <c r="C743" s="84">
        <v>830.04620597999997</v>
      </c>
      <c r="D743" s="84">
        <v>805.82253002000004</v>
      </c>
      <c r="E743" s="84">
        <v>119.23531892</v>
      </c>
      <c r="F743" s="84">
        <v>119.23531892</v>
      </c>
    </row>
    <row r="744" spans="1:6" ht="12.75" customHeight="1" x14ac:dyDescent="0.2">
      <c r="A744" s="83" t="s">
        <v>183</v>
      </c>
      <c r="B744" s="83">
        <v>16</v>
      </c>
      <c r="C744" s="84">
        <v>820.48086950000004</v>
      </c>
      <c r="D744" s="84">
        <v>791.41051140000002</v>
      </c>
      <c r="E744" s="84">
        <v>117.10281259999999</v>
      </c>
      <c r="F744" s="84">
        <v>117.10281259999999</v>
      </c>
    </row>
    <row r="745" spans="1:6" ht="12.75" customHeight="1" x14ac:dyDescent="0.2">
      <c r="A745" s="83" t="s">
        <v>183</v>
      </c>
      <c r="B745" s="83">
        <v>17</v>
      </c>
      <c r="C745" s="84">
        <v>786.13740972999994</v>
      </c>
      <c r="D745" s="84">
        <v>756.39549911999995</v>
      </c>
      <c r="E745" s="84">
        <v>111.9217386</v>
      </c>
      <c r="F745" s="84">
        <v>111.9217386</v>
      </c>
    </row>
    <row r="746" spans="1:6" ht="12.75" customHeight="1" x14ac:dyDescent="0.2">
      <c r="A746" s="83" t="s">
        <v>183</v>
      </c>
      <c r="B746" s="83">
        <v>18</v>
      </c>
      <c r="C746" s="84">
        <v>728.08893165999996</v>
      </c>
      <c r="D746" s="84">
        <v>702.63061269000002</v>
      </c>
      <c r="E746" s="84">
        <v>103.96629787000001</v>
      </c>
      <c r="F746" s="84">
        <v>103.96629787000001</v>
      </c>
    </row>
    <row r="747" spans="1:6" ht="12.75" customHeight="1" x14ac:dyDescent="0.2">
      <c r="A747" s="83" t="s">
        <v>183</v>
      </c>
      <c r="B747" s="83">
        <v>19</v>
      </c>
      <c r="C747" s="84">
        <v>757.82976822000001</v>
      </c>
      <c r="D747" s="84">
        <v>730.70146399999999</v>
      </c>
      <c r="E747" s="84">
        <v>108.11986367</v>
      </c>
      <c r="F747" s="84">
        <v>108.11986367</v>
      </c>
    </row>
    <row r="748" spans="1:6" ht="12.75" customHeight="1" x14ac:dyDescent="0.2">
      <c r="A748" s="83" t="s">
        <v>183</v>
      </c>
      <c r="B748" s="83">
        <v>20</v>
      </c>
      <c r="C748" s="84">
        <v>762.04708296000001</v>
      </c>
      <c r="D748" s="84">
        <v>730.04704416000004</v>
      </c>
      <c r="E748" s="84">
        <v>108.02303099</v>
      </c>
      <c r="F748" s="84">
        <v>108.02303099</v>
      </c>
    </row>
    <row r="749" spans="1:6" ht="12.75" customHeight="1" x14ac:dyDescent="0.2">
      <c r="A749" s="83" t="s">
        <v>183</v>
      </c>
      <c r="B749" s="83">
        <v>21</v>
      </c>
      <c r="C749" s="84">
        <v>739.14534040000001</v>
      </c>
      <c r="D749" s="84">
        <v>714.41837570999996</v>
      </c>
      <c r="E749" s="84">
        <v>105.71050038</v>
      </c>
      <c r="F749" s="84">
        <v>105.71050038</v>
      </c>
    </row>
    <row r="750" spans="1:6" ht="12.75" customHeight="1" x14ac:dyDescent="0.2">
      <c r="A750" s="83" t="s">
        <v>183</v>
      </c>
      <c r="B750" s="83">
        <v>22</v>
      </c>
      <c r="C750" s="84">
        <v>731.89473407000003</v>
      </c>
      <c r="D750" s="84">
        <v>703.47223260999999</v>
      </c>
      <c r="E750" s="84">
        <v>104.09083003000001</v>
      </c>
      <c r="F750" s="84">
        <v>104.09083003000001</v>
      </c>
    </row>
    <row r="751" spans="1:6" ht="12.75" customHeight="1" x14ac:dyDescent="0.2">
      <c r="A751" s="83" t="s">
        <v>183</v>
      </c>
      <c r="B751" s="83">
        <v>23</v>
      </c>
      <c r="C751" s="84">
        <v>720.13536402</v>
      </c>
      <c r="D751" s="84">
        <v>691.97974538000005</v>
      </c>
      <c r="E751" s="84">
        <v>102.39031865</v>
      </c>
      <c r="F751" s="84">
        <v>102.39031865</v>
      </c>
    </row>
    <row r="752" spans="1:6" ht="12.75" customHeight="1" x14ac:dyDescent="0.2">
      <c r="A752" s="83" t="s">
        <v>183</v>
      </c>
      <c r="B752" s="83">
        <v>24</v>
      </c>
      <c r="C752" s="84">
        <v>763.74856664000004</v>
      </c>
      <c r="D752" s="84">
        <v>735.64749031999997</v>
      </c>
      <c r="E752" s="84">
        <v>108.85171344</v>
      </c>
      <c r="F752" s="84">
        <v>108.85171344</v>
      </c>
    </row>
    <row r="753" spans="1:6" ht="12.75" customHeight="1" x14ac:dyDescent="0.2">
      <c r="A753" s="83" t="s">
        <v>184</v>
      </c>
      <c r="B753" s="83">
        <v>1</v>
      </c>
      <c r="C753" s="84">
        <v>747.20173120000004</v>
      </c>
      <c r="D753" s="84">
        <v>719.9663759</v>
      </c>
      <c r="E753" s="84">
        <v>106.53142253999999</v>
      </c>
      <c r="F753" s="84">
        <v>106.53142253999999</v>
      </c>
    </row>
    <row r="754" spans="1:6" ht="12.75" customHeight="1" x14ac:dyDescent="0.2">
      <c r="A754" s="83" t="s">
        <v>184</v>
      </c>
      <c r="B754" s="83">
        <v>2</v>
      </c>
      <c r="C754" s="84">
        <v>813.37050204000002</v>
      </c>
      <c r="D754" s="84">
        <v>787.17335606999995</v>
      </c>
      <c r="E754" s="84">
        <v>116.47585251</v>
      </c>
      <c r="F754" s="84">
        <v>116.47585251</v>
      </c>
    </row>
    <row r="755" spans="1:6" ht="12.75" customHeight="1" x14ac:dyDescent="0.2">
      <c r="A755" s="83" t="s">
        <v>184</v>
      </c>
      <c r="B755" s="83">
        <v>3</v>
      </c>
      <c r="C755" s="84">
        <v>862.28388111000004</v>
      </c>
      <c r="D755" s="84">
        <v>835.18554236</v>
      </c>
      <c r="E755" s="84">
        <v>123.58008220000001</v>
      </c>
      <c r="F755" s="84">
        <v>123.58008220000001</v>
      </c>
    </row>
    <row r="756" spans="1:6" ht="12.75" customHeight="1" x14ac:dyDescent="0.2">
      <c r="A756" s="83" t="s">
        <v>184</v>
      </c>
      <c r="B756" s="83">
        <v>4</v>
      </c>
      <c r="C756" s="84">
        <v>861.76653902999999</v>
      </c>
      <c r="D756" s="84">
        <v>834.66112317</v>
      </c>
      <c r="E756" s="84">
        <v>123.50248535</v>
      </c>
      <c r="F756" s="84">
        <v>123.50248535</v>
      </c>
    </row>
    <row r="757" spans="1:6" ht="12.75" customHeight="1" x14ac:dyDescent="0.2">
      <c r="A757" s="83" t="s">
        <v>184</v>
      </c>
      <c r="B757" s="83">
        <v>5</v>
      </c>
      <c r="C757" s="84">
        <v>875.84452225999996</v>
      </c>
      <c r="D757" s="84">
        <v>847.06855523000002</v>
      </c>
      <c r="E757" s="84">
        <v>125.33837857</v>
      </c>
      <c r="F757" s="84">
        <v>125.33837857</v>
      </c>
    </row>
    <row r="758" spans="1:6" ht="12.75" customHeight="1" x14ac:dyDescent="0.2">
      <c r="A758" s="83" t="s">
        <v>184</v>
      </c>
      <c r="B758" s="83">
        <v>6</v>
      </c>
      <c r="C758" s="84">
        <v>863.81883065</v>
      </c>
      <c r="D758" s="84">
        <v>835.84304138000005</v>
      </c>
      <c r="E758" s="84">
        <v>123.67737049999999</v>
      </c>
      <c r="F758" s="84">
        <v>123.67737049999999</v>
      </c>
    </row>
    <row r="759" spans="1:6" ht="12.75" customHeight="1" x14ac:dyDescent="0.2">
      <c r="A759" s="83" t="s">
        <v>184</v>
      </c>
      <c r="B759" s="83">
        <v>7</v>
      </c>
      <c r="C759" s="84">
        <v>839.58690597999998</v>
      </c>
      <c r="D759" s="84">
        <v>815.65533875000006</v>
      </c>
      <c r="E759" s="84">
        <v>120.69025228</v>
      </c>
      <c r="F759" s="84">
        <v>120.69025228</v>
      </c>
    </row>
    <row r="760" spans="1:6" ht="12.75" customHeight="1" x14ac:dyDescent="0.2">
      <c r="A760" s="83" t="s">
        <v>184</v>
      </c>
      <c r="B760" s="83">
        <v>8</v>
      </c>
      <c r="C760" s="84">
        <v>819.99500977000002</v>
      </c>
      <c r="D760" s="84">
        <v>790.82167457000003</v>
      </c>
      <c r="E760" s="84">
        <v>117.01568405</v>
      </c>
      <c r="F760" s="84">
        <v>117.01568405</v>
      </c>
    </row>
    <row r="761" spans="1:6" ht="12.75" customHeight="1" x14ac:dyDescent="0.2">
      <c r="A761" s="83" t="s">
        <v>184</v>
      </c>
      <c r="B761" s="83">
        <v>9</v>
      </c>
      <c r="C761" s="84">
        <v>736.64808909999999</v>
      </c>
      <c r="D761" s="84">
        <v>707.54503783999996</v>
      </c>
      <c r="E761" s="84">
        <v>104.69347169</v>
      </c>
      <c r="F761" s="84">
        <v>104.69347169</v>
      </c>
    </row>
    <row r="762" spans="1:6" ht="12.75" customHeight="1" x14ac:dyDescent="0.2">
      <c r="A762" s="83" t="s">
        <v>184</v>
      </c>
      <c r="B762" s="83">
        <v>10</v>
      </c>
      <c r="C762" s="84">
        <v>683.04608914999994</v>
      </c>
      <c r="D762" s="84">
        <v>654.97399206</v>
      </c>
      <c r="E762" s="84">
        <v>96.914680239999996</v>
      </c>
      <c r="F762" s="84">
        <v>96.914680239999996</v>
      </c>
    </row>
    <row r="763" spans="1:6" ht="12.75" customHeight="1" x14ac:dyDescent="0.2">
      <c r="A763" s="83" t="s">
        <v>184</v>
      </c>
      <c r="B763" s="83">
        <v>11</v>
      </c>
      <c r="C763" s="84">
        <v>700.82448345</v>
      </c>
      <c r="D763" s="84">
        <v>672.72764830999995</v>
      </c>
      <c r="E763" s="84">
        <v>99.541639380000007</v>
      </c>
      <c r="F763" s="84">
        <v>99.541639380000007</v>
      </c>
    </row>
    <row r="764" spans="1:6" ht="12.75" customHeight="1" x14ac:dyDescent="0.2">
      <c r="A764" s="83" t="s">
        <v>184</v>
      </c>
      <c r="B764" s="83">
        <v>12</v>
      </c>
      <c r="C764" s="84">
        <v>682.60935813000003</v>
      </c>
      <c r="D764" s="84">
        <v>659.19427470000005</v>
      </c>
      <c r="E764" s="84">
        <v>97.539143719999998</v>
      </c>
      <c r="F764" s="84">
        <v>97.539143719999998</v>
      </c>
    </row>
    <row r="765" spans="1:6" ht="12.75" customHeight="1" x14ac:dyDescent="0.2">
      <c r="A765" s="83" t="s">
        <v>184</v>
      </c>
      <c r="B765" s="83">
        <v>13</v>
      </c>
      <c r="C765" s="84">
        <v>677.92392153000003</v>
      </c>
      <c r="D765" s="84">
        <v>649.16218258000004</v>
      </c>
      <c r="E765" s="84">
        <v>96.054722949999999</v>
      </c>
      <c r="F765" s="84">
        <v>96.054722949999999</v>
      </c>
    </row>
    <row r="766" spans="1:6" ht="12.75" customHeight="1" x14ac:dyDescent="0.2">
      <c r="A766" s="83" t="s">
        <v>184</v>
      </c>
      <c r="B766" s="83">
        <v>14</v>
      </c>
      <c r="C766" s="84">
        <v>713.58492910999996</v>
      </c>
      <c r="D766" s="84">
        <v>686.80801953000002</v>
      </c>
      <c r="E766" s="84">
        <v>101.62507275999999</v>
      </c>
      <c r="F766" s="84">
        <v>101.62507275999999</v>
      </c>
    </row>
    <row r="767" spans="1:6" ht="12.75" customHeight="1" x14ac:dyDescent="0.2">
      <c r="A767" s="83" t="s">
        <v>184</v>
      </c>
      <c r="B767" s="83">
        <v>15</v>
      </c>
      <c r="C767" s="84">
        <v>763.44220724000002</v>
      </c>
      <c r="D767" s="84">
        <v>737.05055168000001</v>
      </c>
      <c r="E767" s="84">
        <v>109.05932052</v>
      </c>
      <c r="F767" s="84">
        <v>109.05932052</v>
      </c>
    </row>
    <row r="768" spans="1:6" ht="12.75" customHeight="1" x14ac:dyDescent="0.2">
      <c r="A768" s="83" t="s">
        <v>184</v>
      </c>
      <c r="B768" s="83">
        <v>16</v>
      </c>
      <c r="C768" s="84">
        <v>728.41461153</v>
      </c>
      <c r="D768" s="84">
        <v>702.17213656000001</v>
      </c>
      <c r="E768" s="84">
        <v>103.89845843000001</v>
      </c>
      <c r="F768" s="84">
        <v>103.89845843000001</v>
      </c>
    </row>
    <row r="769" spans="1:6" ht="12.75" customHeight="1" x14ac:dyDescent="0.2">
      <c r="A769" s="83" t="s">
        <v>184</v>
      </c>
      <c r="B769" s="83">
        <v>17</v>
      </c>
      <c r="C769" s="84">
        <v>695.07052499999998</v>
      </c>
      <c r="D769" s="84">
        <v>667.07151984999996</v>
      </c>
      <c r="E769" s="84">
        <v>98.704717779999996</v>
      </c>
      <c r="F769" s="84">
        <v>98.704717779999996</v>
      </c>
    </row>
    <row r="770" spans="1:6" ht="12.75" customHeight="1" x14ac:dyDescent="0.2">
      <c r="A770" s="83" t="s">
        <v>184</v>
      </c>
      <c r="B770" s="83">
        <v>18</v>
      </c>
      <c r="C770" s="84">
        <v>682.12433093000004</v>
      </c>
      <c r="D770" s="84">
        <v>656.68535532999999</v>
      </c>
      <c r="E770" s="84">
        <v>97.167905899999994</v>
      </c>
      <c r="F770" s="84">
        <v>97.167905899999994</v>
      </c>
    </row>
    <row r="771" spans="1:6" ht="12.75" customHeight="1" x14ac:dyDescent="0.2">
      <c r="A771" s="83" t="s">
        <v>184</v>
      </c>
      <c r="B771" s="83">
        <v>19</v>
      </c>
      <c r="C771" s="84">
        <v>712.23805182000001</v>
      </c>
      <c r="D771" s="84">
        <v>686.43788240000003</v>
      </c>
      <c r="E771" s="84">
        <v>101.57030459000001</v>
      </c>
      <c r="F771" s="84">
        <v>101.57030459000001</v>
      </c>
    </row>
    <row r="772" spans="1:6" ht="12.75" customHeight="1" x14ac:dyDescent="0.2">
      <c r="A772" s="83" t="s">
        <v>184</v>
      </c>
      <c r="B772" s="83">
        <v>20</v>
      </c>
      <c r="C772" s="84">
        <v>719.52357288999997</v>
      </c>
      <c r="D772" s="84">
        <v>692.76414186</v>
      </c>
      <c r="E772" s="84">
        <v>102.50638361</v>
      </c>
      <c r="F772" s="84">
        <v>102.50638361</v>
      </c>
    </row>
    <row r="773" spans="1:6" ht="12.75" customHeight="1" x14ac:dyDescent="0.2">
      <c r="A773" s="83" t="s">
        <v>184</v>
      </c>
      <c r="B773" s="83">
        <v>21</v>
      </c>
      <c r="C773" s="84">
        <v>708.73890920999997</v>
      </c>
      <c r="D773" s="84">
        <v>680.72048261999998</v>
      </c>
      <c r="E773" s="84">
        <v>100.72431684999999</v>
      </c>
      <c r="F773" s="84">
        <v>100.72431684999999</v>
      </c>
    </row>
    <row r="774" spans="1:6" ht="12.75" customHeight="1" x14ac:dyDescent="0.2">
      <c r="A774" s="83" t="s">
        <v>184</v>
      </c>
      <c r="B774" s="83">
        <v>22</v>
      </c>
      <c r="C774" s="84">
        <v>696.12975530999995</v>
      </c>
      <c r="D774" s="84">
        <v>668.42637215000002</v>
      </c>
      <c r="E774" s="84">
        <v>98.905191509999995</v>
      </c>
      <c r="F774" s="84">
        <v>98.905191509999995</v>
      </c>
    </row>
    <row r="775" spans="1:6" ht="12.75" customHeight="1" x14ac:dyDescent="0.2">
      <c r="A775" s="83" t="s">
        <v>184</v>
      </c>
      <c r="B775" s="83">
        <v>23</v>
      </c>
      <c r="C775" s="84">
        <v>654.73580171000003</v>
      </c>
      <c r="D775" s="84">
        <v>628.22888480999995</v>
      </c>
      <c r="E775" s="84">
        <v>92.957281089999995</v>
      </c>
      <c r="F775" s="84">
        <v>92.957281089999995</v>
      </c>
    </row>
    <row r="776" spans="1:6" ht="12.75" customHeight="1" x14ac:dyDescent="0.2">
      <c r="A776" s="83" t="s">
        <v>184</v>
      </c>
      <c r="B776" s="83">
        <v>24</v>
      </c>
      <c r="C776" s="84">
        <v>665.84585361999996</v>
      </c>
      <c r="D776" s="84">
        <v>638.53140608000001</v>
      </c>
      <c r="E776" s="84">
        <v>94.481716509999998</v>
      </c>
      <c r="F776" s="84">
        <v>94.481716509999998</v>
      </c>
    </row>
  </sheetData>
  <sheetProtection algorithmName="SHA-512" hashValue="bmDYr6McY0ci0hKSb7EuE/vh56II6uJ/glHwIyWy2TlUQ/tvEYaKQ3rJcBZCJ6e7q7X1BTEiEeKw3YsFxTVl0Q==" saltValue="Q4UMpwLy23eHO1r8vs1VLA==" spinCount="100000"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290"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290" r:id="rId4"/>
      </mc:Fallback>
    </mc:AlternateContent>
    <mc:AlternateContent xmlns:mc="http://schemas.openxmlformats.org/markup-compatibility/2006">
      <mc:Choice Requires="x14">
        <oleObject progId="Equation.3" shapeId="1291"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291" r:id="rId6"/>
      </mc:Fallback>
    </mc:AlternateContent>
    <mc:AlternateContent xmlns:mc="http://schemas.openxmlformats.org/markup-compatibility/2006">
      <mc:Choice Requires="x14">
        <oleObject progId="Equation.3" shapeId="1292"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292" r:id="rId8"/>
      </mc:Fallback>
    </mc:AlternateContent>
    <mc:AlternateContent xmlns:mc="http://schemas.openxmlformats.org/markup-compatibility/2006">
      <mc:Choice Requires="x14">
        <oleObject progId="Equation.3" shapeId="1293"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293" r:id="rId10"/>
      </mc:Fallback>
    </mc:AlternateContent>
    <mc:AlternateContent xmlns:mc="http://schemas.openxmlformats.org/markup-compatibility/2006">
      <mc:Choice Requires="x14">
        <oleObject progId="Equation.3" shapeId="1294"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294" r:id="rId12"/>
      </mc:Fallback>
    </mc:AlternateContent>
    <mc:AlternateContent xmlns:mc="http://schemas.openxmlformats.org/markup-compatibility/2006">
      <mc:Choice Requires="x14">
        <oleObject progId="Equation.3" shapeId="1295"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295" r:id="rId14"/>
      </mc:Fallback>
    </mc:AlternateContent>
    <mc:AlternateContent xmlns:mc="http://schemas.openxmlformats.org/markup-compatibility/2006">
      <mc:Choice Requires="x14">
        <oleObject progId="Equation.3" shapeId="1296"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296" r:id="rId16"/>
      </mc:Fallback>
    </mc:AlternateContent>
    <mc:AlternateContent xmlns:mc="http://schemas.openxmlformats.org/markup-compatibility/2006">
      <mc:Choice Requires="x14">
        <oleObject progId="Equation.3" shapeId="1297"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297" r:id="rId18"/>
      </mc:Fallback>
    </mc:AlternateContent>
    <mc:AlternateContent xmlns:mc="http://schemas.openxmlformats.org/markup-compatibility/2006">
      <mc:Choice Requires="x14">
        <oleObject progId="Equation.3" shapeId="1298"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298" r:id="rId20"/>
      </mc:Fallback>
    </mc:AlternateContent>
    <mc:AlternateContent xmlns:mc="http://schemas.openxmlformats.org/markup-compatibility/2006">
      <mc:Choice Requires="x14">
        <oleObject progId="Equation.3" shapeId="1299"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299" r:id="rId22"/>
      </mc:Fallback>
    </mc:AlternateContent>
    <mc:AlternateContent xmlns:mc="http://schemas.openxmlformats.org/markup-compatibility/2006">
      <mc:Choice Requires="x14">
        <oleObject progId="Equation.3" shapeId="1300"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300" r:id="rId24"/>
      </mc:Fallback>
    </mc:AlternateContent>
    <mc:AlternateContent xmlns:mc="http://schemas.openxmlformats.org/markup-compatibility/2006">
      <mc:Choice Requires="x14">
        <oleObject progId="Equation.3" shapeId="1301"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301" r:id="rId26"/>
      </mc:Fallback>
    </mc:AlternateContent>
    <mc:AlternateContent xmlns:mc="http://schemas.openxmlformats.org/markup-compatibility/2006">
      <mc:Choice Requires="x14">
        <oleObject progId="Equation.3" shapeId="1302"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302" r:id="rId28"/>
      </mc:Fallback>
    </mc:AlternateContent>
    <mc:AlternateContent xmlns:mc="http://schemas.openxmlformats.org/markup-compatibility/2006">
      <mc:Choice Requires="x14">
        <oleObject progId="Equation.3" shapeId="1303"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303"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2020-11-20T11:06:14Z</dcterms:modified>
</cp:coreProperties>
</file>